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chartsheets/sheet1.xml" ContentType="application/vnd.openxmlformats-officedocument.spreadsheetml.chart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ml.chartshapes+xml"/>
  <Override PartName="/xl/queryTables/queryTable1.xml" ContentType="application/vnd.openxmlformats-officedocument.spreadsheetml.queryTable+xml"/>
  <Override PartName="/xl/queryTables/queryTable2.xml" ContentType="application/vnd.openxmlformats-officedocument.spreadsheetml.queryTable+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mc:AlternateContent xmlns:mc="http://schemas.openxmlformats.org/markup-compatibility/2006">
    <mc:Choice Requires="x15">
      <x15ac:absPath xmlns:x15ac="http://schemas.microsoft.com/office/spreadsheetml/2010/11/ac" url="C:\Users\naerc\Documents\Bootdocumenten\programmaas\"/>
    </mc:Choice>
  </mc:AlternateContent>
  <xr:revisionPtr revIDLastSave="0" documentId="13_ncr:1_{C200A1DE-7422-4F8A-BD9F-11ADEA75146E}" xr6:coauthVersionLast="47" xr6:coauthVersionMax="47" xr10:uidLastSave="{00000000-0000-0000-0000-000000000000}"/>
  <bookViews>
    <workbookView xWindow="-108" yWindow="-108" windowWidth="23256" windowHeight="12720" tabRatio="532" activeTab="4" xr2:uid="{00000000-000D-0000-FFFF-FFFF00000000}"/>
  </bookViews>
  <sheets>
    <sheet name="Main" sheetId="1" r:id="rId1"/>
    <sheet name="Polar" sheetId="6" r:id="rId2"/>
    <sheet name="Detail 1" sheetId="7" r:id="rId3"/>
    <sheet name="IMS" sheetId="3" r:id="rId4"/>
    <sheet name="ORC" sheetId="4" r:id="rId5"/>
    <sheet name="Help" sheetId="5" r:id="rId6"/>
  </sheets>
  <definedNames>
    <definedName name="_xlnm._FilterDatabase" localSheetId="3" hidden="1">IMS!$A$1:$EQ$1362</definedName>
    <definedName name="_xlnm._FilterDatabase" localSheetId="4" hidden="1">ORC!$A$1:$ER$1371</definedName>
    <definedName name="_ims03" localSheetId="3">IMS!$A$1:$EP$832</definedName>
    <definedName name="_xlnm.Print_Area" localSheetId="2">'Detail 1'!$A$22:$P$46</definedName>
    <definedName name="_xlnm.Print_Area" localSheetId="0">Main!$A$1:$R$37</definedName>
    <definedName name="club_4" localSheetId="4">ORC!$A$1:$ER$7</definedName>
    <definedName name="club_5" localSheetId="4">ORC!$A$1:$ER$7</definedName>
    <definedName name="club03" localSheetId="4">ORC!$A$1:$EP$834</definedName>
    <definedName name="ims_6" localSheetId="3">IMS!$A$1:$EP$832</definedName>
    <definedName name="ims_7" localSheetId="3">IMS!$A$1:$EP$832</definedName>
    <definedName name="ims03.rms" localSheetId="3">IMS!$A$1:$EP$832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52" i="1" l="1"/>
  <c r="D62" i="1"/>
  <c r="D3" i="1" s="1"/>
  <c r="E52" i="1"/>
  <c r="E62" i="1"/>
  <c r="E3" i="1" s="1"/>
  <c r="F52" i="1"/>
  <c r="F62" i="1"/>
  <c r="F3" i="1" s="1"/>
  <c r="D53" i="1"/>
  <c r="D63" i="1"/>
  <c r="D4" i="1" s="1"/>
  <c r="E53" i="1"/>
  <c r="E63" i="1"/>
  <c r="E4" i="1" s="1"/>
  <c r="F53" i="1"/>
  <c r="F63" i="1"/>
  <c r="F4" i="1" s="1"/>
  <c r="D64" i="1"/>
  <c r="D5" i="1" s="1"/>
  <c r="D54" i="1"/>
  <c r="E64" i="1"/>
  <c r="E5" i="1" s="1"/>
  <c r="E54" i="1"/>
  <c r="F64" i="1"/>
  <c r="F5" i="1" s="1"/>
  <c r="F54" i="1"/>
  <c r="D65" i="1"/>
  <c r="D6" i="1" s="1"/>
  <c r="D55" i="1"/>
  <c r="E65" i="1"/>
  <c r="E6" i="1" s="1"/>
  <c r="E55" i="1"/>
  <c r="F65" i="1"/>
  <c r="F6" i="1" s="1"/>
  <c r="F55" i="1"/>
  <c r="D66" i="1"/>
  <c r="D7" i="1" s="1"/>
  <c r="D56" i="1"/>
  <c r="E66" i="1"/>
  <c r="E7" i="1" s="1"/>
  <c r="E56" i="1"/>
  <c r="F66" i="1"/>
  <c r="F7" i="1" s="1"/>
  <c r="F56" i="1"/>
  <c r="D51" i="1"/>
  <c r="D61" i="1"/>
  <c r="D2" i="1" s="1"/>
  <c r="C2" i="7" s="1"/>
  <c r="E51" i="1"/>
  <c r="E61" i="1"/>
  <c r="E2" i="1" s="1"/>
  <c r="F51" i="1"/>
  <c r="F61" i="1"/>
  <c r="F2" i="1" s="1"/>
  <c r="C4" i="7" s="1"/>
  <c r="O94" i="1"/>
  <c r="N19" i="7" s="1"/>
  <c r="O93" i="1"/>
  <c r="O92" i="1"/>
  <c r="N108" i="1" s="1"/>
  <c r="O91" i="1"/>
  <c r="O90" i="1"/>
  <c r="O89" i="1"/>
  <c r="N14" i="7" s="1"/>
  <c r="O88" i="1"/>
  <c r="E94" i="1"/>
  <c r="C19" i="7" s="1"/>
  <c r="E93" i="1"/>
  <c r="E110" i="1" s="1"/>
  <c r="E92" i="1"/>
  <c r="B37" i="7" s="1"/>
  <c r="E91" i="1"/>
  <c r="E106" i="1" s="1"/>
  <c r="E90" i="1"/>
  <c r="E89" i="1"/>
  <c r="C14" i="7" s="1"/>
  <c r="E88" i="1"/>
  <c r="E100" i="1" s="1"/>
  <c r="EQ1" i="3"/>
  <c r="F35" i="1" s="1"/>
  <c r="S117" i="1"/>
  <c r="T117" i="1"/>
  <c r="U117" i="1"/>
  <c r="S120" i="1"/>
  <c r="P117" i="1"/>
  <c r="Q117" i="1"/>
  <c r="R117" i="1"/>
  <c r="Q120" i="1"/>
  <c r="O117" i="1"/>
  <c r="O120" i="1"/>
  <c r="K117" i="1"/>
  <c r="L117" i="1"/>
  <c r="M117" i="1"/>
  <c r="K120" i="1"/>
  <c r="H117" i="1"/>
  <c r="I117" i="1"/>
  <c r="J117" i="1"/>
  <c r="I120" i="1"/>
  <c r="G117" i="1"/>
  <c r="G120" i="1"/>
  <c r="H51" i="1"/>
  <c r="H61" i="1"/>
  <c r="H2" i="1" s="1"/>
  <c r="G51" i="1"/>
  <c r="G61" i="1"/>
  <c r="G2" i="1" s="1"/>
  <c r="H88" i="1"/>
  <c r="G99" i="1" s="1"/>
  <c r="P66" i="1"/>
  <c r="P7" i="1" s="1"/>
  <c r="P56" i="1"/>
  <c r="P65" i="1"/>
  <c r="P6" i="1" s="1"/>
  <c r="P55" i="1"/>
  <c r="P64" i="1"/>
  <c r="P5" i="1" s="1"/>
  <c r="P54" i="1"/>
  <c r="P53" i="1"/>
  <c r="P63" i="1"/>
  <c r="P4" i="1" s="1"/>
  <c r="P52" i="1"/>
  <c r="P62" i="1"/>
  <c r="P3" i="1" s="1"/>
  <c r="P51" i="1"/>
  <c r="P61" i="1"/>
  <c r="P2" i="1" s="1"/>
  <c r="D89" i="1"/>
  <c r="F89" i="1" s="1"/>
  <c r="C27" i="7" s="1"/>
  <c r="G89" i="1"/>
  <c r="V101" i="1" s="1"/>
  <c r="H89" i="1"/>
  <c r="U102" i="1" s="1"/>
  <c r="I89" i="1"/>
  <c r="F27" i="7" s="1"/>
  <c r="J89" i="1"/>
  <c r="S101" i="1" s="1"/>
  <c r="K89" i="1"/>
  <c r="X89" i="1" s="1"/>
  <c r="AI89" i="1" s="1"/>
  <c r="H29" i="7" s="1"/>
  <c r="L89" i="1"/>
  <c r="K101" i="1" s="1"/>
  <c r="M89" i="1"/>
  <c r="N89" i="1"/>
  <c r="O101" i="1" s="1"/>
  <c r="Q89" i="1"/>
  <c r="M27" i="7" s="1"/>
  <c r="D90" i="1"/>
  <c r="F90" i="1" s="1"/>
  <c r="E103" i="1" s="1"/>
  <c r="G90" i="1"/>
  <c r="F103" i="1" s="1"/>
  <c r="H90" i="1"/>
  <c r="U103" i="1" s="1"/>
  <c r="I90" i="1"/>
  <c r="H103" i="1" s="1"/>
  <c r="J90" i="1"/>
  <c r="S104" i="1" s="1"/>
  <c r="K90" i="1"/>
  <c r="R103" i="1" s="1"/>
  <c r="L90" i="1"/>
  <c r="Y90" i="1" s="1"/>
  <c r="I31" i="7" s="1"/>
  <c r="M90" i="1"/>
  <c r="Z90" i="1" s="1"/>
  <c r="N90" i="1"/>
  <c r="M104" i="1" s="1"/>
  <c r="Q90" i="1"/>
  <c r="O15" i="7" s="1"/>
  <c r="D91" i="1"/>
  <c r="F91" i="1" s="1"/>
  <c r="W106" i="1" s="1"/>
  <c r="G91" i="1"/>
  <c r="H91" i="1"/>
  <c r="U105" i="1" s="1"/>
  <c r="I91" i="1"/>
  <c r="T105" i="1" s="1"/>
  <c r="J91" i="1"/>
  <c r="I106" i="1" s="1"/>
  <c r="K91" i="1"/>
  <c r="J105" i="1" s="1"/>
  <c r="L91" i="1"/>
  <c r="Q106" i="1" s="1"/>
  <c r="M91" i="1"/>
  <c r="L105" i="1" s="1"/>
  <c r="N91" i="1"/>
  <c r="O106" i="1" s="1"/>
  <c r="Q91" i="1"/>
  <c r="D92" i="1"/>
  <c r="G92" i="1"/>
  <c r="V108" i="1" s="1"/>
  <c r="H92" i="1"/>
  <c r="G108" i="1" s="1"/>
  <c r="I92" i="1"/>
  <c r="H108" i="1" s="1"/>
  <c r="J92" i="1"/>
  <c r="I107" i="1" s="1"/>
  <c r="K92" i="1"/>
  <c r="X92" i="1" s="1"/>
  <c r="H37" i="7" s="1"/>
  <c r="L92" i="1"/>
  <c r="M92" i="1"/>
  <c r="P107" i="1" s="1"/>
  <c r="N92" i="1"/>
  <c r="AA92" i="1" s="1"/>
  <c r="K37" i="7" s="1"/>
  <c r="Q92" i="1"/>
  <c r="D93" i="1"/>
  <c r="F93" i="1" s="1"/>
  <c r="D18" i="7" s="1"/>
  <c r="G93" i="1"/>
  <c r="F109" i="1" s="1"/>
  <c r="H93" i="1"/>
  <c r="U109" i="1" s="1"/>
  <c r="I93" i="1"/>
  <c r="V93" i="1" s="1"/>
  <c r="F40" i="7" s="1"/>
  <c r="J93" i="1"/>
  <c r="S110" i="1" s="1"/>
  <c r="K93" i="1"/>
  <c r="H39" i="7" s="1"/>
  <c r="L93" i="1"/>
  <c r="Q109" i="1" s="1"/>
  <c r="M93" i="1"/>
  <c r="K18" i="7" s="1"/>
  <c r="N93" i="1"/>
  <c r="K39" i="7" s="1"/>
  <c r="Q93" i="1"/>
  <c r="M39" i="7" s="1"/>
  <c r="D94" i="1"/>
  <c r="B42" i="7" s="1"/>
  <c r="G94" i="1"/>
  <c r="F112" i="1" s="1"/>
  <c r="H94" i="1"/>
  <c r="U111" i="1" s="1"/>
  <c r="I94" i="1"/>
  <c r="V94" i="1" s="1"/>
  <c r="F43" i="7" s="1"/>
  <c r="J94" i="1"/>
  <c r="S111" i="1" s="1"/>
  <c r="K94" i="1"/>
  <c r="R112" i="1" s="1"/>
  <c r="L94" i="1"/>
  <c r="I42" i="7" s="1"/>
  <c r="M94" i="1"/>
  <c r="L112" i="1" s="1"/>
  <c r="N94" i="1"/>
  <c r="K42" i="7" s="1"/>
  <c r="Q94" i="1"/>
  <c r="M42" i="7" s="1"/>
  <c r="M88" i="1"/>
  <c r="L99" i="1" s="1"/>
  <c r="Q88" i="1"/>
  <c r="O13" i="7" s="1"/>
  <c r="D88" i="1"/>
  <c r="B13" i="7" s="1"/>
  <c r="N88" i="1"/>
  <c r="M99" i="1" s="1"/>
  <c r="L88" i="1"/>
  <c r="Q99" i="1" s="1"/>
  <c r="K88" i="1"/>
  <c r="J99" i="1" s="1"/>
  <c r="J88" i="1"/>
  <c r="G24" i="7" s="1"/>
  <c r="I88" i="1"/>
  <c r="F24" i="7" s="1"/>
  <c r="G88" i="1"/>
  <c r="V99" i="1" s="1"/>
  <c r="R66" i="1"/>
  <c r="R7" i="1" s="1"/>
  <c r="D82" i="1" s="1"/>
  <c r="R56" i="1"/>
  <c r="W56" i="1" s="1"/>
  <c r="C8" i="1"/>
  <c r="R65" i="1"/>
  <c r="W65" i="1" s="1"/>
  <c r="W6" i="1" s="1"/>
  <c r="R55" i="1"/>
  <c r="W55" i="1" s="1"/>
  <c r="R64" i="1"/>
  <c r="R5" i="1" s="1"/>
  <c r="D78" i="1" s="1"/>
  <c r="R54" i="1"/>
  <c r="W54" i="1" s="1"/>
  <c r="R63" i="1"/>
  <c r="R4" i="1" s="1"/>
  <c r="D76" i="1" s="1"/>
  <c r="R53" i="1"/>
  <c r="W53" i="1" s="1"/>
  <c r="R52" i="1"/>
  <c r="W52" i="1" s="1"/>
  <c r="R62" i="1"/>
  <c r="R3" i="1" s="1"/>
  <c r="D74" i="1" s="1"/>
  <c r="R61" i="1"/>
  <c r="R2" i="1" s="1"/>
  <c r="D72" i="1" s="1"/>
  <c r="R51" i="1"/>
  <c r="W51" i="1" s="1"/>
  <c r="Q66" i="1"/>
  <c r="Q7" i="1" s="1"/>
  <c r="N66" i="1"/>
  <c r="N7" i="1" s="1"/>
  <c r="Q65" i="1"/>
  <c r="Q6" i="1" s="1"/>
  <c r="N65" i="1"/>
  <c r="N6" i="1" s="1"/>
  <c r="Q64" i="1"/>
  <c r="Q5" i="1" s="1"/>
  <c r="N64" i="1"/>
  <c r="N5" i="1" s="1"/>
  <c r="Q63" i="1"/>
  <c r="Q4" i="1" s="1"/>
  <c r="N63" i="1"/>
  <c r="N4" i="1" s="1"/>
  <c r="Q62" i="1"/>
  <c r="Q3" i="1" s="1"/>
  <c r="N62" i="1"/>
  <c r="N3" i="1" s="1"/>
  <c r="Q61" i="1"/>
  <c r="Q2" i="1" s="1"/>
  <c r="N61" i="1"/>
  <c r="N2" i="1" s="1"/>
  <c r="H2" i="7" s="1"/>
  <c r="Q56" i="1"/>
  <c r="N56" i="1"/>
  <c r="Q55" i="1"/>
  <c r="N55" i="1"/>
  <c r="Q54" i="1"/>
  <c r="N54" i="1"/>
  <c r="Q53" i="1"/>
  <c r="N53" i="1"/>
  <c r="Q52" i="1"/>
  <c r="N52" i="1"/>
  <c r="Q51" i="1"/>
  <c r="N51" i="1"/>
  <c r="O51" i="1"/>
  <c r="O61" i="1"/>
  <c r="O2" i="1" s="1"/>
  <c r="H3" i="7" s="1"/>
  <c r="AF51" i="1"/>
  <c r="AE51" i="1"/>
  <c r="AD51" i="1"/>
  <c r="AC51" i="1"/>
  <c r="AB51" i="1"/>
  <c r="AA51" i="1"/>
  <c r="Z51" i="1"/>
  <c r="Y51" i="1"/>
  <c r="X51" i="1"/>
  <c r="V51" i="1"/>
  <c r="AF61" i="1"/>
  <c r="AF2" i="1" s="1"/>
  <c r="N73" i="1" s="1"/>
  <c r="AE61" i="1"/>
  <c r="AE2" i="1" s="1"/>
  <c r="AD61" i="1"/>
  <c r="AD2" i="1" s="1"/>
  <c r="L73" i="1" s="1"/>
  <c r="AC61" i="1"/>
  <c r="AC2" i="1" s="1"/>
  <c r="K72" i="1" s="1"/>
  <c r="AB61" i="1"/>
  <c r="AB2" i="1" s="1"/>
  <c r="AA61" i="1"/>
  <c r="AA2" i="1" s="1"/>
  <c r="I73" i="1" s="1"/>
  <c r="Z61" i="1"/>
  <c r="Z2" i="1" s="1"/>
  <c r="H72" i="1" s="1"/>
  <c r="Y61" i="1"/>
  <c r="Y2" i="1" s="1"/>
  <c r="X61" i="1"/>
  <c r="X2" i="1" s="1"/>
  <c r="F73" i="1" s="1"/>
  <c r="V61" i="1"/>
  <c r="V2" i="1" s="1"/>
  <c r="E73" i="1" s="1"/>
  <c r="O56" i="1"/>
  <c r="O66" i="1"/>
  <c r="O7" i="1" s="1"/>
  <c r="O55" i="1"/>
  <c r="O65" i="1"/>
  <c r="O6" i="1" s="1"/>
  <c r="O54" i="1"/>
  <c r="O64" i="1"/>
  <c r="O5" i="1" s="1"/>
  <c r="O53" i="1"/>
  <c r="O63" i="1"/>
  <c r="O4" i="1" s="1"/>
  <c r="O52" i="1"/>
  <c r="O62" i="1"/>
  <c r="O3" i="1" s="1"/>
  <c r="AF66" i="1"/>
  <c r="AF7" i="1" s="1"/>
  <c r="N83" i="1" s="1"/>
  <c r="AF65" i="1"/>
  <c r="AF6" i="1" s="1"/>
  <c r="N81" i="1" s="1"/>
  <c r="AF64" i="1"/>
  <c r="AF5" i="1" s="1"/>
  <c r="N79" i="1" s="1"/>
  <c r="AF63" i="1"/>
  <c r="AF4" i="1" s="1"/>
  <c r="N77" i="1" s="1"/>
  <c r="AF62" i="1"/>
  <c r="AF3" i="1" s="1"/>
  <c r="N75" i="1" s="1"/>
  <c r="AE66" i="1"/>
  <c r="AE7" i="1" s="1"/>
  <c r="M82" i="1" s="1"/>
  <c r="AE65" i="1"/>
  <c r="AE6" i="1" s="1"/>
  <c r="M81" i="1" s="1"/>
  <c r="AE64" i="1"/>
  <c r="AE5" i="1" s="1"/>
  <c r="M78" i="1" s="1"/>
  <c r="AE63" i="1"/>
  <c r="AE4" i="1" s="1"/>
  <c r="AE62" i="1"/>
  <c r="AE3" i="1" s="1"/>
  <c r="M74" i="1" s="1"/>
  <c r="AD66" i="1"/>
  <c r="AD7" i="1" s="1"/>
  <c r="L82" i="1" s="1"/>
  <c r="AD65" i="1"/>
  <c r="AD6" i="1" s="1"/>
  <c r="L80" i="1" s="1"/>
  <c r="AD64" i="1"/>
  <c r="AD5" i="1" s="1"/>
  <c r="AD63" i="1"/>
  <c r="AD4" i="1" s="1"/>
  <c r="AD62" i="1"/>
  <c r="AD3" i="1" s="1"/>
  <c r="AC66" i="1"/>
  <c r="AC7" i="1" s="1"/>
  <c r="AC65" i="1"/>
  <c r="AC6" i="1" s="1"/>
  <c r="K81" i="1" s="1"/>
  <c r="AC64" i="1"/>
  <c r="AC5" i="1" s="1"/>
  <c r="AC63" i="1"/>
  <c r="AC4" i="1" s="1"/>
  <c r="K76" i="1" s="1"/>
  <c r="AC62" i="1"/>
  <c r="AC3" i="1" s="1"/>
  <c r="AB66" i="1"/>
  <c r="AB7" i="1" s="1"/>
  <c r="J83" i="1" s="1"/>
  <c r="AB65" i="1"/>
  <c r="AB6" i="1" s="1"/>
  <c r="AB64" i="1"/>
  <c r="AB5" i="1" s="1"/>
  <c r="J78" i="1" s="1"/>
  <c r="AB63" i="1"/>
  <c r="AB4" i="1" s="1"/>
  <c r="AB62" i="1"/>
  <c r="AB3" i="1" s="1"/>
  <c r="J74" i="1" s="1"/>
  <c r="AA66" i="1"/>
  <c r="AA7" i="1" s="1"/>
  <c r="I82" i="1" s="1"/>
  <c r="AA65" i="1"/>
  <c r="AA6" i="1" s="1"/>
  <c r="I81" i="1" s="1"/>
  <c r="AA64" i="1"/>
  <c r="AA5" i="1" s="1"/>
  <c r="AA63" i="1"/>
  <c r="AA4" i="1" s="1"/>
  <c r="AA62" i="1"/>
  <c r="AA3" i="1" s="1"/>
  <c r="I74" i="1" s="1"/>
  <c r="Z66" i="1"/>
  <c r="Z7" i="1" s="1"/>
  <c r="Z65" i="1"/>
  <c r="Z6" i="1" s="1"/>
  <c r="H80" i="1" s="1"/>
  <c r="Z64" i="1"/>
  <c r="Z5" i="1" s="1"/>
  <c r="Z63" i="1"/>
  <c r="Z4" i="1" s="1"/>
  <c r="T77" i="1" s="1"/>
  <c r="Z62" i="1"/>
  <c r="Z3" i="1" s="1"/>
  <c r="H75" i="1" s="1"/>
  <c r="Y66" i="1"/>
  <c r="Y7" i="1" s="1"/>
  <c r="G82" i="1" s="1"/>
  <c r="Y65" i="1"/>
  <c r="Y6" i="1" s="1"/>
  <c r="G80" i="1" s="1"/>
  <c r="Y64" i="1"/>
  <c r="Y5" i="1" s="1"/>
  <c r="G79" i="1" s="1"/>
  <c r="Y63" i="1"/>
  <c r="Y4" i="1" s="1"/>
  <c r="G76" i="1" s="1"/>
  <c r="Y62" i="1"/>
  <c r="Y3" i="1" s="1"/>
  <c r="X66" i="1"/>
  <c r="X7" i="1" s="1"/>
  <c r="X65" i="1"/>
  <c r="X6" i="1" s="1"/>
  <c r="F80" i="1" s="1"/>
  <c r="X64" i="1"/>
  <c r="X5" i="1" s="1"/>
  <c r="F79" i="1" s="1"/>
  <c r="X63" i="1"/>
  <c r="X4" i="1" s="1"/>
  <c r="X62" i="1"/>
  <c r="X3" i="1" s="1"/>
  <c r="V66" i="1"/>
  <c r="V7" i="1" s="1"/>
  <c r="E83" i="1" s="1"/>
  <c r="V65" i="1"/>
  <c r="V6" i="1" s="1"/>
  <c r="E81" i="1" s="1"/>
  <c r="V64" i="1"/>
  <c r="V5" i="1" s="1"/>
  <c r="E79" i="1" s="1"/>
  <c r="V63" i="1"/>
  <c r="V4" i="1" s="1"/>
  <c r="E77" i="1" s="1"/>
  <c r="V62" i="1"/>
  <c r="V3" i="1" s="1"/>
  <c r="E75" i="1" s="1"/>
  <c r="G63" i="1"/>
  <c r="G4" i="1" s="1"/>
  <c r="H63" i="1"/>
  <c r="H4" i="1" s="1"/>
  <c r="I63" i="1"/>
  <c r="I4" i="1" s="1"/>
  <c r="J63" i="1"/>
  <c r="J4" i="1" s="1"/>
  <c r="K63" i="1"/>
  <c r="K4" i="1" s="1"/>
  <c r="L63" i="1"/>
  <c r="L4" i="1" s="1"/>
  <c r="M63" i="1"/>
  <c r="M4" i="1" s="1"/>
  <c r="S63" i="1"/>
  <c r="S4" i="1" s="1"/>
  <c r="T63" i="1"/>
  <c r="T4" i="1" s="1"/>
  <c r="G64" i="1"/>
  <c r="G5" i="1" s="1"/>
  <c r="H64" i="1"/>
  <c r="H5" i="1" s="1"/>
  <c r="I64" i="1"/>
  <c r="I5" i="1" s="1"/>
  <c r="J64" i="1"/>
  <c r="J5" i="1" s="1"/>
  <c r="K64" i="1"/>
  <c r="K5" i="1" s="1"/>
  <c r="L64" i="1"/>
  <c r="L5" i="1" s="1"/>
  <c r="M64" i="1"/>
  <c r="M5" i="1" s="1"/>
  <c r="S64" i="1"/>
  <c r="S5" i="1" s="1"/>
  <c r="T64" i="1"/>
  <c r="T5" i="1" s="1"/>
  <c r="G65" i="1"/>
  <c r="G6" i="1" s="1"/>
  <c r="H65" i="1"/>
  <c r="H6" i="1" s="1"/>
  <c r="I65" i="1"/>
  <c r="I6" i="1" s="1"/>
  <c r="J65" i="1"/>
  <c r="J6" i="1" s="1"/>
  <c r="K65" i="1"/>
  <c r="K6" i="1" s="1"/>
  <c r="L65" i="1"/>
  <c r="L6" i="1" s="1"/>
  <c r="M65" i="1"/>
  <c r="M6" i="1" s="1"/>
  <c r="S65" i="1"/>
  <c r="S6" i="1" s="1"/>
  <c r="T65" i="1"/>
  <c r="T6" i="1" s="1"/>
  <c r="G66" i="1"/>
  <c r="G7" i="1" s="1"/>
  <c r="H66" i="1"/>
  <c r="H7" i="1" s="1"/>
  <c r="I66" i="1"/>
  <c r="I7" i="1" s="1"/>
  <c r="J66" i="1"/>
  <c r="J7" i="1" s="1"/>
  <c r="K66" i="1"/>
  <c r="K7" i="1" s="1"/>
  <c r="L66" i="1"/>
  <c r="L7" i="1" s="1"/>
  <c r="M66" i="1"/>
  <c r="M7" i="1" s="1"/>
  <c r="S66" i="1"/>
  <c r="S7" i="1" s="1"/>
  <c r="T66" i="1"/>
  <c r="T7" i="1" s="1"/>
  <c r="I61" i="1"/>
  <c r="I2" i="1" s="1"/>
  <c r="J61" i="1"/>
  <c r="J2" i="1" s="1"/>
  <c r="K61" i="1"/>
  <c r="K2" i="1" s="1"/>
  <c r="L61" i="1"/>
  <c r="L2" i="1" s="1"/>
  <c r="M61" i="1"/>
  <c r="M2" i="1" s="1"/>
  <c r="S61" i="1"/>
  <c r="S2" i="1" s="1"/>
  <c r="T61" i="1"/>
  <c r="T2" i="1" s="1"/>
  <c r="T62" i="1"/>
  <c r="T3" i="1" s="1"/>
  <c r="S62" i="1"/>
  <c r="S3" i="1" s="1"/>
  <c r="M62" i="1"/>
  <c r="M3" i="1" s="1"/>
  <c r="L62" i="1"/>
  <c r="L3" i="1" s="1"/>
  <c r="K62" i="1"/>
  <c r="K3" i="1" s="1"/>
  <c r="J62" i="1"/>
  <c r="J3" i="1" s="1"/>
  <c r="I62" i="1"/>
  <c r="I3" i="1" s="1"/>
  <c r="H62" i="1"/>
  <c r="H3" i="1" s="1"/>
  <c r="I51" i="1"/>
  <c r="J51" i="1"/>
  <c r="K51" i="1"/>
  <c r="L51" i="1"/>
  <c r="M51" i="1"/>
  <c r="S51" i="1"/>
  <c r="T51" i="1"/>
  <c r="G52" i="1"/>
  <c r="G62" i="1"/>
  <c r="G3" i="1" s="1"/>
  <c r="H52" i="1"/>
  <c r="I52" i="1"/>
  <c r="J52" i="1"/>
  <c r="K52" i="1"/>
  <c r="L52" i="1"/>
  <c r="M52" i="1"/>
  <c r="S52" i="1"/>
  <c r="T52" i="1"/>
  <c r="V52" i="1"/>
  <c r="X52" i="1"/>
  <c r="Y52" i="1"/>
  <c r="Z52" i="1"/>
  <c r="AA52" i="1"/>
  <c r="AB52" i="1"/>
  <c r="AC52" i="1"/>
  <c r="AD52" i="1"/>
  <c r="AE52" i="1"/>
  <c r="AF52" i="1"/>
  <c r="G53" i="1"/>
  <c r="H53" i="1"/>
  <c r="I53" i="1"/>
  <c r="J53" i="1"/>
  <c r="K53" i="1"/>
  <c r="L53" i="1"/>
  <c r="M53" i="1"/>
  <c r="S53" i="1"/>
  <c r="T53" i="1"/>
  <c r="V53" i="1"/>
  <c r="X53" i="1"/>
  <c r="Y53" i="1"/>
  <c r="Z53" i="1"/>
  <c r="AA53" i="1"/>
  <c r="AB53" i="1"/>
  <c r="AC53" i="1"/>
  <c r="AD53" i="1"/>
  <c r="AE53" i="1"/>
  <c r="AF53" i="1"/>
  <c r="G54" i="1"/>
  <c r="H54" i="1"/>
  <c r="I54" i="1"/>
  <c r="J54" i="1"/>
  <c r="K54" i="1"/>
  <c r="L54" i="1"/>
  <c r="M54" i="1"/>
  <c r="S54" i="1"/>
  <c r="T54" i="1"/>
  <c r="V54" i="1"/>
  <c r="X54" i="1"/>
  <c r="Y54" i="1"/>
  <c r="Z54" i="1"/>
  <c r="AA54" i="1"/>
  <c r="AB54" i="1"/>
  <c r="AC54" i="1"/>
  <c r="AD54" i="1"/>
  <c r="AE54" i="1"/>
  <c r="AF54" i="1"/>
  <c r="G55" i="1"/>
  <c r="H55" i="1"/>
  <c r="I55" i="1"/>
  <c r="J55" i="1"/>
  <c r="K55" i="1"/>
  <c r="L55" i="1"/>
  <c r="M55" i="1"/>
  <c r="S55" i="1"/>
  <c r="T55" i="1"/>
  <c r="V55" i="1"/>
  <c r="X55" i="1"/>
  <c r="Y55" i="1"/>
  <c r="Z55" i="1"/>
  <c r="AA55" i="1"/>
  <c r="AB55" i="1"/>
  <c r="AC55" i="1"/>
  <c r="AD55" i="1"/>
  <c r="AE55" i="1"/>
  <c r="AF55" i="1"/>
  <c r="G56" i="1"/>
  <c r="H56" i="1"/>
  <c r="I56" i="1"/>
  <c r="J56" i="1"/>
  <c r="K56" i="1"/>
  <c r="L56" i="1"/>
  <c r="M56" i="1"/>
  <c r="S56" i="1"/>
  <c r="T56" i="1"/>
  <c r="V56" i="1"/>
  <c r="X56" i="1"/>
  <c r="Y56" i="1"/>
  <c r="Z56" i="1"/>
  <c r="AA56" i="1"/>
  <c r="AB56" i="1"/>
  <c r="AC56" i="1"/>
  <c r="AD56" i="1"/>
  <c r="AE56" i="1"/>
  <c r="AF56" i="1"/>
  <c r="A10" i="1"/>
  <c r="A11" i="1"/>
  <c r="A12" i="1"/>
  <c r="A13" i="1"/>
  <c r="A14" i="1"/>
  <c r="A15" i="1"/>
  <c r="A16" i="1"/>
  <c r="A17" i="1"/>
  <c r="A18" i="1"/>
  <c r="A19" i="1"/>
  <c r="A20" i="1"/>
  <c r="A21" i="1"/>
  <c r="A22" i="1"/>
  <c r="A23" i="1"/>
  <c r="A24" i="1"/>
  <c r="A25" i="1"/>
  <c r="A26" i="1"/>
  <c r="A27" i="1"/>
  <c r="A28" i="1"/>
  <c r="A29" i="1"/>
  <c r="A30" i="1"/>
  <c r="A31" i="1"/>
  <c r="A32" i="1"/>
  <c r="A33" i="1"/>
  <c r="A34" i="1"/>
  <c r="A35" i="1"/>
  <c r="F36" i="1"/>
  <c r="K17" i="7"/>
  <c r="S91" i="1" l="1"/>
  <c r="C34" i="7" s="1"/>
  <c r="G104" i="1"/>
  <c r="J110" i="1"/>
  <c r="A43" i="1"/>
  <c r="A45" i="1"/>
  <c r="A47" i="1"/>
  <c r="A44" i="1"/>
  <c r="A46" i="1"/>
  <c r="O109" i="1"/>
  <c r="V82" i="1"/>
  <c r="T78" i="1"/>
  <c r="S77" i="1"/>
  <c r="S78" i="1"/>
  <c r="Q74" i="1"/>
  <c r="P75" i="1"/>
  <c r="O79" i="1"/>
  <c r="M111" i="1"/>
  <c r="H104" i="1"/>
  <c r="L81" i="1"/>
  <c r="K15" i="7"/>
  <c r="W89" i="1"/>
  <c r="G28" i="7" s="1"/>
  <c r="V109" i="1"/>
  <c r="R102" i="1"/>
  <c r="O110" i="1"/>
  <c r="P103" i="1"/>
  <c r="T80" i="1"/>
  <c r="U112" i="1"/>
  <c r="U94" i="1"/>
  <c r="AF94" i="1" s="1"/>
  <c r="E44" i="7" s="1"/>
  <c r="R101" i="1"/>
  <c r="J30" i="7"/>
  <c r="N102" i="1"/>
  <c r="E108" i="1"/>
  <c r="H74" i="1"/>
  <c r="Q73" i="1"/>
  <c r="I111" i="1"/>
  <c r="I33" i="7"/>
  <c r="N17" i="7"/>
  <c r="W64" i="1"/>
  <c r="W5" i="1" s="1"/>
  <c r="E78" i="1" s="1"/>
  <c r="G15" i="7"/>
  <c r="V72" i="1"/>
  <c r="I78" i="1"/>
  <c r="O78" i="1"/>
  <c r="P81" i="1"/>
  <c r="T81" i="1"/>
  <c r="I79" i="1"/>
  <c r="G17" i="7"/>
  <c r="H28" i="7"/>
  <c r="H27" i="7"/>
  <c r="F102" i="1"/>
  <c r="L104" i="1"/>
  <c r="T104" i="1"/>
  <c r="V102" i="1"/>
  <c r="M28" i="7"/>
  <c r="H81" i="1"/>
  <c r="F30" i="7"/>
  <c r="T93" i="1"/>
  <c r="AE93" i="1" s="1"/>
  <c r="D41" i="7" s="1"/>
  <c r="M79" i="1"/>
  <c r="P80" i="1"/>
  <c r="J101" i="1"/>
  <c r="I14" i="7"/>
  <c r="L103" i="1"/>
  <c r="O14" i="7"/>
  <c r="V90" i="1"/>
  <c r="AG90" i="1" s="1"/>
  <c r="F32" i="7" s="1"/>
  <c r="X91" i="1"/>
  <c r="AI91" i="1" s="1"/>
  <c r="H35" i="7" s="1"/>
  <c r="I16" i="7"/>
  <c r="C17" i="7"/>
  <c r="R74" i="1"/>
  <c r="S90" i="1"/>
  <c r="C31" i="7" s="1"/>
  <c r="K110" i="1"/>
  <c r="B25" i="7"/>
  <c r="C13" i="7"/>
  <c r="L107" i="1"/>
  <c r="Q72" i="1"/>
  <c r="J102" i="1"/>
  <c r="P104" i="1"/>
  <c r="P89" i="1"/>
  <c r="L27" i="7" s="1"/>
  <c r="L108" i="1"/>
  <c r="R106" i="1"/>
  <c r="F110" i="1"/>
  <c r="T103" i="1"/>
  <c r="I108" i="1"/>
  <c r="G106" i="1"/>
  <c r="I112" i="1"/>
  <c r="G109" i="1"/>
  <c r="L19" i="7"/>
  <c r="O103" i="1"/>
  <c r="J16" i="7"/>
  <c r="R83" i="1"/>
  <c r="U101" i="1"/>
  <c r="E27" i="7"/>
  <c r="H17" i="7"/>
  <c r="G36" i="7"/>
  <c r="U91" i="1"/>
  <c r="E34" i="7" s="1"/>
  <c r="AA94" i="1"/>
  <c r="K43" i="7" s="1"/>
  <c r="U110" i="1"/>
  <c r="B19" i="7"/>
  <c r="J75" i="1"/>
  <c r="M107" i="1"/>
  <c r="I39" i="7"/>
  <c r="W88" i="1"/>
  <c r="G25" i="7" s="1"/>
  <c r="S107" i="1"/>
  <c r="O111" i="1"/>
  <c r="S99" i="1"/>
  <c r="F16" i="7"/>
  <c r="U93" i="1"/>
  <c r="AF93" i="1" s="1"/>
  <c r="E41" i="7" s="1"/>
  <c r="O99" i="1"/>
  <c r="G18" i="7"/>
  <c r="F18" i="7"/>
  <c r="G112" i="1"/>
  <c r="E33" i="7"/>
  <c r="R75" i="1"/>
  <c r="W94" i="1"/>
  <c r="G43" i="7" s="1"/>
  <c r="M37" i="7"/>
  <c r="O108" i="1"/>
  <c r="U89" i="1"/>
  <c r="AF89" i="1" s="1"/>
  <c r="E29" i="7" s="1"/>
  <c r="J18" i="7"/>
  <c r="Q110" i="1"/>
  <c r="I100" i="1"/>
  <c r="S108" i="1"/>
  <c r="O112" i="1"/>
  <c r="M112" i="1"/>
  <c r="K106" i="1"/>
  <c r="S112" i="1"/>
  <c r="H19" i="7"/>
  <c r="G42" i="7"/>
  <c r="Y93" i="1"/>
  <c r="AJ93" i="1" s="1"/>
  <c r="I41" i="7" s="1"/>
  <c r="I99" i="1"/>
  <c r="K109" i="1"/>
  <c r="W92" i="1"/>
  <c r="G37" i="7" s="1"/>
  <c r="U106" i="1"/>
  <c r="G105" i="1"/>
  <c r="J107" i="1"/>
  <c r="D36" i="7"/>
  <c r="M30" i="7"/>
  <c r="T94" i="1"/>
  <c r="AE94" i="1" s="1"/>
  <c r="D44" i="7" s="1"/>
  <c r="L13" i="7"/>
  <c r="E19" i="7"/>
  <c r="D42" i="7"/>
  <c r="E17" i="7"/>
  <c r="S74" i="1"/>
  <c r="S73" i="1"/>
  <c r="O100" i="1"/>
  <c r="V88" i="1"/>
  <c r="AG88" i="1" s="1"/>
  <c r="F26" i="7" s="1"/>
  <c r="K24" i="7"/>
  <c r="AA88" i="1"/>
  <c r="AL88" i="1" s="1"/>
  <c r="K26" i="7" s="1"/>
  <c r="I72" i="1"/>
  <c r="V81" i="1"/>
  <c r="H99" i="1"/>
  <c r="T100" i="1"/>
  <c r="J108" i="1"/>
  <c r="F104" i="1"/>
  <c r="X94" i="1"/>
  <c r="H43" i="7" s="1"/>
  <c r="R108" i="1"/>
  <c r="T92" i="1"/>
  <c r="D37" i="7" s="1"/>
  <c r="V107" i="1"/>
  <c r="V112" i="1"/>
  <c r="L106" i="1"/>
  <c r="T99" i="1"/>
  <c r="H36" i="7"/>
  <c r="H42" i="7"/>
  <c r="U79" i="1"/>
  <c r="F108" i="1"/>
  <c r="F107" i="1"/>
  <c r="F111" i="1"/>
  <c r="O75" i="1"/>
  <c r="Z91" i="1"/>
  <c r="J34" i="7" s="1"/>
  <c r="S72" i="1"/>
  <c r="G13" i="7"/>
  <c r="I17" i="7"/>
  <c r="E15" i="7"/>
  <c r="W62" i="1"/>
  <c r="W3" i="1" s="1"/>
  <c r="W74" i="1" s="1"/>
  <c r="H100" i="1"/>
  <c r="R107" i="1"/>
  <c r="J112" i="1"/>
  <c r="O19" i="7"/>
  <c r="V111" i="1"/>
  <c r="M100" i="1"/>
  <c r="Z93" i="1"/>
  <c r="J40" i="7" s="1"/>
  <c r="H14" i="7"/>
  <c r="C33" i="7"/>
  <c r="D16" i="7"/>
  <c r="L18" i="7"/>
  <c r="AA93" i="1"/>
  <c r="K40" i="7" s="1"/>
  <c r="P94" i="1"/>
  <c r="AB94" i="1" s="1"/>
  <c r="L43" i="7" s="1"/>
  <c r="F78" i="1"/>
  <c r="T75" i="1"/>
  <c r="O81" i="1"/>
  <c r="U107" i="1"/>
  <c r="B33" i="7"/>
  <c r="B16" i="7"/>
  <c r="Q103" i="1"/>
  <c r="G27" i="7"/>
  <c r="K111" i="1"/>
  <c r="E42" i="7"/>
  <c r="N112" i="1"/>
  <c r="J79" i="1"/>
  <c r="M110" i="1"/>
  <c r="W91" i="1"/>
  <c r="E105" i="1"/>
  <c r="M109" i="1"/>
  <c r="V79" i="1"/>
  <c r="S80" i="1"/>
  <c r="G111" i="1"/>
  <c r="B14" i="7"/>
  <c r="B27" i="7"/>
  <c r="W105" i="1"/>
  <c r="E102" i="1"/>
  <c r="K99" i="1"/>
  <c r="F19" i="7"/>
  <c r="T74" i="1"/>
  <c r="M43" i="7"/>
  <c r="J36" i="7"/>
  <c r="T107" i="1"/>
  <c r="M24" i="7"/>
  <c r="T108" i="1"/>
  <c r="R79" i="1"/>
  <c r="T91" i="1"/>
  <c r="D34" i="7" s="1"/>
  <c r="K73" i="1"/>
  <c r="O18" i="7"/>
  <c r="E18" i="7"/>
  <c r="P108" i="1"/>
  <c r="V104" i="1"/>
  <c r="R109" i="1"/>
  <c r="D39" i="7"/>
  <c r="O104" i="1"/>
  <c r="AA90" i="1"/>
  <c r="F42" i="7"/>
  <c r="L83" i="1"/>
  <c r="D33" i="7"/>
  <c r="F106" i="1"/>
  <c r="L74" i="1"/>
  <c r="P93" i="1"/>
  <c r="M18" i="7" s="1"/>
  <c r="T101" i="1"/>
  <c r="Z92" i="1"/>
  <c r="J37" i="7" s="1"/>
  <c r="J100" i="1"/>
  <c r="W66" i="1"/>
  <c r="W7" i="1" s="1"/>
  <c r="W82" i="1" s="1"/>
  <c r="D30" i="7"/>
  <c r="M103" i="1"/>
  <c r="V110" i="1"/>
  <c r="D40" i="7"/>
  <c r="P74" i="1"/>
  <c r="L75" i="1"/>
  <c r="R78" i="1"/>
  <c r="O80" i="1"/>
  <c r="X93" i="1"/>
  <c r="H40" i="7" s="1"/>
  <c r="H33" i="7"/>
  <c r="J106" i="1"/>
  <c r="R105" i="1"/>
  <c r="V103" i="1"/>
  <c r="T90" i="1"/>
  <c r="AE90" i="1" s="1"/>
  <c r="D32" i="7" s="1"/>
  <c r="L15" i="7"/>
  <c r="K30" i="7"/>
  <c r="F94" i="1"/>
  <c r="W112" i="1" s="1"/>
  <c r="H111" i="1"/>
  <c r="G19" i="7"/>
  <c r="U78" i="1"/>
  <c r="AJ90" i="1"/>
  <c r="I32" i="7" s="1"/>
  <c r="C30" i="7"/>
  <c r="L16" i="7"/>
  <c r="W63" i="1"/>
  <c r="W4" i="1" s="1"/>
  <c r="T111" i="1"/>
  <c r="V100" i="1"/>
  <c r="P72" i="1"/>
  <c r="F99" i="1"/>
  <c r="E112" i="1"/>
  <c r="F81" i="1"/>
  <c r="O105" i="1"/>
  <c r="L111" i="1"/>
  <c r="H76" i="1"/>
  <c r="G78" i="1"/>
  <c r="B34" i="7"/>
  <c r="G102" i="1"/>
  <c r="S109" i="1"/>
  <c r="S83" i="1"/>
  <c r="I75" i="1"/>
  <c r="S75" i="1"/>
  <c r="V80" i="1"/>
  <c r="F14" i="7"/>
  <c r="G101" i="1"/>
  <c r="C16" i="7"/>
  <c r="B43" i="7"/>
  <c r="P88" i="1"/>
  <c r="L24" i="7" s="1"/>
  <c r="F83" i="1"/>
  <c r="F72" i="1"/>
  <c r="J82" i="1"/>
  <c r="I24" i="7"/>
  <c r="O74" i="1"/>
  <c r="K13" i="7"/>
  <c r="H16" i="7"/>
  <c r="G33" i="7"/>
  <c r="S106" i="1"/>
  <c r="D15" i="7"/>
  <c r="W103" i="1"/>
  <c r="U92" i="1"/>
  <c r="AF92" i="1" s="1"/>
  <c r="E38" i="7" s="1"/>
  <c r="U108" i="1"/>
  <c r="P100" i="1"/>
  <c r="E36" i="7"/>
  <c r="N13" i="7"/>
  <c r="U99" i="1"/>
  <c r="Y94" i="1"/>
  <c r="I43" i="7" s="1"/>
  <c r="O82" i="1"/>
  <c r="T110" i="1"/>
  <c r="K33" i="7"/>
  <c r="H109" i="1"/>
  <c r="M106" i="1"/>
  <c r="V73" i="1"/>
  <c r="M83" i="1"/>
  <c r="K80" i="1"/>
  <c r="M75" i="1"/>
  <c r="L100" i="1"/>
  <c r="W104" i="1"/>
  <c r="G107" i="1"/>
  <c r="M105" i="1"/>
  <c r="J24" i="7"/>
  <c r="Q100" i="1"/>
  <c r="B15" i="7"/>
  <c r="E24" i="7"/>
  <c r="G81" i="1"/>
  <c r="H102" i="1"/>
  <c r="T102" i="1"/>
  <c r="Q112" i="1"/>
  <c r="E109" i="1"/>
  <c r="AA91" i="1"/>
  <c r="W110" i="1"/>
  <c r="O83" i="1"/>
  <c r="R82" i="1"/>
  <c r="J13" i="7"/>
  <c r="Y88" i="1"/>
  <c r="I25" i="7" s="1"/>
  <c r="S105" i="1"/>
  <c r="P99" i="1"/>
  <c r="Z88" i="1"/>
  <c r="J25" i="7" s="1"/>
  <c r="I105" i="1"/>
  <c r="F39" i="7"/>
  <c r="F17" i="7"/>
  <c r="K100" i="1"/>
  <c r="T109" i="1"/>
  <c r="B30" i="7"/>
  <c r="U80" i="1"/>
  <c r="U81" i="1"/>
  <c r="G14" i="7"/>
  <c r="J19" i="7"/>
  <c r="K112" i="1"/>
  <c r="H110" i="1"/>
  <c r="Q111" i="1"/>
  <c r="U76" i="1"/>
  <c r="U77" i="1"/>
  <c r="O77" i="1"/>
  <c r="O76" i="1"/>
  <c r="M73" i="1"/>
  <c r="M72" i="1"/>
  <c r="O72" i="1"/>
  <c r="K108" i="1"/>
  <c r="Y92" i="1"/>
  <c r="Q107" i="1"/>
  <c r="I36" i="7"/>
  <c r="J31" i="7"/>
  <c r="AK90" i="1"/>
  <c r="J32" i="7" s="1"/>
  <c r="L101" i="1"/>
  <c r="P102" i="1"/>
  <c r="Z89" i="1"/>
  <c r="P101" i="1"/>
  <c r="J27" i="7"/>
  <c r="L102" i="1"/>
  <c r="K14" i="7"/>
  <c r="N106" i="1"/>
  <c r="M34" i="7"/>
  <c r="I83" i="1"/>
  <c r="Q108" i="1"/>
  <c r="K107" i="1"/>
  <c r="H82" i="1"/>
  <c r="H83" i="1"/>
  <c r="T83" i="1"/>
  <c r="S79" i="1"/>
  <c r="Q77" i="1"/>
  <c r="K77" i="1"/>
  <c r="Q76" i="1"/>
  <c r="T73" i="1"/>
  <c r="T72" i="1"/>
  <c r="M36" i="7"/>
  <c r="O17" i="7"/>
  <c r="P92" i="1"/>
  <c r="V91" i="1"/>
  <c r="F34" i="7" s="1"/>
  <c r="U73" i="1"/>
  <c r="U72" i="1"/>
  <c r="G73" i="1"/>
  <c r="G72" i="1"/>
  <c r="M77" i="1"/>
  <c r="M76" i="1"/>
  <c r="N16" i="7"/>
  <c r="V83" i="1"/>
  <c r="F82" i="1"/>
  <c r="H77" i="1"/>
  <c r="T76" i="1"/>
  <c r="L77" i="1"/>
  <c r="P77" i="1"/>
  <c r="P82" i="1"/>
  <c r="P83" i="1"/>
  <c r="B36" i="7"/>
  <c r="F92" i="1"/>
  <c r="C36" i="7" s="1"/>
  <c r="B17" i="7"/>
  <c r="Y91" i="1"/>
  <c r="Q105" i="1"/>
  <c r="K105" i="1"/>
  <c r="E30" i="7"/>
  <c r="F15" i="7"/>
  <c r="U104" i="1"/>
  <c r="G103" i="1"/>
  <c r="U90" i="1"/>
  <c r="E31" i="7" s="1"/>
  <c r="B31" i="7"/>
  <c r="C15" i="7"/>
  <c r="E104" i="1"/>
  <c r="C18" i="7"/>
  <c r="B40" i="7"/>
  <c r="G77" i="1"/>
  <c r="P91" i="1"/>
  <c r="L33" i="7" s="1"/>
  <c r="J17" i="7"/>
  <c r="V77" i="1"/>
  <c r="V76" i="1"/>
  <c r="F77" i="1"/>
  <c r="F76" i="1"/>
  <c r="U83" i="1"/>
  <c r="U82" i="1"/>
  <c r="Q81" i="1"/>
  <c r="Q80" i="1"/>
  <c r="L79" i="1"/>
  <c r="L78" i="1"/>
  <c r="P79" i="1"/>
  <c r="P78" i="1"/>
  <c r="O73" i="1"/>
  <c r="H24" i="7"/>
  <c r="X88" i="1"/>
  <c r="I13" i="7"/>
  <c r="R100" i="1"/>
  <c r="R99" i="1"/>
  <c r="I109" i="1"/>
  <c r="W93" i="1"/>
  <c r="G40" i="7" s="1"/>
  <c r="H18" i="7"/>
  <c r="G39" i="7"/>
  <c r="I110" i="1"/>
  <c r="V92" i="1"/>
  <c r="H107" i="1"/>
  <c r="F36" i="7"/>
  <c r="H30" i="7"/>
  <c r="R104" i="1"/>
  <c r="I15" i="7"/>
  <c r="J103" i="1"/>
  <c r="X90" i="1"/>
  <c r="H31" i="7" s="1"/>
  <c r="J104" i="1"/>
  <c r="S102" i="1"/>
  <c r="I102" i="1"/>
  <c r="I101" i="1"/>
  <c r="W61" i="1"/>
  <c r="W2" i="1" s="1"/>
  <c r="W73" i="1" s="1"/>
  <c r="R6" i="1"/>
  <c r="D80" i="1" s="1"/>
  <c r="E80" i="1" s="1"/>
  <c r="M80" i="1"/>
  <c r="S93" i="1"/>
  <c r="C40" i="7" s="1"/>
  <c r="K83" i="1"/>
  <c r="Q83" i="1"/>
  <c r="K82" i="1"/>
  <c r="Q82" i="1"/>
  <c r="R77" i="1"/>
  <c r="J77" i="1"/>
  <c r="J76" i="1"/>
  <c r="K79" i="1"/>
  <c r="K78" i="1"/>
  <c r="H15" i="7"/>
  <c r="G30" i="7"/>
  <c r="W90" i="1"/>
  <c r="G31" i="7" s="1"/>
  <c r="W109" i="1"/>
  <c r="Q78" i="1"/>
  <c r="AI92" i="1"/>
  <c r="H38" i="7" s="1"/>
  <c r="G83" i="1"/>
  <c r="Q79" i="1"/>
  <c r="V74" i="1"/>
  <c r="F75" i="1"/>
  <c r="V75" i="1"/>
  <c r="U75" i="1"/>
  <c r="G75" i="1"/>
  <c r="U74" i="1"/>
  <c r="H79" i="1"/>
  <c r="T79" i="1"/>
  <c r="L76" i="1"/>
  <c r="P76" i="1"/>
  <c r="D24" i="7"/>
  <c r="E13" i="7"/>
  <c r="H112" i="1"/>
  <c r="AG94" i="1"/>
  <c r="F44" i="7" s="1"/>
  <c r="T112" i="1"/>
  <c r="P110" i="1"/>
  <c r="L110" i="1"/>
  <c r="J39" i="7"/>
  <c r="R110" i="1"/>
  <c r="J109" i="1"/>
  <c r="K16" i="7"/>
  <c r="P106" i="1"/>
  <c r="P105" i="1"/>
  <c r="J33" i="7"/>
  <c r="V105" i="1"/>
  <c r="V106" i="1"/>
  <c r="F105" i="1"/>
  <c r="E16" i="7"/>
  <c r="U88" i="1"/>
  <c r="F13" i="7"/>
  <c r="G100" i="1"/>
  <c r="U100" i="1"/>
  <c r="N100" i="1"/>
  <c r="M25" i="7"/>
  <c r="A42" i="1"/>
  <c r="C3" i="7"/>
  <c r="I80" i="1"/>
  <c r="S81" i="1"/>
  <c r="R80" i="1"/>
  <c r="J80" i="1"/>
  <c r="R72" i="1"/>
  <c r="J73" i="1"/>
  <c r="M33" i="7"/>
  <c r="O16" i="7"/>
  <c r="K102" i="1"/>
  <c r="Q101" i="1"/>
  <c r="Y89" i="1"/>
  <c r="I28" i="7" s="1"/>
  <c r="I27" i="7"/>
  <c r="S89" i="1"/>
  <c r="C28" i="7" s="1"/>
  <c r="W101" i="1"/>
  <c r="E101" i="1"/>
  <c r="S76" i="1"/>
  <c r="I103" i="1"/>
  <c r="Q102" i="1"/>
  <c r="I104" i="1"/>
  <c r="R73" i="1"/>
  <c r="J72" i="1"/>
  <c r="R81" i="1"/>
  <c r="P111" i="1"/>
  <c r="J42" i="7"/>
  <c r="P112" i="1"/>
  <c r="B18" i="7"/>
  <c r="B39" i="7"/>
  <c r="L17" i="7"/>
  <c r="AL92" i="1"/>
  <c r="K38" i="7" s="1"/>
  <c r="M108" i="1"/>
  <c r="K36" i="7"/>
  <c r="O107" i="1"/>
  <c r="J15" i="7"/>
  <c r="Q104" i="1"/>
  <c r="K103" i="1"/>
  <c r="K104" i="1"/>
  <c r="I30" i="7"/>
  <c r="K27" i="7"/>
  <c r="L14" i="7"/>
  <c r="AA89" i="1"/>
  <c r="K28" i="7" s="1"/>
  <c r="V89" i="1"/>
  <c r="F28" i="7" s="1"/>
  <c r="N15" i="7"/>
  <c r="M31" i="7"/>
  <c r="P90" i="1"/>
  <c r="AB90" i="1" s="1"/>
  <c r="L31" i="7" s="1"/>
  <c r="M40" i="7"/>
  <c r="N18" i="7"/>
  <c r="C39" i="7"/>
  <c r="K19" i="7"/>
  <c r="K74" i="1"/>
  <c r="S82" i="1"/>
  <c r="I76" i="1"/>
  <c r="T82" i="1"/>
  <c r="H73" i="1"/>
  <c r="Z94" i="1"/>
  <c r="S103" i="1"/>
  <c r="H101" i="1"/>
  <c r="W102" i="1"/>
  <c r="R76" i="1"/>
  <c r="N104" i="1"/>
  <c r="O102" i="1"/>
  <c r="Q75" i="1"/>
  <c r="K75" i="1"/>
  <c r="I77" i="1"/>
  <c r="B28" i="7"/>
  <c r="V78" i="1"/>
  <c r="H78" i="1"/>
  <c r="G74" i="1"/>
  <c r="AG93" i="1"/>
  <c r="F41" i="7" s="1"/>
  <c r="J14" i="7"/>
  <c r="P109" i="1"/>
  <c r="T88" i="1"/>
  <c r="L109" i="1"/>
  <c r="N110" i="1"/>
  <c r="M102" i="1"/>
  <c r="M101" i="1"/>
  <c r="F100" i="1"/>
  <c r="D14" i="7"/>
  <c r="F74" i="1"/>
  <c r="I18" i="7"/>
  <c r="J81" i="1"/>
  <c r="P73" i="1"/>
  <c r="L72" i="1"/>
  <c r="F88" i="1"/>
  <c r="B24" i="7"/>
  <c r="T106" i="1"/>
  <c r="F33" i="7"/>
  <c r="H106" i="1"/>
  <c r="G16" i="7"/>
  <c r="H105" i="1"/>
  <c r="E14" i="7"/>
  <c r="T89" i="1"/>
  <c r="D27" i="7"/>
  <c r="F101" i="1"/>
  <c r="I19" i="7"/>
  <c r="R111" i="1"/>
  <c r="J111" i="1"/>
  <c r="E39" i="7"/>
  <c r="G110" i="1"/>
  <c r="H13" i="7"/>
  <c r="S100" i="1"/>
  <c r="AD91" i="1" l="1"/>
  <c r="C35" i="7" s="1"/>
  <c r="AH89" i="1"/>
  <c r="G29" i="7" s="1"/>
  <c r="E43" i="7"/>
  <c r="W78" i="1"/>
  <c r="W79" i="1"/>
  <c r="E28" i="7"/>
  <c r="F31" i="7"/>
  <c r="AD90" i="1"/>
  <c r="C32" i="7" s="1"/>
  <c r="M14" i="7"/>
  <c r="AB89" i="1"/>
  <c r="L28" i="7" s="1"/>
  <c r="H34" i="7"/>
  <c r="E40" i="7"/>
  <c r="AH94" i="1"/>
  <c r="G44" i="7" s="1"/>
  <c r="AH88" i="1"/>
  <c r="G26" i="7" s="1"/>
  <c r="M13" i="7"/>
  <c r="AF91" i="1"/>
  <c r="E35" i="7" s="1"/>
  <c r="AH92" i="1"/>
  <c r="G38" i="7" s="1"/>
  <c r="AL94" i="1"/>
  <c r="K44" i="7" s="1"/>
  <c r="I40" i="7"/>
  <c r="AH93" i="1"/>
  <c r="G41" i="7" s="1"/>
  <c r="AF90" i="1"/>
  <c r="E32" i="7" s="1"/>
  <c r="S94" i="1"/>
  <c r="C43" i="7" s="1"/>
  <c r="AI90" i="1"/>
  <c r="H32" i="7" s="1"/>
  <c r="E111" i="1"/>
  <c r="W75" i="1"/>
  <c r="F25" i="7"/>
  <c r="C42" i="7"/>
  <c r="E74" i="1"/>
  <c r="AL93" i="1"/>
  <c r="K41" i="7" s="1"/>
  <c r="AK92" i="1"/>
  <c r="J38" i="7" s="1"/>
  <c r="D43" i="7"/>
  <c r="W111" i="1"/>
  <c r="AI93" i="1"/>
  <c r="H41" i="7" s="1"/>
  <c r="AJ88" i="1"/>
  <c r="I26" i="7" s="1"/>
  <c r="M19" i="7"/>
  <c r="D31" i="7"/>
  <c r="AI94" i="1"/>
  <c r="H44" i="7" s="1"/>
  <c r="L42" i="7"/>
  <c r="AH90" i="1"/>
  <c r="G32" i="7" s="1"/>
  <c r="AM94" i="1"/>
  <c r="L44" i="7" s="1"/>
  <c r="K25" i="7"/>
  <c r="W83" i="1"/>
  <c r="D19" i="7"/>
  <c r="AB88" i="1"/>
  <c r="L25" i="7" s="1"/>
  <c r="AE92" i="1"/>
  <c r="D38" i="7" s="1"/>
  <c r="L39" i="7"/>
  <c r="AK93" i="1"/>
  <c r="J41" i="7" s="1"/>
  <c r="AK91" i="1"/>
  <c r="J35" i="7" s="1"/>
  <c r="AB93" i="1"/>
  <c r="L40" i="7" s="1"/>
  <c r="E82" i="1"/>
  <c r="M16" i="7"/>
  <c r="AB91" i="1"/>
  <c r="L34" i="7" s="1"/>
  <c r="AJ94" i="1"/>
  <c r="I44" i="7" s="1"/>
  <c r="G34" i="7"/>
  <c r="AH91" i="1"/>
  <c r="G35" i="7" s="1"/>
  <c r="AL90" i="1"/>
  <c r="K32" i="7" s="1"/>
  <c r="K31" i="7"/>
  <c r="AE91" i="1"/>
  <c r="D35" i="7" s="1"/>
  <c r="D17" i="7"/>
  <c r="W76" i="1"/>
  <c r="E76" i="1"/>
  <c r="W77" i="1"/>
  <c r="AG91" i="1"/>
  <c r="F35" i="7" s="1"/>
  <c r="AL91" i="1"/>
  <c r="K35" i="7" s="1"/>
  <c r="K34" i="7"/>
  <c r="AK88" i="1"/>
  <c r="J26" i="7" s="1"/>
  <c r="E107" i="1"/>
  <c r="AB92" i="1"/>
  <c r="L37" i="7" s="1"/>
  <c r="E37" i="7"/>
  <c r="AK89" i="1"/>
  <c r="J29" i="7" s="1"/>
  <c r="J28" i="7"/>
  <c r="E72" i="1"/>
  <c r="AJ89" i="1"/>
  <c r="I29" i="7" s="1"/>
  <c r="I34" i="7"/>
  <c r="AJ91" i="1"/>
  <c r="I35" i="7" s="1"/>
  <c r="W72" i="1"/>
  <c r="F37" i="7"/>
  <c r="AG92" i="1"/>
  <c r="F38" i="7" s="1"/>
  <c r="W80" i="1"/>
  <c r="AG89" i="1"/>
  <c r="F29" i="7" s="1"/>
  <c r="AD93" i="1"/>
  <c r="C41" i="7" s="1"/>
  <c r="H25" i="7"/>
  <c r="AI88" i="1"/>
  <c r="H26" i="7" s="1"/>
  <c r="W81" i="1"/>
  <c r="W107" i="1"/>
  <c r="W108" i="1"/>
  <c r="S92" i="1"/>
  <c r="C37" i="7" s="1"/>
  <c r="L36" i="7"/>
  <c r="M17" i="7"/>
  <c r="AJ92" i="1"/>
  <c r="I38" i="7" s="1"/>
  <c r="I37" i="7"/>
  <c r="AD89" i="1"/>
  <c r="C29" i="7" s="1"/>
  <c r="J43" i="7"/>
  <c r="AK94" i="1"/>
  <c r="J44" i="7" s="1"/>
  <c r="AM90" i="1"/>
  <c r="L32" i="7" s="1"/>
  <c r="L30" i="7"/>
  <c r="M15" i="7"/>
  <c r="E25" i="7"/>
  <c r="AF88" i="1"/>
  <c r="E26" i="7" s="1"/>
  <c r="AL89" i="1"/>
  <c r="K29" i="7" s="1"/>
  <c r="D28" i="7"/>
  <c r="AE89" i="1"/>
  <c r="D29" i="7" s="1"/>
  <c r="W99" i="1"/>
  <c r="E99" i="1"/>
  <c r="W100" i="1"/>
  <c r="S88" i="1"/>
  <c r="C25" i="7" s="1"/>
  <c r="C24" i="7"/>
  <c r="D13" i="7"/>
  <c r="D25" i="7"/>
  <c r="AE88" i="1"/>
  <c r="D26" i="7" s="1"/>
  <c r="AM89" i="1" l="1"/>
  <c r="L29" i="7" s="1"/>
  <c r="AM91" i="1"/>
  <c r="L35" i="7" s="1"/>
  <c r="AM88" i="1"/>
  <c r="L26" i="7" s="1"/>
  <c r="AM93" i="1"/>
  <c r="L41" i="7" s="1"/>
  <c r="AD94" i="1"/>
  <c r="C44" i="7" s="1"/>
  <c r="AM92" i="1"/>
  <c r="L38" i="7" s="1"/>
  <c r="AD92" i="1"/>
  <c r="C38" i="7" s="1"/>
  <c r="AD88" i="1"/>
  <c r="C26" i="7"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lub" type="6" refreshedVersion="6" background="1" saveData="1">
    <textPr sourceFile="C:\Users\naerc\Downloads\club.rms" delimited="0">
      <textFields count="146">
        <textField/>
        <textField position="9"/>
        <textField position="17"/>
        <textField position="29"/>
        <textField position="53"/>
        <textField position="71"/>
        <textField position="89"/>
        <textField position="107"/>
        <textField position="112"/>
        <textField position="148"/>
        <textField position="256"/>
        <textField position="265"/>
        <textField position="266"/>
        <textField position="271"/>
        <textField position="282"/>
        <textField position="291"/>
        <textField position="298"/>
        <textField position="305"/>
        <textField position="311"/>
        <textField position="317"/>
        <textField position="325"/>
        <textField position="331"/>
        <textField position="338"/>
        <textField position="345"/>
        <textField position="352"/>
        <textField position="359"/>
        <textField position="366"/>
        <textField position="372"/>
        <textField position="380"/>
        <textField position="387"/>
        <textField position="394"/>
        <textField position="401"/>
        <textField position="408"/>
        <textField position="415"/>
        <textField position="422"/>
        <textField position="429"/>
        <textField position="436"/>
        <textField position="443"/>
        <textField position="450"/>
        <textField position="457"/>
        <textField position="464"/>
        <textField position="471"/>
        <textField position="478"/>
        <textField position="485"/>
        <textField position="492"/>
        <textField position="499"/>
        <textField position="506"/>
        <textField position="513"/>
        <textField position="520"/>
        <textField position="527"/>
        <textField position="534"/>
        <textField position="541"/>
        <textField position="548"/>
        <textField position="555"/>
        <textField position="562"/>
        <textField position="569"/>
        <textField position="576"/>
        <textField position="583"/>
        <textField position="590"/>
        <textField position="597"/>
        <textField position="604"/>
        <textField position="611"/>
        <textField position="618"/>
        <textField position="624"/>
        <textField position="630"/>
        <textField position="636"/>
        <textField position="642"/>
        <textField position="648"/>
        <textField position="654"/>
        <textField position="660"/>
        <textField position="666"/>
        <textField position="672"/>
        <textField position="678"/>
        <textField position="684"/>
        <textField position="690"/>
        <textField position="696"/>
        <textField position="702"/>
        <textField position="709"/>
        <textField position="716"/>
        <textField position="723"/>
        <textField position="730"/>
        <textField position="737"/>
        <textField position="744"/>
        <textField position="751"/>
        <textField position="758"/>
        <textField position="765"/>
        <textField position="772"/>
        <textField position="779"/>
        <textField position="786"/>
        <textField position="793"/>
        <textField position="800"/>
        <textField position="807"/>
        <textField position="814"/>
        <textField position="821"/>
        <textField position="828"/>
        <textField position="835"/>
        <textField position="842"/>
        <textField position="849"/>
        <textField position="856"/>
        <textField position="863"/>
        <textField position="870"/>
        <textField position="877"/>
        <textField position="884"/>
        <textField position="891"/>
        <textField position="898"/>
        <textField position="905"/>
        <textField position="912"/>
        <textField position="919"/>
        <textField position="926"/>
        <textField position="933"/>
        <textField position="940"/>
        <textField position="947"/>
        <textField position="954"/>
        <textField position="961"/>
        <textField position="970"/>
        <textField position="977"/>
        <textField position="984"/>
        <textField position="991"/>
        <textField position="998"/>
        <textField position="1003"/>
        <textField position="1010"/>
        <textField position="1018"/>
        <textField position="1025"/>
        <textField position="1032"/>
        <textField position="1039"/>
        <textField position="1046"/>
        <textField position="1052"/>
        <textField position="1059"/>
        <textField position="1066"/>
        <textField position="1073"/>
        <textField position="1080"/>
        <textField position="1087"/>
        <textField position="1094"/>
        <textField position="1101"/>
        <textField position="1108"/>
        <textField position="1115"/>
        <textField position="1122"/>
        <textField position="1129"/>
        <textField position="1136"/>
        <textField position="1143"/>
        <textField position="1150"/>
        <textField position="1157"/>
        <textField position="1164"/>
        <textField position="1171"/>
        <textField position="1178"/>
        <textField position="1185"/>
      </textFields>
    </textPr>
  </connection>
  <connection id="2" xr16:uid="{00000000-0015-0000-FFFF-FFFF01000000}" name="IMS" type="6" refreshedVersion="6" background="1" saveData="1">
    <textPr sourceFile="C:\Users\naerc\Downloads\club.rms" delimited="0">
      <textFields count="146">
        <textField/>
        <textField position="9"/>
        <textField position="17"/>
        <textField position="29"/>
        <textField position="53"/>
        <textField position="71"/>
        <textField position="89"/>
        <textField position="107"/>
        <textField position="112"/>
        <textField position="148"/>
        <textField position="256"/>
        <textField position="265"/>
        <textField position="266"/>
        <textField position="271"/>
        <textField position="282"/>
        <textField position="291"/>
        <textField position="298"/>
        <textField position="305"/>
        <textField position="311"/>
        <textField position="317"/>
        <textField position="325"/>
        <textField position="332"/>
        <textField position="338"/>
        <textField position="345"/>
        <textField position="352"/>
        <textField position="359"/>
        <textField position="366"/>
        <textField position="372"/>
        <textField position="380"/>
        <textField position="387"/>
        <textField position="394"/>
        <textField position="401"/>
        <textField position="408"/>
        <textField position="415"/>
        <textField position="422"/>
        <textField position="429"/>
        <textField position="436"/>
        <textField position="443"/>
        <textField position="450"/>
        <textField position="457"/>
        <textField position="464"/>
        <textField position="471"/>
        <textField position="478"/>
        <textField position="485"/>
        <textField position="492"/>
        <textField position="499"/>
        <textField position="506"/>
        <textField position="513"/>
        <textField position="520"/>
        <textField position="527"/>
        <textField position="534"/>
        <textField position="541"/>
        <textField position="548"/>
        <textField position="555"/>
        <textField position="562"/>
        <textField position="569"/>
        <textField position="576"/>
        <textField position="583"/>
        <textField position="590"/>
        <textField position="597"/>
        <textField position="604"/>
        <textField position="611"/>
        <textField position="618"/>
        <textField position="624"/>
        <textField position="630"/>
        <textField position="636"/>
        <textField position="642"/>
        <textField position="648"/>
        <textField position="654"/>
        <textField position="660"/>
        <textField position="666"/>
        <textField position="672"/>
        <textField position="678"/>
        <textField position="684"/>
        <textField position="690"/>
        <textField position="696"/>
        <textField position="702"/>
        <textField position="709"/>
        <textField position="716"/>
        <textField position="723"/>
        <textField position="730"/>
        <textField position="737"/>
        <textField position="744"/>
        <textField position="751"/>
        <textField position="758"/>
        <textField position="765"/>
        <textField position="772"/>
        <textField position="779"/>
        <textField position="786"/>
        <textField position="793"/>
        <textField position="800"/>
        <textField position="807"/>
        <textField position="814"/>
        <textField position="821"/>
        <textField position="828"/>
        <textField position="835"/>
        <textField position="842"/>
        <textField position="849"/>
        <textField position="856"/>
        <textField position="863"/>
        <textField position="870"/>
        <textField position="877"/>
        <textField position="884"/>
        <textField position="891"/>
        <textField position="898"/>
        <textField position="905"/>
        <textField position="912"/>
        <textField position="919"/>
        <textField position="926"/>
        <textField position="933"/>
        <textField position="940"/>
        <textField position="947"/>
        <textField position="954"/>
        <textField position="961"/>
        <textField position="969"/>
        <textField position="976"/>
        <textField position="983"/>
        <textField position="990"/>
        <textField position="997"/>
        <textField position="1003"/>
        <textField position="1010"/>
        <textField position="1018"/>
        <textField position="1025"/>
        <textField position="1032"/>
        <textField position="1039"/>
        <textField position="1046"/>
        <textField position="1052"/>
        <textField position="1059"/>
        <textField position="1066"/>
        <textField position="1073"/>
        <textField position="1080"/>
        <textField position="1087"/>
        <textField position="1094"/>
        <textField position="1101"/>
        <textField position="1108"/>
        <textField position="1115"/>
        <textField position="1122"/>
        <textField position="1129"/>
        <textField position="1136"/>
        <textField position="1143"/>
        <textField position="1150"/>
        <textField position="1157"/>
        <textField position="1164"/>
        <textField position="1171"/>
        <textField position="1178"/>
        <textField position="1185"/>
      </textFields>
    </textPr>
  </connection>
  <connection id="3" xr16:uid="{0F21F32E-CCBA-4A44-97DF-965FB4999CF9}" keepAlive="1" name="Query - NED_ORC" description="Verbinding maken met de query NED_ORC in de werkmap." type="5" refreshedVersion="8" background="1" saveData="1">
    <dbPr connection="Provider=Microsoft.Mashup.OleDb.1;Data Source=$Workbook$;Location=NED_ORC;Extended Properties=&quot;&quot;" command="SELECT * FROM [NED_ORC]"/>
  </connection>
  <connection id="4" xr16:uid="{8126E434-B557-4080-8DFB-0A141BF04E22}" keepAlive="1" name="Query - NED2019" description="Verbinding maken met de query NED2019 in de werkmap." type="5" refreshedVersion="6" background="1" saveData="1">
    <dbPr connection="Provider=Microsoft.Mashup.OleDb.1;Data Source=$Workbook$;Location=NED2019;Extended Properties=&quot;&quot;" command="SELECT * FROM [NED2019]"/>
  </connection>
</connections>
</file>

<file path=xl/sharedStrings.xml><?xml version="1.0" encoding="utf-8"?>
<sst xmlns="http://schemas.openxmlformats.org/spreadsheetml/2006/main" count="15155" uniqueCount="7342">
  <si>
    <t>NED 5533</t>
  </si>
  <si>
    <t>NED 5527</t>
  </si>
  <si>
    <t>NED 5457</t>
  </si>
  <si>
    <t>NED 5367</t>
  </si>
  <si>
    <t>NED 5287</t>
  </si>
  <si>
    <t>NED 4796</t>
  </si>
  <si>
    <t>nedc8393</t>
  </si>
  <si>
    <t>NED 8393</t>
  </si>
  <si>
    <t>Beaufort 8.3</t>
  </si>
  <si>
    <t>beaufort</t>
  </si>
  <si>
    <t>NED 6888</t>
  </si>
  <si>
    <t>Xp 44</t>
  </si>
  <si>
    <t>nedc8386</t>
  </si>
  <si>
    <t>NED 8386</t>
  </si>
  <si>
    <t>Waterproof</t>
  </si>
  <si>
    <t>GBR 8014</t>
  </si>
  <si>
    <t>ITA 13689</t>
  </si>
  <si>
    <t>NED 483</t>
  </si>
  <si>
    <t>NED 540</t>
  </si>
  <si>
    <t>NED 629</t>
  </si>
  <si>
    <t>NED 719</t>
  </si>
  <si>
    <t>NED 1300</t>
  </si>
  <si>
    <t>NED 1369</t>
  </si>
  <si>
    <t>NED 2550</t>
  </si>
  <si>
    <t>NED 2696</t>
  </si>
  <si>
    <t>NED 2870</t>
  </si>
  <si>
    <t>NED 2899</t>
  </si>
  <si>
    <t>NED 3024</t>
  </si>
  <si>
    <t>NED 3384</t>
  </si>
  <si>
    <t>NED 3473</t>
  </si>
  <si>
    <t>NED 3537</t>
  </si>
  <si>
    <t>Black Magic Woman</t>
  </si>
  <si>
    <t>NED 3617</t>
  </si>
  <si>
    <t>NED 4295</t>
  </si>
  <si>
    <t>NED 4332</t>
  </si>
  <si>
    <t>NED 4465</t>
  </si>
  <si>
    <t>NED 4478</t>
  </si>
  <si>
    <t>NED 4514</t>
  </si>
  <si>
    <t>NED 4598</t>
  </si>
  <si>
    <t>NED 4726</t>
  </si>
  <si>
    <t>NED 6062</t>
  </si>
  <si>
    <t>NED 6021</t>
  </si>
  <si>
    <t>NED 5955</t>
  </si>
  <si>
    <t>NED 5899</t>
  </si>
  <si>
    <t>NED 5853</t>
  </si>
  <si>
    <t>NED 5814</t>
  </si>
  <si>
    <t>NED 5774</t>
  </si>
  <si>
    <t>NED 5706</t>
  </si>
  <si>
    <t>NED 5698</t>
  </si>
  <si>
    <t>NED 5666</t>
  </si>
  <si>
    <t>NED 5651</t>
  </si>
  <si>
    <t>nedc6169</t>
  </si>
  <si>
    <t>NED 6169</t>
  </si>
  <si>
    <t>Van de Stadt</t>
  </si>
  <si>
    <t>F &amp; F 1100</t>
  </si>
  <si>
    <t>NED_7387</t>
  </si>
  <si>
    <t>NED 7387</t>
  </si>
  <si>
    <t>E-Motion</t>
  </si>
  <si>
    <t>ELAN 37 mod</t>
  </si>
  <si>
    <t>NED_1210</t>
  </si>
  <si>
    <t>NED 1210</t>
  </si>
  <si>
    <t>nedc459</t>
  </si>
  <si>
    <t>NED 459</t>
  </si>
  <si>
    <t>Sara-Mia</t>
  </si>
  <si>
    <t>Jachtwerf van Dam</t>
  </si>
  <si>
    <t>ita13306</t>
  </si>
  <si>
    <t>ITA 13306</t>
  </si>
  <si>
    <t>OFFCOURSE</t>
  </si>
  <si>
    <t>IRL3208</t>
  </si>
  <si>
    <t>IRL 3208</t>
  </si>
  <si>
    <t>Blizzard of UZ</t>
  </si>
  <si>
    <t>Gotcha2</t>
  </si>
  <si>
    <t>gbr8532</t>
  </si>
  <si>
    <t>GBR 8532</t>
  </si>
  <si>
    <t>Firestorm</t>
  </si>
  <si>
    <t>gbr3733C</t>
  </si>
  <si>
    <t>GBR 3733</t>
  </si>
  <si>
    <t>Resume</t>
  </si>
  <si>
    <t>Limbo 9.9 mod.</t>
  </si>
  <si>
    <t>Zygal Boats</t>
  </si>
  <si>
    <t>CRO1427</t>
  </si>
  <si>
    <t>Salona 37 RK</t>
  </si>
  <si>
    <t>Shark</t>
  </si>
  <si>
    <t>BELI1175</t>
  </si>
  <si>
    <t>BEL 1175</t>
  </si>
  <si>
    <t>nedc7777</t>
  </si>
  <si>
    <t>NED 7777</t>
  </si>
  <si>
    <t>Flow</t>
  </si>
  <si>
    <t>nedc7666</t>
  </si>
  <si>
    <t>NED 7666</t>
  </si>
  <si>
    <t>Lumen Maris</t>
  </si>
  <si>
    <t>nedc7636</t>
  </si>
  <si>
    <t>NED 7636</t>
  </si>
  <si>
    <t>Bolocan</t>
  </si>
  <si>
    <t>NEDC9360</t>
  </si>
  <si>
    <t>NED 9360</t>
  </si>
  <si>
    <t>Zilte Zoen</t>
  </si>
  <si>
    <t>NEDC8317</t>
  </si>
  <si>
    <t>NED 8317</t>
  </si>
  <si>
    <t>Gast Vrij</t>
  </si>
  <si>
    <t>Dehler 35 CR</t>
  </si>
  <si>
    <t>nedc7084</t>
  </si>
  <si>
    <t>NED 7084</t>
  </si>
  <si>
    <t>Skarp</t>
  </si>
  <si>
    <t>Landmark 43</t>
  </si>
  <si>
    <t>Premier Composite</t>
  </si>
  <si>
    <t>M. Mills</t>
  </si>
  <si>
    <t>nedc9111</t>
  </si>
  <si>
    <t>Ned 9111</t>
  </si>
  <si>
    <t>nedc8276</t>
  </si>
  <si>
    <t>Ned 8276</t>
  </si>
  <si>
    <t>Joule</t>
  </si>
  <si>
    <t>SIXpack</t>
  </si>
  <si>
    <t>X-35</t>
  </si>
  <si>
    <t>nedc8436</t>
  </si>
  <si>
    <t>NED 8436</t>
  </si>
  <si>
    <t>SAFFIER 36R</t>
  </si>
  <si>
    <t>Saffier 36</t>
  </si>
  <si>
    <t>bosgraaf</t>
  </si>
  <si>
    <t>nedc7825</t>
  </si>
  <si>
    <t>NED 7825</t>
  </si>
  <si>
    <t>Indigo</t>
  </si>
  <si>
    <t>Satelitte</t>
  </si>
  <si>
    <t>nedc8336</t>
  </si>
  <si>
    <t>NED 8336</t>
  </si>
  <si>
    <t>Dolce Vita</t>
  </si>
  <si>
    <t>Italia 10.98</t>
  </si>
  <si>
    <t>Italia Yachts</t>
  </si>
  <si>
    <t>Cussutti Maurizio</t>
  </si>
  <si>
    <t>Wendelin</t>
  </si>
  <si>
    <t>ELAN YACHTS</t>
  </si>
  <si>
    <t>Humphreys Rob</t>
  </si>
  <si>
    <t>nedc8326</t>
  </si>
  <si>
    <t>NED 8326</t>
  </si>
  <si>
    <t>Sea Dazzle</t>
  </si>
  <si>
    <t>Customer Contact Company</t>
  </si>
  <si>
    <t>nedc8306</t>
  </si>
  <si>
    <t>NED 8306</t>
  </si>
  <si>
    <t>SparklinGS</t>
  </si>
  <si>
    <t>Grand Soleil 37</t>
  </si>
  <si>
    <t>Cantiere de Pardo</t>
  </si>
  <si>
    <t>Botin Carkeek</t>
  </si>
  <si>
    <t>Nicholson 43</t>
  </si>
  <si>
    <t>Camper &amp; Nicholson</t>
  </si>
  <si>
    <t>First 44.7</t>
  </si>
  <si>
    <t>nedc8293</t>
  </si>
  <si>
    <t>NED 8293</t>
  </si>
  <si>
    <t>nedc8291</t>
  </si>
  <si>
    <t>NED 8291</t>
  </si>
  <si>
    <t>Dehler 41</t>
  </si>
  <si>
    <t>nedc8283</t>
  </si>
  <si>
    <t>NED 8283</t>
  </si>
  <si>
    <t>One</t>
  </si>
  <si>
    <t>Waarschip 700LD</t>
  </si>
  <si>
    <t>N.C. Delfzijl</t>
  </si>
  <si>
    <t>A. Peltzer</t>
  </si>
  <si>
    <t>nedc8277</t>
  </si>
  <si>
    <t>NED 8277</t>
  </si>
  <si>
    <t>nedc8272</t>
  </si>
  <si>
    <t>NED 8272</t>
  </si>
  <si>
    <t>The Flow</t>
  </si>
  <si>
    <t>nedc8267</t>
  </si>
  <si>
    <t>NED 8267</t>
  </si>
  <si>
    <t>Max</t>
  </si>
  <si>
    <t>Niels Jeppessen</t>
  </si>
  <si>
    <t>nedc8257</t>
  </si>
  <si>
    <t>NED 8257</t>
  </si>
  <si>
    <t>nedc8253</t>
  </si>
  <si>
    <t>NED 8253</t>
  </si>
  <si>
    <t>Befana</t>
  </si>
  <si>
    <t>Winner 10.20</t>
  </si>
  <si>
    <t>v/d stadt</t>
  </si>
  <si>
    <t>nedc8218</t>
  </si>
  <si>
    <t>NED 8218</t>
  </si>
  <si>
    <t>Bliss</t>
  </si>
  <si>
    <t>vd Stadt &amp;Prtnrs</t>
  </si>
  <si>
    <t>Sea's Out</t>
  </si>
  <si>
    <t>nedc8115</t>
  </si>
  <si>
    <t>NED 8115</t>
  </si>
  <si>
    <t>Dante</t>
  </si>
  <si>
    <t>Sweden Yachts 54</t>
  </si>
  <si>
    <t>nedc8111</t>
  </si>
  <si>
    <t>NED 8111</t>
  </si>
  <si>
    <t>Xoana</t>
  </si>
  <si>
    <t>NEDC7275</t>
  </si>
  <si>
    <t>NED 7275</t>
  </si>
  <si>
    <t>CAPTAIN JACK</t>
  </si>
  <si>
    <t>nedc3995</t>
  </si>
  <si>
    <t>NED 3995</t>
  </si>
  <si>
    <t>Pebbles</t>
  </si>
  <si>
    <t>nede205</t>
  </si>
  <si>
    <t>NED 205</t>
  </si>
  <si>
    <t>MELGES 24</t>
  </si>
  <si>
    <t>ROWEN</t>
  </si>
  <si>
    <t>REICHEL/PUGH</t>
  </si>
  <si>
    <t>nedc8377</t>
  </si>
  <si>
    <t>NED 8377</t>
  </si>
  <si>
    <t>T-time</t>
  </si>
  <si>
    <t>Suic2193</t>
  </si>
  <si>
    <t>SUI 2193</t>
  </si>
  <si>
    <t>Lallekonig</t>
  </si>
  <si>
    <t>J-111</t>
  </si>
  <si>
    <t>JOHNSON</t>
  </si>
  <si>
    <t>nedc9108</t>
  </si>
  <si>
    <t>NED 9108</t>
  </si>
  <si>
    <t>Joint</t>
  </si>
  <si>
    <t>J-108</t>
  </si>
  <si>
    <t>Ron Johnson</t>
  </si>
  <si>
    <t>nedc9034</t>
  </si>
  <si>
    <t>NED 9034</t>
  </si>
  <si>
    <t>Kemphaan</t>
  </si>
  <si>
    <t>Dehler 32 JV</t>
  </si>
  <si>
    <t>Judel Vrolijk &amp; Co</t>
  </si>
  <si>
    <t>nedc9033</t>
  </si>
  <si>
    <t>NED 9033</t>
  </si>
  <si>
    <t>nedc9002</t>
  </si>
  <si>
    <t>NED 9002</t>
  </si>
  <si>
    <t>Fuut</t>
  </si>
  <si>
    <t>nedc9001</t>
  </si>
  <si>
    <t>NED 9001</t>
  </si>
  <si>
    <t>Libel</t>
  </si>
  <si>
    <t>nedc8477</t>
  </si>
  <si>
    <t>NED 8477</t>
  </si>
  <si>
    <t>Pi Squared</t>
  </si>
  <si>
    <t>nedc8450</t>
  </si>
  <si>
    <t>NED 8450</t>
  </si>
  <si>
    <t>So Logical III</t>
  </si>
  <si>
    <t>Xc-50</t>
  </si>
  <si>
    <t>X YAchts</t>
  </si>
  <si>
    <t>nedc8374</t>
  </si>
  <si>
    <t>NED 8374</t>
  </si>
  <si>
    <t>Friendship 34</t>
  </si>
  <si>
    <t>Waterhorst</t>
  </si>
  <si>
    <t>v/d Stadt Design</t>
  </si>
  <si>
    <t>Caro Mio</t>
  </si>
  <si>
    <t>saffier</t>
  </si>
  <si>
    <t>Smile</t>
  </si>
  <si>
    <t>v/d Waal</t>
  </si>
  <si>
    <t>nedc8358</t>
  </si>
  <si>
    <t>NED 8358</t>
  </si>
  <si>
    <t>Anoniem</t>
  </si>
  <si>
    <t>nedc8357</t>
  </si>
  <si>
    <t>NED 8357</t>
  </si>
  <si>
    <t>DAZE</t>
  </si>
  <si>
    <t>Dito</t>
  </si>
  <si>
    <t>Taika</t>
  </si>
  <si>
    <t>nedc8337</t>
  </si>
  <si>
    <t>NED 8337</t>
  </si>
  <si>
    <t>Sweeny</t>
  </si>
  <si>
    <t>Johnson</t>
  </si>
  <si>
    <t>NED_6981</t>
  </si>
  <si>
    <t>First by Farr</t>
  </si>
  <si>
    <t>J.O.D. 35</t>
  </si>
  <si>
    <t>NEDC7229</t>
  </si>
  <si>
    <t>ned 7229</t>
  </si>
  <si>
    <t>Toermalijn</t>
  </si>
  <si>
    <t>Poncin</t>
  </si>
  <si>
    <t>nedc8009</t>
  </si>
  <si>
    <t>NED 8009</t>
  </si>
  <si>
    <t>Jam Session</t>
  </si>
  <si>
    <t>Pijnen Jachtbouw</t>
  </si>
  <si>
    <t>du_549</t>
  </si>
  <si>
    <t>NED 8549</t>
  </si>
  <si>
    <t>Harkelijn</t>
  </si>
  <si>
    <t>NEDC537</t>
  </si>
  <si>
    <t>NED 537</t>
  </si>
  <si>
    <t>LEMMINKAINEN</t>
  </si>
  <si>
    <t>NEDC6935</t>
  </si>
  <si>
    <t>NED 6935</t>
  </si>
  <si>
    <t>GBR-1</t>
  </si>
  <si>
    <t>nedc101</t>
  </si>
  <si>
    <t>NED 101</t>
  </si>
  <si>
    <t>nedc8365</t>
  </si>
  <si>
    <t>NED 8365</t>
  </si>
  <si>
    <t>4 seasons</t>
  </si>
  <si>
    <t>Dufour 365 GL</t>
  </si>
  <si>
    <t>Umberto Felcie</t>
  </si>
  <si>
    <t>ned_7645</t>
  </si>
  <si>
    <t>NED 7645</t>
  </si>
  <si>
    <t>Salona</t>
  </si>
  <si>
    <t>nedc7526</t>
  </si>
  <si>
    <t>NED 7526</t>
  </si>
  <si>
    <t>Lovely Rita</t>
  </si>
  <si>
    <t>nedc7867</t>
  </si>
  <si>
    <t>NED 7867</t>
  </si>
  <si>
    <t>First Sight</t>
  </si>
  <si>
    <t>First 36.7 X 1.80</t>
  </si>
  <si>
    <t>nedc8064</t>
  </si>
  <si>
    <t>NED 8064</t>
  </si>
  <si>
    <t>Kiet</t>
  </si>
  <si>
    <t>Hunter Yachts</t>
  </si>
  <si>
    <t>NEDI3161</t>
  </si>
  <si>
    <t>NED 3161</t>
  </si>
  <si>
    <t>FOOLPROOF</t>
  </si>
  <si>
    <t>Caparros</t>
  </si>
  <si>
    <t>nedc6140</t>
  </si>
  <si>
    <t>NED 6140</t>
  </si>
  <si>
    <t>Farouche</t>
  </si>
  <si>
    <t>Tony Castro</t>
  </si>
  <si>
    <t>Umberto Felci</t>
  </si>
  <si>
    <t>Inspirit</t>
  </si>
  <si>
    <t>GBRC8014</t>
  </si>
  <si>
    <t>J-String</t>
  </si>
  <si>
    <t>Salona 37</t>
  </si>
  <si>
    <t>Salona Yachts</t>
  </si>
  <si>
    <t>NEDC7589</t>
  </si>
  <si>
    <t>NED 7589</t>
  </si>
  <si>
    <t>Splendide</t>
  </si>
  <si>
    <t>Centurion 40 S</t>
  </si>
  <si>
    <t>NED_7070</t>
  </si>
  <si>
    <t>NED 7070</t>
  </si>
  <si>
    <t>COOL RED</t>
  </si>
  <si>
    <t>Spirit 36 DD</t>
  </si>
  <si>
    <t>De Ridder</t>
  </si>
  <si>
    <t>NEDI7311</t>
  </si>
  <si>
    <t>NED 7311</t>
  </si>
  <si>
    <t>Greyhound</t>
  </si>
  <si>
    <t>nedc8037</t>
  </si>
  <si>
    <t>NED 8037</t>
  </si>
  <si>
    <t>Moshulu</t>
  </si>
  <si>
    <t>nedc7990</t>
  </si>
  <si>
    <t>NED 7990</t>
  </si>
  <si>
    <t>Yeti</t>
  </si>
  <si>
    <t>nedc7793</t>
  </si>
  <si>
    <t>NED 7793</t>
  </si>
  <si>
    <t>Jitters</t>
  </si>
  <si>
    <t>nedi6775</t>
  </si>
  <si>
    <t>NED 6775</t>
  </si>
  <si>
    <t>REDAN</t>
  </si>
  <si>
    <t>nedc8955</t>
  </si>
  <si>
    <t>NED 8955</t>
  </si>
  <si>
    <t>Just us</t>
  </si>
  <si>
    <t>nedc8089</t>
  </si>
  <si>
    <t>NED 8089</t>
  </si>
  <si>
    <t>J'entre</t>
  </si>
  <si>
    <t>nedc8040</t>
  </si>
  <si>
    <t>NED 8040</t>
  </si>
  <si>
    <t>Missing Link</t>
  </si>
  <si>
    <t>nedc8085</t>
  </si>
  <si>
    <t>NED 8085</t>
  </si>
  <si>
    <t>Midnight</t>
  </si>
  <si>
    <t>Dehler 36 JV</t>
  </si>
  <si>
    <t>NEDC700</t>
  </si>
  <si>
    <t>NED 700</t>
  </si>
  <si>
    <t>l' Esprit du Morbihan</t>
  </si>
  <si>
    <t>Tina</t>
  </si>
  <si>
    <t>NEDC7006</t>
  </si>
  <si>
    <t>NED 7006</t>
  </si>
  <si>
    <t>nedc6249</t>
  </si>
  <si>
    <t>NED 6249</t>
  </si>
  <si>
    <t>RAGAZZI</t>
  </si>
  <si>
    <t>Bashford Boats</t>
  </si>
  <si>
    <t>Sprinta Sport</t>
  </si>
  <si>
    <t>NED_2122</t>
  </si>
  <si>
    <t>NED 2122</t>
  </si>
  <si>
    <t>Pi</t>
  </si>
  <si>
    <t>USA63281</t>
  </si>
  <si>
    <t>nedc7244</t>
  </si>
  <si>
    <t>NED 7244</t>
  </si>
  <si>
    <t>JUNIQUE</t>
  </si>
  <si>
    <t>J-EUROPE</t>
  </si>
  <si>
    <t>JOHNSTONE Rodney</t>
  </si>
  <si>
    <t>Bluemotion</t>
  </si>
  <si>
    <t>Grand Soleil 43</t>
  </si>
  <si>
    <t>NEDI4262</t>
  </si>
  <si>
    <t>NED 4262</t>
  </si>
  <si>
    <t>ANDROMEDA</t>
  </si>
  <si>
    <t>ned_4209</t>
  </si>
  <si>
    <t>NED 4209</t>
  </si>
  <si>
    <t>INSPIRATION</t>
  </si>
  <si>
    <t>Optima 106</t>
  </si>
  <si>
    <t>D KOOPMANS</t>
  </si>
  <si>
    <t>NED_3970</t>
  </si>
  <si>
    <t>NED 3970</t>
  </si>
  <si>
    <t>THE FOX</t>
  </si>
  <si>
    <t>nedi3968</t>
  </si>
  <si>
    <t>NED 3968</t>
  </si>
  <si>
    <t>Matrix</t>
  </si>
  <si>
    <t>Bashford 36</t>
  </si>
  <si>
    <t>Bashford</t>
  </si>
  <si>
    <t>NED_3925</t>
  </si>
  <si>
    <t>NED 3925</t>
  </si>
  <si>
    <t>ITCH</t>
  </si>
  <si>
    <t>1/4 Ton</t>
  </si>
  <si>
    <t>Broager G.</t>
  </si>
  <si>
    <t>A.Mohnhaupt</t>
  </si>
  <si>
    <t>nedi3844</t>
  </si>
  <si>
    <t>NED 3844</t>
  </si>
  <si>
    <t>TINTAMARRE</t>
  </si>
  <si>
    <t>Marine Pr.</t>
  </si>
  <si>
    <t>nedi3833</t>
  </si>
  <si>
    <t>NED 3833</t>
  </si>
  <si>
    <t>JIMP</t>
  </si>
  <si>
    <t>J-33</t>
  </si>
  <si>
    <t>Jakopin</t>
  </si>
  <si>
    <t>nedc6371</t>
  </si>
  <si>
    <t>NED 6371</t>
  </si>
  <si>
    <t>Overruled</t>
  </si>
  <si>
    <t>E. de Wit</t>
  </si>
  <si>
    <t>Waarschip 1010x1.9</t>
  </si>
  <si>
    <t>NEDC6338</t>
  </si>
  <si>
    <t>NED 6338</t>
  </si>
  <si>
    <t>WHITE MAGIC</t>
  </si>
  <si>
    <t>Sun Magic 44</t>
  </si>
  <si>
    <t>D. Rus</t>
  </si>
  <si>
    <t>Heygen</t>
  </si>
  <si>
    <t>NEDC6303</t>
  </si>
  <si>
    <t>NED 6303</t>
  </si>
  <si>
    <t>SNOOPY</t>
  </si>
  <si>
    <t>Dehler 39 WK</t>
  </si>
  <si>
    <t>D. Zaal</t>
  </si>
  <si>
    <t>Winner 11.20</t>
  </si>
  <si>
    <t>J-boats</t>
  </si>
  <si>
    <t>NEDC6218</t>
  </si>
  <si>
    <t>NED 6218</t>
  </si>
  <si>
    <t>NINA</t>
  </si>
  <si>
    <t>C&amp;C 38</t>
  </si>
  <si>
    <t>NEDC6109</t>
  </si>
  <si>
    <t>NED 6109</t>
  </si>
  <si>
    <t>BRANTA</t>
  </si>
  <si>
    <t>Endurance 38</t>
  </si>
  <si>
    <t>K. Bood</t>
  </si>
  <si>
    <t>P. Ibold</t>
  </si>
  <si>
    <t>NEDC6091</t>
  </si>
  <si>
    <t>NED 6091</t>
  </si>
  <si>
    <t>DEINUMEID</t>
  </si>
  <si>
    <t>Waarschip 900 plus</t>
  </si>
  <si>
    <t>Waarschip BV</t>
  </si>
  <si>
    <t>J&amp;J Design</t>
  </si>
  <si>
    <t>NEDC6066</t>
  </si>
  <si>
    <t>NED 6066</t>
  </si>
  <si>
    <t>SEA-BERYL</t>
  </si>
  <si>
    <t>X-412</t>
  </si>
  <si>
    <t>NEDC6021</t>
  </si>
  <si>
    <t>EVENING TIDE</t>
  </si>
  <si>
    <t>Dynamic 37</t>
  </si>
  <si>
    <t>Granada Yachts</t>
  </si>
  <si>
    <t>J.Kjaerulff</t>
  </si>
  <si>
    <t>NEDC6006</t>
  </si>
  <si>
    <t>NED 6006</t>
  </si>
  <si>
    <t>QUEEN OF HEARTS</t>
  </si>
  <si>
    <t>Dehler 36 CWS 1.55</t>
  </si>
  <si>
    <t>Kesteloo</t>
  </si>
  <si>
    <t>NEDC5955</t>
  </si>
  <si>
    <t>TIJDGEEST</t>
  </si>
  <si>
    <t>Norlin 37 MK II</t>
  </si>
  <si>
    <t>P Norlin</t>
  </si>
  <si>
    <t>Cormoran</t>
  </si>
  <si>
    <t>Tol Gebr.</t>
  </si>
  <si>
    <t>Meer v/d</t>
  </si>
  <si>
    <t>NEDI1426</t>
  </si>
  <si>
    <t>NED 1426</t>
  </si>
  <si>
    <t>BANZARE</t>
  </si>
  <si>
    <t>NEDC1369</t>
  </si>
  <si>
    <t>STUIVER</t>
  </si>
  <si>
    <t>ALU 980</t>
  </si>
  <si>
    <t>ALUBOOT, HINDELOOP</t>
  </si>
  <si>
    <t>Swan 39</t>
  </si>
  <si>
    <t>NEDC1300</t>
  </si>
  <si>
    <t>STARON</t>
  </si>
  <si>
    <t>Staron</t>
  </si>
  <si>
    <t>JW Huisman</t>
  </si>
  <si>
    <t>NEDI1215</t>
  </si>
  <si>
    <t>NED 1215</t>
  </si>
  <si>
    <t>KANALOA</t>
  </si>
  <si>
    <t>Andre Mauric</t>
  </si>
  <si>
    <t>NED_806</t>
  </si>
  <si>
    <t>NED 806</t>
  </si>
  <si>
    <t>JUTTER</t>
  </si>
  <si>
    <t>nedc560</t>
  </si>
  <si>
    <t>NED 560</t>
  </si>
  <si>
    <t>ned_49</t>
  </si>
  <si>
    <t>NED 490</t>
  </si>
  <si>
    <t>Carroll Marine</t>
  </si>
  <si>
    <t>NED_406</t>
  </si>
  <si>
    <t>NED 406</t>
  </si>
  <si>
    <t>Silveren Swaen</t>
  </si>
  <si>
    <t>Nautors</t>
  </si>
  <si>
    <t>NEDI28</t>
  </si>
  <si>
    <t>NED 28</t>
  </si>
  <si>
    <t>RASPA</t>
  </si>
  <si>
    <t>Mazurka</t>
  </si>
  <si>
    <t>NEDI27</t>
  </si>
  <si>
    <t>NED 27</t>
  </si>
  <si>
    <t>FORMIDABLE</t>
  </si>
  <si>
    <t>A.C.</t>
  </si>
  <si>
    <t>Woof Boats</t>
  </si>
  <si>
    <t>E.Dubois</t>
  </si>
  <si>
    <t>Dijkstra</t>
  </si>
  <si>
    <t>NED_13</t>
  </si>
  <si>
    <t>NED 13</t>
  </si>
  <si>
    <t>BLUE JANE</t>
  </si>
  <si>
    <t>AC Frers</t>
  </si>
  <si>
    <t>Enter 360</t>
  </si>
  <si>
    <t>EnterYachts Sweden</t>
  </si>
  <si>
    <t>Berint Lindquist</t>
  </si>
  <si>
    <t>ITAI1368</t>
  </si>
  <si>
    <t>ILUKA</t>
  </si>
  <si>
    <t>Excession</t>
  </si>
  <si>
    <t>NEDC4796</t>
  </si>
  <si>
    <t>Typhoon 37</t>
  </si>
  <si>
    <t>Westerley Yachts</t>
  </si>
  <si>
    <t>Dubois</t>
  </si>
  <si>
    <t>NEDC4726</t>
  </si>
  <si>
    <t>LOTTE-ELISABETH</t>
  </si>
  <si>
    <t>Maxi</t>
  </si>
  <si>
    <t>Pelle Petterson</t>
  </si>
  <si>
    <t>KOOPMANS</t>
  </si>
  <si>
    <t>NEDC4514</t>
  </si>
  <si>
    <t>DELOS</t>
  </si>
  <si>
    <t>HURLEY 800</t>
  </si>
  <si>
    <t>HOLLAND YACHTING</t>
  </si>
  <si>
    <t>A BORGHEGN</t>
  </si>
  <si>
    <t>NEDC4478</t>
  </si>
  <si>
    <t>TSJOENDER</t>
  </si>
  <si>
    <t>Kalik 33</t>
  </si>
  <si>
    <t>NEDC4332</t>
  </si>
  <si>
    <t>FUGA</t>
  </si>
  <si>
    <t>Victoire 855x1.20</t>
  </si>
  <si>
    <t>VICTORIA</t>
  </si>
  <si>
    <t>D.KOOPMANS</t>
  </si>
  <si>
    <t>NEDC4295</t>
  </si>
  <si>
    <t>DE WESTFRIES</t>
  </si>
  <si>
    <t>Norlin 37</t>
  </si>
  <si>
    <t>JEANNEAU</t>
  </si>
  <si>
    <t>NEDC3537</t>
  </si>
  <si>
    <t>NEDC5533</t>
  </si>
  <si>
    <t>PRETENDER</t>
  </si>
  <si>
    <t>NEDI5524</t>
  </si>
  <si>
    <t>NED 5524</t>
  </si>
  <si>
    <t>Waarschip 8.7</t>
  </si>
  <si>
    <t>Sun Fast 32 (DK)</t>
  </si>
  <si>
    <t>NEDC5457</t>
  </si>
  <si>
    <t>Waarschip1/2Tx1.65</t>
  </si>
  <si>
    <t>Akkerman &amp; Kremer</t>
  </si>
  <si>
    <t>Granada</t>
  </si>
  <si>
    <t>NED_5432</t>
  </si>
  <si>
    <t>NED 5432</t>
  </si>
  <si>
    <t>SAYONARA</t>
  </si>
  <si>
    <t>Cruising Sloop</t>
  </si>
  <si>
    <t>Royal Huisman SY</t>
  </si>
  <si>
    <t>NEDI5418</t>
  </si>
  <si>
    <t>NED 5418</t>
  </si>
  <si>
    <t>Kirsten</t>
  </si>
  <si>
    <t>NEDI5375</t>
  </si>
  <si>
    <t>NED 5375</t>
  </si>
  <si>
    <t>J-Rover</t>
  </si>
  <si>
    <t>Black Pearl</t>
  </si>
  <si>
    <t>NEDC5287</t>
  </si>
  <si>
    <t>BLACK RABBIT</t>
  </si>
  <si>
    <t>Koopmans 34</t>
  </si>
  <si>
    <t>D.Koopmans Sr.</t>
  </si>
  <si>
    <t>X-372</t>
  </si>
  <si>
    <t>F &amp; F 95 STD</t>
  </si>
  <si>
    <t>F &amp; F 95</t>
  </si>
  <si>
    <t>de Ridder</t>
  </si>
  <si>
    <t>NEDC5116</t>
  </si>
  <si>
    <t>NED 5116</t>
  </si>
  <si>
    <t>SEALION</t>
  </si>
  <si>
    <t>Waarschip 1220</t>
  </si>
  <si>
    <t>V BEEK</t>
  </si>
  <si>
    <t>KREMER</t>
  </si>
  <si>
    <t>EXIT</t>
  </si>
  <si>
    <t>v.d.Rest Nautic</t>
  </si>
  <si>
    <t>H.F.v.d.Rest</t>
  </si>
  <si>
    <t>J-35</t>
  </si>
  <si>
    <t>NED_4994</t>
  </si>
  <si>
    <t>NED 4994</t>
  </si>
  <si>
    <t>Numero Uno</t>
  </si>
  <si>
    <t>GRAND SOLEIL 34.1</t>
  </si>
  <si>
    <t>DEL PARDO</t>
  </si>
  <si>
    <t>VISMARA</t>
  </si>
  <si>
    <t>ned_4983</t>
  </si>
  <si>
    <t>NED 4983</t>
  </si>
  <si>
    <t>HINDER</t>
  </si>
  <si>
    <t>ALC 46</t>
  </si>
  <si>
    <t>Le Comte</t>
  </si>
  <si>
    <t>Bell L.</t>
  </si>
  <si>
    <t>NEDI4762</t>
  </si>
  <si>
    <t>NED 4762</t>
  </si>
  <si>
    <t>EPOXYDUS</t>
  </si>
  <si>
    <t>Agari</t>
  </si>
  <si>
    <t>Vels</t>
  </si>
  <si>
    <t>v/d Stadt/Arends</t>
  </si>
  <si>
    <t>Waarschip 1076</t>
  </si>
  <si>
    <t>X-362 Sport</t>
  </si>
  <si>
    <t>NEDI4892</t>
  </si>
  <si>
    <t>NED 4892</t>
  </si>
  <si>
    <t>Flecha</t>
  </si>
  <si>
    <t>X-35 OD</t>
  </si>
  <si>
    <t>X YACHTS</t>
  </si>
  <si>
    <t>JEPPESEN</t>
  </si>
  <si>
    <t>ned_7680</t>
  </si>
  <si>
    <t>NED 7680</t>
  </si>
  <si>
    <t>Yellow Rose</t>
  </si>
  <si>
    <t>nedc7975</t>
  </si>
  <si>
    <t>NED 7975</t>
  </si>
  <si>
    <t>Blue June</t>
  </si>
  <si>
    <t>E. du Bois</t>
  </si>
  <si>
    <t>NEDC7484</t>
  </si>
  <si>
    <t>NED 7484</t>
  </si>
  <si>
    <t>EARLY BIRD</t>
  </si>
  <si>
    <t>NEDI7080</t>
  </si>
  <si>
    <t>NED 7080</t>
  </si>
  <si>
    <t>ANDIAMO</t>
  </si>
  <si>
    <t>NEDC6654</t>
  </si>
  <si>
    <t>NED 6654</t>
  </si>
  <si>
    <t>XQUISE</t>
  </si>
  <si>
    <t>NEDC5527</t>
  </si>
  <si>
    <t>SAFFIER</t>
  </si>
  <si>
    <t>Waarschip 740x1.65</t>
  </si>
  <si>
    <t>US 63281</t>
  </si>
  <si>
    <t>Jack in the Box</t>
  </si>
  <si>
    <t>nedc7802</t>
  </si>
  <si>
    <t>NED 7802</t>
  </si>
  <si>
    <t>Bubbels</t>
  </si>
  <si>
    <t>Plevier</t>
  </si>
  <si>
    <t>nedc8002</t>
  </si>
  <si>
    <t>NED 8002</t>
  </si>
  <si>
    <t>Virtue</t>
  </si>
  <si>
    <t>X-YACHTS</t>
  </si>
  <si>
    <t>NED_3797</t>
  </si>
  <si>
    <t>NED 3797</t>
  </si>
  <si>
    <t>ALDEBARAN V</t>
  </si>
  <si>
    <t>NEDI1502</t>
  </si>
  <si>
    <t>NED 1502</t>
  </si>
  <si>
    <t>ROSA</t>
  </si>
  <si>
    <t>Scaldis</t>
  </si>
  <si>
    <t>J-122 (DK)</t>
  </si>
  <si>
    <t>nedc7624</t>
  </si>
  <si>
    <t>NED 7624</t>
  </si>
  <si>
    <t>Jaffa</t>
  </si>
  <si>
    <t>Steve Etherigde</t>
  </si>
  <si>
    <t>Robert Weguilin</t>
  </si>
  <si>
    <t>Salona 42</t>
  </si>
  <si>
    <t>NED_3824</t>
  </si>
  <si>
    <t>NED 3824</t>
  </si>
  <si>
    <t>'T SPANWIL IV</t>
  </si>
  <si>
    <t>J-44 (Mod.)</t>
  </si>
  <si>
    <t>H.Jeppesen</t>
  </si>
  <si>
    <t>Laser 28</t>
  </si>
  <si>
    <t>Perf. Sail Craft</t>
  </si>
  <si>
    <t>B.Farr</t>
  </si>
  <si>
    <t>Peter Norlin</t>
  </si>
  <si>
    <t>nedc3160</t>
  </si>
  <si>
    <t>NED 3160</t>
  </si>
  <si>
    <t>Popov</t>
  </si>
  <si>
    <t>F&amp;J</t>
  </si>
  <si>
    <t>NED_3112</t>
  </si>
  <si>
    <t>NED 3112</t>
  </si>
  <si>
    <t>BATAAF</t>
  </si>
  <si>
    <t>Baltic 39 SD</t>
  </si>
  <si>
    <t>NED_3104</t>
  </si>
  <si>
    <t>NED 3104</t>
  </si>
  <si>
    <t>Pagan</t>
  </si>
  <si>
    <t>Zeester</t>
  </si>
  <si>
    <t>Hoffman</t>
  </si>
  <si>
    <t>NEDC3703</t>
  </si>
  <si>
    <t>NED 3097</t>
  </si>
  <si>
    <t>O</t>
  </si>
  <si>
    <t>Formula One</t>
  </si>
  <si>
    <t>Hunterboats Ltd.</t>
  </si>
  <si>
    <t>NEDI2974</t>
  </si>
  <si>
    <t>NED 2974</t>
  </si>
  <si>
    <t>JASON</t>
  </si>
  <si>
    <t>Norlin 37 A (SD)</t>
  </si>
  <si>
    <t>Rex Marin</t>
  </si>
  <si>
    <t>ned_2947</t>
  </si>
  <si>
    <t>NED 2947</t>
  </si>
  <si>
    <t>FIDELTA</t>
  </si>
  <si>
    <t>She 36</t>
  </si>
  <si>
    <t>South Hants Marine</t>
  </si>
  <si>
    <t>Huisman 37</t>
  </si>
  <si>
    <t>Jachtw. Huisman</t>
  </si>
  <si>
    <t>Jachtw. M'harnis</t>
  </si>
  <si>
    <t>NEDI2695</t>
  </si>
  <si>
    <t>NED 2695</t>
  </si>
  <si>
    <t>BREEZAND</t>
  </si>
  <si>
    <t>Standfast 40</t>
  </si>
  <si>
    <t>Jachtw. Maas</t>
  </si>
  <si>
    <t>NED_2610</t>
  </si>
  <si>
    <t>NED 2610</t>
  </si>
  <si>
    <t>SOLUTION TOO</t>
  </si>
  <si>
    <t>Solution (Mod)</t>
  </si>
  <si>
    <t>NEDI2532</t>
  </si>
  <si>
    <t>NED 2532</t>
  </si>
  <si>
    <t>TURNING POINT</t>
  </si>
  <si>
    <t>NEDI2298</t>
  </si>
  <si>
    <t>NED 2298</t>
  </si>
  <si>
    <t>BEREND BOTJE III</t>
  </si>
  <si>
    <t>High Tension 36</t>
  </si>
  <si>
    <t>S.O.S.</t>
  </si>
  <si>
    <t>Dick Zaal</t>
  </si>
  <si>
    <t>Bianca Yachts</t>
  </si>
  <si>
    <t>Jachtw. F.Maas</t>
  </si>
  <si>
    <t>NEDC2082</t>
  </si>
  <si>
    <t>NED 2082</t>
  </si>
  <si>
    <t>Windekind</t>
  </si>
  <si>
    <t>Swan 37</t>
  </si>
  <si>
    <t>NEDI1870</t>
  </si>
  <si>
    <t>NED 1870</t>
  </si>
  <si>
    <t>De Wiekslag</t>
  </si>
  <si>
    <t>Zeeslang</t>
  </si>
  <si>
    <t>NED_1869</t>
  </si>
  <si>
    <t>NED 1869</t>
  </si>
  <si>
    <t>DOBBE</t>
  </si>
  <si>
    <t>Halcyon II 27'std</t>
  </si>
  <si>
    <t>Offshor Y.</t>
  </si>
  <si>
    <t>A. Buchanan</t>
  </si>
  <si>
    <t>nedc1745</t>
  </si>
  <si>
    <t>NED 1745</t>
  </si>
  <si>
    <t>GOD en GODIN</t>
  </si>
  <si>
    <t>ONBEKEND</t>
  </si>
  <si>
    <t>Kroes</t>
  </si>
  <si>
    <t>KROES</t>
  </si>
  <si>
    <t>NEDI1675</t>
  </si>
  <si>
    <t>NED 1675</t>
  </si>
  <si>
    <t>CROIX DU CYGNE</t>
  </si>
  <si>
    <t>NEDC1514</t>
  </si>
  <si>
    <t>NED 1514</t>
  </si>
  <si>
    <t>PESCADOR</t>
  </si>
  <si>
    <t>NEDI5564</t>
  </si>
  <si>
    <t>NED 5564</t>
  </si>
  <si>
    <t>Anne Mazurka</t>
  </si>
  <si>
    <t>NEDC7854</t>
  </si>
  <si>
    <t>NED 7854</t>
  </si>
  <si>
    <t>Quinto</t>
  </si>
  <si>
    <t>NEDC5814</t>
  </si>
  <si>
    <t>BOEBES</t>
  </si>
  <si>
    <t>nedc7914</t>
  </si>
  <si>
    <t>NED 7914</t>
  </si>
  <si>
    <t>Covergirl</t>
  </si>
  <si>
    <t>Winner Yachts</t>
  </si>
  <si>
    <t>nedc9040</t>
  </si>
  <si>
    <t>NED 9040</t>
  </si>
  <si>
    <t>Lynx</t>
  </si>
  <si>
    <t>X-Yacht</t>
  </si>
  <si>
    <t>N. Jespessen</t>
  </si>
  <si>
    <t>nedc7983</t>
  </si>
  <si>
    <t>NED 7983</t>
  </si>
  <si>
    <t>XoGood</t>
  </si>
  <si>
    <t>NED_8090</t>
  </si>
  <si>
    <t>NED 8090</t>
  </si>
  <si>
    <t>Antoinette</t>
  </si>
  <si>
    <t>Winner 1220</t>
  </si>
  <si>
    <t>Van de Stad design</t>
  </si>
  <si>
    <t>nedc7754</t>
  </si>
  <si>
    <t>NED 7754</t>
  </si>
  <si>
    <t>Who's next</t>
  </si>
  <si>
    <t>nedc7822</t>
  </si>
  <si>
    <t>NED 7822</t>
  </si>
  <si>
    <t>Jeanne m'Arc</t>
  </si>
  <si>
    <t>Elan 380</t>
  </si>
  <si>
    <t>R. Hymphrie</t>
  </si>
  <si>
    <t>nedc5367</t>
  </si>
  <si>
    <t>GOURA VICTORIA</t>
  </si>
  <si>
    <t>Sun Rise 34</t>
  </si>
  <si>
    <t>J.Fauroux</t>
  </si>
  <si>
    <t>Winner 1010x1.40</t>
  </si>
  <si>
    <t>C. van Tongeren</t>
  </si>
  <si>
    <t>NEDC5568</t>
  </si>
  <si>
    <t>NED 5568</t>
  </si>
  <si>
    <t>HOD 35</t>
  </si>
  <si>
    <t>NEDI103</t>
  </si>
  <si>
    <t>NED 103</t>
  </si>
  <si>
    <t>BIZZY BEE</t>
  </si>
  <si>
    <t>nedc6062</t>
  </si>
  <si>
    <t>Waterzooi</t>
  </si>
  <si>
    <t>Philippe Briand</t>
  </si>
  <si>
    <t>nedc7958</t>
  </si>
  <si>
    <t>NED 7958</t>
  </si>
  <si>
    <t>Grutto</t>
  </si>
  <si>
    <t>Pogo Structures</t>
  </si>
  <si>
    <t>nedc7440</t>
  </si>
  <si>
    <t>NED 7440</t>
  </si>
  <si>
    <t>Roaring Again</t>
  </si>
  <si>
    <t>Lutra 40 Open</t>
  </si>
  <si>
    <t>'t Herent marineBV</t>
  </si>
  <si>
    <t>A.C. Konijnendijk</t>
  </si>
  <si>
    <t>Frankrijk 149438</t>
  </si>
  <si>
    <t>nedc8087</t>
  </si>
  <si>
    <t>NED 8087</t>
  </si>
  <si>
    <t>Bestevaer 50</t>
  </si>
  <si>
    <t>KM Makkum</t>
  </si>
  <si>
    <t>nedc8075</t>
  </si>
  <si>
    <t>NED 8075</t>
  </si>
  <si>
    <t>Zeehond</t>
  </si>
  <si>
    <t>XC-45</t>
  </si>
  <si>
    <t>NEDC3384</t>
  </si>
  <si>
    <t>SAILLANT</t>
  </si>
  <si>
    <t>DOMP 825</t>
  </si>
  <si>
    <t>ABMA</t>
  </si>
  <si>
    <t>DE RIDDER</t>
  </si>
  <si>
    <t>NEDC3024</t>
  </si>
  <si>
    <t>BORDINE</t>
  </si>
  <si>
    <t>Onbekend</t>
  </si>
  <si>
    <t>DIJKSTRA</t>
  </si>
  <si>
    <t>T DIJKSTRA</t>
  </si>
  <si>
    <t>nedc2899</t>
  </si>
  <si>
    <t>ANNEKE V</t>
  </si>
  <si>
    <t>Victoire 34 x1.87</t>
  </si>
  <si>
    <t>nedc2870</t>
  </si>
  <si>
    <t>JOHANNA</t>
  </si>
  <si>
    <t>Victoire 822 x1.20</t>
  </si>
  <si>
    <t>Westerly Marine</t>
  </si>
  <si>
    <t>NEDC2696</t>
  </si>
  <si>
    <t>SPOOM</t>
  </si>
  <si>
    <t>Waarschip 1/4 x1.5</t>
  </si>
  <si>
    <t>NEDC2550</t>
  </si>
  <si>
    <t>RAZENDE BOL</t>
  </si>
  <si>
    <t>TREWES 35</t>
  </si>
  <si>
    <t>POLYMARIN</t>
  </si>
  <si>
    <t>S M VAN DER MEER</t>
  </si>
  <si>
    <t>NEDC719</t>
  </si>
  <si>
    <t>MERYN</t>
  </si>
  <si>
    <t>PHASELUS</t>
  </si>
  <si>
    <t>DAMSTRA/BEIMA</t>
  </si>
  <si>
    <t>NEDC629</t>
  </si>
  <si>
    <t>VROUWE ALIDA</t>
  </si>
  <si>
    <t>TREWES II</t>
  </si>
  <si>
    <t>VALK</t>
  </si>
  <si>
    <t>nedc540</t>
  </si>
  <si>
    <t>OLIMAR</t>
  </si>
  <si>
    <t>NEDC483</t>
  </si>
  <si>
    <t>RACEBEVER</t>
  </si>
  <si>
    <t>Albin Nova</t>
  </si>
  <si>
    <t>P.Brohal</t>
  </si>
  <si>
    <t>GBR 9410</t>
  </si>
  <si>
    <t>AUTc1576</t>
  </si>
  <si>
    <t>AUT 15764</t>
  </si>
  <si>
    <t>Visione</t>
  </si>
  <si>
    <t>ILC 40</t>
  </si>
  <si>
    <t>N.HUTTON</t>
  </si>
  <si>
    <t>nedc7935</t>
  </si>
  <si>
    <t>NED 7935</t>
  </si>
  <si>
    <t>Flying Dolphin</t>
  </si>
  <si>
    <t>nedc3473</t>
  </si>
  <si>
    <t>GOUDVIS</t>
  </si>
  <si>
    <t>'T Waar</t>
  </si>
  <si>
    <t>K KREMER</t>
  </si>
  <si>
    <t>NEDC6636</t>
  </si>
  <si>
    <t>NED 6636</t>
  </si>
  <si>
    <t>GULLIVER</t>
  </si>
  <si>
    <t>NEDI3164</t>
  </si>
  <si>
    <t>NED 3164</t>
  </si>
  <si>
    <t>DE SPIN</t>
  </si>
  <si>
    <t>nedc8103</t>
  </si>
  <si>
    <t>NED 8103</t>
  </si>
  <si>
    <t>Picasso</t>
  </si>
  <si>
    <t>Bach</t>
  </si>
  <si>
    <t>J. Kjaerulff</t>
  </si>
  <si>
    <t>Bavaria</t>
  </si>
  <si>
    <t>nedc7985</t>
  </si>
  <si>
    <t>NED 7985</t>
  </si>
  <si>
    <t>Hideous Kinky</t>
  </si>
  <si>
    <t>Elan 410</t>
  </si>
  <si>
    <t>FRA15730</t>
  </si>
  <si>
    <t>FRA 15730</t>
  </si>
  <si>
    <t>Dynamix</t>
  </si>
  <si>
    <t>P.CUESTA</t>
  </si>
  <si>
    <t>ECHENIQUE</t>
  </si>
  <si>
    <t>NEDC7352</t>
  </si>
  <si>
    <t>NED 7352</t>
  </si>
  <si>
    <t>FART</t>
  </si>
  <si>
    <t>De grafiek in tabblad Main is in XY vorm gegeven. Dit is een eenvoudige maar overzichtelijke</t>
  </si>
  <si>
    <t>UP20</t>
  </si>
  <si>
    <t>R526</t>
  </si>
  <si>
    <t>R528</t>
  </si>
  <si>
    <t>R5210</t>
  </si>
  <si>
    <t>R5212</t>
  </si>
  <si>
    <t>R5214</t>
  </si>
  <si>
    <t>R5216</t>
  </si>
  <si>
    <t>R5220</t>
  </si>
  <si>
    <t>R606</t>
  </si>
  <si>
    <t>R608</t>
  </si>
  <si>
    <t>R6010</t>
  </si>
  <si>
    <t>R6012</t>
  </si>
  <si>
    <t>R6014</t>
  </si>
  <si>
    <t>Er zijn 5 tabbladen met de volgende functies:</t>
  </si>
  <si>
    <t>- Detail 1, hier staan gedetailleerde gegevens van de boot die op bootindex1 (Main) gekozen is.</t>
  </si>
  <si>
    <t>Detail 1</t>
  </si>
  <si>
    <t>Hier staan 2 tabellen en 2 grafieken met de snelheden bij alle windsterktes voor de boot die</t>
  </si>
  <si>
    <t>kan met de push-down button gekozen worden voor IMS of ORC.</t>
  </si>
  <si>
    <t>Knopen</t>
  </si>
  <si>
    <t>Rijnr.</t>
  </si>
  <si>
    <t>Klasse</t>
  </si>
  <si>
    <t>DSPL</t>
  </si>
  <si>
    <t>INDEX</t>
  </si>
  <si>
    <t>DA</t>
  </si>
  <si>
    <t>GPH</t>
  </si>
  <si>
    <t>TMF</t>
  </si>
  <si>
    <t>ILCGA</t>
  </si>
  <si>
    <t>PLT-O</t>
  </si>
  <si>
    <t>PLD-O</t>
  </si>
  <si>
    <t>WL6</t>
  </si>
  <si>
    <t>WL8</t>
  </si>
  <si>
    <t>WL10</t>
  </si>
  <si>
    <t>WL12</t>
  </si>
  <si>
    <t>WL14</t>
  </si>
  <si>
    <t>WL16</t>
  </si>
  <si>
    <t>WL20</t>
  </si>
  <si>
    <t>OL6</t>
  </si>
  <si>
    <t>OL8</t>
  </si>
  <si>
    <t>OL10</t>
  </si>
  <si>
    <t>OL12</t>
  </si>
  <si>
    <t>OL14</t>
  </si>
  <si>
    <t>OL16</t>
  </si>
  <si>
    <t>OL20</t>
  </si>
  <si>
    <t>CR6</t>
  </si>
  <si>
    <t>CR8</t>
  </si>
  <si>
    <t>CR10</t>
  </si>
  <si>
    <t>CR12</t>
  </si>
  <si>
    <t>CR14</t>
  </si>
  <si>
    <t>CR16</t>
  </si>
  <si>
    <t>DESIGNER</t>
  </si>
  <si>
    <t>YEAR</t>
  </si>
  <si>
    <t>LOA</t>
  </si>
  <si>
    <t>IMSL</t>
  </si>
  <si>
    <t>DRAFT</t>
  </si>
  <si>
    <t>Deze spreadsheet mag vrij verspreid worden. Voor suggesties, of als u een verbeteringen</t>
  </si>
  <si>
    <t>weergegeven. Daarachter komt de tabel met berekende snelheden, nodig om de de grafiek op</t>
  </si>
  <si>
    <t>- (v.a. augustus 04) VMG in performance tabellen in "Detail 1" toegevoegd</t>
  </si>
  <si>
    <t>First 31.7</t>
  </si>
  <si>
    <t>Finot</t>
  </si>
  <si>
    <t>ORC</t>
  </si>
  <si>
    <t>TMF:</t>
  </si>
  <si>
    <t>GPH:</t>
  </si>
  <si>
    <t>Zeilnummer:</t>
  </si>
  <si>
    <t>Naam:</t>
  </si>
  <si>
    <t>Type:</t>
  </si>
  <si>
    <t>Ware Wind sterkte 
in knopen</t>
  </si>
  <si>
    <t>Optimale opkruis  hoek</t>
  </si>
  <si>
    <t>Ware windhoek</t>
  </si>
  <si>
    <t>UA</t>
  </si>
  <si>
    <t>Schijnbare windsnelheid</t>
  </si>
  <si>
    <t>Schijnbare Windhoek</t>
  </si>
  <si>
    <t>Hulptabel voor TN berekening</t>
  </si>
  <si>
    <t>CR-M</t>
  </si>
  <si>
    <t>CR-H</t>
  </si>
  <si>
    <t>WL-L</t>
  </si>
  <si>
    <t>WL-M</t>
  </si>
  <si>
    <t>WL-H</t>
  </si>
  <si>
    <t xml:space="preserve">             Tripple Numbers voor IMS boot op 1 =&gt;</t>
  </si>
  <si>
    <t>CR-L</t>
  </si>
  <si>
    <t>Als het polair diagram niet vierkant print: Bladbeveiliging opheffen, Grafiek selecteren, Voorbeeld op scherm, dan hoogte/breedte aanpassen.</t>
  </si>
  <si>
    <t>Bootsnelheid bij ware wind met vermelding schijnbare windsnelheid en hoek</t>
  </si>
  <si>
    <t>Bootsnelheid</t>
  </si>
  <si>
    <t>Hoeken in graden</t>
  </si>
  <si>
    <t>Snelheden in knopen</t>
  </si>
  <si>
    <t>Hieronder staan tabellen en grafieken van bootindex 1 (Tabblad Main)</t>
  </si>
  <si>
    <t>hoe het er uit gaat zien en eventueel onder "instellen" nog aangepast worden.</t>
  </si>
  <si>
    <t>Om gedeeltes te printen, bijvoorbeeld voor gebruik aan boord; selecteer het gewenste gedeelte, ga</t>
  </si>
  <si>
    <t>naar "Bestand/afdrukbereik/afdrukbereik bepalen". Met "Bestand/afdrukvoorbeeld" kan bekeken worden</t>
  </si>
  <si>
    <t>database met handicapgegevens van het Watersportverbond</t>
  </si>
  <si>
    <t>In deze Excel file kunnen de gegevens geïmporteerd</t>
  </si>
  <si>
    <t>worden van alle Nederlandse zeilboten die in een</t>
  </si>
  <si>
    <t>geldige meetbrief hebben. Het Watersportverbond geeft toestemming</t>
  </si>
  <si>
    <t>om deze spreadsheet samen met de handicapgegevens te verspreiden.</t>
  </si>
  <si>
    <t>op www.watersportverbond.nl/rating</t>
  </si>
  <si>
    <t>Kars Schaapman, i.s.m. het Watersportverbond</t>
  </si>
  <si>
    <t>April 2007</t>
  </si>
  <si>
    <t>DD_MM_yyYY</t>
  </si>
  <si>
    <t>X-99</t>
  </si>
  <si>
    <t>X-Yachts</t>
  </si>
  <si>
    <t>N.Jeppesen</t>
  </si>
  <si>
    <t>Pion (OOD)</t>
  </si>
  <si>
    <t>Meyer Balk</t>
  </si>
  <si>
    <t>v/d Stadt &amp; Prtnrs</t>
  </si>
  <si>
    <t>F &amp; F 65 STD</t>
  </si>
  <si>
    <t>F&amp;F Boats</t>
  </si>
  <si>
    <t>Jac de Ridder</t>
  </si>
  <si>
    <t>S</t>
  </si>
  <si>
    <t>NED_5053</t>
  </si>
  <si>
    <t>NED 5053</t>
  </si>
  <si>
    <t>TENDERFOOT</t>
  </si>
  <si>
    <t>ONYX</t>
  </si>
  <si>
    <t>First 40.7</t>
  </si>
  <si>
    <t>B. Farr</t>
  </si>
  <si>
    <t>Dehler B.B.</t>
  </si>
  <si>
    <t>Lewin B.V.</t>
  </si>
  <si>
    <t>v.d.Stadt</t>
  </si>
  <si>
    <t>MaxFun Boats</t>
  </si>
  <si>
    <t>Simones-Voogd</t>
  </si>
  <si>
    <t>NEDI65</t>
  </si>
  <si>
    <t>NED 65</t>
  </si>
  <si>
    <t>FAST FORWARD</t>
  </si>
  <si>
    <t>v.d. Stadt</t>
  </si>
  <si>
    <t>NEDI2012</t>
  </si>
  <si>
    <t>NED 2012</t>
  </si>
  <si>
    <t>PURA VIDA</t>
  </si>
  <si>
    <t>Lucifer</t>
  </si>
  <si>
    <t>NEDI2684</t>
  </si>
  <si>
    <t>NED 2684</t>
  </si>
  <si>
    <t>IMPULSE</t>
  </si>
  <si>
    <t>nedi2965</t>
  </si>
  <si>
    <t>NED 2965</t>
  </si>
  <si>
    <t>FORTUNE</t>
  </si>
  <si>
    <t>Meijer Balk</t>
  </si>
  <si>
    <t>First 300 spirit</t>
  </si>
  <si>
    <t>Beneteau France</t>
  </si>
  <si>
    <t>NEDC7251</t>
  </si>
  <si>
    <t>NED 7251</t>
  </si>
  <si>
    <t>First 31.7x1.48</t>
  </si>
  <si>
    <t>NEDC7238</t>
  </si>
  <si>
    <t>NED 7238</t>
  </si>
  <si>
    <t>Boei 22</t>
  </si>
  <si>
    <t>P.Briand</t>
  </si>
  <si>
    <t>NEDC7235</t>
  </si>
  <si>
    <t>NED 7235</t>
  </si>
  <si>
    <t>Jikke</t>
  </si>
  <si>
    <t>T.P.I.</t>
  </si>
  <si>
    <t>NEDC7226</t>
  </si>
  <si>
    <t>NED 7226</t>
  </si>
  <si>
    <t>LA GAVINA</t>
  </si>
  <si>
    <t>Hallberg Rassy 43</t>
  </si>
  <si>
    <t>Halberg</t>
  </si>
  <si>
    <t>nedc7218</t>
  </si>
  <si>
    <t>NED 7218</t>
  </si>
  <si>
    <t>NEDC7209</t>
  </si>
  <si>
    <t>NED 7209</t>
  </si>
  <si>
    <t>Elan 31</t>
  </si>
  <si>
    <t>Elan Marine D.O.O.</t>
  </si>
  <si>
    <t>nedc7190</t>
  </si>
  <si>
    <t>NED 7190</t>
  </si>
  <si>
    <t>Wiper one</t>
  </si>
  <si>
    <t>Sigma 33 OOD</t>
  </si>
  <si>
    <t>Sigma Yachts</t>
  </si>
  <si>
    <t>Bavaria Yachtbau</t>
  </si>
  <si>
    <t>IMX-40</t>
  </si>
  <si>
    <t>Jeaneau</t>
  </si>
  <si>
    <t>NEDC7145</t>
  </si>
  <si>
    <t>NED 7145</t>
  </si>
  <si>
    <t>nedc7138</t>
  </si>
  <si>
    <t>NED 7138</t>
  </si>
  <si>
    <t>Blue</t>
  </si>
  <si>
    <t>BENETEAU</t>
  </si>
  <si>
    <t>Comfortina 32</t>
  </si>
  <si>
    <t>Comfortina</t>
  </si>
  <si>
    <t>Albinsson</t>
  </si>
  <si>
    <t>nedc7104</t>
  </si>
  <si>
    <t>NED 7104</t>
  </si>
  <si>
    <t>First 47.7</t>
  </si>
  <si>
    <t>Kirie</t>
  </si>
  <si>
    <t>X-442</t>
  </si>
  <si>
    <t>-</t>
  </si>
  <si>
    <t>Hanse</t>
  </si>
  <si>
    <t>Spirit 28</t>
  </si>
  <si>
    <t>van Heygen</t>
  </si>
  <si>
    <t>Elan</t>
  </si>
  <si>
    <t>R. Humphreys</t>
  </si>
  <si>
    <t>One off</t>
  </si>
  <si>
    <t>Hanse Yachts</t>
  </si>
  <si>
    <t>Sigma 36</t>
  </si>
  <si>
    <t>nedc7791</t>
  </si>
  <si>
    <t>NED 7791</t>
  </si>
  <si>
    <t>Penny-wise</t>
  </si>
  <si>
    <t>NED 7788</t>
  </si>
  <si>
    <t>Briand</t>
  </si>
  <si>
    <t>nedc7792</t>
  </si>
  <si>
    <t>RamiroX</t>
  </si>
  <si>
    <t>X-43</t>
  </si>
  <si>
    <t>Jeppesen</t>
  </si>
  <si>
    <t>nedc7786</t>
  </si>
  <si>
    <t>NED 7786</t>
  </si>
  <si>
    <t>IJsvogel</t>
  </si>
  <si>
    <t>Maxi 1300</t>
  </si>
  <si>
    <t>Maxi yachts</t>
  </si>
  <si>
    <t>Petterson</t>
  </si>
  <si>
    <t>nedc7782</t>
  </si>
  <si>
    <t>NED 7782</t>
  </si>
  <si>
    <t>Elyxir</t>
  </si>
  <si>
    <t>X-362 sport</t>
  </si>
  <si>
    <t>X-yachts</t>
  </si>
  <si>
    <t>nedc7779</t>
  </si>
  <si>
    <t>NED 7779</t>
  </si>
  <si>
    <t>op Merote</t>
  </si>
  <si>
    <t>Sun Fast 32</t>
  </si>
  <si>
    <t>nedc7775</t>
  </si>
  <si>
    <t>NED 7775</t>
  </si>
  <si>
    <t>Nixe</t>
  </si>
  <si>
    <t>X-37x1.98</t>
  </si>
  <si>
    <t>nedc7774</t>
  </si>
  <si>
    <t>NED 7774</t>
  </si>
  <si>
    <t>Bankroet</t>
  </si>
  <si>
    <t>First 42 S 7</t>
  </si>
  <si>
    <t>Elan 333</t>
  </si>
  <si>
    <t>D. Koopmans</t>
  </si>
  <si>
    <t>Dehler 39</t>
  </si>
  <si>
    <t>Judel &amp;Vrolijk</t>
  </si>
  <si>
    <t>TPI</t>
  </si>
  <si>
    <t>nedc7756</t>
  </si>
  <si>
    <t>NED 7756</t>
  </si>
  <si>
    <t>Furie</t>
  </si>
  <si>
    <t>Sprinta</t>
  </si>
  <si>
    <t>E.G. vd Stadt</t>
  </si>
  <si>
    <t>Conyplex</t>
  </si>
  <si>
    <t>Simonis Voogd</t>
  </si>
  <si>
    <t>nedc7749</t>
  </si>
  <si>
    <t>NED 7749</t>
  </si>
  <si>
    <t>JOT</t>
  </si>
  <si>
    <t>J. Boats</t>
  </si>
  <si>
    <t>Blues</t>
  </si>
  <si>
    <t>Simonis en Voogd</t>
  </si>
  <si>
    <t>Hanse 370</t>
  </si>
  <si>
    <t>Judel/Vrolijk</t>
  </si>
  <si>
    <t>E.G. v.d. Stadt</t>
  </si>
  <si>
    <t>Farr</t>
  </si>
  <si>
    <t>nedc7724</t>
  </si>
  <si>
    <t>NED 7724</t>
  </si>
  <si>
    <t>Belle Mare</t>
  </si>
  <si>
    <t>Dufour 40 x 2.10</t>
  </si>
  <si>
    <t>Dufour</t>
  </si>
  <si>
    <t>Elan 37x2.05</t>
  </si>
  <si>
    <t>Grand Surprise</t>
  </si>
  <si>
    <t>Archambault</t>
  </si>
  <si>
    <t>Joubert/Nievelt</t>
  </si>
  <si>
    <t>nedc7708</t>
  </si>
  <si>
    <t>NED 7708</t>
  </si>
  <si>
    <t>Sail East</t>
  </si>
  <si>
    <t>ELAN</t>
  </si>
  <si>
    <t>HUMPHREYS</t>
  </si>
  <si>
    <t>Dufour Yachts</t>
  </si>
  <si>
    <t>Frers</t>
  </si>
  <si>
    <t>nedc7700</t>
  </si>
  <si>
    <t>NED 7700</t>
  </si>
  <si>
    <t>Oorsprong</t>
  </si>
  <si>
    <t>Ron Holland</t>
  </si>
  <si>
    <t>Grand Soleil 40</t>
  </si>
  <si>
    <t>Cant. Del Pardo</t>
  </si>
  <si>
    <t>Massimo Paperini</t>
  </si>
  <si>
    <t>nedc7676</t>
  </si>
  <si>
    <t>NED 7676</t>
  </si>
  <si>
    <t>nedc7668</t>
  </si>
  <si>
    <t>NED 7668</t>
  </si>
  <si>
    <t>Seaquest</t>
  </si>
  <si>
    <t>Seaquest 32</t>
  </si>
  <si>
    <t>R.Johnstone</t>
  </si>
  <si>
    <t>Niels Jeppesen</t>
  </si>
  <si>
    <t>Maxi 999 * 1.45</t>
  </si>
  <si>
    <t>Sun Fast 36x1.95</t>
  </si>
  <si>
    <t>Ph. Briand</t>
  </si>
  <si>
    <t>Sentijn 1133</t>
  </si>
  <si>
    <t>Tirion</t>
  </si>
  <si>
    <t>KD Polyesterbouw</t>
  </si>
  <si>
    <t>NEDC6670</t>
  </si>
  <si>
    <t>NED 6670</t>
  </si>
  <si>
    <t>AMAZONE</t>
  </si>
  <si>
    <t>Dehler 37 Cws</t>
  </si>
  <si>
    <t>J-120</t>
  </si>
  <si>
    <t>J-Composit</t>
  </si>
  <si>
    <t>NEDC6662</t>
  </si>
  <si>
    <t>NED 6662</t>
  </si>
  <si>
    <t>ELF</t>
  </si>
  <si>
    <t>Kalik 30</t>
  </si>
  <si>
    <t>Lewin</t>
  </si>
  <si>
    <t>NEDC6624</t>
  </si>
  <si>
    <t>NED 6624</t>
  </si>
  <si>
    <t>TRI-EAU</t>
  </si>
  <si>
    <t>NED_6600</t>
  </si>
  <si>
    <t>NED 6600</t>
  </si>
  <si>
    <t>KATALYX</t>
  </si>
  <si>
    <t>X-562</t>
  </si>
  <si>
    <t>K. de Ridder</t>
  </si>
  <si>
    <t>ned_6567</t>
  </si>
  <si>
    <t>NED 6567</t>
  </si>
  <si>
    <t>GRAND SLAM</t>
  </si>
  <si>
    <t>Cantiere del Pardo</t>
  </si>
  <si>
    <t>Massimo Peperini</t>
  </si>
  <si>
    <t>Dufour Classic 38</t>
  </si>
  <si>
    <t>NEDC6560</t>
  </si>
  <si>
    <t>NED 6560</t>
  </si>
  <si>
    <t>Dehler 28x1.35</t>
  </si>
  <si>
    <t>NEDI6531</t>
  </si>
  <si>
    <t>NED 6531</t>
  </si>
  <si>
    <t>BAIJI</t>
  </si>
  <si>
    <t>Sigma 400</t>
  </si>
  <si>
    <t>NEDC6457</t>
  </si>
  <si>
    <t>NED 6457</t>
  </si>
  <si>
    <t>LE RAYON VERT</t>
  </si>
  <si>
    <t>J. Vels</t>
  </si>
  <si>
    <t>L. Giles</t>
  </si>
  <si>
    <t>D. Carter</t>
  </si>
  <si>
    <t>nedc6428</t>
  </si>
  <si>
    <t>NED 6428</t>
  </si>
  <si>
    <t>GRIEL</t>
  </si>
  <si>
    <t>Owner</t>
  </si>
  <si>
    <t>X-332</t>
  </si>
  <si>
    <t>NEDC7457</t>
  </si>
  <si>
    <t>NED 7457</t>
  </si>
  <si>
    <t>Winner 950</t>
  </si>
  <si>
    <t>Dick Rus Yachting</t>
  </si>
  <si>
    <t>vd Stadt &amp; Prtnrs</t>
  </si>
  <si>
    <t>Breehorn 44</t>
  </si>
  <si>
    <t>Breehorn bv</t>
  </si>
  <si>
    <t>Dehler 39 SQ</t>
  </si>
  <si>
    <t>NEDC7442</t>
  </si>
  <si>
    <t>NED 7442</t>
  </si>
  <si>
    <t>Xaenah</t>
  </si>
  <si>
    <t>X-362 classic</t>
  </si>
  <si>
    <t>NEDC7436</t>
  </si>
  <si>
    <t>NED 7436</t>
  </si>
  <si>
    <t>Simply Blue</t>
  </si>
  <si>
    <t>Hanse 371</t>
  </si>
  <si>
    <t>Sun Fast 37</t>
  </si>
  <si>
    <t>J. Faroux</t>
  </si>
  <si>
    <t>NEDC7422</t>
  </si>
  <si>
    <t>NED 7422</t>
  </si>
  <si>
    <t>Modus marine</t>
  </si>
  <si>
    <t>Jac.de Ridder</t>
  </si>
  <si>
    <t>NEDC7417</t>
  </si>
  <si>
    <t>NED 7417</t>
  </si>
  <si>
    <t>Stille Wilde</t>
  </si>
  <si>
    <t>Spirit 36</t>
  </si>
  <si>
    <t>J de Ridder</t>
  </si>
  <si>
    <t>X-46</t>
  </si>
  <si>
    <t>Andrieu</t>
  </si>
  <si>
    <t>NEDC7396</t>
  </si>
  <si>
    <t>NED 7396</t>
  </si>
  <si>
    <t>Whisper</t>
  </si>
  <si>
    <t>Lombars</t>
  </si>
  <si>
    <t>IMX-38</t>
  </si>
  <si>
    <t>Standfast 40s</t>
  </si>
  <si>
    <t>F. Maas</t>
  </si>
  <si>
    <t>Baltic Yachts</t>
  </si>
  <si>
    <t>C&amp;C</t>
  </si>
  <si>
    <t>DEHLER</t>
  </si>
  <si>
    <t>'t Waar</t>
  </si>
  <si>
    <t>K Kremer</t>
  </si>
  <si>
    <t>nedc7358</t>
  </si>
  <si>
    <t>NED 7358</t>
  </si>
  <si>
    <t>STAG</t>
  </si>
  <si>
    <t>NEDC7350</t>
  </si>
  <si>
    <t>NED 7350</t>
  </si>
  <si>
    <t>Eelgersee</t>
  </si>
  <si>
    <t>Dufour 44x2.10</t>
  </si>
  <si>
    <t>Felici yachts</t>
  </si>
  <si>
    <t>NED_7345</t>
  </si>
  <si>
    <t>NED 7345</t>
  </si>
  <si>
    <t>STORTEMELK</t>
  </si>
  <si>
    <t>X-43 x 2.50</t>
  </si>
  <si>
    <t>Wauquiez</t>
  </si>
  <si>
    <t>Berret</t>
  </si>
  <si>
    <t>NEDC7309</t>
  </si>
  <si>
    <t>NED 7309</t>
  </si>
  <si>
    <t>MARE NOSTRA</t>
  </si>
  <si>
    <t>Salona 45x2.10</t>
  </si>
  <si>
    <t>ned_7307</t>
  </si>
  <si>
    <t>NED 7307</t>
  </si>
  <si>
    <t>nedc7300</t>
  </si>
  <si>
    <t>NED 7300</t>
  </si>
  <si>
    <t>First 40.7x1.90</t>
  </si>
  <si>
    <t>Bruce Farr</t>
  </si>
  <si>
    <t>Albin Marine</t>
  </si>
  <si>
    <t>R. Magnusson</t>
  </si>
  <si>
    <t>S &amp; S</t>
  </si>
  <si>
    <t>NEDC7268</t>
  </si>
  <si>
    <t>NED 7268</t>
  </si>
  <si>
    <t>Just J</t>
  </si>
  <si>
    <t>J-133</t>
  </si>
  <si>
    <t>TPI Boats</t>
  </si>
  <si>
    <t>Jonhstone</t>
  </si>
  <si>
    <t>NEDC7265</t>
  </si>
  <si>
    <t>NED 7265</t>
  </si>
  <si>
    <t>RELAXION</t>
  </si>
  <si>
    <t>Dehler Yachtbau</t>
  </si>
  <si>
    <t>v.d.Stadt &amp; Prtnrs</t>
  </si>
  <si>
    <t>Waarschip 28 LD</t>
  </si>
  <si>
    <t>K.Kremer</t>
  </si>
  <si>
    <t>Dehler 36 CWS 1.85</t>
  </si>
  <si>
    <t>NED_5921</t>
  </si>
  <si>
    <t>NED 5921</t>
  </si>
  <si>
    <t>OPPORTUNIST</t>
  </si>
  <si>
    <t>Omega 36</t>
  </si>
  <si>
    <t>Omega Yachts</t>
  </si>
  <si>
    <t>R.Holland</t>
  </si>
  <si>
    <t>Swan 38</t>
  </si>
  <si>
    <t>NEDC5899</t>
  </si>
  <si>
    <t>BALLADE</t>
  </si>
  <si>
    <t>Melody</t>
  </si>
  <si>
    <t>A Mauric</t>
  </si>
  <si>
    <t>P.Norlin</t>
  </si>
  <si>
    <t>NED_5859</t>
  </si>
  <si>
    <t>NED 5859</t>
  </si>
  <si>
    <t>Vanilla</t>
  </si>
  <si>
    <t>NEDC5853</t>
  </si>
  <si>
    <t>CATOOTJE</t>
  </si>
  <si>
    <t>Winner 950x1.30</t>
  </si>
  <si>
    <t>J-29</t>
  </si>
  <si>
    <t>WINDFALL</t>
  </si>
  <si>
    <t>NED_5811</t>
  </si>
  <si>
    <t>NED 5811</t>
  </si>
  <si>
    <t>Salty Dog</t>
  </si>
  <si>
    <t>Dehler 37 DB</t>
  </si>
  <si>
    <t>Dehler/v.d.Stadt</t>
  </si>
  <si>
    <t>nedi5783</t>
  </si>
  <si>
    <t>NED 5783</t>
  </si>
  <si>
    <t>Que Guapa</t>
  </si>
  <si>
    <t>NEDI5777</t>
  </si>
  <si>
    <t>NED 5777</t>
  </si>
  <si>
    <t>X-412 MK II</t>
  </si>
  <si>
    <t>NEDC5774</t>
  </si>
  <si>
    <t>BACK BAY</t>
  </si>
  <si>
    <t>J-39</t>
  </si>
  <si>
    <t>S.Jones</t>
  </si>
  <si>
    <t>First Class 10</t>
  </si>
  <si>
    <t>Finot/Fauroux</t>
  </si>
  <si>
    <t>NEDC5706</t>
  </si>
  <si>
    <t>SODRA ENDE</t>
  </si>
  <si>
    <t>Sweden 36 wingkeel</t>
  </si>
  <si>
    <t>F &amp; F 30 S</t>
  </si>
  <si>
    <t>NEDC5666</t>
  </si>
  <si>
    <t>ESPRIT DE CELIEDE</t>
  </si>
  <si>
    <t>Spirit 36 S</t>
  </si>
  <si>
    <t>v.Heygen</t>
  </si>
  <si>
    <t>Jac. de Ridder</t>
  </si>
  <si>
    <t>NEDC5651</t>
  </si>
  <si>
    <t>BLUE JAY</t>
  </si>
  <si>
    <t>F &amp; F 110</t>
  </si>
  <si>
    <t>FF Boats</t>
  </si>
  <si>
    <t>Sentijn Yachts</t>
  </si>
  <si>
    <t>NED_5591</t>
  </si>
  <si>
    <t>NED 5591</t>
  </si>
  <si>
    <t>D.Koopmans Jr</t>
  </si>
  <si>
    <t>ned_7048</t>
  </si>
  <si>
    <t>NED 7048</t>
  </si>
  <si>
    <t>Switch</t>
  </si>
  <si>
    <t>NEDC7038</t>
  </si>
  <si>
    <t>NED 7038</t>
  </si>
  <si>
    <t>Boekanier</t>
  </si>
  <si>
    <t>nedi7023</t>
  </si>
  <si>
    <t>NED 7023</t>
  </si>
  <si>
    <t>DREAM MACHINE</t>
  </si>
  <si>
    <t>NEDC7014</t>
  </si>
  <si>
    <t>NED 7014</t>
  </si>
  <si>
    <t>Norrsken</t>
  </si>
  <si>
    <t>Wasa 38</t>
  </si>
  <si>
    <t>Wasa Marin</t>
  </si>
  <si>
    <t>L.Angermark</t>
  </si>
  <si>
    <t>NEDC7001</t>
  </si>
  <si>
    <t>NED 7001</t>
  </si>
  <si>
    <t>Blauwe Knoop</t>
  </si>
  <si>
    <t>NEDC6989</t>
  </si>
  <si>
    <t>NED 6989</t>
  </si>
  <si>
    <t>ADDY</t>
  </si>
  <si>
    <t>v.d. Stadt 34</t>
  </si>
  <si>
    <t>H.J. Bouma</t>
  </si>
  <si>
    <t>NED 6981</t>
  </si>
  <si>
    <t>Elke</t>
  </si>
  <si>
    <t>nedc6969</t>
  </si>
  <si>
    <t>NED 6969</t>
  </si>
  <si>
    <t>Polymarin</t>
  </si>
  <si>
    <t>NEDC6938</t>
  </si>
  <si>
    <t>NED 6938</t>
  </si>
  <si>
    <t>NEDC6927</t>
  </si>
  <si>
    <t>NED 6927</t>
  </si>
  <si>
    <t>CULLUS</t>
  </si>
  <si>
    <t>Oceanis 393</t>
  </si>
  <si>
    <t>Banner 41</t>
  </si>
  <si>
    <t>Banner Bade</t>
  </si>
  <si>
    <t>INDIGO</t>
  </si>
  <si>
    <t>D.Koopmans</t>
  </si>
  <si>
    <t>Frans Maas</t>
  </si>
  <si>
    <t>NEDC6900</t>
  </si>
  <si>
    <t>NED 6900</t>
  </si>
  <si>
    <t>JUNO</t>
  </si>
  <si>
    <t>Kremer</t>
  </si>
  <si>
    <t>NEDC6890</t>
  </si>
  <si>
    <t>NED 6890</t>
  </si>
  <si>
    <t>CAPOLAVORO</t>
  </si>
  <si>
    <t>NED_6888</t>
  </si>
  <si>
    <t>VRIJHEID</t>
  </si>
  <si>
    <t>Swan 46 (DK)</t>
  </si>
  <si>
    <t>vd Stadt &amp; prtnrs</t>
  </si>
  <si>
    <t>nedc6869</t>
  </si>
  <si>
    <t>NED 6869</t>
  </si>
  <si>
    <t>Pier 10</t>
  </si>
  <si>
    <t>Comfortina 42x2.10</t>
  </si>
  <si>
    <t>NED_6861</t>
  </si>
  <si>
    <t>NED 6861</t>
  </si>
  <si>
    <t>Otter</t>
  </si>
  <si>
    <t>NED_6859</t>
  </si>
  <si>
    <t>NED 6859</t>
  </si>
  <si>
    <t>SUNSHINE 4</t>
  </si>
  <si>
    <t>NEDC6823</t>
  </si>
  <si>
    <t>NED 6823</t>
  </si>
  <si>
    <t>DE BUURMAN</t>
  </si>
  <si>
    <t>Victoire 933 x1.45</t>
  </si>
  <si>
    <t>D Koopmans</t>
  </si>
  <si>
    <t>NEDI6821</t>
  </si>
  <si>
    <t>NED 6821</t>
  </si>
  <si>
    <t>MAGIX</t>
  </si>
  <si>
    <t>NEDC6818</t>
  </si>
  <si>
    <t>NED 6818</t>
  </si>
  <si>
    <t>TOPOLINO</t>
  </si>
  <si>
    <t>C &amp; C</t>
  </si>
  <si>
    <t>nedi6803</t>
  </si>
  <si>
    <t>NED 6803</t>
  </si>
  <si>
    <t>JAZZ</t>
  </si>
  <si>
    <t>Comfortina 42</t>
  </si>
  <si>
    <t>First 29</t>
  </si>
  <si>
    <t>nedc6778</t>
  </si>
  <si>
    <t>NED 6778</t>
  </si>
  <si>
    <t>SCANDAGLIO</t>
  </si>
  <si>
    <t>Duetta 94x1.10</t>
  </si>
  <si>
    <t>ned_4937</t>
  </si>
  <si>
    <t>NED 4937</t>
  </si>
  <si>
    <t>Flyer</t>
  </si>
  <si>
    <t>DEHLER 39</t>
  </si>
  <si>
    <t>NED_4884</t>
  </si>
  <si>
    <t>NED 4884</t>
  </si>
  <si>
    <t>BINTANG</t>
  </si>
  <si>
    <t>D.Andrieu</t>
  </si>
  <si>
    <t>NED_4855</t>
  </si>
  <si>
    <t>NED 4855</t>
  </si>
  <si>
    <t>BRIGHT-SIDE</t>
  </si>
  <si>
    <t>NED_4823</t>
  </si>
  <si>
    <t>NED 4823</t>
  </si>
  <si>
    <t>MAGIC MACHINE</t>
  </si>
  <si>
    <t>W.J.A.Valen</t>
  </si>
  <si>
    <t>NEDI4799</t>
  </si>
  <si>
    <t>NED 4799</t>
  </si>
  <si>
    <t>Spirit 32 SD</t>
  </si>
  <si>
    <t>Dynamic 2000</t>
  </si>
  <si>
    <t>nedi4669</t>
  </si>
  <si>
    <t>NED 4669</t>
  </si>
  <si>
    <t>RIETJE</t>
  </si>
  <si>
    <t>Flipper Scow</t>
  </si>
  <si>
    <t>NEDC4598</t>
  </si>
  <si>
    <t>Vagebond</t>
  </si>
  <si>
    <t>Dehler 36 CWS WK</t>
  </si>
  <si>
    <t>NEDC4465</t>
  </si>
  <si>
    <t>OFF COURSE</t>
  </si>
  <si>
    <t>CARTER 3/4 TON</t>
  </si>
  <si>
    <t>N.Shore Yachts</t>
  </si>
  <si>
    <t>CARTER</t>
  </si>
  <si>
    <t>NED_4457</t>
  </si>
  <si>
    <t>NED 4457</t>
  </si>
  <si>
    <t>Janboel</t>
  </si>
  <si>
    <t>Tillotsen-Pearson</t>
  </si>
  <si>
    <t>NED_4430</t>
  </si>
  <si>
    <t>NED 4430</t>
  </si>
  <si>
    <t>Camelot</t>
  </si>
  <si>
    <t>C &amp; C 44 WK</t>
  </si>
  <si>
    <t>R.Ball</t>
  </si>
  <si>
    <t>J.Berret</t>
  </si>
  <si>
    <t>NED 7922</t>
  </si>
  <si>
    <t>Vixen</t>
  </si>
  <si>
    <t>X-79</t>
  </si>
  <si>
    <t>T.P.Y.</t>
  </si>
  <si>
    <t>X-362</t>
  </si>
  <si>
    <t>X Yachts</t>
  </si>
  <si>
    <t>Comfortina 35</t>
  </si>
  <si>
    <t>Comfort</t>
  </si>
  <si>
    <t>Bern</t>
  </si>
  <si>
    <t>NAUTOR</t>
  </si>
  <si>
    <t>J-105</t>
  </si>
  <si>
    <t>Beneteau 25</t>
  </si>
  <si>
    <t>Bruun</t>
  </si>
  <si>
    <t>Dehler 36 SQ</t>
  </si>
  <si>
    <t>Judel &amp; Vrolijk</t>
  </si>
  <si>
    <t>NEDC7895</t>
  </si>
  <si>
    <t>NED 7895</t>
  </si>
  <si>
    <t>Seaquest Yachts</t>
  </si>
  <si>
    <t>S&amp;S</t>
  </si>
  <si>
    <t>nedc7891</t>
  </si>
  <si>
    <t>NED 7891</t>
  </si>
  <si>
    <t>Quintessens</t>
  </si>
  <si>
    <t>nedc7889</t>
  </si>
  <si>
    <t>NED 7889</t>
  </si>
  <si>
    <t>Amare</t>
  </si>
  <si>
    <t>Elan 384</t>
  </si>
  <si>
    <t>True North</t>
  </si>
  <si>
    <t>J-92</t>
  </si>
  <si>
    <t>nedc7886</t>
  </si>
  <si>
    <t>NED 7886</t>
  </si>
  <si>
    <t>Laiva</t>
  </si>
  <si>
    <t>X-41</t>
  </si>
  <si>
    <t>Jeanneau</t>
  </si>
  <si>
    <t>Felci</t>
  </si>
  <si>
    <t>nedc7872</t>
  </si>
  <si>
    <t>NED 7872</t>
  </si>
  <si>
    <t>Maxima</t>
  </si>
  <si>
    <t>Waarschip 40 ld</t>
  </si>
  <si>
    <t>Waarschip</t>
  </si>
  <si>
    <t>K. Kremer</t>
  </si>
  <si>
    <t>Dehler 29</t>
  </si>
  <si>
    <t>First 36.7</t>
  </si>
  <si>
    <t>Windshear</t>
  </si>
  <si>
    <t>Elan 40x2.05</t>
  </si>
  <si>
    <t>Elan Yachts</t>
  </si>
  <si>
    <t>Humphreys</t>
  </si>
  <si>
    <t>nedc7857</t>
  </si>
  <si>
    <t>NED 7857</t>
  </si>
  <si>
    <t>Elixer</t>
  </si>
  <si>
    <t>J-Work France</t>
  </si>
  <si>
    <t>nedc7856</t>
  </si>
  <si>
    <t>NED 7856</t>
  </si>
  <si>
    <t>Existence</t>
  </si>
  <si>
    <t>Dehler 41 DS</t>
  </si>
  <si>
    <t>X-40</t>
  </si>
  <si>
    <t>Fauroux</t>
  </si>
  <si>
    <t>D. Andrieu</t>
  </si>
  <si>
    <t>Haal eerst de laatste databestanden van www.watersportverbond.nl/wedstrijdzeilen/meetbrieven/ORC en sla deze op je PC op.</t>
  </si>
  <si>
    <t>nedc8200</t>
  </si>
  <si>
    <t>NED 8200</t>
  </si>
  <si>
    <t>X-35 ONE DESIGN</t>
  </si>
  <si>
    <t>XC-42</t>
  </si>
  <si>
    <t>Paradox</t>
  </si>
  <si>
    <t>NEDC7361</t>
  </si>
  <si>
    <t>NED 7361</t>
  </si>
  <si>
    <t>Bixmile</t>
  </si>
  <si>
    <t>Sweden Yachts</t>
  </si>
  <si>
    <t>Norlin</t>
  </si>
  <si>
    <t>NEDC7643</t>
  </si>
  <si>
    <t>NED 7643</t>
  </si>
  <si>
    <t>Joris K</t>
  </si>
  <si>
    <t>Humpreys</t>
  </si>
  <si>
    <t>nedc7634</t>
  </si>
  <si>
    <t>NED 7634</t>
  </si>
  <si>
    <t>Frihet</t>
  </si>
  <si>
    <t>Bumerang 32</t>
  </si>
  <si>
    <t>Bumerang</t>
  </si>
  <si>
    <t>Borje Nilsson</t>
  </si>
  <si>
    <t>YZ GREIFSWALD</t>
  </si>
  <si>
    <t>F &amp; F 915</t>
  </si>
  <si>
    <t>Modus Marine</t>
  </si>
  <si>
    <t>J&amp;J</t>
  </si>
  <si>
    <t>G. Frers</t>
  </si>
  <si>
    <t>nedc7604</t>
  </si>
  <si>
    <t>NED 7604</t>
  </si>
  <si>
    <t>FunX</t>
  </si>
  <si>
    <t>NEDC7603</t>
  </si>
  <si>
    <t>NED 7603</t>
  </si>
  <si>
    <t>Stormvogel</t>
  </si>
  <si>
    <t>Friendship 33xcb</t>
  </si>
  <si>
    <t>Friendship</t>
  </si>
  <si>
    <t>YZ Greifswald</t>
  </si>
  <si>
    <t>Scanner 391</t>
  </si>
  <si>
    <t>Scanmar</t>
  </si>
  <si>
    <t>Olofsson</t>
  </si>
  <si>
    <t>nedc7597</t>
  </si>
  <si>
    <t>NED 7597</t>
  </si>
  <si>
    <t>EALA</t>
  </si>
  <si>
    <t>X-382</t>
  </si>
  <si>
    <t>Koopmans</t>
  </si>
  <si>
    <t>NEDC7585</t>
  </si>
  <si>
    <t>NED 7585</t>
  </si>
  <si>
    <t>The 1st One</t>
  </si>
  <si>
    <t>Grand Soleil 45</t>
  </si>
  <si>
    <t>Cant. del Pardo</t>
  </si>
  <si>
    <t>R Johnstone</t>
  </si>
  <si>
    <t>NED_7566</t>
  </si>
  <si>
    <t>NED 7566</t>
  </si>
  <si>
    <t>Chouette III</t>
  </si>
  <si>
    <t>Zilt</t>
  </si>
  <si>
    <t>GERMAN FRERS</t>
  </si>
  <si>
    <t>R.Humphreys</t>
  </si>
  <si>
    <t>J. de Ridder</t>
  </si>
  <si>
    <t>Victoire 1044</t>
  </si>
  <si>
    <t>Victoria</t>
  </si>
  <si>
    <t>NEDC7540</t>
  </si>
  <si>
    <t>NED 7540</t>
  </si>
  <si>
    <t>Incognito</t>
  </si>
  <si>
    <t>Feeling 1090x140</t>
  </si>
  <si>
    <t>Kyrie</t>
  </si>
  <si>
    <t>P. Harle</t>
  </si>
  <si>
    <t>nedc7535</t>
  </si>
  <si>
    <t>NED 7535</t>
  </si>
  <si>
    <t>Stadt</t>
  </si>
  <si>
    <t>Ph Harle</t>
  </si>
  <si>
    <t>Stella Maris</t>
  </si>
  <si>
    <t>Salona 45</t>
  </si>
  <si>
    <t>ALUBOOT</t>
  </si>
  <si>
    <t>Shamrock 30</t>
  </si>
  <si>
    <t>Southcoast Cork</t>
  </si>
  <si>
    <t>R. Holland</t>
  </si>
  <si>
    <t>nedc7513</t>
  </si>
  <si>
    <t>NED 7513</t>
  </si>
  <si>
    <t>Rosy Maes</t>
  </si>
  <si>
    <t>Stadt 34</t>
  </si>
  <si>
    <t>Mareus Marine</t>
  </si>
  <si>
    <t>VD STADT</t>
  </si>
  <si>
    <t>Aluboot</t>
  </si>
  <si>
    <t>Sun Fast 36</t>
  </si>
  <si>
    <t>nedc7503</t>
  </si>
  <si>
    <t>NED 7503</t>
  </si>
  <si>
    <t>Maxfun 35</t>
  </si>
  <si>
    <t>Maxfun Boats BV</t>
  </si>
  <si>
    <t>Simones Voogd</t>
  </si>
  <si>
    <t>Judel / Vrolijk</t>
  </si>
  <si>
    <t>Schaap Shipcare</t>
  </si>
  <si>
    <t>NEDC7488</t>
  </si>
  <si>
    <t>NED 7488</t>
  </si>
  <si>
    <t>HANSE 461 x 2.30</t>
  </si>
  <si>
    <t>JUDEL/VROLIJK</t>
  </si>
  <si>
    <t>NEDC7470</t>
  </si>
  <si>
    <t>NED 7470</t>
  </si>
  <si>
    <t>Excell vraagt dan om een locatie waar het bestand moet staan. Zorg ervoor dat het nieuwe .rms</t>
  </si>
  <si>
    <t>bestand dat je van de site gehaald hebt, dezelfde naam krijgt, nl. 'club.rms' of 'ims.rms'. Klik vervolgens</t>
  </si>
  <si>
    <t>De bestanden zijn ingepakt als .ZIP bestand en moeten dus even uitgepakt worden.</t>
  </si>
  <si>
    <t>in het tabblad met de data te kiezen via het menu voor 'Data' / 'Gegevens vernieuwen' (!Uitroepteken).</t>
  </si>
  <si>
    <t>op 'OK' en de gegevens worden automatisch op de juiste plek ingeladen.</t>
  </si>
  <si>
    <t xml:space="preserve">De Y-as is variabel en duidt vaarsnelheid in knopen aan. Door met de rechter muisknop op de Y-as </t>
  </si>
  <si>
    <t>te klikken en "as opmaken" te kiezen kan dit aangepast worden.</t>
  </si>
  <si>
    <t>BMAX</t>
  </si>
  <si>
    <t>Wind=1</t>
  </si>
  <si>
    <t>Wind=2</t>
  </si>
  <si>
    <t>Wind=3</t>
  </si>
  <si>
    <t>Wind=4</t>
  </si>
  <si>
    <t>Wind=5</t>
  </si>
  <si>
    <t>Wind=6</t>
  </si>
  <si>
    <t>Wind=7</t>
  </si>
  <si>
    <t>Opmerkingen:</t>
  </si>
  <si>
    <t>Hoogste rijnummer in IMS:</t>
  </si>
  <si>
    <t>Hoogste rijnummer in ORC:</t>
  </si>
  <si>
    <t>UA=Up Angle, VMG=resulterende snelheid recht tegen de wind (bijUA), V@UA=snelheid bij optimale opkruishoek</t>
  </si>
  <si>
    <t>DA=Down Angle, VMG=resulterende snelheid recht voor de wind (bijDA), V@DA=snelheid bij afkruis opkruishoek</t>
  </si>
  <si>
    <t>UA/VMG</t>
  </si>
  <si>
    <t>DA/VMG</t>
  </si>
  <si>
    <t>Optimale opkruis  hoek / VMG</t>
  </si>
  <si>
    <t>Optimale afkruis  hoek / VMG</t>
  </si>
  <si>
    <t>VMG180</t>
  </si>
  <si>
    <t>Apparent Wind</t>
  </si>
  <si>
    <t>True Wind</t>
  </si>
  <si>
    <t>Zeilnr</t>
  </si>
  <si>
    <t>ZEILNR</t>
  </si>
  <si>
    <t>F.Maas</t>
  </si>
  <si>
    <t>Tabel met  de schijnbare windhoeken voor de verschillende ware- windhoeken en snelheden</t>
  </si>
  <si>
    <t>Tabel met de schijnbare windsnelheden voor de verschillende ware- windhoeken en snelheden</t>
  </si>
  <si>
    <t>V@DA</t>
  </si>
  <si>
    <t>Optimale afkruis  hoek</t>
  </si>
  <si>
    <t>Hulptabel voor snelheid t.o.v. ware wind voor boot 1</t>
  </si>
  <si>
    <t>Favorieten</t>
  </si>
  <si>
    <t>R11010</t>
  </si>
  <si>
    <t>R11012</t>
  </si>
  <si>
    <t>R11014</t>
  </si>
  <si>
    <t>R11016</t>
  </si>
  <si>
    <t>R11020</t>
  </si>
  <si>
    <t>R1206</t>
  </si>
  <si>
    <t>R1208</t>
  </si>
  <si>
    <t>R12010</t>
  </si>
  <si>
    <t>R12012</t>
  </si>
  <si>
    <t>R12014</t>
  </si>
  <si>
    <t>R12016</t>
  </si>
  <si>
    <t>R1358</t>
  </si>
  <si>
    <t>R13510</t>
  </si>
  <si>
    <t>R13512</t>
  </si>
  <si>
    <t>R13514</t>
  </si>
  <si>
    <t>R13516</t>
  </si>
  <si>
    <t>R13520</t>
  </si>
  <si>
    <t>R1506</t>
  </si>
  <si>
    <t>R1508</t>
  </si>
  <si>
    <t>R15010</t>
  </si>
  <si>
    <t>R15012</t>
  </si>
  <si>
    <t>R15014</t>
  </si>
  <si>
    <t>R15016</t>
  </si>
  <si>
    <t>R15020</t>
  </si>
  <si>
    <t>D6</t>
  </si>
  <si>
    <t>D8</t>
  </si>
  <si>
    <t>weergegeven (enige punt met variërende X waardes).</t>
  </si>
  <si>
    <t>met B2..7 wordt bepaald of de regel uit deze tabel de ORC tabel hieronder wordt gebruikt</t>
  </si>
  <si>
    <t>Hulptabel met gegevens voor de 6 bootnummers uit de IMS tabel</t>
  </si>
  <si>
    <t>Hulptabel met gegevens voor de 6 bootnummers uit de ORC tabel</t>
  </si>
  <si>
    <t>Hulptabel met gegevens en berekeningen voor het Polair diagram</t>
  </si>
  <si>
    <t>Bootindex 1:</t>
  </si>
  <si>
    <t>Bootindex 2:</t>
  </si>
  <si>
    <t>Bootindex 3:</t>
  </si>
  <si>
    <t>Bootindex 4:</t>
  </si>
  <si>
    <t>Bootindex 5:</t>
  </si>
  <si>
    <t>- Main, hier worden de boten en de windsnelheid ingegeven. Daarna volgt een grafische</t>
  </si>
  <si>
    <t xml:space="preserve">  weergave van de te verwachten bootsnelheden plus een tabel met enkele kenmerkende</t>
  </si>
  <si>
    <t xml:space="preserve">  gegevens voor de gekozen boottypes.</t>
  </si>
  <si>
    <t>De tabellen kunnen eenvoudig doorzocht worden met behulp van [CTRL]-F (zoeken) of met behulp</t>
  </si>
  <si>
    <t>van da auto-filter functie. Zo kan je bijvoorbeeld alle schepen in een bepaalde range sorteren.</t>
  </si>
  <si>
    <t>Zolang gezorgd wordt dat de kolomnamen niet veranderen kunnen er zelf nieuwe schepen</t>
  </si>
  <si>
    <t>toegevoegd worden of een compleet nieuwe .rms file ingeladen. De makkelijkste manier is om</t>
  </si>
  <si>
    <t>D10</t>
  </si>
  <si>
    <t>D12</t>
  </si>
  <si>
    <t>D14</t>
  </si>
  <si>
    <t>D16</t>
  </si>
  <si>
    <t>Beneteau</t>
  </si>
  <si>
    <t>In veld B8 wordt een windsnelheid gekozen</t>
  </si>
  <si>
    <t>Label</t>
  </si>
  <si>
    <t>SAIL NUMBER</t>
  </si>
  <si>
    <t>Display</t>
  </si>
  <si>
    <t>Type</t>
  </si>
  <si>
    <t>Type code</t>
  </si>
  <si>
    <t>Wind</t>
  </si>
  <si>
    <t>Windspeed (kn)</t>
  </si>
  <si>
    <t>R12020</t>
  </si>
  <si>
    <t>R1356</t>
  </si>
  <si>
    <t>Hulptabel voor het Polair diagram van boot 1</t>
  </si>
  <si>
    <t>- ORC, dit zijn de handicapgegevens voor ORC-Club gemeten boten. Deze zijn geïmporteerd</t>
  </si>
  <si>
    <t>- Help, bevat deze tekst</t>
  </si>
  <si>
    <t>Werkwijze</t>
  </si>
  <si>
    <t>Klik op tabblad IMS of ORC en bepaal de regelnummers van de te vergelijken boten. Ga dan</t>
  </si>
  <si>
    <t>naar Main en voer deze regelnummers in in de velden C2 t/m C7. In het veld ervoor (B2 t/m B7)</t>
  </si>
  <si>
    <t>Achter de bootindex nummers worden nu een aantal kenmerkende gegevens voor die boot</t>
  </si>
  <si>
    <t>CLUB</t>
  </si>
  <si>
    <t>C_Type</t>
  </si>
  <si>
    <t>D</t>
  </si>
  <si>
    <t>CREW</t>
  </si>
  <si>
    <t>NSP</t>
  </si>
  <si>
    <t>De ruimte naast de grafiek is benut als kladblok. Door in C9 tot C34 bootnummers in te voeren,</t>
  </si>
  <si>
    <t>VMG</t>
  </si>
  <si>
    <t xml:space="preserve">                Bootsnelheid bij ware wind sterkte en hoek</t>
  </si>
  <si>
    <t>Structuur</t>
  </si>
  <si>
    <t>Stadt v/d</t>
  </si>
  <si>
    <t>vd Stadt</t>
  </si>
  <si>
    <t>IMS</t>
  </si>
  <si>
    <t>de eigen prestaties te vergelijken met wat theoretisch mogelijk is. De gegevens zijn daarom zo</t>
  </si>
  <si>
    <t xml:space="preserve">gerangschikt dat delen gemakkelijk geprint kunnen worden om aan boord te gebruiken. </t>
  </si>
  <si>
    <t>De eerste tabel geeft de bootsnelheid t.o.v. de ware wind. De tweede tabel doet dit ook, maar</t>
  </si>
  <si>
    <t>geeft ook de schijnbare windsnelheid en hoek die daar bij hoort. Handig voor boten zonder</t>
  </si>
  <si>
    <t>apparatuur om de ware wind uit te rekenen.</t>
  </si>
  <si>
    <t>gekozen is op C2 in het Tabblad "Main" (Bootindex1). Deze gegevens zijn vooral bedoeld om</t>
  </si>
  <si>
    <t>- Geen Macro's meer</t>
  </si>
  <si>
    <t>Nieuw t.o.v. Sailspeed-IMS-ORC-03:</t>
  </si>
  <si>
    <t>- TMF toegevoegd in de tabel met algemene bootgegevens</t>
  </si>
  <si>
    <t>- Tabblad "Detail 1" toegevoegd met gegevens voor alle windsterkten van 1 boot</t>
  </si>
  <si>
    <t>aan te passen.</t>
  </si>
  <si>
    <t>Beeldscherm</t>
  </si>
  <si>
    <t>De spreadsheet is geoptimaliseerd voor een 1024x768 beeldscherm. Bij andere schermresoluties</t>
  </si>
  <si>
    <t>kan het wenselijk zijn om met de Excel menu keuze "Beeld/In-uitzoomen" de weergave</t>
  </si>
  <si>
    <t xml:space="preserve">  Marac file "imsxx.rms".</t>
  </si>
  <si>
    <t xml:space="preserve">  uit de Marac file "clubxx.rms".</t>
  </si>
  <si>
    <t>CREW = maximaal toegestane bemanningsgewicht</t>
  </si>
  <si>
    <t>LOA = Lengte over alles</t>
  </si>
  <si>
    <t>IMSL = Berekende lengte (ca. waterlijnlengte)</t>
  </si>
  <si>
    <t>DRAFT = Diepgang in zeiltrim (meestal dieper dan opgave fabrikant)</t>
  </si>
  <si>
    <t>BMAX = Grootste breedte</t>
  </si>
  <si>
    <t>DSPL = Gewicht in zeiltrim (boot + crew + bagage + overige zeilen)</t>
  </si>
  <si>
    <t>DA = Dynamic allowance (percentage compensatie voor zeegangsgedrag)</t>
  </si>
  <si>
    <t>manier om de snelheden te vergelijken. In het tabblad Polair wordt de snelheid in de vorm van</t>
  </si>
  <si>
    <t>een polair diagram weergegeven.</t>
  </si>
  <si>
    <t>XY grafiek</t>
  </si>
  <si>
    <t>Langs de X-as staat de (ware)windhoek, langs de Y-as de snelheid in knopen. Deze snelheid</t>
  </si>
  <si>
    <t>is door de "IMS - Vpp Software" berekende snelheid voor de gekozen boten en windsterkte.</t>
  </si>
  <si>
    <t>De 0 graden waarde is de Beat VMG (effectieve snelheid richting het doel bij opkruisen) en</t>
  </si>
  <si>
    <t>180 graden de Run VMG. Tussen de 52 graden waarde en de Beat VMG rekent de spreadsheet</t>
  </si>
  <si>
    <t>Als men de grafiek liever laat stoppen bij de optimale kruishoek in plaats van door te laten</t>
  </si>
  <si>
    <t>lopen tot 0 graden, moet veld S1 leeg gemaakt worden (delete).</t>
  </si>
  <si>
    <t>Bootindex 6:</t>
  </si>
  <si>
    <t>Algemeen</t>
  </si>
  <si>
    <t>Verklaring van een aantal termen</t>
  </si>
  <si>
    <t>YEAR = jaar waarin het schip ontworpen is</t>
  </si>
  <si>
    <t>GPH = General Purpose Handicap (gemiddelde in sec/nm voor een circel bij 8 kn en 12kn)</t>
  </si>
  <si>
    <t>DA = Downwind Angle (Gybe Angle)</t>
  </si>
  <si>
    <t>UA = Upwind Angle (Beat Angle)</t>
  </si>
  <si>
    <t>TMF = Time on Time handicap</t>
  </si>
  <si>
    <t>WL</t>
  </si>
  <si>
    <t xml:space="preserve">         Windsterkte afhankelijk</t>
  </si>
  <si>
    <t>NSP6..20 = No Spinnaker (sec/nm voor een cirkel) 6 t/m 20kn wind</t>
  </si>
  <si>
    <t xml:space="preserve">WL6..20 = Windward/Leeward (Up/Down baan) VMG in sec/nm voor 6 t/m 20kn wind </t>
  </si>
  <si>
    <t>- WL toegevoegd in de tabel met algemene bootgegevens</t>
  </si>
  <si>
    <t>'- Bug verwijderd zodat de schijnbare wind "Up-Angle"</t>
  </si>
  <si>
    <t xml:space="preserve">  in het Polar diagram nu ook voor IMS boten correct wordt weergegeven.</t>
  </si>
  <si>
    <t>R6016</t>
  </si>
  <si>
    <t>R6020</t>
  </si>
  <si>
    <t>R756</t>
  </si>
  <si>
    <t>R758</t>
  </si>
  <si>
    <t>R7510</t>
  </si>
  <si>
    <t>R7512</t>
  </si>
  <si>
    <t>R7514</t>
  </si>
  <si>
    <t>R7516</t>
  </si>
  <si>
    <t>R7520</t>
  </si>
  <si>
    <t>R906</t>
  </si>
  <si>
    <t>R908</t>
  </si>
  <si>
    <t>R9010</t>
  </si>
  <si>
    <t>R9012</t>
  </si>
  <si>
    <t>R9014</t>
  </si>
  <si>
    <t>R9016</t>
  </si>
  <si>
    <t>R9020</t>
  </si>
  <si>
    <t>R1106</t>
  </si>
  <si>
    <t>R1108</t>
  </si>
  <si>
    <t>NAAM</t>
  </si>
  <si>
    <t>NATCERTN.</t>
  </si>
  <si>
    <t>FILE_ID</t>
  </si>
  <si>
    <t>SAILNUMB</t>
  </si>
  <si>
    <t>OWNER                               ADRS1                               ADRS2</t>
  </si>
  <si>
    <t>HH:MM:SS</t>
  </si>
  <si>
    <t>C</t>
  </si>
  <si>
    <t>R</t>
  </si>
  <si>
    <t>Sigma 38 OOD</t>
  </si>
  <si>
    <t>Marine Projects</t>
  </si>
  <si>
    <t>Dehler</t>
  </si>
  <si>
    <t>Dehler 34</t>
  </si>
  <si>
    <t>E G vd Stadt</t>
  </si>
  <si>
    <t>DwnA</t>
  </si>
  <si>
    <t>DA(%)</t>
  </si>
  <si>
    <t>nog de snelheid bij de optimale opkruishoek "UA" uit. Dit wordt als extra punt ook in de grafiek</t>
  </si>
  <si>
    <t>Dehler 35 CWS</t>
  </si>
  <si>
    <t>Polair diagram</t>
  </si>
  <si>
    <t>Een polair diagram voor zowel ware wind als schijnbare wind komt op het tabblad "Polair".</t>
  </si>
  <si>
    <t>Links is ware windhoek en rechts schijnbare windhoek. Het laatst weergegeven punt is de</t>
  </si>
  <si>
    <t>snelheid bij de optimale opkruishoek.</t>
  </si>
  <si>
    <t>Meetbrieven geven geen absolute snelheid voor 180 graden maar een VMG bij de optimale</t>
  </si>
  <si>
    <t>afkruishoek. Het is niet mogelijk de snelheid recht voor de wind op enig manier terug te</t>
  </si>
  <si>
    <t>rekenen. Het polair diagram geeft daarom de VMG voor 180 graden. In het algemeen zal de</t>
  </si>
  <si>
    <t>echte snelheid recht voor de wind lager liggen dan de grafiek doet vermoeden.</t>
  </si>
  <si>
    <t>De gegevens zijn na importeren gesorteerd op LOA, dan op TYPE, en dan op GPH. Dit</t>
  </si>
  <si>
    <t>vergemakkelijkt het zoeken van een bepaald boottype. Met Control-F kan op elk overig</t>
  </si>
  <si>
    <t>gegeven gezocht worden.</t>
  </si>
  <si>
    <t>D.Thomas</t>
  </si>
  <si>
    <t>- IMS, dit zijn de handicapgegevens voor IMS gemeten boten. Deze zijn geïmporteerd uit de</t>
  </si>
  <si>
    <t>verschijnt in veld A het boottype.</t>
  </si>
  <si>
    <t>IMS en ORC tabellen</t>
  </si>
  <si>
    <t>van maximaal 6 zeilboten met elkaar vergeleken</t>
  </si>
  <si>
    <t>worden voor alle 7 windsterktes die voorkomen op</t>
  </si>
  <si>
    <t>een IMS meetbrief. De gegevens komen uit de</t>
  </si>
  <si>
    <t>Inlezen nieuwe gegevens</t>
  </si>
  <si>
    <t>ZEEUWSE RAKKER</t>
  </si>
  <si>
    <t>aanbrengt, graag e-mailen naar: NED7300@karsschaapman.nl</t>
  </si>
  <si>
    <t>Verder staan in de kop een aantal algemene gegevens zoals de GPH en de TMF.</t>
  </si>
  <si>
    <t>CR20</t>
  </si>
  <si>
    <t>NSP6</t>
  </si>
  <si>
    <t>NSP8</t>
  </si>
  <si>
    <t>NSP10</t>
  </si>
  <si>
    <t>NSP12</t>
  </si>
  <si>
    <t>NSP14</t>
  </si>
  <si>
    <t>NSP16</t>
  </si>
  <si>
    <t>NSP20</t>
  </si>
  <si>
    <t>OC6</t>
  </si>
  <si>
    <t>OC8</t>
  </si>
  <si>
    <t>OC10</t>
  </si>
  <si>
    <t>OC12</t>
  </si>
  <si>
    <t>OC14</t>
  </si>
  <si>
    <t>OC16</t>
  </si>
  <si>
    <t>OC20</t>
  </si>
  <si>
    <t>UA6</t>
  </si>
  <si>
    <t>UA8</t>
  </si>
  <si>
    <t>UA10</t>
  </si>
  <si>
    <t>UA12</t>
  </si>
  <si>
    <t>UA14</t>
  </si>
  <si>
    <t>UA16</t>
  </si>
  <si>
    <t>UA20</t>
  </si>
  <si>
    <t>DA6</t>
  </si>
  <si>
    <t>DA8</t>
  </si>
  <si>
    <t>DA10</t>
  </si>
  <si>
    <t>DA12</t>
  </si>
  <si>
    <t>DA14</t>
  </si>
  <si>
    <t>DA16</t>
  </si>
  <si>
    <t>DA20</t>
  </si>
  <si>
    <t>UP6</t>
  </si>
  <si>
    <t>UP8</t>
  </si>
  <si>
    <t>UP10</t>
  </si>
  <si>
    <t>UP12</t>
  </si>
  <si>
    <t>UP14</t>
  </si>
  <si>
    <t>UP16</t>
  </si>
  <si>
    <t>Up Angle</t>
  </si>
  <si>
    <t>Wind(kn)</t>
  </si>
  <si>
    <t>De meetgegevens staan in de downloadbestanden</t>
  </si>
  <si>
    <t>Met de spreadsheet kan het snelheidspotentieel</t>
  </si>
  <si>
    <t>NEDC6292</t>
  </si>
  <si>
    <t>NED 6292</t>
  </si>
  <si>
    <t>UpAngl</t>
  </si>
  <si>
    <t>V@UA</t>
  </si>
  <si>
    <t>NAME</t>
  </si>
  <si>
    <t>TYPE</t>
  </si>
  <si>
    <t>BUILDER</t>
  </si>
  <si>
    <t>- Polair, dit is een weergave van de te verwachten bootsnelheden in de vorm van een polair</t>
  </si>
  <si>
    <t xml:space="preserve">  diagram. Het rechterdeel is de snelheid tegen de ware windhoek, en dus gelijk aan de XY</t>
  </si>
  <si>
    <t xml:space="preserve">  weergave in Main. Het linker deel geeft de snelheid tegen de schijnbare wind weer.</t>
  </si>
  <si>
    <t>te bouwen. Onder en achter de grafiek staan nog enkele hulptabellen.</t>
  </si>
  <si>
    <t xml:space="preserve"> </t>
  </si>
  <si>
    <t>Grafische weergave</t>
  </si>
  <si>
    <t>Zwerver</t>
  </si>
  <si>
    <t>Sun Fast 3200</t>
  </si>
  <si>
    <t>Jeanneau France</t>
  </si>
  <si>
    <t>GBRC9410</t>
  </si>
  <si>
    <t>ned_1130</t>
  </si>
  <si>
    <t>NED 1130</t>
  </si>
  <si>
    <t>Twee Gezusters III</t>
  </si>
  <si>
    <t>Hodspur</t>
  </si>
  <si>
    <t>Druzix</t>
  </si>
  <si>
    <t>nedc7473</t>
  </si>
  <si>
    <t>NED 7473</t>
  </si>
  <si>
    <t>J-109</t>
  </si>
  <si>
    <t>J-composite</t>
  </si>
  <si>
    <t>Johnstone</t>
  </si>
  <si>
    <t>J-Composite</t>
  </si>
  <si>
    <t>Checkmate</t>
  </si>
  <si>
    <t>Nautor</t>
  </si>
  <si>
    <t>Dehler 44</t>
  </si>
  <si>
    <t>Simonis &amp; Voogd</t>
  </si>
  <si>
    <t>nedc8800</t>
  </si>
  <si>
    <t>NED 8800</t>
  </si>
  <si>
    <t>JAMERELLA</t>
  </si>
  <si>
    <t>FARR 50</t>
  </si>
  <si>
    <t>GILLIES</t>
  </si>
  <si>
    <t>FARR</t>
  </si>
  <si>
    <t>Elan Marine</t>
  </si>
  <si>
    <t>Humpreys Design</t>
  </si>
  <si>
    <t>SJ 320</t>
  </si>
  <si>
    <t>S. Jones</t>
  </si>
  <si>
    <t>J-80</t>
  </si>
  <si>
    <t>nedc8223</t>
  </si>
  <si>
    <t>NED 8223</t>
  </si>
  <si>
    <t>KICK</t>
  </si>
  <si>
    <t>Bonita 767</t>
  </si>
  <si>
    <t>Agoni</t>
  </si>
  <si>
    <t>N. Jepessen</t>
  </si>
  <si>
    <t>Winner</t>
  </si>
  <si>
    <t>Contest Yachts</t>
  </si>
  <si>
    <t>Nilssen</t>
  </si>
  <si>
    <t>nedc8034</t>
  </si>
  <si>
    <t>NED 8034</t>
  </si>
  <si>
    <t>Rixt</t>
  </si>
  <si>
    <t>X-34</t>
  </si>
  <si>
    <t>N. Jeppesen</t>
  </si>
  <si>
    <t>First 45</t>
  </si>
  <si>
    <t>P. Briand</t>
  </si>
  <si>
    <t>nedc7987</t>
  </si>
  <si>
    <t>NED 7987</t>
  </si>
  <si>
    <t>Diva</t>
  </si>
  <si>
    <t>nedc7986</t>
  </si>
  <si>
    <t>NED 7986</t>
  </si>
  <si>
    <t>Miesje</t>
  </si>
  <si>
    <t>J-Europe</t>
  </si>
  <si>
    <t>v/d Stadt</t>
  </si>
  <si>
    <t>nedc7971</t>
  </si>
  <si>
    <t>NED 7971</t>
  </si>
  <si>
    <t>Speeltuin</t>
  </si>
  <si>
    <t>Groupe Finot</t>
  </si>
  <si>
    <t>NEDC7953</t>
  </si>
  <si>
    <t>NED 7953</t>
  </si>
  <si>
    <t>--</t>
  </si>
  <si>
    <t>Dehler 34SV</t>
  </si>
  <si>
    <t>Simonis&amp;Voogd</t>
  </si>
  <si>
    <t>J. Berret</t>
  </si>
  <si>
    <t>J-Boats</t>
  </si>
  <si>
    <t>Dufour 34</t>
  </si>
  <si>
    <t>U. Felci</t>
  </si>
  <si>
    <t>Stern 33</t>
  </si>
  <si>
    <t>Parnu Yachts</t>
  </si>
  <si>
    <t>Bosgraaf</t>
  </si>
  <si>
    <t>R. Johnstone</t>
  </si>
  <si>
    <t>AD Boats</t>
  </si>
  <si>
    <t>J&amp;J design</t>
  </si>
  <si>
    <t>nedc7936</t>
  </si>
  <si>
    <t>NED 7936</t>
  </si>
  <si>
    <t>Jelle</t>
  </si>
  <si>
    <t>Dehler 36</t>
  </si>
  <si>
    <t>Judel Vrolijk</t>
  </si>
  <si>
    <t>nedc7932</t>
  </si>
  <si>
    <t>NED 7932</t>
  </si>
  <si>
    <t>Blub</t>
  </si>
  <si>
    <t>V.D. Stadt</t>
  </si>
  <si>
    <t>Judel&amp;Vrolijk</t>
  </si>
  <si>
    <t>Dehler 36 db</t>
  </si>
  <si>
    <t>van de Stadt</t>
  </si>
  <si>
    <t>nedc7922</t>
  </si>
  <si>
    <t>NED_2938</t>
  </si>
  <si>
    <t>NED 2938</t>
  </si>
  <si>
    <t>DWARSKOP</t>
  </si>
  <si>
    <t>X-102 (Mod.)</t>
  </si>
  <si>
    <t>Nordsoe Vaert</t>
  </si>
  <si>
    <t>nedc8145</t>
  </si>
  <si>
    <t>NED 8145</t>
  </si>
  <si>
    <t>Together</t>
  </si>
  <si>
    <t>NED_4941</t>
  </si>
  <si>
    <t>NED 4941</t>
  </si>
  <si>
    <t>"Skip Intro"</t>
  </si>
  <si>
    <t>Winner 1010 x 1.80</t>
  </si>
  <si>
    <t>nedc8137</t>
  </si>
  <si>
    <t>Ned 8137</t>
  </si>
  <si>
    <t>Sun Fast 32I</t>
  </si>
  <si>
    <t>nedc8175</t>
  </si>
  <si>
    <t>NED 8175</t>
  </si>
  <si>
    <t>Tien-10</t>
  </si>
  <si>
    <t>Winner 1010 x 1,80</t>
  </si>
  <si>
    <t>nedc8154</t>
  </si>
  <si>
    <t>NED 8154</t>
  </si>
  <si>
    <t>Simply First</t>
  </si>
  <si>
    <t>First 33,7</t>
  </si>
  <si>
    <t>nedc8130</t>
  </si>
  <si>
    <t>NED 8130</t>
  </si>
  <si>
    <t>Gesina</t>
  </si>
  <si>
    <t>Bianca 36</t>
  </si>
  <si>
    <t>Sparkman&amp; Stephens</t>
  </si>
  <si>
    <t>White Hawk</t>
  </si>
  <si>
    <t>nedc8841</t>
  </si>
  <si>
    <t>NED 8841</t>
  </si>
  <si>
    <t>Magic Kingdom</t>
  </si>
  <si>
    <t>Eversail 42</t>
  </si>
  <si>
    <t>de Gooijer</t>
  </si>
  <si>
    <t>H.Langenberg</t>
  </si>
  <si>
    <t>Jakopin &amp; Jakopin</t>
  </si>
  <si>
    <t>Brizo</t>
  </si>
  <si>
    <t>Standfast 43x 2.05</t>
  </si>
  <si>
    <t>nedc8183</t>
  </si>
  <si>
    <t>NED 8183</t>
  </si>
  <si>
    <t>Xanthos</t>
  </si>
  <si>
    <t>Oceanis 320</t>
  </si>
  <si>
    <t>Briand Philippe</t>
  </si>
  <si>
    <t>Osprey</t>
  </si>
  <si>
    <t>Bavaria 39 Cruiser</t>
  </si>
  <si>
    <t>Prima 38</t>
  </si>
  <si>
    <t>Majic</t>
  </si>
  <si>
    <t>nedc8429</t>
  </si>
  <si>
    <t>NED 8429</t>
  </si>
  <si>
    <t>Dehlirious</t>
  </si>
  <si>
    <t>nedc3777</t>
  </si>
  <si>
    <t>NED 3777</t>
  </si>
  <si>
    <t>ZAZOE</t>
  </si>
  <si>
    <t>nedc9067</t>
  </si>
  <si>
    <t>NED 9067</t>
  </si>
  <si>
    <t>Dehler 35 SV</t>
  </si>
  <si>
    <t>nedc8157</t>
  </si>
  <si>
    <t>Ned 8157</t>
  </si>
  <si>
    <t>DeGroet-Yes</t>
  </si>
  <si>
    <t>ARGO 680</t>
  </si>
  <si>
    <t>ARGO</t>
  </si>
  <si>
    <t>MPYD</t>
  </si>
  <si>
    <t>gbr1293r</t>
  </si>
  <si>
    <t>GBR 1293R</t>
  </si>
  <si>
    <t>Batfish</t>
  </si>
  <si>
    <t>J-Boats France</t>
  </si>
  <si>
    <t>Mr. Jonhstone</t>
  </si>
  <si>
    <t>Jeanneau Rush</t>
  </si>
  <si>
    <t>NEDC5698</t>
  </si>
  <si>
    <t>ILIOS</t>
  </si>
  <si>
    <t>nedc8187</t>
  </si>
  <si>
    <t>NED 8187</t>
  </si>
  <si>
    <t>Hestia</t>
  </si>
  <si>
    <t>NEDC3617</t>
  </si>
  <si>
    <t>L'ESPIRIT</t>
  </si>
  <si>
    <t>Spirit 28 *1.42</t>
  </si>
  <si>
    <t>nedc8163</t>
  </si>
  <si>
    <t>NED 8163</t>
  </si>
  <si>
    <t>Secondo</t>
  </si>
  <si>
    <t>nedc8215</t>
  </si>
  <si>
    <t>NED 8215</t>
  </si>
  <si>
    <t>Hagelslag</t>
  </si>
  <si>
    <t>Seaguest Yachts</t>
  </si>
  <si>
    <t>NED_7020</t>
  </si>
  <si>
    <t>NED 7020</t>
  </si>
  <si>
    <t>Team Heiner III</t>
  </si>
  <si>
    <t>NED_5033</t>
  </si>
  <si>
    <t>NED 5033</t>
  </si>
  <si>
    <t>Fianchetto</t>
  </si>
  <si>
    <t>Big Time</t>
  </si>
  <si>
    <t>First 40</t>
  </si>
  <si>
    <t>Winner 1010 x 1.95</t>
  </si>
  <si>
    <t>nedc7826</t>
  </si>
  <si>
    <t>NED 7826</t>
  </si>
  <si>
    <t>Optie</t>
  </si>
  <si>
    <t>nedc8155</t>
  </si>
  <si>
    <t>NED 8155</t>
  </si>
  <si>
    <t>Grand Cru</t>
  </si>
  <si>
    <t>J-COMPOSITE</t>
  </si>
  <si>
    <t>JOHNSTONE</t>
  </si>
  <si>
    <t>nedc7979</t>
  </si>
  <si>
    <t>NED 7979</t>
  </si>
  <si>
    <t>Tug of Wa(a)r</t>
  </si>
  <si>
    <t>Waarschip 600 SV</t>
  </si>
  <si>
    <t>Waarschip/Bos</t>
  </si>
  <si>
    <t>Akkerman/Kremer</t>
  </si>
  <si>
    <t>FIRST 40</t>
  </si>
  <si>
    <t>nedc8219</t>
  </si>
  <si>
    <t>NED 8219</t>
  </si>
  <si>
    <t>Dufour 40E perf.</t>
  </si>
  <si>
    <t>nedc8118</t>
  </si>
  <si>
    <t>NED 8118</t>
  </si>
  <si>
    <t>A-31</t>
  </si>
  <si>
    <t>ARCHAMBAULT</t>
  </si>
  <si>
    <t>JOUBERT-NIVELT</t>
  </si>
  <si>
    <t>nedc8189</t>
  </si>
  <si>
    <t>NED 8189</t>
  </si>
  <si>
    <t>Nosy Roa</t>
  </si>
  <si>
    <t>Adios</t>
  </si>
  <si>
    <t>J-boats France</t>
  </si>
  <si>
    <t>gbrc8876</t>
  </si>
  <si>
    <t>GBR 8876</t>
  </si>
  <si>
    <t>Panther</t>
  </si>
  <si>
    <t>NEDC6801</t>
  </si>
  <si>
    <t>NED 6801</t>
  </si>
  <si>
    <t>Paradiso</t>
  </si>
  <si>
    <t>Grinde820x1.70</t>
  </si>
  <si>
    <t>belc1206</t>
  </si>
  <si>
    <t>BEL 1206</t>
  </si>
  <si>
    <t>FarFelu</t>
  </si>
  <si>
    <t>Marlijn</t>
  </si>
  <si>
    <t>nedc8139</t>
  </si>
  <si>
    <t>NED 8139</t>
  </si>
  <si>
    <t>ALU4STARS</t>
  </si>
  <si>
    <t>Ragger 130</t>
  </si>
  <si>
    <t>Soethoudt</t>
  </si>
  <si>
    <t>fra28393</t>
  </si>
  <si>
    <t>Histos</t>
  </si>
  <si>
    <t>nedc8150</t>
  </si>
  <si>
    <t>NED 8150</t>
  </si>
  <si>
    <t>Sirena</t>
  </si>
  <si>
    <t>nedc8254</t>
  </si>
  <si>
    <t>NED 8254</t>
  </si>
  <si>
    <t>Barcarolle 2</t>
  </si>
  <si>
    <t>AD boats</t>
  </si>
  <si>
    <t>Niels  Jeppesen</t>
  </si>
  <si>
    <t>nedc8346</t>
  </si>
  <si>
    <t>NED 8346</t>
  </si>
  <si>
    <t>SWAN 46</t>
  </si>
  <si>
    <t>NED_6555</t>
  </si>
  <si>
    <t>NED 6555</t>
  </si>
  <si>
    <t>Maxfun 25</t>
  </si>
  <si>
    <t>Hydra</t>
  </si>
  <si>
    <t>nedc7615</t>
  </si>
  <si>
    <t>NED 7615</t>
  </si>
  <si>
    <t>Fall For</t>
  </si>
  <si>
    <t>C. de Ridder</t>
  </si>
  <si>
    <t>Sun fast 35</t>
  </si>
  <si>
    <t>NED_7036</t>
  </si>
  <si>
    <t>NED 7036</t>
  </si>
  <si>
    <t>CHOUETTE</t>
  </si>
  <si>
    <t>NEDC6710</t>
  </si>
  <si>
    <t>NED 6710</t>
  </si>
  <si>
    <t>Jottem</t>
  </si>
  <si>
    <t>nedc333</t>
  </si>
  <si>
    <t>NED 333</t>
  </si>
  <si>
    <t>Xposure</t>
  </si>
  <si>
    <t>XP 33</t>
  </si>
  <si>
    <t>nedc8351</t>
  </si>
  <si>
    <t>NED 8351</t>
  </si>
  <si>
    <t>Evolutix 5</t>
  </si>
  <si>
    <t>Elan 310</t>
  </si>
  <si>
    <t>Rob Humphreys</t>
  </si>
  <si>
    <t>Feeling 32DI</t>
  </si>
  <si>
    <t>Alliaura Marine</t>
  </si>
  <si>
    <t>M Joubert</t>
  </si>
  <si>
    <t>NEDc8838</t>
  </si>
  <si>
    <t>NED 8838</t>
  </si>
  <si>
    <t>gbr5324</t>
  </si>
  <si>
    <t>GBR 5324</t>
  </si>
  <si>
    <t>J. Livingston Seagull</t>
  </si>
  <si>
    <t>Hustler 32</t>
  </si>
  <si>
    <t>Vervale LTD</t>
  </si>
  <si>
    <t>nedc7978</t>
  </si>
  <si>
    <t>NED 7978</t>
  </si>
  <si>
    <t>INTL</t>
  </si>
  <si>
    <t>ned_6953</t>
  </si>
  <si>
    <t>NED 6953</t>
  </si>
  <si>
    <t>FLIN</t>
  </si>
  <si>
    <t>BH 41 MOD</t>
  </si>
  <si>
    <t>Bashford boats pty</t>
  </si>
  <si>
    <t>J. Murray</t>
  </si>
  <si>
    <t>nedc8268</t>
  </si>
  <si>
    <t>NED 8268</t>
  </si>
  <si>
    <t>Namorado de Verao</t>
  </si>
  <si>
    <t>Comet 1050</t>
  </si>
  <si>
    <t>Comar Italie</t>
  </si>
  <si>
    <t>Jean Marie Finot</t>
  </si>
  <si>
    <t>nedc4698</t>
  </si>
  <si>
    <t>NED 4698</t>
  </si>
  <si>
    <t>Fast Food</t>
  </si>
  <si>
    <t>J. Fauroux</t>
  </si>
  <si>
    <t>nedc8352</t>
  </si>
  <si>
    <t>NED 8352</t>
  </si>
  <si>
    <t>Fairwinds</t>
  </si>
  <si>
    <t>Winner 12.20</t>
  </si>
  <si>
    <t>van de Stad design</t>
  </si>
  <si>
    <t>nedC9880</t>
  </si>
  <si>
    <t>NED 9880</t>
  </si>
  <si>
    <t>nedc8448</t>
  </si>
  <si>
    <t>NED 8448</t>
  </si>
  <si>
    <t>Dehlicious</t>
  </si>
  <si>
    <t>Simon Voogd</t>
  </si>
  <si>
    <t>nedc8441</t>
  </si>
  <si>
    <t>NED 8441</t>
  </si>
  <si>
    <t>Feniks</t>
  </si>
  <si>
    <t>Brise de Mer 34</t>
  </si>
  <si>
    <t>Le Geun-Hemedy</t>
  </si>
  <si>
    <t>NEDC8434</t>
  </si>
  <si>
    <t>NED 8434</t>
  </si>
  <si>
    <t>Pelgrim</t>
  </si>
  <si>
    <t>Salona 41</t>
  </si>
  <si>
    <t>nedc8432</t>
  </si>
  <si>
    <t>NED 8432</t>
  </si>
  <si>
    <t>J-70</t>
  </si>
  <si>
    <t>J Boats Europe</t>
  </si>
  <si>
    <t>nedc8430</t>
  </si>
  <si>
    <t>NED 8430</t>
  </si>
  <si>
    <t>nedc8424</t>
  </si>
  <si>
    <t>NED 8424</t>
  </si>
  <si>
    <t>Twenty4Fun</t>
  </si>
  <si>
    <t>Sunshine</t>
  </si>
  <si>
    <t>nedc8407</t>
  </si>
  <si>
    <t>NED 8407</t>
  </si>
  <si>
    <t>Sa Better</t>
  </si>
  <si>
    <t>Hanse 385</t>
  </si>
  <si>
    <t>nedc8403</t>
  </si>
  <si>
    <t>NED 8403</t>
  </si>
  <si>
    <t>Salina</t>
  </si>
  <si>
    <t>Sweden 34</t>
  </si>
  <si>
    <t>Peter Morlin</t>
  </si>
  <si>
    <t>nedc8391</t>
  </si>
  <si>
    <t>NED 8391</t>
  </si>
  <si>
    <t>Bluesmile</t>
  </si>
  <si>
    <t>NED 8385</t>
  </si>
  <si>
    <t>PH III</t>
  </si>
  <si>
    <t>Contest</t>
  </si>
  <si>
    <t>Georg Nissen</t>
  </si>
  <si>
    <t>NEDC8382</t>
  </si>
  <si>
    <t>NED 8382</t>
  </si>
  <si>
    <t>Zahir</t>
  </si>
  <si>
    <t>E8228</t>
  </si>
  <si>
    <t>ESP-8228</t>
  </si>
  <si>
    <t>VINDIO</t>
  </si>
  <si>
    <t>GRAND SOLEIL 37 BC</t>
  </si>
  <si>
    <t>BOTIN/CARKEEK</t>
  </si>
  <si>
    <t>Arethusa</t>
  </si>
  <si>
    <t>Il Corvo</t>
  </si>
  <si>
    <t>Botin &amp; Carkeek</t>
  </si>
  <si>
    <t>SWAN 45 OD</t>
  </si>
  <si>
    <t>FRERS</t>
  </si>
  <si>
    <t>Rod Johnstone</t>
  </si>
  <si>
    <t>MELGES 24 OD</t>
  </si>
  <si>
    <t>US12665</t>
  </si>
  <si>
    <t>NED 47001</t>
  </si>
  <si>
    <t>MANDATE</t>
  </si>
  <si>
    <t>Swan 47</t>
  </si>
  <si>
    <t>nedc9477</t>
  </si>
  <si>
    <t>NED 9477</t>
  </si>
  <si>
    <t>J-97</t>
  </si>
  <si>
    <t>NEDc9446</t>
  </si>
  <si>
    <t>NED 9446</t>
  </si>
  <si>
    <t>FELIX</t>
  </si>
  <si>
    <t>IMX 38 DK (3)</t>
  </si>
  <si>
    <t>JEPPESEN Nilsen</t>
  </si>
  <si>
    <t>nedc9038</t>
  </si>
  <si>
    <t>NED 9038</t>
  </si>
  <si>
    <t>Dehler 38C</t>
  </si>
  <si>
    <t>Zeeeend</t>
  </si>
  <si>
    <t>nedc8521</t>
  </si>
  <si>
    <t>NED 8521</t>
  </si>
  <si>
    <t>Good Times</t>
  </si>
  <si>
    <t>Waarschip Werf</t>
  </si>
  <si>
    <t>nedc8505</t>
  </si>
  <si>
    <t>NED 8505</t>
  </si>
  <si>
    <t>Jadwiga 2</t>
  </si>
  <si>
    <t>nedc8495</t>
  </si>
  <si>
    <t>NED 8495</t>
  </si>
  <si>
    <t>Brothership</t>
  </si>
  <si>
    <t>Dufour 334</t>
  </si>
  <si>
    <t>Jacques Fauroux</t>
  </si>
  <si>
    <t>nedc8494</t>
  </si>
  <si>
    <t>NED 8494</t>
  </si>
  <si>
    <t>Hartenvrouw</t>
  </si>
  <si>
    <t>nedc8492</t>
  </si>
  <si>
    <t>NED 8492</t>
  </si>
  <si>
    <t>Layam</t>
  </si>
  <si>
    <t>nedc8491</t>
  </si>
  <si>
    <t>NED 8491</t>
  </si>
  <si>
    <t>Boxer</t>
  </si>
  <si>
    <t>Stephen Jones</t>
  </si>
  <si>
    <t>NED 8489</t>
  </si>
  <si>
    <t>Varianta 44</t>
  </si>
  <si>
    <t>Goeyedag</t>
  </si>
  <si>
    <t>nedc8478</t>
  </si>
  <si>
    <t>NED 8478</t>
  </si>
  <si>
    <t>Josephine</t>
  </si>
  <si>
    <t>v/d Stadt Samoa 47</t>
  </si>
  <si>
    <t>nedc8475</t>
  </si>
  <si>
    <t>NED 8475</t>
  </si>
  <si>
    <t>Zeearend</t>
  </si>
  <si>
    <t>Judel /  Vrolijk</t>
  </si>
  <si>
    <t>Dehler DB2</t>
  </si>
  <si>
    <t>NEDc8435</t>
  </si>
  <si>
    <t>NED 8435</t>
  </si>
  <si>
    <t>Polaris III</t>
  </si>
  <si>
    <t>Endeavour</t>
  </si>
  <si>
    <t>nedc8421</t>
  </si>
  <si>
    <t>NED 8421</t>
  </si>
  <si>
    <t>Joe Cool</t>
  </si>
  <si>
    <t>S&amp;S 34</t>
  </si>
  <si>
    <t>J. Rodgers</t>
  </si>
  <si>
    <t>Sparkman&amp;Stephens</t>
  </si>
  <si>
    <t>Pion</t>
  </si>
  <si>
    <t>nedc8302</t>
  </si>
  <si>
    <t>NED 8302</t>
  </si>
  <si>
    <t>La Belle</t>
  </si>
  <si>
    <t>Swan 56</t>
  </si>
  <si>
    <t>First 35</t>
  </si>
  <si>
    <t>nedc7800</t>
  </si>
  <si>
    <t>NED 7800</t>
  </si>
  <si>
    <t>nedc7745</t>
  </si>
  <si>
    <t>NED 7745</t>
  </si>
  <si>
    <t>Wild Romance</t>
  </si>
  <si>
    <t>FINOT</t>
  </si>
  <si>
    <t>NEDC7661</t>
  </si>
  <si>
    <t>NED 7661</t>
  </si>
  <si>
    <t>El Toro</t>
  </si>
  <si>
    <t>Etchell</t>
  </si>
  <si>
    <t>Robertson</t>
  </si>
  <si>
    <t>Etchells</t>
  </si>
  <si>
    <t>nedc7652</t>
  </si>
  <si>
    <t>NED 7652</t>
  </si>
  <si>
    <t>Bowmore</t>
  </si>
  <si>
    <t>NEDC7518</t>
  </si>
  <si>
    <t>NED 7518</t>
  </si>
  <si>
    <t>De Ruyter</t>
  </si>
  <si>
    <t>PB 44</t>
  </si>
  <si>
    <t>Beeldsnijder</t>
  </si>
  <si>
    <t>NEDC7516</t>
  </si>
  <si>
    <t>NED 7516</t>
  </si>
  <si>
    <t>Morning Cloud</t>
  </si>
  <si>
    <t>Blacq Magic</t>
  </si>
  <si>
    <t>NEDC6741</t>
  </si>
  <si>
    <t>NED 6741</t>
  </si>
  <si>
    <t>IJs Na!</t>
  </si>
  <si>
    <t>Winner 1120</t>
  </si>
  <si>
    <t>Waai</t>
  </si>
  <si>
    <t>8M one design</t>
  </si>
  <si>
    <t>NEDC3136</t>
  </si>
  <si>
    <t>NED 3136</t>
  </si>
  <si>
    <t>BAGATELLE</t>
  </si>
  <si>
    <t>Feeling 920 * 1.70</t>
  </si>
  <si>
    <t>NED_2973</t>
  </si>
  <si>
    <t>NED 2973</t>
  </si>
  <si>
    <t>AMERICA JANE II</t>
  </si>
  <si>
    <t>NEDC2420</t>
  </si>
  <si>
    <t>LARISA</t>
  </si>
  <si>
    <t>Zeeton * 1.55</t>
  </si>
  <si>
    <t>nedc2043</t>
  </si>
  <si>
    <t>NED 2043</t>
  </si>
  <si>
    <t>Ciao Baby</t>
  </si>
  <si>
    <t>Waarschip 725</t>
  </si>
  <si>
    <t>nedc4944</t>
  </si>
  <si>
    <t>NED 4944</t>
  </si>
  <si>
    <t>ST 23</t>
  </si>
  <si>
    <t>Steve Thompson</t>
  </si>
  <si>
    <t>Farrwell</t>
  </si>
  <si>
    <t>Winner 900</t>
  </si>
  <si>
    <t>NEDC900</t>
  </si>
  <si>
    <t>NED 900</t>
  </si>
  <si>
    <t>Winner 9Perf</t>
  </si>
  <si>
    <t>NED_175</t>
  </si>
  <si>
    <t>NED 175</t>
  </si>
  <si>
    <t>blauwhoed</t>
  </si>
  <si>
    <t>Lutra 52.5</t>
  </si>
  <si>
    <t>Lutra Lutra</t>
  </si>
  <si>
    <t>GERc6948</t>
  </si>
  <si>
    <t>GER 6948</t>
  </si>
  <si>
    <t>VOJAGX0</t>
  </si>
  <si>
    <t>Xp 33</t>
  </si>
  <si>
    <t>gbrc4909</t>
  </si>
  <si>
    <t>GBR 4909</t>
  </si>
  <si>
    <t>gbr1032</t>
  </si>
  <si>
    <t>GBR 1032</t>
  </si>
  <si>
    <t>Roger 36</t>
  </si>
  <si>
    <t>Paul Jennings</t>
  </si>
  <si>
    <t>Rogers-Jennings</t>
  </si>
  <si>
    <t>nedc8504</t>
  </si>
  <si>
    <t>NED 8504</t>
  </si>
  <si>
    <t>Zenith</t>
  </si>
  <si>
    <t>Najad 360</t>
  </si>
  <si>
    <t>Najad Zweden</t>
  </si>
  <si>
    <t>TORVALD KARLSSON</t>
  </si>
  <si>
    <t>NEDC7200</t>
  </si>
  <si>
    <t>NED 7200</t>
  </si>
  <si>
    <t>Roxane</t>
  </si>
  <si>
    <t>Bestevaer</t>
  </si>
  <si>
    <t>nedc8380</t>
  </si>
  <si>
    <t>NED 8380</t>
  </si>
  <si>
    <t>Endorphin</t>
  </si>
  <si>
    <t>Ewent</t>
  </si>
  <si>
    <t>nedc8192</t>
  </si>
  <si>
    <t>NED 8192</t>
  </si>
  <si>
    <t>nedc8427</t>
  </si>
  <si>
    <t>NED 8427</t>
  </si>
  <si>
    <t>Flirt</t>
  </si>
  <si>
    <t>nedc7472</t>
  </si>
  <si>
    <t>NED 7472</t>
  </si>
  <si>
    <t>Team Heiner 4</t>
  </si>
  <si>
    <t>belc8990</t>
  </si>
  <si>
    <t>Bel 8990</t>
  </si>
  <si>
    <t>X-Bie</t>
  </si>
  <si>
    <t>nedc117</t>
  </si>
  <si>
    <t>NED 117</t>
  </si>
  <si>
    <t>Nothing Box</t>
  </si>
  <si>
    <t>nedc342</t>
  </si>
  <si>
    <t>NED 342</t>
  </si>
  <si>
    <t>Coin Coin</t>
  </si>
  <si>
    <t>Sydney 43 GTS</t>
  </si>
  <si>
    <t>Sydney yachts</t>
  </si>
  <si>
    <t>Jason Ker</t>
  </si>
  <si>
    <t>NED 9777</t>
  </si>
  <si>
    <t>Xeven</t>
  </si>
  <si>
    <t>Contest 34</t>
  </si>
  <si>
    <t>D Zaal</t>
  </si>
  <si>
    <t>Seascape 27</t>
  </si>
  <si>
    <t>ISSO</t>
  </si>
  <si>
    <t>Manuard</t>
  </si>
  <si>
    <t>NEDC6379</t>
  </si>
  <si>
    <t>BEL 6379</t>
  </si>
  <si>
    <t>Huldra II</t>
  </si>
  <si>
    <t>Salona 40x1.99</t>
  </si>
  <si>
    <t>gbr1513</t>
  </si>
  <si>
    <t>GBR 1513</t>
  </si>
  <si>
    <t>J-BOATS</t>
  </si>
  <si>
    <t>nedc8536</t>
  </si>
  <si>
    <t>NED 8536</t>
  </si>
  <si>
    <t>Big Biche</t>
  </si>
  <si>
    <t>nedc8526</t>
  </si>
  <si>
    <t>NED 8526</t>
  </si>
  <si>
    <t>DEHLER 39 SQ</t>
  </si>
  <si>
    <t>nedc9042</t>
  </si>
  <si>
    <t>NED 9042</t>
  </si>
  <si>
    <t>Contest 42 CS</t>
  </si>
  <si>
    <t>Leeloo</t>
  </si>
  <si>
    <t>NEDc6799</t>
  </si>
  <si>
    <t>NED 6799</t>
  </si>
  <si>
    <t>J-Boat</t>
  </si>
  <si>
    <t>ned_7030</t>
  </si>
  <si>
    <t>NED 7030</t>
  </si>
  <si>
    <t>Team Heiner II</t>
  </si>
  <si>
    <t>NEDC3247</t>
  </si>
  <si>
    <t>NED 3247</t>
  </si>
  <si>
    <t>SECOND WAVE</t>
  </si>
  <si>
    <t>ROBBER 3E</t>
  </si>
  <si>
    <t>BEPS LTD QUAY WORK</t>
  </si>
  <si>
    <t>LINQUIST</t>
  </si>
  <si>
    <t>nedc8454</t>
  </si>
  <si>
    <t>NED 8454</t>
  </si>
  <si>
    <t>XAR</t>
  </si>
  <si>
    <t>NEDc8493</t>
  </si>
  <si>
    <t>NED 8493</t>
  </si>
  <si>
    <t>Coppelia</t>
  </si>
  <si>
    <t>Jeaneau Rush 32</t>
  </si>
  <si>
    <t>NEDc8544</t>
  </si>
  <si>
    <t>NED 8544</t>
  </si>
  <si>
    <t>Bellini</t>
  </si>
  <si>
    <t>Saffier 26</t>
  </si>
  <si>
    <t>Saffier</t>
  </si>
  <si>
    <t>Hennevanger</t>
  </si>
  <si>
    <t>nedc8480</t>
  </si>
  <si>
    <t>NED 8480</t>
  </si>
  <si>
    <t>Grijze Plaag</t>
  </si>
  <si>
    <t>nedc8540</t>
  </si>
  <si>
    <t>NED 8540</t>
  </si>
  <si>
    <t>SOLSKEN</t>
  </si>
  <si>
    <t>SunShine38</t>
  </si>
  <si>
    <t>nedc8949</t>
  </si>
  <si>
    <t>NED 8949</t>
  </si>
  <si>
    <t>Avanti</t>
  </si>
  <si>
    <t>GRAND SOLEIL 43</t>
  </si>
  <si>
    <t>BOTIN &amp; CARKEEK</t>
  </si>
  <si>
    <t>nedc8135</t>
  </si>
  <si>
    <t>NED 8135</t>
  </si>
  <si>
    <t>Bateleur</t>
  </si>
  <si>
    <t>Bashford 41</t>
  </si>
  <si>
    <t>Ian Murray</t>
  </si>
  <si>
    <t>nedc2810</t>
  </si>
  <si>
    <t>NED 2810</t>
  </si>
  <si>
    <t>Coolkid</t>
  </si>
  <si>
    <t>Starbuck</t>
  </si>
  <si>
    <t>R. de Koning</t>
  </si>
  <si>
    <t>Fareast 28R</t>
  </si>
  <si>
    <t>Fareast Boats</t>
  </si>
  <si>
    <t>Dehler 31</t>
  </si>
  <si>
    <t>BAVARIA</t>
  </si>
  <si>
    <t>NEDC6597</t>
  </si>
  <si>
    <t>NED 6597</t>
  </si>
  <si>
    <t>NRJ</t>
  </si>
  <si>
    <t>Johnston</t>
  </si>
  <si>
    <t>bel1984</t>
  </si>
  <si>
    <t>BEL 1984</t>
  </si>
  <si>
    <t>Repoman</t>
  </si>
  <si>
    <t>Swan 44 S&amp;S</t>
  </si>
  <si>
    <t>Sparkman%Stephens</t>
  </si>
  <si>
    <t>nedc8519</t>
  </si>
  <si>
    <t>NED 8519</t>
  </si>
  <si>
    <t>Marlene</t>
  </si>
  <si>
    <t>Sun Fast  37</t>
  </si>
  <si>
    <t>Jaques Fauroux</t>
  </si>
  <si>
    <t>NEDC8531</t>
  </si>
  <si>
    <t>NED 8531</t>
  </si>
  <si>
    <t>Bojangles</t>
  </si>
  <si>
    <t>NEDC765</t>
  </si>
  <si>
    <t>NED 765</t>
  </si>
  <si>
    <t>WILD AT HEART PART TWO</t>
  </si>
  <si>
    <t>Waarship1/2tx1.65</t>
  </si>
  <si>
    <t>nedc5961</t>
  </si>
  <si>
    <t>NED 5961</t>
  </si>
  <si>
    <t>MARY BRYANT</t>
  </si>
  <si>
    <t>Waarschip660x1.25</t>
  </si>
  <si>
    <t>nedo8593</t>
  </si>
  <si>
    <t>NED 8593</t>
  </si>
  <si>
    <t>Pippiquax</t>
  </si>
  <si>
    <t>nedc7119</t>
  </si>
  <si>
    <t>NED 7119</t>
  </si>
  <si>
    <t>Ragazza</t>
  </si>
  <si>
    <t>NED_5415</t>
  </si>
  <si>
    <t>NED 5415</t>
  </si>
  <si>
    <t>HOTSTUFF</t>
  </si>
  <si>
    <t>NED_4668</t>
  </si>
  <si>
    <t>NED 4668</t>
  </si>
  <si>
    <t>NEDC4573</t>
  </si>
  <si>
    <t>NED 4573</t>
  </si>
  <si>
    <t>GOTCHA</t>
  </si>
  <si>
    <t>Moving Intelligence</t>
  </si>
  <si>
    <t>nedc8412</t>
  </si>
  <si>
    <t>NED 8412</t>
  </si>
  <si>
    <t>X-perience</t>
  </si>
  <si>
    <t>Deep</t>
  </si>
  <si>
    <t>NEDo8612</t>
  </si>
  <si>
    <t>NED 8612</t>
  </si>
  <si>
    <t>Tramontana</t>
  </si>
  <si>
    <t>nedc8541</t>
  </si>
  <si>
    <t>NED 8541</t>
  </si>
  <si>
    <t>Wave Impact</t>
  </si>
  <si>
    <t>Elan 360S</t>
  </si>
  <si>
    <t>nedc8537</t>
  </si>
  <si>
    <t>NED 8537</t>
  </si>
  <si>
    <t>Let it Be</t>
  </si>
  <si>
    <t>NEDO8571</t>
  </si>
  <si>
    <t>NED 8571</t>
  </si>
  <si>
    <t>Lonestar</t>
  </si>
  <si>
    <t>Spirit 36SD</t>
  </si>
  <si>
    <t>SailSelect</t>
  </si>
  <si>
    <t>Varianta 37</t>
  </si>
  <si>
    <t>Hanse/Dehler</t>
  </si>
  <si>
    <t>nedo8618</t>
  </si>
  <si>
    <t>NED 8618</t>
  </si>
  <si>
    <t>Yin</t>
  </si>
  <si>
    <t>nedo8619</t>
  </si>
  <si>
    <t>NED 8619</t>
  </si>
  <si>
    <t>Yang</t>
  </si>
  <si>
    <t>NEDI1974</t>
  </si>
  <si>
    <t>NED 1974</t>
  </si>
  <si>
    <t>Full Grown Man</t>
  </si>
  <si>
    <t>nedo8624</t>
  </si>
  <si>
    <t>NED 8624</t>
  </si>
  <si>
    <t>Navicula</t>
  </si>
  <si>
    <t>Dufour 44 Perf</t>
  </si>
  <si>
    <t>Felci yachts</t>
  </si>
  <si>
    <t>nedo8539</t>
  </si>
  <si>
    <t>NED 8539</t>
  </si>
  <si>
    <t>Fareast 26</t>
  </si>
  <si>
    <t>Far East Boats</t>
  </si>
  <si>
    <t>Simonis - Voogd</t>
  </si>
  <si>
    <t>nedo8623</t>
  </si>
  <si>
    <t>NED 8623</t>
  </si>
  <si>
    <t>Bon Vivant</t>
  </si>
  <si>
    <t>NEDo7505</t>
  </si>
  <si>
    <t>NED 7505</t>
  </si>
  <si>
    <t>Alskling</t>
  </si>
  <si>
    <t>nedc7462</t>
  </si>
  <si>
    <t>NED 7462</t>
  </si>
  <si>
    <t>Flicka</t>
  </si>
  <si>
    <t>Etap 21I</t>
  </si>
  <si>
    <t>Etap Yachting</t>
  </si>
  <si>
    <t>Mortain&amp;Mavrikios</t>
  </si>
  <si>
    <t>NED_4501</t>
  </si>
  <si>
    <t>NED 4501</t>
  </si>
  <si>
    <t>SCHEURIJZER</t>
  </si>
  <si>
    <t>nedc9246</t>
  </si>
  <si>
    <t>NED 9246</t>
  </si>
  <si>
    <t>Tante Miek Miek</t>
  </si>
  <si>
    <t>nedo8630</t>
  </si>
  <si>
    <t>NED 8630</t>
  </si>
  <si>
    <t>Miss Moneypenny</t>
  </si>
  <si>
    <t>BAVARIA 46 C</t>
  </si>
  <si>
    <t>NEDo8635</t>
  </si>
  <si>
    <t>NED 8635</t>
  </si>
  <si>
    <t>Wind of Change</t>
  </si>
  <si>
    <t>NED 8460</t>
  </si>
  <si>
    <t>Cerva</t>
  </si>
  <si>
    <t>belc1522</t>
  </si>
  <si>
    <t>Bel 15222</t>
  </si>
  <si>
    <t>Ghost</t>
  </si>
  <si>
    <t>SWE33</t>
  </si>
  <si>
    <t>SWE 33</t>
  </si>
  <si>
    <t>Barracuda</t>
  </si>
  <si>
    <t>DEHLER 41 DB</t>
  </si>
  <si>
    <t>nedo8643</t>
  </si>
  <si>
    <t>NED 8643</t>
  </si>
  <si>
    <t>Bakvis</t>
  </si>
  <si>
    <t>Sun Odyssey 36i</t>
  </si>
  <si>
    <t>Marc Lombard</t>
  </si>
  <si>
    <t>nedo8647</t>
  </si>
  <si>
    <t>NED 8647</t>
  </si>
  <si>
    <t>Kelt</t>
  </si>
  <si>
    <t>Kelt 620</t>
  </si>
  <si>
    <t>Kelt Marine</t>
  </si>
  <si>
    <t>nedo8648</t>
  </si>
  <si>
    <t>NED 8648</t>
  </si>
  <si>
    <t>Meicoma</t>
  </si>
  <si>
    <t>BIANCA 360</t>
  </si>
  <si>
    <t>BIANCA YACHT</t>
  </si>
  <si>
    <t>JENSEN</t>
  </si>
  <si>
    <t>nedc7608</t>
  </si>
  <si>
    <t>NED 7608</t>
  </si>
  <si>
    <t>BASTA !</t>
  </si>
  <si>
    <t>nedo8631</t>
  </si>
  <si>
    <t>NED 8631</t>
  </si>
  <si>
    <t>Phoenix</t>
  </si>
  <si>
    <t>Optio 9</t>
  </si>
  <si>
    <t>Wauguiez</t>
  </si>
  <si>
    <t>NED 8606</t>
  </si>
  <si>
    <t>Halmatic Ltd.</t>
  </si>
  <si>
    <t>nedo8605</t>
  </si>
  <si>
    <t>JAKOPIN &amp; JAKOPIN</t>
  </si>
  <si>
    <t>nedo8656</t>
  </si>
  <si>
    <t>NED 8656</t>
  </si>
  <si>
    <t>L'avalanche</t>
  </si>
  <si>
    <t>SUN ODYSSEY 32.2</t>
  </si>
  <si>
    <t>Red Herring</t>
  </si>
  <si>
    <t>nedo8658</t>
  </si>
  <si>
    <t>NED 8658</t>
  </si>
  <si>
    <t>Kyan</t>
  </si>
  <si>
    <t>KELT 8 m.</t>
  </si>
  <si>
    <t>KELT</t>
  </si>
  <si>
    <t>GILLES OLLIER</t>
  </si>
  <si>
    <t>nedo8664</t>
  </si>
  <si>
    <t>NED 8664</t>
  </si>
  <si>
    <t>Dame Blanche</t>
  </si>
  <si>
    <t>nedo8667</t>
  </si>
  <si>
    <t>NED 8667</t>
  </si>
  <si>
    <t>le Barteau</t>
  </si>
  <si>
    <t>NEDo8669</t>
  </si>
  <si>
    <t>NED 8669</t>
  </si>
  <si>
    <t>Swing</t>
  </si>
  <si>
    <t>Zeeton</t>
  </si>
  <si>
    <t>Mark Mills</t>
  </si>
  <si>
    <t>Contest 31 HT</t>
  </si>
  <si>
    <t>nedo8675</t>
  </si>
  <si>
    <t>NED 8675</t>
  </si>
  <si>
    <t>OffRoad</t>
  </si>
  <si>
    <t>First 27.7</t>
  </si>
  <si>
    <t>belo3418</t>
  </si>
  <si>
    <t>BEL 3418</t>
  </si>
  <si>
    <t>Enigma</t>
  </si>
  <si>
    <t>nedo7966</t>
  </si>
  <si>
    <t>NED 7966</t>
  </si>
  <si>
    <t>eXe-Cuties</t>
  </si>
  <si>
    <t>GBRc7873</t>
  </si>
  <si>
    <t>GBR 7873</t>
  </si>
  <si>
    <t>DEKADENT</t>
  </si>
  <si>
    <t>Overstag</t>
  </si>
  <si>
    <t>NEDc8606</t>
  </si>
  <si>
    <t>Sister Ray</t>
  </si>
  <si>
    <t>Marieholm 26 IF</t>
  </si>
  <si>
    <t>Marieholm</t>
  </si>
  <si>
    <t>Tord Sunden</t>
  </si>
  <si>
    <t>nedc6822</t>
  </si>
  <si>
    <t>NED 6822</t>
  </si>
  <si>
    <t>Papauw</t>
  </si>
  <si>
    <t>First 36.7 SD</t>
  </si>
  <si>
    <t>nedo8685</t>
  </si>
  <si>
    <t>NED 8685</t>
  </si>
  <si>
    <t>Schavuit</t>
  </si>
  <si>
    <t>BAVARIA 46 CR</t>
  </si>
  <si>
    <t>BAVARIA YACHTS</t>
  </si>
  <si>
    <t>J&amp;J DESIGN</t>
  </si>
  <si>
    <t>nedo8686</t>
  </si>
  <si>
    <t>NED 8686</t>
  </si>
  <si>
    <t>Thalassa</t>
  </si>
  <si>
    <t>Hunter 27</t>
  </si>
  <si>
    <t>Henderson</t>
  </si>
  <si>
    <t>Breeze</t>
  </si>
  <si>
    <t>belo1635</t>
  </si>
  <si>
    <t>BEL 1635</t>
  </si>
  <si>
    <t>Illusion</t>
  </si>
  <si>
    <t>nedc8639</t>
  </si>
  <si>
    <t>NED 8639</t>
  </si>
  <si>
    <t>Pur Sang</t>
  </si>
  <si>
    <t>nedc8666</t>
  </si>
  <si>
    <t>Ned 8666</t>
  </si>
  <si>
    <t>Maxime</t>
  </si>
  <si>
    <t>N. Jeppersen</t>
  </si>
  <si>
    <t>NEDo8692</t>
  </si>
  <si>
    <t>NED 8692</t>
  </si>
  <si>
    <t>Windfall</t>
  </si>
  <si>
    <t>Vermeulen</t>
  </si>
  <si>
    <t>nedo8662</t>
  </si>
  <si>
    <t>NED 8662</t>
  </si>
  <si>
    <t>Etap 34 S</t>
  </si>
  <si>
    <t>Etap yachting</t>
  </si>
  <si>
    <t>Mortain&amp;Mavrkios</t>
  </si>
  <si>
    <t>J-24</t>
  </si>
  <si>
    <t>NED9532</t>
  </si>
  <si>
    <t>NED 9532</t>
  </si>
  <si>
    <t>GAIA</t>
  </si>
  <si>
    <t>SWAN 53</t>
  </si>
  <si>
    <t>nedo1011</t>
  </si>
  <si>
    <t>NED 10111</t>
  </si>
  <si>
    <t>Zeilblij</t>
  </si>
  <si>
    <t>nedc9122</t>
  </si>
  <si>
    <t>NED 9122</t>
  </si>
  <si>
    <t>Maas</t>
  </si>
  <si>
    <t>J Boats</t>
  </si>
  <si>
    <t>Hinder</t>
  </si>
  <si>
    <t>Led 2 lease</t>
  </si>
  <si>
    <t>nedo8729</t>
  </si>
  <si>
    <t>NED 8729</t>
  </si>
  <si>
    <t>Comodo</t>
  </si>
  <si>
    <t>Zaadnoordijk</t>
  </si>
  <si>
    <t>nedo8723</t>
  </si>
  <si>
    <t>NED 8723</t>
  </si>
  <si>
    <t>Off line</t>
  </si>
  <si>
    <t>nedo8721</t>
  </si>
  <si>
    <t>NED 8721</t>
  </si>
  <si>
    <t>Esprit</t>
  </si>
  <si>
    <t>Hanse 470e</t>
  </si>
  <si>
    <t>Judel/Vrolijck</t>
  </si>
  <si>
    <t>nedo8718</t>
  </si>
  <si>
    <t>NED 8718</t>
  </si>
  <si>
    <t>Box jellyfish</t>
  </si>
  <si>
    <t>NEDo8709</t>
  </si>
  <si>
    <t>NED 8709</t>
  </si>
  <si>
    <t>Donna Anna</t>
  </si>
  <si>
    <t>OCEANIS 37</t>
  </si>
  <si>
    <t>nedo8707</t>
  </si>
  <si>
    <t>NED 8707</t>
  </si>
  <si>
    <t>Maria Magdalena</t>
  </si>
  <si>
    <t>nedc8611</t>
  </si>
  <si>
    <t>NED 8611</t>
  </si>
  <si>
    <t>EVENTYR</t>
  </si>
  <si>
    <t>XP 38-210</t>
  </si>
  <si>
    <t>NED 8606c</t>
  </si>
  <si>
    <t>nedc7858</t>
  </si>
  <si>
    <t>NED 7858</t>
  </si>
  <si>
    <t>VQ 32</t>
  </si>
  <si>
    <t>nedo7772</t>
  </si>
  <si>
    <t>NED 7772</t>
  </si>
  <si>
    <t>Vrijheid</t>
  </si>
  <si>
    <t>Piewiet 1200</t>
  </si>
  <si>
    <t>Halvar</t>
  </si>
  <si>
    <t>nedc7494</t>
  </si>
  <si>
    <t>NED 7494</t>
  </si>
  <si>
    <t>Rebbons</t>
  </si>
  <si>
    <t>Beluga 40</t>
  </si>
  <si>
    <t>K. van de Stadt</t>
  </si>
  <si>
    <t>Maatskip J</t>
  </si>
  <si>
    <t>Cap</t>
  </si>
  <si>
    <t>NEDc6809</t>
  </si>
  <si>
    <t>NED 6809</t>
  </si>
  <si>
    <t>Jack rabbit</t>
  </si>
  <si>
    <t>NEDC6332</t>
  </si>
  <si>
    <t>NED 6332</t>
  </si>
  <si>
    <t>Four Leaf</t>
  </si>
  <si>
    <t>Dehler 38 SD</t>
  </si>
  <si>
    <t>v.d.Stadt&amp;Prtnrs</t>
  </si>
  <si>
    <t>PION (OOD)</t>
  </si>
  <si>
    <t>Intense</t>
  </si>
  <si>
    <t>one-off 1-ton</t>
  </si>
  <si>
    <t>NED_2762</t>
  </si>
  <si>
    <t>NED 2762</t>
  </si>
  <si>
    <t>OVERDRIVE</t>
  </si>
  <si>
    <t>Extension</t>
  </si>
  <si>
    <t>Albin VEGA</t>
  </si>
  <si>
    <t>Albin Marin</t>
  </si>
  <si>
    <t>Per Brohall</t>
  </si>
  <si>
    <t>NED 2420</t>
  </si>
  <si>
    <t>NED 1427</t>
  </si>
  <si>
    <t>BEL 6211</t>
  </si>
  <si>
    <t>BEL 62111</t>
  </si>
  <si>
    <t>EMRAR 3</t>
  </si>
  <si>
    <t>Contest 62</t>
  </si>
  <si>
    <t>Nissen Design</t>
  </si>
  <si>
    <t>nedo8727</t>
  </si>
  <si>
    <t>NED 8727</t>
  </si>
  <si>
    <t>Primo Volente</t>
  </si>
  <si>
    <t>FIRST 375 (SK)</t>
  </si>
  <si>
    <t>BERRET</t>
  </si>
  <si>
    <t>nedo8736</t>
  </si>
  <si>
    <t>NED 8736</t>
  </si>
  <si>
    <t>Jipper</t>
  </si>
  <si>
    <t>NEDI1944</t>
  </si>
  <si>
    <t>NED 1944</t>
  </si>
  <si>
    <t>NED14884</t>
  </si>
  <si>
    <t>NED 14884</t>
  </si>
  <si>
    <t>X-37</t>
  </si>
  <si>
    <t>nedc6865</t>
  </si>
  <si>
    <t>GBR 6865</t>
  </si>
  <si>
    <t>Imajine</t>
  </si>
  <si>
    <t>Van Heygen</t>
  </si>
  <si>
    <t>Ridder J. de</t>
  </si>
  <si>
    <t>nedc8714</t>
  </si>
  <si>
    <t>NED 8714</t>
  </si>
  <si>
    <t>Pogo 850</t>
  </si>
  <si>
    <t>nedc8715</t>
  </si>
  <si>
    <t>NED 8715</t>
  </si>
  <si>
    <t>Squiffy</t>
  </si>
  <si>
    <t>nedo8604</t>
  </si>
  <si>
    <t>NED 8604</t>
  </si>
  <si>
    <t>Toubab</t>
  </si>
  <si>
    <t>NEDo8728</t>
  </si>
  <si>
    <t>NED 8728</t>
  </si>
  <si>
    <t>Samei</t>
  </si>
  <si>
    <t>First 30 E</t>
  </si>
  <si>
    <t>J Berret</t>
  </si>
  <si>
    <t>nedo8739</t>
  </si>
  <si>
    <t>NED 8739</t>
  </si>
  <si>
    <t>Galathea</t>
  </si>
  <si>
    <t>nedc9777</t>
  </si>
  <si>
    <t>NEDc8385</t>
  </si>
  <si>
    <t>CONTEST 72CS (MOD)</t>
  </si>
  <si>
    <t>FARR 30</t>
  </si>
  <si>
    <t>NED 7746</t>
  </si>
  <si>
    <t>Montrachet</t>
  </si>
  <si>
    <t>SWAN 48</t>
  </si>
  <si>
    <t>NEDc8730</t>
  </si>
  <si>
    <t>NED 8730</t>
  </si>
  <si>
    <t>Mare</t>
  </si>
  <si>
    <t>Dufour 425 GL</t>
  </si>
  <si>
    <t>nedc8882</t>
  </si>
  <si>
    <t>NED 8882</t>
  </si>
  <si>
    <t>mat 11.80</t>
  </si>
  <si>
    <t>Gurrit</t>
  </si>
  <si>
    <t>nedo8581</t>
  </si>
  <si>
    <t>NED 8581</t>
  </si>
  <si>
    <t>Winged Winner</t>
  </si>
  <si>
    <t>Rus Jachten</t>
  </si>
  <si>
    <t>NEDC7813</t>
  </si>
  <si>
    <t>NED 7813</t>
  </si>
  <si>
    <t>Indian Summer</t>
  </si>
  <si>
    <t>Stila 44</t>
  </si>
  <si>
    <t>Seastyle Shipyards</t>
  </si>
  <si>
    <t>Rene vd Velden</t>
  </si>
  <si>
    <t>nedc7973</t>
  </si>
  <si>
    <t>NED 7973</t>
  </si>
  <si>
    <t>Nemo</t>
  </si>
  <si>
    <t>Kalik Yachting</t>
  </si>
  <si>
    <t>nedc8700</t>
  </si>
  <si>
    <t>NED 8700</t>
  </si>
  <si>
    <t>Mooi</t>
  </si>
  <si>
    <t>nedo8524</t>
  </si>
  <si>
    <t>NED 8524</t>
  </si>
  <si>
    <t>Denonzen</t>
  </si>
  <si>
    <t>Breehorn 37</t>
  </si>
  <si>
    <t>JW. Elahuizen</t>
  </si>
  <si>
    <t>nedo8560</t>
  </si>
  <si>
    <t>NED 8560</t>
  </si>
  <si>
    <t>JenN</t>
  </si>
  <si>
    <t>Dehler Dehlya 25</t>
  </si>
  <si>
    <t>nedc8084</t>
  </si>
  <si>
    <t>NED 8084</t>
  </si>
  <si>
    <t>Bongo Fury</t>
  </si>
  <si>
    <t>nedo8732</t>
  </si>
  <si>
    <t>NED 8732</t>
  </si>
  <si>
    <t>Wending</t>
  </si>
  <si>
    <t>Hanse 325</t>
  </si>
  <si>
    <t>Judel/Vroljik</t>
  </si>
  <si>
    <t>NED_7653</t>
  </si>
  <si>
    <t>NED 7653</t>
  </si>
  <si>
    <t>grote Gemene Deler</t>
  </si>
  <si>
    <t>Dinky Toy</t>
  </si>
  <si>
    <t>nedc6667</t>
  </si>
  <si>
    <t>NED 6667</t>
  </si>
  <si>
    <t>J Quattro</t>
  </si>
  <si>
    <t>nedo8712</t>
  </si>
  <si>
    <t>NED 8712</t>
  </si>
  <si>
    <t>Sables</t>
  </si>
  <si>
    <t>First Class Europe</t>
  </si>
  <si>
    <t>NED53</t>
  </si>
  <si>
    <t>NED 53</t>
  </si>
  <si>
    <t>NEDi5954</t>
  </si>
  <si>
    <t>NED 5954</t>
  </si>
  <si>
    <t>Jinx</t>
  </si>
  <si>
    <t>J_boats</t>
  </si>
  <si>
    <t>Knots!</t>
  </si>
  <si>
    <t>gbrc9570</t>
  </si>
  <si>
    <t>GBR 9570</t>
  </si>
  <si>
    <t>Jaguar of Burnham</t>
  </si>
  <si>
    <t>NEDo8615</t>
  </si>
  <si>
    <t>NED 8615</t>
  </si>
  <si>
    <t>Bulletproof</t>
  </si>
  <si>
    <t>Dehler Segelyachte</t>
  </si>
  <si>
    <t>Loper</t>
  </si>
  <si>
    <t>NEDc6568</t>
  </si>
  <si>
    <t>NED 6568</t>
  </si>
  <si>
    <t>Chickx</t>
  </si>
  <si>
    <t>X-372 sport</t>
  </si>
  <si>
    <t>nedc8909</t>
  </si>
  <si>
    <t>NED 8909</t>
  </si>
  <si>
    <t>Vinur</t>
  </si>
  <si>
    <t>nedc7672</t>
  </si>
  <si>
    <t>NED 7672</t>
  </si>
  <si>
    <t>NEDC6882</t>
  </si>
  <si>
    <t>NED 6882</t>
  </si>
  <si>
    <t>ALBATROS</t>
  </si>
  <si>
    <t>Rus Yachting</t>
  </si>
  <si>
    <t>Bavaria 36</t>
  </si>
  <si>
    <t>nedo8748</t>
  </si>
  <si>
    <t>NED 8748</t>
  </si>
  <si>
    <t>Jojo</t>
  </si>
  <si>
    <t>X-79 OD</t>
  </si>
  <si>
    <t>Compromis 888 Clas</t>
  </si>
  <si>
    <t>NORDIC FOLKBOAT</t>
  </si>
  <si>
    <t>Sunden Tord</t>
  </si>
  <si>
    <t>nedo8708</t>
  </si>
  <si>
    <t>NED 8708</t>
  </si>
  <si>
    <t>Fram</t>
  </si>
  <si>
    <t>FRIENDSHIP 28</t>
  </si>
  <si>
    <t>MEIJER</t>
  </si>
  <si>
    <t>DE RIDDER/KOOPMANS</t>
  </si>
  <si>
    <t>nedo8529</t>
  </si>
  <si>
    <t>NED 8529</t>
  </si>
  <si>
    <t>Fair Wind</t>
  </si>
  <si>
    <t>FIRST 27</t>
  </si>
  <si>
    <t>ANDRE MAURIC</t>
  </si>
  <si>
    <t>nedo3340</t>
  </si>
  <si>
    <t>NED 3340</t>
  </si>
  <si>
    <t>Lyra</t>
  </si>
  <si>
    <t>Serdon</t>
  </si>
  <si>
    <t>NEDC6752</t>
  </si>
  <si>
    <t>NED 6752</t>
  </si>
  <si>
    <t>VIRAGO</t>
  </si>
  <si>
    <t>nedo8518</t>
  </si>
  <si>
    <t>NED 8518</t>
  </si>
  <si>
    <t>J &amp; A</t>
  </si>
  <si>
    <t>Oceaan 25</t>
  </si>
  <si>
    <t>K &amp; S Polyboat</t>
  </si>
  <si>
    <t>nedo3800</t>
  </si>
  <si>
    <t>NED 3800</t>
  </si>
  <si>
    <t>Exquis</t>
  </si>
  <si>
    <t>X-312</t>
  </si>
  <si>
    <t>nedc8180</t>
  </si>
  <si>
    <t>NED 8180</t>
  </si>
  <si>
    <t>Majic Potion</t>
  </si>
  <si>
    <t>nedo7811</t>
  </si>
  <si>
    <t>NED 7811</t>
  </si>
  <si>
    <t>Second First</t>
  </si>
  <si>
    <t>First 34.7</t>
  </si>
  <si>
    <t>nedo8757</t>
  </si>
  <si>
    <t>NED 8757</t>
  </si>
  <si>
    <t>Whistler</t>
  </si>
  <si>
    <t>first 31.7</t>
  </si>
  <si>
    <t>NEDI2983</t>
  </si>
  <si>
    <t>NED 2983</t>
  </si>
  <si>
    <t>Meteoor</t>
  </si>
  <si>
    <t>Westerly GK 24</t>
  </si>
  <si>
    <t>Laurent Giles</t>
  </si>
  <si>
    <t>beli2829</t>
  </si>
  <si>
    <t>BEL 2829</t>
  </si>
  <si>
    <t>Kwinte II</t>
  </si>
  <si>
    <t>Swan 43</t>
  </si>
  <si>
    <t>nedo8558</t>
  </si>
  <si>
    <t>NED 8558</t>
  </si>
  <si>
    <t>Yellow Fox</t>
  </si>
  <si>
    <t>Foxhound 24</t>
  </si>
  <si>
    <t>Copland Boats</t>
  </si>
  <si>
    <t>Tony Dixon</t>
  </si>
  <si>
    <t>nedc9044</t>
  </si>
  <si>
    <t>NED 9044</t>
  </si>
  <si>
    <t>neXt summer</t>
  </si>
  <si>
    <t>Xp44</t>
  </si>
  <si>
    <t xml:space="preserve">4052829	</t>
  </si>
  <si>
    <t>nedo8762</t>
  </si>
  <si>
    <t>NED 8762</t>
  </si>
  <si>
    <t>Vitamien</t>
  </si>
  <si>
    <t>Sweden 340</t>
  </si>
  <si>
    <t>nedc230</t>
  </si>
  <si>
    <t>NED 230</t>
  </si>
  <si>
    <t>Pura Vida</t>
  </si>
  <si>
    <t>Ecume de Mer</t>
  </si>
  <si>
    <t>Mallard</t>
  </si>
  <si>
    <t>nedc7717</t>
  </si>
  <si>
    <t>NED 7717</t>
  </si>
  <si>
    <t>van bibo naar babo</t>
  </si>
  <si>
    <t>gbr6502n</t>
  </si>
  <si>
    <t>NED 8311</t>
  </si>
  <si>
    <t>Bounty Hunter</t>
  </si>
  <si>
    <t>Steven &amp; Jones</t>
  </si>
  <si>
    <t>nedc7696</t>
  </si>
  <si>
    <t>NED 7696</t>
  </si>
  <si>
    <t>Easy Living</t>
  </si>
  <si>
    <t>Farr Design</t>
  </si>
  <si>
    <t>beli4528</t>
  </si>
  <si>
    <t>BEL 4528</t>
  </si>
  <si>
    <t>NED_6101</t>
  </si>
  <si>
    <t>NED 6101</t>
  </si>
  <si>
    <t>Amaretto</t>
  </si>
  <si>
    <t>ned52</t>
  </si>
  <si>
    <t>NED 51</t>
  </si>
  <si>
    <t>KER 51</t>
  </si>
  <si>
    <t>KNIERIM</t>
  </si>
  <si>
    <t>JASON KER</t>
  </si>
  <si>
    <t>nedc9165</t>
  </si>
  <si>
    <t>NED 9165</t>
  </si>
  <si>
    <t>Stern</t>
  </si>
  <si>
    <t>nedc1117</t>
  </si>
  <si>
    <t>NED 1117</t>
  </si>
  <si>
    <t>Bouwhuis</t>
  </si>
  <si>
    <t>nedo8766</t>
  </si>
  <si>
    <t>NED 8766</t>
  </si>
  <si>
    <t>EWVA 1</t>
  </si>
  <si>
    <t>J-22 STD</t>
  </si>
  <si>
    <t>J BOAT</t>
  </si>
  <si>
    <t>nedo8767</t>
  </si>
  <si>
    <t>NED 8767</t>
  </si>
  <si>
    <t>EWVA 2</t>
  </si>
  <si>
    <t>ned9112</t>
  </si>
  <si>
    <t>NED 9112</t>
  </si>
  <si>
    <t>Ajeto</t>
  </si>
  <si>
    <t>J-122</t>
  </si>
  <si>
    <t>JBOATS EUROPE</t>
  </si>
  <si>
    <t>NIELS JEPPESEN</t>
  </si>
  <si>
    <t>nedo8768</t>
  </si>
  <si>
    <t>NED 8768</t>
  </si>
  <si>
    <t>Delizia</t>
  </si>
  <si>
    <t>Saffier SE33</t>
  </si>
  <si>
    <t>saffier yachts</t>
  </si>
  <si>
    <t>Peter Bosgraaf</t>
  </si>
  <si>
    <t>nedo8573</t>
  </si>
  <si>
    <t>NED 8573</t>
  </si>
  <si>
    <t>Betty Boop</t>
  </si>
  <si>
    <t>nedc6637</t>
  </si>
  <si>
    <t>NED 6637</t>
  </si>
  <si>
    <t>MUSKETEER</t>
  </si>
  <si>
    <t>nedc8513</t>
  </si>
  <si>
    <t>NED 8513</t>
  </si>
  <si>
    <t>Festa</t>
  </si>
  <si>
    <t>NED_6852</t>
  </si>
  <si>
    <t>NED 6852</t>
  </si>
  <si>
    <t>Bay Max</t>
  </si>
  <si>
    <t>Simones 45</t>
  </si>
  <si>
    <t>Bood</t>
  </si>
  <si>
    <t>GER4392</t>
  </si>
  <si>
    <t>GER 4392</t>
  </si>
  <si>
    <t>GANXO</t>
  </si>
  <si>
    <t>nedo8770</t>
  </si>
  <si>
    <t>NED 8770</t>
  </si>
  <si>
    <t>Muschka</t>
  </si>
  <si>
    <t>75m2 nationale kru</t>
  </si>
  <si>
    <t>W von Hacht</t>
  </si>
  <si>
    <t>W van Hacht</t>
  </si>
  <si>
    <t>NED 8771</t>
  </si>
  <si>
    <t>Scylla</t>
  </si>
  <si>
    <t>Spirit 32</t>
  </si>
  <si>
    <t>NED 8772</t>
  </si>
  <si>
    <t>Tantivy</t>
  </si>
  <si>
    <t>Bull 7000</t>
  </si>
  <si>
    <t>nedc8353</t>
  </si>
  <si>
    <t>NED 8353</t>
  </si>
  <si>
    <t>Stennis</t>
  </si>
  <si>
    <t>TEN</t>
  </si>
  <si>
    <t>Satelitte Yacht</t>
  </si>
  <si>
    <t>Kees v/d Stadt</t>
  </si>
  <si>
    <t>GER5523</t>
  </si>
  <si>
    <t>NED 8742</t>
  </si>
  <si>
    <t>Reco</t>
  </si>
  <si>
    <t>SUMMIT 35</t>
  </si>
  <si>
    <t>EDGEWATER</t>
  </si>
  <si>
    <t>MILLS</t>
  </si>
  <si>
    <t>D20 OTNLOW  OTNMED  OTNHIG  ITNLOW  ITNMED  ITNHIG DH_TOD DH_TOT  PLT-I PLD-I TMF-OF  PLT2H PLD2H    OSN ReferenceNo    CDL    DSPS     WSS    MAIN   GENOA     SYM    ASYM OTDLOW OTDMED OTDHIG ITDLOW ITDMED ITDHIG NS_TOD NS_TOT GNSTOD GNSTOT GDHTOD GDHTOT</t>
  </si>
  <si>
    <t>E10031</t>
  </si>
  <si>
    <t>NED 10031</t>
  </si>
  <si>
    <t>JOUBERT/NIVELT/MER</t>
  </si>
  <si>
    <t>NEDC2283</t>
  </si>
  <si>
    <t>NED 2283</t>
  </si>
  <si>
    <t>OBSESSION</t>
  </si>
  <si>
    <t>NEDC4232</t>
  </si>
  <si>
    <t>NED 4232</t>
  </si>
  <si>
    <t>White Rabbit</t>
  </si>
  <si>
    <t>nedc7855</t>
  </si>
  <si>
    <t>NED 7855</t>
  </si>
  <si>
    <t>Slartibartfast</t>
  </si>
  <si>
    <t>nedc8110</t>
  </si>
  <si>
    <t>NED 8110</t>
  </si>
  <si>
    <t>Cool 'n Fast</t>
  </si>
  <si>
    <t>nedc8772</t>
  </si>
  <si>
    <t>Topper UK</t>
  </si>
  <si>
    <t>Young Yachtdesign</t>
  </si>
  <si>
    <t>nedc9109</t>
  </si>
  <si>
    <t>NED 9109</t>
  </si>
  <si>
    <t>Everlong</t>
  </si>
  <si>
    <t>nedo8803</t>
  </si>
  <si>
    <t>NED 8803</t>
  </si>
  <si>
    <t>Lubengula</t>
  </si>
  <si>
    <t>Kolibri 900</t>
  </si>
  <si>
    <t>v.d.Brink &amp; zns</t>
  </si>
  <si>
    <t>nedo8821</t>
  </si>
  <si>
    <t>NED 8821</t>
  </si>
  <si>
    <t>JeJoLi</t>
  </si>
  <si>
    <t>nedo8825</t>
  </si>
  <si>
    <t>NED 8825</t>
  </si>
  <si>
    <t>One Design</t>
  </si>
  <si>
    <t>nedo8827</t>
  </si>
  <si>
    <t>NED 8827</t>
  </si>
  <si>
    <t>De Ware Lubach</t>
  </si>
  <si>
    <t>BELo516</t>
  </si>
  <si>
    <t>BEL 516</t>
  </si>
  <si>
    <t>Prince de Petarcq</t>
  </si>
  <si>
    <t>Oyster 41</t>
  </si>
  <si>
    <t>Oyster Marine</t>
  </si>
  <si>
    <t>Jones Stephen</t>
  </si>
  <si>
    <t>NED 28293</t>
  </si>
  <si>
    <t>FRA34983</t>
  </si>
  <si>
    <t>FRA 34983</t>
  </si>
  <si>
    <t>Decatur</t>
  </si>
  <si>
    <t>Archambault A35</t>
  </si>
  <si>
    <t>Nivelt Bernard</t>
  </si>
  <si>
    <t>NED8489</t>
  </si>
  <si>
    <t>Windshift</t>
  </si>
  <si>
    <t>Wynsnobber</t>
  </si>
  <si>
    <t>NEDC6620</t>
  </si>
  <si>
    <t>NED 6620</t>
  </si>
  <si>
    <t>SUSTER ANNA</t>
  </si>
  <si>
    <t>vels &amp; partners</t>
  </si>
  <si>
    <t>Frats</t>
  </si>
  <si>
    <t>NEDC9012</t>
  </si>
  <si>
    <t>NED 9012</t>
  </si>
  <si>
    <t>Tofinou</t>
  </si>
  <si>
    <t>Jelischa</t>
  </si>
  <si>
    <t>NED 8503</t>
  </si>
  <si>
    <t>Nerida</t>
  </si>
  <si>
    <t>Granada 340</t>
  </si>
  <si>
    <t>GRANADA YACHTING</t>
  </si>
  <si>
    <t>Friendship 33</t>
  </si>
  <si>
    <t>nedo8782</t>
  </si>
  <si>
    <t>NED 8782</t>
  </si>
  <si>
    <t>CompanJon</t>
  </si>
  <si>
    <t>JON 33</t>
  </si>
  <si>
    <t>JONMERI</t>
  </si>
  <si>
    <t>JORMA NYMAN</t>
  </si>
  <si>
    <t>nedo8802</t>
  </si>
  <si>
    <t>NED 8802</t>
  </si>
  <si>
    <t>Touchdown</t>
  </si>
  <si>
    <t>Hanse 540</t>
  </si>
  <si>
    <t>Samantaga</t>
  </si>
  <si>
    <t>nedo8931</t>
  </si>
  <si>
    <t>NED 8931</t>
  </si>
  <si>
    <t>Sjees</t>
  </si>
  <si>
    <t>J-80 OD</t>
  </si>
  <si>
    <t>DEN205</t>
  </si>
  <si>
    <t>DEN 205</t>
  </si>
  <si>
    <t>BATANGA VII</t>
  </si>
  <si>
    <t>Tonnere 4</t>
  </si>
  <si>
    <t>NED_2880</t>
  </si>
  <si>
    <t>NED 2880</t>
  </si>
  <si>
    <t>Baltic 37</t>
  </si>
  <si>
    <t>NEDI4516</t>
  </si>
  <si>
    <t>NED 4516</t>
  </si>
  <si>
    <t>TITAN</t>
  </si>
  <si>
    <t>F &amp; F 110 DK</t>
  </si>
  <si>
    <t>NEDC5292</t>
  </si>
  <si>
    <t>NED 5292</t>
  </si>
  <si>
    <t>NIKS LOOS</t>
  </si>
  <si>
    <t>Marathon 28</t>
  </si>
  <si>
    <t>Bood Jachtb.</t>
  </si>
  <si>
    <t>v.d.Stadt/Bood JB</t>
  </si>
  <si>
    <t>NED_5810</t>
  </si>
  <si>
    <t>NED 5810</t>
  </si>
  <si>
    <t>IRISH-MIST</t>
  </si>
  <si>
    <t>Lightwave 395</t>
  </si>
  <si>
    <t>Oyster Mar.</t>
  </si>
  <si>
    <t>C.Schumacher</t>
  </si>
  <si>
    <t>nedc7446</t>
  </si>
  <si>
    <t>NED 7446</t>
  </si>
  <si>
    <t>Willem barents</t>
  </si>
  <si>
    <t>nedc7662</t>
  </si>
  <si>
    <t>NED 7662</t>
  </si>
  <si>
    <t>JUNE</t>
  </si>
  <si>
    <t>J-92 S</t>
  </si>
  <si>
    <t>NEDC7698</t>
  </si>
  <si>
    <t>NED 7698</t>
  </si>
  <si>
    <t>Emozione</t>
  </si>
  <si>
    <t>COMET 45S x 2.70</t>
  </si>
  <si>
    <t>COMAR</t>
  </si>
  <si>
    <t>Vallicelli</t>
  </si>
  <si>
    <t>nedo8567</t>
  </si>
  <si>
    <t>NED 8567</t>
  </si>
  <si>
    <t>Freya</t>
  </si>
  <si>
    <t>nedo9099</t>
  </si>
  <si>
    <t>NED 9099</t>
  </si>
  <si>
    <t>Twenty Five</t>
  </si>
  <si>
    <t>C&amp;C 25</t>
  </si>
  <si>
    <t>NEDC7655</t>
  </si>
  <si>
    <t>NED 7655</t>
  </si>
  <si>
    <t>Biscaya</t>
  </si>
  <si>
    <t>Stardust</t>
  </si>
  <si>
    <t>Pacemaker</t>
  </si>
  <si>
    <t>NEDc8944</t>
  </si>
  <si>
    <t>NED 8944</t>
  </si>
  <si>
    <t>Jeppersen</t>
  </si>
  <si>
    <t>NED_1652</t>
  </si>
  <si>
    <t>NED 1652</t>
  </si>
  <si>
    <t>AQUARIUS</t>
  </si>
  <si>
    <t>Pionier 10</t>
  </si>
  <si>
    <t>E.G.v/d Stadt</t>
  </si>
  <si>
    <t>NEDc8804</t>
  </si>
  <si>
    <t>NED 8804</t>
  </si>
  <si>
    <t>Jetstream</t>
  </si>
  <si>
    <t>J Boats France</t>
  </si>
  <si>
    <t>J. Johnstone</t>
  </si>
  <si>
    <t>gbr1509</t>
  </si>
  <si>
    <t>GBR1509R</t>
  </si>
  <si>
    <t>Jibe</t>
  </si>
  <si>
    <t>John Johnstone</t>
  </si>
  <si>
    <t>nedc8507</t>
  </si>
  <si>
    <t>NED 8507</t>
  </si>
  <si>
    <t>Jool</t>
  </si>
  <si>
    <t>ned17001</t>
  </si>
  <si>
    <t>NED 17001</t>
  </si>
  <si>
    <t>Van Uden</t>
  </si>
  <si>
    <t>KER 46</t>
  </si>
  <si>
    <t>MC CONAGHY</t>
  </si>
  <si>
    <t>NEDo8775</t>
  </si>
  <si>
    <t>NED 8775</t>
  </si>
  <si>
    <t>Nanna II</t>
  </si>
  <si>
    <t>Standfast 36</t>
  </si>
  <si>
    <t>PJ</t>
  </si>
  <si>
    <t>NED_199</t>
  </si>
  <si>
    <t>NED 199</t>
  </si>
  <si>
    <t>Fast Four</t>
  </si>
  <si>
    <t>FF 35 S</t>
  </si>
  <si>
    <t>nedc8816</t>
  </si>
  <si>
    <t>NED 8816</t>
  </si>
  <si>
    <t>Rosco</t>
  </si>
  <si>
    <t>nedc29</t>
  </si>
  <si>
    <t>NED 29</t>
  </si>
  <si>
    <t>Sjeekie</t>
  </si>
  <si>
    <t>nedo8833</t>
  </si>
  <si>
    <t>NED 8833</t>
  </si>
  <si>
    <t>Fuxels</t>
  </si>
  <si>
    <t>nedo8837</t>
  </si>
  <si>
    <t>NED 8837</t>
  </si>
  <si>
    <t>OB6ION</t>
  </si>
  <si>
    <t>SUN ODYSSEY 32</t>
  </si>
  <si>
    <t>Phillipe Briand</t>
  </si>
  <si>
    <t>nedc8301</t>
  </si>
  <si>
    <t>Ned 8301</t>
  </si>
  <si>
    <t>Jellow</t>
  </si>
  <si>
    <t>TP</t>
  </si>
  <si>
    <t>NEDC9611</t>
  </si>
  <si>
    <t>NED 9611</t>
  </si>
  <si>
    <t>Ike</t>
  </si>
  <si>
    <t>nedc8703</t>
  </si>
  <si>
    <t>NED 8703</t>
  </si>
  <si>
    <t>Silver</t>
  </si>
  <si>
    <t>nedc8789</t>
  </si>
  <si>
    <t>NED 8789</t>
  </si>
  <si>
    <t>Kolibri 6.5</t>
  </si>
  <si>
    <t>Kolibri Jachtbouw</t>
  </si>
  <si>
    <t>Arthur Peltzer</t>
  </si>
  <si>
    <t>nedc7671</t>
  </si>
  <si>
    <t>NED 7671</t>
  </si>
  <si>
    <t>MXTC</t>
  </si>
  <si>
    <t>NEDi8017</t>
  </si>
  <si>
    <t>NED 8017</t>
  </si>
  <si>
    <t>Tuimelaar</t>
  </si>
  <si>
    <t>nedc8847</t>
  </si>
  <si>
    <t>NED 8847</t>
  </si>
  <si>
    <t>J Power</t>
  </si>
  <si>
    <t>J-70 ONE DESIGN</t>
  </si>
  <si>
    <t>J BOATS</t>
  </si>
  <si>
    <t>nedc8771</t>
  </si>
  <si>
    <t>nedc8503</t>
  </si>
  <si>
    <t>den35</t>
  </si>
  <si>
    <t>DEN 35</t>
  </si>
  <si>
    <t>Witte Beer</t>
  </si>
  <si>
    <t>Helmsman 35</t>
  </si>
  <si>
    <t>Masnedo Badvearft</t>
  </si>
  <si>
    <t>H. Sodergren</t>
  </si>
  <si>
    <t>nedc8202</t>
  </si>
  <si>
    <t>NED 8202</t>
  </si>
  <si>
    <t>Joost en Vrolijk</t>
  </si>
  <si>
    <t>DEHLER 36 JV</t>
  </si>
  <si>
    <t>GBR6909</t>
  </si>
  <si>
    <t>GBR 6909R</t>
  </si>
  <si>
    <t>nedo8849</t>
  </si>
  <si>
    <t>NED 8849</t>
  </si>
  <si>
    <t>Roelien</t>
  </si>
  <si>
    <t>gbro1690</t>
  </si>
  <si>
    <t>GBR 1690</t>
  </si>
  <si>
    <t>MaXimum</t>
  </si>
  <si>
    <t>nedo8850</t>
  </si>
  <si>
    <t>NED 8850</t>
  </si>
  <si>
    <t>New Breeze</t>
  </si>
  <si>
    <t>nedc7593</t>
  </si>
  <si>
    <t>NED 7593</t>
  </si>
  <si>
    <t>Jester</t>
  </si>
  <si>
    <t>nedo8853</t>
  </si>
  <si>
    <t>NED 8853</t>
  </si>
  <si>
    <t>Tzigane</t>
  </si>
  <si>
    <t>COMFORTINA 38</t>
  </si>
  <si>
    <t>COMFORT BATAR</t>
  </si>
  <si>
    <t>BERN</t>
  </si>
  <si>
    <t>nedo8797</t>
  </si>
  <si>
    <t>NED 8797</t>
  </si>
  <si>
    <t>Krullevaar</t>
  </si>
  <si>
    <t>nedo1417</t>
  </si>
  <si>
    <t>NED 1417</t>
  </si>
  <si>
    <t>Spotgaai</t>
  </si>
  <si>
    <t>NED_6529</t>
  </si>
  <si>
    <t>NED 6529</t>
  </si>
  <si>
    <t>Pg 2</t>
  </si>
  <si>
    <t>nedc7506</t>
  </si>
  <si>
    <t>GER 7506</t>
  </si>
  <si>
    <t>Germane</t>
  </si>
  <si>
    <t>Glacer 40</t>
  </si>
  <si>
    <t>Heino Gerdes</t>
  </si>
  <si>
    <t>Horst Glacer</t>
  </si>
  <si>
    <t>nedc4463</t>
  </si>
  <si>
    <t>NED 4463</t>
  </si>
  <si>
    <t>Rapketel</t>
  </si>
  <si>
    <t>Southcoast Boatyar</t>
  </si>
  <si>
    <t>ned_5146</t>
  </si>
  <si>
    <t>NED 5146</t>
  </si>
  <si>
    <t>ZEEBEER 3</t>
  </si>
  <si>
    <t>nedc7726</t>
  </si>
  <si>
    <t>NED 7726</t>
  </si>
  <si>
    <t>Boatox</t>
  </si>
  <si>
    <t>Salona 37x1.98</t>
  </si>
  <si>
    <t>Team Delft Challenge</t>
  </si>
  <si>
    <t>nedc8844</t>
  </si>
  <si>
    <t>NED 8844</t>
  </si>
  <si>
    <t>OlympiX</t>
  </si>
  <si>
    <t>X-4</t>
  </si>
  <si>
    <t>X-Yachts Denmark</t>
  </si>
  <si>
    <t>nedc8834</t>
  </si>
  <si>
    <t>NED 8834</t>
  </si>
  <si>
    <t>INsails</t>
  </si>
  <si>
    <t>Dehler 34 2016</t>
  </si>
  <si>
    <t>NEDC7052</t>
  </si>
  <si>
    <t>NED 7052</t>
  </si>
  <si>
    <t>ALTOPANA</t>
  </si>
  <si>
    <t>TT Yellow Rose</t>
  </si>
  <si>
    <t>nedo8854</t>
  </si>
  <si>
    <t>NED 8854</t>
  </si>
  <si>
    <t>Max on Fire</t>
  </si>
  <si>
    <t>nedo8856</t>
  </si>
  <si>
    <t>NED 8856</t>
  </si>
  <si>
    <t>Kambo</t>
  </si>
  <si>
    <t>nedo8855</t>
  </si>
  <si>
    <t>NED 8855</t>
  </si>
  <si>
    <t>GBI van Dijk bouw en tec</t>
  </si>
  <si>
    <t>nedo8863</t>
  </si>
  <si>
    <t>NED 8863</t>
  </si>
  <si>
    <t>18+</t>
  </si>
  <si>
    <t>NEDI5461</t>
  </si>
  <si>
    <t>NED 5461</t>
  </si>
  <si>
    <t>nedi1011</t>
  </si>
  <si>
    <t>NED 10112</t>
  </si>
  <si>
    <t>J/112E</t>
  </si>
  <si>
    <t>ned9362</t>
  </si>
  <si>
    <t>GBR 362</t>
  </si>
  <si>
    <t>Extra Djinn</t>
  </si>
  <si>
    <t>Jepessen</t>
  </si>
  <si>
    <t>Swan 53</t>
  </si>
  <si>
    <t>nedo8865</t>
  </si>
  <si>
    <t>NED 8865</t>
  </si>
  <si>
    <t>Edda</t>
  </si>
  <si>
    <t>Frank Darnet</t>
  </si>
  <si>
    <t>RACOUPEAU/BERRET</t>
  </si>
  <si>
    <t>chno1</t>
  </si>
  <si>
    <t>CHN 1</t>
  </si>
  <si>
    <t>Foxy</t>
  </si>
  <si>
    <t>belo121</t>
  </si>
  <si>
    <t>Bel 121</t>
  </si>
  <si>
    <t>Ohana</t>
  </si>
  <si>
    <t xml:space="preserve">9613865	</t>
  </si>
  <si>
    <t>nedc8864</t>
  </si>
  <si>
    <t>NED 8864</t>
  </si>
  <si>
    <t>Chiquitina</t>
  </si>
  <si>
    <t>Elvstrom 1/4 ton</t>
  </si>
  <si>
    <t>Fibrester</t>
  </si>
  <si>
    <t>Elvstrom</t>
  </si>
  <si>
    <t>Nedc8828</t>
  </si>
  <si>
    <t>NED 8828</t>
  </si>
  <si>
    <t>Ingnis</t>
  </si>
  <si>
    <t>Dehler 38</t>
  </si>
  <si>
    <t>GBR2020N</t>
  </si>
  <si>
    <t>GBR 2020N</t>
  </si>
  <si>
    <t>4 Fun</t>
  </si>
  <si>
    <t>Lidnr 9590460</t>
  </si>
  <si>
    <t>Azuree 41</t>
  </si>
  <si>
    <t>Sirena Marine</t>
  </si>
  <si>
    <t>nedo8872</t>
  </si>
  <si>
    <t>NED 8872</t>
  </si>
  <si>
    <t>De Prins</t>
  </si>
  <si>
    <t>nedc5328</t>
  </si>
  <si>
    <t>NED 5328</t>
  </si>
  <si>
    <t>Extra Paulette</t>
  </si>
  <si>
    <t>Bordignon</t>
  </si>
  <si>
    <t>Joubert/Nivelt</t>
  </si>
  <si>
    <t>nedc8818</t>
  </si>
  <si>
    <t>NED 8818</t>
  </si>
  <si>
    <t>Vertigo</t>
  </si>
  <si>
    <t>nedc2694</t>
  </si>
  <si>
    <t>NED 2694</t>
  </si>
  <si>
    <t>Aquarel</t>
  </si>
  <si>
    <t>Standfast 33</t>
  </si>
  <si>
    <t>Jachtwerf F.Maas</t>
  </si>
  <si>
    <t>Bruorskip</t>
  </si>
  <si>
    <t>nedc8874</t>
  </si>
  <si>
    <t>Ambition</t>
  </si>
  <si>
    <t>nedc8836</t>
  </si>
  <si>
    <t>NED 8836</t>
  </si>
  <si>
    <t>Element</t>
  </si>
  <si>
    <t>Waarschip 740 ocea</t>
  </si>
  <si>
    <t>Tibo</t>
  </si>
  <si>
    <t>nedo8796</t>
  </si>
  <si>
    <t>NED 8796</t>
  </si>
  <si>
    <t>Due</t>
  </si>
  <si>
    <t>D20</t>
  </si>
  <si>
    <t>OTNLOW</t>
  </si>
  <si>
    <t>OTNMED</t>
  </si>
  <si>
    <t>OTNHIG</t>
  </si>
  <si>
    <t>ITNLOW</t>
  </si>
  <si>
    <t>ITNMED</t>
  </si>
  <si>
    <t>ITNHIG</t>
  </si>
  <si>
    <t>DH_TOD</t>
  </si>
  <si>
    <t>DH_TOT</t>
  </si>
  <si>
    <t>TMF-OF</t>
  </si>
  <si>
    <t>OSN</t>
  </si>
  <si>
    <t>ReferenceNo</t>
  </si>
  <si>
    <t>CDL</t>
  </si>
  <si>
    <t>DSPS</t>
  </si>
  <si>
    <t>WSS</t>
  </si>
  <si>
    <t>MAIN</t>
  </si>
  <si>
    <t>GENOA</t>
  </si>
  <si>
    <t>SYM</t>
  </si>
  <si>
    <t>ASYM</t>
  </si>
  <si>
    <t>OTDLOW</t>
  </si>
  <si>
    <t>OTDMED</t>
  </si>
  <si>
    <t>OTDHIG</t>
  </si>
  <si>
    <t>ITDLOW</t>
  </si>
  <si>
    <t>ITDMED</t>
  </si>
  <si>
    <t>ITDHIG</t>
  </si>
  <si>
    <t>NED</t>
  </si>
  <si>
    <t>GBR 1417</t>
  </si>
  <si>
    <t>Salteezer</t>
  </si>
  <si>
    <t>Dehler 32 jv</t>
  </si>
  <si>
    <t>Andrew STEWART</t>
  </si>
  <si>
    <t>NEDc41</t>
  </si>
  <si>
    <t>NED 41</t>
  </si>
  <si>
    <t>Seascape</t>
  </si>
  <si>
    <t>nedc90</t>
  </si>
  <si>
    <t>NED 90</t>
  </si>
  <si>
    <t>nedc758</t>
  </si>
  <si>
    <t>NED 758</t>
  </si>
  <si>
    <t>Black and Brain</t>
  </si>
  <si>
    <t>Mini 650 D2</t>
  </si>
  <si>
    <t>Mauree Haut</t>
  </si>
  <si>
    <t>Pierre Roland</t>
  </si>
  <si>
    <t>NEDC2609</t>
  </si>
  <si>
    <t>NED 2609</t>
  </si>
  <si>
    <t>RACYKALTRANT</t>
  </si>
  <si>
    <t>NEDC3969</t>
  </si>
  <si>
    <t>NED 3969</t>
  </si>
  <si>
    <t>8 Modified</t>
  </si>
  <si>
    <t>8 MOD</t>
  </si>
  <si>
    <t>nedi6618</t>
  </si>
  <si>
    <t>NED 6618</t>
  </si>
  <si>
    <t>FINNISH</t>
  </si>
  <si>
    <t>TEMPO</t>
  </si>
  <si>
    <t>PROMOCAP</t>
  </si>
  <si>
    <t>JUSSI MANNERBERG</t>
  </si>
  <si>
    <t>NEDC7355</t>
  </si>
  <si>
    <t>NED 7355</t>
  </si>
  <si>
    <t>nedc7851</t>
  </si>
  <si>
    <t>NED 7851</t>
  </si>
  <si>
    <t>X-otic2</t>
  </si>
  <si>
    <t>nedc8022</t>
  </si>
  <si>
    <t>NED 8022</t>
  </si>
  <si>
    <t>Pentasail</t>
  </si>
  <si>
    <t>Nautiner 30S</t>
  </si>
  <si>
    <t>Nautiner Yachts</t>
  </si>
  <si>
    <t>E+R Ginter</t>
  </si>
  <si>
    <t>nedc8245</t>
  </si>
  <si>
    <t>NED 8245</t>
  </si>
  <si>
    <t>Dehler 45</t>
  </si>
  <si>
    <t>nedo8552</t>
  </si>
  <si>
    <t>NED 8552</t>
  </si>
  <si>
    <t>ZsaZsa</t>
  </si>
  <si>
    <t>Elan 33 mod keel</t>
  </si>
  <si>
    <t>NEDC8717</t>
  </si>
  <si>
    <t>NED 8717</t>
  </si>
  <si>
    <t>Vandalist</t>
  </si>
  <si>
    <t>Saffier Yachts</t>
  </si>
  <si>
    <t>nedc8817</t>
  </si>
  <si>
    <t>NED 8817</t>
  </si>
  <si>
    <t>Shellback</t>
  </si>
  <si>
    <t>Dehler 42</t>
  </si>
  <si>
    <t>Judel/Vroelijk</t>
  </si>
  <si>
    <t>NEDc8832</t>
  </si>
  <si>
    <t>NED 8832</t>
  </si>
  <si>
    <t>Scanmar 33</t>
  </si>
  <si>
    <t>Allures 45</t>
  </si>
  <si>
    <t>nedo8870</t>
  </si>
  <si>
    <t>NED 8870</t>
  </si>
  <si>
    <t>Summum</t>
  </si>
  <si>
    <t>Fareast 23R</t>
  </si>
  <si>
    <t>Maarten Voogd</t>
  </si>
  <si>
    <t>nedo8892</t>
  </si>
  <si>
    <t>NED 8892</t>
  </si>
  <si>
    <t>Bon Bini</t>
  </si>
  <si>
    <t>nedo8906</t>
  </si>
  <si>
    <t>NED 8906</t>
  </si>
  <si>
    <t>Le Pion Rouge</t>
  </si>
  <si>
    <t>nedo8911</t>
  </si>
  <si>
    <t>NED 8911</t>
  </si>
  <si>
    <t>Mac Fast</t>
  </si>
  <si>
    <t>nedc8917</t>
  </si>
  <si>
    <t>NED 8917</t>
  </si>
  <si>
    <t>De Lendte</t>
  </si>
  <si>
    <t>Judel/vrolijk</t>
  </si>
  <si>
    <t>NEDo8918</t>
  </si>
  <si>
    <t>NED 8918</t>
  </si>
  <si>
    <t>Stella Bella</t>
  </si>
  <si>
    <t>BAVARIA 36/2</t>
  </si>
  <si>
    <t>J+J</t>
  </si>
  <si>
    <t>nedo8919</t>
  </si>
  <si>
    <t>NED 8919</t>
  </si>
  <si>
    <t>Dancing Queen</t>
  </si>
  <si>
    <t>MOODY 38</t>
  </si>
  <si>
    <t>MARINE PROJECTS</t>
  </si>
  <si>
    <t>nedo8921</t>
  </si>
  <si>
    <t>NED 8921</t>
  </si>
  <si>
    <t>Era</t>
  </si>
  <si>
    <t>NEDo8924</t>
  </si>
  <si>
    <t>NED 8924</t>
  </si>
  <si>
    <t>Blue Jack</t>
  </si>
  <si>
    <t>nedo8928</t>
  </si>
  <si>
    <t>NED 8928</t>
  </si>
  <si>
    <t>Zeewind</t>
  </si>
  <si>
    <t>Koopmans 43 vangua</t>
  </si>
  <si>
    <t>Aluboots</t>
  </si>
  <si>
    <t>nedo8939</t>
  </si>
  <si>
    <t>NED 8939</t>
  </si>
  <si>
    <t>Noorman</t>
  </si>
  <si>
    <t>Ericson 39</t>
  </si>
  <si>
    <t>Ericson Yachts</t>
  </si>
  <si>
    <t>Bruce King</t>
  </si>
  <si>
    <t>nedo8923</t>
  </si>
  <si>
    <t>NED 8923</t>
  </si>
  <si>
    <t>Nereide</t>
  </si>
  <si>
    <t>AQUILA</t>
  </si>
  <si>
    <t>PHILIP HARLE</t>
  </si>
  <si>
    <t>NED_7040</t>
  </si>
  <si>
    <t>NED 7040</t>
  </si>
  <si>
    <t>Who Cares</t>
  </si>
  <si>
    <t>MAXFUN 35</t>
  </si>
  <si>
    <t>Maxfun Boats bv</t>
  </si>
  <si>
    <t>nedc1137</t>
  </si>
  <si>
    <t>NED 1137</t>
  </si>
  <si>
    <t>J'Zuster</t>
  </si>
  <si>
    <t>BELC6372</t>
  </si>
  <si>
    <t>BEL 6372</t>
  </si>
  <si>
    <t>CON SPIRITO</t>
  </si>
  <si>
    <t>NEDo8907</t>
  </si>
  <si>
    <t>NED 8907</t>
  </si>
  <si>
    <t>Jambo</t>
  </si>
  <si>
    <t>Hunter 707</t>
  </si>
  <si>
    <t>Hunter Boats</t>
  </si>
  <si>
    <t>GBR7712</t>
  </si>
  <si>
    <t>GBR 7712 R</t>
  </si>
  <si>
    <t>ZARAFA</t>
  </si>
  <si>
    <t>SEAQUEST YACHTS</t>
  </si>
  <si>
    <t>HUMPHREYS ROB</t>
  </si>
  <si>
    <t>nedo7173</t>
  </si>
  <si>
    <t>NED 7173</t>
  </si>
  <si>
    <t>Blue Whale</t>
  </si>
  <si>
    <t>nedo8936</t>
  </si>
  <si>
    <t>NED 8936</t>
  </si>
  <si>
    <t>Privateer</t>
  </si>
  <si>
    <t>Duetta 860</t>
  </si>
  <si>
    <t>nedo8950</t>
  </si>
  <si>
    <t>NED 8950</t>
  </si>
  <si>
    <t>Red King</t>
  </si>
  <si>
    <t>nedo8951</t>
  </si>
  <si>
    <t>NED 8951</t>
  </si>
  <si>
    <t>ZigZag</t>
  </si>
  <si>
    <t>MAREE HAUTE</t>
  </si>
  <si>
    <t>ROLLAND Pierre</t>
  </si>
  <si>
    <t>nedo8952</t>
  </si>
  <si>
    <t>NED 8952</t>
  </si>
  <si>
    <t>Sedikih</t>
  </si>
  <si>
    <t>SURPRISE</t>
  </si>
  <si>
    <t>belo356</t>
  </si>
  <si>
    <t>BEL 356</t>
  </si>
  <si>
    <t>Wireless</t>
  </si>
  <si>
    <t>SUNFAST 3600</t>
  </si>
  <si>
    <t>ANDRIEU</t>
  </si>
  <si>
    <t>NEDc4590</t>
  </si>
  <si>
    <t>NED 4590</t>
  </si>
  <si>
    <t>Boruna</t>
  </si>
  <si>
    <t>nedc8937</t>
  </si>
  <si>
    <t>NED 8937</t>
  </si>
  <si>
    <t>Geusje</t>
  </si>
  <si>
    <t>Dehler 28</t>
  </si>
  <si>
    <t>nedc8941</t>
  </si>
  <si>
    <t>NED 8941</t>
  </si>
  <si>
    <t>Jip</t>
  </si>
  <si>
    <t>nedc8945</t>
  </si>
  <si>
    <t>NED 8945</t>
  </si>
  <si>
    <t>Orion</t>
  </si>
  <si>
    <t>nedc8946</t>
  </si>
  <si>
    <t>NED 8946</t>
  </si>
  <si>
    <t>Wolk</t>
  </si>
  <si>
    <t>Mallard Start 7</t>
  </si>
  <si>
    <t>nedc5636</t>
  </si>
  <si>
    <t>NED 5636</t>
  </si>
  <si>
    <t>Quest</t>
  </si>
  <si>
    <t>Dehler 25</t>
  </si>
  <si>
    <t>NEDC6816</t>
  </si>
  <si>
    <t>NED 6816</t>
  </si>
  <si>
    <t>BIG TIME</t>
  </si>
  <si>
    <t>NEDc8940</t>
  </si>
  <si>
    <t>NED 8940</t>
  </si>
  <si>
    <t>Jeanne</t>
  </si>
  <si>
    <t>Jeaneau Poker</t>
  </si>
  <si>
    <t>Joubert</t>
  </si>
  <si>
    <t>NEDC5289</t>
  </si>
  <si>
    <t>NED 5289</t>
  </si>
  <si>
    <t>Jan-Jan</t>
  </si>
  <si>
    <t>NEDC6972</t>
  </si>
  <si>
    <t>NED 6972</t>
  </si>
  <si>
    <t>SCREWBALL</t>
  </si>
  <si>
    <t>Hunter Formula 28</t>
  </si>
  <si>
    <t>nedc8932</t>
  </si>
  <si>
    <t>NED 8932</t>
  </si>
  <si>
    <t>TUTTI</t>
  </si>
  <si>
    <t>Sun Fast 40 perf</t>
  </si>
  <si>
    <t>4661 HL Halsteren Netherlands</t>
  </si>
  <si>
    <t>nedc8938</t>
  </si>
  <si>
    <t>NED 8938</t>
  </si>
  <si>
    <t>Viva la Vida</t>
  </si>
  <si>
    <t>nedc8956</t>
  </si>
  <si>
    <t>NED 8956</t>
  </si>
  <si>
    <t>SB 20</t>
  </si>
  <si>
    <t>SB20 ONE DESIGN</t>
  </si>
  <si>
    <t>LASER</t>
  </si>
  <si>
    <t>TONY CASTRO</t>
  </si>
  <si>
    <t>bel 3590</t>
  </si>
  <si>
    <t>BEL 3950</t>
  </si>
  <si>
    <t>Amares 2</t>
  </si>
  <si>
    <t>nedo9000</t>
  </si>
  <si>
    <t>NED 9000</t>
  </si>
  <si>
    <t>Bongo</t>
  </si>
  <si>
    <t>3C COMPOSITE</t>
  </si>
  <si>
    <t>ROLAND Pierre</t>
  </si>
  <si>
    <t>GBR362</t>
  </si>
  <si>
    <t>GBR 362R</t>
  </si>
  <si>
    <t>Westenwind</t>
  </si>
  <si>
    <t>BAVARIA 38 CR</t>
  </si>
  <si>
    <t>NEDc8948</t>
  </si>
  <si>
    <t>NED 8948</t>
  </si>
  <si>
    <t>Seascape 24</t>
  </si>
  <si>
    <t>Sam Manuard</t>
  </si>
  <si>
    <t>GBR 621</t>
  </si>
  <si>
    <t>Ondeugd</t>
  </si>
  <si>
    <t>Corby 36</t>
  </si>
  <si>
    <t>YACHTSERVICE</t>
  </si>
  <si>
    <t>JOHN CORBY</t>
  </si>
  <si>
    <t>nedc8914</t>
  </si>
  <si>
    <t>NED 8914</t>
  </si>
  <si>
    <t>Volada</t>
  </si>
  <si>
    <t>DEHLER 38 C</t>
  </si>
  <si>
    <t>HANSE YACHTS</t>
  </si>
  <si>
    <t>nedc8915</t>
  </si>
  <si>
    <t>NED 8915</t>
  </si>
  <si>
    <t>Fliere Fluiter</t>
  </si>
  <si>
    <t>F&amp;F 1100</t>
  </si>
  <si>
    <t>F&amp;F boats</t>
  </si>
  <si>
    <t>NEDc8934</t>
  </si>
  <si>
    <t>NED 8934</t>
  </si>
  <si>
    <t>KING</t>
  </si>
  <si>
    <t>Bavaria 36 Cruiser</t>
  </si>
  <si>
    <t>nedo8954</t>
  </si>
  <si>
    <t>NED 8954</t>
  </si>
  <si>
    <t>nedo8958</t>
  </si>
  <si>
    <t>NED 8958</t>
  </si>
  <si>
    <t>Joanna</t>
  </si>
  <si>
    <t>HALLBERG RASSY 352</t>
  </si>
  <si>
    <t>HALLBERG RASSY</t>
  </si>
  <si>
    <t>Rassy/Enderlein</t>
  </si>
  <si>
    <t>nedo8959</t>
  </si>
  <si>
    <t>NED 8959</t>
  </si>
  <si>
    <t>Gamble</t>
  </si>
  <si>
    <t>Bavaria 37 SD</t>
  </si>
  <si>
    <t>F27868</t>
  </si>
  <si>
    <t>FRA-27868</t>
  </si>
  <si>
    <t>J-BLUE</t>
  </si>
  <si>
    <t>JPK 960</t>
  </si>
  <si>
    <t>JPK Composites</t>
  </si>
  <si>
    <t>VALER Jacques</t>
  </si>
  <si>
    <t>HKG2192</t>
  </si>
  <si>
    <t>HKG 2192</t>
  </si>
  <si>
    <t>Double Edge</t>
  </si>
  <si>
    <t>CORBY 38</t>
  </si>
  <si>
    <t>CORBY YACHTS</t>
  </si>
  <si>
    <t>CORBY</t>
  </si>
  <si>
    <t>ned7513s</t>
  </si>
  <si>
    <t>NED 7513SH</t>
  </si>
  <si>
    <t>nedc3035</t>
  </si>
  <si>
    <t>NED 3035</t>
  </si>
  <si>
    <t>Xtra Hod</t>
  </si>
  <si>
    <t>Anne</t>
  </si>
  <si>
    <t>nedc8173</t>
  </si>
  <si>
    <t>NED 8173</t>
  </si>
  <si>
    <t>Larx</t>
  </si>
  <si>
    <t>Flevomare 01</t>
  </si>
  <si>
    <t>bel3950</t>
  </si>
  <si>
    <t>nedc2475</t>
  </si>
  <si>
    <t>NED 2475</t>
  </si>
  <si>
    <t>Guanabara</t>
  </si>
  <si>
    <t>Contessa 35</t>
  </si>
  <si>
    <t>Rogers</t>
  </si>
  <si>
    <t>D Peterson</t>
  </si>
  <si>
    <t>nedc8830</t>
  </si>
  <si>
    <t>NED 8830</t>
  </si>
  <si>
    <t>Bardolino</t>
  </si>
  <si>
    <t>Dehler DB1</t>
  </si>
  <si>
    <t>nedc1100</t>
  </si>
  <si>
    <t>NED 1100</t>
  </si>
  <si>
    <t>jaffix</t>
  </si>
  <si>
    <t>nedo8960</t>
  </si>
  <si>
    <t>NED 8960</t>
  </si>
  <si>
    <t>Cadans</t>
  </si>
  <si>
    <t>HALLBERG RASSY 35</t>
  </si>
  <si>
    <t>olle enderlein</t>
  </si>
  <si>
    <t>nedo8961</t>
  </si>
  <si>
    <t>NED 8961</t>
  </si>
  <si>
    <t>Helder</t>
  </si>
  <si>
    <t>nedo8964</t>
  </si>
  <si>
    <t>NED 8964</t>
  </si>
  <si>
    <t>The Huntsman</t>
  </si>
  <si>
    <t>Hunter Impala 28</t>
  </si>
  <si>
    <t>David Tommes</t>
  </si>
  <si>
    <t>Davis Tommes</t>
  </si>
  <si>
    <t>NEDc8942</t>
  </si>
  <si>
    <t>NED 8942</t>
  </si>
  <si>
    <t>Pallas</t>
  </si>
  <si>
    <t>Feeling 286s</t>
  </si>
  <si>
    <t>BEL 14120</t>
  </si>
  <si>
    <t>DJ</t>
  </si>
  <si>
    <t>NEDc8943</t>
  </si>
  <si>
    <t>NED 8943</t>
  </si>
  <si>
    <t>Klaver 4</t>
  </si>
  <si>
    <t>vd Stadt25/Zeeton</t>
  </si>
  <si>
    <t>NEDc8927</t>
  </si>
  <si>
    <t>NED 8927</t>
  </si>
  <si>
    <t>Aligator for Ever</t>
  </si>
  <si>
    <t>nedo1134</t>
  </si>
  <si>
    <t>NED 1134</t>
  </si>
  <si>
    <t>Jolokia</t>
  </si>
  <si>
    <t>nedo1256</t>
  </si>
  <si>
    <t>NED 1256</t>
  </si>
  <si>
    <t>Jive</t>
  </si>
  <si>
    <t>NEDC7439</t>
  </si>
  <si>
    <t>NED 7439</t>
  </si>
  <si>
    <t>Jai Alai</t>
  </si>
  <si>
    <t>nedc8083</t>
  </si>
  <si>
    <t>NED 8083</t>
  </si>
  <si>
    <t>Hemels van der Hart</t>
  </si>
  <si>
    <t>Team Heiner 38</t>
  </si>
  <si>
    <t>Juan Yacht Design</t>
  </si>
  <si>
    <t>NEDc8762</t>
  </si>
  <si>
    <t>Sweden Yachts 340</t>
  </si>
  <si>
    <t>nedo8953</t>
  </si>
  <si>
    <t>NED 8953</t>
  </si>
  <si>
    <t>Zoet van Zout</t>
  </si>
  <si>
    <t>FIRST 375</t>
  </si>
  <si>
    <t>Tofinou 12</t>
  </si>
  <si>
    <t>Joubert / Nivelt</t>
  </si>
  <si>
    <t>I16821</t>
  </si>
  <si>
    <t>DEHLER 41</t>
  </si>
  <si>
    <t>nedo8966</t>
  </si>
  <si>
    <t>NED 8966</t>
  </si>
  <si>
    <t>IsniX</t>
  </si>
  <si>
    <t>X-3/4 TON MK II</t>
  </si>
  <si>
    <t>JEPPESEN Nielsen</t>
  </si>
  <si>
    <t>ned 621</t>
  </si>
  <si>
    <t>GBR 621R</t>
  </si>
  <si>
    <t>ned 964</t>
  </si>
  <si>
    <t>DRV</t>
  </si>
  <si>
    <t>NED_6572</t>
  </si>
  <si>
    <t>NED 6572</t>
  </si>
  <si>
    <t>KINGS LEGEND</t>
  </si>
  <si>
    <t>Swan 65</t>
  </si>
  <si>
    <t>nedc8967</t>
  </si>
  <si>
    <t>ned 8967</t>
  </si>
  <si>
    <t>Golden Eagle</t>
  </si>
  <si>
    <t>Eagle 44</t>
  </si>
  <si>
    <t>Leonardoyachts</t>
  </si>
  <si>
    <t>BEL7111</t>
  </si>
  <si>
    <t>ESP-7111</t>
  </si>
  <si>
    <t>RAQUERO</t>
  </si>
  <si>
    <t>GRAND SOLEIL 45</t>
  </si>
  <si>
    <t>GRAND SOLEIL</t>
  </si>
  <si>
    <t>ned10000</t>
  </si>
  <si>
    <t>NED 10000</t>
  </si>
  <si>
    <t>Magnificent</t>
  </si>
  <si>
    <t>nedc8968</t>
  </si>
  <si>
    <t>NED 8968</t>
  </si>
  <si>
    <t>Saffier Se37</t>
  </si>
  <si>
    <t>Saffier Maritiem B</t>
  </si>
  <si>
    <t>Satellite Yacht De</t>
  </si>
  <si>
    <t>nedc8970</t>
  </si>
  <si>
    <t>NED 8970</t>
  </si>
  <si>
    <t>Driftkikker</t>
  </si>
  <si>
    <t>Drifter 25</t>
  </si>
  <si>
    <t>nedo8933</t>
  </si>
  <si>
    <t>NED 8933</t>
  </si>
  <si>
    <t>Join</t>
  </si>
  <si>
    <t>NEDc9031</t>
  </si>
  <si>
    <t>NED 9031</t>
  </si>
  <si>
    <t>I(5)kander</t>
  </si>
  <si>
    <t>nedc9037</t>
  </si>
  <si>
    <t>NED 9037</t>
  </si>
  <si>
    <t>nedc9035</t>
  </si>
  <si>
    <t>NED 9035</t>
  </si>
  <si>
    <t>Salona 35</t>
  </si>
  <si>
    <t>NEDo8559</t>
  </si>
  <si>
    <t>NED 8559</t>
  </si>
  <si>
    <t>MANTISSA</t>
  </si>
  <si>
    <t>Eygthene 24</t>
  </si>
  <si>
    <t>Master Marine LTD</t>
  </si>
  <si>
    <t>belc4623</t>
  </si>
  <si>
    <t>BEL 4623</t>
  </si>
  <si>
    <t>Azuree 46</t>
  </si>
  <si>
    <t>R Humphreys</t>
  </si>
  <si>
    <t>nedo8585</t>
  </si>
  <si>
    <t>NED 8585</t>
  </si>
  <si>
    <t>Hunter</t>
  </si>
  <si>
    <t>nedc8753</t>
  </si>
  <si>
    <t>NED 8753</t>
  </si>
  <si>
    <t>To the Point</t>
  </si>
  <si>
    <t>Pointer 25</t>
  </si>
  <si>
    <t>Jachtwerf Heeg</t>
  </si>
  <si>
    <t>vd Stadt Design</t>
  </si>
  <si>
    <t>nedc8788</t>
  </si>
  <si>
    <t>NED 8788</t>
  </si>
  <si>
    <t>One-X</t>
  </si>
  <si>
    <t>NED_4008</t>
  </si>
  <si>
    <t>NED 4008</t>
  </si>
  <si>
    <t>IMBEKKALBLE</t>
  </si>
  <si>
    <t>Mull 42</t>
  </si>
  <si>
    <t>Nedyacht</t>
  </si>
  <si>
    <t>CSI Rakker</t>
  </si>
  <si>
    <t>NEDc8973</t>
  </si>
  <si>
    <t>NED 8973</t>
  </si>
  <si>
    <t>Witte Waar</t>
  </si>
  <si>
    <t>nedo4249</t>
  </si>
  <si>
    <t>NED 4249</t>
  </si>
  <si>
    <t>Bluebell</t>
  </si>
  <si>
    <t>nedi8962</t>
  </si>
  <si>
    <t>NED 8962</t>
  </si>
  <si>
    <t>New Frontier</t>
  </si>
  <si>
    <t>NF/35</t>
  </si>
  <si>
    <t>Jan &amp; Maarten Bart</t>
  </si>
  <si>
    <t>NEDC4449</t>
  </si>
  <si>
    <t>NED 4449</t>
  </si>
  <si>
    <t>Simply Red</t>
  </si>
  <si>
    <t>Vd Brink</t>
  </si>
  <si>
    <t>Vd Stadt</t>
  </si>
  <si>
    <t>nedc8899</t>
  </si>
  <si>
    <t>NED 8899</t>
  </si>
  <si>
    <t>Suzie Wong</t>
  </si>
  <si>
    <t>C Yachts</t>
  </si>
  <si>
    <t>nedo2318</t>
  </si>
  <si>
    <t>NED 2318</t>
  </si>
  <si>
    <t>GoffelS</t>
  </si>
  <si>
    <t>NEDC2472</t>
  </si>
  <si>
    <t>NED 2472</t>
  </si>
  <si>
    <t>Paint it Black</t>
  </si>
  <si>
    <t>Everse</t>
  </si>
  <si>
    <t>nedo8974</t>
  </si>
  <si>
    <t>NED 8974</t>
  </si>
  <si>
    <t>Rosa</t>
  </si>
  <si>
    <t>FINOT-CONQ</t>
  </si>
  <si>
    <t>nedo8975</t>
  </si>
  <si>
    <t>NED 8975</t>
  </si>
  <si>
    <t>Gaia</t>
  </si>
  <si>
    <t>Sentijn 37</t>
  </si>
  <si>
    <t>nedo2936</t>
  </si>
  <si>
    <t>NED 2936</t>
  </si>
  <si>
    <t>DULLIA 30</t>
  </si>
  <si>
    <t>DULLIA</t>
  </si>
  <si>
    <t>SANTARELLI</t>
  </si>
  <si>
    <t>gbr4545</t>
  </si>
  <si>
    <t>4545R</t>
  </si>
  <si>
    <t>Nature</t>
  </si>
  <si>
    <t>COREL 45</t>
  </si>
  <si>
    <t>CARROL</t>
  </si>
  <si>
    <t>Rosetta</t>
  </si>
  <si>
    <t>nedi9440</t>
  </si>
  <si>
    <t>NED 9440</t>
  </si>
  <si>
    <t>Farr 40</t>
  </si>
  <si>
    <t>US Watercraft</t>
  </si>
  <si>
    <t>belc3537</t>
  </si>
  <si>
    <t>BEL 3537</t>
  </si>
  <si>
    <t>tontin</t>
  </si>
  <si>
    <t>NED 8910</t>
  </si>
  <si>
    <t>SK-01</t>
  </si>
  <si>
    <t>Waarschip 1012 LD</t>
  </si>
  <si>
    <t>NCD</t>
  </si>
  <si>
    <t>Peltzer</t>
  </si>
  <si>
    <t>nedi9881</t>
  </si>
  <si>
    <t>NED 9881</t>
  </si>
  <si>
    <t>Aboen</t>
  </si>
  <si>
    <t>GS34</t>
  </si>
  <si>
    <t>Skyron</t>
  </si>
  <si>
    <t>nedo8891</t>
  </si>
  <si>
    <t>USA 61064</t>
  </si>
  <si>
    <t>Olympia</t>
  </si>
  <si>
    <t>BAVARIA 42</t>
  </si>
  <si>
    <t>BAVARIA YACHT</t>
  </si>
  <si>
    <t>ned2018</t>
  </si>
  <si>
    <t>NED 2018</t>
  </si>
  <si>
    <t>Hubo</t>
  </si>
  <si>
    <t>Waarschip 36  WK</t>
  </si>
  <si>
    <t>Peltzer Design</t>
  </si>
  <si>
    <t>nedc9100</t>
  </si>
  <si>
    <t>NED 9100</t>
  </si>
  <si>
    <t>Nightshift</t>
  </si>
  <si>
    <t>JV 36 one-off</t>
  </si>
  <si>
    <t>Vrolijk</t>
  </si>
  <si>
    <t>bel3590</t>
  </si>
  <si>
    <t>BEL 3590</t>
  </si>
  <si>
    <t>Amaris 2</t>
  </si>
  <si>
    <t>NED 10922</t>
  </si>
  <si>
    <t>Vrijgezeilig</t>
  </si>
  <si>
    <t>BEL1100</t>
  </si>
  <si>
    <t>BEL 1100</t>
  </si>
  <si>
    <t>Ragazza III</t>
  </si>
  <si>
    <t>VISION YACHTS</t>
  </si>
  <si>
    <t>04 05 2018</t>
  </si>
  <si>
    <t>571.1 0.6875  0.9050  1.0360  0.5345  0.7278  0.8560  815.8 0.7355  0.000   0.0 0.7338  0.000   0.0  817.6 pub00011653  5.593    4038    16.4    20.8    13.6     0.0     0.0  981.8  745.9  651.5 1262.9  927.5  788.6  817.6 0.7338  844.2 0.7107  840.8 0.7136</t>
  </si>
  <si>
    <t>NED23823</t>
  </si>
  <si>
    <t>03 04 2018</t>
  </si>
  <si>
    <t>373.3 1.1242  1.4053  1.5822  0.8753  1.1427  1.3016  535.8 1.1198  0.000   0.0 1.1477  0.000   0.0  522.8 pub00011711 10.928    6131    29.7    61.9    40.8   147.5     0.0  600.4  480.3  426.6  771.2  590.7  518.6  556.8 1.0777  569.8 1.0530  545.7 1.0995</t>
  </si>
  <si>
    <t>458.4 0.9092  1.1937  1.3484  0.7023  0.9613  1.1249  625.2 0.9596  0.000   0.0 0.9636  0.000   0.0  622.7 pub00011712  8.773    8526    30.5    50.5    35.6    80.5     0.0  742.4  565.5  500.6  961.1  702.2  600.1  643.3 0.9328  663.3 0.9046  642.4 0.9340</t>
  </si>
  <si>
    <t>NED21084</t>
  </si>
  <si>
    <t>480.8 0.8496  1.1311  1.2858  0.6595  0.9180  1.0755  660.2 0.9089  0.000   0.0 0.9156  0.000   0.0  655.3 pub00011713  8.213    4502    22.1    25.6    22.1    60.6     0.0  794.5  596.8  525.0 1023.5  735.3  627.6  688.8 0.8711  716.6 0.8373  681.9 0.8799</t>
  </si>
  <si>
    <t>495.6 0.9159  1.1651  1.2976  0.7157  0.9544  1.0793  644.4 0.9311  0.000   0.0 0.9481  0.000   0.0  632.8 pub00011715  8.310    3450    20.3    29.1    25.2     0.0    65.1  737.0  579.3  520.2  943.1  707.3  625.4  661.2 0.9074  683.3 0.8781  660.1 0.9089</t>
  </si>
  <si>
    <t>448.8 0.9506  1.2170  1.3489  0.7421  0.9818  1.1310  608.1 0.9866  0.000   0.0 0.9864  0.000   0.0  608.3 pub00011716  9.459   13788    37.9    44.1    64.7   146.6     0.0  710.1  554.6  500.4  909.6  687.5  596.8  637.9 0.9405  655.3 0.9156  624.5 0.9608</t>
  </si>
  <si>
    <t>462.8 0.9223  1.2004  1.3475  0.7146  0.9737  1.1326  620.6 0.9667  0.000   0.0 0.9712  0.000   0.0  617.8 pub00011717  9.204    8094    29.3    45.1    35.4    77.2     0.0  731.9  562.3  500.9  944.6  693.2  596.0  638.6 0.9396  658.6 0.9110  637.5 0.9412</t>
  </si>
  <si>
    <t>NEDnone</t>
  </si>
  <si>
    <t>442.3 0.9546  1.2541  1.4184  0.7382  1.0141  1.1867  594.5 1.0093  0.000   0.0 1.0146  0.000   0.0  591.4 pub00011718 10.274    9553    33.8    45.5    49.5   103.7     0.0  707.1  538.2  475.9  914.4  665.6  568.8  615.9 0.9741  635.4 0.9443  611.6 0.9811</t>
  </si>
  <si>
    <t>438.2 1.0287  1.3220  1.4701  0.7978  1.0735  1.2169  564.4 1.0631  0.000   0.0 1.0720  0.000   0.0  559.7 pub00011721 10.619    8183    32.5    49.9    41.4     0.0   146.4  656.2  510.6  459.2  846.1  628.8  554.7  597.9 1.0035  615.9 0.9742  579.2 1.0360</t>
  </si>
  <si>
    <t>401.7 1.0148  1.3841  1.6116  0.7637  1.0752  1.3014  543.7 1.1036  0.000   0.0 1.1062  0.000   0.0  542.4 pub00011722 13.623   39783    82.1   101.4    84.4     0.0   264.4  665.2  487.7  418.8  883.9  627.8  518.7  582.3 1.0304  603.0 0.9950  558.4 1.0745</t>
  </si>
  <si>
    <t>NED28500</t>
  </si>
  <si>
    <t>436.7 0.9719  1.2680  1.4246  0.7563  1.0319  1.1932  587.4 1.0215  0.000   0.0 1.0276  0.000   0.0  583.9 pub00011723  9.908    8445    31.4    40.4    50.8   119.5     0.0  694.5  532.3  473.8  892.5  654.1  565.7  615.5 0.9748  634.8 0.9452  604.3 0.9930</t>
  </si>
  <si>
    <t>NED29225</t>
  </si>
  <si>
    <t>444.9 0.9424  1.2277  1.3719  0.7287  0.9930  1.1438  610.1 0.9834  0.000   0.0 0.9924  0.000   0.0  604.6 pub00011724  9.376    7556    29.1    46.1    33.5    89.8     0.0  716.3  549.8  492.0  926.3  679.8  590.1  632.1 0.9493  651.7 0.9207  625.9 0.9586</t>
  </si>
  <si>
    <t>NED26194</t>
  </si>
  <si>
    <t>395.8 0.9428  1.1657  1.3311  0.7418  0.9449  1.0807  642.4 0.9341  0.000   0.0 0.9576  0.000   0.0  626.5 pub00011725  7.154    1487    12.1    22.3    15.0     0.0    53.4  716.0  579.1  507.1  909.9  714.4  624.6  663.0 0.9050  683.5 0.8778  655.6 0.9152</t>
  </si>
  <si>
    <t>429.4 0.9656  1.2682  1.4311  0.7488  1.0328  1.1993  589.1 1.0184  0.000   0.0 1.0273  0.000   0.0  584.1 pub00011728 10.033    6785    32.3    43.4    34.1   111.9     0.0  699.0  532.3  471.7  901.4  653.6  562.8  621.2 0.9658  642.4 0.9340  607.0 0.9884</t>
  </si>
  <si>
    <t>459.3 0.9127  1.1860  1.3260  0.7098  0.9690  1.1147  630.2 0.9520  0.000   0.0 0.9616  0.000   0.0  624.0 pub00011729  8.783    5246    24.5    34.4    24.0    77.3     0.0  739.6  569.1  509.0  951.0  696.6  605.5  658.7 0.9109  681.9 0.8799  648.5 0.9252</t>
  </si>
  <si>
    <t>442.3 0.9850  1.2354  1.3805  0.7645  1.0122  1.1468  605.8 0.9904  0.000   0.0 1.0069  0.000   0.0  595.9 pub00011731  8.669    3694    19.6    35.4    28.8    74.6     0.0  685.3  546.4  489.0  882.9  666.9  588.6  620.7 0.9666  637.0 0.9419  618.4 0.9703</t>
  </si>
  <si>
    <t>NED27857</t>
  </si>
  <si>
    <t>481.0 0.8483  1.1099  1.2414  0.6502  0.8900  1.0254  674.3 0.8899  0.000   0.0 0.8943  0.000   0.0  670.9 pub00011732  7.432    5391    23.7    34.5    24.4    68.2     0.0  795.7  608.2  543.7 1038.1  758.4  658.3  697.0 0.8609  718.4 0.8352  690.9 0.8684</t>
  </si>
  <si>
    <t>NED11120</t>
  </si>
  <si>
    <t>498.9 0.8207  1.0900  1.2393  0.6357  0.8815  1.0359  683.4 0.8780  0.000   0.0 0.8810  0.000   0.0  681.1 pub00011733  7.224    4390    20.7    25.9    26.6    49.3     0.0  822.5  619.3  544.7 1061.8  765.7  651.6  702.6 0.8540  728.0 0.8242  704.9 0.8512</t>
  </si>
  <si>
    <t>468.2 0.9569  1.2210  1.3524  0.7440  0.9909  1.1222  605.6 0.9908  0.000   0.0 0.9910  0.000   0.0  605.4 pub00011734  9.104    5956    26.4    39.3    29.9     0.0    96.5  705.4  552.8  499.1  907.3  681.2  601.5  640.7 0.9365  661.5 0.9070  622.5 0.9639</t>
  </si>
  <si>
    <t>469.8 0.8618  1.1520  1.3259  0.6679  0.9281  1.1145  643.3 0.9326  0.000   0.0 0.9325  0.000   0.0  643.4 pub00011735  8.662    7750    29.8    36.6    25.9    77.8     0.0  783.2  585.9  509.1 1010.6  727.3  605.7  677.0 0.8863  703.7 0.8526  665.2 0.9020</t>
  </si>
  <si>
    <t>NED21843</t>
  </si>
  <si>
    <t>444.0 0.9023  1.1381  1.2824  0.7036  0.9281  1.0528  660.8 0.9080  0.000   0.0 0.9280  0.000   0.0  646.6 pub00011736  7.284    2032    13.7    21.4    14.0     0.0    63.9  748.1  593.1  526.4  959.4  727.3  641.1  687.7 0.8725  711.0 0.8439  675.7 0.8880</t>
  </si>
  <si>
    <t>NED28161</t>
  </si>
  <si>
    <t>467.8 0.9597  1.2312  1.3659  0.7458  1.0005  1.1352  606.5 0.9893  0.000   0.0 0.9988  0.000   0.0  600.7 pub00011737  9.268    6116    26.6    38.1    32.0     0.0   108.5  703.3  548.2  494.2  905.1  674.7  594.6  636.9 0.9421  658.0 0.9119  622.0 0.9646</t>
  </si>
  <si>
    <t>471.6 0.9301  1.1925  1.3202  0.7219  0.9642  1.0899  619.9 0.9679  0.000   0.0 0.9670  0.000   0.0  620.5 pub00011738  8.812    5101    25.3    33.3    24.8     0.0    93.8  725.7  566.0  511.3  935.0  700.1  619.3  661.6 0.9068  683.4 0.8780  638.0 0.9405</t>
  </si>
  <si>
    <t>469.8 0.9554  1.2295  1.3640  0.7420  0.9992  1.1339  607.0 0.9885  0.000   0.0 0.9973  0.000   0.0  601.6 pub00011740  9.312    6222    26.7    36.6    34.4     0.0   111.0  706.5  549.0  494.9  909.7  675.5  595.3  638.6 0.9396  659.9 0.9092  623.0 0.9631</t>
  </si>
  <si>
    <t>469.5 0.9529  1.2226  1.3620  0.7397  0.9923  1.1249  609.2 0.9850  0.000   0.0 0.9925  0.000   0.0  604.5 pub00011741  8.966    5288    23.9    33.7    28.1     0.0   100.8  708.4  552.1  495.6  912.5  680.2  600.1  644.3 0.9312  666.7 0.9000  624.9 0.9601</t>
  </si>
  <si>
    <t>NED28642</t>
  </si>
  <si>
    <t>443.6 0.9315  1.2217  1.3892  0.7219  0.9947  1.1500  611.6 0.9810  0.000   0.0 0.9915  0.000   0.0  605.2 pub00011742  8.907    4276    22.1    29.8    26.8    81.9    78.9  724.6  552.5  485.9  935.0  678.6  587.0  643.5 0.9323  666.9 0.8997  629.5 0.9531</t>
  </si>
  <si>
    <t>NED28444</t>
  </si>
  <si>
    <t>470.6 0.8910  1.1743  1.3285  0.6927  0.9532  1.1160  633.4 0.9473  0.000   0.0 0.9515  0.000   0.0  630.6 pub00011743  8.996    6886    27.8    31.1    39.1    79.9     0.0  757.6  574.8  508.1  974.4  708.1  604.8  657.5 0.9125  680.4 0.8818  653.4 0.9182</t>
  </si>
  <si>
    <t>NED22100</t>
  </si>
  <si>
    <t>436.0 0.9769  1.2638  1.4089  0.7585  1.0258  1.1796  590.5 1.0161  0.000   0.0 1.0234  0.000   0.0  586.3 pub00011744  9.931    8205    31.5    48.7    38.2   102.6     0.0  691.0  534.1  479.1  889.9  658.0  572.2  615.1 0.9755  633.7 0.9468  606.2 0.9898</t>
  </si>
  <si>
    <t>NED2340</t>
  </si>
  <si>
    <t>443.9 0.9781  1.2605  1.4055  0.7638  1.0276  1.1845  590.3 1.0165  0.000   0.0 1.0227  0.000   0.0  586.7 pub00011745 10.035   10212    34.4    40.6    60.9   130.9     0.0  690.1  535.5  480.3  883.7  656.9  569.9  615.6 0.9747  633.7 0.9468  606.2 0.9898</t>
  </si>
  <si>
    <t>444.7 1.0142  1.2964  1.4342  0.7879  1.0519  1.1939  570.7 1.0514  0.000   0.0 1.0517  0.000   0.0  570.5 pub00011746 10.423    8856    33.5    46.1    41.5     0.0   146.0  665.5  520.7  470.6  856.7  641.7  565.4  609.6 0.9843  628.0 0.9554  586.7 1.0226</t>
  </si>
  <si>
    <t>NED17648</t>
  </si>
  <si>
    <t>484.3 0.8661  1.1335  1.2740  0.6755  0.9199  1.0718  656.1 0.9144  0.000   0.0 0.9185  0.000   0.0  653.2 pub00011748  8.147    7164    26.2    29.3    39.9    84.7     0.0  779.4  595.5  529.8  999.3  733.8  629.8  682.0 0.8798  704.9 0.8512  675.7 0.8880</t>
  </si>
  <si>
    <t>517.4 0.7518  0.9895  1.1438  0.5796  0.7973  0.9258  750.6 0.7993  0.000   0.0 0.8026  0.000   0.0  747.6 pub00011749  5.656    1326    11.3    13.5     9.2    31.3     0.0  897.8  682.2  590.1 1164.6  846.6  729.1  786.4 0.7630  818.0 0.7335  774.2 0.7750</t>
  </si>
  <si>
    <t>394.5 0.9409  1.1845  1.3341  0.7325  0.9596  1.0968  630.0 0.9524  0.000   0.0 0.9662  0.000   0.0  621.0 pub00011750  7.734    2186    15.9    26.0    18.7     0.0    78.2  717.4  569.9  506.0  921.5  703.4  615.4  661.1 0.9075  682.4 0.8792  644.8 0.9305</t>
  </si>
  <si>
    <t>NED141696</t>
  </si>
  <si>
    <t>271.7 1.3456  1.7170  2.0102  1.0410  1.3721  1.6282  438.0 1.3700  0.000   0.0 1.4019  0.000   0.0  428.0 pub00011751 15.350    8546    42.5    94.9    58.8     0.0   286.4  501.6  393.1  335.8  648.4  491.9  414.6  470.6 1.2751  480.3 1.2492  447.8 1.3400</t>
  </si>
  <si>
    <t>NED24963</t>
  </si>
  <si>
    <t>440.7 0.9834  1.2468  1.3826  0.7660  1.0212  1.1570  600.0 1.0000  0.000   0.0 1.0129  0.000   0.0  592.4 pub00011752  9.238    5541    24.8    42.2    31.8    92.3    81.6  686.4  541.4  488.2  881.2  661.0  583.4  621.5 0.9654  639.6 0.9381  613.9 0.9774</t>
  </si>
  <si>
    <t>440.8 0.9818  1.2513  1.3934  0.7649  1.0267  1.1681  595.8 1.0071  0.000   0.0 1.0168  0.000   0.0  590.1 pub00011754  9.362    5522    24.8    42.2    31.2    91.0     0.0  687.5  539.4  484.4  882.5  657.4  577.9  619.2 0.9689  637.9 0.9406  610.6 0.9826</t>
  </si>
  <si>
    <t>NED2396</t>
  </si>
  <si>
    <t>383.9 1.0757  1.4410  1.6436  0.8289  1.1597  1.3652  520.3 1.1531  0.000   0.0 1.1619  0.000   0.0  516.4 pub00011755 13.276   14394    48.9    71.7    57.1   192.9   189.0  627.5  468.4  410.7  814.3  582.0  494.4  555.5 1.0800  573.9 1.0455  536.2 1.1190</t>
  </si>
  <si>
    <t>557.8 0.6944  0.9261  1.0611  0.5369  0.7408  0.8778  801.3 0.7488  0.000   0.0 0.7478  0.000   0.0  802.3 pub00011756  5.122    2594    13.5    11.8    17.9    44.0     0.0  972.1  728.9  636.1 1257.2  911.2  769.0  841.4 0.7131  874.3 0.6863  827.2 0.7253</t>
  </si>
  <si>
    <t>NED29038</t>
  </si>
  <si>
    <t>461.6 0.9768  1.2388  1.3744  0.7587  1.0061  1.1275  602.9 0.9952  0.000   0.0 1.0061  0.000   0.0  596.4 pub00011757  8.936    4912    23.2    35.6    28.2     0.0   109.1  691.0  544.9  491.1  889.7  670.9  598.7  634.8 0.9451  654.9 0.9162  616.9 0.9725</t>
  </si>
  <si>
    <t>376.8 1.1330  1.4528  1.6381  0.8781  1.1795  1.3421  514.7 1.1656  0.000   0.0 1.1813  0.000   0.0  507.9 pub00011758 12.295    8813    36.6    66.7    46.4     0.0   196.8  595.8  464.6  412.1  768.7  572.3  502.9  549.0 1.0929  564.2 1.0635  528.2 1.1360</t>
  </si>
  <si>
    <t>NED12037</t>
  </si>
  <si>
    <t>453.7 0.9361  1.2109  1.3515  0.7257  0.9851  1.1318  616.2 0.9737  0.000   0.0 0.9798  0.000   0.0  612.3 pub00011759  8.907    6133    26.8    45.5    28.0    78.6     0.0  721.1  557.4  499.4  930.1  685.2  596.4  638.6 0.9396  658.8 0.9107  632.5 0.9486</t>
  </si>
  <si>
    <t>NED28827</t>
  </si>
  <si>
    <t>487.4 0.8323  1.0896  1.2263  0.6465  0.8719  1.0178  682.9 0.8785  0.000   0.0 0.8814  0.000   0.0  680.7 pub00011760  7.694   10367    31.1    35.8    35.5    92.1     0.0  811.0  619.5  550.4 1044.1  774.2  663.2  713.1 0.8414  736.9 0.8142  702.3 0.8543</t>
  </si>
  <si>
    <t>NED12420</t>
  </si>
  <si>
    <t>493.1 0.8420  1.1065  1.2430  0.6504  0.8980  1.0425  677.0 0.8862  0.000   0.0 0.8944  0.000   0.0  670.8 pub00011761  7.789    5028    22.4    31.3    22.3    58.7     0.0  801.7  610.0  543.0 1037.8  751.7  647.5  695.0 0.8633  720.2 0.8331  696.1 0.8619</t>
  </si>
  <si>
    <t>NED2502</t>
  </si>
  <si>
    <t>467.7 0.8952  1.1697  1.3190  0.7002  0.9507  1.1127  633.3 0.9474  0.000   0.0 0.9492  0.000   0.0  632.1 pub00011762  8.584    8969    30.2    31.0    41.3   119.2     0.0  754.0  577.1  511.8  964.0  710.0  606.6  672.6 0.8921  697.1 0.8607  653.2 0.9185</t>
  </si>
  <si>
    <t>NED2504</t>
  </si>
  <si>
    <t>515.0 0.8277  1.0535  1.1602  0.6466  0.8647  0.9704  707.7 0.8478  0.000   0.0 0.8550  0.000   0.0  701.8 pub00011763  6.442    3041    15.7    16.0    31.2    62.4     0.0  815.5  640.7  581.8 1043.9  780.6  695.6  727.2 0.8250  748.8 0.8013  725.1 0.8275</t>
  </si>
  <si>
    <t>NED16038</t>
  </si>
  <si>
    <t>455.4 0.9251  1.2081  1.3563  0.7178  0.9807  1.1391  615.4 0.9750  0.000   0.0 0.9785  0.000   0.0  613.2 pub00011764  9.230    7466    28.6    38.8    33.1    92.5    80.5  729.7  558.7  497.7  940.4  688.3  592.6  645.0 0.9302  667.0 0.8996  633.7 0.9468</t>
  </si>
  <si>
    <t>NED21479</t>
  </si>
  <si>
    <t>479.9 0.8794  1.1373  1.2693  0.6856  0.9193  1.0584  655.8 0.9149  0.000   0.0 0.9203  0.000   0.0  652.0 pub00011765  7.929    7244    26.9    34.1    39.7    83.6     0.0  767.6  593.5  531.8  984.5  734.3  637.8  677.6 0.8855  697.8 0.8598  672.6 0.8920</t>
  </si>
  <si>
    <t>NED2538</t>
  </si>
  <si>
    <t>518.5 0.7667  1.0189  1.1569  0.5936  0.8130  0.9565  731.6 0.8201  0.000   0.0 0.8227  0.000   0.0  729.3 pub00011766  6.629    6000    21.2    21.3    35.6    67.0     0.0  880.4  662.5  583.5 1137.1  830.3  705.7  755.7 0.7939  781.6 0.7677  753.3 0.7965</t>
  </si>
  <si>
    <t>396.5 0.9164  1.1122  1.2515  0.7210  0.9112  1.0334  667.2 0.8993  0.000   0.0 0.9125  0.000   0.0  657.6 pub00011767  6.503    1694    14.5    27.3    15.1     0.0    72.3  736.6  606.9  539.4  936.2  740.8  653.2  699.1 0.8582  719.1 0.8344  678.3 0.8846</t>
  </si>
  <si>
    <t>520.1 0.8177  1.0455  1.1531  0.6406  0.8571  0.9632  713.2 0.8413  0.000   0.0 0.8487  0.000   0.0  707.0 pub00011768  6.420    3041    15.7    15.5    32.0    55.9     0.0  825.5  645.6  585.4 1053.7  787.5  700.8  732.2 0.8195  754.9 0.7948  731.8 0.8198</t>
  </si>
  <si>
    <t>NED2556</t>
  </si>
  <si>
    <t>479.9 0.8894  1.1430  1.2651  0.6945  0.9257  1.0553  654.5 0.9168  0.000   0.0 0.9257  0.000   0.0  648.2 pub00011769  8.188    7559    26.5    31.9    42.3    86.7     0.0  758.9  590.6  533.6  971.9  729.2  639.6  674.2 0.8899  694.0 0.8646  670.4 0.8950</t>
  </si>
  <si>
    <t>605.6 0.6185  0.8484  0.9748  0.4866  0.6877  0.8093  878.3 0.6832  0.000   0.0 0.6879  0.000   0.0  872.3 pub00011771  4.876    2425    15.0    16.6     8.6     0.0     0.0 1091.4  795.6  692.4 1387.2  981.5  834.1  872.3 0.6879  912.0 0.6579  915.5 0.6553</t>
  </si>
  <si>
    <t>NED2632</t>
  </si>
  <si>
    <t>459.0 0.9089  1.1937  1.3480  0.7052  0.9708  1.1328  624.3 0.9611  0.000   0.0 0.9674  0.000   0.0  620.2 pub00011772  9.044    6389    27.2    38.6    24.4    82.1     0.0  742.7  565.5  500.7  957.2  695.3  595.9  654.2 0.9172  678.5 0.8843  643.1 0.9329</t>
  </si>
  <si>
    <t>NED5121</t>
  </si>
  <si>
    <t>491.6 0.8723  1.1038  1.2179  0.6791  0.9049  1.0158  679.1 0.8835  0.000   0.0 0.8966  0.000   0.0  669.2 pub00011773  7.305    2700    15.8    23.6    22.1    43.5     0.0  773.8  611.5  554.2  994.0  745.9  664.5  688.9 0.8709  708.5 0.8469  694.7 0.8637</t>
  </si>
  <si>
    <t>NED12643</t>
  </si>
  <si>
    <t>474.3 0.8999  1.1658  1.3020  0.7026  0.9449  1.0940  639.1 0.9388  0.000   0.0 0.9444  0.000   0.0  635.3 pub00011774  8.533    8447    28.6    27.5    54.6   100.9     0.0  750.1  579.0  518.4  960.7  714.4  617.0  661.4 0.9072  681.0 0.8811  656.3 0.9142</t>
  </si>
  <si>
    <t>NED2700</t>
  </si>
  <si>
    <t>513.6 0.7795  1.0401  1.1965  0.6075  0.8358  1.0051  711.5 0.8433  0.000   0.0 0.8423  0.000   0.0  712.3 pub00011775  7.137    7932    25.7    22.2    34.8    78.3     0.0  865.9  649.0  564.1 1111.1  807.6  671.6  746.1 0.8042  775.1 0.7741  735.6 0.8157</t>
  </si>
  <si>
    <t>565.8 0.7285  0.9465  1.0484  0.5671  0.7673  0.8710  791.7 0.7579  0.000   0.0 0.7656  0.000   0.0  783.7 pub00011776  5.482    2755    15.9    18.8    15.5    31.3     0.0  926.6  713.2  643.8 1190.3  879.7  775.0  805.1 0.7453  832.9 0.7204  812.1 0.7388</t>
  </si>
  <si>
    <t>505.6 0.8574  1.0956  1.2164  0.6719  0.8998  1.0257  677.5 0.8856  0.000   0.0 0.8900  0.000   0.0  674.1 pub00011778  7.241    4347    19.1    19.3    37.4    69.8     0.0  787.3  616.1  554.9 1004.6  750.2  658.1  699.6 0.8576  720.9 0.8323  695.4 0.8628</t>
  </si>
  <si>
    <t>NED2782</t>
  </si>
  <si>
    <t>489.0 0.8335  1.1068  1.2638  0.6499  0.8924  1.0610  669.6 0.8961  0.000   0.0 0.8964  0.000   0.0  669.3 pub00011779  7.877    8198    27.3    25.4    46.8    99.8     0.0  809.8  609.9  534.1 1038.6  756.4  636.2  703.1 0.8534  728.6 0.8235  691.6 0.8676</t>
  </si>
  <si>
    <t>NED2850</t>
  </si>
  <si>
    <t>567.2 0.7077  0.9314  1.0364  0.5518  0.7476  0.8568  806.3 0.7442  0.000   0.0 0.7519  0.000   0.0  798.0 pub00011780  5.488    4177    18.3    16.6    23.9    47.8     0.0  953.8  724.7  651.3 1223.3  902.9  787.8  825.5 0.7268  855.1 0.7017  829.1 0.7237</t>
  </si>
  <si>
    <t>NED21862</t>
  </si>
  <si>
    <t>513.1 0.7633  1.0514  1.1942  0.5916  0.8481  0.9951  725.4 0.8271  0.000   0.0 0.8461  0.000   0.0  709.1 pub00011781  7.377    3085    17.4    14.4    23.3    42.4     0.0  884.3  642.0  565.2 1141.0  795.9  678.3  736.1 0.8151  767.0 0.7823  749.5 0.8005</t>
  </si>
  <si>
    <t>NED2911</t>
  </si>
  <si>
    <t>571.3 0.7061  0.9318  1.0595  0.5482  0.7537  0.8856  795.1 0.7547  0.000   0.0 0.7541  0.000   0.0  795.7 pub00011783  5.332    2044    12.6    10.3    16.6    32.3     0.0  956.0  724.4  637.1 1231.3  895.6  762.2  822.3 0.7297  852.5 0.7038  820.8 0.7310</t>
  </si>
  <si>
    <t>NED10817</t>
  </si>
  <si>
    <t>491.6 0.8480  1.1137  1.2683  0.6629  0.9009  1.0686  663.8 0.9039  0.000   0.0 0.9036  0.000   0.0  664.0 pub00011784  8.022    8419    27.7    26.8    44.1    81.8     0.0  796.0  606.1  532.2 1018.3  749.3  631.7  692.0 0.8670  715.9 0.8381  684.8 0.8762</t>
  </si>
  <si>
    <t>569.7 0.7533  0.9675  1.0805  0.5930  0.7982  0.9136  764.5 0.7848  0.000   0.0 0.7881  0.000   0.0  761.3 pub00011785  5.802    2515    13.8    11.5    22.2    37.5     0.0  896.1  697.7  624.7 1138.3  845.7  738.8  784.7 0.7647  813.0 0.7380  787.4 0.7620</t>
  </si>
  <si>
    <t>NED3129</t>
  </si>
  <si>
    <t>501.3 0.7635  1.0314  1.1935  0.5860  0.8135  0.9787  722.1 0.8309  0.000   0.0 0.8305  0.000   0.0  722.4 pub00011787  7.167    7674    25.5    24.7    41.6    76.8     0.0  884.1  654.5  565.6 1151.9  829.7  689.7  747.8 0.8023  773.5 0.7757  744.3 0.8061</t>
  </si>
  <si>
    <t>NED26280</t>
  </si>
  <si>
    <t>GK 24 * 1.52</t>
  </si>
  <si>
    <t>557.4 0.7606  0.9790  1.0885  0.5971  0.8078  0.9172  759.4 0.7901  0.000   0.0 0.7968  0.000   0.0  753.0 pub00011788  5.886    2297    14.2    12.2    21.2    41.2     0.0  887.5  689.5  620.1 1130.5  835.6  735.9  779.6 0.7696  808.2 0.7424  781.4 0.7678</t>
  </si>
  <si>
    <t>NED3145</t>
  </si>
  <si>
    <t>504.3 0.8612  1.0964  1.2120  0.6705  0.9018  1.0202  683.8 0.8774  0.000   0.0 0.8901  0.000   0.0  674.1 pub00011789  7.232    3536    17.6    26.9    25.9    49.5     0.0  783.8  615.7  556.9 1006.7  748.5  661.6  691.7 0.8674  712.3 0.8423  699.6 0.8576</t>
  </si>
  <si>
    <t>NED15376</t>
  </si>
  <si>
    <t>552.9 0.7853  0.9918  1.0899  0.6168  0.8214  0.9136  750.8 0.7991  0.000   0.0 0.8076  0.000   0.0  742.9 pub00011790  5.765    1695    10.8    15.1    14.6    28.3     0.0  859.5  680.6  619.3 1094.4  821.8  738.8  761.7 0.7877  786.4 0.7630  769.0 0.7802</t>
  </si>
  <si>
    <t>507.1 0.8275  1.0707  1.1876  0.6474  0.8687  0.9936  698.0 0.8596  0.000   0.0 0.8676  0.000   0.0  691.6 pub00011791  7.166    5609    22.8    22.7    31.6     0.0    65.1  815.7  630.4  568.4 1042.6  777.0  679.3  722.3 0.8307  747.0 0.8032  717.6 0.8361</t>
  </si>
  <si>
    <t>NED3173</t>
  </si>
  <si>
    <t>560.7 0.7281  0.9562  1.0881  0.5675  0.7802  0.9158  773.6 0.7756  0.000   0.0 0.7760  0.000   0.0  773.2 pub00011792  5.481    1783    11.5    10.1    14.4    32.1     0.0  927.1  705.9  620.3 1189.4  865.2  737.1  805.1 0.7453  836.6 0.7172  799.5 0.7505</t>
  </si>
  <si>
    <t>527.2 0.8128  1.0378  1.1485  0.6345  0.8549  0.9591  722.6 0.8303  0.000   0.0 0.8433  0.000   0.0  711.5 pub00011793  6.537    2140    13.4    16.6    19.0    35.8     0.0  830.5  650.4  587.7 1063.8  789.6  703.8  730.7 0.8211  754.0 0.7958  740.4 0.8104</t>
  </si>
  <si>
    <t>520.4 0.8119  1.0342  1.1455  0.6358  0.8505  0.9486  716.2 0.8378  0.000   0.0 0.8416  0.000   0.0  712.9 pub00011794  6.287    1820    12.9    16.9    15.3    35.5     0.0  831.4  652.7  589.3 1061.7  793.7  711.6  739.8 0.8110  765.1 0.7842  736.0 0.8152</t>
  </si>
  <si>
    <t>NED3279</t>
  </si>
  <si>
    <t>550.2 0.7495  0.9716  1.0888  0.5844  0.7848  0.9071  764.2 0.7851  0.000   0.0 0.7874  0.000   0.0  762.0 pub00011795  5.928    3930    16.6    15.1    24.2    50.8     0.0  900.6  694.7  619.9 1155.0  860.1  744.1  789.0 0.7604  815.5 0.7357  784.8 0.7645</t>
  </si>
  <si>
    <t>NED12155</t>
  </si>
  <si>
    <t>480.6 0.9133  1.1655  1.2934  0.7159  0.9536  1.0934  637.3 0.9414  0.000   0.0 0.9465  0.000   0.0  633.9 pub00011796  8.395    7957    27.0    27.8    56.9   104.4     0.0  739.1  579.2  521.9  942.9  707.8  617.3  659.1 0.9103  678.0 0.8850  653.7 0.9178</t>
  </si>
  <si>
    <t>NED3295</t>
  </si>
  <si>
    <t>502.7 0.8405  1.0932  1.2267  0.6575  0.8862  1.0289  680.3 0.8819  0.000   0.0 0.8860  0.000   0.0  677.2 pub00011797  7.610    6695    25.4    24.1    43.9    71.3     0.0  803.1  617.5  550.3 1026.6  761.7  656.0  698.7 0.8587  720.9 0.8323  699.5 0.8577</t>
  </si>
  <si>
    <t>NED3321</t>
  </si>
  <si>
    <t>474.8 0.9116  1.1673  1.2989  0.7095  0.9552  1.0896  640.2 0.9373  0.000   0.0 0.9467  0.000   0.0  633.8 pub00011798  8.169    4517    20.7    35.2    27.6    53.6     0.0  740.5  578.3  519.7  951.4  706.7  619.5  652.0 0.9202  671.4 0.8937  655.4 0.9155</t>
  </si>
  <si>
    <t>NED17789</t>
  </si>
  <si>
    <t>497.2 0.8366  1.0980  1.2348  0.6524  0.8875  1.0333  678.6 0.8842  0.000   0.0 0.8889  0.000   0.0  675.0 pub00011799  7.635    6736    24.9    21.7    44.8    84.2     0.0  806.8  614.8  546.6 1034.6  760.6  653.2  702.9 0.8536  726.3 0.8261  698.4 0.8591</t>
  </si>
  <si>
    <t>NED5230</t>
  </si>
  <si>
    <t>522.5 0.8210  1.0544  1.1662  0.6403  0.8625  0.9790  708.4 0.8470  0.000   0.0 0.8546  0.000   0.0  702.1 pub00011800  6.842    4094    18.4    20.1    31.2    57.4     0.0  822.2  640.2  578.8 1054.2  782.6  689.5  723.6 0.8292  746.1 0.8042  726.4 0.8260</t>
  </si>
  <si>
    <t>NED316.</t>
  </si>
  <si>
    <t>472.3 0.9014  1.1669  1.3065  0.7049  0.9514  1.1015  636.6 0.9425  0.000   0.0 0.9463  0.000   0.0  634.0 pub00011801  8.427    7464    27.4    29.8    48.7   107.7     0.0  748.8  578.5  516.6  957.6  709.5  612.8  664.9 0.9024  685.5 0.8753  654.4 0.9169</t>
  </si>
  <si>
    <t>NED22159</t>
  </si>
  <si>
    <t>523.3 0.8210  1.0614  1.1799  0.6409  0.8700  0.9970  703.3 0.8531  0.000   0.0 0.8603  0.000   0.0  697.5 pub00011802  6.959    4096    18.3    19.5    31.2    57.4     0.0  822.2  636.0  572.1 1053.2  775.9  677.0  719.6 0.8338  743.1 0.8074  722.6 0.8304</t>
  </si>
  <si>
    <t>NED3436</t>
  </si>
  <si>
    <t>513.3 0.8223  1.0321  1.1441  0.6435  0.8478  0.9363  724.4 0.8282  0.000   0.0 0.8409  0.000   0.0  713.5 pub00011803  5.820    1192    10.2    17.2    12.8    25.4     0.0  820.9  654.0  590.0 1049.0  796.2  720.9  732.4 0.8192  753.2 0.7966  741.0 0.8097</t>
  </si>
  <si>
    <t>NED17169</t>
  </si>
  <si>
    <t>535.4 0.7566  1.0031  1.1325  0.5892  0.8099  0.9455  740.7 0.8100  0.000   0.0 0.8113  0.000   0.0  739.6 pub00011804  6.380    4041    18.2    15.6    31.4    54.4     0.0  892.1  672.9  596.0 1145.6  833.4  713.9  766.4 0.7829  794.2 0.7555  765.1 0.7842</t>
  </si>
  <si>
    <t>NED3471</t>
  </si>
  <si>
    <t>505.0 0.8427  1.0887  1.2136  0.6574  0.8885  1.0186  683.0 0.8784  0.000   0.0 0.8829  0.000   0.0  679.6 pub00011805  7.304    4705    20.9    21.6    35.4    67.5     0.0  801.0  620.0  556.2 1026.8  759.7  662.7  704.2 0.8520  726.7 0.8257  701.8 0.8550</t>
  </si>
  <si>
    <t>NED17512</t>
  </si>
  <si>
    <t>415.1 1.0230  1.3468  1.5227  0.7916  1.0902  1.2748  553.9 1.0831  0.000   0.0 1.0894  0.000   0.0  550.8 pub00011806 11.823   11912    42.0    57.4    58.0   134.3     0.0  659.8  501.2  443.3  852.7  619.2  529.5  578.7 1.0369  596.6 1.0057  570.3 1.0521</t>
  </si>
  <si>
    <t>NED5293</t>
  </si>
  <si>
    <t>488.7 0.8509  1.0727  1.1882  0.6634  0.8758  0.9707  700.9 0.8560  0.000   0.0 0.8737  0.000   0.0  686.8 pub00011807  6.292    1858    12.3    19.5    14.5    53.5     0.0  793.3  629.3  568.1 1017.5  770.7  695.4  723.4 0.8295  745.8 0.8045  715.6 0.8385</t>
  </si>
  <si>
    <t>527.4 0.7667  1.0068  1.1523  0.5966  0.8165  0.9588  734.5 0.8169  0.000   0.0 0.8170  0.000   0.0  734.4 pub00011808  5.999    2196    13.9    12.6    17.7    42.7     0.0  880.4  670.4  585.8 1131.4  826.7  704.0  771.9 0.7773  801.4 0.7487  758.3 0.7913</t>
  </si>
  <si>
    <t>533.0 0.7269  0.9752  1.1055  0.5602  0.7792  0.9100  767.7 0.7816  0.000   0.0 0.7861  0.000   0.0  763.3 pub00011809  6.022    3043    18.0    16.7    18.0    43.5     0.0  928.6  692.2  610.6 1204.9  866.3  741.8  795.9 0.7539  826.7 0.7258  791.4 0.7581</t>
  </si>
  <si>
    <t>NED3820</t>
  </si>
  <si>
    <t>537.1 0.7999  1.0243  1.1308  0.6262  0.8360  0.9469  726.5 0.8259  0.000   0.0 0.8308  0.000   0.0  722.2 pub00011811  6.573    3741    16.8    15.7    28.1    43.5     0.0  843.9  659.0  596.9 1077.9  807.4  712.9  742.5 0.8081  765.2 0.7841  745.5 0.8049</t>
  </si>
  <si>
    <t>NED3890</t>
  </si>
  <si>
    <t>417.8 0.9380  1.2821  1.4937  0.7191  1.0187  1.2384  579.8 1.0348  0.000   0.0 1.0320  0.000   0.0  581.4 pub00011812 11.011   14233    45.0    56.1    43.4     0.0   137.2  719.6  526.5  451.9  938.7  662.6  545.1  618.6 0.9699  642.3 0.9341  599.7 1.0005</t>
  </si>
  <si>
    <t>NED13480</t>
  </si>
  <si>
    <t>458.0 0.9286  1.2014  1.3479  0.7245  0.9852  1.1351  620.2 0.9674  0.000   0.0 0.9759  0.000   0.0  614.8 pub00011813  8.837    5425    25.0    32.8    31.5    92.1     0.0  726.9  561.8  500.8  931.7  685.1  594.7  650.3 0.9226  672.5 0.8922  637.9 0.9406</t>
  </si>
  <si>
    <t>NED11459</t>
  </si>
  <si>
    <t>421.3 1.0283  1.3316  1.4913  0.7956  1.0771  1.2528  561.1 1.0693  0.000   0.0 1.0777  0.000   0.0  556.7 pub00011814 11.356   12580    42.4    58.9    74.6   141.2     0.0  656.4  506.9  452.6  848.4  626.7  538.8  579.3 1.0356  594.8 1.0087  575.7 1.0422</t>
  </si>
  <si>
    <t>NED3897</t>
  </si>
  <si>
    <t>464.3 0.9078  1.1878  1.3338  0.7036  0.9619  1.1204  628.1 0.9553  0.000   0.0 0.9609  0.000   0.0  624.4 pub00011815  9.084    8173    29.4    43.9    32.1    78.7     0.0  743.6  568.3  506.1  959.4  701.7  602.5  648.3 0.9254  669.9 0.8957  645.7 0.9292</t>
  </si>
  <si>
    <t>NED16126</t>
  </si>
  <si>
    <t>433.9 1.0046  1.2774  1.4246  0.7813  1.0439  1.1910  586.4 1.0232  0.000   0.0 1.0390  0.000   0.0  577.5 pub00011817  9.856    5703    26.6    38.0    46.5    95.0     0.0  671.9  528.4  473.8  863.9  646.6  566.8  602.7 0.9955  619.0 0.9693  600.4 0.9993</t>
  </si>
  <si>
    <t>356.6 0.9613  1.2168  1.4068  0.7488  0.9815  1.1432  616.0 0.9740  0.000   0.0 0.9953  0.000   0.0  602.8 pub00011818  7.838    1738    14.2    24.4    13.4     0.0    69.8  702.2  554.7  479.8  901.4  687.7  590.4  650.5 0.9223  670.8 0.8945  630.5 0.9516</t>
  </si>
  <si>
    <t>NED13267</t>
  </si>
  <si>
    <t>439.8 0.9404  1.2390  1.3969  0.7309  1.0036  1.1705  601.2 0.9980  0.000   0.0 1.0026  0.000   0.0  598.4 pub00011819  9.515    8726    31.9    39.6    38.0   123.1     0.0  717.8  544.8  483.2  923.5  672.6  576.7  638.3 0.9400  660.9 0.9079  619.9 0.9679</t>
  </si>
  <si>
    <t>NED4096</t>
  </si>
  <si>
    <t>491.7 0.8685  1.1227  1.2505  0.6752  0.9153  1.0474  664.8 0.9025  0.000   0.0 0.9096  0.000   0.0  659.7 pub00011820  7.847    5098    22.8    28.9    33.3    65.2     0.0  777.2  601.2  539.8  999.7  737.5  644.5  681.4 0.8805  702.8 0.8537  682.1 0.8796</t>
  </si>
  <si>
    <t>NED4175</t>
  </si>
  <si>
    <t>485.4 0.8906  1.1403  1.2687  0.6979  0.9276  1.0671  650.8 0.9220  0.000   0.0 0.9252  0.000   0.0  648.5 pub00011821  8.152    9440    29.4    31.8    53.6   104.6     0.0  757.9  591.9  532.0  967.2  727.7  632.6  675.0 0.8889  694.6 0.8638  667.5 0.8989</t>
  </si>
  <si>
    <t>NED4208</t>
  </si>
  <si>
    <t>542.1 0.7673  0.9890  1.1019  0.5983  0.7996  0.9169  750.8 0.7991  0.000   0.0 0.8018  0.000   0.0  748.3 pub00011822  6.067    4001    16.8    16.2    24.0    50.5     0.0  879.7  682.5  612.6 1128.2  844.2  736.2  775.7 0.7735  801.2 0.7489  770.3 0.7789</t>
  </si>
  <si>
    <t>NED18066</t>
  </si>
  <si>
    <t>446.1 0.9171  1.2164  1.3736  0.7114  0.9768  1.1449  612.8 0.9791  0.000   0.0 0.9825  0.000   0.0  610.7 pub00011823  9.543   12176    38.2    41.7    59.8   135.6     0.0  736.0  554.9  491.4  948.8  691.0  589.6  644.5 0.9310  666.1 0.9008  631.9 0.9495</t>
  </si>
  <si>
    <t>NED22193</t>
  </si>
  <si>
    <t>490.5 0.9102  1.1625  1.3018  0.6946  0.9337  1.0872  640.3 0.9371  0.000   0.0 0.9387  0.000   0.0  639.2 pub00011824  8.694    5489    25.1    31.9    31.0     0.0     0.0  741.6  580.6  518.5  971.8  722.9  620.9  657.1 0.9131  677.9 0.8851  653.9 0.9176</t>
  </si>
  <si>
    <t>520.7 0.8278  1.0601  1.1752  0.6490  0.8699  0.9923  701.8 0.8550  0.000   0.0 0.8608  0.000   0.0  697.0 pub00011825  6.941    4666    19.4    18.8    34.1    70.0     0.0  815.4  636.7  574.4 1040.1  776.0  680.2  724.0 0.8288  746.9 0.8033  720.2 0.8331</t>
  </si>
  <si>
    <t>NED2359</t>
  </si>
  <si>
    <t>498.3 0.8563  1.1022  1.2230  0.6712  0.9020  1.0311  676.3 0.8871  0.000   0.0 0.8944  0.000   0.0  670.8 pub00011826  7.554    5638    23.0    23.4    36.6    84.0     0.0  788.3  612.4  551.9 1005.7  748.3  654.6  702.0 0.8547  724.9 0.8277  694.7 0.8637</t>
  </si>
  <si>
    <t>NED4340</t>
  </si>
  <si>
    <t>493.9 0.8666  1.1127  1.2340  0.6790  0.9133  1.0406  668.1 0.8981  0.000   0.0 0.9039  0.000   0.0  663.8 pub00011827  7.623    5202    21.6    21.7    34.7    83.3     0.0  778.9  606.6  547.0  994.1  739.1  648.7  697.0 0.8608  720.4 0.8329  686.7 0.8738</t>
  </si>
  <si>
    <t>NED4374</t>
  </si>
  <si>
    <t>558.1 0.7148  0.9515  1.0704  0.5560  0.7647  0.8880  787.7 0.7617  0.000   0.0 0.7685  0.000   0.0  780.7 pub00011828  5.785    3858    17.8    16.7    19.3    39.3     0.0  944.3  709.4  630.6 1214.0  882.7  760.1  807.0 0.7434  839.1 0.7151  811.8 0.7391</t>
  </si>
  <si>
    <t>NED14854</t>
  </si>
  <si>
    <t>441.9 0.9139  1.2211  1.3891  0.7023  0.9834  1.1459  613.8 0.9775  0.000   0.0 0.9847  0.000   0.0  609.3 pub00011829  9.411    4843    25.4    36.2    22.5    66.3     0.0  738.6  552.8  485.9  961.1  686.4  589.1  639.2 0.9386  662.4 0.9058  632.9 0.9480</t>
  </si>
  <si>
    <t>535.2 0.7753  1.0155  1.1444  0.6064  0.8274  0.9661  731.3 0.8204  0.000   0.0 0.8240  0.000   0.0  728.2 pub00011830  6.502    3847    17.1    14.0    23.3    54.7     0.0  870.6  664.7  589.8 1113.1  815.8  698.7  763.8 0.7855  793.4 0.7562  754.1 0.7957</t>
  </si>
  <si>
    <t>NED4446</t>
  </si>
  <si>
    <t>467.4 0.8666  1.1572  1.3208  0.6676  0.9301  1.1026  643.1 0.9330  0.000   0.0 0.9342  0.000   0.0  642.2 pub00011831  8.517    7070    29.2    40.2    22.9    74.1     0.0  778.9  583.3  511.1 1011.1  725.7  612.2  673.1 0.8914  697.4 0.8603  663.2 0.9047</t>
  </si>
  <si>
    <t>449.8 0.9360  1.2211  1.3827  0.7209  0.9904  1.1448  616.2 0.9737  0.000   0.0 0.9886  0.000   0.0  606.9 pub00011832  9.076    4208    22.7    30.8    36.0    67.7     0.0  721.2  552.8  488.2  936.3  681.5  589.6  628.8 0.9542  647.6 0.9265  632.3 0.9488</t>
  </si>
  <si>
    <t>NED4509</t>
  </si>
  <si>
    <t>440.4 0.9028  1.2227  1.3984  0.6928  0.9789  1.1550  613.7 0.9776  0.000   0.0 0.9843  0.000   0.0  609.6 pub00011833  9.541    6758    27.9    40.4    24.1    75.6     0.0  747.7  552.1  482.7  974.3  689.5  584.4  641.9 0.9347  665.9 0.9010  633.2 0.9475</t>
  </si>
  <si>
    <t>NED4537</t>
  </si>
  <si>
    <t>467.5 0.8677  1.1491  1.3025  0.6687  0.9285  1.0686  655.7 0.9150  0.000   0.0 0.9280  0.000   0.0  646.5 pub00011834  8.185    3230    19.7    25.7    23.4    51.2     0.0  777.9  587.4  518.2 1009.4  727.0  631.7  671.7 0.8932  694.6 0.8638  674.0 0.8902</t>
  </si>
  <si>
    <t>NED13150</t>
  </si>
  <si>
    <t>496.8 0.8282  1.0929  1.2268  0.6380  0.8812  1.0219  687.7 0.8724  0.000   0.0 0.8814  0.000   0.0  680.8 pub00011835  7.647    5448    23.6    30.3    32.7    64.0     0.0  815.0  617.6  550.2 1058.0  766.0  660.5  701.1 0.8558  724.2 0.8285  706.6 0.8491</t>
  </si>
  <si>
    <t>NED4600</t>
  </si>
  <si>
    <t>412.9 1.0383  1.3374  1.5069  0.7986  1.0792  1.2458  561.0 1.0696  0.000   0.0 1.0831  0.000   0.0  554.0 pub00011836 10.765    6380    31.8    51.2    53.0    96.1     0.0  650.1  504.7  447.9  845.2  625.5  541.8  573.9 1.0455  588.2 1.0201  574.5 1.0445</t>
  </si>
  <si>
    <t>NED4629</t>
  </si>
  <si>
    <t>477.1 0.8526  1.1357  1.2940  0.6568  0.9127  1.0816  655.7 0.9151  0.000   0.0 0.9167  0.000   0.0  654.5 pub00011837  8.356    8584    31.3    39.6    39.0    89.2     0.0  791.7  594.3  521.6 1027.7  739.6  624.1  679.8 0.8826  703.1 0.8534  675.6 0.8881</t>
  </si>
  <si>
    <t>NED4632</t>
  </si>
  <si>
    <t>506.3 0.8476  1.0829  1.1965  0.6622  0.8832  1.0020  688.4 0.8716  0.000   0.0 0.8777  0.000   0.0  683.6 pub00011838  7.166    5066    20.0    21.6    39.2    73.4     0.0  796.4  623.3  564.1 1019.3  764.3  673.7  708.2 0.8472  728.5 0.8236  705.2 0.8508</t>
  </si>
  <si>
    <t>NED4654</t>
  </si>
  <si>
    <t>423.1 0.9796  1.3041  1.4755  0.7616  1.0545  1.2417  570.3 1.0521  0.000   0.0 1.0547  0.000   0.0  568.9 pub00011839 11.211   14614    45.6    53.6    55.5   156.5     0.0  689.1  517.6  457.5  886.3  640.1  543.6  606.1 0.9899  628.3 0.9550  589.6 1.0176</t>
  </si>
  <si>
    <t>NED4708</t>
  </si>
  <si>
    <t>449.9 0.9477  1.2243  1.3762  0.7318  0.9933  1.1433  613.0 0.9788  0.000   0.0 0.9912  0.000   0.0  605.3 pub00011841  9.297    5082    24.9    41.3    30.9    60.9     0.0  712.3  551.3  490.5  922.4  679.6  590.4  623.5 0.9623  641.5 0.9353  628.1 0.9553</t>
  </si>
  <si>
    <t>NED22707</t>
  </si>
  <si>
    <t>25 04 2018</t>
  </si>
  <si>
    <t>441.6 0.9593  1.2484  1.3956  0.7417  1.0080  1.1609  598.6 1.0023  0.000   0.0 1.0091  0.000   0.0  594.6 pub00011842  9.941    9035    33.3    47.2    47.4   103.6     0.0  703.6  540.7  483.7  910.1  669.6  581.4  619.6 0.9684  637.6 0.9410  614.4 0.9765</t>
  </si>
  <si>
    <t>405.1 0.8929  1.1511  1.3410  0.6927  0.9252  1.0675  654.4 0.9168  0.000   0.0 0.9384  0.000   0.0  639.4 pub00011844  6.821    1077    11.3    22.4    10.8    30.4     0.0  756.0  586.4  503.4  974.4  729.6  632.3  664.7 0.9026  685.7 0.8750  671.1 0.8940</t>
  </si>
  <si>
    <t>NED4798</t>
  </si>
  <si>
    <t>464.7 0.8466  1.1336  1.2928  0.6540  0.9010  1.0644  657.7 0.9122  0.000   0.0 0.9141  0.000   0.0  656.3 pub00011845  8.468   12988    37.3    27.9    63.0   120.2     0.0  797.3  595.4  522.1 1032.1  749.2  634.2  680.6 0.8815  703.6 0.8528  677.8 0.8852</t>
  </si>
  <si>
    <t>NED21498</t>
  </si>
  <si>
    <t>469.7 0.9208  1.1826  1.3160  0.7190  0.9700  1.1071  629.8 0.9526  0.000   0.0 0.9603  0.000   0.0  624.8 pub00011846  8.706    5312    23.0    30.9    34.2    76.0     0.0  733.1  570.8  512.9  938.8  695.9  609.7  651.4 0.9211  671.8 0.8931  646.8 0.9277</t>
  </si>
  <si>
    <t>NED11038</t>
  </si>
  <si>
    <t>516.8 0.7552  0.9912  1.1347  0.5824  0.8000  0.9196  749.1 0.8010  0.000   0.0 0.8036  0.000   0.0  746.7 pub00011847  5.696    1314    11.3    13.5     9.2    31.3     0.0  893.8  681.0  594.9 1159.0  843.8  734.0  784.9 0.7645  816.3 0.7350  772.8 0.7764</t>
  </si>
  <si>
    <t>NED4867</t>
  </si>
  <si>
    <t>520.9 0.7514  0.9908  1.1393  0.5800  0.8024  0.9310  747.2 0.8030  0.000   0.0 0.8036  0.000   0.0  746.6 pub00011848  5.748    1363    11.4    13.5     8.9    31.3     0.0  898.3  681.3  592.5 1163.8  841.2  725.0  785.6 0.7638  818.5 0.7330  772.5 0.7767</t>
  </si>
  <si>
    <t>NED11043</t>
  </si>
  <si>
    <t>516.3 0.7791  1.0541  1.2132  0.6025  0.8531  1.0224  705.2 0.8509  0.000   0.0 0.8517  0.000   0.0  704.5 pub00011849  7.782    5896    24.5    24.6    29.4     0.0     0.0  866.4  640.4  556.4 1120.3  791.2  660.2  704.5 0.8517  730.8 0.8210  730.8 0.8210</t>
  </si>
  <si>
    <t>NED10832</t>
  </si>
  <si>
    <t>430.1 0.9964  1.2750  1.4211  0.7766  1.0436  1.1942  583.7 1.0280  0.000   0.0 1.0361  0.000   0.0  579.1 pub00011850  9.789    6597    28.6    41.2    39.1   114.9     0.0  677.4  529.4  475.0  869.2  646.8  565.2  614.1 0.9771  632.4 0.9488  599.5 1.0009</t>
  </si>
  <si>
    <t>517.4 0.7539  0.9944  1.1530  0.5819  0.8034  0.9362  744.6 0.8058  0.000   0.0 0.8071  0.000   0.0  743.4 pub00011851  5.730    1326    11.3    13.5     9.2    31.3     0.0  895.3  678.8  585.4 1160.0  840.2  721.0  782.3 0.7670  814.6 0.7366  769.2 0.7800</t>
  </si>
  <si>
    <t>454.4 0.9316  1.2102  1.3555  0.7217  0.9848  1.1357  616.7 0.9729  0.000   0.0 0.9795  0.000   0.0  612.6 pub00011852  8.946    6120    26.8    44.8    26.5    78.6     0.0  724.6  557.8  498.0  935.3  685.4  594.3  639.8 0.9378  660.8 0.9080  633.4 0.9473</t>
  </si>
  <si>
    <t>NED11413</t>
  </si>
  <si>
    <t>422.0 0.9673  1.2751  1.4473  0.7462  1.0122  1.1948  584.0 1.0273  0.000   0.0 1.0281  0.000   0.0  583.6 pub00011853 10.867   23036    53.0    64.9    85.6   181.8     0.0  697.8  529.4  466.4  904.6  666.9  564.9  610.7 0.9825  627.9 0.9556  599.9 1.0001</t>
  </si>
  <si>
    <t>NED11449</t>
  </si>
  <si>
    <t>521.4 0.8017  1.0347  1.1527  0.6266  0.8461  0.9657  719.3 0.8341  0.000   0.0 0.8399  0.000   0.0  714.4 pub00011854  6.324    3041    15.7    14.8    25.7    56.3     0.0  842.0  652.4  585.6 1077.2  797.8  699.0  746.4 0.8038  772.0 0.7772  739.4 0.8114</t>
  </si>
  <si>
    <t>523.9 0.8142  1.0486  1.1609  0.6346  0.8563  0.9740  711.4 0.8434  0.000   0.0 0.8496  0.000   0.0  706.2 pub00011855  6.789    4093    18.4    19.2    31.3    57.4     0.0  829.0  643.7  581.4 1063.7  788.3  693.0  728.4 0.8238  751.3 0.7986  730.2 0.8217</t>
  </si>
  <si>
    <t>NED11637</t>
  </si>
  <si>
    <t>458.3 0.9222  1.1961  1.3700  0.7157  0.9766  1.1384  620.4 0.9672  0.000   0.0 0.9737  0.000   0.0  616.2 pub00011856  8.815    3773    21.0    28.6    28.8    53.6     0.0  731.9  564.3  492.7  943.1  691.2  592.9  637.3 0.9414  658.5 0.9112  639.7 0.9380</t>
  </si>
  <si>
    <t>NED11670</t>
  </si>
  <si>
    <t>535.9 0.7981  1.0195  1.1235  0.6228  0.8389  0.9466  726.2 0.8262  0.000   0.0 0.8278  0.000   0.0  724.8 pub00011857  6.388    2511    14.0    18.2    19.7    37.6     0.0  845.8  662.1  600.8 1083.8  804.6  713.1  743.1 0.8074  766.7 0.7826  746.9 0.8033</t>
  </si>
  <si>
    <t>NED11533</t>
  </si>
  <si>
    <t>516.8 0.8127  1.0554  1.1733  0.6317  0.8595  0.9817  705.6 0.8504  0.000   0.0 0.8544  0.000   0.0  702.2 pub00011858  6.742    3708    18.5    22.5    22.3    47.5     0.0  830.6  639.6  575.3 1068.5  785.3  687.6  726.0 0.8265  750.5 0.7995  725.4 0.8271</t>
  </si>
  <si>
    <t>NED11758</t>
  </si>
  <si>
    <t>442.0 0.9812  1.2557  1.3996  0.7642  1.0267  1.1739  594.4 1.0094  0.000   0.0 1.0200  0.000   0.0  588.2 pub00011859  9.566    6399    27.6    38.8    45.9   101.5     0.0  687.9  537.5  482.3  883.3  657.4  575.0  615.2 0.9753  632.8 0.9482  609.5 0.9845</t>
  </si>
  <si>
    <t>NED14009</t>
  </si>
  <si>
    <t>460.2 0.9393  1.2146  1.3565  0.7319  0.9933  1.1417  616.9 0.9726  0.000   0.0 0.9855  0.000   0.0  608.8 pub00011860  9.341    6254    26.3    32.7    39.8    85.0    74.7  718.6  555.7  497.6  922.3  679.6  591.2  635.7 0.9439  655.6 0.9152  633.3 0.9474</t>
  </si>
  <si>
    <t>NED12220</t>
  </si>
  <si>
    <t>439.9 0.9162  1.2213  1.3860  0.7038  0.9827  1.1408  614.3 0.9767  0.000   0.0 0.9846  0.000   0.0  609.4 pub00011862  9.352    4816    25.4    37.4    21.1    66.8     0.0  736.7  552.7  487.0  959.1  686.9  591.7  640.0 0.9374  661.6 0.9069  632.9 0.9480</t>
  </si>
  <si>
    <t>NED12441</t>
  </si>
  <si>
    <t>468.8 0.9209  1.1874  1.3239  0.7184  0.9699  1.1149  626.2 0.9582  0.000   0.0 0.9632  0.000   0.0  622.9 pub00011863  8.857    7539    28.4    34.8    46.7    98.0     0.0  733.0  568.5  509.9  939.6  695.9  605.4  649.2 0.9242  669.1 0.8967  643.2 0.9329</t>
  </si>
  <si>
    <t>NED12347</t>
  </si>
  <si>
    <t>482.6 0.8751  1.1349  1.2731  0.6839  0.9208  1.0703  657.4 0.9127  0.000   0.0 0.9210  0.000   0.0  651.5 pub00011865  8.367    8815    30.1    31.4    41.6    98.2     0.0  771.3  594.8  530.2  987.0  733.1  630.7  682.5 0.8791  705.4 0.8506  676.0 0.8876</t>
  </si>
  <si>
    <t>NED13090</t>
  </si>
  <si>
    <t>494.7 0.8669  1.1149  1.2393  0.6785  0.9082  1.0421  667.3 0.8991  0.000   0.0 0.9039  0.000   0.0  663.8 pub00011866  7.725    6695    25.4    25.7    44.9    87.3     0.0  778.6  605.4  544.7  994.8  743.2  647.7  689.2 0.8705  710.0 0.8451  684.8 0.8761</t>
  </si>
  <si>
    <t>NED12750</t>
  </si>
  <si>
    <t>438.8 0.9754  1.2633  1.4088  0.7576  1.0280  1.1820  593.0 1.0118  0.000   0.0 1.0236  0.000   0.0  586.2 pub00011867  9.961    7590    30.9    37.2    49.6   112.9     0.0  692.0  534.3  479.1  891.0  656.6  571.1  616.4 0.9734  634.8 0.9452  608.6 0.9859</t>
  </si>
  <si>
    <t>NED12702</t>
  </si>
  <si>
    <t>460.0 0.8996  1.1870  1.3466  0.7027  0.9631  1.1373  624.4 0.9609  0.000   0.0 0.9628  0.000   0.0  623.2 pub00011868  8.993    9593    32.6    34.1    37.5   115.5     0.0  750.3  568.7  501.3  960.6  700.9  593.5  665.5 0.9015  691.3 0.8679  645.2 0.9300</t>
  </si>
  <si>
    <t>NED12961</t>
  </si>
  <si>
    <t>499.4 0.8677  1.1055  1.2269  0.6688  0.8976  1.0232  675.3 0.8885  0.000   0.0 0.8946  0.000   0.0  670.7 pub00011869  7.454    4591    20.4    28.2    19.9    55.9     0.0  777.9  610.6  550.2 1009.3  752.0  659.7  710.5 0.8444  736.3 0.8149  689.7 0.8700</t>
  </si>
  <si>
    <t>NED13089</t>
  </si>
  <si>
    <t>469.2 0.9189  1.1821  1.3144  0.7134  0.9643  1.1010  634.2 0.9461  0.000   0.0 0.9575  0.000   0.0  626.7 pub00011870  8.694    5568    24.5    36.5    33.3    68.5     0.0  734.6  571.0  513.5  946.2  700.0  613.1  647.8 0.9262  667.1 0.8994  649.3 0.9240</t>
  </si>
  <si>
    <t>NED13250</t>
  </si>
  <si>
    <t>486.0 0.8973  1.1392  1.2578  0.7022  0.9312  1.0593  654.4 0.9169  0.000   0.0 0.9249  0.000   0.0  648.7 pub00011871  7.912    6824    25.7    27.3    51.6    96.7     0.0  752.3  592.5  536.7  961.3  724.9  637.2  674.1 0.8901  692.8 0.8661  669.9 0.8957</t>
  </si>
  <si>
    <t>NED13266</t>
  </si>
  <si>
    <t>459.8 0.9318  1.1948  1.3296  0.7194  0.9696  1.1103  626.9 0.9571  0.000   0.0 0.9669  0.000   0.0  620.6 pub00011872  8.787    6123    26.3    39.2    44.6    84.6     0.0  724.4  564.9  507.7  938.3  696.2  607.9  641.3 0.9356  658.5 0.9112  641.1 0.9358</t>
  </si>
  <si>
    <t>NED13475</t>
  </si>
  <si>
    <t>483.6 0.9391  1.1804  1.3076  0.7325  0.9607  1.0713  636.9 0.9421  0.000   0.0 0.9605  0.000   0.0  624.7 pub00011873  8.103    3301    18.5    29.4    28.4     0.0    71.9  718.8  571.8  516.2  921.5  702.6  630.1  655.8 0.9148  674.6 0.8894  650.0 0.9231</t>
  </si>
  <si>
    <t>NED13621</t>
  </si>
  <si>
    <t>483.7 0.9028  1.1473  1.2698  0.7070  0.9355  1.0692  646.9 0.9275  0.000   0.0 0.9312  0.000   0.0  644.3 pub00011874  8.184    9259    29.3    31.3    57.3   111.8     0.0  747.7  588.3  531.6  954.7  721.5  631.3  670.2 0.8952  688.6 0.8713  662.6 0.9055</t>
  </si>
  <si>
    <t>566.1 0.7375  0.9575  1.0753  0.5758  0.7867  0.9047  775.4 0.7738  0.000   0.0 0.7782  0.000   0.0  771.0 pub00011875  5.536    1952    12.2    12.7    14.5    31.2     0.0  915.3  705.0  627.7 1172.3  858.0  746.1  796.8 0.7531  827.2 0.7253  798.5 0.7514</t>
  </si>
  <si>
    <t>NED13630</t>
  </si>
  <si>
    <t>465.3 0.8702  1.1605  1.3216  0.6703  0.9327  1.1008  642.2 0.9343  0.000   0.0 0.9367  0.000   0.0  640.5 pub00011876  8.495    6693    28.7    40.4    22.7    70.6     0.0  775.7  581.6  510.7 1007.0  723.7  613.2  671.1 0.8940  695.1 0.8632  662.0 0.9064</t>
  </si>
  <si>
    <t>NED13611</t>
  </si>
  <si>
    <t>465.0 0.9169  1.1915  1.3377  0.7106  0.9686  1.1254  625.5 0.9592  0.000   0.0 0.9644  0.000   0.0  622.1 pub00011877  8.877    6973    27.6    43.2    27.4    74.2     0.0  736.2  566.5  504.6  949.9  696.9  599.8  647.5 0.9266  668.8 0.8971  642.0 0.9345</t>
  </si>
  <si>
    <t>NED13692</t>
  </si>
  <si>
    <t>489.1 0.8297  1.1088  1.2755  0.6405  0.8914  1.0667  672.1 0.8927  0.000   0.0 0.8957  0.000   0.0  669.8 pub00011878  8.703   11871    34.4    41.2    47.1     0.0     0.0  813.5  608.8  529.2 1053.9  757.2  632.8  669.8 0.8957  691.9 0.8672  692.7 0.8662</t>
  </si>
  <si>
    <t>NED14046</t>
  </si>
  <si>
    <t>503.4 0.7996  1.0472  1.1793  0.6213  0.8442  0.9801  710.1 0.8450  0.000   0.0 0.8476  0.000   0.0  707.9 pub00011879  6.761    4234    19.1    19.2    21.0    62.9     0.0  844.2  644.6  572.4 1086.4  799.6  688.7  748.1 0.8021  775.2 0.7740  731.2 0.8205</t>
  </si>
  <si>
    <t>NED14447</t>
  </si>
  <si>
    <t>489.5 0.9160  1.1615  1.2832  0.7082  0.9305  1.0633  642.6 0.9337  0.000   0.0 0.9386  0.000   0.0  639.3 pub00011880  8.428    8995    30.0    39.3    38.4     0.0    91.4  736.9  581.1  526.0  953.1  725.4  634.8  651.6 0.9209  666.3 0.9005  654.5 0.9168</t>
  </si>
  <si>
    <t>NED14409</t>
  </si>
  <si>
    <t>491.2 0.8365  1.1047  1.2441  0.6489  0.8979  1.0438  674.4 0.8897  0.000   0.0 0.8940  0.000   0.0  671.2 pub00011881  7.604    4435    21.1    25.7    20.0    61.0     0.0  806.9  611.0  542.6 1040.2  751.8  646.7  705.1 0.8510  733.4 0.8181  695.9 0.8622</t>
  </si>
  <si>
    <t>NED15233</t>
  </si>
  <si>
    <t>472.0 0.8982  1.1695  1.3151  0.6966  0.9523  1.1091  636.9 0.9421  0.000   0.0 0.9473  0.000   0.0  633.4 pub00011882  8.623    6562    26.2    39.9    25.7    76.0     0.0  751.5  577.2  513.3  969.0  708.8  608.6  660.8 0.9079  683.3 0.8781  654.7 0.9165</t>
  </si>
  <si>
    <t>463.6 0.8932  1.1816  1.3378  0.6887  0.9530  1.1175  631.4 0.9502  0.000   0.0 0.9545  0.000   0.0  628.6 pub00011883  8.763    6969    28.0    37.1    36.5    70.4    80.9  755.7  571.3  504.6  980.1  708.3  604.0  654.0 0.9174  676.2 0.8873  649.9 0.9233</t>
  </si>
  <si>
    <t>NED16309</t>
  </si>
  <si>
    <t>445.1 0.9847  1.2606  1.4050  0.7635  1.0255  1.1855  590.1 1.0168  0.000   0.0 1.0220  0.000   0.0  587.1 pub00011885  9.958    9758    33.1    54.9    51.5   101.7     0.0  685.5  535.5  480.4  884.1  658.2  569.4  606.3 0.9896  622.7 0.9635  604.7 0.9923</t>
  </si>
  <si>
    <t>NED15079</t>
  </si>
  <si>
    <t>372.3 1.0364  1.2885  1.4627  0.8144  1.0555  1.2054  587.2 1.0218  0.000   0.0 1.0575  0.000   0.0  567.4 pub00011886  9.031    2841    17.3    36.2    20.0    86.9     0.0  651.3  523.9  461.5  828.8  639.5  560.0  605.6 0.9907  623.0 0.9631  598.3 1.0028</t>
  </si>
  <si>
    <t>NED15015</t>
  </si>
  <si>
    <t>524.5 0.7751  1.0168  1.1564  0.5987  0.8196  0.9656  730.5 0.8213  0.000   0.0 0.8229  0.000   0.0  729.1 pub00011887  6.479    3879    18.0    23.9    12.7    43.0     0.0  870.9  663.8  583.7 1127.4  823.6  699.0  760.1 0.7894  789.1 0.7604  751.8 0.7981</t>
  </si>
  <si>
    <t>525.8 0.8379  1.0691  1.1873  0.6494  0.8663  0.9849  697.8 0.8598  0.000   0.0 0.8665  0.000   0.0  692.4 pub00011889  6.899    3003    15.8    23.3    15.0     0.0    47.5  805.6  631.4  568.5 1039.4  779.2  685.3  722.7 0.8302  748.2 0.8019  714.1 0.8402</t>
  </si>
  <si>
    <t>NED15469</t>
  </si>
  <si>
    <t>477.6 0.8715  1.1473  1.2937  0.6768  0.9320  1.0884  649.1 0.9243  0.000   0.0 0.9289  0.000   0.0  646.0 pub00011890  8.419    5909    24.2    31.1    25.5    72.0     0.0  774.5  588.3  521.8  997.3  724.2  620.2  677.9 0.8851  703.2 0.8532  669.5 0.8962</t>
  </si>
  <si>
    <t>NED15522</t>
  </si>
  <si>
    <t>499.7 0.8254  1.1037  1.2593  0.6357  0.8945  1.0617  674.3 0.8898  0.000   0.0 0.8916  0.000   0.0  673.0 pub00011891  8.405    6352    25.2    31.2    33.9     0.0     0.0  817.8  611.6  536.0 1061.8  754.6  635.8  673.0 0.8916  696.1 0.8619  695.9 0.8621</t>
  </si>
  <si>
    <t>NED15156</t>
  </si>
  <si>
    <t>501.2 0.8462  1.0967  1.2208  0.6596  0.8929  1.0235  682.2 0.8795  0.000   0.0 0.8880  0.000   0.0  675.6 pub00011892  7.508    4970    20.7    26.6    30.1    60.1     0.0  797.7  615.5  552.9 1023.3  756.0  659.5  697.6 0.8601  720.2 0.8331  700.1 0.8570</t>
  </si>
  <si>
    <t>NED15294</t>
  </si>
  <si>
    <t>469.4 0.9018  1.1826  1.3346  0.7013  0.9616  1.1216  629.1 0.9537  0.000   0.0 0.9587  0.000   0.0  625.8 pub00011893  9.075    6852    27.7    30.7    40.5    82.1     0.0  748.5  570.8  505.8  962.5  702.0  601.8  651.8 0.9205  673.8 0.8905  648.2 0.9257</t>
  </si>
  <si>
    <t>NED15490</t>
  </si>
  <si>
    <t>521.6 0.8147  1.0558  1.1815  0.6391  0.8639  0.9982  703.2 0.8532  0.000   0.0 0.8576  0.000   0.0  699.6 pub00011894  7.031    4648    19.8    17.9    30.8    62.8     0.0  828.5  639.3  571.3 1056.2  781.3  676.2  729.0 0.8231  754.8 0.7949  724.1 0.8287</t>
  </si>
  <si>
    <t>NED15327</t>
  </si>
  <si>
    <t>460.4 0.8961  1.1817  1.3374  0.6881  0.9541  1.1191  630.0 0.9524  0.000   0.0 0.9546  0.000   0.0  628.5 pub00011895  8.718    6826    28.0    39.6    27.9    76.5    89.2  753.3  571.2  504.7  981.0  707.5  603.2  660.7 0.9082  684.5 0.8766  648.1 0.9258</t>
  </si>
  <si>
    <t>483.1 0.9252  1.1745  1.3090  0.7195  0.9579  1.0778  638.3 0.9400  0.000   0.0 0.9556  0.000   0.0  627.9 pub00011896  8.101    3315    18.6    28.0    19.0     0.0    80.7  729.6  574.7  515.7  938.2  704.7  626.3  667.2 0.8992  690.7 0.8687  653.4 0.9183</t>
  </si>
  <si>
    <t>470.9 0.9050  1.1791  1.3260  0.7006  0.9563  1.1142  630.3 0.9519  0.000   0.0 0.9542  0.000   0.0  628.8 pub00011897  8.859    8093    29.8    40.9    44.7    82.8     0.0  745.9  572.5  509.0  963.5  705.8  605.8  647.8 0.9262  667.8 0.8985  647.7 0.9263</t>
  </si>
  <si>
    <t>533.3 0.8009  1.0540  1.1783  0.6194  0.8396  0.9679  710.5 0.8444  0.000   0.0 0.8491  0.000   0.0  706.6 pub00011898  7.119    6376    24.7    24.4    40.4     0.0    82.6  842.8  640.4  572.9 1089.8  804.0  697.4  732.0 0.8197  758.1 0.7915  728.9 0.8231</t>
  </si>
  <si>
    <t>NED16111</t>
  </si>
  <si>
    <t>437.1 0.9646  1.2586  1.4115  0.7462  1.0182  1.1737  593.4 1.0112  0.000   0.0 1.0180  0.000   0.0  589.4 pub00011899  9.986    8693    32.7    47.9    45.3   107.5     0.0  699.8  536.3  478.2  904.6  662.9  575.1  617.2 0.9722  635.8 0.9437  609.3 0.9848</t>
  </si>
  <si>
    <t>NED15799</t>
  </si>
  <si>
    <t>465.8 0.9098  1.1904  1.3398  0.7065  0.9672  1.1259  624.6 0.9606  0.000   0.0 0.9644  0.000   0.0  622.1 pub00011900  9.144    7443    29.4    38.3    39.6    80.4     0.0  741.9  567.0  503.8  955.4  697.9  599.5  644.8 0.9306  666.1 0.9008  643.3 0.9327</t>
  </si>
  <si>
    <t>NED16053</t>
  </si>
  <si>
    <t>529.9 0.8075  1.0414  1.1558  0.6343  0.8534  0.9770  716.8 0.8370  0.000   0.0 0.8457  0.000   0.0  709.5 pub00011902  6.847    4735    19.3    18.6    33.2    62.4     0.0  835.9  648.2  584.0 1064.2  791.0  690.9  736.4 0.8148  761.5 0.7879  736.7 0.8144</t>
  </si>
  <si>
    <t>437.6 0.9433  1.2515  1.4238  0.7288  1.0085  1.1867  594.2 1.0097  0.000   0.0 1.0115  0.000   0.0  593.2 pub00011903 10.048    9619    34.8    44.3    48.7   117.6    90.0  715.6  539.4  474.1  926.2  669.3  568.8  624.2 0.9612  645.2 0.9299  612.5 0.9795</t>
  </si>
  <si>
    <t>NED15782</t>
  </si>
  <si>
    <t>467.0 0.9274  1.1885  1.3203  0.7202  0.9707  1.1067  630.1 0.9522  0.000   0.0 0.9632  0.000   0.0  622.9 pub00011904  8.725    5345    24.1    36.0    34.9    68.3     0.0  727.8  567.9  511.2  937.2  695.4  609.9  643.0 0.9331  661.7 0.9068  645.1 0.9301</t>
  </si>
  <si>
    <t>459.4 0.9149  1.1946  1.3415  0.7099  0.9703  1.1234  622.5 0.9639  0.000   0.0 0.9674  0.000   0.0  620.2 pub00011905  8.912    6601    26.6    38.6    27.9    82.8     0.0  737.8  565.0  503.2  950.8  695.7  600.9  650.9 0.9218  673.5 0.8909  640.4 0.9369</t>
  </si>
  <si>
    <t>NED16221</t>
  </si>
  <si>
    <t>519.4 0.7874  1.0275  1.1548  0.6144  0.8282  0.9616  723.2 0.8297  0.000   0.0 0.8324  0.000   0.0  720.8 pub00011906  6.620    5301    20.5    20.9    24.4    58.0     0.0  857.3  656.9  584.5 1098.6  815.0  702.0  756.2 0.7935  784.7 0.7646  743.8 0.8067</t>
  </si>
  <si>
    <t>NED16069</t>
  </si>
  <si>
    <t>453.3 0.9322  1.2134  1.3595  0.7231  0.9850  1.1387  615.4 0.9750  0.000   0.0 0.9824  0.000   0.0  610.7 pub00011907  9.237    7386    28.5    41.1    34.5    91.3     0.0  724.1  556.3  496.5  933.5  685.3  592.8  639.9 0.9376  660.7 0.9081  631.8 0.9497</t>
  </si>
  <si>
    <t>NED20665</t>
  </si>
  <si>
    <t>450.2 0.9211  1.1953  1.3427  0.7133  0.9524  1.1084  622.5 0.9639  0.000   0.0 0.9656  0.000   0.0  621.4 pub00011908  9.186   16760    42.0    49.4    65.6     0.0   142.2  732.8  564.7  502.7  946.3  708.7  609.0  649.1 0.9243  667.3 0.8991  637.9 0.9406</t>
  </si>
  <si>
    <t>NED18648</t>
  </si>
  <si>
    <t>439.6 0.9566  1.2586  1.4214  0.7370  1.0155  1.1855  592.0 1.0135  0.000   0.0 1.0165  0.000   0.0  590.3 pub00011909 10.186    9477    34.6    44.7    54.1   108.8     0.0  705.6  536.3  474.9  915.9  664.7  569.4  613.5 0.9779  632.1 0.9492  608.8 0.9855</t>
  </si>
  <si>
    <t>492.3 0.8428  1.0992  1.2346  0.6532  0.8941  1.0335  676.8 0.8865  0.000   0.0 0.8905  0.000   0.0  673.8 pub00011910  7.359    4154    20.1    27.9    20.0    57.5     0.0  800.9  614.1  546.7 1033.4  754.9  653.1  703.2 0.8532  729.1 0.8229  696.4 0.8616</t>
  </si>
  <si>
    <t>NED16079</t>
  </si>
  <si>
    <t>435.6 0.9538  1.2656  1.4507  0.7408  1.0173  1.2164  585.9 1.0241  0.000   0.0 1.0240  0.000   0.0  585.9 pub00011911 10.624   16086    43.2    47.7    75.3   150.6     0.0  707.7  533.3  465.3  911.2  663.5  554.9  612.9 0.9789  632.8 0.9482  604.1 0.9932</t>
  </si>
  <si>
    <t>NED16478</t>
  </si>
  <si>
    <t>468.5 0.8472  1.1412  1.3253  0.6569  0.9121  1.1053  651.3 0.9212  0.000   0.0 0.9229  0.000   0.0  650.1 pub00011913  9.114   11912    36.0    31.8    46.9    92.4     0.0  796.7  591.5  509.3 1027.6  740.1  610.7  677.1 0.8861  702.5 0.8541  673.5 0.8909</t>
  </si>
  <si>
    <t>NED16132</t>
  </si>
  <si>
    <t>444.9 0.9523  1.2377  1.4034  0.7345  1.0080  1.1703  604.1 0.9932  0.000   0.0 1.0040  0.000   0.0  597.6 pub00011914  9.585    5417    25.4    42.4    30.2    65.3     0.0  708.8  545.4  481.0  919.0  669.6  576.8  617.0 0.9724  636.4 0.9428  619.7 0.9682</t>
  </si>
  <si>
    <t>NED16130</t>
  </si>
  <si>
    <t>409.6 1.0372  1.3392  1.4993  0.8057  1.0897  1.2485  560.5 1.0705  0.000   0.0 1.0859  0.000   0.0  552.5 pub00011915 10.792    7746    33.1    48.5    42.0   139.4   121.9  650.8  504.0  450.2  837.8  619.4  540.6  590.2 1.0167  607.9 0.9870  574.8 1.0439</t>
  </si>
  <si>
    <t>NED17821</t>
  </si>
  <si>
    <t>455.8 0.9671  1.2248  1.3518  0.7526  1.0007  1.1357  610.9 0.9822  0.000   0.0 0.9939  0.000   0.0  603.7 pub00011917  9.176    6448    26.6    41.3    45.1    83.7     0.0  698.0  551.1  499.3  896.9  674.5  594.3  623.0 0.9631  639.3 0.9385  624.3 0.9611</t>
  </si>
  <si>
    <t>NED16389</t>
  </si>
  <si>
    <t>489.4 0.8871  1.1319  1.2498  0.6921  0.9255  1.0531  659.2 0.9102  0.000   0.0 0.9179  0.000   0.0  653.6 pub00011918  7.818    5975    24.5    33.2    36.8    73.2     0.0  760.9  596.3  540.1  975.3  729.3  641.0  674.7 0.8893  694.7 0.8637  675.1 0.8887</t>
  </si>
  <si>
    <t>NED20607</t>
  </si>
  <si>
    <t>479.4 0.8645  1.1411  1.2868  0.6716  0.9279  1.0744  656.9 0.9134  0.000   0.0 0.9241  0.000   0.0  649.3 pub00011919  8.326    4457    22.0    25.6    26.8    61.6     0.0  780.8  591.5  524.6 1005.1  727.4  628.3  678.1 0.8849  703.1 0.8534  676.7 0.8867</t>
  </si>
  <si>
    <t>NED16274</t>
  </si>
  <si>
    <t>468.6 0.9676  1.2381  1.3701  0.7533  1.0074  1.1376  602.7 0.9956  0.000   0.0 1.0049  0.000   0.0  597.1 pub00011920  9.365    6060    26.4    36.6    37.5     0.0   106.1  697.6  545.2  492.7  896.1  670.0  593.4  631.3 0.9504  650.7 0.9221  618.0 0.9709</t>
  </si>
  <si>
    <t>NED19475</t>
  </si>
  <si>
    <t>485.8 0.9147  1.1757  1.3063  0.7092  0.9483  1.0912  633.5 0.9471  0.000   0.0 0.9516  0.000   0.0  630.5 pub00011921  8.875    7315    26.8    40.3    34.1     0.0    70.3  737.9  574.1  516.7  951.8  711.8  618.6  649.0 0.9246  668.7 0.8973  649.2 0.9242</t>
  </si>
  <si>
    <t>NED20513</t>
  </si>
  <si>
    <t>507.7 0.8652  1.0933  1.2038  0.6761  0.8973  1.0142  680.9 0.8812  0.000   0.0 0.8881  0.000   0.0  675.6 pub00011922  7.312    5426    20.8    30.2    31.5    65.2     0.0  780.2  617.4  560.7  998.4  752.3  665.5  695.7 0.8624  715.7 0.8383  696.3 0.8617</t>
  </si>
  <si>
    <t>NED18673</t>
  </si>
  <si>
    <t>454.2 0.9490  1.2222  1.3604  0.7370  0.9946  1.1421  610.0 0.9837  0.000   0.0 0.9904  0.000   0.0  605.8 pub00011924  9.356    7517    28.7    40.3    43.2    93.3    83.4  711.3  552.3  496.2  915.9  678.7  591.0  630.5 0.9516  649.0 0.9245  625.4 0.9594</t>
  </si>
  <si>
    <t>NED19032</t>
  </si>
  <si>
    <t>480.5 0.8738  1.1464  1.2880  0.6787  0.9331  1.0748  654.1 0.9173  0.000   0.0 0.9283  0.000   0.0  646.3 pub00011925  8.391    4457    22.0    25.0    31.2    61.0     0.0  772.5  588.8  524.1  994.5  723.4  628.0  670.9 0.8944  694.0 0.8646  672.8 0.8918</t>
  </si>
  <si>
    <t>NED18515</t>
  </si>
  <si>
    <t>468.0 0.8910  1.1642  1.3058  0.6943  0.9464  1.0987  638.6 0.9395  0.000   0.0 0.9434  0.000   0.0  636.0 pub00011926  8.512    7229    27.8    33.3    31.4    99.2     0.0  757.6  579.8  516.9  972.2  713.2  614.4  674.6 0.8895  698.4 0.8591  658.1 0.9117</t>
  </si>
  <si>
    <t>NED18065</t>
  </si>
  <si>
    <t>491.5 0.8789  1.1315  1.2599  0.6858  0.9278  1.0630  659.4 0.9100  0.000   0.0 0.9185  0.000   0.0  653.2 pub00011927  8.069    4843    20.9    29.9    26.7    58.6     0.0  768.0  596.6  535.8  984.3  727.5  635.0  676.1 0.8874  698.1 0.8595  676.9 0.8864</t>
  </si>
  <si>
    <t>NED21557</t>
  </si>
  <si>
    <t>393.4 1.0898  1.3955  1.5641  0.8440  1.1366  1.2994  536.6 1.1182  0.000   0.0 1.1334  0.000   0.0  529.4 pub00011928 11.421    9054    35.9    67.0    44.2   159.7   156.3  619.4  483.7  431.6  799.8  593.9  519.5  564.7 1.0625  580.5 1.0336  549.7 1.0914</t>
  </si>
  <si>
    <t>NED22450</t>
  </si>
  <si>
    <t>552.9 0.7853  0.9918  1.0899  0.6168  0.8214  0.9136  750.8 0.7991  0.000   0.0 0.8076  0.000   0.0  742.9 pub00011930  5.765    1695    10.8    15.1    14.6    28.3     0.0  859.5  680.6  619.3 1094.4  821.8  738.8  761.7 0.7877  786.4 0.7630  769.0 0.7802</t>
  </si>
  <si>
    <t>NED17916</t>
  </si>
  <si>
    <t>460.7 0.9372  1.2347  1.3895  0.7227  0.9887  1.1453  604.7 0.9922  0.000   0.0 0.9969  0.000   0.0  601.9 pub00011931  9.898    8665    32.8    45.3    36.6     0.0   103.4  720.2  546.7  485.8  934.0  682.7  589.4  632.2 0.9491  654.5 0.9167  621.8 0.9649</t>
  </si>
  <si>
    <t>NED23302</t>
  </si>
  <si>
    <t>411.3 1.0512  1.3595  1.5200  0.8131  1.0999  1.2708  549.4 1.0921  0.000   0.0 1.1002  0.000   0.0  545.4 pub00011932 11.656   11799    39.0    59.6    63.3   139.3     0.0  642.1  496.5  444.1  830.2  613.7  531.2  570.8 1.0512  586.0 1.0239  563.2 1.0653</t>
  </si>
  <si>
    <t>NED19281</t>
  </si>
  <si>
    <t>467.4 0.8768  1.1698  1.3287  0.6811  0.9482  1.1172  640.6 0.9367  0.000   0.0 0.9470  0.000   0.0  633.5 pub00011933  8.973    6766    27.9    30.9    31.2    81.7     0.0  769.8  577.0  508.0  991.0  711.9  604.2  668.2 0.8980  694.7 0.8637  662.0 0.9064</t>
  </si>
  <si>
    <t>NED20551</t>
  </si>
  <si>
    <t>448.4 0.9474  1.2377  1.3895  0.7343  1.0027  1.1654  603.1 0.9948  0.000   0.0 1.0015  0.000   0.0  599.1 pub00011934  9.835    9590    33.3    46.9    44.7   101.5    85.0  712.5  545.4  485.8  919.2  673.2  579.2  624.3 0.9610  643.9 0.9318  619.7 0.9682</t>
  </si>
  <si>
    <t>NED20307</t>
  </si>
  <si>
    <t>481.4 0.8837  1.1492  1.2873  0.6764  0.9044  1.0487  655.9 0.9148  0.000   0.0 0.9251  0.000   0.0  648.6 pub00011935  8.702   13412    38.6    46.0    58.4     0.0   108.4  763.8  587.4  524.4  997.9  746.4  643.7  674.5 0.8896  697.1 0.8607  670.4 0.8950</t>
  </si>
  <si>
    <t>NED19671</t>
  </si>
  <si>
    <t>457.2 0.8981  1.1885  1.3501  0.6958  0.9583  1.1240  625.1 0.9598  0.000   0.0 0.9615  0.000   0.0  624.0 pub00011936  8.948    7064    27.9    29.5    40.1    94.9     0.0  751.6  567.9  500.0  970.1  704.4  600.5  656.7 0.9137  679.3 0.8833  644.4 0.9311</t>
  </si>
  <si>
    <t>NED19856</t>
  </si>
  <si>
    <t>470.7 0.9635  1.2370  1.3801  0.7488  1.0046  1.1378  607.0 0.9884  0.000   0.0 1.0042  0.000   0.0  597.5 pub00011937  9.432    5052    25.2    33.5    40.9     0.0    89.2  700.6  545.7  489.1  901.4  671.9  593.3  627.9 0.9556  646.1 0.9286  622.2 0.9643</t>
  </si>
  <si>
    <t>NED20608</t>
  </si>
  <si>
    <t>467.2 0.9828  1.2472  1.3771  0.7660  1.0165  1.1444  598.5 1.0024  0.000   0.0 1.0134  0.000   0.0  592.1 pub00011939  9.424    5903    26.2    37.0    41.5     0.0   104.8  686.8  541.2  490.2  881.2  664.0  589.8  623.5 0.9623  641.1 0.9359  612.9 0.9790</t>
  </si>
  <si>
    <t>NED20304</t>
  </si>
  <si>
    <t>439.1 0.9853  1.3093  1.4810  0.7584  1.0463  1.2179  570.8 1.0512  0.000   0.0 1.0549  0.000   0.0  568.8 pub00011942 11.397   12203    40.6    50.7    60.2     0.0   129.1  685.1  515.5  455.8  890.0  645.1  554.2  596.9 1.0051  614.7 0.9761  587.1 1.0220</t>
  </si>
  <si>
    <t>NED21065</t>
  </si>
  <si>
    <t>427.7 1.0138  1.2836  1.4313  0.7761  1.0321  1.1837  584.9 1.0258  0.000   0.0 1.0390  0.000   0.0  577.5 pub00011943  9.973    8136    32.3    53.8    38.1   104.7     0.0  665.8  525.9  471.6  869.7  654.0  570.2  610.7 0.9825  628.2 0.9551  595.0 1.0084</t>
  </si>
  <si>
    <t>NED20588</t>
  </si>
  <si>
    <t>443.2 0.9568  1.2789  1.4548  0.7367  1.0191  1.1965  582.0 1.0309  0.000   0.0 1.0307  0.000   0.0  582.1 pub00011945 10.804   11907    39.1    51.4    45.6     0.0   127.5  705.5  527.8  464.0  916.2  662.3  564.1  614.1 0.9770  635.8 0.9437  599.8 1.0004</t>
  </si>
  <si>
    <t>NED20449</t>
  </si>
  <si>
    <t>499.8 0.8566  1.1032  1.2284  0.6654  0.8998  1.0292  674.5 0.8895  0.000   0.0 0.8942  0.000   0.0  671.0 pub00011946  7.548    4591    20.4    27.5    29.9    56.6     0.0  788.0  611.9  549.5 1014.4  750.2  655.8  690.7 0.8687  712.1 0.8426  691.8 0.8673</t>
  </si>
  <si>
    <t>479.2 0.8756  1.1480  1.2890  0.6800  0.9343  1.0753  654.0 0.9175  0.000   0.0 0.9294  0.000   0.0  645.6 pub00011947  8.379    4394    21.9    24.8    31.2    61.7     0.0  770.9  588.0  523.7  992.6  722.5  627.7  670.5 0.8949  693.4 0.8653  672.4 0.8923</t>
  </si>
  <si>
    <t>NED23330</t>
  </si>
  <si>
    <t>424.3 0.9986  1.2995  1.4576  0.7731  1.0513  1.2194  572.8 1.0476  0.000   0.0 1.0513  0.000   0.0  570.7 pub00011948 10.676   10140    35.6    54.6    42.3   120.3     0.0  675.9  519.4  463.1  873.1  642.1  553.6  600.6 0.9990  618.7 0.9698  588.7 1.0191</t>
  </si>
  <si>
    <t>NED20557</t>
  </si>
  <si>
    <t>449.6 0.9245  1.2177  1.3688  0.7170  0.9915  1.1544  615.0 0.9757  0.000   0.0 0.9859  0.000   0.0  608.6 pub00011949  9.387    7158    28.7    37.4    29.4   101.2     0.0  730.1  554.3  493.1  941.4  680.8  584.7  646.1 0.9287  670.2 0.8953  633.7 0.9469</t>
  </si>
  <si>
    <t>NED21070</t>
  </si>
  <si>
    <t>473.7 0.8802  1.1563  1.3042  0.6861  0.9391  1.0986  642.4 0.9340  0.000   0.0 0.9375  0.000   0.0  640.0 pub00011951  8.553    7656    28.5    28.9    39.7    99.1     0.0  766.9  583.8  517.6  983.8  718.8  614.4  674.8 0.8891  699.0 0.8584  662.5 0.9057</t>
  </si>
  <si>
    <t>NED21224</t>
  </si>
  <si>
    <t>457.4 0.9170  1.2027  1.3566  0.7124  0.9755  1.1402  617.0 0.9725  0.000   0.0 0.9744  0.000   0.0  615.8 pub00011953  9.227    7786    29.0    36.0    32.4    91.9     0.0  736.1  561.2  497.6  947.5  692.0  592.0  649.9 0.9233  672.9 0.8917  636.2 0.9432</t>
  </si>
  <si>
    <t>NED26168</t>
  </si>
  <si>
    <t>371.0 1.1705  1.4300  1.6066  0.9082  1.1577  1.3198  513.9 1.1676  0.000   0.0 1.1682  0.000   0.0  513.6 pub00011954 11.373    5450    30.2    65.9    41.2     0.0   130.9  576.7  472.0  420.1  743.2  583.1  511.4  542.0 1.1070  550.6 1.0897  522.9 1.1474</t>
  </si>
  <si>
    <t>469.2 0.8832  1.1706  1.3268  0.6870  0.9491  1.1129  635.8 0.9437  0.000   0.0 0.9482  0.000   0.0  632.8 pub00011955  8.892    6624    27.3    29.4    35.6    81.5     0.0  764.3  576.6  508.7  982.5  711.2  606.5  664.4 0.9031  688.9 0.8710  656.4 0.9141</t>
  </si>
  <si>
    <t>426.0 1.0268  1.3359  1.4847  0.7906  1.0665  1.2200  560.4 1.0707  0.000   0.0 1.0765  0.000   0.0  557.4 pub00011956 11.445   14589    45.5    68.4    55.9     0.0   154.8  657.4  505.3  454.6  853.8  632.9  553.3  586.1 1.0236  602.7 0.9955  574.1 1.0452</t>
  </si>
  <si>
    <t>NED23778</t>
  </si>
  <si>
    <t>467.8 0.9779  1.2434  1.3724  0.7620  1.0133  1.1413  599.6 1.0007  0.000   0.0 1.0099  0.000   0.0  594.1 pub00011958  9.412    6080    26.5    37.6    39.8     0.0   109.1  690.3  542.9  491.8  885.8  666.1  591.4  626.6 0.9575  644.7 0.9307  614.3 0.9767</t>
  </si>
  <si>
    <t>NED21349</t>
  </si>
  <si>
    <t>455.3 0.9208  1.2107  1.3656  0.7152  0.9836  1.1509  615.7 0.9744  0.000   0.0 0.9806  0.000   0.0  611.9 pub00011959  9.391    7700    28.9    39.7    31.3    89.2     0.0  733.1  557.5  494.3  943.8  686.3  586.5  643.1 0.9330  665.8 0.9012  634.4 0.9458</t>
  </si>
  <si>
    <t>NED23880</t>
  </si>
  <si>
    <t>437.9 0.9195  1.2441  1.4368  0.7105  0.9998  1.2016  597.0 1.0051  0.000   0.0 1.0049  0.000   0.0  597.1 pub00011961 10.127    9982    36.3    44.5    35.8   109.1    99.7  734.1  542.6  469.8  950.0  675.1  561.8  634.3 0.9459  659.4 0.9099  618.1 0.9707</t>
  </si>
  <si>
    <t>402.4 1.0566  1.3110  1.4729  0.8152  1.0559  1.1951  579.0 1.0363  0.000   0.0 1.0676  0.000   0.0  562.0 pub00011962  9.714    4337    24.1    40.7    28.9     0.0    96.0  638.8  514.9  458.3  828.0  639.3  564.8  605.8 0.9905  623.6 0.9622  586.7 1.0227</t>
  </si>
  <si>
    <t>443.7 0.9088  1.2220  1.4056  0.7012  0.9833  1.1779  608.0 0.9868  0.000   0.0 0.9872  0.000   0.0  607.8 pub00011963  9.774    9041    32.9    42.0    30.6   103.3     0.0  742.7  552.4  480.2  962.6  686.5  573.1  644.4 0.9311  669.4 0.8963  628.5 0.9546</t>
  </si>
  <si>
    <t>NED21615</t>
  </si>
  <si>
    <t>503.8 0.8397  1.0864  1.2194  0.6478  0.8740  1.0171  684.7 0.8762  0.000   0.0 0.8781  0.000   0.0  683.3 pub00011964  7.466    7266    26.0    31.8    23.6    70.8     0.0  803.9  621.3  553.6 1042.0  772.3  663.7  732.3 0.8194  761.2 0.7882  702.0 0.8548</t>
  </si>
  <si>
    <t>NED22007</t>
  </si>
  <si>
    <t>456.6 0.9193  1.1995  1.3488  0.7154  0.9798  1.1303  626.6 0.9576  0.000   0.0 0.9727  0.000   0.0  616.9 pub00011965  9.020    5016    23.7    33.1    25.9    76.6     0.0  734.3  562.7  500.4  943.5  688.9  597.2  650.7 0.9221  673.6 0.8907  644.0 0.9317</t>
  </si>
  <si>
    <t>NED23093</t>
  </si>
  <si>
    <t>457.3 0.9864  1.2654  1.4055  0.7616  1.0184  1.1618  590.2 1.0166  0.000   0.0 1.0232  0.000   0.0  586.4 pub00011966 10.192    8975    33.1    48.8    53.3     0.0   105.1  684.3  533.4  480.3  886.3  662.8  581.0  607.7 0.9874  622.8 0.9634  603.6 0.9940</t>
  </si>
  <si>
    <t>NED22636</t>
  </si>
  <si>
    <t>469.6 0.8592  1.1244  1.2686  0.6503  0.8896  1.0361  664.1 0.9034  0.000   0.0 0.9047  0.000   0.0  663.2 pub00011967  7.744    6147    24.9    29.4    27.3    80.3     0.0  785.6  600.3  532.1 1038.0  758.8  651.5  702.5 0.8541  726.5 0.8259  679.4 0.8832</t>
  </si>
  <si>
    <t>NED22134</t>
  </si>
  <si>
    <t>467.4 0.8891  1.1088  1.2360  0.6951  0.9134  1.0188  686.5 0.8741  0.000   0.0 0.9063  0.000   0.0  662.0 pub00011968  6.909    1799    12.1    20.4    12.0    45.6     0.0  759.2  608.8  546.1  971.1  739.0  662.5  698.1 0.8595  719.1 0.8344  698.9 0.8585</t>
  </si>
  <si>
    <t>NED22121</t>
  </si>
  <si>
    <t>474.8 0.8753  1.1493  1.2908  0.6790  0.9361  1.0779  652.6 0.9194  0.000   0.0 0.9312  0.000   0.0  644.4 pub00011969  8.352    4457    22.0    26.3    28.1    67.8     0.0  771.2  587.3  522.9  994.1  721.1  626.2  673.9 0.8903  697.9 0.8597  671.4 0.8936</t>
  </si>
  <si>
    <t>467.9 0.9647  1.2326  1.3609  0.7496  1.0015  1.1306  604.7 0.9923  0.000   0.0 0.9997  0.000   0.0  600.2 pub00011971  9.250    5972    26.3    37.7    35.2     0.0   109.4  699.7  547.6  496.0  900.5  674.0  597.0  634.1 0.9462  653.6 0.9180  620.1 0.9676</t>
  </si>
  <si>
    <t>NED22630</t>
  </si>
  <si>
    <t>433.6 0.9738  1.2642  1.4105  0.7535  1.0210  1.1751  592.2 1.0132  0.000   0.0 1.0219  0.000   0.0  587.1 pub00011972 10.003    9035    32.6    50.4    38.5   107.0     0.0  693.2  533.9  478.6  895.8  661.1  574.4  616.4 0.9734  634.8 0.9452  607.2 0.9882</t>
  </si>
  <si>
    <t>466.9 0.8942  1.1725  1.3131  0.6942  0.9513  1.1034  638.6 0.9396  0.000   0.0 0.9488  0.000   0.0  632.4 pub00011974  8.835    6223    25.4    32.5    26.6    74.3     0.0  754.9  575.7  514.1  972.3  709.6  611.7  664.3 0.9032  687.8 0.8723  657.3 0.9128</t>
  </si>
  <si>
    <t>NED24414</t>
  </si>
  <si>
    <t>462.5 0.8981  1.1760  1.3322  0.6961  0.9605  1.1109  635.5 0.9441  0.000   0.0 0.9543  0.000   0.0  628.7 pub00011975  8.515    3975    21.4    28.8    22.9    71.0     0.0  751.6  574.0  506.7  969.7  702.8  607.6  664.8 0.9026  689.5 0.8702  654.0 0.9175</t>
  </si>
  <si>
    <t>NED22356</t>
  </si>
  <si>
    <t>463.8 0.9058  1.1698  1.3164  0.7037  0.9533  1.0844  641.1 0.9358  0.000   0.0 0.9493  0.000   0.0  632.1 pub00011976  8.202    3297    19.2    26.9    25.1    53.4     0.0  745.2  577.0  512.8  959.2  708.1  622.5  657.3 0.9128  678.1 0.8848  657.6 0.9123</t>
  </si>
  <si>
    <t>NED22726</t>
  </si>
  <si>
    <t>452.2 0.9485  1.2198  1.3647  0.7228  0.9869  1.1389  613.9 0.9773  0.000   0.0 0.9849  0.000   0.0  609.2 pub00011977  8.943    6115    27.3    45.6    23.4    79.9    78.8  711.6  553.4  494.6  933.9  684.0  592.7  641.0 0.9361  661.5 0.9070  627.2 0.9567</t>
  </si>
  <si>
    <t>NED23329</t>
  </si>
  <si>
    <t>454.3 0.9343  1.2209  1.3706  0.7258  0.9939  1.1544  610.9 0.9822  0.000   0.0 0.9891  0.000   0.0  606.6 pub00011978  9.496    7663    28.8    38.6    37.6    93.1     0.0  722.5  552.9  492.5  930.0  679.1  584.7  635.5 0.9442  656.5 0.9139  628.5 0.9546</t>
  </si>
  <si>
    <t>NED22574</t>
  </si>
  <si>
    <t>439.8 0.9695  1.2599  1.4156  0.7531  1.0288  1.1903  591.7 1.0141  0.000   0.0 1.0218  0.000   0.0  587.2 pub00011979  9.894    7075    29.2    47.4    33.1    92.7     0.0  696.2  535.8  476.8  896.3  656.1  567.1  615.8 0.9744  636.0 0.9434  608.3 0.9863</t>
  </si>
  <si>
    <t>NED22586</t>
  </si>
  <si>
    <t>480.3 0.8800  1.1521  1.2957  0.6841  0.9399  1.0844  649.6 0.9237  0.000   0.0 0.9337  0.000   0.0  642.6 pub00011980  8.476    4537    22.1    25.5    31.2    60.9     0.0  767.0  585.9  521.0  986.7  718.2  622.5  666.6 0.9001  689.6 0.8701  668.3 0.8979</t>
  </si>
  <si>
    <t>NED22585</t>
  </si>
  <si>
    <t>455.1 0.9512  1.2243  1.3624  0.7386  0.9969  1.1447  609.1 0.9850  0.000   0.0 0.9922  0.000   0.0  604.7 pub00011981  9.412    7642    28.8    40.7    46.1    91.4     0.0  709.6  551.3  495.4  913.9  677.1  589.7  627.2 0.9567  645.2 0.9299  624.4 0.9609</t>
  </si>
  <si>
    <t>NED22583</t>
  </si>
  <si>
    <t>457.1 0.9088  1.1955  1.3512  0.7055  0.9698  1.1351  621.5 0.9654  0.000   0.0 0.9686  0.000   0.0  619.5 pub00011982  9.081    7422    28.3    36.6    32.7    92.3     0.0  742.7  564.6  499.6  956.8  696.0  594.7  653.8 0.9176  677.2 0.8860  640.9 0.9362</t>
  </si>
  <si>
    <t>464.2 0.8613  1.1321  1.2915  0.6618  0.9194  1.0585  674.8 0.8891  0.000   0.0 0.9171  0.000   0.0  654.3 pub00011983  7.212    1990    13.0    21.3     9.6    43.5     0.0  783.7  596.2  522.6 1019.9  734.2  637.7  692.6 0.8663  717.3 0.8365  691.9 0.8672</t>
  </si>
  <si>
    <t>NED27875</t>
  </si>
  <si>
    <t>477.6 0.8373  1.1256  1.2999  0.6477  0.9028  1.0890  659.0 0.9105  0.000   0.0 0.9097  0.000   0.0  659.6 pub00011984  8.401    7307    27.3    27.8    29.5    76.0     0.0  806.2  599.7  519.3 1042.1  747.7  619.8  693.5 0.8652  720.4 0.8329  681.8 0.8800</t>
  </si>
  <si>
    <t>361.4 0.9234  1.1753  1.3622  0.7190  0.9482  1.1043  641.0 0.9360  0.000   0.0 0.9621  0.000   0.0  623.6 pub00011985  7.088    1322    12.4    19.9    11.6     0.0    59.4  731.0  574.3  495.5  938.8  711.9  611.2  673.7 0.8906  697.7 0.8600  656.4 0.9141</t>
  </si>
  <si>
    <t>361.4 0.9234  1.1753  1.3622  0.7190  0.9482  1.1043  641.0 0.9360  0.000   0.0 0.9621  0.000   0.0  623.6 pub00011986  7.088    1322    12.4    19.9    11.6     0.0    59.4  731.0  574.3  495.5  938.8  711.9  611.2  673.7 0.8906  697.7 0.8600  656.4 0.9141</t>
  </si>
  <si>
    <t>NEDNone</t>
  </si>
  <si>
    <t>470.8 0.9363  1.2159  1.3579  0.7241  0.9797  1.1242  613.6 0.9778  0.000   0.0 0.9834  0.000   0.0  610.1 pub00011987  9.283    6831    27.7    40.2    33.6     0.0    91.1  720.9  555.1  497.1  932.2  689.0  600.4  638.2 0.9401  659.7 0.9095  629.6 0.9530</t>
  </si>
  <si>
    <t>NED23300</t>
  </si>
  <si>
    <t>400.3 1.0740  1.3893  1.5599  0.8309  1.1296  1.3043  537.5 1.1163  0.000   0.0 1.1248  0.000   0.0  533.4 pub00011990 11.798   10852    40.0    61.7    58.9     0.0   175.7  628.5  485.9  432.7  812.4  597.6  517.5  565.9 1.0602  582.3 1.0304  551.1 1.0888</t>
  </si>
  <si>
    <t>NED23161</t>
  </si>
  <si>
    <t>482.4 0.9060  1.1858  1.3291  0.7023  0.9566  1.1060  628.9 0.9541  0.000   0.0 0.9596  0.000   0.0  625.3 pub00011991  9.017    6531    26.7    36.7    28.6     0.0    76.4  745.0  569.2  507.9  961.1  705.6  610.3  653.6 0.9180  678.4 0.8844  646.7 0.9278</t>
  </si>
  <si>
    <t>NED23366</t>
  </si>
  <si>
    <t>447.8 0.9467  1.2270  1.3658  0.7341  0.9987  1.1477  612.0 0.9804  0.000   0.0 0.9933  0.000   0.0  604.1 pub00011992  9.396    7491    28.7    38.0    39.7   108.9   102.2  713.0  550.1  494.2  919.5  675.9  588.1  636.6 0.9424  656.8 0.9135  627.6 0.9560</t>
  </si>
  <si>
    <t>20 03 2018</t>
  </si>
  <si>
    <t>470.9 0.9259  1.1864  1.3188  0.7199  0.9703  1.1092  629.3 0.9534  0.000   0.0 0.9620  0.000   0.0  623.7 pub00011993  8.785    5774    24.8    36.1    35.8    70.1     0.0  729.0  568.9  511.8  937.6  695.7  608.5  643.5 0.9325  662.2 0.9061  644.7 0.9307</t>
  </si>
  <si>
    <t>448.2 0.9314  1.2264  1.3851  0.7221  0.9943  1.1611  606.4 0.9894  0.000   0.0 0.9929  0.000   0.0  604.3 pub00011995  9.574    7610    29.4    42.1    29.2    91.3     0.0  724.7  550.4  487.3  934.8  678.9  581.3  636.7 0.9424  659.2 0.9102  625.0 0.9600</t>
  </si>
  <si>
    <t>481.8 0.8460  1.1272  1.2815  0.6566  0.9142  1.0726  663.0 0.9049  0.000   0.0 0.9122  0.000   0.0  657.8 pub00011996  8.176    4564    22.2    25.5    21.9    61.0     0.0  797.9  598.8  526.7 1028.0  738.4  629.3  691.7 0.8674  719.9 0.8334  684.8 0.8762</t>
  </si>
  <si>
    <t>NED23706</t>
  </si>
  <si>
    <t>446.1 0.9068  1.1355  1.2730  0.7071  0.9250  1.0441  659.5 0.9098  0.000   0.0 0.9266  0.000   0.0  647.5 pub00011998  7.187    1977    13.6    21.2    14.0     0.0    65.8  744.4  594.5  530.2  954.6  729.7  646.5  688.6 0.8713  711.0 0.8439  674.0 0.8902</t>
  </si>
  <si>
    <t>NED23793</t>
  </si>
  <si>
    <t>415.5 1.0145  1.3357  1.5103  0.7850  1.0777  1.2646  557.5 1.0762  0.000   0.0 1.0796  0.000   0.0  555.8 pub00011999 11.596   13276    40.7    63.1    48.1   134.3     0.0  665.4  505.4  446.9  859.9  626.3  533.8  585.4 1.0249  604.0 0.9934  573.7 1.0458</t>
  </si>
  <si>
    <t>NED23769</t>
  </si>
  <si>
    <t>593.9 0.7442  0.9444  1.0411  0.5808  0.7639  0.8586  785.6 0.7638  0.000   0.0 0.7666  0.000   0.0  782.7 pub00012000  5.398    1738    11.5    10.8    13.5     0.0    34.6  907.0  714.7  648.4 1162.2  883.6  786.2  817.2 0.7342  848.4 0.7072  804.7 0.7456</t>
  </si>
  <si>
    <t>462.2 0.9012  1.1911  1.3470  0.6976  0.9635  1.1325  624.6 0.9606  0.000   0.0 0.9632  0.000   0.0  622.9 pub00012001  9.166    8115    30.1    33.3    43.3     0.0    94.9  749.0  566.7  501.1  967.6  700.6  596.0  651.6 0.9209  673.9 0.8903  644.0 0.9317</t>
  </si>
  <si>
    <t>NED23944</t>
  </si>
  <si>
    <t>445.0 0.8978  1.2113  1.3938  0.6915  0.9672  1.1555  615.2 0.9754  0.000   0.0 0.9765  0.000   0.0  614.5 pub00012002  9.704   10143    37.4    44.4    42.9   100.4     0.0  751.8  557.3  484.3  976.1  697.9  584.2  642.9 0.9332  665.9 0.9010  635.0 0.9448</t>
  </si>
  <si>
    <t>NED24362</t>
  </si>
  <si>
    <t>465.4 0.9527  1.2296  1.3659  0.7374  0.9915  1.1348  607.8 0.9871  0.000   0.0 0.9946  0.000   0.0  603.3 pub00012003  9.511    7553    28.5    43.7    32.9     0.0    90.1  708.5  549.0  494.2  915.4  680.8  594.8  630.0 0.9524  650.2 0.9228  622.7 0.9636</t>
  </si>
  <si>
    <t>NED25434</t>
  </si>
  <si>
    <t>444.0 0.9826  1.2913  1.4523  0.7581  1.0372  1.2012  577.8 1.0383  0.000   0.0 1.0428  0.000   0.0  575.4 pub00012006 10.773   10087    35.6    54.2    39.6     0.0   107.0  687.0  522.7  464.8  890.4  650.8  561.9  603.7 0.9938  623.5 0.9623  593.9 1.0103</t>
  </si>
  <si>
    <t>NED24266</t>
  </si>
  <si>
    <t>463.2 0.9226  1.1963  1.3365  0.7162  0.9751  1.1245  627.1 0.9568  0.000   0.0 0.9692  0.000   0.0  619.0 pub00012007  9.083    6032    25.2    33.4    34.3    78.4     0.0  731.6  564.2  505.1  942.5  692.2  600.3  645.6 0.9293  665.6 0.9014  643.4 0.9325</t>
  </si>
  <si>
    <t>NED23796</t>
  </si>
  <si>
    <t>467.4 0.9534  1.2291  1.3676  0.7408  0.9971  1.1318  607.9 0.9869  0.000   0.0 0.9968  0.000   0.0  601.9 pub00012008  9.197    5699    25.9    36.9    29.4     0.0    91.9  708.0  549.2  493.6  911.2  677.0  596.4  638.9 0.9391  661.1 0.9076  624.0 0.9616</t>
  </si>
  <si>
    <t>469.1 0.9561  1.2294  1.3661  0.7438  0.9983  1.1342  607.4 0.9879  0.000   0.0 0.9971  0.000   0.0  601.7 pub00012009  9.278    6068    26.5    37.9    32.0     0.0    91.7  706.0  549.0  494.1  907.5  676.1  595.1  636.2 0.9430  657.2 0.9130  623.1 0.9629</t>
  </si>
  <si>
    <t>NED23826</t>
  </si>
  <si>
    <t>453.4 0.9395  1.2197  1.3630  0.7294  0.9931  1.1451  610.7 0.9825  0.000   0.0 0.9883  0.000   0.0  607.1 pub00012010  9.380    7752    29.1    41.0    38.7    99.7     0.0  718.5  553.4  495.2  925.4  679.7  589.5  635.7 0.9439  656.0 0.9146  627.6 0.9560</t>
  </si>
  <si>
    <t>458.9 0.9165  1.1908  1.3338  0.7118  0.9725  1.1197  626.2 0.9581  0.000   0.0 0.9653  0.000   0.0  621.6 pub00012011  8.645    5407    23.6    35.0    24.8    82.2     0.0  736.5  566.8  506.1  948.3  694.1  602.8  655.4 0.9155  678.4 0.8844  643.8 0.9320</t>
  </si>
  <si>
    <t>NED25263</t>
  </si>
  <si>
    <t>429.7 0.9545  1.2748  1.4464  0.7350  1.0203  1.1998  586.0 1.0238  0.000   0.0 1.0270  0.000   0.0  584.2 pub00012012 10.491   11195    39.1    49.6    53.3   116.7     0.0  707.2  529.5  466.7  918.4  661.6  562.6  611.6 0.9811  631.3 0.9504  603.6 0.9940</t>
  </si>
  <si>
    <t>NED28039</t>
  </si>
  <si>
    <t>367.1 0.9602  1.2290  1.4328  0.7406  0.9816  1.1530  624.9 0.9602  0.000   0.0 1.0007  0.000   0.0  599.6 pub00012014  8.010    1700    14.3    25.1    14.4     0.0    64.0  703.0  549.2  471.1  911.4  687.7  585.4  642.8 0.9334  663.9 0.9038  635.7 0.9439</t>
  </si>
  <si>
    <t>NED24419</t>
  </si>
  <si>
    <t>480.2 0.8736  1.1484  1.2931  0.6788  0.9356  1.0807  652.6 0.9194  0.000   0.0 0.9302  0.000   0.0  645.0 pub00012015  8.439    4457    22.0    25.6    30.3    59.8     0.0  772.7  587.8  522.0  994.4  721.5  624.6  669.5 0.8962  693.1 0.8657  671.7 0.8933</t>
  </si>
  <si>
    <t>NED25172</t>
  </si>
  <si>
    <t>X-50 x 2.40</t>
  </si>
  <si>
    <t>414.9 1.0479  1.3870  1.5654  0.8052  1.1079  1.2853  538.6 1.1139  0.000   0.0 1.1168  0.000   0.0  537.2 pub00012016 12.510   15274    46.8    74.9    58.8     0.0   147.8  644.1  486.7  431.2  838.3  609.3  525.2  565.5 1.0610  582.0 1.0309  553.3 1.0844</t>
  </si>
  <si>
    <t>NED24547</t>
  </si>
  <si>
    <t>483.2 0.8560  1.1293  1.2827  0.6632  0.9121  1.0775  657.5 0.9126  0.000   0.0 0.9137  0.000   0.0  656.6 pub00012017  8.222    6456    25.7    32.6    23.0    69.3    70.3  788.6  597.7  526.2 1017.8  740.1  626.5  690.2 0.8694  717.3 0.8365  678.1 0.8848</t>
  </si>
  <si>
    <t>NED25046</t>
  </si>
  <si>
    <t>443.2 0.9323  1.2333  1.3993  0.7216  0.9938  1.1715  602.7 0.9956  0.000   0.0 0.9970  0.000   0.0  601.8 pub00012018  9.815   10444    35.3    49.1    34.1    95.8     0.0  724.0  547.3  482.4  935.4  679.2  576.2  633.7 0.9468  655.9 0.9148  621.2 0.9659</t>
  </si>
  <si>
    <t>NED24912</t>
  </si>
  <si>
    <t>459.8 0.9080  1.1879  1.3315  0.7039  0.9633  1.1137  628.0 0.9555  0.000   0.0 0.9612  0.000   0.0  624.2 pub00012020  8.833    6677    26.7    39.3    28.1    83.1     0.0  743.4  568.2  506.9  958.9  700.7  606.1  654.8 0.9162  677.5 0.8856  645.7 0.9293</t>
  </si>
  <si>
    <t>NED25232</t>
  </si>
  <si>
    <t>476.1 0.9299  1.2039  1.3420  0.7208  0.9742  1.1196  626.9 0.9571  0.000   0.0 0.9747  0.000   0.0  615.6 pub00012021  9.326    6632    27.3    41.8    29.1     0.0    77.0  725.9  560.7  503.0  936.5  692.9  602.9  640.6 0.9367  662.3 0.9059  642.7 0.9336</t>
  </si>
  <si>
    <t>NED25272</t>
  </si>
  <si>
    <t>484.2 0.8366  1.1270  1.2944  0.6418  0.8877  1.0550  660.1 0.9090  0.000   0.0 0.9071  0.000   0.0  661.4 pub00012022  8.396    8373    32.0    35.4    28.6     0.0    82.7  806.8  598.9  521.5 1051.7  760.4  639.8  693.0 0.8657  721.1 0.8321  680.9 0.8812</t>
  </si>
  <si>
    <t>NED25171</t>
  </si>
  <si>
    <t>482.2 0.8735  1.1465  1.2911  0.6796  0.9352  1.0834  652.0 0.9203  0.000   0.0 0.9293  0.000   0.0  645.7 pub00012023  8.450    4680    22.4    26.0    29.0    60.6     0.0  772.8  588.7  522.8  993.2  721.8  623.0  671.3 0.8938  695.3 0.8629  671.4 0.8937</t>
  </si>
  <si>
    <t>NED25017</t>
  </si>
  <si>
    <t>499.0 0.8277  1.0855  1.2276  0.6417  0.8812  1.0302  683.4 0.8780  0.000   0.0 0.8793  0.000   0.0  682.3 pub00012024  7.309    4524    20.7    27.9    19.3    55.7     0.0  815.5  621.8  549.9 1051.9  766.0  655.2  712.0 0.8426  737.8 0.8132  704.3 0.8520</t>
  </si>
  <si>
    <t>NED25393</t>
  </si>
  <si>
    <t>477.4 0.9301  1.1993  1.3359  0.7200  0.9698  1.1112  621.2 0.9658  0.000   0.0 0.9710  0.000   0.0  617.9 pub00012025  8.939    6345    25.8    39.0    26.9     0.0    87.0  725.7  562.8  505.3  937.5  696.0  607.5  647.1 0.9273  669.5 0.8962  636.9 0.9421</t>
  </si>
  <si>
    <t>NED25495</t>
  </si>
  <si>
    <t>452.7 0.9435  1.2161  1.3546  0.7336  0.9921  1.1387  614.1 0.9771  0.000   0.0 0.9857  0.000   0.0  608.7 pub00012027  9.169    6910    27.7    41.4    31.9    94.7     0.0  715.4  555.1  498.3  920.1  680.4  592.8  640.4 0.9370  661.3 0.9073  629.9 0.9526</t>
  </si>
  <si>
    <t>NED26071</t>
  </si>
  <si>
    <t>503.5 0.8394  1.1069  1.2633  0.6489  0.8843  1.0503  669.5 0.8961  0.000   0.0 0.8953  0.000   0.0  670.2 pub00012028  8.049    6527    25.6    31.9    21.9     0.0    61.0  804.1  609.8  534.3 1040.2  763.3  642.7  698.9 0.8584  726.3 0.8261  689.6 0.8701</t>
  </si>
  <si>
    <t>NED25551</t>
  </si>
  <si>
    <t>499.7 0.8524  1.0999  1.2269  0.6685  0.8993  1.0371  674.8 0.8892  0.000   0.0 0.8935  0.000   0.0  671.5 pub00012029  7.611    6141    23.0    22.9    34.1    81.5     0.0  791.9  613.7  550.2 1009.7  750.6  650.9  705.4 0.8506  729.8 0.8221  694.3 0.8642</t>
  </si>
  <si>
    <t>NED23373</t>
  </si>
  <si>
    <t>452.9 0.8916  1.1897  1.3639  0.6908  0.9532  1.1396  623.8 0.9618  0.000   0.0 0.9618  0.000   0.0  623.9 pub00012030  9.293   12813    39.0    43.2    43.1   130.5   112.3  757.1  567.4  494.9  977.1  708.1  592.3  663.8 0.9039  688.6 0.8713  644.2 0.9315</t>
  </si>
  <si>
    <t>NED25528</t>
  </si>
  <si>
    <t>468.4 0.8973  1.1771  1.3272  0.6964  0.9578  1.1175  631.2 0.9505  0.000   0.0 0.9540  0.000   0.0  629.0 pub00012031  8.826    6469    25.9    32.7    32.0    83.1     0.0  752.3  573.4  508.6  969.3  704.7  604.0  658.9 0.9107  682.0 0.8798  650.3 0.9226</t>
  </si>
  <si>
    <t>NED27173</t>
  </si>
  <si>
    <t>569.6 0.6838  0.8997  1.0340  0.5262  0.7256  0.8421  822.6 0.7294  0.000   0.0 0.7286  0.000   0.0  823.5 pub00012032  4.649     926     8.7    10.3     5.7    19.5    18.9  987.1  750.3  652.8 1282.8  930.3  801.6  858.8 0.6986  892.5 0.6723  848.8 0.7069</t>
  </si>
  <si>
    <t>NED25559</t>
  </si>
  <si>
    <t>412.2 0.9963  1.3281  1.5077  0.7681  1.0679  1.2552  561.8 1.0681  0.000   0.0 1.0714  0.000   0.0  560.0 pub00012033 11.234   12598    43.1    57.5    48.8   154.0   144.9  677.5  508.2  447.7  878.8  632.1  537.8  596.5 1.0058  617.2 0.9721  579.0 1.0363</t>
  </si>
  <si>
    <t>NED25803</t>
  </si>
  <si>
    <t>466.7 0.9798  1.2458  1.3755  0.7634  1.0152  1.1432  599.0 1.0016  0.000   0.0 1.0119  0.000   0.0  592.9 pub00012034  9.416    6015    26.4    38.0    40.4     0.0   109.0  688.9  541.8  490.7  884.2  664.9  590.4  625.2 0.9598  643.1 0.9330  613.5 0.9779</t>
  </si>
  <si>
    <t>NED25872</t>
  </si>
  <si>
    <t>441.3 0.9596  1.2451  1.3959  0.7459  1.0161  1.1764  596.2 1.0064  0.000   0.0 1.0102  0.000   0.0  594.0 pub00012035  9.607    7890    29.0    44.0    33.1   114.1     0.0  703.4  542.1  483.6  904.9  664.3  573.8  630.4 0.9518  651.8 0.9205  613.6 0.9779</t>
  </si>
  <si>
    <t>438.3 1.0203  1.3169  1.4650  0.7895  1.0678  1.2103  567.3 1.0576  0.000   0.0 1.0668  0.000   0.0  562.5 pub00012036 10.502    7955    32.2    47.8    41.2     0.0   154.1  661.6  512.6  460.8  855.0  632.1  557.7  602.9 0.9951  621.8 0.9649  582.4 1.0303</t>
  </si>
  <si>
    <t>NED25921</t>
  </si>
  <si>
    <t>518.6 0.8062  1.0675  1.2159  0.6221  0.8521  1.0088  700.4 0.8566  0.000   0.0 0.8626  0.000   0.0  695.6 pub00012037  7.370    5164    21.3    22.8    18.0     0.0    70.4  837.3  632.3  555.1 1085.0  792.2  669.1  737.7 0.8133  769.0 0.7802  721.2 0.8319</t>
  </si>
  <si>
    <t>NED25394</t>
  </si>
  <si>
    <t>477.4 0.9301  1.1993  1.3359  0.7200  0.9698  1.1112  621.2 0.9658  0.000   0.0 0.9710  0.000   0.0  617.9 pub00012038  8.939    6345    25.8    39.0    26.9     0.0    87.0  725.7  562.8  505.3  937.5  696.0  607.5  647.1 0.9273  669.5 0.8962  636.9 0.9421</t>
  </si>
  <si>
    <t>NED25892</t>
  </si>
  <si>
    <t>459.7 0.9215  1.1977  1.3408  0.7154  0.9754  1.1267  621.2 0.9659  0.000   0.0 0.9701  0.000   0.0  618.5 pub00012039  8.897    6558    26.1    39.7    28.0    83.8     0.0  732.5  563.6  503.4  943.5  692.0  599.1  648.8 0.9247  671.0 0.8942  638.7 0.9393</t>
  </si>
  <si>
    <t>NED25958</t>
  </si>
  <si>
    <t>433.5 0.9803  1.2750  1.4308  0.7589  1.0328  1.1975  584.0 1.0273  0.000   0.0 1.0318  0.000   0.0  581.5 pub00012040 10.237    9198    32.8    51.6    38.2   105.6    93.2  688.6  529.4  471.8  889.4  653.6  563.7  610.5 0.9827  629.4 0.9533  600.0 1.0000</t>
  </si>
  <si>
    <t>440.9 0.9355  1.2393  1.4045  0.7229  0.9991  1.1701  601.2 0.9981  0.000   0.0 1.0016  0.000   0.0  599.1 pub00012041  9.847    8861    33.0    46.3    34.9   104.7    82.8  721.5  544.7  480.6  933.7  675.6  576.9  632.5 0.9486  654.7 0.9165  619.5 0.9685</t>
  </si>
  <si>
    <t>NED26335</t>
  </si>
  <si>
    <t>435.6 0.9963  1.3100  1.4689  0.7674  1.0461  1.2109  569.5 1.0536  0.000   0.0 1.0560  0.000   0.0  568.2 pub00012042 11.208   14971    44.3    61.8    60.1     0.0   136.0  677.5  515.3  459.5  879.6  645.3  557.4  595.5 1.0075  613.1 0.9786  584.8 1.0261</t>
  </si>
  <si>
    <t>NED25957</t>
  </si>
  <si>
    <t>454.0 0.9356  1.2159  1.3643  0.7269  0.9898  1.1498  610.9 0.9822  0.000   0.0 0.9857  0.000   0.0  608.7 pub00012043  9.346    7883    29.2    42.8    32.4    95.3     0.0  721.5  555.1  494.8  928.6  682.0  587.1  639.3 0.9385  660.7 0.9081  628.4 0.9548</t>
  </si>
  <si>
    <t>NED26654</t>
  </si>
  <si>
    <t>432.0 1.0334  1.2882  1.4174  0.8124  1.0614  1.2048  576.1 1.0414  0.000   0.0 1.0494  0.000   0.0  571.7 pub00012044  9.960   11704    33.3    67.2    47.6     0.0   157.2  653.2  524.0  476.2  830.9  636.0  560.3  600.8 0.9987  616.7 0.9729  588.8 1.0190</t>
  </si>
  <si>
    <t>NED26037</t>
  </si>
  <si>
    <t>435.5 0.9465  1.2565  1.4275  0.7303  1.0132  1.1897  592.6 1.0125  0.000   0.0 1.0152  0.000   0.0  591.0 pub00012045  9.877    8581    32.9    50.7    34.3    99.6     0.0  713.2  537.2  472.9  924.3  666.2  567.4  621.3 0.9657  642.7 0.9336  610.7 0.9824</t>
  </si>
  <si>
    <t>NED27876</t>
  </si>
  <si>
    <t>375.6 1.1208  1.4795  1.6796  0.8474  1.1775  1.3904  507.5 1.1823  0.000   0.0 1.1883  0.000   0.0  504.9 pub00012047 14.178   20033    58.0    88.6    57.7   227.2   228.3  602.2  456.2  401.9  796.6  573.2  485.5  545.4 1.1001  562.8 1.0661  519.2 1.1557</t>
  </si>
  <si>
    <t>NED26362</t>
  </si>
  <si>
    <t>487.7 0.8927  1.1289  1.2580  0.6887  0.9074  1.0496  658.9 0.9106  0.000   0.0 0.9137  0.000   0.0  656.6 pub00012049  7.795    7055    25.1    26.8    32.4    77.6     0.0  756.1  597.9  536.6  980.1  743.9  643.1  698.8 0.8586  722.8 0.8301  672.0 0.8929</t>
  </si>
  <si>
    <t>NED26653</t>
  </si>
  <si>
    <t>489.9 0.8372  1.1142  1.2734  0.6505  0.9032  1.0730  666.1 0.9008  0.000   0.0 0.9025  0.000   0.0  664.8 pub00012050  7.994    5234    23.1    25.9    22.5    61.1    52.9  806.3  605.8  530.1 1037.7  747.3  629.1  698.5 0.8589  727.2 0.8251  688.5 0.8715</t>
  </si>
  <si>
    <t>NED27327</t>
  </si>
  <si>
    <t>435.1 0.9713  1.2585  1.4157  0.7578  1.0368  1.1958  595.4 1.0077  0.000   0.0 1.0239  0.000   0.0  586.0 pub00012051  9.754    6017    29.3    44.7    28.2   114.2     0.0  694.9  536.4  476.8  890.7  651.0  564.5  625.5 0.9593  647.7 0.9264  613.3 0.9783</t>
  </si>
  <si>
    <t>NED26651</t>
  </si>
  <si>
    <t>449.5 0.9240  1.2204  1.3862  0.7151  0.9851  1.1616  609.6 0.9843  0.000   0.0 0.9872  0.000   0.0  607.8 pub00012052  9.656    9511    34.1    40.6    45.7   112.1    95.1  730.5  553.1  486.9  943.9  685.2  581.1  638.5 0.9397  660.0 0.9091  628.6 0.9546</t>
  </si>
  <si>
    <t>NED26592</t>
  </si>
  <si>
    <t>443.2 0.9447  1.2354  1.3884  0.7328  1.0033  1.1630  602.5 0.9959  0.000   0.0 1.0005  0.000   0.0  599.7 pub00012053  9.574    7375    29.2    44.4    29.5    96.7     0.0  714.5  546.4  486.2  921.1  672.8  580.4  633.2 0.9475  654.8 0.9163  620.4 0.9671</t>
  </si>
  <si>
    <t>NED26711</t>
  </si>
  <si>
    <t>478.5 0.8608  1.1345  1.2821  0.6680  0.9204  1.0765  657.9 0.9121  0.000   0.0 0.9192  0.000   0.0  652.8 pub00012054  8.255    5684    24.1    29.1    23.7    75.7     0.0  784.2  595.0  526.5 1010.5  733.4  627.0  689.5 0.8701  716.2 0.8378  678.3 0.8845</t>
  </si>
  <si>
    <t>NED26710</t>
  </si>
  <si>
    <t>475.5 0.8632  1.1507  1.3150  0.6701  0.9310  1.1065  644.7 0.9307  0.000   0.0 0.9315  0.000   0.0  644.1 pub00012055  8.617    6494    25.9    30.8    29.5    72.1     0.0  782.0  586.6  513.3 1007.3  725.0  610.0  674.2 0.8900  700.0 0.8571  666.4 0.9004</t>
  </si>
  <si>
    <t>NED26960</t>
  </si>
  <si>
    <t>463.6 0.8453  1.0907  1.2555  0.6585  0.8849  1.0186  687.6 0.8726  0.000   0.0 0.8897  0.000   0.0  674.4 pub00012056  6.812    1418    10.8    14.9    10.0     0.0    38.8  798.5  618.9  537.6 1025.1  762.8  662.7  721.2 0.8320  751.2 0.7987  706.1 0.8497</t>
  </si>
  <si>
    <t>NED27009</t>
  </si>
  <si>
    <t>481.6 0.8440  1.1229  1.2737  0.6546  0.9107  1.0679  663.0 0.9050  0.000   0.0 0.9087  0.000   0.0  660.3 pub00012057  8.060    4642    22.1    24.6    19.8    63.9     0.0  799.8  601.1  530.0 1031.2  741.2  632.1  698.3 0.8592  726.3 0.8261  685.5 0.8753</t>
  </si>
  <si>
    <t>NED26836</t>
  </si>
  <si>
    <t>465.8 0.9532  1.2097  1.3344  0.7412  0.9835  1.1062  609.9 0.9838  0.000   0.0 0.9828  0.000   0.0  610.5 pub00012059  8.923    4906    25.0    32.8    25.8     0.0   108.5  708.1  558.0  505.8  910.7  686.3  610.2  653.6 0.9180  675.3 0.8885  627.0 0.9569</t>
  </si>
  <si>
    <t>470.3 0.9371  1.2163  1.3537  0.7255  0.9837  1.1233  613.5 0.9779  0.000   0.0 0.9849  0.000   0.0  609.2 pub00012061  9.173    6715    28.1    38.3    30.9     0.0   109.6  720.3  555.0  498.6  930.4  686.2  600.9  646.4 0.9282  670.4 0.8950  630.4 0.9518</t>
  </si>
  <si>
    <t>NED29087</t>
  </si>
  <si>
    <t>456.9 0.9227  1.1982  1.3411  0.7163  0.9699  1.1217  618.7 0.9698  0.000   0.0 0.9700  0.000   0.0  618.6 pub00012062  9.063    7492    28.8    40.1    31.7    87.5    74.7  731.5  563.3  503.3  942.3  695.9  601.8  649.1 0.9244  669.9 0.8957  637.0 0.9419</t>
  </si>
  <si>
    <t>NED27010</t>
  </si>
  <si>
    <t>462.5 0.9091  1.1787  1.3225  0.7051  0.9644  1.1068  634.4 0.9458  0.000   0.0 0.9560  0.000   0.0  627.6 pub00012063  8.314    4005    20.7    32.4    20.4    60.8     0.0  742.5  572.7  510.4  957.3  699.9  609.9  656.7 0.9136  679.2 0.8834  651.9 0.9203</t>
  </si>
  <si>
    <t>NED28159</t>
  </si>
  <si>
    <t>497.0 0.8391  1.0926  1.2233  0.6511  0.8888  1.0260  679.4 0.8831  0.000   0.0 0.8850  0.000   0.0  677.9 pub00012064  7.357    4372    20.4    27.8    20.6    55.8     0.0  804.4  617.8  551.8 1036.7  759.5  657.9  706.4 0.8494  731.7 0.8200  699.7 0.8575</t>
  </si>
  <si>
    <t>NED27247</t>
  </si>
  <si>
    <t>441.8 0.9353  1.2428  1.4115  0.7219  1.0008  1.1781  598.9 1.0018  0.000   0.0 1.0037  0.000   0.0  597.8 pub00012065 10.009    9389    33.4    45.4    40.7    95.3     0.0  721.7  543.1  478.2  935.0  674.5  573.0  624.3 0.9611  645.7 0.9292  617.2 0.9722</t>
  </si>
  <si>
    <t>NED25354</t>
  </si>
  <si>
    <t>539.4 0.7798  1.0128  1.1379  0.6083  0.8299  0.9583  733.1 0.8184  0.000   0.0 0.8227  0.000   0.0  729.3 pub00012066  6.424    2819    15.0    17.1    17.6    39.2     0.0  865.6  666.5  593.2 1109.6  813.4  704.4  754.5 0.7953  782.5 0.7668  755.0 0.7947</t>
  </si>
  <si>
    <t>NED27369</t>
  </si>
  <si>
    <t>410.8 1.0080  1.3428  1.5273  0.7773  1.0817  1.2742  556.4 1.0783  0.000   0.0 1.0835  0.000   0.0  553.8 pub00012067 11.609   12003    40.9    61.3    42.3   136.0     0.0  669.6  502.7  442.0  868.4  624.0  529.7  587.1 1.0220  606.9 0.9886  573.3 1.0467</t>
  </si>
  <si>
    <t>NED28165</t>
  </si>
  <si>
    <t>473.0 0.9326  1.1952  1.3251  0.7244  0.9671  1.0968  619.3 0.9689  0.000   0.0 0.9695  0.000   0.0  618.9 pub00012069  8.904    5237    25.6    34.4    24.6     0.0    89.2  723.8  564.8  509.4  931.8  698.0  615.4  657.9 0.9119  679.3 0.8833  637.0 0.9419</t>
  </si>
  <si>
    <t>NED29186</t>
  </si>
  <si>
    <t>521.6 0.8160  1.0629  1.1988  0.6307  0.8466  0.9877  698.7 0.8587  0.000   0.0 0.8590  0.000   0.0  698.5 pub00012070  7.057    5722    22.3    23.7    23.4     0.0    79.7  827.2  635.1  563.1 1070.2  797.3  683.4  736.2 0.8150  765.0 0.7843  716.7 0.8371</t>
  </si>
  <si>
    <t>NED27653</t>
  </si>
  <si>
    <t>440.3 0.9415  1.2451  1.4138  0.7278  1.0045  1.1838  597.2 1.0047  0.000   0.0 1.0066  0.000   0.0  596.1 pub00012072 10.001    9275    33.9    48.1    32.5    99.2     0.0  716.9  542.1  477.4  927.5  672.0  570.2  627.4 0.9563  649.2 0.9242  615.7 0.9745</t>
  </si>
  <si>
    <t>NED28152</t>
  </si>
  <si>
    <t>485.8 0.8321  1.0724  1.2048  0.6474  0.8789  0.9927  695.4 0.8628  0.000   0.0 0.8724  0.000   0.0  687.8 pub00012073  6.675    1879    13.8    20.6    12.0    41.0     0.0  811.2  629.4  560.3 1042.6  768.0  680.0  722.5 0.8305  748.5 0.8016  715.3 0.8388</t>
  </si>
  <si>
    <t>NED27693</t>
  </si>
  <si>
    <t>451.3 0.9248  1.2201  1.3797  0.7170  0.9882  1.1568  609.7 0.9841  0.000   0.0 0.9874  0.000   0.0  607.6 pub00012074  9.574    7634    29.6    41.2    29.9    84.3     0.0  729.9  553.2  489.2  941.4  683.1  583.5  637.6 0.9410  660.2 0.9088  628.5 0.9546</t>
  </si>
  <si>
    <t>NED28377</t>
  </si>
  <si>
    <t>447.2 0.9533  1.2315  1.3761  0.7428  1.0032  1.1611  600.4 0.9994  0.000   0.0 0.9995  0.000   0.0  600.3 pub00012076  9.601    8352    30.2    43.2    33.0   105.4    86.2  708.1  548.1  490.5  908.7  672.8  581.3  634.3 0.9459  655.3 0.9156  618.7 0.9698</t>
  </si>
  <si>
    <t>NED28174</t>
  </si>
  <si>
    <t>485.3 0.8523  1.1311  1.2867  0.6630  0.9203  1.0818  659.0 0.9105  0.000   0.0 0.9169  0.000   0.0  654.4 pub00012078  8.307    4704    22.4    24.3    25.7    60.2     0.0  792.0  596.8  524.6 1018.1  733.5  624.0  684.2 0.8769  710.9 0.8440  680.5 0.8817</t>
  </si>
  <si>
    <t>NED28439</t>
  </si>
  <si>
    <t>439.1 0.9262  1.2252  1.3890  0.7156  0.9893  1.1449  610.0 0.9835  0.000   0.0 0.9911  0.000   0.0  605.4 pub00012079  9.188    5652    27.0    38.9    27.8    84.2     0.0  728.8  550.9  486.0  943.3  682.3  589.6  638.4 0.9398  660.8 0.9080  628.2 0.9552</t>
  </si>
  <si>
    <t>NED28395</t>
  </si>
  <si>
    <t>414.9 1.0357  1.3218  1.4795  0.8047  1.0774  1.2203  567.3 1.0576  0.000   0.0 1.0750  0.000   0.0  558.1 pub00012080 10.307    5454    26.3    39.2    33.0     0.0   129.1  651.7  510.7  456.2  838.8  626.5  553.1  599.9 1.0001  618.4 0.9702  581.4 1.0319</t>
  </si>
  <si>
    <t>NED27371</t>
  </si>
  <si>
    <t>432.2 0.9400  1.2599  1.4467  0.7313  1.0149  1.2164  588.8 1.0191  0.000   0.0 1.0194  0.000   0.0  588.6 pub00012081 10.309   13611    40.7    49.1    47.6   151.6     0.0  718.1  535.8  466.6  923.0  665.1  554.9  628.9 0.9540  653.1 0.9187  609.0 0.9852</t>
  </si>
  <si>
    <t>NED29086</t>
  </si>
  <si>
    <t>493.6 0.8938  1.1567  1.2892  0.6937  0.9365  1.0712  646.6 0.9279  0.000   0.0 0.9373  0.000   0.0  640.1 pub00012082  8.413    4875    22.6    30.0    23.9     0.0    72.0  755.2  583.6  523.6  973.0  720.8  630.1  673.0 0.8915  697.8 0.8598  664.4 0.9031</t>
  </si>
  <si>
    <t>NED29192</t>
  </si>
  <si>
    <t>435.3 0.9478  1.2586  1.4300  0.7307  1.0157  1.1935  592.3 1.0130  0.000   0.0 1.0169  0.000   0.0  590.0 pub00012083  9.907    8453    32.8    50.3    32.5    99.7    90.6  712.2  536.3  472.0  923.8  664.6  565.6  622.0 0.9646  643.6 0.9323  610.4 0.9829</t>
  </si>
  <si>
    <t>NED28497</t>
  </si>
  <si>
    <t>571.8 0.7207  0.9465  1.0842  0.5586  0.7682  0.9126  781.7 0.7676  0.000   0.0 0.7682  0.000   0.0  781.1 pub00012085  5.495    2044    12.2    10.5    14.6    29.0     0.0  936.6  713.2  622.6 1208.4  878.7  739.6  816.7 0.7347  849.0 0.7067  806.0 0.7444</t>
  </si>
  <si>
    <t>NED26427</t>
  </si>
  <si>
    <t>473.8 0.8571  1.1432  1.3159  0.6637  0.9197  1.1036  646.9 0.9275  0.000   0.0 0.9249  0.000   0.0  648.7 pub00012086  8.538    7265    27.3    31.6    30.3    76.2     0.0  787.5  590.4  513.0 1017.0  733.9  611.6  679.3 0.8833  704.4 0.8518  668.3 0.8978</t>
  </si>
  <si>
    <t>NED28673</t>
  </si>
  <si>
    <t>502.2 0.8080  1.0732  1.2278  0.6277  0.8639  1.0285  692.9 0.8660  0.000   0.0 0.8684  0.000   0.0  690.9 pub00012087  7.556    6431    25.9    28.0    27.3    58.0     0.0  835.4  629.0  549.8 1075.4  781.3  656.3  719.1 0.8343  745.9 0.8044  715.3 0.8388</t>
  </si>
  <si>
    <t>NED28633</t>
  </si>
  <si>
    <t>514.5 0.7519  0.9717  1.0962  0.5772  0.7763  0.8636  769.1 0.7801  0.000   0.0 0.7863  0.000   0.0  763.1 pub00012088  5.099    1008     9.1    15.1     5.8    22.4     0.0  897.7  694.7  615.8 1169.4  869.5  781.6  793.3 0.7563  820.1 0.7316  786.9 0.7625</t>
  </si>
  <si>
    <t>NED29085</t>
  </si>
  <si>
    <t>527.5 0.7828  1.0260  1.1546  0.6094  0.8330  0.9717  726.3 0.8261  0.000   0.0 0.8311  0.000   0.0  721.9 pub00012090  6.632    4505    19.1    20.1    22.9    57.4     0.0  862.3  657.9  584.6 1107.6  810.3  694.7  753.8 0.7960  782.6 0.7667  747.8 0.8023</t>
  </si>
  <si>
    <t>NED28853</t>
  </si>
  <si>
    <t>474.7 0.8076  1.1282  1.3286  0.6204  0.9052  1.1136  661.4 0.9072  0.000   0.0 0.9080  0.000   0.0  660.8 pub00012091  9.440    8731    33.3    32.3    38.9     0.0     0.0  835.8  598.3  508.1 1088.0  745.7  606.1  660.8 0.9080  687.7 0.8725  687.0 0.8734</t>
  </si>
  <si>
    <t>NED28894</t>
  </si>
  <si>
    <t>311.0 0.9047  1.1840  1.4075  0.7034  0.9352  1.1219  632.4 0.9487  0.000   0.0 0.9662  0.000   0.0  621.0 pub00012092  6.480     740     9.5    17.0     8.3     0.0    41.9  746.1  570.1  479.6  959.6  721.8  601.7  678.4 0.8845  699.3 0.8580  652.0 0.9202</t>
  </si>
  <si>
    <t>NED28826</t>
  </si>
  <si>
    <t>468.5 0.8489  1.0875  1.1976  0.6487  0.8594  0.9513  699.9 0.8572  0.000   0.0 0.8771  0.000   0.0  684.1 pub00012093  6.808    2157    14.4    21.3    11.7     0.0    45.3  795.1  620.7  563.6 1040.5  785.4  709.6  719.6 0.8338  740.5 0.8103  713.1 0.8414</t>
  </si>
  <si>
    <t>NED29110</t>
  </si>
  <si>
    <t>493.1 0.8390  1.1066  1.2595  0.6550  0.8964  1.0639  669.1 0.8968  0.000   0.0 0.8975  0.000   0.0  668.5 pub00012094  7.927    7444    26.7    24.3    36.1    84.1     0.0  804.5  610.0  535.9 1030.5  753.0  634.5  701.9 0.8548  728.0 0.8242  690.7 0.8686</t>
  </si>
  <si>
    <t>NED29187</t>
  </si>
  <si>
    <t>475.2 0.9023  1.1821  1.3244  0.6861  0.9319  1.0750  634.3 0.9459  0.000   0.0 0.9493  0.000   0.0  632.0 pub00012095  9.045    8763    34.0    35.7    26.3     0.0    97.0  748.1  571.0  509.7  983.8  724.3  627.9  701.9 0.8549  731.5 0.8202  648.3 0.9255</t>
  </si>
  <si>
    <t>465.0 0.9648  1.2486  1.3919  0.7476  1.0069  1.1539  596.6 1.0057  0.000   0.0 1.0103  0.000   0.0  593.9 pub00012096  9.883    8744    31.5    40.0    54.1     0.0   104.2  699.6  540.6  484.9  902.9  670.4  585.0  618.4 0.9703  635.7 0.9438  612.1 0.9802</t>
  </si>
  <si>
    <t>NED28992</t>
  </si>
  <si>
    <t>350.6 0.9401  1.2099  1.4263  0.7321  0.9696  1.1429  630.2 0.9521  0.000   0.0 0.9893  0.000   0.0  606.5 pub00012097  7.616    1372    12.3    22.2    11.9     0.0    56.4  718.0  557.9  473.3  922.0  696.2  590.6  651.8 0.9205  673.8 0.8905  644.8 0.9306</t>
  </si>
  <si>
    <t>421.8 1.0158  1.3139  1.4706  0.7904  1.0728  1.2396  566.7 1.0587  0.000   0.0 1.0662  0.000   0.0  562.7 pub00012098 10.732    9198    34.1    54.0    39.8   125.1     0.0  664.5  513.7  459.0  854.0  629.2  544.5  596.4 1.0060  615.3 0.9751  582.9 1.0293</t>
  </si>
  <si>
    <t>NED26881</t>
  </si>
  <si>
    <t>448.2 0.9477  1.2241  1.3669  0.7356  0.9977  1.1503  606.9 0.9886  0.000   0.0 0.9924  0.000   0.0  604.6 pub00012099  9.296    7419    28.5    42.4    32.8   104.1     0.0  712.3  551.4  493.8  917.6  676.6  586.8  636.5 0.9427  656.9 0.9134  623.6 0.9621</t>
  </si>
  <si>
    <t>534.9 0.7820  1.0177  1.1486  0.6096  0.8375  0.9651  728.5 0.8236  0.000   0.0 0.8277  0.000   0.0  724.9 pub00012100  6.183    1935    13.4    14.9    16.7    37.2     0.0  863.2  663.3  587.7 1107.3  806.0  699.4  752.6 0.7972  781.2 0.7680  751.5 0.7984</t>
  </si>
  <si>
    <t>517.7 0.8016  1.0342  1.1620  0.6095  0.8293  0.9688  718.8 0.8347  0.000   0.0 0.8348  0.000   0.0  718.7 pub00012101  6.503    4065    18.9    18.3    17.5    59.9     0.0  842.1  652.7  580.9 1107.5  813.9  696.7  767.0 0.7823  796.7 0.7531  735.9 0.8153</t>
  </si>
  <si>
    <t>NED29113</t>
  </si>
  <si>
    <t>475.1 0.9407  1.2005  1.3284  0.7308  0.9714  1.1067  616.7 0.9728  0.000   0.0 0.9736  0.000   0.0  616.3 pub00012104  9.054    6880    27.7    40.8    28.7     0.0    86.5  717.6  562.3  508.1  923.6  694.9  609.9  646.1 0.9286  666.5 0.9002  633.3 0.9474</t>
  </si>
  <si>
    <t>NED27879</t>
  </si>
  <si>
    <t>418.9 1.0226  1.3549  1.5273  0.7881  1.0808  1.2582  549.6 1.0917  0.000   0.0 1.0918  0.000   0.0  549.5 pub00012105 11.992   19320    51.2    72.4    56.3     0.0   204.1  660.1  498.2  442.0  856.5  624.5  536.5  587.7 1.0210  607.2 0.9881  565.7 1.0607</t>
  </si>
  <si>
    <t>NED29250</t>
  </si>
  <si>
    <t>419.9 0.9957  1.2984  1.4532  0.7695  1.0486  1.2103  576.4 1.0410  0.000   0.0 1.0485  0.000   0.0  572.2 pub00012106 10.518   10050    35.5    54.0    40.9   140.4   123.3  677.9  519.9  464.5  877.2  643.7  557.7  607.1 0.9883  625.9 0.9586  591.4 1.0146</t>
  </si>
  <si>
    <t>445.1 0.8810  1.2196  1.4225  0.6697  0.9765  1.1892  620.3 0.9672  0.000   0.0 0.9791  0.000   0.0  612.8 pub00012108 10.763   10071    39.0    52.9    39.9     0.0     0.0  766.2  553.5  474.5 1007.9  691.2  567.6  612.8 0.9791  635.3 0.9444  641.5 0.9353</t>
  </si>
  <si>
    <t>NED27650</t>
  </si>
  <si>
    <t>410.5 0.9876  1.3263  1.5188  0.7603  1.0610  1.2586  561.7 1.0682  0.000   0.0 1.0691  0.000   0.0  561.2 pub00012109 11.448   14043    44.8    65.4    47.0   149.8   128.6  683.5  508.9  444.4  887.8  636.2  536.3  595.4 1.0078  616.1 0.9739  579.4 1.0356</t>
  </si>
  <si>
    <t>427.9 0.9952  1.3131  1.4886  0.7695  1.0514  1.2357  564.5 1.0628  0.000   0.0 1.0616  0.000   0.0  565.2 pub00012110 11.025   17445    44.2    67.6    43.9     0.0   180.8  678.3  514.1  453.4  877.2  642.0  546.2  608.0 0.9869  630.3 0.9519  582.0 1.0309</t>
  </si>
  <si>
    <t>438.8 0.9474  1.2774  1.4494  0.7271  1.0145  1.1804  585.1 1.0255  0.000   0.0 1.0273  0.000   0.0  584.0 pub00012112 10.427   11171    40.3    55.0    48.5     0.0   142.0  712.5  528.4  465.7  928.3  665.4  571.8  621.0 0.9662  644.0 0.9317  603.5 0.9942</t>
  </si>
  <si>
    <t>448.6 0.9894  1.2747  1.4150  0.7652  1.0279  1.1722  583.5 1.0284  0.000   0.0 1.0316  0.000   0.0  581.6 pub00012113 10.155    9137    32.8    51.0    36.4     0.0   128.7  682.2  529.5  477.0  882.1  656.7  575.8  615.6 0.9746  635.1 0.9447  598.9 1.0019</t>
  </si>
  <si>
    <t>506.5 0.8053  1.0655  1.2136  0.6241  0.8612  1.0193  696.2 0.8618  0.000   0.0 0.8623  0.000   0.0  695.8 pub00012116  7.207    4821    21.3    26.3    18.6    53.0     0.0  838.2  633.5  556.2 1081.6  783.8  662.2  726.8 0.8256  754.5 0.7952  718.7 0.8349</t>
  </si>
  <si>
    <t>456.1 0.9147  1.1987  1.3575  0.7080  0.9770  1.1346  623.8 0.9618  0.000   0.0 0.9717  0.000   0.0  617.5 pub00012117  8.998    4671    23.4    33.3    22.8    69.9     0.0  737.9  563.1  497.2  953.4  690.9  594.9  648.9 0.9246  672.3 0.8925  642.2 0.9343</t>
  </si>
  <si>
    <t>525.5 0.7579  1.0135  1.1632  0.5857  0.8159  0.9702  733.3 0.8182  0.000   0.0 0.8196  0.000   0.0  732.1 pub00012118  7.343    8830    28.3    30.1    33.5     0.0     0.0  890.6  666.0  580.3 1152.5  827.3  695.7  732.1 0.8196  757.4 0.7922  757.8 0.7918</t>
  </si>
  <si>
    <t>471.1 0.8714  1.1575  1.3123  0.6754  0.9334  1.0966  643.3 0.9327  0.000   0.0 0.9358  0.000   0.0  641.2 pub00012119  8.797    6937    27.4    30.1    34.0    75.8     0.0  774.6  583.2  514.4  999.4  723.2  615.5  669.5 0.8962  693.5 0.8652  664.3 0.9033</t>
  </si>
  <si>
    <t>565.7 0.7180  0.9417  1.0814  0.5617  0.7620  0.9102  782.5 0.7668  0.000   0.0 0.7652  0.000   0.0  784.1 pub00012120  5.524    2984    14.3    11.8    15.4    36.8     0.0  940.1  716.8  624.2 1201.7  885.8  741.6  822.5 0.7295  855.8 0.7011  807.9 0.7427</t>
  </si>
  <si>
    <t>464.4 0.8935  1.1798  1.3371  0.6942  0.9565  1.1254  629.1 0.9538  0.000   0.0 0.9557  0.000   0.0  627.8 pub00012121  8.938    7644    29.6    36.0    33.3    92.4     0.0  755.5  572.1  504.8  972.3  705.7  599.8  660.8 0.9079  685.1 0.8758  649.6 0.9237</t>
  </si>
  <si>
    <t>477.3 0.8749  1.1589  1.3122  0.6788  0.9405  1.1039  642.9 0.9332  0.000   0.0 0.9379  0.000   0.0  639.8 pub00012122  8.694    6681    27.7    32.9    35.2    72.1    58.7  771.5  582.4  514.4  994.4  717.7  611.5  663.7 0.9040  688.0 0.8721  662.8 0.9052</t>
  </si>
  <si>
    <t>433.2 0.9548  1.2609  1.4350  0.7370  1.0177  1.1956  589.0 1.0188  0.000   0.0 1.0199  0.000   0.0  588.3 pub00012123 10.013    8487    32.8    49.6    33.0   106.4     0.0  707.0  535.3  470.4  915.9  663.3  564.6  621.9 0.9648  642.3 0.9341  607.2 0.9882</t>
  </si>
  <si>
    <t>549.4 0.7520  0.9844  1.1059  0.5893  0.8032  0.9289  755.5 0.7942  0.000   0.0 0.7987  0.000   0.0  751.3 pub00012124  5.975    3077    14.9    15.7    21.3    40.4     0.0  897.6  685.7  610.4 1145.4  840.4  726.7  778.9 0.7704  808.8 0.7418  779.3 0.7699</t>
  </si>
  <si>
    <t>507.3 0.8158  1.0715  1.2117  0.6322  0.8681  1.0141  693.4 0.8652  0.000   0.0 0.8675  0.000   0.0  691.7 pub00012125  7.248    4553    20.5    26.1    22.8    51.1     0.0  827.4  630.0  557.1 1067.7  777.6  665.6  715.2 0.8390  741.0 0.8097  714.3 0.8400</t>
  </si>
  <si>
    <t>443.7 0.9573  1.2775  1.4476  0.7356  1.0198  1.1916  593.5 1.0110  0.000   0.0 1.0297  0.000   0.0  582.7 pub00012126 10.761   10868    40.3    53.4    42.3     0.0   122.9  705.1  528.4  466.3  917.6  661.9  566.5  615.3 0.9751  637.4 0.9413  610.8 0.9823</t>
  </si>
  <si>
    <t>505.3 0.8572  1.1098  1.2360  0.6617  0.8928  1.0214  672.6 0.8920  0.000   0.0 0.8976  0.000   0.0  668.4 pub00012127  7.639    4426    21.0    28.0    20.3     0.0    70.5  787.4  608.2  546.1 1020.1  756.0  660.9  700.6 0.8564  726.7 0.8257  689.9 0.8697</t>
  </si>
  <si>
    <t>443.5 0.9116  1.1527  1.2893  0.7085  0.9467  1.0676  648.4 0.9254  0.000   0.0 0.9399  0.000   0.0  638.4 pub00012128  7.343    2191    14.7    23.3    14.3    48.5    65.4  740.5  585.6  523.5  952.7  713.0  632.3  679.4 0.8832  700.8 0.8562  664.4 0.9031</t>
  </si>
  <si>
    <t>476.8 0.8306  1.1267  1.2881  0.6397  0.9038  1.0748  662.2 0.9061  0.000   0.0 0.9072  0.000   0.0  661.4 pub00012129  8.234    7157    28.1    28.2    41.7    91.8     0.0  812.7  599.1  524.0 1055.2  746.8  628.0  691.9 0.8671  717.6 0.8361  685.0 0.8760</t>
  </si>
  <si>
    <t>463.0 0.9747  1.2296  1.3593  0.7482  0.9839  1.1123  609.2 0.9849  0.000   0.0 0.9955  0.000   0.0  602.7 pub00012130  9.218    6450    27.3    38.2    27.4     0.0    92.4  692.5  549.0  496.6  902.2  686.0  606.9  644.8 0.9305  665.7 0.9013  620.8 0.9665</t>
  </si>
  <si>
    <t>NED26259</t>
  </si>
  <si>
    <t>510.9 0.7737  1.0171  1.1624  0.5941  0.8080  0.9565  729.0 0.8231  0.000   0.0 0.8213  0.000   0.0  730.5 pub00012131  6.568    5032    21.2    25.2    18.8    53.5     0.0  872.4  663.7  580.7 1136.2  835.4  705.7  762.3 0.7871  788.9 0.7606  749.0 0.8010</t>
  </si>
  <si>
    <t>422.6 1.0004  1.3185  1.4969  0.7647  1.0541  1.2419  567.2 1.0578  0.000   0.0 1.0619  0.000   0.0  565.0 pub00012132 11.299   12441    40.5    54.9    44.1   118.0     0.0  674.7  511.9  450.9  882.7  640.4  543.5  602.5 0.9959  623.9 0.9617  581.5 1.0318</t>
  </si>
  <si>
    <t>560.6 0.7406  0.9687  1.1008  0.5793  0.7921  0.9335  761.7 0.7877  0.000   0.0 0.7864  0.000   0.0  763.0 pub00012133  5.661    2418    13.2    10.1    20.6    44.3     0.0  911.4  696.8  613.2 1165.2  852.2  723.1  796.3 0.7535  825.8 0.7266  787.1 0.7623</t>
  </si>
  <si>
    <t>498.5 0.8776  1.1270  1.2518  0.6791  0.9109  1.0382  661.8 0.9066  0.000   0.0 0.9128  0.000   0.0  657.3 pub00012134  7.761    4460    20.7    31.2    17.5     0.0    69.7  769.1  598.9  539.2  994.0  741.0  650.2  690.2 0.8694  714.6 0.8396  677.7 0.8854</t>
  </si>
  <si>
    <t>464.8 0.8990  1.1679  1.3046  0.6988  0.9489  1.0922  635.7 0.9438  0.000   0.0 0.9464  0.000   0.0  634.0 pub00012135  8.460    7056    27.5    30.1    40.3   109.5     0.0  750.8  578.0  517.4  965.9  711.3  618.0  670.0 0.8956  691.9 0.8672  654.0 0.9174</t>
  </si>
  <si>
    <t>483.0 0.8499  1.1217  1.2666  0.6619  0.9125  1.0612  663.4 0.9045  0.000   0.0 0.9086  0.000   0.0  660.3 pub00012136  7.637    4074    20.2    21.1    26.1    65.4     0.0  794.2  601.8  532.9 1019.8  739.7  636.1  695.9 0.8622  722.0 0.8310  684.9 0.8760</t>
  </si>
  <si>
    <t>552.7 0.6497  0.9118  1.0939  0.5059  0.7321  0.9089  809.0 0.7416  0.000   0.0 0.7382  0.000   0.0  812.8 pub00012138  6.001    3403    16.3    13.3    18.4     0.0     0.0 1038.9  740.3  617.1 1334.3  922.0  742.7  812.8 0.7382  850.2 0.7057  845.1 0.7100</t>
  </si>
  <si>
    <t>445.4 0.9156  1.2247  1.4021  0.7053  0.9829  1.1694  607.5 0.9877  0.000   0.0 0.9884  0.000   0.0  607.0 pub00012139  9.723    8841    32.2    44.3    31.9     0.0    87.5  737.2  551.2  481.4  957.0  686.7  577.2  636.5 0.9426  660.1 0.9090  626.6 0.9576</t>
  </si>
  <si>
    <t>571.1 0.7155  0.9352  1.0376  0.5571  0.7568  0.8618  802.7 0.7474  0.000   0.0 0.7563  0.000   0.0  793.3 pub00012140  5.400    2749    15.9    17.1    15.4    31.3     0.0  943.4  721.8  650.5 1211.6  891.9  783.2  817.0 0.7344  847.0 0.7084  824.5 0.7277</t>
  </si>
  <si>
    <t>477.3 0.8284  1.1109  1.2643  0.6429  0.8861  1.0449    0.0 0.0000  0.000   0.0 0.8965  0.000   0.0  669.2 pub00012141  8.038    9832    32.2    32.4    49.5   100.3     0.0  814.8  607.6  533.9 1049.9  761.8  646.0  699.6 0.8576  724.7 0.8279    0.0 0.0000</t>
  </si>
  <si>
    <t>428.4 0.9866  1.2718  1.4145  0.7648  1.0310  1.1788  588.7 1.0192  0.000   0.0 1.0298  0.000   0.0  582.6 pub00012142  9.880    8192    31.5    49.2    37.2   114.6     0.0  684.2  530.7  477.2  882.6  654.7  572.6  615.3 0.9751  633.4 0.9473  603.3 0.9945</t>
  </si>
  <si>
    <t>501.0 0.8142  1.0682  1.2054  0.6289  0.8623  1.0027  695.0 0.8633  0.000   0.0 0.8640  0.000   0.0  694.5 pub00012143  7.013    4294    20.1    26.4    19.6    54.3     0.0  829.0  631.9  560.0 1073.3  782.8  673.2  723.9 0.8289  750.4 0.7996  715.5 0.8385</t>
  </si>
  <si>
    <t>454.2 0.9125  1.2028  1.3593  0.7072  0.9743  1.1375  620.1 0.9676  0.000   0.0 0.9735  0.000   0.0  616.3 pub00012144  9.105    6912    27.5    37.2    31.2    88.4     0.0  739.7  561.2  496.6  954.5  692.8  593.4  648.9 0.9246  671.4 0.8937  638.7 0.9395</t>
  </si>
  <si>
    <t>442.2 0.9087  1.2423  1.4417  0.6925  0.9934  1.2061  601.7 0.9971  0.000   0.0 0.9984  0.000   0.0  601.0 pub00012145 11.052   11387    38.8    54.6    44.5     0.0     0.0  742.8  543.3  468.2  974.7  679.5  559.7  601.0 0.9984  621.6 0.9653  620.9 0.9663</t>
  </si>
  <si>
    <t>425.7 0.9444  1.2713  1.4652  0.7231  1.0101  1.2121  587.5 1.0213  0.000   0.0 1.0235  0.000   0.0  586.2 pub00012146 10.977   14887    45.8    50.7    67.1     0.0   133.0  714.7  531.0  460.7  933.5  668.3  556.9  611.9 0.9806  631.9 0.9495  605.6 0.9907</t>
  </si>
  <si>
    <t>484.2 0.9067  1.1648  1.2928  0.7053  0.9506  1.0742  640.1 0.9374  0.000   0.0 0.9463  0.000   0.0  634.0 pub00012147  8.179    3415    18.8    26.5    16.5     0.0    75.2  744.5  579.5  522.1  957.0  710.1  628.4  677.0 0.8862  702.4 0.8542  659.2 0.9102</t>
  </si>
  <si>
    <t>500.4 0.8293  1.0897  1.2296  0.6419  0.8828  1.0303  681.9 0.8799  0.000   0.0 0.8815  0.000   0.0  680.6 pub00012148  7.444    5165    23.0    28.1    30.4    61.0     0.0  813.9  619.4  549.0 1051.6  764.6  655.1  702.7 0.8538  727.0 0.8253  702.2 0.8544</t>
  </si>
  <si>
    <t>507.4 0.8081  1.0826  1.2369  0.6267  0.8811  1.0479  688.4 0.8716  0.000   0.0 0.8743  0.000   0.0  686.3 pub00012149  7.839    5888    23.5    33.9    22.8     0.0     0.0  835.3  623.5  545.7 1077.1  766.1  644.1  686.3 0.8743  709.9 0.8452  710.4 0.8446</t>
  </si>
  <si>
    <t>609.8 0.6973  0.9051  1.0207  0.5408  0.7289  0.8396    0.0 0.0000  0.000   0.0 0.7331  0.000   0.0  818.4 pub00012150  4.918    1300    10.9    10.1    10.8     0.0    24.2  968.0  745.8  661.3 1248.2  926.1  804.0  842.6 0.7120  877.7 0.6836    0.0 0.0000</t>
  </si>
  <si>
    <t>467.9 0.9016  1.1800  1.3244  0.7002  0.9578  1.1103  630.7 0.9513  0.000   0.0 0.9555  0.000   0.0  628.0 pub00012151  8.933    6691    27.3    32.5    36.5    80.9     0.0  748.7  572.0  509.7  964.0  704.7  607.9  655.3 0.9155  677.1 0.8861  649.7 0.9235</t>
  </si>
  <si>
    <t>502.2 0.7920  1.0591  1.2007  0.6127  0.8514  0.9968  705.1 0.8510  0.000   0.0 0.8555  0.000   0.0  701.4 pub00012152  7.196    4753    21.1    21.9    26.6    66.3     0.0  852.3  637.3  562.2 1101.7  792.8  677.2  736.7 0.8145  765.3 0.7840  727.8 0.8244</t>
  </si>
  <si>
    <t>537.1 0.7678  0.9934  1.1033  0.5992  0.8081  0.9171  750.8 0.7991  0.000   0.0 0.8060  0.000   0.0  744.5 pub00012153  5.854    2690    15.3    14.2    21.3    48.0     0.0  879.1  679.5  611.8 1126.5  835.3  736.0  776.9 0.7723  804.7 0.7456  771.2 0.7780</t>
  </si>
  <si>
    <t>469.3 0.9051  1.1717  1.3054  0.7059  0.9584  1.0979  634.4 0.9458  0.000   0.0 0.9505  0.000   0.0  631.3 pub00012154  8.432    5827    24.4    28.4    35.8    90.2     0.0  745.8  576.1  517.1  956.2  704.3  614.8  664.6 0.9028  686.8 0.8736  653.0 0.9189</t>
  </si>
  <si>
    <t>482.2 0.8315  1.1342  1.3048  0.6400  0.9165  1.0968  659.2 0.9101  0.000   0.0 0.9143  0.000   0.0  656.2 pub00012155  9.083    6606    28.1    32.7    30.2     0.0     0.0  811.8  595.1  517.3 1054.7  736.5  615.4  656.2 0.9143  681.1 0.8809  682.0 0.8797</t>
  </si>
  <si>
    <t>510.5 0.8414  1.1091  1.2482  0.6525  0.8968  1.0338  675.9 0.8877  0.000   0.0 0.8977  0.000   0.0  668.3 pub00012156  7.892    3538    20.5    26.3    19.4     0.0    55.1  802.2  608.6  540.8 1034.5  752.7  652.9  700.5 0.8566  730.1 0.8218  696.1 0.8619</t>
  </si>
  <si>
    <t>433.9 0.9390  1.2686  1.4657  0.7090  1.0038  1.2129  590.8 1.0155  0.000   0.0 1.0159  0.000   0.0  590.6 pub00012157 11.316   12858    42.3    56.0    73.7     0.0     0.0  718.8  532.1  460.5  952.0  672.4  556.5  590.6 1.0159  606.6 0.9891  605.7 0.9906</t>
  </si>
  <si>
    <t>534.9 0.7291  0.9832  1.1331  0.5642  0.7871  0.9364  756.4 0.7933  0.000   0.0 0.7945  0.000   0.0  755.2 pub00012158  6.772    8174    25.6    25.5    35.4     0.0     0.0  925.8  686.5  595.7 1196.4  857.6  720.8  755.2 0.7945  782.4 0.7669  782.1 0.7671</t>
  </si>
  <si>
    <t>469.8 0.8394  1.1453  1.3317  0.6416  0.9140  1.1065  650.3 0.9227  0.000   0.0 0.9218  0.000   0.0  650.9 pub00012160  9.363    9563    33.3    37.3    43.5     0.0     0.0  804.1  589.4  506.9 1052.1  738.5  610.0  650.9 0.9218  673.6 0.8907  671.8 0.8932</t>
  </si>
  <si>
    <t>540.3 0.7638  1.0025  1.1315  0.5985  0.8149  0.9528  740.1 0.8107  0.000   0.0 0.8135  0.000   0.0  737.6 pub00012161  6.387    3956    17.6    16.3    21.2    45.2     0.0  883.7  673.3  596.6 1127.8  828.3  708.4  768.9 0.7804  798.8 0.7511  763.9 0.7855</t>
  </si>
  <si>
    <t>498.3 0.7547  1.0533  1.2606  0.5846  0.8499  1.0637  701.4 0.8554  0.000   0.0 0.8522  0.000   0.0  704.0 pub00012162  8.376    8392    29.9    29.8    32.7     0.0     0.0  894.4  640.8  535.5 1154.6  794.2  634.6  704.0 0.8522  735.0 0.8163  731.6 0.8201</t>
  </si>
  <si>
    <t>413.9 0.9878  1.2742  1.4454  0.7582  1.0227  1.1760  584.4 1.0267  0.000   0.0 1.0310  0.000   0.0  581.9 pub00012163  9.451    4033    24.2    40.9    23.2    74.7    61.8  683.3  529.7  467.0  890.3  660.0  574.0  612.2 0.9800  628.5 0.9547  599.0 1.0017</t>
  </si>
  <si>
    <t>489.5 0.9426  1.1817  1.3172  0.7304  0.9585  1.0738  638.0 0.9405  0.000   0.0 0.9616  0.000   0.0  624.0 pub00012164  8.261    3434    20.0    27.4    28.2     0.0    74.2  716.1  571.2  512.5  924.2  704.2  628.6  658.1 0.9118  678.2 0.8847  649.4 0.9239</t>
  </si>
  <si>
    <t>Saffier 8.00</t>
  </si>
  <si>
    <t>D. Hennevanger</t>
  </si>
  <si>
    <t>543.0 0.7462  0.9838  1.1309  0.5773  0.7938  0.9498  751.6 0.7983  0.000   0.0 0.7970  0.000   0.0  752.8 pub00012165  6.025    2956    14.1    18.3    10.7    32.7     0.0  904.6  686.1  596.9 1169.2  850.3  710.7  782.6 0.7666  813.0 0.7380  774.3 0.7749</t>
  </si>
  <si>
    <t>427.4 0.9465  1.2862  1.4887  0.7206  1.0334  1.2504  581.4 1.0321  0.000   0.0 1.0340  0.000   0.0  580.3 pub00012167 11.948   15397    46.8    71.1    50.6     0.0     0.0  713.2  524.8  453.4  936.7  653.2  539.8  580.3 1.0340  599.4 1.0010  598.7 1.0021</t>
  </si>
  <si>
    <t>472.4 0.8427  1.1200  1.2757  0.6508  0.8940  1.0534  662.9 0.9051  0.000   0.0 0.9044  0.000   0.0  663.4 pub00012169  8.042    7673    29.1    33.6    28.3    80.3     0.0  801.0  602.7  529.1 1037.2  755.0  640.8  698.6 0.8589  723.9 0.8288  683.1 0.8784</t>
  </si>
  <si>
    <t>506.5 0.8276  1.0785  1.2033  0.6457  0.8787  1.0056  689.4 0.8703  0.000   0.0 0.8737  0.000   0.0  686.7 pub00012170  7.119    3806    18.4    20.4    26.1    50.3     0.0  815.6  625.9  561.0 1045.4  768.2  671.2  712.5 0.8421  737.0 0.8141  710.3 0.8447</t>
  </si>
  <si>
    <t>562.5 0.7315  0.9639  1.0805  0.5641  0.7626  0.8820  775.7 0.7735  0.000   0.0 0.7768  0.000   0.0  772.4 pub00012171  5.982    4190    17.5    18.3    21.8     0.0    45.6  922.8  700.3  624.7 1196.6  885.1  765.3  800.0 0.7500  831.2 0.7218  796.4 0.7534</t>
  </si>
  <si>
    <t>460.8 0.9075  1.2217  1.3975  0.7000  0.9721  1.1487  609.1 0.9851  0.000   0.0 0.9844  0.000   0.0  609.5 pub00012172  9.944   10125    35.4    39.2    42.6     0.0    99.7  743.8  552.5  483.0  964.3  694.4  587.6  642.0 0.9346  665.6 0.9014  629.3 0.9534</t>
  </si>
  <si>
    <t>496.2 0.8606  1.1343  1.2832  0.6636  0.9097  1.0651  654.9 0.9161  0.000   0.0 0.9165  0.000   0.0  654.6 pub00012173  8.141    5986    25.1    30.2    24.7     0.0    85.9  784.3  595.1  526.0 1017.2  742.0  633.7  691.5 0.8677  719.3 0.8341  674.4 0.8896</t>
  </si>
  <si>
    <t>496.0 0.8548  1.0952  1.2096  0.6659  0.8952  1.0073  682.1 0.8797  0.000   0.0 0.8877  0.000   0.0  675.9 pub00012174  7.162    3842    17.8    19.2    32.5    71.2     0.0  789.7  616.3  558.0 1013.7  754.0  670.1  704.3 0.8519  725.5 0.8270  698.6 0.8588</t>
  </si>
  <si>
    <t>484.0 0.8653  1.1309  1.2727  0.6748  0.9203  1.0734  656.1 0.9145  0.000   0.0 0.9173  0.000   0.0  654.1 pub00012175  8.031    6750    25.7    27.9    34.2    89.1     0.0  780.1  596.9  530.4 1000.3  733.5  628.8  688.1 0.8720  712.6 0.8420  676.0 0.8876</t>
  </si>
  <si>
    <t>475.3 0.9209  1.1861  1.3219  0.7029  0.9529  1.0766  638.5 0.9396  0.000   0.0 0.9575  0.000   0.0  626.7 pub00012176  8.181    3459    19.4    29.0    18.9     0.0    71.6  733.0  569.1  510.6  960.3  708.4  627.0  665.5 0.9016  689.1 0.8707  652.0 0.9203</t>
  </si>
  <si>
    <t>450.0 0.9596  1.2184  1.3512  0.7391  0.9838  1.1271  614.2 0.9769  0.000   0.0 0.9851  0.000   0.0  609.1 pub00012177  8.867    7818    28.1    48.5    40.6    96.0    85.7  703.4  554.0  499.6  913.3  686.1  598.9  630.5 0.9517  645.4 0.9297  625.7 0.9589</t>
  </si>
  <si>
    <t>395.6 0.8964  1.1388  1.2918  0.6973  0.9245  1.0532  655.0 0.9160  0.000   0.0 0.9278  0.000   0.0  646.7 pub00012178  7.017    1666    13.8    21.5    11.5     0.0    57.4  753.0  592.7  522.5  968.0  730.1  640.9  697.4 0.8603  719.6 0.8338  671.1 0.8940</t>
  </si>
  <si>
    <t>487.9 0.8823  1.1327  1.2610  0.6887  0.9229  1.0606  656.2 0.9143  0.000   0.0 0.9185  0.000   0.0  653.2 pub00012179  8.011    7892    27.0    27.1    54.6   103.6     0.0  765.0  595.9  535.3  980.1  731.4  636.4  677.7 0.8853  697.3 0.8605  672.9 0.8916</t>
  </si>
  <si>
    <t>508.7 0.8315  1.0756  1.2040  0.6509  0.8735  1.0126  690.5 0.8690  0.000   0.0 0.8726  0.000   0.0  687.6 pub00012180  7.196    7086    24.3    24.7    35.3    81.1    81.9  811.8  627.6  560.6 1037.0  772.8  666.6  721.2 0.8320  746.5 0.8038  709.8 0.8453</t>
  </si>
  <si>
    <t>482.6 0.8490  1.1207  1.2640  0.6589  0.9090  1.0597  663.0 0.9050  0.000   0.0 0.9071  0.000   0.0  661.4 pub00012182  8.056    4799    22.6    25.3    19.8    65.7    59.0  795.1  602.3  534.0 1024.4  742.6  637.0  699.8 0.8574  726.7 0.8257  685.2 0.8757</t>
  </si>
  <si>
    <t>446.7 0.9495  1.2376  1.3901  0.7366  1.0065  1.1676  601.5 0.9975  0.000   0.0 1.0025  0.000   0.0  598.5 pub00012183  9.608    7676    29.2    43.5    33.1    92.1     0.0  710.9  545.4  485.6  916.4  670.6  578.1  627.9 0.9556  648.6 0.9251  618.4 0.9703</t>
  </si>
  <si>
    <t>NED24548</t>
  </si>
  <si>
    <t>395.6 1.0951  1.4117  1.5857  0.8499  1.1476  1.3322  527.9 1.1366  0.000   0.0 1.1426  0.000   0.0  525.1 pub00012184 12.203   13634    41.5    85.8    50.9   184.4     0.0  616.4  478.1  425.7  794.2  588.2  506.7  554.6 1.0819  569.5 1.0536  540.5 1.1101</t>
  </si>
  <si>
    <t>413.8 0.9396  1.3077  1.5343  0.7117  1.0389  1.2744  574.1 1.0451  0.000   0.0 1.0463  0.000   0.0  573.4 pub00012185 12.936   20191    60.1    83.6    57.6     0.0     0.0  718.4  516.2  439.9  948.4  649.7  529.7  573.4 1.0463  593.1 1.0116  593.4 1.0111</t>
  </si>
  <si>
    <t>505.4 0.8142  1.0493  1.1649  0.6277  0.8473  0.9593  709.7 0.8454  0.000   0.0 0.8490  0.000   0.0  706.7 pub00012186  6.677    3690    18.5    27.3    18.3    50.0     0.0  829.0  643.3  579.4 1075.4  796.6  703.6  732.3 0.8193  756.1 0.7935  727.0 0.8253</t>
  </si>
  <si>
    <t>420.5 0.9678  1.2946  1.4770  0.7448  1.0397  1.2241  578.3 1.0376  0.000   0.0 1.0448  0.000   0.0  574.3 pub00012189 10.774   10308    39.2    53.6    39.4   124.9   116.1  697.5  521.4  457.0  906.3  649.2  551.4  610.2 0.9833  632.0 0.9494  596.3 1.0063</t>
  </si>
  <si>
    <t>515.0 0.7592  0.9780  1.0990  0.5837  0.7834  0.8702  762.5 0.7868  0.000   0.0 0.7920  0.000   0.0  757.6 pub00012190  5.126    1022     9.0    15.6     5.7    23.6     0.0  889.1  690.2  614.2 1156.4  861.6  775.7  787.6 0.7618  813.9 0.7372  780.5 0.7687</t>
  </si>
  <si>
    <t>515.0 0.7592  0.9780  1.0990  0.5837  0.7834  0.8702  762.5 0.7868  0.000   0.0 0.7920  0.000   0.0  757.6 pub00012191  5.126    1022     9.0    15.6     5.7    23.6     0.0  889.1  690.2  614.2 1156.4  861.6  775.7  787.6 0.7618  813.9 0.7372  780.5 0.7687</t>
  </si>
  <si>
    <t>460.0 0.9406  1.2361  1.3914  0.7259  0.9915  1.1486  602.2 0.9963  0.000   0.0 0.9991  0.000   0.0  600.6 pub00012192  9.683    8205    31.4    42.6    33.7     0.0   109.0  717.6  546.1  485.1  929.9  680.8  587.7  635.0 0.9449  658.1 0.9117  619.7 0.9683</t>
  </si>
  <si>
    <t>497.4 0.8337  1.0617  1.1729  0.6479  0.8700  0.9783  703.5 0.8529  0.000   0.0 0.8622  0.000   0.0  695.9 pub00012195  6.630    2686    14.7    23.3    14.0    54.0     0.0  809.6  635.8  575.5 1041.8  775.9  690.0  731.1 0.8207  755.3 0.7944  720.7 0.8325</t>
  </si>
  <si>
    <t>518.7 0.7605  1.0357  1.1884  0.5859  0.8349  0.9925  721.2 0.8319  0.000   0.0 0.8350  0.000   0.0  718.5 pub00012196  7.450    5113    21.8    28.1    25.8     0.0     0.0  887.6  651.7  568.0 1152.1  808.5  680.1  718.5 0.8350  745.6 0.8047  746.5 0.8038</t>
  </si>
  <si>
    <t>NED26377</t>
  </si>
  <si>
    <t>446.8 0.9038  1.1935  1.3400  0.6805  0.9397  1.0895  629.8 0.9528  0.000   0.0 0.9568  0.000   0.0  627.1 pub00012197  9.136    8988    35.3    34.2    44.2    93.0     0.0  746.8  565.6  503.7  991.9  718.3  619.6  662.1 0.9062  684.5 0.8766  644.1 0.9315</t>
  </si>
  <si>
    <t>479.3 0.8988  1.1784  1.3263  0.6923  0.9453  1.0984  633.6 0.9469  0.000   0.0 0.9511  0.000   0.0  630.8 pub00012198  8.757    6431    26.9    42.3    26.0     0.0    65.0  751.0  572.8  508.9  975.0  714.1  614.5  652.0 0.9202  674.5 0.8895  650.2 0.9228</t>
  </si>
  <si>
    <t>423.9 1.0295  1.3538  1.5220  0.7947  1.0867  1.2627  550.0 1.0908  0.000   0.0 1.0932  0.000   0.0  548.9 pub00012199 11.919   15965    47.4    71.1    51.5     0.0   170.4  655.7  498.6  443.5  849.4  621.1  534.6  583.7 1.0279  603.5 0.9942  565.9 1.0602</t>
  </si>
  <si>
    <t>455.0 0.9335  1.2004  1.3366  0.7248  0.9722  1.1192  617.2 0.9721  0.000   0.0 0.9725  0.000   0.0  617.0 pub00012200  9.147    7528    30.1    43.2    32.9    91.0     0.0  723.1  562.3  505.0  931.3  694.3  603.1  645.0 0.9302  664.5 0.9029  634.1 0.9461</t>
  </si>
  <si>
    <t>361.4 0.9234  1.1753  1.3622  0.7190  0.9482  1.1043  641.0 0.9360  0.000   0.0 0.9621  0.000   0.0  623.6 pub00012201  7.088    1322    12.4    19.9    11.6     0.0    59.4  731.0  574.3  495.5  938.8  711.9  611.2  673.7 0.8906  697.7 0.8600  656.4 0.9141</t>
  </si>
  <si>
    <t>361.4 0.9234  1.1753  1.3622  0.7190  0.9482  1.1043  641.0 0.9360  0.000   0.0 0.9621  0.000   0.0  623.6 pub00012202  7.088    1322    12.4    19.9    11.6     0.0    59.4  731.0  574.3  495.5  938.8  711.9  611.2  673.7 0.8906  697.7 0.8600  656.4 0.9141</t>
  </si>
  <si>
    <t>361.4 0.9234  1.1753  1.3622  0.7190  0.9482  1.1043  641.0 0.9360  0.000   0.0 0.9621  0.000   0.0  623.6 pub00012203  7.088    1322    12.4    19.9    11.6     0.0    59.4  731.0  574.3  495.5  938.8  711.9  611.2  673.7 0.8906  697.7 0.8600  656.4 0.9141</t>
  </si>
  <si>
    <t>563.6 0.7616  0.9640  1.0589  0.6003  0.7980  0.8963  768.0 0.7813  0.000   0.0 0.7851  0.000   0.0  764.2 pub00012204  5.509    2420    12.5    13.2    17.6    44.2     0.0  886.3  700.2  637.5 1124.4  845.9  753.1  800.1 0.7499  828.9 0.7239  789.5 0.7600</t>
  </si>
  <si>
    <t>419.2 1.0172  1.3341  1.5025  0.7891  1.0828  1.2703  560.6 1.0703  0.000   0.0 1.0799  0.000   0.0  555.6 pub00012205 11.648   14449    37.7    62.6    46.3     0.0   119.9  663.6  506.0  449.3  855.4  623.4  531.4  582.9 1.0293  601.4 0.9977  577.5 1.0390</t>
  </si>
  <si>
    <t>341.0 0.9368  1.1883  1.3822  0.7308  0.9523  1.1098  633.8 0.9467  0.000   0.0 0.9724  0.000   0.0  617.0 pub00012206  7.023    1264    11.3    19.3    12.6     0.0    61.5  720.5  568.0  488.4  923.6  708.8  608.2  665.0 0.9023  686.8 0.8736  647.8 0.9262</t>
  </si>
  <si>
    <t>481.1 0.8428  1.1148  1.2663  0.6505  0.8956  1.0525  665.4 0.9017  0.000   0.0 0.9006  0.000   0.0  666.2 pub00012208  7.900    5985    24.7    32.0    21.5    65.0     0.0  800.9  605.5  533.0 1037.7  753.7  641.3  697.8 0.8599  723.0 0.8299  685.5 0.8752</t>
  </si>
  <si>
    <t>523.7 0.7852  1.0351  1.1607  0.6099  0.8409  0.9747  722.4 0.8306  0.000   0.0 0.8369  0.000   0.0  716.9 pub00012209  6.662    4169    18.4    19.0    28.0    62.2    60.1  859.7  652.1  581.5 1106.7  802.7  692.5  747.6 0.8026  775.1 0.7741  744.2 0.8063</t>
  </si>
  <si>
    <t>467.2 0.9581  1.2306  1.3667  0.7446  1.0008  1.1374  606.3 0.9896  0.000   0.0 0.9986  0.000   0.0  600.8 pub00012210  9.283    6188    26.7    39.1    29.6     0.0   109.7  704.5  548.5  493.9  906.5  674.5  593.5  638.4 0.9399  660.4 0.9085  622.2 0.9644</t>
  </si>
  <si>
    <t>466.0 0.9070  1.2079  1.3734  0.6986  0.9642  1.1343  616.5 0.9733  0.000   0.0 0.9746  0.000   0.0  615.7 pub00012211  9.573    8514    32.9    44.0    31.9     0.0    85.6  744.2  558.8  491.5  966.2  700.1  595.1  642.6 0.9336  666.7 0.9000  635.3 0.9444</t>
  </si>
  <si>
    <t>474.5 0.9243  1.2025  1.3431  0.7156  0.9703  1.1162  620.9 0.9663  0.000   0.0 0.9731  0.000   0.0  616.6 pub00012212  9.091    6789    27.1    39.9    27.9     0.0    86.3  730.3  561.3  502.6  943.3  695.7  604.7  647.5 0.9267  671.0 0.8942  637.7 0.9409</t>
  </si>
  <si>
    <t>466.1 0.8709  1.1607  1.3286  0.6730  0.9311  1.1011  640.3 0.9371  0.000   0.0 0.9382  0.000   0.0  639.5 pub00012213  8.684    6296    25.8    31.3    27.4     0.0    68.4  775.1  581.5  508.1 1003.0  724.9  613.0  671.7 0.8933  696.7 0.8612  660.4 0.9086</t>
  </si>
  <si>
    <t>B.DIXON/A.PRIMROSE</t>
  </si>
  <si>
    <t>473.6 0.8123  1.0996  1.2693  0.6217  0.8670  1.0372  677.4 0.8858  0.000   0.0 0.8845  0.000   0.0  678.3 pub00012214  8.174    9003    32.2    33.3    44.2    84.6     0.0  831.0  613.9  531.8 1085.7  778.5  650.8  703.8 0.8525  728.1 0.8241  698.5 0.8590</t>
  </si>
  <si>
    <t>498.5 0.8616  1.0875  1.2102  0.6612  0.8706  1.0016  684.5 0.8766  0.000   0.0 0.8791  0.000   0.0  682.5 pub00012215  7.331    7737    24.7    36.0    25.0    75.8     0.0  783.4  620.7  557.8 1020.9  775.3  673.9  717.8 0.8359  739.8 0.8110  696.3 0.8617</t>
  </si>
  <si>
    <t>538.3 0.7760  0.9898  1.0981  0.6049  0.8133  0.9123  752.7 0.7971  0.000   0.0 0.8049  0.000   0.0  745.5 pub00012217  5.578    1487    10.3    15.1    10.4    32.2     0.0  869.8  682.0  614.7 1115.9  830.0  739.9  774.8 0.7744  803.3 0.7469  771.8 0.7774</t>
  </si>
  <si>
    <t>446.7 0.9157  1.1954  1.3480  0.7131  0.9556  1.1150  624.9 0.9602  0.000   0.0 0.9678  0.000   0.0  620.0 pub00012218  9.316   16095    36.1    45.8    56.9   138.3     0.0  737.1  564.7  500.7  946.6  706.4  605.4  652.5 0.9195  672.9 0.8917  643.3 0.9327</t>
  </si>
  <si>
    <t>497.9 0.8188  1.0758  1.2144  0.6334  0.8620  1.0082  691.6 0.8675  0.000   0.0 0.8686  0.000   0.0  690.7 pub00012220  7.916    9863    31.1    35.9    41.0     0.0     0.0  824.4  627.4  555.8 1065.7  783.1  669.5  690.7 0.8686  711.2 0.8436  711.8 0.8430</t>
  </si>
  <si>
    <t>421.7 1.0516  1.3665  1.5244  0.8112  1.1003  1.2535  548.0 1.0949  0.000   0.0 1.1043  0.000   0.0  543.3 pub00012222 11.532   11084    39.1    62.9    47.2     0.0   166.1  641.9  494.0  442.8  832.1  613.5  538.5  580.1 1.0343  597.2 1.0047  562.2 1.0672</t>
  </si>
  <si>
    <t>NED28083</t>
  </si>
  <si>
    <t>501.4 0.8196  1.0824  1.2327  0.6331  0.8763  1.0329  686.0 0.8746  0.000   0.0 0.8760  0.000   0.0  685.0 pub00012225  7.395    4102    19.4    24.7    17.0     0.0    46.1  823.6  623.6  547.6 1066.2  770.3  653.5  714.9 0.8393  743.2 0.8073  707.2 0.8484</t>
  </si>
  <si>
    <t>NED28084</t>
  </si>
  <si>
    <t>501.4 0.8196  1.0824  1.2327  0.6331  0.8763  1.0329  686.0 0.8746  0.000   0.0 0.8760  0.000   0.0  685.0 pub00012226  7.395    4102    19.4    24.7    17.0     0.0    46.1  823.6  623.6  547.6 1066.2  770.3  653.5  714.9 0.8393  743.2 0.8073  707.2 0.8484</t>
  </si>
  <si>
    <t>NED28088</t>
  </si>
  <si>
    <t>457.3 0.9179  1.1917  1.3359  0.7105  0.9709  1.1145  629.1 0.9538  0.000   0.0 0.9655  0.000   0.0  621.5 pub00012228  8.766    4896    23.4    31.9    25.8     0.0    74.7  735.4  566.4  505.3  950.0  695.2  605.7  655.1 0.9159  677.6 0.8855  645.6 0.9294</t>
  </si>
  <si>
    <t>NED28085</t>
  </si>
  <si>
    <t>457.3 0.9179  1.1917  1.3359  0.7105  0.9709  1.1145  629.1 0.9538  0.000   0.0 0.9655  0.000   0.0  621.5 pub00012229  8.766    4896    23.4    31.9    25.8     0.0    74.7  735.4  566.4  505.3  950.0  695.2  605.7  655.1 0.9159  677.6 0.8855  645.6 0.9294</t>
  </si>
  <si>
    <t>456.7 0.9573  1.2470  1.3927  0.7392  1.0014  1.1496  599.4 1.0011  0.000   0.0 1.0076  0.000   0.0  595.5 pub00012230  9.774    8305    31.5    47.5    36.1     0.0   108.5  705.1  541.3  484.7  913.1  674.1  587.2  625.8 0.9587  646.2 0.9285  615.0 0.9757</t>
  </si>
  <si>
    <t>NED26224</t>
  </si>
  <si>
    <t>434.5 0.9881  1.2814  1.4379  0.7630  1.0374  1.2009  582.4 1.0303  0.000   0.0 1.0362  0.000   0.0  579.0 pub00012231 10.307    8888    32.4    48.4    49.0     0.0   103.2  683.1  526.8  469.4  884.7  650.7  562.1  603.5 0.9943  620.8 0.9665  597.1 1.0049</t>
  </si>
  <si>
    <t>440.3 0.9642  1.2741  1.4286  0.7416  1.0161  1.1754  585.6 1.0247  0.000   0.0 1.0268  0.000   0.0  584.4 pub00012232 10.447   14192    42.8    60.9    44.8     0.0   176.4  700.1  529.8  472.5  910.2  664.3  574.3  623.0 0.9630  645.3 0.9298  602.3 0.9962</t>
  </si>
  <si>
    <t>NED26875</t>
  </si>
  <si>
    <t>449.6 0.9492  1.2254  1.3704  0.7373  1.0005  1.1503  607.8 0.9872  0.000   0.0 0.9937  0.000   0.0  603.8 pub00012233  9.237    6699    27.4    40.2    32.5   100.4    86.5  711.1  550.8  492.6  915.5  674.7  586.8  636.4 0.9429  657.2 0.9130  623.8 0.9618</t>
  </si>
  <si>
    <t>532.6 0.7806  0.9856  1.0825  0.6064  0.8021  0.8940    0.0 0.0000  0.000   0.0 0.7999  0.000   0.0  750.1 pub00012234  5.610    2351    13.7    15.6    21.1    53.0     0.0  864.7  684.9  623.6 1113.1  841.5  755.0  780.2 0.7690  802.1 0.7480    0.0 0.0000</t>
  </si>
  <si>
    <t>NED28845</t>
  </si>
  <si>
    <t>472.9 0.9050  1.1925  1.3403  0.6978  0.9584  1.1044  626.3 0.9580  0.000   0.0 0.9640  0.000   0.0  622.4 pub00012235  8.796    5831    25.2    33.7    26.9     0.0    96.9  745.9  566.0  503.6  967.3  704.3  611.2  660.4 0.9086  685.8 0.8749  644.7 0.9306</t>
  </si>
  <si>
    <t>466.9 0.9497  1.2276  1.3682  0.7366  0.9956  1.1331  607.7 0.9873  0.000   0.0 0.9957  0.000   0.0  602.6 pub00012236  9.177    5810    26.0    36.6    28.6     0.0   106.4  710.8  549.9  493.3  916.4  678.0  595.7  642.3 0.9341  665.5 0.9016  624.3 0.9611</t>
  </si>
  <si>
    <t>440.2 1.0167  1.3077  1.4509  0.7880  1.0601  1.2023  570.3 1.0520  0.000   0.0 1.0597  0.000   0.0  566.2 pub00012238 10.465    8348    32.8    49.8    38.3     0.0   142.6  663.9  516.2  465.2  856.6  636.7  561.4  604.8 0.9920  623.7 0.9620  585.5 1.0248</t>
  </si>
  <si>
    <t>461.3 0.9303  1.2276  1.3828  0.7172  0.9829  1.1405  607.2 0.9881  0.000   0.0 0.9914  0.000   0.0  605.2 pub00012239  9.609    8351    31.6    42.6    33.2     0.0   108.5  725.6  549.9  488.1  941.2  686.7  591.8  640.1 0.9374  664.0 0.9036  625.0 0.9600</t>
  </si>
  <si>
    <t>419.7 0.9968  1.3089  1.4743  0.7694  1.0543  1.2299  569.2 1.0542  0.000   0.0 1.0571  0.000   0.0  567.6 pub00012240 10.905   11325    38.9    61.0    40.0   120.7     0.0  677.2  515.7  457.8  877.3  640.2  548.8  597.4 1.0043  615.6 0.9747  585.6 1.0246</t>
  </si>
  <si>
    <t>NED28759</t>
  </si>
  <si>
    <t>462.1 0.9100  1.1813  1.3157  0.7045  0.9553  1.0983  632.5 0.9486  0.000   0.0 0.9548  0.000   0.0  628.4 pub00012241  8.755    6078    24.8    36.3    25.2    70.4     0.0  741.8  571.4  513.0  958.1  706.6  614.6  656.4 0.9141  677.5 0.8856  649.5 0.9238</t>
  </si>
  <si>
    <t>529.6 0.7747  1.0187  1.1535  0.6025  0.8254  0.9713  730.3 0.8216  0.000   0.0 0.8253  0.000   0.0  727.0 pub00012243  6.570    4513    19.2    19.8    21.9    55.4     0.0  871.3  662.6  585.2 1120.3  817.8  694.9  760.0 0.7895  789.8 0.7597  752.4 0.7974</t>
  </si>
  <si>
    <t>445.9 0.9412  1.2119  1.3642  0.7306  0.9927  1.1340  618.4 0.9703  0.000   0.0 0.9850  0.000   0.0  609.1 pub00012245  8.678    4074    20.3    30.1    23.7    81.8    80.8  717.2  557.0  494.8  923.9  680.0  595.2  648.9 0.9246  671.4 0.8937  634.5 0.9456</t>
  </si>
  <si>
    <t>409.1 1.0781  1.3370  1.4921  0.8317  1.0830  1.2237  563.2 1.0653  0.000   0.0 1.0887  0.000   0.0  551.1 pub00012246 10.227    5242    25.5    36.3    34.0     0.0   130.9  626.1  504.9  452.4  811.6  623.3  551.6  599.8 1.0004  617.9 0.9710  571.8 1.0492</t>
  </si>
  <si>
    <t>452.7 0.9754  1.2654  1.4136  0.7554  1.0247  1.1639  590.4 1.0162  0.000   0.0 1.0257  0.000   0.0  584.9 pub00012247  9.654    6404    27.5    39.7    31.7     0.0   123.1  692.0  533.4  477.5  893.6  658.7  579.9  627.1 0.9567  649.4 0.9239  606.8 0.9888</t>
  </si>
  <si>
    <t>NED27329</t>
  </si>
  <si>
    <t>482.6 0.8691  1.1421  1.2834  0.6765  0.9306  1.0754  653.4 0.9182  0.000   0.0 0.9252  0.000   0.0  648.5 pub00012249  8.360    4571    22.1    23.8    27.9    62.1     0.0  776.7  591.0  525.9  997.8  725.3  627.7  676.9 0.8864  701.4 0.8554  673.5 0.8908</t>
  </si>
  <si>
    <t>NED27529</t>
  </si>
  <si>
    <t>442.8 0.9638  1.2478  1.3952  0.7511  1.0053  1.1669  596.9 1.0052  0.000   0.0 1.0103  0.000   0.0  593.9 pub00012250 10.127   16753    43.6    46.7    82.4   151.4   145.5  700.4  541.0  483.8  898.7  671.4  578.5  619.7 0.9682  637.2 0.9416  612.5 0.9796</t>
  </si>
  <si>
    <t>NED28090</t>
  </si>
  <si>
    <t>422.3 1.0243  1.3115  1.4653  0.7951  1.0678  1.2086  571.4 1.0501  0.000   0.0 1.0654  0.000   0.0  563.2 pub00012251 10.245    5645    26.6    38.9    33.9     0.0   130.9  659.0  514.7  460.7  848.9  632.1  558.5  605.3 0.9913  624.1 0.9614  585.9 1.0240</t>
  </si>
  <si>
    <t>NED22117</t>
  </si>
  <si>
    <t>476.7 0.9258  1.1612  1.2870  0.7264  0.9604  1.0786  643.2 0.9329  0.000   0.0 0.9475  0.000   0.0  633.2 pub00012252  7.856    3422    18.5    25.9    32.8    66.6     0.0  729.1  581.3  524.5  929.2  702.8  625.8  657.9 0.9119  676.7 0.8867  657.7 0.9123</t>
  </si>
  <si>
    <t>NED23113</t>
  </si>
  <si>
    <t>446.4 1.0055  1.2994  1.4459  0.7791  1.0515  1.1977  575.7 1.0423  0.000   0.0 1.0522  0.000   0.0  570.2 pub00012253 10.592    8301    33.2    45.3    47.2     0.0   126.1  671.3  519.5  466.8  866.4  641.9  563.6  604.8 0.9921  621.7 0.9651  590.8 1.0157</t>
  </si>
  <si>
    <t>420.9 1.0021  1.3040  1.4619  0.7775  1.0571  1.2305  568.1 1.0562  0.000   0.0 1.0565  0.000   0.0  567.9 pub00012254 10.932   11486    38.3    57.2    40.1   136.8   123.8  673.6  517.6  461.7  868.2  638.5  548.6  603.7 0.9938  623.0 0.9631  585.7 1.0245</t>
  </si>
  <si>
    <t>527.3 0.8077  1.0380  1.1516  0.6315  0.8527  0.9696  717.0 0.8368  0.000   0.0 0.8430  0.000   0.0  711.8 pub00012256  6.580    3369    16.2    16.6    25.7    55.3     0.0  835.7  650.3  586.1 1068.9  791.6  696.2  738.7 0.8123  763.6 0.7858  736.5 0.8147</t>
  </si>
  <si>
    <t>401.1 1.0522  1.3743  1.5482  0.8124  1.1123  1.2896  543.2 1.1045  0.000   0.0 1.1119  0.000   0.0  539.6 pub00012266 11.717   11180    39.5    65.5    46.6   154.9   153.4  641.5  491.2  436.0  830.9  606.9  523.4  574.8 1.0438  592.5 1.0127  558.4 1.0745</t>
  </si>
  <si>
    <t>NED23705</t>
  </si>
  <si>
    <t>447.6 0.9173  1.2255  1.4028  0.7090  0.9859  1.1745  606.5 0.9893  0.000   0.0 0.9900  0.000   0.0  606.1 pub00012267  9.846    9391    33.0    43.3    38.2    89.5     0.0  735.9  550.8  481.2  952.0  684.7  574.7  632.5 0.9486  655.0 0.9160  625.8 0.9587</t>
  </si>
  <si>
    <t>NED18410</t>
  </si>
  <si>
    <t>381.4 1.0681  1.3187  1.4785  0.8231  1.0686  1.2149  570.4 1.0519  0.000   0.0 1.0751  0.000   0.0  558.1 pub00012268  9.710    4331    23.1    43.6    27.7     0.0   130.0  632.0  511.9  456.5  820.1  631.7  555.6  597.5 1.0041  613.0 0.9788  579.2 1.0359</t>
  </si>
  <si>
    <t>483.6 0.9321  1.1688  1.2923  0.7266  0.9547  1.0681  636.3 0.9429  0.000   0.0 0.9515  0.000   0.0  630.6 pub00012269  8.004    3435    18.8    29.3    20.0     0.0    79.8  724.2  577.5  522.3  929.0  707.0  632.0  667.0 0.8995  688.7 0.8712  651.3 0.9213</t>
  </si>
  <si>
    <t>NED2/04</t>
  </si>
  <si>
    <t>511.2 0.8216  1.0520  1.1851  0.6384  0.8618  0.9733  710.1 0.8450  0.000   0.0 0.8568  0.000   0.0  700.3 pub00011701  6.441    1726    11.9    16.0    18.8    35.3     0.0  821.6  641.6  569.6 1057.3  783.2  693.5  721.6 0.8315  744.7 0.8057  727.8 0.8244</t>
  </si>
  <si>
    <t>429.2 0.9092  1.1399  1.2828  0.7093  0.9288  1.0547  656.6 0.9138  0.000   0.0 0.9305  0.000   0.0  644.8 pub00011641  7.222    1976    13.6    21.5    14.0     0.0    65.0  742.4  592.2  526.2  951.6  726.7  640.0  686.2 0.8744  708.5 0.8469  671.4 0.8937</t>
  </si>
  <si>
    <t>NED25923</t>
  </si>
  <si>
    <t>511.2 0.8216  1.0520  1.1851  0.6384  0.8618  0.9733  710.1 0.8450  0.000   0.0 0.8568  0.000   0.0  700.3 rms00011542  6.441    1726    11.9    16.0    18.8    35.3     0.0  821.6  641.6  569.6 1057.3  783.2  693.5  721.6 0.8315  744.7 0.8057  727.8 0.8244</t>
  </si>
  <si>
    <t>NED26759</t>
  </si>
  <si>
    <t>436.8 0.9943  1.2539  1.3888  0.7747  1.0272  1.1617  597.6 1.0040  0.000   0.0 1.0200  0.000   0.0  588.3 pub00011707  9.230    5313    24.4    42.8    33.1    92.2     0.0  678.9  538.3  486.0  871.3  657.1  581.0  616.2 0.9737  633.3 0.9474  610.6 0.9826</t>
  </si>
  <si>
    <t>NEDJ24</t>
  </si>
  <si>
    <t>511.2 0.8216  1.0520  1.1851  0.6384  0.8618  0.9733  710.1 0.8450  0.000   0.0 0.8568  0.000   0.0  700.3 pub00011709  6.441    1726    11.9    16.0    18.8    35.3     0.0  821.6  641.6  569.6 1057.3  783.2  693.5  721.6 0.8315  744.7 0.8057  727.8 0.8244</t>
  </si>
  <si>
    <t>429.2 0.9092  1.1399  1.2828  0.7093  0.9288  1.0547  656.6 0.9138  0.000   0.0 0.9305  0.000   0.0  644.8 pub00012255  7.222    1976    13.6    21.5    14.0     0.0    65.0  742.4  592.2  526.2  951.6  726.7  640.0  686.2 0.8744  708.5 0.8469  671.4 0.8937</t>
  </si>
  <si>
    <t>NED5294</t>
  </si>
  <si>
    <t>511.2 0.8216  1.0520  1.1851  0.6384  0.8618  0.9733  710.1 0.8450  0.000   0.0 0.8568  0.000   0.0  700.3 pub00011700  6.441    1726    11.9    16.0    18.8    35.3     0.0  821.6  641.6  569.6 1057.3  783.2  693.5  721.6 0.8315  744.7 0.8057  727.8 0.8244</t>
  </si>
  <si>
    <t>NED28438</t>
  </si>
  <si>
    <t>344.4 0.9417  1.2136  1.4315  0.7327  0.9690  1.1417  634.7 0.9453  0.000   0.0 0.9912  0.000   0.0  605.3 pub00011698  7.558    1335    12.2    22.3    12.1     0.0    56.2  716.8  556.2  471.5  921.3  696.6  591.2  650.7 0.9220  672.0 0.8929  647.6 0.9265</t>
  </si>
  <si>
    <t>30 04 2018</t>
  </si>
  <si>
    <t>465.1 0.9404  1.2242  1.3670  0.7275  0.9863  1.1344  607.6 0.9875  0.000   0.0 0.9906  0.000   0.0  605.7 pub00012296  9.522    7742    29.8    41.8    28.6     0.0   107.1  717.8  551.4  493.8  927.8  684.4  595.0  642.0 0.9346  665.2 0.9020  625.0 0.9600</t>
  </si>
  <si>
    <t>04 04 2018</t>
  </si>
  <si>
    <t>471.8 0.9035  1.1572  1.2848  0.7030  0.9496  1.0765  645.4 0.9297  0.000   0.0 0.9394  0.000   0.0  638.7 pub00012284  8.037    4104    20.8    32.5    21.3    63.6    57.6  747.1  583.3  525.4  960.2  710.8  627.0  667.7 0.8986  689.8 0.8698  661.7 0.9068</t>
  </si>
  <si>
    <t>NED3346</t>
  </si>
  <si>
    <t>06 04 2018</t>
  </si>
  <si>
    <t>477.0 0.9391  1.1740  1.2906  0.7367  0.9631  1.0894  630.6 0.9515  0.000   0.0 0.9552  0.000   0.0  628.2 pub00012429  8.429    8919    28.6    33.8    63.8   119.5     0.0  718.8  575.0  523.0  916.2  700.9  619.6  651.8 0.9206  667.9 0.8983  644.6 0.9308</t>
  </si>
  <si>
    <t>500.3 0.8152  1.0748  1.2225  0.6295  0.8702  1.0267  690.1 0.8694  0.000   0.0 0.8699  0.000   0.0  689.7 pub00012388  7.119    4455    19.9    26.9    15.0    59.0     0.0  828.0  628.0  552.1 1072.3  775.7  657.4  725.2 0.8273  753.5 0.7963  711.2 0.8436</t>
  </si>
  <si>
    <t>NED3378</t>
  </si>
  <si>
    <t>499.5 0.8061  1.0685  1.1959  0.6257  0.8570  0.9907  703.0 0.8535  0.000   0.0 0.8620  0.000   0.0  696.0 pub00012426  7.357    6675    24.1    22.8    40.0    77.4     0.0  837.4  631.7  564.4 1078.8  787.6  681.3  723.3 0.8295  747.8 0.8024  723.3 0.8295</t>
  </si>
  <si>
    <t>NED5164</t>
  </si>
  <si>
    <t>475.2 0.8965  1.1548  1.2820  0.7013  0.9420  1.0785  645.0 0.9302  0.000   0.0 0.9361  0.000   0.0  641.0 pub00012447  8.238    7545    26.8    31.5    45.0   108.1     0.0  752.9  584.5  526.5  962.5  716.6  625.9  672.4 0.8923  693.4 0.8653  662.2 0.9061</t>
  </si>
  <si>
    <t>NED27838</t>
  </si>
  <si>
    <t>412.6 1.0111  1.3281  1.4970  0.7827  1.0744  1.2454  563.8 1.0641  0.000   0.0 1.0742  0.000   0.0  558.6 pub00012461 10.984    9826    37.4    56.4    44.2   138.9     0.0  667.6  508.2  450.9  862.4  628.3  542.0  593.5 1.0109  612.5 0.9796  580.0 1.0345</t>
  </si>
  <si>
    <t>NED16262</t>
  </si>
  <si>
    <t>499.0 0.8368  1.0947  1.2297  0.6515  0.8871  1.0327  680.3 0.8819  0.000   0.0 0.8859  0.000   0.0  677.3 pub00012412  7.549    6319    24.8    23.9    39.1    81.1     0.0  806.6  616.6  548.9 1036.1  760.9  653.6  707.6 0.8479  731.5 0.8202  699.7 0.8575</t>
  </si>
  <si>
    <t>NED14339</t>
  </si>
  <si>
    <t>519.9 0.7780  1.0123  1.1221  0.6034  0.8059  0.9185  745.7 0.8046  0.000   0.0 0.8161  0.000   0.0  735.2 pub00012314  6.443    6026    20.8    23.1    34.1    59.5     0.0  867.6  666.8  601.6 1118.7  837.6  734.9  754.9 0.7948  776.5 0.7727  762.7 0.7867</t>
  </si>
  <si>
    <t>NED22853</t>
  </si>
  <si>
    <t>489.2 0.8010  1.0607  1.2059  0.6156  0.8505  1.0004  702.0 0.8547  0.000   0.0 0.8563  0.000   0.0  700.7 pub00012450  6.949    5481    23.1    28.7    21.9    93.3     0.0  842.7  636.4  559.7 1096.5  793.7  674.7  745.7 0.8046  775.6 0.7736  723.2 0.8296</t>
  </si>
  <si>
    <t>NED15089</t>
  </si>
  <si>
    <t>405.6 1.1120  1.4416  1.6064  0.8551  1.1506  1.3249  519.2 1.1556  0.000   0.0 1.1618  0.000   0.0  516.4 pub00012401 13.664   21839    59.6    79.0   112.2     0.0   222.0  607.0  468.2  420.2  789.4  586.7  509.5  541.1 1.1089  553.4 1.0842  531.4 1.1291</t>
  </si>
  <si>
    <t>434.8 0.9316  1.2366  1.4035  0.7155  0.9977  1.1561  608.4 0.9861  0.000   0.0 0.9973  0.000   0.0  601.6 pub00012330  9.436    4744    25.5    37.4    24.3    75.0     0.0  724.6  545.9  480.9  943.4  676.6  583.9  632.4 0.9488  654.2 0.9172  625.8 0.9587</t>
  </si>
  <si>
    <t>NED21838</t>
  </si>
  <si>
    <t>481.7 0.8631  1.1434  1.3245  0.6704  0.9058  1.0915  645.8 0.9291  0.000   0.0 0.9257  0.000   0.0  648.2 pub00012424  8.839   15900    37.4    42.0    43.1     0.0   123.7  782.1  590.3  509.6 1006.9  745.2  618.4  681.9 0.8800  708.7 0.8466  665.8 0.9012</t>
  </si>
  <si>
    <t>NED26884</t>
  </si>
  <si>
    <t>428.7 1.0419  1.3504  1.5037  0.8065  1.0936  1.2471  554.1 1.0829  0.000   0.0 1.0929  0.000   0.0  549.0 pub00012439 11.348   10398    38.1    56.1    49.0     0.0   170.2  647.9  499.9  448.9  836.9  617.2  541.3  587.4 1.0214  604.6 0.9924  568.9 1.0548</t>
  </si>
  <si>
    <t>466.5 0.9607  1.2193  1.3421  0.7471  0.9899  1.1139  606.4 0.9895  0.000   0.0 0.9896  0.000   0.0  606.3 pub00012445  8.981    5771    25.9    37.1    28.3     0.0   104.3  702.6  553.6  502.9  903.5  681.9  606.0  643.9 0.9318  664.4 0.9031  622.7 0.9636</t>
  </si>
  <si>
    <t>NED21231</t>
  </si>
  <si>
    <t>428.7 1.0630  1.3473  1.4838  0.8209  1.0875  1.2252  559.0 1.0734  0.000   0.0 1.0915  0.000   0.0  549.7 pub00012438 11.076    9994    37.1    54.7    67.2     0.0   169.2  635.0  501.0  454.9  822.3  620.7  550.9  580.6 1.0334  593.6 1.0108  570.2 1.0522</t>
  </si>
  <si>
    <t>NED26878</t>
  </si>
  <si>
    <t>458.3 0.9539  1.2167  1.3528  0.7452  1.0019  1.1421  613.3 0.9784  0.000   0.0 0.9895  0.000   0.0  606.3 pub00012437  9.024    5474    25.1    32.3    44.2    94.4     0.0  707.6  554.8  499.0  905.8  673.7  591.0  633.0 0.9479  651.8 0.9205  629.0 0.9539</t>
  </si>
  <si>
    <t>NED16122</t>
  </si>
  <si>
    <t>416.2 0.9231  1.1773  1.3406  0.7171  0.9608  1.0998  636.0 0.9434  0.000   0.0 0.9595  0.000   0.0  625.3 pub00012473  7.744    2131    15.1    24.1    14.8    43.0    69.8  731.2  573.3  503.5  941.3  702.5  613.7  669.2 0.8965  691.3 0.8679  652.0 0.9202</t>
  </si>
  <si>
    <t>NED28138</t>
  </si>
  <si>
    <t>473.8 0.8758  1.1522  1.3057  0.6778  0.9337  1.0997  646.7 0.9277  0.000   0.0 0.9326  0.000   0.0  643.4 pub00012463  8.394    6554    26.1    35.6    22.7    72.8    71.1  770.7  585.8  517.0  995.9  722.9  613.8  677.6 0.8854  702.2 0.8545  666.7 0.9000</t>
  </si>
  <si>
    <t>NED19262</t>
  </si>
  <si>
    <t>461.2 0.9424  1.2086  1.3465  0.7299  0.9847  1.1308  617.4 0.9719  0.000   0.0 0.9787  0.000   0.0  613.0 pub00012456  8.953    6555    27.0    43.4    40.6    75.2     0.0  716.3  558.5  501.3  924.8  685.5  596.9  630.9 0.9511  648.4 0.9254  632.0 0.9493</t>
  </si>
  <si>
    <t>NED16285</t>
  </si>
  <si>
    <t>456.1 0.9229  1.2050  1.3533  0.7171  0.9832  1.1389  618.3 0.9704  0.000   0.0 0.9772  0.000   0.0  614.0 pub00012406  9.153    6261    27.0    37.1    28.7    89.2     0.0  731.4  560.2  498.8  941.3  686.5  592.7  647.9 0.9261  671.2 0.8939  636.7 0.9423</t>
  </si>
  <si>
    <t>439.9 0.9028  1.1385  1.2839  0.7041  0.9284  1.0545  660.5 0.9084  0.000   0.0 0.9284  0.000   0.0  646.3 pub00012436  7.288    2032    13.7    21.4    14.0     0.0    63.9  747.7  592.9  525.7  958.7  727.1  640.1  687.5 0.8727  710.7 0.8442  675.4 0.8883</t>
  </si>
  <si>
    <t>NED14166</t>
  </si>
  <si>
    <t>434.4 0.9144  1.2305  1.4012  0.7005  0.9835  1.1513  608.8 0.9855  0.000   0.0 0.9907  0.000   0.0  605.6 pub00012471  9.454    6605    28.2    35.3    30.4    94.7    93.6  738.2  548.6  481.7  963.6  686.3  586.3  647.1 0.9272  670.6 0.8947  627.7 0.9558</t>
  </si>
  <si>
    <t>NED2521</t>
  </si>
  <si>
    <t>535.5 0.7451  0.9792  1.1071  0.5790  0.7790  0.9108  761.3 0.7881  0.000   0.0 0.7913  0.000   0.0  758.3 pub00012381  6.229    6345    20.2    18.0    30.6    55.8     0.0  905.9  689.3  609.7 1165.8  866.5  741.1  783.2 0.7661  809.0 0.7417  781.8 0.7675</t>
  </si>
  <si>
    <t>487.7 0.9109  1.1600  1.2919  0.7084  0.9454  1.0670    0.0 0.0000  0.000   0.0 0.9433  0.000   0.0  636.1 pub00012435  8.012    3450    18.9    27.9    17.9     0.0    75.2  741.0  581.9  522.5  952.9  714.0  632.6  675.8 0.8878  699.3 0.8580    0.0 0.0000</t>
  </si>
  <si>
    <t>NED17885</t>
  </si>
  <si>
    <t>450.0 0.9282  1.2223  1.3800  0.7198  0.9881  1.1588  610.0 0.9836  0.000   0.0 0.9889  0.000   0.0  606.7 pub00012455  9.676    9674    33.4    46.2    36.5    98.7     0.0  727.2  552.2  489.1  937.8  683.1  582.5  636.1 0.9432  658.0 0.9119  628.1 0.9553</t>
  </si>
  <si>
    <t>519.9 0.8074  1.0275  1.1355  0.6263  0.8388  0.9444  723.3 0.8295  0.000   0.0 0.8331  0.000   0.0  720.2 pub00012365  6.170    2320    12.7    18.9    13.0    40.0    36.6  836.0  656.9  594.5 1077.8  804.7  714.7  750.6 0.7994  774.8 0.7744  741.1 0.8096</t>
  </si>
  <si>
    <t>NED2367</t>
  </si>
  <si>
    <t>517.4 0.7552  0.9962  1.1532  0.5831  0.8058  0.9378  744.1 0.8063  0.000   0.0 0.8086  0.000   0.0  742.0 pub00012453  5.760    1326    11.3    13.5     9.2    31.3     0.0  893.8  677.6  585.3 1157.6  837.7  719.8  780.9 0.7684  813.3 0.7377  768.6 0.7807</t>
  </si>
  <si>
    <t>472.9 0.9072  1.1613  1.2872  0.7083  0.9462  1.0820  640.3 0.9371  0.000   0.0 0.9417  0.000   0.0  637.2 pub00012469  8.311    8812    28.4    32.5    51.7   121.3     0.0  744.0  581.2  524.4  953.0  713.4  623.8  666.9 0.8997  686.0 0.8746  656.2 0.9144</t>
  </si>
  <si>
    <t>NED2480</t>
  </si>
  <si>
    <t>546.9 0.7038  0.9408  1.0918  0.5335  0.7284  0.8748  787.7 0.7618  0.000   0.0 0.7554  0.000   0.0  794.3 pub00012427  5.848    6781    24.8    18.9    30.1    57.6     0.0  959.1  717.5  618.2 1265.2  926.7  771.6  820.2 0.7315  839.8 0.7145  808.8 0.7419</t>
  </si>
  <si>
    <t>NED13867</t>
  </si>
  <si>
    <t>461.3 0.9104  1.1958  1.3431  0.7048  0.9695  1.1274  623.9 0.9617  0.000   0.0 0.9671  0.000   0.0  620.4 pub00012417  9.181    7509    28.7    37.1    36.0    86.7     0.0  741.4  564.5  502.6  957.7  696.2  598.7  647.1 0.9272  668.9 0.8970  642.0 0.9345</t>
  </si>
  <si>
    <t>NED24824</t>
  </si>
  <si>
    <t>465.2 0.9008  1.1858  1.3362  0.6994  0.9605  1.1234  628.1 0.9553  0.000   0.0 0.9596  0.000   0.0  625.2 pub00012416  9.157    7938    29.4    36.8    34.2    82.9     0.0  749.3  569.2  505.2  965.1  702.8  600.9  652.5 0.9196  675.3 0.8885  647.1 0.9272</t>
  </si>
  <si>
    <t>NED16181</t>
  </si>
  <si>
    <t>454.5 0.9242  1.1779  1.3183  0.7187  0.9680  1.0997  636.1 0.9432  0.000   0.0 0.9580  0.000   0.0  626.3 pub00012434  8.103    3324    18.6    28.9    20.2    74.7     0.0  730.4  573.1  512.0  939.2  697.3  613.8  662.1 0.9062  683.6 0.8777  651.7 0.9207</t>
  </si>
  <si>
    <t>NED141575</t>
  </si>
  <si>
    <t>481.0 0.9136  1.1782  1.3099  0.7057  0.9549  1.0809  636.3 0.9430  0.000   0.0 0.9545  0.000   0.0  628.6 pub00012432  8.174    4417    21.1    28.9    24.2     0.0   106.6  738.8  572.9  515.3  956.5  706.9  624.5  671.9 0.8930  697.2 0.8606  652.1 0.9201</t>
  </si>
  <si>
    <t>553.4 0.7857  0.9948  1.0976  0.6167  0.8243  0.9224  747.0 0.8032  0.000   0.0 0.8102  0.000   0.0  740.5 pub00012421  5.798    1724    10.8    15.1    14.7    29.1     0.0  859.1  678.5  615.0 1094.5  818.9  731.8  760.0 0.7895  785.1 0.7642  765.8 0.7835</t>
  </si>
  <si>
    <t>383.9 1.0483  1.3330  1.5142  0.8170  1.0853  1.2378  566.1 1.0600  0.000   0.0 1.0876  0.000   0.0  551.7 pub00012430  9.796    3835    21.7    40.0    27.1    92.2     0.0  643.9  506.4  445.8  826.2  621.9  545.3  589.6 1.0176  606.8 0.9888  578.4 1.0373</t>
  </si>
  <si>
    <t>443.5 0.9651  1.2454  1.3913  0.7512  1.0162  1.1629  599.6 1.0007  0.000   0.0 1.0104  0.000   0.0  593.8 pub00012444  9.464    6337    27.6    37.8    43.1    97.8     0.0  699.4  542.0  485.2  898.6  664.2  580.4  622.4 0.9640  641.1 0.9359  615.5 0.9748</t>
  </si>
  <si>
    <t>462.5 0.8679  1.1797  1.3563  0.6618  0.9478  1.1321  635.1 0.9448  0.000   0.0 0.9485  0.000   0.0  632.6 pub00012413  9.508    7579    31.0    45.4    33.9     0.0     0.0  777.7  572.2  497.7 1019.9  712.2  596.2  632.6 0.9485  654.2 0.9172  654.7 0.9165</t>
  </si>
  <si>
    <t>NED28553</t>
  </si>
  <si>
    <t>437.9 0.9506  1.2551  1.4176  0.7323  1.0121  1.1840  594.5 1.0093  0.000   0.0 1.0130  0.000   0.0  592.3 pub00012465 10.134   10014    35.4    46.8    48.3   119.9   107.7  710.1  537.8  476.2  921.8  666.9  570.1  620.2 0.9674  640.0 0.9375  611.5 0.9811</t>
  </si>
  <si>
    <t>NED3640</t>
  </si>
  <si>
    <t>554.2 0.7464  0.9700  1.0881  0.5832  0.7819  0.9068  766.6 0.7827  0.000   0.0 0.7859  0.000   0.0  763.5 pub00012457  6.054    5023    18.2    15.9    30.9    51.1     0.0  904.3  695.9  620.3 1157.4  863.3  744.4  787.0 0.7624  813.1 0.7379  787.5 0.7619</t>
  </si>
  <si>
    <t>485.0 0.8756  1.1311  1.2570  0.6793  0.9225  1.0557  658.5 0.9111  0.000   0.0 0.9162  0.000   0.0  654.9 pub00012301  7.921    5551    23.7    32.8    30.1    72.6     0.0  770.9  596.8  537.0  993.7  731.7  639.4  679.7 0.8828  701.5 0.8553  676.3 0.8872</t>
  </si>
  <si>
    <t>NED14218</t>
  </si>
  <si>
    <t>507.7 0.8873  1.1328  1.2629  0.6949  0.9139  1.0527  654.4 0.9169  0.000   0.0 0.9195  0.000   0.0  652.5 pub00012467  8.299    8318    26.2    29.7    43.7     0.0    90.4  760.7  595.9  534.5  971.4  738.6  641.2  677.5 0.8857  699.0 0.8584  670.4 0.8950</t>
  </si>
  <si>
    <t>NED23598</t>
  </si>
  <si>
    <t>494.0 0.8235  1.0954  1.2542  0.6379  0.8880  1.0576  676.7 0.8867  0.000   0.0 0.8870  0.000   0.0  676.4 pub00012418  7.537    4687    21.5    23.9    19.4    64.0     0.0  819.7  616.2  538.2 1058.2  760.1  638.2  714.7 0.8395  745.3 0.8050  699.3 0.8579</t>
  </si>
  <si>
    <t>466.4 0.9731  1.2435  1.3763  0.7577  1.0121  1.1414  600.3 0.9995  0.000   0.0 1.0095  0.000   0.0  594.4 pub00012442  9.370    5848    26.1    37.8    37.9     0.0   106.6  693.7  542.8  490.4  890.9  666.9  591.4  628.0 0.9554  646.9 0.9275  615.4 0.9749</t>
  </si>
  <si>
    <t>533.1 0.7577  0.9895  1.1130  0.5900  0.8074  0.9153  753.9 0.7959  0.000   0.0 0.8029  0.000   0.0  747.3 pub00012386  5.531    1350    11.3    11.9    16.6    33.8     0.0  890.9  682.2  606.5 1144.1  836.0  737.5  774.6 0.7746  802.4 0.7478  776.3 0.7729</t>
  </si>
  <si>
    <t>448.0 0.9591  1.2363  1.3804  0.7461  1.0118  1.1600  603.2 0.9947  0.000   0.0 1.0035  0.000   0.0  597.9 pub00012441  9.351    5848    26.1    37.9    37.9    88.5     0.0  703.8  546.0  489.0  904.7  667.1  581.9  625.1 0.9599  644.3 0.9312  619.5 0.9685</t>
  </si>
  <si>
    <t>NED15382</t>
  </si>
  <si>
    <t>460.2 0.8955  1.1789  1.3283  0.6894  0.9490  1.1034  635.3 0.9445  0.000   0.0 0.9513  0.000   0.0  630.7 pub00012318  8.754    6992    30.2    44.8    28.6    78.5     0.0  753.8  572.6  508.2  979.1  711.3  611.7  656.2 0.9144  678.5 0.8843  652.4 0.9197</t>
  </si>
  <si>
    <t>374.3 1.1237  1.5398  1.7774  0.8621  1.2169  1.4554  486.2 1.2342  0.000   0.0 1.2361  0.000   0.0  485.4 pub00012313 16.839   51003   102.7   136.6   120.5     0.0   379.1  600.7  438.4  379.8  783.0  554.7  463.8  525.3 1.1422  542.3 1.1064  502.8 1.1934</t>
  </si>
  <si>
    <t>523.5 0.8099  1.0481  1.1663  0.6315  0.8561  0.9805  711.8 0.8429  0.000   0.0 0.8495  0.000   0.0  706.3 pub00012362  6.804    4093    18.4    19.9    29.0    56.6     0.0  833.4  644.0  578.8 1068.9  788.5  688.4  730.1 0.8218  754.4 0.7953  731.3 0.8205</t>
  </si>
  <si>
    <t>NED2901</t>
  </si>
  <si>
    <t>522.5 0.8210  1.0544  1.1662  0.6403  0.8625  0.9790  708.3 0.8470  0.000   0.0 0.8546  0.000   0.0  702.1 pub00012423  6.842    4093    18.4    20.1    31.2    57.4     0.0  822.2  640.2  578.8 1054.2  782.6  689.5  723.6 0.8292  746.1 0.8042  726.4 0.8260</t>
  </si>
  <si>
    <t>NED10719</t>
  </si>
  <si>
    <t>470.0 0.8813  1.1552  1.3037  0.6869  0.9313  1.0908  644.0 0.9317  0.000   0.0 0.9355  0.000   0.0  641.4 pub00012420  8.620   10953    33.2    32.2    55.3   121.5     0.0  765.9  584.3  517.8  982.7  724.8  618.8  672.7 0.8919  694.8 0.8636  662.8 0.9052</t>
  </si>
  <si>
    <t>NED14081</t>
  </si>
  <si>
    <t>472.8 0.8889  1.1598  1.2978  0.6895  0.9425  1.0895  643.1 0.9330  0.000   0.0 0.9386  0.000   0.0  639.3 pub00012389  8.492    5744    24.7    35.4    24.0    67.7     0.0  759.4  582.0  520.1  979.0  716.2  619.6  667.5 0.8989  690.9 0.8684  661.5 0.9071</t>
  </si>
  <si>
    <t>NED24892</t>
  </si>
  <si>
    <t>426.5 1.0064  1.3113  1.4763  0.7777  1.0625  1.2343  567.2 1.0579  0.000   0.0 1.0609  0.000   0.0  565.5 pub00012403 10.963   10204    35.7    53.8    53.1   112.2     0.0  670.7  514.8  457.2  867.9  635.3  546.9  589.0 1.0187  606.0 0.9901  582.9 1.0294</t>
  </si>
  <si>
    <t>502.0 0.8128  1.0939  1.2465  0.6240  0.8839  1.0457  681.9 0.8799  0.000   0.0 0.8816  0.000   0.0  680.6 pub00012454  8.262    5792    25.1    30.5    30.4     0.0     0.0  830.5  617.1  541.5 1081.7  763.7  645.5  680.6 0.8816  703.9 0.8524  704.5 0.8516</t>
  </si>
  <si>
    <t>450.8 0.9478  1.2159  1.3505  0.7410  0.9863  1.1341  612.0 0.9805  0.000   0.0 0.9859  0.000   0.0  608.6 pub00012378  9.129   11613    33.7    49.3    51.0   135.7     0.0  712.2  555.1  499.8  910.9  684.4  595.2  640.1 0.9373  658.7 0.9109  627.4 0.9563</t>
  </si>
  <si>
    <t>NED25161</t>
  </si>
  <si>
    <t>466.4 0.9572  1.1870  1.3082  0.7454  0.9756  1.0985  628.2 0.9551  0.000   0.0 0.9670  0.000   0.0  620.5 pub00012459  8.157    4337    20.8    41.2    32.7    61.6     0.0  705.2  568.7  516.0  905.6  691.9  614.5  636.0 0.9434  651.2 0.9214  640.1 0.9374</t>
  </si>
  <si>
    <t>NED14961</t>
  </si>
  <si>
    <t>455.7 0.8318  1.1534  1.3541  0.6408  0.9129  1.1151  646.0 0.9287  0.000   0.0 0.9283  0.000   0.0  646.3 pub00012376  9.193   11360    37.6    33.4    57.5    97.8     0.0  811.5  585.2  498.5 1053.4  739.4  605.3  673.8 0.8905  700.1 0.8570  670.6 0.8947</t>
  </si>
  <si>
    <t>394.1 1.0465  1.3688  1.5482  0.8064  1.1023  1.2824  543.8 1.1033  0.000   0.0 1.1070  0.000   0.0  542.0 pub00012367 11.550   12236    42.9    64.5    45.6   173.6   170.1  645.0  493.1  436.0  837.1  612.4  526.4  582.0 1.0309  599.0 1.0017  559.8 1.0718</t>
  </si>
  <si>
    <t>461.9 0.8830  1.1790  1.3389  0.6839  0.9530  1.1209  631.3 0.9504  0.000   0.0 0.9532  0.000   0.0  629.4 pub00012415  8.996    6909    28.7    30.2    34.6    89.8     0.0  764.4  572.5  504.1  987.0  708.3  602.2  663.7 0.9040  689.0 0.8708  652.6 0.9194</t>
  </si>
  <si>
    <t>466.9 0.9747  1.2424  1.3719  0.7587  1.0112  1.1387  601.9 0.9968  0.000   0.0 1.0085  0.000   0.0  594.9 pub00012338  9.365    5974    26.3    38.1    40.1     0.0   108.0  692.5  543.3  492.0  889.7  667.5  592.8  627.5 0.9562  645.8 0.9291  616.4 0.9734</t>
  </si>
  <si>
    <t>NED16063</t>
  </si>
  <si>
    <t>476.6 0.8707  1.1359  1.2797  0.6808  0.9223  1.0776  653.3 0.9185  0.000   0.0 0.9214  0.000   0.0  651.2 pub00012446  8.064    7598    26.3    28.1    34.0   105.9     0.0  775.2  594.2  527.5  991.5  731.9  626.4  693.4 0.8653  719.2 0.8343  673.0 0.8916</t>
  </si>
  <si>
    <t>NED3450</t>
  </si>
  <si>
    <t>465.1 0.9376  1.1959  1.3235  0.7323  0.9763  1.1141  621.0 0.9662  0.000   0.0 0.9708  0.000   0.0  618.0 pub00012472  8.826    8734    29.9    32.6    64.4   122.1     0.0  719.9  564.4  510.0  921.8  691.4  605.9  643.5 0.9324  661.2 0.9074  636.8 0.9422</t>
  </si>
  <si>
    <t>477.6 0.8780  1.1517  1.2966  0.6804  0.9338  1.0838  647.1 0.9272  0.000   0.0 0.9319  0.000   0.0  643.8 pub00012326  8.400    5792    25.0    32.7    32.8    67.9     0.0  768.8  586.1  520.6  992.1  722.9  622.8  667.1 0.8994  689.4 0.8703  665.6 0.9014</t>
  </si>
  <si>
    <t>472.5 0.8710  1.1172  1.2782  0.6779  0.9156  1.0429  669.6 0.8961  0.000   0.0 0.9120  0.000   0.0  657.9 pub00012302  6.995    1585    12.2    21.2    10.4    37.5     0.0  775.0  604.2  528.1  995.7  737.2  647.2  691.3 0.8679  715.3 0.8388  687.8 0.8724</t>
  </si>
  <si>
    <t>NED26756</t>
  </si>
  <si>
    <t>511.1 0.7341  0.9929  1.1459  0.5614  0.7822  0.9352  748.2 0.8019  0.000   0.0 0.7994  0.000   0.0  750.6 pub00012428  6.342    4889    20.5    18.6    24.4     0.0    61.8  919.5  679.8  589.1 1202.4  863.0  721.8  795.5 0.7542  827.0 0.7255  772.3 0.7769</t>
  </si>
  <si>
    <t>361.4 0.9234  1.1753  1.3622  0.7190  0.9482  1.1043  641.0 0.9360  0.000   0.0 0.9621  0.000   0.0  623.6 pub00012354  7.088    1322    12.4    19.9    11.6     0.0    59.4  731.0  574.3  495.5  938.8  711.9  611.2  673.7 0.8906  697.7 0.8600  656.4 0.9141</t>
  </si>
  <si>
    <t>Spirit 37x1.98</t>
  </si>
  <si>
    <t>462.1 0.9350  1.1990  1.3305  0.7281  0.9807  1.1178  621.0 0.9662  0.000   0.0 0.9723  0.000   0.0  617.1 pub00012368  8.802    6698    27.1    33.5    45.8    98.2   104.2  721.9  563.0  507.3  927.1  688.3  603.9  646.6 0.9279  666.1 0.9008  636.9 0.9420</t>
  </si>
  <si>
    <t>460.5 0.9352  1.2298  1.3808  0.7210  0.9847  1.1369  606.2 0.9897  0.000   0.0 0.9931  0.000   0.0  604.1 pub00012462  9.594    8152    31.3    42.9    33.3     0.0   107.4  721.8  548.9  488.8  936.2  685.5  593.7  638.4 0.9398  661.5 0.9070  623.7 0.9619</t>
  </si>
  <si>
    <t>NED4929</t>
  </si>
  <si>
    <t>476.3 0.8786  1.1831  1.3423  0.6761  0.9386  1.1013  634.5 0.9456  0.000   0.0 0.9512  0.000   0.0  630.8 pub00012410  9.563   10118    35.5    33.5    57.9     0.0   105.3  768.3  570.5  502.9  998.4  719.2  612.9  656.1 0.9145  678.8 0.8839  653.2 0.9185</t>
  </si>
  <si>
    <t>493.7 0.8640  1.1064  1.2237  0.6692  0.9006  1.0184  675.0 0.8889  0.000   0.0 0.8952  0.000   0.0  670.2 pub00012315  7.279    4098    19.4    30.2    25.4    51.6     0.0  781.3  610.1  551.6 1008.7  749.5  662.8  688.5 0.8715  707.9 0.8476  690.5 0.8689</t>
  </si>
  <si>
    <t>NED26959</t>
  </si>
  <si>
    <t>423.2 0.9914  1.3032  1.4713  0.7671  1.0547  1.2293  572.0 1.0489  0.000   0.0 1.0540  0.000   0.0  569.3 pub00012402 10.754   10076    35.5    53.1    40.7   127.3   107.0  680.9  518.0  458.8  879.9  640.0  549.1  602.5 0.9958  622.3 0.9642  588.4 1.0198</t>
  </si>
  <si>
    <t>440.7 0.9646  1.2477  1.3965  0.7475  1.0166  1.1663  600.2 0.9997  0.000   0.0 1.0111  0.000   0.0  593.4 pub00012371  9.444    6260    27.1    43.8    31.9    88.1     0.0  699.8  541.0  483.4  903.0  664.0  578.8  621.5 0.9654  641.1 0.9359  615.4 0.9750</t>
  </si>
  <si>
    <t>552.2 0.7844  0.9929  1.0919  0.6177  0.8239  0.9183  748.2 0.8020  0.000   0.0 0.8097  0.000   0.0  741.0 pub00012398  5.883    2134    13.0    12.8    22.2    40.8     0.0  860.5  679.8  618.2 1092.8  819.3  735.1  765.1 0.7842  790.6 0.7589  767.5 0.7818</t>
  </si>
  <si>
    <t>NED20418</t>
  </si>
  <si>
    <t>490.4 0.8765  1.1322  1.2600  0.6840  0.9277  1.0616  659.0 0.9105  0.000   0.0 0.9186  0.000   0.0  653.2 pub00012419  7.974    4630    21.3    25.5    31.5    63.0     0.0  770.1  596.2  535.7  986.8  727.6  635.8  677.2 0.8861  699.5 0.8578  676.9 0.8864</t>
  </si>
  <si>
    <t>546.5 0.7527  0.9742  1.0749  0.5864  0.7987  0.8969  767.7 0.7815  0.000   0.0 0.7903  0.000   0.0  759.2 pub00012458  5.643    1980    11.8    16.6    12.7    35.6     0.0  896.8  692.9  628.0 1151.1  845.1  752.6  791.5 0.7580  822.7 0.7293  789.1 0.7603</t>
  </si>
  <si>
    <t>NED20397</t>
  </si>
  <si>
    <t>476.5 0.9062  1.1639  1.2898  0.7035  0.9442  1.0811  641.4 0.9354  0.000   0.0 0.9420  0.000   0.0  637.0 pub00012466  8.643    6600    26.1    34.7    38.8    69.3     0.0  744.9  579.9  523.3  959.5  714.9  624.4  655.4 0.9155  674.1 0.8901  657.4 0.9127</t>
  </si>
  <si>
    <t>502.7 0.8627  1.1239  1.2554  0.6692  0.9056  1.0407  660.6 0.9082  0.000   0.0 0.9098  0.000   0.0  659.5 pub00012332  8.169    4457    22.0    26.5    20.4     0.0    59.8  782.4  600.6  537.7 1008.7  745.4  648.6  689.1 0.8707  714.5 0.8397  680.8 0.8814</t>
  </si>
  <si>
    <t>NED10601</t>
  </si>
  <si>
    <t>505.2 0.7899  1.0600  1.2105  0.6143  0.8506  1.0098  703.0 0.8535  0.000   0.0 0.8564  0.000   0.0  700.6 pub00012431  7.350    6902    25.7    22.6    40.5    77.7     0.0  854.5  636.8  557.6 1098.8  793.6  668.4  728.6 0.8235  756.0 0.7937  726.4 0.8260</t>
  </si>
  <si>
    <t>536.4 0.7452  1.0082  1.1600  0.5782  0.8154  0.9735  741.0 0.8097  0.000   0.0 0.8150  0.000   0.0  736.2 pub00012422  7.057    6266    23.1    26.8    33.0     0.0     0.0  905.8  669.5  581.9 1167.4  827.8  693.4  736.2 0.8150  763.9 0.7854  766.3 0.7830</t>
  </si>
  <si>
    <t>464.2 0.9019  1.1809  1.3332  0.6982  0.9569  1.1195  629.4 0.9533  0.000   0.0 0.9556  0.000   0.0  627.9 pub00012387  8.678    7534    28.9    45.0    27.5    83.8     0.0  748.4  571.6  506.3  966.8  705.4  602.9  656.1 0.9144  678.3 0.8846  647.6 0.9265</t>
  </si>
  <si>
    <t>467.6 0.9133  1.1790  1.3197  0.7091  0.9632  1.1127  631.4 0.9503  0.000   0.0 0.9561  0.000   0.0  627.6 pub00012399  8.529    6175    24.9    40.1    23.3    79.3    66.6  739.1  572.5  511.5  951.9  700.8  606.6  658.5 0.9112  680.3 0.8820  648.4 0.9253</t>
  </si>
  <si>
    <t>NED18680</t>
  </si>
  <si>
    <t>476.3 0.8825  1.1470  1.2858  0.6878  0.9384  1.0775  655.0 0.9161  0.000   0.0 0.9305  0.000   0.0  644.8 pub00012451  8.226    4182    21.3    26.2    25.5    66.7     0.0  764.9  588.5  525.0  981.4  719.3  626.5  677.2 0.8860  700.8 0.8562  673.1 0.8914</t>
  </si>
  <si>
    <t>NED27690</t>
  </si>
  <si>
    <t>459.8 0.9538  1.2382  1.3768  0.7383  0.9980  1.1420  602.0 0.9967  0.000   0.0 1.0019  0.000   0.0  598.8 pub00012475  9.693    8133    30.2    40.9    32.0     0.0   114.7  707.7  545.1  490.3  914.3  676.4  591.1  636.6 0.9425  659.0 0.9105  618.9 0.9694</t>
  </si>
  <si>
    <t>NED27731</t>
  </si>
  <si>
    <t>444.2 0.9542  1.2414  1.3798  0.7312  0.9821  1.1206  600.6 0.9989  0.000   0.0 0.9999  0.000   0.0  600.1 pub00012400  9.677   12444    37.1    53.9    43.1     0.0   154.9  707.4  543.7  489.2  923.1  687.3  602.4  636.4 0.9428  655.4 0.9155  615.0 0.9756</t>
  </si>
  <si>
    <t>482.8 0.8732  1.1044  1.2301  0.6793  0.9039  1.0097  677.4 0.8858  0.000   0.0 0.8986  0.000   0.0  667.7 pub00012396  6.672    1948    13.5    21.1    18.8    48.8     0.0  773.0  611.2  548.7  993.7  746.8  668.5  695.9 0.8622  716.1 0.8379  692.9 0.8659</t>
  </si>
  <si>
    <t>NED17268</t>
  </si>
  <si>
    <t>485.4 0.8573  1.1047  1.2499  0.6668  0.9046  1.0259  678.4 0.8845  0.000   0.0 0.8990  0.000   0.0  667.4 pub00012425  6.984    1755    13.1    18.6    16.4    37.5    33.6  787.4  611.0  540.0 1012.3  746.2  658.0  695.3 0.8629  718.5 0.8351  696.8 0.8611</t>
  </si>
  <si>
    <t>NED23243</t>
  </si>
  <si>
    <t>445.6 0.9667  1.1915  1.3167  0.7551  0.9723  1.0859  623.7 0.9621  0.000   0.0 0.9728  0.000   0.0  616.8 pub00012433  8.023    3155    18.5    30.7    23.3     0.0    95.5  698.3  566.5  512.6  893.9  694.2  621.6  652.4 0.9197  670.7 0.8946  636.2 0.9431</t>
  </si>
  <si>
    <t>NED22770</t>
  </si>
  <si>
    <t>504.0 0.8265  1.0862  1.2175  0.6421  0.8835  1.0250  690.0 0.8696  0.000   0.0 0.8792  0.000   0.0  682.4 pub00012468  7.568    4454    19.5    23.4    19.5    51.9     0.0  816.7  621.4  554.4 1051.2  764.0  658.5  712.7 0.8418  740.6 0.8102  710.2 0.8449</t>
  </si>
  <si>
    <t>18 04 2018</t>
  </si>
  <si>
    <t>457.6 0.9235  1.2083  1.3619  0.7179  0.9866  1.1482  617.7 0.9713  0.000   0.0 0.9799  0.000   0.0  612.3 pub00012493  9.184    5907    25.5    32.7    27.9    81.3    80.1  730.9  558.6  495.6  940.2  684.2  587.9  647.1 0.9273  670.5 0.8949  636.0 0.9435</t>
  </si>
  <si>
    <t>10 04 2018</t>
  </si>
  <si>
    <t>442.2 0.9663  1.2433  1.3874  0.7503  1.0145  1.1629  599.5 1.0009  0.000   0.0 1.0075  0.000   0.0  595.5 pub00012480  9.385    6901    27.7    44.2    33.4   105.6     0.0  698.5  542.9  486.5  899.6  665.4  580.4  626.8 0.9572  646.0 0.9288  614.6 0.9763</t>
  </si>
  <si>
    <t>518.4 0.7838  1.0153  1.1255  0.6092  0.8159  0.9287    0.0 0.0000  0.000   0.0 0.8213  0.000   0.0  730.5 pub00012477  6.319    5367    19.6    18.1    26.4    75.0    60.0  861.2  664.8  599.7 1108.0  827.3  726.8  770.3 0.7789  797.5 0.7524    0.0 0.0000</t>
  </si>
  <si>
    <t>525.3 0.8368  1.0803  1.2242  0.6493  0.8804  1.0101  691.6 0.8676  0.000   0.0 0.8782  0.000   0.0  683.2 pub00012485  6.961    1850    13.1    18.4    12.3     0.0    40.1  806.6  624.8  551.4 1039.6  766.7  668.3  713.1 0.8413  741.5 0.8092  709.5 0.8456</t>
  </si>
  <si>
    <t>DJANGO 6.70</t>
  </si>
  <si>
    <t>397.0 0.9101  1.1221  1.2895  0.7118  0.9007  1.0299  667.4 0.8990  0.000   0.0 0.9176  0.000   0.0  653.9 pub00012482  6.585    1435    12.8    22.5    15.0     0.0    55.2  741.7  601.6  523.5  948.3  749.4  655.4  690.8 0.8686  712.7 0.8419  677.4 0.8858</t>
  </si>
  <si>
    <t>525.5 0.7581  1.0058  1.1479  0.5860  0.8070  0.9528  737.2 0.8138  0.000   0.0 0.8127  0.000   0.0  738.3 pub00012479  6.177    3531    17.3    17.7    20.3    47.6     0.0  890.4  671.1  588.0 1151.9  836.4  708.4  768.6 0.7806  797.2 0.7526  760.4 0.7891</t>
  </si>
  <si>
    <t>444.7 0.9974  1.2811  1.4312  0.7562  1.0287  1.1735  586.5 1.0231  0.000   0.0 1.0337  0.000   0.0  580.4 pub00012489  9.691    6046    27.7    39.0    32.6     0.0   119.6  676.8  526.9  471.6  892.6  656.2  575.2  621.4 0.9656  642.6 0.9337  598.0 1.0034</t>
  </si>
  <si>
    <t>NED26599</t>
  </si>
  <si>
    <t>11 04 2018</t>
  </si>
  <si>
    <t>483.8 0.8565  1.1268  1.2757  0.6659  0.9112  1.0708  659.1 0.9104  0.000   0.0 0.9124  0.000   0.0  657.6 pub00012514  8.211    6614    25.7    30.6    30.1    72.5     0.0  788.1  599.0  529.1 1013.7  740.8  630.4  687.5 0.8727  712.2 0.8425  679.6 0.8829</t>
  </si>
  <si>
    <t>418.5 0.9844  1.3039  1.4735  0.7568  1.0422  1.2210  572.5 1.0479  0.000   0.0 1.0507  0.000   0.0  571.0 pub00012500 10.926   14289    43.4    61.8    50.2     0.0   140.7  685.7  517.7  458.1  891.9  647.7  552.8  602.4 0.9961  621.9 0.9648  588.6 1.0194</t>
  </si>
  <si>
    <t>537.3 0.7606  1.0017  1.1362  0.5910  0.8175  0.9514  742.2 0.8084  0.000   0.0 0.8125  0.000   0.0  738.5 pub00012506  6.247    2235    13.6    15.5    12.7    34.9     0.0  887.5  673.9  594.1 1142.1  825.7  709.5  769.3 0.7799  800.3 0.7497  766.2 0.7831</t>
  </si>
  <si>
    <t>453.7 0.9511  1.2246  1.3635  0.7385  0.9981  1.1456  606.5 0.9893  0.000   0.0 0.9930  0.000   0.0  604.2 pub00012495  9.400    7485    28.7    39.0    43.1    97.2     0.0  709.7  551.2  495.0  914.0  676.3  589.2  630.2 0.9522  648.9 0.9246  623.0 0.9630</t>
  </si>
  <si>
    <t>552.5 0.6960  0.9509  1.1169  0.5399  0.7667  0.9370  775.6 0.7736  0.000   0.0 0.7692  0.000   0.0  780.0 pub00012516  6.203    3604    17.4    20.1    13.5     0.0     0.0  969.8  709.9  604.4 1250.2  880.4  720.4  780.0 0.7692  810.5 0.7403  804.9 0.7454</t>
  </si>
  <si>
    <t>524.1 0.7810  1.0257  1.1645  0.6052  0.8292  0.9728  722.2 0.8308  0.000   0.0 0.8303  0.000   0.0  722.6 pub00012511  6.556    3621    17.4    21.0    19.7    44.0     0.0  864.3  658.1  579.6 1115.3  814.0  693.9  748.5 0.8016  775.3 0.7739  744.2 0.8062</t>
  </si>
  <si>
    <t>15 04 2018</t>
  </si>
  <si>
    <t>539.8 0.7660  1.0021  1.1364  0.5961  0.8176  0.9555  739.1 0.8118  0.000   0.0 0.8134  0.000   0.0  737.6 pub00012522  6.263    2730    14.8    17.2    15.1    36.3     0.0  881.2  673.6  594.0 1132.4  825.6  706.4  766.3 0.7830  796.6 0.7532  762.3 0.7871</t>
  </si>
  <si>
    <t>557.3 0.7555  0.9757  1.0856  0.5906  0.8008  0.9093  762.6 0.7868  0.000   0.0 0.7926  0.000   0.0  757.0 pub00012530  5.718    1988    12.4    11.9    18.9     0.0    31.9  893.4  691.8  621.8 1142.9  842.9  742.3  780.3 0.7689  808.0 0.7426  784.4 0.7649</t>
  </si>
  <si>
    <t>NED28440</t>
  </si>
  <si>
    <t>403.6 1.0031  1.2801  1.4517  0.7790  1.0388  1.1888  582.2 1.0305  0.000   0.0 1.0427  0.000   0.0  575.4 pub00012534  9.521    3557    20.5    36.0    19.5     0.0    86.7  672.9  527.3  465.0  866.5  649.8  567.8  614.6 0.9763  632.0 0.9494  597.8 1.0037</t>
  </si>
  <si>
    <t>411.6 1.0397  1.3503  1.5151  0.8066  1.1018  1.2771  553.2 1.0846  0.000   0.0 1.0949  0.000   0.0  548.0 pub00012535 11.403   10347    37.3    59.0    46.9   146.0   147.2  649.2  499.9  445.5  836.8  612.6  528.5  582.6 1.0299  601.4 0.9977  568.7 1.0551</t>
  </si>
  <si>
    <t>NED20544</t>
  </si>
  <si>
    <t>418.5 1.0126  1.3161  1.4724  0.7862  1.0702  1.2350  568.6 1.0552  0.000   0.0 1.0660  0.000   0.0  562.9 pub00012536 10.806    9739    35.2    52.4    41.5   138.8   128.4  666.6  512.9  458.4  858.6  630.7  546.6  599.2 1.0013  618.6 0.9699  583.9 1.0275</t>
  </si>
  <si>
    <t>518.9 0.8194  1.0425  1.1492  0.6397  0.8597  0.9693  710.0 0.8450  0.000   0.0 0.8480  0.000   0.0  707.6 pub00012539  6.580    2734    15.2    20.5    17.2    44.8     0.0  823.8  647.5  587.4 1055.2  785.2  696.4  737.5 0.8135  762.7 0.7867  730.0 0.8219</t>
  </si>
  <si>
    <t>NED22315</t>
  </si>
  <si>
    <t>439.7 0.9393  1.2443  1.4106  0.7263  1.0016  1.1814  600.5 0.9992  0.000   0.0 1.0053  0.000   0.0  596.8 pub00012557 10.172   10998    36.8    51.5    34.2   111.3    89.7  718.6  542.5  478.5  929.4  673.9  571.4  629.6 0.9531  651.0 0.9217  618.7 0.9697</t>
  </si>
  <si>
    <t>NED3704</t>
  </si>
  <si>
    <t>451.5 0.9259  1.1901  1.3363  0.7012  0.9568  1.1025  633.1 0.9478  0.000   0.0 0.9604  0.000   0.0  624.8 pub00012610  8.639    3484    19.4    29.4    18.2    47.7     0.0  729.0  567.2  505.1  962.6  705.5  612.2  652.7 0.9192  673.2 0.8913  645.8 0.9291</t>
  </si>
  <si>
    <t>NED19574</t>
  </si>
  <si>
    <t>434.9 0.9658  1.2558  1.4056  0.7471  1.0147  1.1685  593.9 1.0102  0.000   0.0 1.0152  0.000   0.0  591.0 pub00012609  9.729    7941    30.1    47.0    36.9   101.8     0.0  698.9  537.5  480.2  903.5  665.2  577.7  620.6 0.9668  639.2 0.9387  609.7 0.9840</t>
  </si>
  <si>
    <t>NED24220</t>
  </si>
  <si>
    <t>16 04 2018</t>
  </si>
  <si>
    <t>443.0 1.0077  1.2945  1.4343  0.7802  1.0476  1.1889  572.3 1.0484  0.000   0.0 1.0486  0.000   0.0  572.2 pub00012642 10.329    8476    33.0    48.2    39.7     0.0   141.5  669.8  521.4  470.6  865.2  644.3  567.8  610.6 0.9827  629.2 0.9536  588.5 1.0196</t>
  </si>
  <si>
    <t>492.9 0.9416  1.1742  1.3047  0.7294  0.9512  1.0650  641.0 0.9360  0.000   0.0 0.9561  0.000   0.0  627.6 pub00012621  8.177    3505    20.2    26.4    27.2     0.0    73.7  716.9  574.9  517.4  925.4  709.6  633.8  666.1 0.9008  687.4 0.8729  652.4 0.9197</t>
  </si>
  <si>
    <t>566.5 0.6815  0.9246  1.0777  0.5313  0.7423  0.9048  801.1 0.7490  0.000   0.0 0.7485  0.000   0.0  801.6 pub00012639  5.506    3721    16.8    12.8    20.4    45.7     0.0  990.5  730.0  626.3 1270.5  909.3  746.0  842.7 0.7120  881.9 0.6803  831.6 0.7215</t>
  </si>
  <si>
    <t>NED12699</t>
  </si>
  <si>
    <t>455.7 0.9236  1.2023  1.3474  0.7144  0.9763  1.1276  621.0 0.9661  0.000   0.0 0.9727  0.000   0.0  616.8 pub00012620  8.899    6516    27.4    46.7    24.6    81.7     0.0  730.8  561.4  501.0  944.8  691.4  598.6  645.3 0.9298  666.0 0.9009  637.6 0.9410</t>
  </si>
  <si>
    <t>NED16114</t>
  </si>
  <si>
    <t>479.6 0.8728  1.1474  1.2913  0.6782  0.9346  1.0790  652.7 0.9193  0.000   0.0 0.9294  0.000   0.0  645.6 pub00012622  8.411    4457    22.0    25.6    29.6    61.1     0.0  773.4  588.3  522.7  995.3  722.2  625.6  671.3 0.8938  695.1 0.8632  672.0 0.8929</t>
  </si>
  <si>
    <t>422.1 1.0123  1.3185  1.4847  0.7863  1.0755  1.2484  564.1 1.0637  0.000   0.0 1.0692  0.000   0.0  561.2 pub00012645 10.882    8864    33.8    47.5    42.5   131.2   120.2  666.8  511.9  454.6  858.5  627.6  540.7  596.9 1.0052  616.6 0.9731  580.7 1.0332</t>
  </si>
  <si>
    <t>NED15299</t>
  </si>
  <si>
    <t>17 04 2018</t>
  </si>
  <si>
    <t>433.9 0.9769  1.2759  1.4303  0.7588  1.0376  1.1977  585.8 1.0242  0.000   0.0 1.0336  0.000   0.0  580.5 pub00012660 10.314    8496    32.4    44.6    46.5   112.3     0.0  691.0  529.0  471.9  889.6  650.5  563.6  611.1 0.9818  630.7 0.9513  602.4 0.9961</t>
  </si>
  <si>
    <t>NEDSB20</t>
  </si>
  <si>
    <t>406.8 0.8541  1.0529  1.2007  0.6723  0.8560  0.9774  711.3 0.8436  0.000   0.0 0.8649  0.000   0.0  693.7 pub00012671  5.974    1099     9.7    17.3     8.9     0.0    44.5  790.3  641.1  562.2 1004.0  788.6  690.6  736.5 0.8147  760.8 0.7886  725.4 0.8272</t>
  </si>
  <si>
    <t>514.2 0.8185  1.0664  1.1970  0.6416  0.8698  1.0100  696.2 0.8618  0.000   0.0 0.8656  0.000   0.0  693.2 pub00012652  7.191    5248    20.8    20.1    31.6    64.7     0.0  824.7  633.0  563.9 1052.1  776.0  668.3  723.7 0.8290  749.8 0.8002  717.5 0.8363</t>
  </si>
  <si>
    <t>D.Rus</t>
  </si>
  <si>
    <t>473.1 0.8742  1.1539  1.3108  0.6758  0.9303  1.1004  643.3 0.9326  0.000   0.0 0.9326  0.000   0.0  643.3 pub00012658  8.530    8033    29.8    40.5    27.7    77.7    74.4  772.1  585.0  515.0  998.8  725.6  613.4  672.2 0.8926  696.0 0.8621  663.2 0.9047</t>
  </si>
  <si>
    <t>447.0 0.9313  1.2342  1.4012  0.7234  1.0013  1.1771  602.0 0.9967  0.000   0.0 0.9994  0.000   0.0  600.3 pub00012656  9.784    8279    32.6    42.7    35.0    95.1     0.0  724.8  546.9  481.7  933.1  674.1  573.4  631.9 0.9496  655.3 0.9156  621.6 0.9652</t>
  </si>
  <si>
    <t>436.1 0.9609  1.2536  1.4162  0.7459  1.0265  1.1883  595.4 1.0077  0.000   0.0 1.0182  0.000   0.0  589.3 pub00012664  9.497    5499    25.0    37.2    28.5    93.8    85.6  702.5  538.4  476.6  904.9  657.6  568.0  628.0 0.9555  650.5 0.9224  613.1 0.9787</t>
  </si>
  <si>
    <t>NED21614</t>
  </si>
  <si>
    <t>496.5 0.8174  1.0818  1.2231  0.6316  0.8751  1.0216  688.7 0.8713  0.000   0.0 0.8745  0.000   0.0  686.1 pub00012667  7.227    4297    20.3    28.1    20.0    57.5     0.0  825.8  624.0  551.9 1068.7  771.3  660.7  716.7 0.8371  744.9 0.8055  710.0 0.8451</t>
  </si>
  <si>
    <t>510.8 0.8434  1.0933  1.2090  0.6533  0.8817  1.0002  681.4 0.8805  0.000   0.0 0.8840  0.000   0.0  678.8 pub00012655  7.534    3875    20.6    27.4    19.0     0.0    64.3  800.3  617.4  558.3 1033.2  765.6  674.9  713.8 0.8405  740.7 0.8100  700.6 0.8564</t>
  </si>
  <si>
    <t>NED16310</t>
  </si>
  <si>
    <t>Hunter Boats Ltd.</t>
  </si>
  <si>
    <t>505.8 0.8698  1.0877  1.1986  0.6808  0.9021  1.0123  684.8 0.8761  0.000   0.0 0.8872  0.000   0.0  676.3 pub00012651  7.045    2734    15.4    23.9    21.2    47.1     0.0  776.0  620.6  563.2  991.5  748.3  666.8  696.8 0.8611  717.3 0.8365  700.4 0.8566</t>
  </si>
  <si>
    <t>NED25494</t>
  </si>
  <si>
    <t>445.5 0.9331  1.2287  1.3799  0.7236  0.9951  1.1587  609.0 0.9851  0.000   0.0 0.9940  0.000   0.0  603.6 pub00012653  9.752    8574    31.6    42.1    31.1   103.2     0.0  723.4  549.4  489.2  932.8  678.3  582.5  638.9 0.9391  661.8 0.9066  627.6 0.9559</t>
  </si>
  <si>
    <t>NED3755</t>
  </si>
  <si>
    <t>464.8 0.8793  1.1569  1.3000  0.6654  0.9277  1.0757  654.0 0.9175  0.000   0.0 0.9302  0.000   0.0  645.0 pub00012672  8.443    3934    20.2    27.6    15.0    51.0     0.0  767.7  583.5  519.2 1014.4  727.6  627.5  678.3 0.8846  703.1 0.8534  669.5 0.8961</t>
  </si>
  <si>
    <t>519.1 0.8100  1.0291  1.1364  0.6286  0.8416  0.9486  721.5 0.8316  0.000   0.0 0.8348  0.000   0.0  718.7 pub00012676  6.185    2379    12.9    19.7    13.2    39.0    41.8  833.3  655.9  594.0 1073.8  802.0  711.6  750.0 0.8000  774.0 0.7752  739.4 0.8115</t>
  </si>
  <si>
    <t>514.5 0.8062  1.0712  1.2128  0.6231  0.8686  1.0183  695.6 0.8625  0.000   0.0 0.8653  0.000   0.0  693.4 pub00012675  7.768    5537    24.1    23.6    37.0     0.0     0.0  837.3  630.1  556.6 1083.3  777.1  662.9  693.4 0.8653  716.5 0.8374  717.7 0.8360</t>
  </si>
  <si>
    <t>493.3 0.8283  1.1024  1.2569  0.6438  0.8952  1.0576  673.8 0.8905  0.000   0.0 0.8927  0.000   0.0  672.1 pub00012674  7.610    4479    20.7    25.4    19.9    57.1     0.0  814.9  612.3  537.0 1048.5  754.0  638.2  705.7 0.8502  735.0 0.8163  696.7 0.8613</t>
  </si>
  <si>
    <t>BONGO 9.60</t>
  </si>
  <si>
    <t>436.6 0.9440  1.2378  1.4148  0.7315  1.0063  1.1630  604.7 0.9922  0.000   0.0 1.0049  0.000   0.0  597.1 pub00012673  9.249    4346    23.3    33.8    25.8    79.6    63.9  715.0  545.3  477.1  922.8  670.8  580.4  632.8 0.9481  654.6 0.9166  621.9 0.9647</t>
  </si>
  <si>
    <t>NED26673</t>
  </si>
  <si>
    <t>496.1 0.7691  1.0298  1.1913  0.5879  0.8119  0.9777  721.8 0.8312  0.000   0.0 0.8304  0.000   0.0  722.6 pub00012682  7.126    6859    27.3    24.0    31.9    71.0     0.0  877.6  655.5  566.6 1148.2  831.4  690.4  754.0 0.7957  779.5 0.7697  744.8 0.8056</t>
  </si>
  <si>
    <t>468.9 0.8880  1.1885  1.3539  0.6788  0.9588  1.1368  629.8 0.9526  0.000   0.0 0.9565  0.000   0.0  627.3 pub00012694  9.821    8505    31.4    41.2    47.2     0.0     0.0  760.1  567.9  498.6  994.4  704.0  593.8  627.3 0.9565  646.7 0.9278  647.6 0.9264</t>
  </si>
  <si>
    <t>20 04 2018</t>
  </si>
  <si>
    <t>479.6 0.8475  1.1282  1.2808  0.6573  0.9150  1.0715  661.5 0.9071  0.000   0.0 0.9129  0.000   0.0  657.2 pub00012704  8.148    4457    22.0    25.6    20.8    61.6     0.0  796.5  598.3  527.0 1026.9  737.7  630.0  692.9 0.8659  720.9 0.8323  683.6 0.8777</t>
  </si>
  <si>
    <t>24 04 2018</t>
  </si>
  <si>
    <t>367.6 0.9313  1.1879  1.3771  0.7271  0.9621  1.1272  627.5 0.9561  0.000   0.0 0.9722  0.000   0.0  617.2 pub00012742  7.532    1503    13.0    21.2    13.7     0.0    63.0  724.8  568.2  490.2  928.3  701.6  598.8  661.4 0.9072  684.4 0.8767  645.0 0.9302</t>
  </si>
  <si>
    <t>430.2 1.0000  1.2820  1.4355  0.7787  1.0521  1.2054    0.0 0.0000  0.000   0.0 1.0420  0.000   0.0  575.8 met00012734  9.794    6569    26.7    43.4    32.7   110.4    94.8  675.0  526.5  470.2  866.8  641.6  560.0  612.3 0.9799  631.7 0.9498    0.0 0.0000</t>
  </si>
  <si>
    <t>460.0 0.9424  1.2352  1.3868  0.7269  0.9910  1.1472  603.9 0.9935  0.000   0.0 0.9983  0.000   0.0  601.0 pub00012782  9.723    8579    32.4    44.7    33.7     0.0   106.6  716.3  546.5  486.7  928.6  681.1  588.4  634.3 0.9460  657.3 0.9128  620.9 0.9664</t>
  </si>
  <si>
    <t>495.9 0.8347  1.0901  1.2214  0.6510  0.8848  1.0243  684.6 0.8764  0.000   0.0 0.8833  0.000   0.0  679.3 pub00012787  7.401    5627    22.8    24.9    29.6    77.0     0.0  808.7  619.2  552.6 1036.9  762.9  659.0  713.5 0.8409  739.0 0.8119  704.4 0.8518</t>
  </si>
  <si>
    <t>440.1 0.9505  1.2485  1.4075  0.7347  1.0091  1.1727  597.6 1.0040  0.000   0.0 1.0093  0.000   0.0  594.5 pub00012797  9.787    8081    31.6    45.9    37.7    91.5     0.0  710.2  540.6  479.6  918.7  668.9  575.6  622.2 0.9644  642.2 0.9343  614.5 0.9764</t>
  </si>
  <si>
    <t>408.0 1.0415  1.3881  1.5705  0.7990  1.1010  1.2859  537.7 1.1158  0.000   0.0 1.1155  0.000   0.0  537.9 pub00012771 12.572   22663    57.4    84.1    74.8     0.0   228.3  648.1  486.3  429.8  844.8  613.1  524.9  572.8 1.0476  589.2 1.0183  552.9 1.0851</t>
  </si>
  <si>
    <t>503.8 0.8429  1.0834  1.2116  0.6506  0.8708  1.0099  684.7 0.8762  0.000   0.0 0.8762  0.000   0.0  684.8 pub00012748  7.407    7266    26.0    31.8    23.6    70.8     0.0  800.8  623.0  557.1 1037.5  775.1  668.4  731.6 0.8202  759.8 0.7897  702.0 0.8548</t>
  </si>
  <si>
    <t>NED16403</t>
  </si>
  <si>
    <t>470.0 0.9337  1.2163  1.3645  0.7235  0.9850  1.1263  615.2 0.9753  0.000   0.0 0.9861  0.000   0.0  608.5 pub00012766  9.192    5075    25.3    34.3    25.7     0.0    91.2  722.9  555.0  494.7  933.0  685.3  599.3  648.7 0.9249  672.8 0.8918  633.0 0.9478</t>
  </si>
  <si>
    <t>459.8 0.9452  1.2154  1.3540  0.7367  0.9946  1.1409  614.3 0.9768  0.000   0.0 0.9868  0.000   0.0  608.0 pub00012796  9.343    6341    26.5    33.5    40.3    85.3    79.9  714.1  555.4  498.5  916.2  678.7  591.6  633.7 0.9468  653.0 0.9188  630.8 0.9512</t>
  </si>
  <si>
    <t>NED141905</t>
  </si>
  <si>
    <t>439.4 1.0532  1.3231  1.4703  0.8218  1.0801  1.2153  556.7 1.0777  0.000   0.0 1.0783  0.000   0.0  556.4 pub00012795 10.381    6750    28.7    47.0    38.8     0.0   137.0  640.9  510.2  459.1  821.4  624.9  555.4  593.8 1.0105  608.4 0.9862  571.5 1.0498</t>
  </si>
  <si>
    <t>495.0 0.8211  1.0963  1.2538  0.6291  0.8814  1.0481  679.3 0.8832  0.000   0.0 0.8843  0.000   0.0  678.5 pub00012753  8.304    7636    26.8    36.4    32.8     0.0     0.0  822.1  615.7  538.4 1073.0  765.8  644.0  678.5 0.8843  700.2 0.8569  699.6 0.8577</t>
  </si>
  <si>
    <t>NED29162</t>
  </si>
  <si>
    <t>428.6 0.8637  1.1076  1.2806  0.6736  0.8990  1.0411  674.1 0.8901  0.000   0.0 0.9055  0.000   0.0  662.6 pub00012780  6.951    1393    11.3    16.3    10.0     0.0    45.6  781.5  609.4  527.1 1002.1  750.8  648.4  707.8 0.8477  736.9 0.8142  692.3 0.8667</t>
  </si>
  <si>
    <t>440.7 0.9731  1.2731  1.4219  0.7500  1.0159  1.1611  589.8 1.0173  0.000   0.0 1.0277  0.000   0.0  583.8 pub00012767 10.409   10182    39.2    53.9    40.1     0.0   140.0  693.7  530.2  474.7  900.0  664.4  581.3  620.6 0.9668  641.6 0.9352  606.2 0.9897</t>
  </si>
  <si>
    <t>442.0 1.0165  1.3064  1.4494  0.7888  1.0593  1.2028  570.1 1.0525  0.000   0.0 1.0589  0.000   0.0  566.6 pub00012745 10.515    8778    33.4    48.7    42.0     0.0   146.7  664.0  516.7  465.7  855.7  637.2  561.2  605.4 0.9910  623.8 0.9618  585.5 1.0248</t>
  </si>
  <si>
    <t>NED21861</t>
  </si>
  <si>
    <t>431.3 0.9648  1.2504  1.4047  0.7437  1.0166  1.1678  597.3 1.0045  0.000   0.0 1.0127  0.000   0.0  592.5 pub00012794  9.565    5576    26.8    40.2    24.4    80.5   102.2  699.6  539.8  480.5  907.6  664.0  578.0  630.9 0.9511  650.5 0.9224  613.6 0.9779</t>
  </si>
  <si>
    <t>NED219.</t>
  </si>
  <si>
    <t>528.4 0.8054  1.0453  1.1665  0.6288  0.8543  0.9854    0.0 0.0000  0.000   0.0 0.8474  0.000   0.0  708.1 pub00012752  6.910    4626    19.3    20.1    31.1    57.3     0.0  838.1  645.7  578.7 1073.5  790.1  685.0  729.8 0.8221  754.4 0.7953    0.0 0.0000</t>
  </si>
  <si>
    <t>443.0 0.9666  1.2617  1.4281  0.7261  0.9963  1.1813  596.2 1.0063  0.000   0.0 1.0122  0.000   0.0  592.8 pub00012773 10.344   12889    39.4    54.0    43.2     0.0     0.0  698.3  535.0  472.7  929.6  677.5  571.4  618.9 0.9695  640.2 0.9372  607.9 0.9869</t>
  </si>
  <si>
    <t>NED4715</t>
  </si>
  <si>
    <t>471.7 0.8707  1.1549  1.3152  0.6723  0.9363  1.0841  650.7 0.9221  0.000   0.0 0.9341  0.000   0.0  642.4 pub00012775  8.390    3260    19.6    25.4    23.6    47.4     0.0  775.2  584.5  513.2 1004.0  720.9  622.6  665.2 0.9019  688.9 0.8710  669.5 0.8962</t>
  </si>
  <si>
    <t>427.3 0.9674  1.2630  1.4324  0.7458  1.0236  1.1785  593.8 1.0104  0.000   0.0 1.0237  0.000   0.0  586.1 pub00012801  9.678    4989    25.6    40.3    23.9    83.2    87.8  697.7  534.4  471.2  905.1  659.4  572.8  623.1 0.9630  644.2 0.9314  609.9 0.9838</t>
  </si>
  <si>
    <t>NED99165</t>
  </si>
  <si>
    <t>458.3 0.9160  1.1757  1.3115  0.7082  0.9559  1.0882  637.6 0.9410  0.000   0.0 0.9523  0.000   0.0  630.0 pub00012798  8.245    3837    20.4    33.0    18.5    57.4     0.0  736.9  574.1  514.7  953.1  706.1  620.3  658.3 0.9114  677.9 0.8851  653.2 0.9185</t>
  </si>
  <si>
    <t>NEDSWAN45</t>
  </si>
  <si>
    <t>396.1 1.1260  1.4150  1.5774  0.8722  1.1535  1.3219  526.9 1.1387  0.000   0.0 1.1510  0.000   0.0  521.3 pub00012768 12.185   11138    38.5    79.4    56.6   153.3   154.0  599.5  477.0  427.9  773.9  585.2  510.6  546.7 1.0976  559.4 1.0726  538.1 1.1150</t>
  </si>
  <si>
    <t>451.8 0.9158  1.1958  1.3533  0.7109  0.9760  1.1258    0.0 0.0000  0.000   0.0 0.9706  0.000   0.0  618.2 pub00012755  8.699    4349    22.5    32.5    23.1    77.3     0.0  737.1  564.5  498.8  949.5  691.6  599.6  655.6 0.9152  679.1 0.8835    0.0 0.0000</t>
  </si>
  <si>
    <t>487.6 0.8211  1.1188  1.2937  0.6307  0.9004  1.0853  666.6 0.9000  0.000   0.0 0.9016  0.000   0.0  665.5 pub00012764  8.933    6942    27.4    29.5    34.8     0.0     0.0  822.1  603.3  521.8 1070.2  749.7  621.9  665.5 0.9016  689.8 0.8698  690.1 0.8694</t>
  </si>
  <si>
    <t>520.7 0.8192  1.0556  1.1749  0.6427  0.8650  0.9896  704.8 0.8513  0.000   0.0 0.8572  0.000   0.0  700.0 pub00012776  6.851    4029    18.3    18.1    30.2    61.5     0.0  824.0  639.4  574.5 1050.3  780.3  682.1  729.0 0.8231  753.6 0.7962  724.5 0.8282</t>
  </si>
  <si>
    <t>469.0 0.9460  1.2135  1.3414  0.7342  0.9823  1.1107  613.8 0.9775  0.000   0.0 0.9834  0.000   0.0  610.1 pub00012793  9.007    6080    26.5    37.3    28.7     0.0   107.0  713.5  556.2  503.2  919.4  687.2  607.7  648.7 0.9250  669.7 0.8959  630.1 0.9523</t>
  </si>
  <si>
    <t>495.3 0.8108  1.0690  1.1936  0.6269  0.8543  0.9823  702.5 0.8541  0.000   0.0 0.8617  0.000   0.0  696.3 pub00012749  7.302    7450    28.8    34.2    34.7    80.9     0.0  832.5  631.4  565.5 1076.7  790.1  687.2  724.3 0.8284  748.7 0.8014  721.4 0.8318</t>
  </si>
  <si>
    <t>436.1 0.9609  1.2536  1.4162  0.7459  1.0265  1.1883  595.4 1.0077  0.000   0.0 1.0182  0.000   0.0  589.3 pub00012803  9.497    5499    25.0    37.2    28.5    93.8    85.6  702.5  538.4  476.6  904.9  657.6  568.0  628.0 0.9555  650.5 0.9224  613.1 0.9787</t>
  </si>
  <si>
    <t>586.9 0.7029  0.9061  1.0046  0.5365  0.7152  0.8062  822.5 0.7295  0.000   0.0 0.7296  0.000   0.0  822.4 pub00012812  5.041    1830    11.8    15.0     8.8     0.0    29.4  960.3  745.0  671.9 1258.2  943.8  837.3  840.3 0.7140  867.5 0.6916  839.3 0.7149</t>
  </si>
  <si>
    <t>NED24122</t>
  </si>
  <si>
    <t>485.1 0.8867  1.1410  1.2688  0.6961  0.9340  1.0727  650.7 0.9221  0.000   0.0 0.9269  0.000   0.0  647.3 pub00012816  8.258    7631    26.7    26.9    43.4   100.7     0.0  761.2  591.6  532.0  969.7  722.7  629.3  679.8 0.8826  702.3 0.8543  669.1 0.8967</t>
  </si>
  <si>
    <t>NED26034</t>
  </si>
  <si>
    <t>423.3 0.9963  1.3010  1.4626  0.7705  1.0516  1.2191  573.4 1.0464  0.000   0.0 1.0519  0.000   0.0  570.4 pub00012817 10.676   10026    35.5    54.9    42.5   119.5     0.0  677.5  518.8  461.5  876.1  641.9  553.7  600.8 0.9987  619.2 0.9690  589.0 1.0186</t>
  </si>
  <si>
    <t>481.5 0.8774  1.1338  1.2677  0.6810  0.9252  1.0652  655.4 0.9155  0.000   0.0 0.9192  0.000   0.0  652.8 pub00012820  7.871    4564    21.3    33.0    18.2    58.9     0.0  769.3  595.3  532.5  991.2  729.6  633.7  681.4 0.8805  704.2 0.8520  673.9 0.8904</t>
  </si>
  <si>
    <t>443.9 0.9222  1.2298  1.4097  0.7125  0.9968  1.1713  607.3 0.9880  0.000   0.0 0.9958  0.000   0.0  602.5 pub00012825  9.657    5582    27.1    38.2    25.7    76.9     0.0  731.9  548.9  478.8  947.4  677.2  576.3  635.7 0.9439  659.9 0.9092  627.1 0.9568</t>
  </si>
  <si>
    <t>418.5 1.0565  1.3318  1.4851  0.8119  1.0784  1.2347  562.3 1.0670  0.000   0.0 1.0806  0.000   0.0  555.3 pub00012830 10.706    8359    33.1    52.1    42.8   121.9   114.1  638.9  506.8  454.5  831.4  625.9  546.7  593.3 1.0112  611.6 0.9810  572.9 1.0473</t>
  </si>
  <si>
    <t>01 05 2018</t>
  </si>
  <si>
    <t>525.7 0.7015  0.9712  1.1363  0.5418  0.7748  0.9350  766.4 0.7828  0.000   0.0 0.7839  0.000   0.0  765.4 pub00012857  6.829    6727    27.6    24.4    24.5     0.0     0.0  962.2  695.0  594.0 1245.8  871.2  721.9  765.4 0.7839  797.3 0.7525  796.4 0.7534</t>
  </si>
  <si>
    <t>NED24030</t>
  </si>
  <si>
    <t>457.3 0.9410  1.2169  1.3596  0.7321  0.9941  1.1415  612.4 0.9798  0.000   0.0 0.9868  0.000   0.0  608.0 pub00012848  9.302    6158    26.8    37.4    37.3    82.6     0.0  717.3  554.7  496.5  922.0  679.0  591.3  633.4 0.9472  653.6 0.9180  629.3 0.9535</t>
  </si>
  <si>
    <t>445.7 0.9919  1.2880  1.4347  0.7685  1.0422  1.1913  575.6 1.0424  0.000   0.0 1.0429  0.000   0.0  575.3 pub00012867 10.357    8438    33.1    46.2    38.8     0.0   134.1  680.5  524.1  470.5  878.3  647.7  566.6  614.5 0.9763  634.9 0.9450  593.2 1.0114</t>
  </si>
  <si>
    <t>456.1 0.9165  1.2000  1.3501  0.7110  0.9778  1.1323  622.5 0.9639  0.000   0.0 0.9725  0.000   0.0  617.0 pub00012858  9.012    5567    24.3    33.0    25.1    79.7     0.0  736.5  562.5  500.0  949.4  690.3  596.1  651.5 0.9210  674.6 0.8894  640.5 0.9367</t>
  </si>
  <si>
    <t>514.4 0.8242  1.0640  1.1883  0.6418  0.8757  1.0026  701.1 0.8558  0.000   0.0 0.8642  0.000   0.0  694.3 pub00012861  6.845    2987    15.8    22.1    14.1    45.2     0.0  819.0  634.4  568.0 1051.7  770.8  673.2  724.3 0.8284  751.6 0.7983  720.5 0.8328</t>
  </si>
  <si>
    <t>03 05 2018</t>
  </si>
  <si>
    <t>516.0 0.7772  1.0348  1.1708  0.6045  0.8379  0.9704  720.2 0.8331  0.000   0.0 0.8374  0.000   0.0  716.5 pub00012868  6.631    2983    17.9    16.8    23.6    49.8     0.0  868.5  652.3  576.5 1116.6  805.6  695.6  748.4 0.8017  778.2 0.7710  744.2 0.8062</t>
  </si>
  <si>
    <t>NED5126</t>
  </si>
  <si>
    <t>460.3 0.9178  1.2230  1.3784  0.7054  0.9763  1.1312  613.5 0.9781  0.000   0.0 0.9851  0.000   0.0  609.1 pub00012877  9.664    7261    29.1    39.0    27.4     0.0    91.9  735.5  551.9  489.7  956.9  691.4  596.7  644.7 0.9306  668.8 0.8971  631.9 0.9496</t>
  </si>
  <si>
    <t>NED20184</t>
  </si>
  <si>
    <t>479.5 0.8410  1.1104  1.2508  0.6497  0.8938  1.0355  673.8 0.8905  0.000   0.0 0.8973  0.000   0.0  668.7 pub00012893  7.817    4777    22.0    25.8    21.9    67.7     0.0  802.6  607.9  539.7 1038.9  755.2  651.9  705.4 0.8506  731.6 0.8201  693.5 0.8651</t>
  </si>
  <si>
    <t>NED25170</t>
  </si>
  <si>
    <t>466.8 0.9078  1.1705  1.3057  0.7060  0.9593  1.0985  641.3 0.9356  0.000   0.0 0.9497  0.000   0.0  631.8 pub00012889  8.338    4566    21.9    34.4    23.2    68.7     0.0  743.6  576.7  517.0  956.1  703.6  614.5  661.5 0.9071  683.8 0.8774  658.2 0.9116</t>
  </si>
  <si>
    <t>555.3 0.7459  0.9585  1.0775  0.5829  0.7818  0.9028  770.7 0.7785  0.000   0.0 0.7791  0.000   0.0  770.1 pub00012892  5.508    2400    13.1    14.2    12.8    38.6     0.0  904.9  704.2  626.5 1158.0  863.4  747.7  808.6 0.7420  838.8 0.7153  792.5 0.7571</t>
  </si>
  <si>
    <t>421.6 1.0423  1.3489  1.4911  0.8024  1.0816  1.2188  559.1 1.0731  0.000   0.0 1.0881  0.000   0.0  551.4 pub00012898 11.111   11070    39.0    60.3    48.6     0.0   179.5  647.6  500.4  452.7  841.2  624.1  553.8  589.8 1.0173  606.2 0.9898  571.9 1.0491</t>
  </si>
  <si>
    <t>458.1 0.8992  1.1798  1.3343  0.6975  0.9613  1.1136    0.0 0.0000  0.000   0.0 0.9567  0.000   0.0  627.2 pub00012899  8.594    4524    22.9    31.7    21.4    74.9     0.0  750.7  572.1  505.9  967.7  702.2  606.1  665.6 0.9015  689.8 0.8698    0.0 0.0000</t>
  </si>
  <si>
    <t>NEDJ80</t>
  </si>
  <si>
    <t>430.7 0.9115  1.1426  1.2868  0.7115  0.9306  1.0551  654.1 0.9173  0.000   0.0 0.9330  0.000   0.0  643.1 pub00012902  7.240    1951    13.6    21.5    14.0     0.0    65.0  740.5  590.8  524.6  948.7  725.3  639.7  684.7 0.8764  706.9 0.8488  669.1 0.8968</t>
  </si>
  <si>
    <t>429.2 0.9092  1.1399  1.2828  0.7093  0.9288  1.0547  656.6 0.9138  0.000   0.0 0.9305  0.000   0.0  644.8 pub00012903  7.222    1976    13.6    21.5    14.0     0.0    65.0  742.4  592.2  526.2  951.6  726.7  640.0  686.2 0.8744  708.5 0.8469  671.4 0.8937</t>
  </si>
  <si>
    <t>NED21274</t>
  </si>
  <si>
    <t>07 05 2018</t>
  </si>
  <si>
    <t>468.1 0.9709  1.2382  1.3669  0.7556  1.0067  1.1338  604.6 0.9924  0.000   0.0 1.0047  0.000   0.0  597.2 pub00012926  9.329    6039    26.4    37.8    39.8     0.0   105.0  695.2  545.1  493.8  893.3  670.5  595.3  629.5 0.9531  648.0 0.9259  618.9 0.9695</t>
  </si>
  <si>
    <t>NED25502</t>
  </si>
  <si>
    <t>08 05 2018</t>
  </si>
  <si>
    <t>466.4 0.9540  1.2311  1.3707  0.7403  0.9991  1.1349  606.7 0.9889  0.000   0.0 0.9985  0.000   0.0  600.9 pub00012930  9.199    5725    25.9    36.1    29.2     0.0   111.6  707.5  548.3  492.4  911.8  675.6  594.8  640.5 0.9368  663.2 0.9047  623.0 0.9631</t>
  </si>
  <si>
    <t>09 05 2018</t>
  </si>
  <si>
    <t>507.6 0.8186  1.0581  1.1715  0.6365  0.8569  0.9698  705.6 0.8503  0.000   0.0 0.8564  0.000   0.0  700.6 pub00012935  6.779    3871    18.1    18.6    29.5    61.5     0.0  824.6  637.9  576.2 1060.5  787.7  696.0  730.0 0.8219  753.1 0.7967  723.7 0.8291</t>
  </si>
  <si>
    <t>10 05 2018</t>
  </si>
  <si>
    <t>361.1 1.1078  1.3927  1.5828  0.8451  1.1106  1.2800  542.8 1.1053  0.000   0.0 1.1296  0.000   0.0  531.2 pub00012947 10.987    5847    32.9    62.0    44.6     0.0   151.6  609.3  484.7  426.5  798.7  607.8  527.3  568.4 1.0557  582.1 1.0308  550.4 1.0901</t>
  </si>
  <si>
    <t>NED12936</t>
  </si>
  <si>
    <t>14 05 2018</t>
  </si>
  <si>
    <t>463.5 0.8853  1.1769  1.3471  0.6890  0.9533  1.1363  629.1 0.9538  0.000   0.0 0.9542  0.000   0.0  628.8 pub00012957  8.989    8282    30.7    35.0    28.5    95.2     0.0  762.5  573.5  501.1  979.7  708.1  594.0  669.4 0.8964  696.7 0.8612  650.6 0.9222</t>
  </si>
  <si>
    <t>NED25552</t>
  </si>
  <si>
    <t>447.4 0.9674  1.2417  1.3840  0.7539  1.0186  1.1649  600.3 0.9995  0.000   0.0 1.0089  0.000   0.0  594.7 pub00012959  9.419    5954    26.3    37.3    40.0    92.1     0.0  697.7  543.6  487.7  895.3  662.7  579.4  622.2 0.9643  641.0 0.9360  616.0 0.9740</t>
  </si>
  <si>
    <t>15 05 2018</t>
  </si>
  <si>
    <t>487.3 0.8577  1.1225  1.2667  0.6711  0.9127  1.0700  660.3 0.9086  0.000   0.0 0.9108  0.000   0.0  658.7 pub00012964  8.058    7459    26.8    27.8    34.2    89.1     0.0  787.0  601.3  532.9 1005.8  739.6  630.8  694.9 0.8634  720.9 0.8323  681.1 0.8809</t>
  </si>
  <si>
    <t>16 05 2018</t>
  </si>
  <si>
    <t>465.8 0.9148  1.1879  1.3300  0.7137  0.9679  1.1183  626.3 0.9579  0.000   0.0 0.9633  0.000   0.0  622.8 pub00012970  8.932    7686    28.7    36.9    38.1    93.3     0.0  737.9  568.2  507.5  945.8  697.4  603.6  652.1 0.9201  673.7 0.8906  644.1 0.9316</t>
  </si>
  <si>
    <t>511.0 0.7356  1.0057  1.2147  0.5697  0.8065  1.0078  729.3 0.8227  0.000   0.0 0.8169  0.000   0.0  734.5 pub00012973  7.882   15108    33.9    34.4    42.4     0.0     0.0  917.6  671.2  555.7 1184.8  836.9  669.8  734.5 0.8169  764.1 0.7852  758.8 0.7907</t>
  </si>
  <si>
    <t>429.0 1.0561  1.3189  1.4621  0.8041  1.0627  1.2028  569.9 1.0528  0.000   0.0 1.0692  0.000   0.0  561.2 pub00012974 10.334    6349    27.8    46.5    30.3     0.0   111.8  639.1  511.8  461.7  839.4  635.2  561.2  597.3 1.0045  614.4 0.9766  579.0 1.0363</t>
  </si>
  <si>
    <t>419.8 0.9635  1.2929  1.4709  0.7399  1.0382  1.2191  583.1 1.0290  0.000   0.0 1.0415  0.000   0.0  576.1 pub00012975 10.664    9681    38.2    54.4    40.0   127.9     0.0  700.6  522.1  458.9  912.3  650.2  553.7  610.2 0.9833  631.5 0.9501  601.0 0.9983</t>
  </si>
  <si>
    <t>NED22629</t>
  </si>
  <si>
    <t>454.3 0.9231  1.2083  1.3592  0.7162  0.9813  1.1427  616.0 0.9741  0.000   0.0 0.9786  0.000   0.0  613.1 pub00012976  9.235    7639    28.9    40.7    31.3    95.6     0.0  731.2  558.6  496.6  942.5  687.9  590.7  645.6 0.9293  668.1 0.8981  634.2 0.9460</t>
  </si>
  <si>
    <t>17 05 2018</t>
  </si>
  <si>
    <t>459.7 0.9493  1.1981  1.3323  0.7372  0.9808  1.1110  623.1 0.9629  0.000   0.0 0.9740  0.000   0.0  616.0 pub00012977  8.383    4060    21.1    38.0    31.3    60.7     0.0  711.1  563.4  506.6  915.6  688.2  607.6  633.8 0.9467  650.7 0.9221  636.9 0.9421</t>
  </si>
  <si>
    <t>374.6 0.9882  1.2560  1.4392  0.7680  1.0080  1.1616  599.3 1.0011  0.000   0.0 1.0244  0.000   0.0  585.7 pub00012978  8.486    2275    17.3    28.5    19.9     0.0    75.7  683.1  537.4  469.0  878.9  669.6  581.1  627.5 0.9561  645.9 0.9289  612.7 0.9793</t>
  </si>
  <si>
    <t>452.3 0.9158  1.2144  1.3752  0.7106  0.9836  1.1556  614.1 0.9771  0.000   0.0 0.9826  0.000   0.0  610.6 pub00012982  9.549    7717    30.0    40.5    28.4    86.9     0.0  737.1  555.8  490.8  949.9  686.3  584.1  643.4 0.9325  667.8 0.8985  633.6 0.9470</t>
  </si>
  <si>
    <t>NED17784</t>
  </si>
  <si>
    <t>466.1 0.8844  1.1754  1.3309  0.6860  0.9495  1.1159  634.2 0.9461  0.000   0.0 0.9503  0.000   0.0  631.4 pub00012983  9.050    7550    28.9    36.6    32.4    76.7     0.0  763.2  574.3  507.2  984.0  710.9  604.9  659.8 0.9094  684.2 0.8769  654.5 0.9167</t>
  </si>
  <si>
    <t>430.1 1.0023  1.2832  1.4362  0.7808  1.0530  1.2051  580.2 1.0341  0.000   0.0 1.0429  0.000   0.0  575.3 pub00012985  9.795    6569    26.7    43.6    33.5   110.4    94.8  673.5  526.0  470.0  864.5  641.0  560.1  611.2 0.9817  630.4 0.9518  595.7 1.0073</t>
  </si>
  <si>
    <t>433.7 0.9727  1.2699  1.4257  0.7555  1.0326  1.1963  586.8 1.0226  0.000   0.0 1.0286  0.000   0.0  583.3 pub00012986 10.030    7774    30.8    47.1    34.0   102.6     0.0  693.9  531.5  473.5  893.4  653.7  564.2  615.1 0.9755  634.9 0.9450  604.0 0.9934</t>
  </si>
  <si>
    <t>j70ned96</t>
  </si>
  <si>
    <t>394.5 0.8693  1.1237  1.3216  0.6743  0.9009  1.0563  671.9 0.8930  0.000   0.0 0.9176  0.000   0.0  653.9 pub00012980  6.870    1262    10.9    16.0    10.0     0.0    45.6  776.5  600.7  510.7 1001.0  749.3  639.0  701.6 0.8551  729.5 0.8225  688.5 0.8715</t>
  </si>
  <si>
    <t>NED19766</t>
  </si>
  <si>
    <t>18 05 2018</t>
  </si>
  <si>
    <t>477.4 0.9019  1.1552  1.2800  0.7064  0.9397  1.0745  644.2 0.9314  0.000   0.0 0.9367  0.000   0.0  640.5 pub00012988  8.302    9021    29.3    31.8    53.2   112.2     0.0  748.4  584.3  527.3  955.5  718.3  628.2  669.1 0.8967  688.6 0.8713  660.3 0.9086</t>
  </si>
  <si>
    <t>NED4683</t>
  </si>
  <si>
    <t>22 05 2018</t>
  </si>
  <si>
    <t>436.9 0.9511  1.2410  1.3947  0.7372  1.0074  1.1580  605.0 0.9918  0.000   0.0 1.0051  0.000   0.0  596.9 pub00012994  9.528    5304    26.1    38.1    31.3    82.1     0.0  709.7  543.9  484.0  915.6  670.0  582.9  628.9 0.9540  649.0 0.9245  621.9 0.9648</t>
  </si>
  <si>
    <t>NED15025</t>
  </si>
  <si>
    <t>516.3 0.8353  1.0466  1.1462  0.6539  0.8593  0.9523  717.4 0.8364  0.000   0.0 0.8512  0.000   0.0  704.9 pub00012995  6.201    1867    12.5    19.6    18.3    31.7     0.0  808.1  644.9  588.9 1032.3  785.5  708.8  721.4 0.8317  741.6 0.8091  731.8 0.8199</t>
  </si>
  <si>
    <t>426.2 0.8550  1.1040  1.2888  0.6639  0.8901  1.0382  681.7 0.8801  0.000   0.0 0.9007  0.000   0.0  666.1 pub00012997  6.837    1372    11.3    15.8    10.0     0.0    45.6  789.5  611.4  523.7 1016.7  758.3  650.2  712.4 0.8422  741.1 0.8096  699.0 0.8584</t>
  </si>
  <si>
    <t>23 05 2018</t>
  </si>
  <si>
    <t>355.0 0.9894  1.2651  1.4598  0.7679  1.0122  1.1772  596.4 1.0061  0.000   0.0 1.0311  0.000   0.0  581.9 pub00012999  8.471    2136    17.1    27.5    20.2     0.0    79.5  682.2  533.6  462.4  879.0  666.9  573.4  625.8 0.9588  644.5 0.9310  609.8 0.9839</t>
  </si>
  <si>
    <t>355.0 0.9884  1.2643  1.4594  0.7668  1.0112  1.1767  596.8 1.0053  0.000   0.0 1.0303  0.000   0.0  582.3 pub00013000  8.457    2136    17.1    27.5    20.2     0.0    79.5  682.9  533.9  462.5  880.3  667.5  573.6  627.0 0.9570  645.5 0.9295  610.3 0.9832</t>
  </si>
  <si>
    <t>505.0 0.8027  1.0363  1.1839  0.6227  0.8474  0.9672  718.6 0.8349  0.000   0.0 0.8447  0.000   0.0  710.3 pub00013001  6.087    1251    10.0    14.1    10.3    31.1     0.0  840.9  651.4  570.1 1084.0  796.6  697.9  744.1 0.8064  772.0 0.7772  738.3 0.8127</t>
  </si>
  <si>
    <t>505.0 0.8027  1.0363  1.1839  0.6227  0.8474  0.9672  718.6 0.8349  0.000   0.0 0.8447  0.000   0.0  710.3 pub00013002  6.087    1251    10.0    14.1    10.3    31.1     0.0  840.9  651.4  570.1 1084.0  796.6  697.9  744.1 0.8064  772.0 0.7772  738.3 0.8127</t>
  </si>
  <si>
    <t>525.9 0.8072  1.0463  1.1678  0.6301  0.8565  0.9877  711.4 0.8434  0.000   0.0 0.8490  0.000   0.0  706.8 pub00013003  6.874    4308    18.8    19.8    27.1    57.1     0.0  836.2  645.1  578.0 1071.3  788.1  683.4  732.6 0.8190  758.4 0.7911  731.8 0.8199</t>
  </si>
  <si>
    <t>NED16479</t>
  </si>
  <si>
    <t>469.6 0.9241  1.1893  1.3268  0.7142  0.9615  1.0902  622.8 0.9634  0.000   0.0 0.9640  0.000   0.0  622.4 pub00013004  8.639    3811    20.9    30.1    19.9     0.0    82.0  730.4  567.6  508.7  945.1  702.0  619.2  662.6 0.9055  685.8 0.8749  640.9 0.9362</t>
  </si>
  <si>
    <t>463.8 0.9535  1.2308  1.3730  0.7355  0.9889  1.1268  606.4 0.9894  0.000   0.0 0.9947  0.000   0.0  603.2 pub00013010  9.010    5378    23.5    39.4    27.9     0.0    80.1  707.9  548.4  491.6  917.7  682.6  599.0  630.2 0.9520  649.7 0.9235  621.4 0.9655</t>
  </si>
  <si>
    <t>24 05 2018</t>
  </si>
  <si>
    <t>460.2 0.9187  1.1902  1.3340  0.7157  0.9741  1.1190  630.1 0.9523  0.000   0.0 0.9656  0.000   0.0  621.4 pub00013014  8.726    4704    23.1    31.7    26.7    76.3     0.0  734.7  567.1  506.0  943.1  692.9  603.2  655.0 0.9161  677.0 0.8863  647.1 0.9272</t>
  </si>
  <si>
    <t>25 05 2018</t>
  </si>
  <si>
    <t>406.4 1.0542  1.3680  1.5329  0.8184  1.1113  1.2851  546.4 1.0980  0.000   0.0 1.1081  0.000   0.0  541.4 pub00013015 11.653   11255    39.4    64.5    54.1   148.9     0.0  640.3  493.4  440.3  824.8  607.4  525.3  571.9 1.0492  588.5 1.0195  560.9 1.0696</t>
  </si>
  <si>
    <t>NED28153</t>
  </si>
  <si>
    <t>421.6 1.0045  1.2964  1.4462  0.7813  1.0555  1.2160  570.7 1.0513  0.000   0.0 1.0516  0.000   0.0  570.5 pub00013017 10.402    9041    34.9    50.8    39.7   132.0     0.0  672.0  520.7  466.7  863.9  639.5  555.1  606.9 0.9886  625.9 0.9586  588.0 1.0204</t>
  </si>
  <si>
    <t>419.2 0.9883  1.3069  1.4802  0.7667  1.0578  1.2379  569.6 1.0533  0.000   0.0 1.0574  0.000   0.0  567.4 pub00013020 10.788   10890    38.6    48.6    45.3   155.7   136.5  683.0  516.5  456.0  880.4  638.1  545.3  608.5 0.9860  629.9 0.9525  587.3 1.0216</t>
  </si>
  <si>
    <t>31 05 2018</t>
  </si>
  <si>
    <t>452.8 0.9565  1.2426  1.3989  0.7217  0.9932  1.1612  599.9 1.0001  0.000   0.0 1.0000  0.000   0.0  600.0 pub00013035  9.658    6314    28.2    42.2    23.9     0.0     0.0  705.7  543.2  482.5  935.3  679.6  581.3  630.1 0.9523  651.7 0.9207  614.0 0.9773</t>
  </si>
  <si>
    <t>NED27885</t>
  </si>
  <si>
    <t>432.3 1.0020  1.2863  1.4405  0.7786  1.0518  1.2156  580.3 1.0340  0.000   0.0 1.0449  0.000   0.0  574.2 pub00013037 10.343    7786    31.3    50.8    37.0   104.0     0.0  673.7  524.8  468.6  866.9  641.8  555.3  602.5 0.9958  620.9 0.9663  595.8 1.0070</t>
  </si>
  <si>
    <t>L. Hoogmoed</t>
  </si>
  <si>
    <t>546.0 0.7515  0.9912  1.1329  0.5870  0.8086  0.9511  747.3 0.8029  0.000   0.0 0.8048  0.000   0.0  745.6 pub00013041  6.063    2089    12.6    11.8    16.3    32.4     0.0  898.2  681.0  595.8 1149.9  834.8  709.7  773.5 0.7757  803.8 0.7465  772.2 0.7770</t>
  </si>
  <si>
    <t>530.1 0.7720  1.0083  1.1425  0.5987  0.8216  0.9609  734.8 0.8166  0.000   0.0 0.8180  0.000   0.0  733.5 pub00013043  6.177    2815    14.8    17.7    12.9    46.4     0.0  874.4  669.4  590.8 1127.4  821.6  702.5  770.3 0.7790  801.5 0.7486  757.2 0.7924</t>
  </si>
  <si>
    <t>447.1 0.9465  1.2296  1.3943  0.7314  1.0013  1.1655  605.1 0.9915  0.000   0.0 0.9975  0.000   0.0  601.5 pub00013045  9.545    5575    25.8    42.6    27.1    62.9     0.0  713.2  549.0  484.1  922.9  674.1  579.2  622.8 0.9634  642.6 0.9337  622.0 0.9646</t>
  </si>
  <si>
    <t>NED14896</t>
  </si>
  <si>
    <t>439.0 0.9430  1.2403  1.3983  0.7333  1.0048  1.1715  600.5 0.9991  0.000   0.0 1.0041  0.000   0.0  597.6 pub00013046  9.501    8658    31.8    40.0    36.3   123.5     0.0  715.8  544.2  482.7  920.5  671.8  576.2  638.6 0.9396  661.2 0.9074  619.1 0.9692</t>
  </si>
  <si>
    <t>452.8 0.9565  1.2426  1.3989  0.7217  0.9932  1.1612  599.9 1.0001  0.000   0.0 1.0000  0.000   0.0  600.0 pub00013047  9.658    6314    28.2    42.2    23.9     0.0     0.0  705.7  543.2  482.5  935.3  679.6  581.3  630.1 0.9523  651.7 0.9207  614.0 0.9773</t>
  </si>
  <si>
    <t>454.4 0.9210  1.2089  1.3651  0.7160  0.9871  1.1506  614.8 0.9759  0.000   0.0 0.9806  0.000   0.0  611.9 pub00013049  9.119    5939    25.8    34.7    28.8    86.4     0.0  732.9  558.4  494.5  942.7  683.8  586.7  646.2 0.9286  669.9 0.8957  634.0 0.9463</t>
  </si>
  <si>
    <t>563.7 0.7656  0.9668  1.0632  0.6034  0.7979  0.8970  763.0 0.7864  0.000   0.0 0.7872  0.000   0.0  762.2 pub00013051  5.612    2515    12.9    11.6    19.3    44.7     0.0  881.7  698.2  634.9 1118.7  846.0  752.5  794.7 0.7550  821.5 0.7304  783.9 0.7654</t>
  </si>
  <si>
    <t>NED27253</t>
  </si>
  <si>
    <t>04 06 2018</t>
  </si>
  <si>
    <t>470.9 0.8721  1.1502  1.3055  0.6770  0.9364  1.0918  646.7 0.9278  0.000   0.0 0.9325  0.000   0.0  643.4 pub00013052  8.268    4200    21.9    27.2    20.9    69.1    50.8  774.0  586.9  517.0  997.0  720.8  618.2  682.3 0.8794  709.0 0.8463  667.7 0.8987</t>
  </si>
  <si>
    <t>NED12695</t>
  </si>
  <si>
    <t>06 06 2018</t>
  </si>
  <si>
    <t>545.8 0.7907  1.0339  1.1681  0.6162  0.8285  0.9703  719.2 0.8342  0.000   0.0 0.8369  0.000   0.0  717.0 pub00013058  6.913    4527    19.4    17.6    24.2     0.0    53.8  853.7  652.9  577.9 1095.4  814.7  695.7  743.7 0.8067  773.1 0.7761  739.3 0.8115</t>
  </si>
  <si>
    <t>NED29185</t>
  </si>
  <si>
    <t>495.3 0.7918  1.0415  1.1710  0.6097  0.8266  0.9562  714.7 0.8395  0.000   0.0 0.8401  0.000   0.0  714.2 pub00013064  6.805    6213    23.3    28.6    25.4    70.9     0.0  852.5  648.1  576.4 1107.1  816.6  705.9  752.2 0.7977  776.8 0.7724  734.8 0.8165</t>
  </si>
  <si>
    <t>NED28070</t>
  </si>
  <si>
    <t>456.2 0.9505  1.2070  1.3376  0.7429  0.9915  1.1282  615.9 0.9742  0.000   0.0 0.9814  0.000   0.0  611.4 pub00013065  8.784    5325    24.8    32.3    39.1    94.7     0.0  710.2  559.2  504.6  908.6  680.8  598.3  641.4 0.9355  660.2 0.9088  631.9 0.9495</t>
  </si>
  <si>
    <t>NED24826</t>
  </si>
  <si>
    <t>07 06 2018</t>
  </si>
  <si>
    <t>438.9 0.9950  1.3057  1.4643  0.7680  1.0517  1.2113  572.7 1.0477  0.000   0.0 1.0555  0.000   0.0  568.5 pub00013070 10.859   10110    36.5    52.6    38.6     0.0   146.6  678.4  517.0  461.0  878.9  641.8  557.3  607.9 0.9871  629.3 0.9534  589.5 1.0178</t>
  </si>
  <si>
    <t>NED25037</t>
  </si>
  <si>
    <t>11 06 2018</t>
  </si>
  <si>
    <t>412.9 1.0331  1.3356  1.4979  0.8042  1.0916  1.2555  557.8 1.0757  0.000   0.0 1.0844  0.000   0.0  553.3 pub00013080 10.852    8245    32.9    53.2    43.4   139.2     0.0  653.4  505.4  450.6  839.3  618.4  537.6  588.9 1.0188  607.3 0.9880  573.6 1.0460</t>
  </si>
  <si>
    <t>410.5 1.0601  1.3802  1.5362  0.8132  1.1007  1.2492  545.9 1.0991  0.000   0.0 1.1121  0.000   0.0  539.5 pub00013084 11.780   13324    44.6    66.6    57.0     0.0   197.8  636.7  489.1  439.4  830.1  613.2  540.3  576.9 1.0401  591.6 1.0142  559.1 1.0731</t>
  </si>
  <si>
    <t>522.7 0.8007  1.0162  1.1285  0.6264  0.8400  0.9459  728.7 0.8234  0.000   0.0 0.8292  0.000   0.0  723.6 pub00013085  5.797    1578    11.0    15.0    12.2    41.3     0.0  843.0  664.2  598.1 1077.6  803.6  713.6  762.3 0.7871  790.8 0.7587  749.0 0.8011</t>
  </si>
  <si>
    <t>442.1 0.9974  1.2845  1.4218  0.7716  1.0402  1.1797  577.6 1.0388  0.000   0.0 1.0397  0.000   0.0  577.1 pub00013087 10.212    8241    33.1    46.8    34.0     0.0   159.6  676.8  525.5  474.8  874.8  648.9  572.2  620.3 0.9672  638.9 0.9391  593.9 1.0102</t>
  </si>
  <si>
    <t>12 06 2018</t>
  </si>
  <si>
    <t>451.1 0.9301  1.2148  1.3651  0.7215  0.9877  1.1467  611.6 0.9810  0.000   0.0 0.9841  0.000   0.0  609.7 pub00013094  9.237    7250    28.4    40.0    30.9    98.8     0.0  725.7  555.6  494.5  935.6  683.4  588.6  643.5 0.9324  665.7 0.9013  630.0 0.9524</t>
  </si>
  <si>
    <t>518.6 0.8239  1.0712  1.2083  0.6378  0.8660  0.9927  696.0 0.8620  0.000   0.0 0.8686  0.000   0.0  690.8 pub00013099  6.955    2386    15.3    22.6    12.6     0.0    40.4  819.3  630.1  558.6 1058.3  779.4  680.0  719.5 0.8340  747.3 0.8029  714.8 0.8393</t>
  </si>
  <si>
    <t>445.4 0.9812  1.2949  1.4607  0.7584  1.0424  1.2115  576.6 1.0407  0.000   0.0 1.0463  0.000   0.0  573.5 pub00013102 10.919    9771    35.3    51.1    40.4     0.0    97.7  687.9  521.3  462.1  890.0  647.5  557.2  601.4 0.9977  622.1 0.9645  593.4 1.0110</t>
  </si>
  <si>
    <t>NED447.</t>
  </si>
  <si>
    <t>G.W.Mull</t>
  </si>
  <si>
    <t>436.1 0.9679  1.2689  1.4254  0.7504  1.0311  1.2014  589.0 1.0187  0.000   0.0 1.0268  0.000   0.0  584.3 pub00013103 10.347    9359    35.7    42.7    44.0     0.0   122.3  697.4  532.0  473.6  899.5  654.6  561.8  622.0 0.9646  643.2 0.9328  606.1 0.9899</t>
  </si>
  <si>
    <t>15 06 2018</t>
  </si>
  <si>
    <t>459.1 0.9002  1.1846  1.3493  0.6986  0.9665  1.1346  629.7 0.9528  0.000   0.0 0.9606  0.000   0.0  624.6 pub00013145  8.709    5245    25.0    31.8    25.0    83.1    70.7  749.8  569.8  500.3  966.2  698.4  594.9  664.5 0.9030  689.5 0.8702  650.0 0.9231</t>
  </si>
  <si>
    <t>NED26883</t>
  </si>
  <si>
    <t>18 06 2018</t>
  </si>
  <si>
    <t>457.5 0.9057  1.1925  1.3536  0.7012  0.9722  1.1247  633.4 0.9472  0.000   0.0 0.9665  0.000   0.0  620.8 pub00013157  8.601    4054    20.1    27.9    22.8    68.4    56.1  745.3  566.0  498.7  962.6  694.3  600.2  655.9 0.9148  680.9 0.8812  650.5 0.9224</t>
  </si>
  <si>
    <t>562.2 0.6902  0.9188  1.0639  0.5330  0.7369  0.8845  804.7 0.7457  0.000   0.0 0.7435  0.000   0.0  807.0 pub00013161  5.012    1782    11.9    10.0    12.1    32.3     0.0  978.0  734.7  634.5 1266.4  916.0  763.1  846.4 0.7089  880.1 0.6817  831.1 0.7220</t>
  </si>
  <si>
    <t>417.4 0.9977  1.3068  1.4669  0.7715  1.0548  1.2200  571.8 1.0492  0.000   0.0 1.0559  0.000   0.0  568.2 pub00013163 10.625   10748    36.7    52.7    45.8   152.2   135.8  676.6  516.5  460.2  874.9  639.9  553.3  605.3 0.9913  624.5 0.9608  587.4 1.0214</t>
  </si>
  <si>
    <t>NED29143</t>
  </si>
  <si>
    <t>19 06 2018</t>
  </si>
  <si>
    <t>423.5 0.9845  1.3006  1.4713  0.7588  1.0503  1.2258  574.1 1.0451  0.000   0.0 1.0504  0.000   0.0  571.2 pub00013173 10.809    9449    35.6    49.7    47.3   122.3     0.0  685.6  519.0  458.8  889.6  642.7  550.7  601.5 0.9976  620.8 0.9665  590.8 1.0156</t>
  </si>
  <si>
    <t>564.3 0.7216  0.9408  1.0675  0.5623  0.7642  0.8972  786.0 0.7633  0.000   0.0 0.7636  0.000   0.0  785.7 pub00013174  5.449    2751    14.3    12.6    15.8    43.8     0.0  935.4  717.5  632.3 1200.4  883.3  752.3  824.2 0.7280  856.5 0.7005  809.9 0.7408</t>
  </si>
  <si>
    <t>M.H. Bart</t>
  </si>
  <si>
    <t>428.2 1.0131  1.2870  1.4400  0.7883  1.0524  1.1976  583.6 1.0281  0.000   0.0 1.0479  0.000   0.0  572.6 pub00013176  9.747    5079    25.0    34.8    45.1    95.8     0.0  666.3  524.5  468.8  856.3  641.4  563.6  598.9 1.0018  615.4 0.9750  597.0 1.0050</t>
  </si>
  <si>
    <t>NED60151</t>
  </si>
  <si>
    <t>C yachts 12,50</t>
  </si>
  <si>
    <t>20 06 2018</t>
  </si>
  <si>
    <t>468.6 0.9091  1.1834  1.3181  0.7013  0.9395  1.0797  629.2 0.9537  0.000   0.0 0.9549  0.000   0.0  628.3 pub00013185  9.098   11540    35.9    45.1    40.0     0.0   110.9  742.5  570.4  512.1  962.5  718.5  625.2  659.3 0.9101  681.3 0.8807  645.8 0.9290</t>
  </si>
  <si>
    <t>497.5 0.8525  1.0862  1.1972  0.6605  0.8869  0.9941  688.4 0.8716  0.000   0.0 0.8798  0.000   0.0  682.0 pub00013186  6.833    2899    15.7    24.5    22.3    48.6     0.0  791.8  621.4  563.8 1022.0  761.1  679.0  702.2 0.8545  721.6 0.8315  704.0 0.8523</t>
  </si>
  <si>
    <t>448.7 0.9462  1.2208  1.3603  0.7335  0.9935  1.1381  612.6 0.9795  0.000   0.0 0.9886  0.000   0.0  606.9 pub00013188  9.062    6575    26.8    41.5    30.0    96.0    92.0  713.4  552.9  496.2  920.2  679.4  593.1  639.9 0.9376  660.8 0.9080  628.1 0.9553</t>
  </si>
  <si>
    <t>440.4 0.9671  1.2503  1.3939  0.7526  1.0198  1.1693  597.7 1.0038  0.000   0.0 1.0136  0.000   0.0  591.9 pub00013189  9.600    7496    29.2    45.6    34.3   105.1    81.3  698.0  539.9  484.3  896.9  661.9  577.3  624.4 0.9609  644.5 0.9310  613.4 0.9781</t>
  </si>
  <si>
    <t>21 06 2018</t>
  </si>
  <si>
    <t>591.0 0.6585  0.8992  1.0435  0.5130  0.7264  0.8728  824.8 0.7275  0.000   0.0 0.7278  0.000   0.0  824.4 pub00013190  5.506    2771    14.8    10.4    21.0     0.0     0.0 1025.1  750.7  646.9 1315.8  929.2  773.4  824.4 0.7278  858.2 0.6991  857.3 0.6999</t>
  </si>
  <si>
    <t>Standfast 30 *1.75</t>
  </si>
  <si>
    <t>524.1 0.8333  1.0579  1.1638  0.6536  0.8678  0.9770  704.7 0.8514  0.000   0.0 0.8592  0.000   0.0  698.3 pub00013191  6.795    4063    18.6    18.4    36.0     0.0    53.4  810.0  638.1  580.0 1032.7  777.8  690.9  717.2 0.8366  738.2 0.8128  721.8 0.8312</t>
  </si>
  <si>
    <t>OCEANIS 35.1</t>
  </si>
  <si>
    <t>468.1 0.8212  1.1282  1.3153  0.6297  0.9002  1.0930  659.6 0.9096  0.000   0.0 0.9083  0.000   0.0  660.5 pub00013194  8.248    6393    26.6    29.9    26.1    80.8     0.0  822.0  598.3  513.2 1071.9  749.8  617.6  699.1 0.8582  728.9 0.8232  683.6 0.8777</t>
  </si>
  <si>
    <t>445.6 0.9567  1.2345  1.3773  0.7425  1.0061  1.1523  605.0 0.9918  0.000   0.0 1.0003  0.000   0.0  599.8 pub00013197  9.291    6680    28.5    39.1    36.7   103.1   103.1  705.6  546.8  490.1  909.1  670.9  585.8  632.9 0.9481  653.4 0.9183  620.5 0.9670</t>
  </si>
  <si>
    <t>514.8 0.8358  1.0718  1.1915  0.6555  0.8800  1.0044  694.2 0.8643  0.000   0.0 0.8710  0.000   0.0  688.8 pub00013198  7.061    3996    17.9    17.5    30.8    62.6     0.0  807.6  629.8  566.5 1029.7  767.0  672.0  717.1 0.8367  740.6 0.8102  712.9 0.8417</t>
  </si>
  <si>
    <t>NED2737</t>
  </si>
  <si>
    <t>458.6 0.9107  1.1802  1.3135  0.7102  0.9568  1.1016  633.5 0.9471  0.000   0.0 0.9557  0.000   0.0  627.8 pub00013203  8.509    8638    30.5    35.4    47.3   124.0     0.0  741.2  571.9  513.9  950.4  705.5  612.7  662.3 0.9059  682.9 0.8786  650.3 0.9227</t>
  </si>
  <si>
    <t>NED20420</t>
  </si>
  <si>
    <t>459.0 0.9512  1.2135  1.3500  0.7347  0.9851  1.1341  613.9 0.9774  0.000   0.0 0.9839  0.000   0.0  609.8 pub00013207  9.220    8083    30.1    34.5    43.4   108.7     0.0  709.6  556.2  500.0  918.7  685.2  595.2  647.0 0.9273  668.4 0.8977  628.8 0.9541</t>
  </si>
  <si>
    <t>25 06 2018</t>
  </si>
  <si>
    <t>407.0 1.0480  1.3516  1.5178  0.8147  1.1011  1.2604  554.0 1.0831  0.000   0.0 1.0969  0.000   0.0  547.0 pub00013215 10.912    7372    32.0    48.2    42.2   136.1   106.7  644.1  499.4  444.7  828.5  613.0  535.5  584.0 1.0274  601.2 0.9980  568.5 1.0554</t>
  </si>
  <si>
    <t>343.6 1.1141  1.4288  1.6272  0.8628  1.1532  1.3291  531.1 1.1297  0.000   0.0 1.1625  0.000   0.0  516.1 pub00013216 11.144    5643    29.8    53.3    37.9     0.0   178.0  605.9  472.4  414.8  782.3  585.3  507.9  560.6 1.0704  576.0 1.0417  542.7 1.1056</t>
  </si>
  <si>
    <t>455.8 0.9292  1.2134  1.3653  0.7215  0.9904  1.1462  613.8 0.9775  0.000   0.0 0.9841  0.000   0.0  609.7 pub00013217  9.256    6177    26.8    36.6    32.1    87.6    83.6  726.4  556.3  494.4  935.6  681.5  588.9  641.5 0.9353  664.2 0.9033  632.0 0.9494</t>
  </si>
  <si>
    <t>526.0 0.7636  0.9887  1.1002  0.5923  0.8028  0.8988  748.8 0.8013  0.000   0.0 0.8018  0.000   0.0  748.3 pub00013223  5.754    1480    11.3    13.4    10.0    28.2     0.0  884.0  682.7  613.5 1139.6  840.8  751.0  780.7 0.7685  809.7 0.7410  772.0 0.7772</t>
  </si>
  <si>
    <t>NED22537</t>
  </si>
  <si>
    <t>453.0 0.9554  1.2263  1.3654  0.7438  1.0033  1.1470  610.1 0.9835  0.000   0.0 0.9949  0.000   0.0  603.1 pub00013224  9.314    6149    26.8    39.5    37.6    88.5    66.9  706.5  550.4  494.4  907.5  672.8  588.5  629.3 0.9535  648.4 0.9254  625.2 0.9597</t>
  </si>
  <si>
    <t>NED28498</t>
  </si>
  <si>
    <t>26 06 2018</t>
  </si>
  <si>
    <t>424.5 0.9601  1.2722  1.4405  0.7426  1.0314  1.1946  589.2 1.0184  0.000   0.0 1.0293  0.000   0.0  582.9 pub00013240  9.594    6292    27.9    40.5    30.4   110.9    80.0  703.1  530.6  468.6  909.0  654.5  565.0  624.4 0.9609  647.3 0.9269  607.1 0.9882</t>
  </si>
  <si>
    <t>27 06 2018</t>
  </si>
  <si>
    <t>433.1 0.9683  1.2562  1.4138  0.7516  1.0252  1.1766  596.9 1.0052  0.000   0.0 1.0196  0.000   0.0  588.5 pub00013242  9.378    5341    24.6    37.8    28.9    93.5    80.2  697.1  537.3  477.4  898.1  658.4  573.7  625.9 0.9587  646.9 0.9275  613.0 0.9788</t>
  </si>
  <si>
    <t>363.3 1.1614  1.4624  1.6459  0.8988  1.1835  1.3562  515.3 1.1645  0.000   0.0 1.1909  0.000   0.0  503.8 pub00013243 12.097    8370    37.2    77.5    53.7   187.8   166.7  581.2  461.6  410.1  751.0  570.3  497.7  536.3 1.1188  548.4 1.0941  525.2 1.1424</t>
  </si>
  <si>
    <t>NED20525</t>
  </si>
  <si>
    <t>28 06 2018</t>
  </si>
  <si>
    <t>448.5 0.9460  1.2256  1.3716  0.7332  0.9967  1.1505  609.0 0.9853  0.000   0.0 0.9925  0.000   0.0  604.5 pub00013259  9.311    7418    28.6    42.8    33.7   100.0    99.1  713.5  550.8  492.1  920.6  677.2  586.7  637.0 0.9420  657.8 0.9121  624.9 0.9602</t>
  </si>
  <si>
    <t>NED25433</t>
  </si>
  <si>
    <t>437.5 0.9462  1.2472  1.4058  0.7308  1.0055  1.1708  599.4 1.0010  0.000   0.0 1.0078  0.000   0.0  595.4 pub00013270  9.799    8661    31.5    47.0    33.3   104.3   101.0  713.4  541.2  480.2  923.6  671.3  576.5  628.3 0.9550  650.0 0.9231  616.4 0.9734</t>
  </si>
  <si>
    <t>mr. Brightside</t>
  </si>
  <si>
    <t>372.2 1.1099  1.4009  1.5786  0.8624  1.1377  1.2981  536.8 1.1177  0.000   0.0 1.1422  0.000   0.0  525.3 pub00013273 11.075    6635    32.2    63.8    41.7   158.8   112.3  608.2  481.8  427.6  782.7  593.3  520.0  561.5 1.0685  575.7 1.0422  548.3 1.0943</t>
  </si>
  <si>
    <t>433.7 0.9694  1.2582  1.4172  0.7524  1.0274  1.1807  594.9 1.0086  0.000   0.0 1.0208  0.000   0.0  587.8 pub00013277  9.431    5377    24.8    39.5    28.9    91.0    78.2  696.3  536.5  476.3  897.1  657.0  571.7  623.4 0.9625  644.3 0.9312  611.3 0.9816</t>
  </si>
  <si>
    <t>29 06 2018</t>
  </si>
  <si>
    <t>420.4 0.9666  1.2562  1.4181  0.7429  1.0139  1.1571  603.6 0.9941  0.000   0.0 1.0162  0.000   0.0  590.4 pub00013283  9.237    4052    22.1    34.6    18.5    78.7     0.0  698.3  537.3  476.0  908.6  665.7  583.4  634.0 0.9464  655.9 0.9148  617.4 0.9718</t>
  </si>
  <si>
    <t>NED28154</t>
  </si>
  <si>
    <t>424.4 1.0224  1.3085  1.4609  0.7935  1.0640  1.2022  572.6 1.0478  0.000   0.0 1.0626  0.000   0.0  564.6 pub00013289 10.186    5624    26.6    38.7    33.3     0.0   127.6  660.2  515.9  462.0  850.7  634.4  561.5  606.6 0.9891  625.4 0.9594  587.1 1.0220</t>
  </si>
  <si>
    <t>02 07 2018</t>
  </si>
  <si>
    <t>417.6 1.1087  1.3892  1.5350  0.8474  1.1099  1.2582  538.9 1.1134  0.000   0.0 1.1231  0.000   0.0  534.2 pub00013295 11.714   13561    43.3    71.1    50.6     0.0   170.1  608.8  485.9  439.7  796.6  608.2  536.5  575.7 1.0423  592.3 1.0130  546.9 1.0971</t>
  </si>
  <si>
    <t>452.1 0.8583  1.1673  1.3424  0.6590  0.9246  1.1036  640.0 0.9375  0.000   0.0 0.9389  0.000   0.0  639.0 pub00013309  9.088   10604    35.1    44.7    43.9    93.4     0.0  786.4  578.3  502.8 1024.3  730.0  611.6  666.9 0.8997  691.4 0.8678  660.8 0.9080</t>
  </si>
  <si>
    <t>468.0 0.9579  1.2306  1.3625  0.7436  0.9986  1.1278  608.3 0.9864  0.000   0.0 0.9977  0.000   0.0  601.4 pub00013310  9.244    6030    26.4    37.6    35.1     0.0   110.2  704.7  548.5  495.4  907.7  675.9  598.5  637.2 0.9416  657.7 0.9123  623.4 0.9624</t>
  </si>
  <si>
    <t>NED11015</t>
  </si>
  <si>
    <t>04 07 2018</t>
  </si>
  <si>
    <t>436.4 0.9881  1.2834  1.4363  0.7705  1.0451  1.2103  579.8 1.0349  0.000   0.0 1.0402  0.000   0.0  576.8 pub00013314 10.318   10563    36.2    41.1    71.6   145.7     0.0  683.1  525.9  470.0  876.1  645.9  557.7  605.5 0.9908  623.7 0.9620  596.2 1.0064</t>
  </si>
  <si>
    <t>421.6 0.9793  1.2843  1.4549  0.7565  1.0407  1.1994  582.2 1.0305  0.000   0.0 1.0400  0.000   0.0  576.9 pub00013315  9.750    5839    27.8    43.2    31.3   100.6    97.5  689.3  525.6  463.9  892.3  648.6  562.8  612.6 0.9794  633.5 0.9471  599.1 1.0016</t>
  </si>
  <si>
    <t>05 07 2018</t>
  </si>
  <si>
    <t>422.6 0.9961  1.2842  1.4398  0.7705  1.0419  1.1881  584.4 1.0267  0.000   0.0 1.0402  0.000   0.0  576.8 pub00013323  9.474    5517    25.3    43.8    31.3    97.5    85.8  677.6  525.6  468.8  876.1  647.9  568.1  609.2 0.9848  627.4 0.9563  598.5 1.0025</t>
  </si>
  <si>
    <t>431.9 0.9682  1.2628  1.4298  0.7510  1.0331  1.1938  591.7 1.0140  0.000   0.0 1.0258  0.000   0.0  584.9 pub00013324  9.510    5174    24.4    37.0    28.6    92.8    85.6  697.2  534.5  472.1  898.8  653.4  565.4  623.5 0.9623  645.8 0.9291  609.1 0.9851</t>
  </si>
  <si>
    <t>09 07 2018</t>
  </si>
  <si>
    <t>446.0 0.9037  1.2095  1.3842  0.6975  0.9710  1.1521  614.9 0.9758  0.000   0.0 0.9769  0.000   0.0  614.2 pub00013331  9.390    8803    33.3    44.0    32.1   101.7    84.4  746.9  558.1  487.6  967.7  695.2  585.9  649.7 0.9235  674.2 0.8899  635.0 0.9449</t>
  </si>
  <si>
    <t>NED15841</t>
  </si>
  <si>
    <t>435.4 0.9418  1.2414  1.4112  0.7263  0.9879  1.1653  599.1 1.0015  0.000   0.0 1.0015  0.000   0.0  599.1 pub00013336  9.903   16079    44.1    53.8    64.7   130.2   133.1  716.7  543.7  478.3  929.4  683.3  579.2  622.0 0.9646  640.3 0.9371  615.5 0.9748</t>
  </si>
  <si>
    <t>nedi1092</t>
  </si>
  <si>
    <t>13 07 2018</t>
  </si>
  <si>
    <t>467.8 0.9456  1.2264  1.3708  0.7331  0.9943  1.1356  607.5 0.9877  0.000   0.0 0.9947  0.000   0.0  603.2 pub00013344  9.196    5788    26.0    36.2    28.8     0.0   106.0  713.8  550.4  492.4  920.7  678.9  594.4  643.4 0.9326  667.1 0.8994  624.7 0.9605</t>
  </si>
  <si>
    <t>NED16384</t>
  </si>
  <si>
    <t>425.0 0.9996  1.2764  1.4327  0.7761  1.0413  1.1847  588.8 1.0191  0.000   0.0 1.0371  0.000   0.0  578.5 pub00013345  9.647    4749    23.9    40.6    30.1    88.5    77.0  675.3  528.8  471.1  869.7  648.2  569.8  610.0 0.9836  628.1 0.9553  602.7 0.9955</t>
  </si>
  <si>
    <t>NED14870</t>
  </si>
  <si>
    <t>442.4 0.9392  1.2374  1.3958  0.7259  0.9971  1.1621  603.3 0.9945  0.000   0.0 0.9999  0.000   0.0  600.0 pub00013346  9.841    9164    33.4    47.2    38.9   102.7     0.0  718.7  545.5  483.6  929.9  677.0  580.8  629.8 0.9527  650.5 0.9224  620.5 0.9669</t>
  </si>
  <si>
    <t>KER 11.3</t>
  </si>
  <si>
    <t>390.4 1.0705  1.3616  1.5427  0.8319  1.1100  1.2647  550.2 1.0905  0.000   0.0 1.1096  0.000   0.0  540.8 pub00013347 10.738    5538    27.0    47.4    37.2     0.0   124.4  630.5  495.7  437.5  811.4  608.1  533.7  578.4 1.0374  594.9 1.0086  563.5 1.0648</t>
  </si>
  <si>
    <t>14 07 2018</t>
  </si>
  <si>
    <t>444.6 0.9531  1.2304  1.3793  0.7417  1.0065  1.1522  606.0 0.9901  0.000   0.0 0.9986  0.000   0.0  600.9 pub00013357  9.017    5150    23.6    35.0    29.5    88.6    72.7  708.2  548.6  489.4  910.1  670.6  585.8  635.4 0.9442  656.3 0.9142  622.6 0.9637</t>
  </si>
  <si>
    <t>NED27202</t>
  </si>
  <si>
    <t>416.8 1.0167  1.3224  1.4879  0.7896  1.0778  1.2451  564.4 1.0631  0.000   0.0 1.0723  0.000   0.0  559.5 pub00013358 10.720    8819    34.5    54.4    40.8   136.7   109.4  663.9  510.4  453.7  854.9  626.3  542.1  595.9 1.0069  615.2 0.9753  580.5 1.0336</t>
  </si>
  <si>
    <t>NED22953</t>
  </si>
  <si>
    <t>16 07 2018</t>
  </si>
  <si>
    <t>440.1 0.9867  1.2520  1.3920  0.7687  1.0262  1.1643  597.0 1.0050  0.000   0.0 1.0174  0.000   0.0  589.7 pub00013360  9.320    5525    24.8    42.5    32.7    91.6    72.1  684.1  539.1  484.9  878.1  657.8  579.7  618.1 0.9706  636.1 0.9432  611.0 0.9820</t>
  </si>
  <si>
    <t>nedc6335</t>
  </si>
  <si>
    <t>NED 6335</t>
  </si>
  <si>
    <t>Yeoman</t>
  </si>
  <si>
    <t>IOR 2Ton</t>
  </si>
  <si>
    <t>Vision Yachts</t>
  </si>
  <si>
    <t>19 07 2018</t>
  </si>
  <si>
    <t>426.7 1.0427  1.3182  1.4610  0.8096  1.0736  1.2287  565.4 1.0612  0.000   0.0 1.0705  0.000   0.0  560.5 pub00013362 10.609   10260    36.1    49.2    76.4   142.5     0.0  647.4  512.1  462.0  833.7  628.7  549.4  583.1 1.0289  596.6 1.0057  577.9 1.0383</t>
  </si>
  <si>
    <t>nedo44</t>
  </si>
  <si>
    <t>NED 44</t>
  </si>
  <si>
    <t>Sec Hayai</t>
  </si>
  <si>
    <t>CLASS 40</t>
  </si>
  <si>
    <t>325.6 1.1999  1.4982  1.7246  0.9344  1.2098  1.4115  502.2 1.1948  0.000   0.0 1.2267  0.000   0.0  489.1 pub00013364 12.120    5833    31.5    66.1    52.0     0.0   174.4  562.5  450.5  391.4  722.4  557.9  478.2  523.3 1.1466  534.4 1.1228  511.1 1.1739</t>
  </si>
  <si>
    <t>443.0 0.9747  1.2898  1.4553  0.7501  1.0401  1.1998  580.1 1.0344  0.000   0.0 1.0422  0.000   0.0  575.7 pub00013365 10.388    7834    32.4    45.0    31.6     0.0   143.6  692.5  523.3  463.8  899.9  649.0  562.6  620.9 0.9663  644.0 0.9317  597.6 1.0041</t>
  </si>
  <si>
    <t>20 07 2018</t>
  </si>
  <si>
    <t>439.6 0.9933  1.2541  1.3885  0.7726  1.0222  1.1589  595.1 1.0082  0.000   0.0 1.0190  0.000   0.0  588.8 pub00013368  9.393    6191    27.3    39.4    49.1   101.3    95.1  679.6  538.2  486.1  873.7  660.3  582.4  613.7 0.9777  629.2 0.9536  608.4 0.9862</t>
  </si>
  <si>
    <t>438.5 0.9349  1.2381  1.3995  0.7241  1.0032  1.1664  604.5 0.9925  0.000   0.0 1.0022  0.000   0.0  598.7 pub00013373  9.600    7396    30.3    39.8    32.5   111.2    77.5  722.0  545.2  482.3  932.2  672.8  578.7  638.6 0.9395  662.7 0.9054  622.9 0.9633</t>
  </si>
  <si>
    <t>belc4123</t>
  </si>
  <si>
    <t>BEL 4123</t>
  </si>
  <si>
    <t>30 07 2018</t>
  </si>
  <si>
    <t>431.7 1.0430  1.3421  1.4945  0.7958  1.0774  1.2312  560.2 1.0710  0.000   0.0 1.0837  0.000   0.0  553.6 pub00013381 11.236   10428    38.4    54.5    44.2     0.0   153.0  647.2  502.9  451.7  848.2  626.5  548.2  592.2 1.0131  610.7 0.9825  572.6 1.0479</t>
  </si>
  <si>
    <t>NED18060</t>
  </si>
  <si>
    <t>31 07 2018</t>
  </si>
  <si>
    <t>427.3 1.0076  1.2990  1.4528  0.7820  1.0590  1.2189  575.0 1.0436  0.000   0.0 1.0532  0.000   0.0  569.7 pub00013383 10.358    7644    31.1    51.1    40.5   105.6   102.1  669.9  519.6  464.6  863.2  637.4  553.8  597.5 1.0041  615.6 0.9747  590.1 1.0168</t>
  </si>
  <si>
    <t>Hunter 28,5</t>
  </si>
  <si>
    <t>551.2 0.7509  0.9993  1.1420  0.5797  0.7941  0.9397  744.5 0.8059  0.000   0.0 0.8066  0.000   0.0  743.9 pub00013389  6.513    3887    19.1    18.3    22.1     0.0    50.3  898.9  675.5  591.1 1164.4  850.0  718.3  773.3 0.7759  806.3 0.7441  766.9 0.7823</t>
  </si>
  <si>
    <t>NED2654</t>
  </si>
  <si>
    <t>01 08 2018</t>
  </si>
  <si>
    <t>487.3 0.8882  1.1385  1.2593  0.6950  0.9328  1.0642  655.4 0.9155  0.000   0.0 0.9239  0.000   0.0  649.4 pub00013391  8.051    7625    27.5    27.5    52.5   107.6     0.0  760.0  592.9  536.0  971.2  723.6  634.3  677.3 0.8859  697.7 0.8600  671.8 0.8932</t>
  </si>
  <si>
    <t>nedc8900</t>
  </si>
  <si>
    <t>NED 8900</t>
  </si>
  <si>
    <t>Karma</t>
  </si>
  <si>
    <t>Agile 42</t>
  </si>
  <si>
    <t>VMG Yachtbuilders</t>
  </si>
  <si>
    <t>M Voogd</t>
  </si>
  <si>
    <t>347.3 1.1217  1.4843  1.7245  0.8641  1.1915  1.3878  505.5 1.1870  0.000   0.0 1.2034  0.000   0.0  498.6 pub00013401 12.589    7187    36.8    61.6    43.0     0.0   181.6  601.8  454.8  391.4  781.2  566.5  486.4  543.6 1.1037  559.7 1.0720  521.0 1.1515</t>
  </si>
  <si>
    <t>nedo8981</t>
  </si>
  <si>
    <t>NED 8981</t>
  </si>
  <si>
    <t>Kaitaia</t>
  </si>
  <si>
    <t>02 08 2018</t>
  </si>
  <si>
    <t>505.7 0.8325  1.0760  1.1981  0.6488  0.8764  0.9997  691.7 0.8674  0.000   0.0 0.8724  0.000   0.0  687.7 pub00013403  7.120    4155    18.8    19.4    30.0    63.3     0.0  810.8  627.3  563.4 1040.4  770.2  675.2  716.2 0.8377  739.7 0.8111  710.0 0.8450</t>
  </si>
  <si>
    <t>nedo8982</t>
  </si>
  <si>
    <t>NED 8982</t>
  </si>
  <si>
    <t>Comparis</t>
  </si>
  <si>
    <t>Victoire 1122</t>
  </si>
  <si>
    <t>JW Victoria</t>
  </si>
  <si>
    <t>493.4 0.8594  1.1238  1.2604  0.6633  0.9097  1.0580  664.6 0.9028  0.000   0.0 0.9075  0.000   0.0  661.2 pub00013407  8.478    8452    29.3    34.1    48.9     0.0     0.0  785.4  600.6  535.5 1017.6  742.0  638.0  661.2 0.9075  680.2 0.8821  682.1 0.8796</t>
  </si>
  <si>
    <t>nedo8983</t>
  </si>
  <si>
    <t>NED 8983</t>
  </si>
  <si>
    <t>Macky</t>
  </si>
  <si>
    <t>IW 31</t>
  </si>
  <si>
    <t>IW Varvet</t>
  </si>
  <si>
    <t>SPARKMAN&amp;STEPHENS</t>
  </si>
  <si>
    <t>555.3 0.7163  0.9662  1.1058  0.5620  0.7876  0.9307  771.0 0.7782  0.000   0.0 0.7834  0.000   0.0  765.9 pub00013408  6.419    4066    17.6    17.3    21.0     0.0     0.0  942.3  698.6  610.4 1201.1  857.0  725.3  765.9 0.7834  796.9 0.7529  799.9 0.7501</t>
  </si>
  <si>
    <t>belo1571</t>
  </si>
  <si>
    <t>BEL 1571</t>
  </si>
  <si>
    <t>Zooe</t>
  </si>
  <si>
    <t>508.8 0.8281  1.0922  1.2247  0.6356  0.8865  1.0245  687.4 0.8729  0.000   0.0 0.8805  0.000   0.0  681.4 pub00013409  7.708    4473    21.5    30.2    33.4     0.0     0.0  815.1  618.0  551.2 1062.0  761.4  658.9  681.4 0.8805  702.0 0.8547  706.2 0.8497</t>
  </si>
  <si>
    <t>NED26221</t>
  </si>
  <si>
    <t>03 08 2018</t>
  </si>
  <si>
    <t>428.8 0.9806  1.2859  1.4473  0.7606  1.0426  1.2143  580.1 1.0343  0.000   0.0 1.0410  0.000   0.0  576.4 pub00013411 10.574    9989    34.6    50.6    39.7   118.5     0.0  688.4  524.9  466.4  887.5  647.4  555.9  609.6 0.9842  630.0 0.9524  597.0 1.0050</t>
  </si>
  <si>
    <t>nedo8978</t>
  </si>
  <si>
    <t>NED 8978</t>
  </si>
  <si>
    <t>474.6 0.8560  1.1377  1.2964  0.6625  0.9249  1.0881  654.3 0.9170  0.000   0.0 0.9216  0.000   0.0  651.1 pub00013413  8.152    4519    21.9    25.6    20.2    70.1     0.0  788.6  593.3  520.7 1018.9  729.8  620.3  690.8 0.8686  719.3 0.8341  675.8 0.8878</t>
  </si>
  <si>
    <t>belo1412</t>
  </si>
  <si>
    <t>472.8 0.9358  1.2197  1.3731  0.7263  0.9891  1.1349  614.4 0.9765  0.000   0.0 0.9898  0.000   0.0  606.2 pub00013415  9.318    5144    25.4    32.8    26.6     0.0    89.2  721.3  553.4  491.6  929.4  682.4  594.8  646.1 0.9286  670.6 0.8947  631.9 0.9495</t>
  </si>
  <si>
    <t>nedo8984</t>
  </si>
  <si>
    <t>NED 8984</t>
  </si>
  <si>
    <t>Hunter 33</t>
  </si>
  <si>
    <t>Hunter Marine</t>
  </si>
  <si>
    <t>HUNTER</t>
  </si>
  <si>
    <t>08 08 2018</t>
  </si>
  <si>
    <t>513.3 0.7998  1.0652  1.1917  0.6134  0.8415  0.9677  707.0 0.8486  0.000   0.0 0.8551  0.000   0.0  701.6 pub00013419  7.352    5437    27.4    30.1    32.6     0.0    62.5  844.0  633.7  566.4 1100.4  802.1  697.5  720.6 0.8326  745.8 0.8045  725.2 0.8274</t>
  </si>
  <si>
    <t>NED21586</t>
  </si>
  <si>
    <t>471.0 0.8735  1.1610  1.3112  0.6793  0.9405  1.1014  643.6 0.9322  0.000   0.0 0.9396  0.000   0.0  638.6 pub00013420  8.907    6754    27.8    29.4    30.7    74.5     0.0  772.8  581.4  514.8  993.7  717.7  612.9  671.6 0.8934  697.8 0.8598  665.3 0.9019</t>
  </si>
  <si>
    <t>nedo8985</t>
  </si>
  <si>
    <t>NED 8985</t>
  </si>
  <si>
    <t>Ship Happens</t>
  </si>
  <si>
    <t>567.9 0.6869  0.9173  1.0531  0.5318  0.7380  0.8797  808.8 0.7419  0.000   0.0 0.7418  0.000   0.0  808.9 pub00013422  5.261    2751    14.3    12.6    15.8    43.8     0.0  982.7  735.9  641.0 1269.3  914.6  767.3  851.4 0.7047  887.9 0.6758  835.7 0.7179</t>
  </si>
  <si>
    <t>Right Now!2</t>
  </si>
  <si>
    <t>13 08 2018</t>
  </si>
  <si>
    <t>484.5 0.8433  1.1172  1.2769  0.6538  0.9010  1.0719  663.0 0.9050  0.000   0.0 0.9042  0.000   0.0  663.6 pub00013430  8.061    6432    25.4    31.1    22.7    68.6     0.0  800.4  604.2  528.6 1032.4  749.2  629.7  696.4 0.8616  723.5 0.8293  684.3 0.8769</t>
  </si>
  <si>
    <t>NED28089</t>
  </si>
  <si>
    <t>467.0 0.9740  1.2440  1.3761  0.7584  1.0127  1.1418  600.6 0.9989  0.000   0.0 1.0099  0.000   0.0  594.1 pub00013434  9.400    5940    26.2    37.8    40.1     0.0   107.9  693.0  542.6  490.5  890.0  666.5  591.2  627.1 0.9568  645.6 0.9294  615.5 0.9748</t>
  </si>
  <si>
    <t>NEDc8980</t>
  </si>
  <si>
    <t>NED 8980</t>
  </si>
  <si>
    <t>Raissa</t>
  </si>
  <si>
    <t>Baron 76</t>
  </si>
  <si>
    <t>Polaris</t>
  </si>
  <si>
    <t>Larionov</t>
  </si>
  <si>
    <t>544.1 0.8019  1.0250  1.1379  0.6256  0.8507  0.9614  724.6 0.8281  0.000   0.0 0.8344  0.000   0.0  719.1 pub00013436  6.311    2115    12.0    21.6    14.2     0.0     0.0  841.8  658.5  593.2 1079.0  793.5  702.1  719.1 0.8344  741.3 0.8094  744.8 0.8055</t>
  </si>
  <si>
    <t>nedc9938</t>
  </si>
  <si>
    <t>NED 9938</t>
  </si>
  <si>
    <t>14 08 2018</t>
  </si>
  <si>
    <t>459.9 0.9400  1.2363  1.3916  0.7254  0.9914  1.1485  602.1 0.9966  0.000   0.0 0.9991  0.000   0.0  600.6 pub00013441  9.675    8207    31.2    42.6    33.2     0.0   108.5  718.1  546.0  485.1  930.5  680.9  587.7  635.1 0.9448  658.3 0.9114  619.5 0.9685</t>
  </si>
  <si>
    <t>nedc9838</t>
  </si>
  <si>
    <t>NED 9838</t>
  </si>
  <si>
    <t>459.9 0.9400  1.2363  1.3916  0.7254  0.9914  1.1485  602.1 0.9966  0.000   0.0 0.9991  0.000   0.0  600.6 pub00013442  9.675    8207    31.2    42.6    33.2     0.0   108.5  718.1  546.0  485.1  930.5  680.9  587.7  635.1 0.9448  658.3 0.9114  619.5 0.9685</t>
  </si>
  <si>
    <t>413.3 1.0030  1.3313  1.5168  0.7765  1.0786  1.2642  560.8 1.0700  0.000   0.0 1.0776  0.000   0.0  556.8 pub00013443 11.186    9487    37.4    53.4    43.7   135.9     0.0  673.0  507.0  445.0  869.3  625.8  533.9  593.6 1.0109  614.3 0.9767  578.6 1.0370</t>
  </si>
  <si>
    <t>NED12126</t>
  </si>
  <si>
    <t>476.3 0.9493  1.1991  1.3148  0.7390  0.9754  1.0961  619.5 0.9686  0.000   0.0 0.9732  0.000   0.0  616.5 pub00013444  8.677    6307    26.0    38.5    31.3     0.0   115.1  711.1  562.9  513.4  913.4  692.0  615.8  651.7 0.9207  673.2 0.8913  634.2 0.9460</t>
  </si>
  <si>
    <t>NED26167</t>
  </si>
  <si>
    <t>481.6 0.8903  1.1000  1.2206  0.6985  0.9070  1.0052  678.9 0.8838  0.000   0.0 0.8997  0.000   0.0  666.9 pub00013445  6.580    1606    11.4    22.5    12.8    41.1     0.0  758.2  613.6  553.0  966.4  744.2  671.5  693.2 0.8656  712.4 0.8422  692.9 0.8659</t>
  </si>
  <si>
    <t>NED23155</t>
  </si>
  <si>
    <t>457.3 0.9380  1.2014  1.3312  0.7313  0.9839  1.1160  621.8 0.9649  0.000   0.0 0.9749  0.000   0.0  615.5 pub00013446  8.706    5505    23.7    34.5    33.3    88.9     0.0  719.6  561.8  507.1  923.0  686.0  604.8  646.5 0.9281  666.4 0.9004  637.4 0.9414</t>
  </si>
  <si>
    <t>belc8585</t>
  </si>
  <si>
    <t>BEL 8585</t>
  </si>
  <si>
    <t>structure</t>
  </si>
  <si>
    <t>roland pierre</t>
  </si>
  <si>
    <t>15 08 2018</t>
  </si>
  <si>
    <t>491.5 0.9122  1.1484  1.2686  0.7102  0.9311  1.0373  643.9 0.9318  0.000   0.0 0.9337  0.000   0.0  642.6 pub00013447  7.840    3347    19.9    25.5    24.2     0.0    82.6  740.0  587.8  532.1  950.4  724.9  650.7  679.6 0.8828  700.9 0.8560  660.3 0.9086</t>
  </si>
  <si>
    <t>388.6 1.0729  1.4117  1.6057  0.8334  1.1260  1.3319  525.8 1.1410  0.000   0.0 1.1409  0.000   0.0  525.9 pub00013449 13.179   35513    72.3    96.0   126.7   292.5     0.0  629.1  478.1  420.4  809.9  599.5  506.8  557.4 1.0765  572.7 1.0477  541.1 1.1089</t>
  </si>
  <si>
    <t>ned 8987</t>
  </si>
  <si>
    <t>NED 8987</t>
  </si>
  <si>
    <t>First Wave</t>
  </si>
  <si>
    <t>First 50</t>
  </si>
  <si>
    <t>16 08 2018</t>
  </si>
  <si>
    <t>414.7 1.0563  1.3846  1.5543  0.8088  1.1030  1.2725  541.2 1.1086  0.000   0.0 1.1143  0.000   0.0  538.4 pub00013451 12.231   14547    47.3    75.6    70.9     0.0   144.9  639.0  487.5  434.3  834.6  612.0  530.5  561.2 1.0691  575.1 1.0433  554.4 1.0823</t>
  </si>
  <si>
    <t>Trimsalon</t>
  </si>
  <si>
    <t>Borjesson Brothers</t>
  </si>
  <si>
    <t>17 08 2018</t>
  </si>
  <si>
    <t>499.8 0.8397  1.0947  1.2231  0.6532  0.8883  1.0245  681.1 0.8810  0.000   0.0 0.8859  0.000   0.0  677.2 pub00013455  7.565    5703    23.9    28.3    30.3    61.5     0.0  803.9  616.6  551.9 1033.4  759.9  658.9  701.0 0.8559  724.8 0.8278  700.4 0.8567</t>
  </si>
  <si>
    <t>NEDc8146</t>
  </si>
  <si>
    <t>NED 8146</t>
  </si>
  <si>
    <t>First 40 SD</t>
  </si>
  <si>
    <t>20 08 2018</t>
  </si>
  <si>
    <t>450.8 0.8844  1.2077  1.3909  0.6737  0.9685  1.1619  621.8 0.9650  0.000   0.0 0.9688  0.000   0.0  619.4 pub00013457 10.223    9339    35.1    50.7    36.1     0.0     0.0  763.2  558.9  485.3 1001.9  697.0  580.9  619.4 0.9688  639.9 0.9376  640.6 0.9366</t>
  </si>
  <si>
    <t>430.9 0.9977  1.2877  1.4389  0.7767  1.0509  1.2081  577.4 1.0392  0.000   0.0 1.0449  0.000   0.0  574.2 pub00013461 10.193    7818    30.8    45.2    45.4   113.2     0.0  676.6  524.2  469.1  869.1  642.3  558.7  604.3 0.9929  622.5 0.9639  593.5 1.0109</t>
  </si>
  <si>
    <t>nedc8972</t>
  </si>
  <si>
    <t>NED 8972</t>
  </si>
  <si>
    <t>Windhond</t>
  </si>
  <si>
    <t>Mathis 44</t>
  </si>
  <si>
    <t>MathiesBadebyggeri</t>
  </si>
  <si>
    <t>Aksle Fine</t>
  </si>
  <si>
    <t>22 08 2018</t>
  </si>
  <si>
    <t>409.8 1.0467  1.3835  1.6029  0.7854  1.0914  1.3004  552.4 1.0862  0.000   0.0 1.1097  0.000   0.0  540.7 pub00013473 12.425    6671    34.9    54.3    59.9     0.0     0.0  644.9  487.9  421.1  859.4  618.5  519.1  540.7 1.1097  553.1 1.0848  561.8 1.0680</t>
  </si>
  <si>
    <t>nedo8988</t>
  </si>
  <si>
    <t>NED 8988</t>
  </si>
  <si>
    <t>Meteora</t>
  </si>
  <si>
    <t>450.1 0.9588  1.2311  1.3744  0.7458  1.0071  1.1553  605.0 0.9917  0.000   0.0 0.9992  0.000   0.0  600.5 pub00013474  9.224    6244    26.1    41.3    29.8     0.0    93.3  704.0  548.3  491.1  905.1  670.2  584.3  632.1 0.9492  652.7 0.9193  620.7 0.9666</t>
  </si>
  <si>
    <t>nedo8989</t>
  </si>
  <si>
    <t>NED 8989</t>
  </si>
  <si>
    <t>Cool</t>
  </si>
  <si>
    <t>439.1 0.9519  1.2492  1.4087  0.7352  1.0098  1.1758  596.5 1.0058  0.000   0.0 1.0104  0.000   0.0  593.8 pub00013475  9.764    8207    31.2    44.7    36.0     0.0   103.4  709.1  540.3  479.2  918.1  668.4  574.1  626.0 0.9585  647.0 0.9274  613.4 0.9781</t>
  </si>
  <si>
    <t>23 08 2018</t>
  </si>
  <si>
    <t>510.7 0.8398  1.0824  1.2096  0.6547  0.8887  1.0187  685.4 0.8754  0.000   0.0 0.8792  0.000   0.0  682.5 pub00013476  7.237    3659    18.3    25.2    22.9    44.5     0.0  803.8  623.6  558.0 1031.0  759.5  662.6  702.7 0.8538  726.6 0.8258  704.7 0.8515</t>
  </si>
  <si>
    <t>303.8 1.2462  1.5988  1.8495  0.9657  1.2854  1.5001  470.2 1.2761  0.000   0.0 1.3040  0.000   0.0  460.1 pub00013487 13.722    7427    36.5    74.5    48.2     0.0   225.9  541.6  422.2  365.0  699.0  525.1  450.0  504.4 1.1896  517.2 1.1601  481.7 1.2455</t>
  </si>
  <si>
    <t>nedo8992</t>
  </si>
  <si>
    <t>NED 8992</t>
  </si>
  <si>
    <t>Happy Forward</t>
  </si>
  <si>
    <t>VICTOIRE 1200</t>
  </si>
  <si>
    <t>11 09 2018</t>
  </si>
  <si>
    <t>464.2 0.8859  1.1518  1.2851  0.6853  0.9216  1.0600  647.1 0.9271  0.000   0.0 0.9305  0.000   0.0  644.8 pub00013497  8.314    9504    31.5    35.5    43.7     0.0   104.1  761.9  586.0  525.3  985.0  732.4  636.8  677.8 0.8852  698.9 0.8585  663.6 0.9041</t>
  </si>
  <si>
    <t>nedo8993</t>
  </si>
  <si>
    <t>NED 8993</t>
  </si>
  <si>
    <t>FLOW</t>
  </si>
  <si>
    <t>Hanse 320</t>
  </si>
  <si>
    <t>505.8 0.7653  1.0590  1.2366  0.5917  0.8563  1.0415  702.0 0.8546  0.000   0.0 0.8549  0.000   0.0  701.9 pub00013498  8.056    6090    25.2    30.2    25.1     0.0     0.0  882.0  637.4  545.9 1140.8  788.3  648.1  701.9 0.8549  731.3 0.8205  730.1 0.8218</t>
  </si>
  <si>
    <t>NED4758</t>
  </si>
  <si>
    <t>459.6 0.8915  1.1607  1.3020  0.6895  0.9424  1.0759  642.5 0.9339  0.000   0.0 0.9393  0.000   0.0  638.8 pub00013500  8.183    3366    19.8    28.3    18.5    58.2     0.0  757.2  581.5  518.4  979.0  716.3  627.4  671.9 0.8930  694.7 0.8637  661.0 0.9077</t>
  </si>
  <si>
    <t>485.6 0.8709  1.1011  1.2236  0.6777  0.9021  1.0081  680.5 0.8817  0.000   0.0 0.8956  0.000   0.0  670.0 pub00013501  6.682    2015    13.6    21.3    18.8    48.8     0.0  775.1  613.0  551.7  996.0  748.3  669.6  697.7 0.8600  718.0 0.8357  696.0 0.8620</t>
  </si>
  <si>
    <t>389.3 1.0900  1.4375  1.6293  0.8390  1.1514  1.3574  518.9 1.1564  0.000   0.0 1.1591  0.000   0.0  517.6 pub00013502 13.724   21945    57.9    77.6    99.8   204.7   193.6  619.3  469.6  414.3  804.5  586.2  497.3  543.1 1.1047  557.8 1.0757  533.2 1.1254</t>
  </si>
  <si>
    <t>NED124638</t>
  </si>
  <si>
    <t>NEDo7746</t>
  </si>
  <si>
    <t>Netherlands</t>
  </si>
  <si>
    <t>411.7 1.0434  1.3546  1.5190  0.8082  1.0935  1.2735  549.3 1.0923  0.000   0.0 1.0958  0.000   0.0  547.5 pub00013503 11.818   15936    44.9    60.5    72.3   171.8   165.8  646.9  498.3  444.4  835.2  617.3  530.0  576.4 1.0409  592.5 1.0127  564.0 1.0639</t>
  </si>
  <si>
    <t>412.8 1.0123  1.3676  1.5663  0.7770  1.0837  1.2861  546.2 1.0984  0.000   0.0 1.0993  0.000   0.0  545.8 pub00013505 12.534   22984    59.0    78.3    62.4     0.0   208.3  666.8  493.6  431.0  868.7  622.9  524.8  584.4 1.0266  604.0 0.9934  563.9 1.0641</t>
  </si>
  <si>
    <t>410.3 1.0302  1.3827  1.5688  0.7913  1.0972  1.2862  541.7 1.1076  0.000   0.0 1.1113  0.000   0.0  539.9 pub00013506 12.642   22708    58.7    78.1    73.0     0.0   221.1  655.2  488.2  430.3  853.0  615.2  524.8  576.2 1.0413  594.4 1.0094  558.0 1.0753</t>
  </si>
  <si>
    <t>463.4 0.8854  1.1697  1.3244  0.6823  0.9455  1.1109  635.8 0.9437  0.000   0.0 0.9452  0.000   0.0  634.8 pub00013507  8.584    7054    28.0    38.7    26.9    92.2     0.0  762.4  577.1  509.7  989.3  713.9  607.6  668.5 0.8975  693.0 0.8658  655.1 0.9159</t>
  </si>
  <si>
    <t>NEDc8971</t>
  </si>
  <si>
    <t>NED 8971</t>
  </si>
  <si>
    <t>12 09 2018</t>
  </si>
  <si>
    <t>462.8 0.9360  1.2295  1.3840  0.7230  0.9859  1.1441  605.5 0.9909  0.000   0.0 0.9938  0.000   0.0  603.8 pub00013508  9.710    8717    32.1    42.7    36.0     0.0   106.9  721.2  549.0  487.7  933.6  684.7  590.0  636.0 0.9433  658.8 0.9107  623.0 0.9631</t>
  </si>
  <si>
    <t>522.5 0.8210  1.0544  1.1662  0.6403  0.8625  0.9790  708.3 0.8470  0.000   0.0 0.8546  0.000   0.0  702.1 pub00013509  6.842    4093    18.4    20.1    31.2    57.4     0.0  822.2  640.2  578.8 1054.2  782.6  689.5  723.6 0.8292  746.1 0.8042  726.4 0.8260</t>
  </si>
  <si>
    <t>NED27796</t>
  </si>
  <si>
    <t>469.1 0.8921  1.1588  1.2942  0.6923  0.9424  1.0842  641.0 0.9361  0.000   0.0 0.9386  0.000   0.0  639.2 pub00013510  8.298    5484    24.0    33.6    24.1    75.5     0.0  756.6  582.5  521.6  975.0  716.3  622.6  673.0 0.8915  697.0 0.8608  659.6 0.9097</t>
  </si>
  <si>
    <t>belo3901</t>
  </si>
  <si>
    <t>BEL 3901</t>
  </si>
  <si>
    <t>Alegria</t>
  </si>
  <si>
    <t>GRAND SOLEIL 39</t>
  </si>
  <si>
    <t>MALETTO</t>
  </si>
  <si>
    <t>424.6 1.0043  1.2990  1.4520  0.7796  1.0601  1.2211  573.5 1.0462  0.000   0.0 1.0534  0.000   0.0  569.6 pub00013513 10.379    8783    32.6    50.9    36.2   122.6   115.4  672.1  519.6  464.9  865.8  636.7  552.8  605.1 0.9916  624.9 0.9602  589.2 1.0183</t>
  </si>
  <si>
    <t>NEDC2505</t>
  </si>
  <si>
    <t>NED 2505</t>
  </si>
  <si>
    <t>Lâ€™Eau-Pair</t>
  </si>
  <si>
    <t>C  3</t>
  </si>
  <si>
    <t>78 12 09 20</t>
  </si>
  <si>
    <t>18 16:02:</t>
  </si>
  <si>
    <t>10  8.1</t>
  </si>
  <si>
    <t>20  6.4</t>
  </si>
  <si>
    <t>02 1.5</t>
  </si>
  <si>
    <t>43  2.</t>
  </si>
  <si>
    <t>70   254</t>
  </si>
  <si>
    <t>1. 116.</t>
  </si>
  <si>
    <t>3   0.</t>
  </si>
  <si>
    <t>50  788</t>
  </si>
  <si>
    <t>.0 0.79</t>
  </si>
  <si>
    <t>46  849</t>
  </si>
  <si>
    <t>.5  0.0</t>
  </si>
  <si>
    <t>00   0</t>
  </si>
  <si>
    <t>.0  1285</t>
  </si>
  <si>
    <t>.6 1055</t>
  </si>
  <si>
    <t>.4  917</t>
  </si>
  <si>
    <t>.3  819</t>
  </si>
  <si>
    <t>.8  762</t>
  </si>
  <si>
    <t>.0  736</t>
  </si>
  <si>
    <t>.4  716</t>
  </si>
  <si>
    <t>.0 1246</t>
  </si>
  <si>
    <t>.9 1023</t>
  </si>
  <si>
    <t>.1  897</t>
  </si>
  <si>
    <t>.2  817</t>
  </si>
  <si>
    <t>.0  768</t>
  </si>
  <si>
    <t>.7  744</t>
  </si>
  <si>
    <t>.2  725</t>
  </si>
  <si>
    <t>.3 1092</t>
  </si>
  <si>
    <t>.5  879</t>
  </si>
  <si>
    <t>.7  764</t>
  </si>
  <si>
    <t>.2  696</t>
  </si>
  <si>
    <t>.4  655</t>
  </si>
  <si>
    <t>.0  629</t>
  </si>
  <si>
    <t>.2  601</t>
  </si>
  <si>
    <t>.0 1168</t>
  </si>
  <si>
    <t>.2  934</t>
  </si>
  <si>
    <t>.9  806</t>
  </si>
  <si>
    <t>.5  729</t>
  </si>
  <si>
    <t>.7  681</t>
  </si>
  <si>
    <t>.8  651</t>
  </si>
  <si>
    <t>.5  617</t>
  </si>
  <si>
    <t>.8 1276</t>
  </si>
  <si>
    <t>.0  989</t>
  </si>
  <si>
    <t>.1  823</t>
  </si>
  <si>
    <t>.5  718</t>
  </si>
  <si>
    <t>.6  663</t>
  </si>
  <si>
    <t>.1  626</t>
  </si>
  <si>
    <t>.7  571</t>
  </si>
  <si>
    <t>.6  42</t>
  </si>
  <si>
    <t>.6  41</t>
  </si>
  <si>
    <t>.2  41</t>
  </si>
  <si>
    <t>.8  41</t>
  </si>
  <si>
    <t>.9  40</t>
  </si>
  <si>
    <t>.8  40</t>
  </si>
  <si>
    <t>.7 148</t>
  </si>
  <si>
    <t>.9 153</t>
  </si>
  <si>
    <t>.1 150</t>
  </si>
  <si>
    <t>.7 165</t>
  </si>
  <si>
    <t>.3 180</t>
  </si>
  <si>
    <t>.0 180</t>
  </si>
  <si>
    <t>.0 1381</t>
  </si>
  <si>
    <t>.4 1159</t>
  </si>
  <si>
    <t>.8 1037</t>
  </si>
  <si>
    <t>.7  944</t>
  </si>
  <si>
    <t>.4  892</t>
  </si>
  <si>
    <t>.4  875</t>
  </si>
  <si>
    <t>.4  883</t>
  </si>
  <si>
    <t>.6  911</t>
  </si>
  <si>
    <t>.7  775</t>
  </si>
  <si>
    <t>.5  687</t>
  </si>
  <si>
    <t>.8  641</t>
  </si>
  <si>
    <t>.0  619</t>
  </si>
  <si>
    <t>.5  609</t>
  </si>
  <si>
    <t>.3  607</t>
  </si>
  <si>
    <t>.3  868</t>
  </si>
  <si>
    <t>.0  737</t>
  </si>
  <si>
    <t>.4  658</t>
  </si>
  <si>
    <t>.7  622</t>
  </si>
  <si>
    <t>.6  603</t>
  </si>
  <si>
    <t>.7  592</t>
  </si>
  <si>
    <t>.2  586</t>
  </si>
  <si>
    <t>.2  835</t>
  </si>
  <si>
    <t>.5  706</t>
  </si>
  <si>
    <t>.5  638</t>
  </si>
  <si>
    <t>.4  608</t>
  </si>
  <si>
    <t>.3  588</t>
  </si>
  <si>
    <t>.5  573</t>
  </si>
  <si>
    <t>.4  553</t>
  </si>
  <si>
    <t>.7  815</t>
  </si>
  <si>
    <t>.5  670</t>
  </si>
  <si>
    <t>.0  610</t>
  </si>
  <si>
    <t>.0  585</t>
  </si>
  <si>
    <t>.2  573</t>
  </si>
  <si>
    <t>.6  564</t>
  </si>
  <si>
    <t>.6  537</t>
  </si>
  <si>
    <t>.1  788</t>
  </si>
  <si>
    <t>.2  651</t>
  </si>
  <si>
    <t>.3  599.</t>
  </si>
  <si>
    <t>7  569.</t>
  </si>
  <si>
    <t>5  544.</t>
  </si>
  <si>
    <t>2  525.</t>
  </si>
  <si>
    <t>3  507.</t>
  </si>
  <si>
    <t>7  818</t>
  </si>
  <si>
    <t>.1  662</t>
  </si>
  <si>
    <t>.3  604.</t>
  </si>
  <si>
    <t>7  573.</t>
  </si>
  <si>
    <t>6  545.</t>
  </si>
  <si>
    <t>1  521.</t>
  </si>
  <si>
    <t>1  490.</t>
  </si>
  <si>
    <t>8  898</t>
  </si>
  <si>
    <t>.8  725</t>
  </si>
  <si>
    <t>.2  626</t>
  </si>
  <si>
    <t>.4  590</t>
  </si>
  <si>
    <t>.3  562</t>
  </si>
  <si>
    <t>.4  535</t>
  </si>
  <si>
    <t>.7  493</t>
  </si>
  <si>
    <t>.5 1030</t>
  </si>
  <si>
    <t>.4  825</t>
  </si>
  <si>
    <t>.2  691</t>
  </si>
  <si>
    <t>.0  620</t>
  </si>
  <si>
    <t>.0  588</t>
  </si>
  <si>
    <t>.8  563</t>
  </si>
  <si>
    <t>.3  516</t>
  </si>
  <si>
    <t>.9 1189</t>
  </si>
  <si>
    <t>.8  951</t>
  </si>
  <si>
    <t>.1  796</t>
  </si>
  <si>
    <t>.9  695</t>
  </si>
  <si>
    <t>.2  631</t>
  </si>
  <si>
    <t>.5  597</t>
  </si>
  <si>
    <t>.4  548.5 0.7393  0.9703  1.0952  0.5767  0.7872  0.9182  765.8 0.7835  0.000   0.0 0.7861  0.000   0.0  763.2 pub00013515  5.701    3034    15.1    13.0    19.3    50.0     0.0  913.0  695.7  616.3 1170.5  857.5  735.1  801.1 0.7489  832.3 0.7209  789.1 0.7604</t>
  </si>
  <si>
    <t>13 09 2018</t>
  </si>
  <si>
    <t>310.3 0.9013  1.1934  1.4286  0.6999  0.9404  1.1302  633.8 0.9466  0.000   0.0 0.9719  0.000   0.0  617.4 pub00013516  6.581     740     9.5    16.7     8.3     0.0    41.9  748.9  565.6  472.5  964.4  717.8  597.2  676.5 0.8869  698.2 0.8594  653.5 0.9182</t>
  </si>
  <si>
    <t>nedc3462</t>
  </si>
  <si>
    <t>NED 3462</t>
  </si>
  <si>
    <t>Slumdog</t>
  </si>
  <si>
    <t>M 7,50</t>
  </si>
  <si>
    <t>BG Race</t>
  </si>
  <si>
    <t>Bretechet</t>
  </si>
  <si>
    <t>18 09 2018</t>
  </si>
  <si>
    <t>461.0 0.8540  1.0877  1.2223  0.6604  0.8906  1.0065  696.3 0.8617  0.000   0.0 0.8848  0.000   0.0  678.1 pub00013526  6.615    1548    10.5    17.4     8.0    40.4     0.0  790.4  620.6  552.2 1022.1  757.9  670.6  719.1 0.8343  742.6 0.8080  712.1 0.8426</t>
  </si>
  <si>
    <t>NED24694</t>
  </si>
  <si>
    <t>467.0 0.9493  1.2268  1.3655  0.7364  0.9946  1.1304  609.2 0.9849  0.000   0.0 0.9946  0.000   0.0  603.3 pub00013527  9.158    5775    25.9    36.5    30.1     0.0   108.4  711.1  550.2  494.3  916.6  678.7  597.1  642.9 0.9333  665.9 0.9010  625.5 0.9592</t>
  </si>
  <si>
    <t>NED27281</t>
  </si>
  <si>
    <t>421.4 0.9697  1.2948  1.4734  0.7470  1.0410  1.2221  579.0 1.0363  0.000   0.0 1.0447  0.000   0.0  574.3 pub00013528 10.688    8957    34.6    49.3    35.2   110.4   109.8  696.1  521.3  458.1  903.6  648.4  552.3  610.3 0.9831  631.9 0.9495  596.4 1.0061</t>
  </si>
  <si>
    <t>NEDc8965</t>
  </si>
  <si>
    <t>NED 8965</t>
  </si>
  <si>
    <t>Blusail</t>
  </si>
  <si>
    <t>Blusail 24</t>
  </si>
  <si>
    <t>Rimini Sail</t>
  </si>
  <si>
    <t>BRENTA LUCA / PERI</t>
  </si>
  <si>
    <t>396.4 0.9216  1.1532  1.3173  0.7216  0.9388  1.0785  649.1 0.9243  0.000   0.0 0.9456  0.000   0.0  634.5 pub00013529  7.273    1585    12.1    21.9    11.7     0.0    55.6  732.4  585.3  512.4  935.4  719.0  625.9  675.2 0.8886  698.8 0.8586  664.2 0.9034</t>
  </si>
  <si>
    <t>NED19046</t>
  </si>
  <si>
    <t>20 09 2018</t>
  </si>
  <si>
    <t>471.1 0.8751  1.1532  1.3065  0.6812  0.9358  1.1012  643.0 0.9332  0.000   0.0 0.9349  0.000   0.0  641.7 pub00013531  8.456    7539    28.4    32.8    29.8    97.8     0.0  771.3  585.3  516.6  990.9  721.3  613.0  682.5 0.8791  708.1 0.8473  663.8 0.9038</t>
  </si>
  <si>
    <t>nedo8991</t>
  </si>
  <si>
    <t>NED 8991</t>
  </si>
  <si>
    <t>Immanuel</t>
  </si>
  <si>
    <t>545.0 0.6998  0.9390  1.0761  0.5373  0.7438  0.8829  791.9 0.7576  0.000   0.0 0.7565  0.000   0.0  793.2 pub00013532  5.697    4070    17.6    15.7    19.5    51.9    51.9  964.6  718.8  627.3 1256.3  907.5  764.5  834.1 0.7194  867.7 0.6915  816.7 0.7347</t>
  </si>
  <si>
    <t>nedi8935</t>
  </si>
  <si>
    <t>NED 8935</t>
  </si>
  <si>
    <t>Moana</t>
  </si>
  <si>
    <t>J-122 E</t>
  </si>
  <si>
    <t>21 09 2018</t>
  </si>
  <si>
    <t>444.1 0.9917  1.3003  1.4575  0.7668  1.0523  1.2074  573.7 1.0458  0.000   0.0 1.0520  0.000   0.0  570.3 pub00013533 10.532    8363    33.0    46.5    40.1     0.0   141.4  680.6  519.1  463.1  880.3  641.5  559.1  610.0 0.9836  631.0 0.9509  590.9 1.0154</t>
  </si>
  <si>
    <t>JUDEL FRIEDRICH /</t>
  </si>
  <si>
    <t>425.8 1.0211  1.3472  1.5158  0.7861  1.0777  1.2490  553.4 1.0843  0.000   0.0 1.0863  0.000   0.0  552.3 pub00013537 11.812   14946    45.6    67.2    55.2     0.0   148.9  661.1  501.0  445.3  858.7  626.3  540.4  582.5 1.0300  601.0 0.9983  568.8 1.0548</t>
  </si>
  <si>
    <t>nedo8996</t>
  </si>
  <si>
    <t>NED 8996</t>
  </si>
  <si>
    <t>X-Miles</t>
  </si>
  <si>
    <t>449.3 0.9741  1.2264  1.3750  0.7558  1.0024  1.1387  610.2 0.9833  0.000   0.0 0.9989  0.000   0.0  600.7 pub00013540  8.650    3548    19.4    33.5    30.3     0.0    59.7  692.9  550.4  490.9  893.1  673.4  592.8  621.2 0.9659  637.7 0.9409  623.3 0.9626</t>
  </si>
  <si>
    <t>NED24977</t>
  </si>
  <si>
    <t>24 09 2018</t>
  </si>
  <si>
    <t>461.9 0.9221  1.1806  1.3157  0.7184  0.9688  1.1039  633.3 0.9474  0.000   0.0 0.9592  0.000   0.0  625.5 pub00013544  8.332    4409    21.4    32.3    23.4    73.4     0.0  732.0  571.7  513.0  939.6  696.7  611.5  658.3 0.9114  679.9 0.8825  649.5 0.9238</t>
  </si>
  <si>
    <t>NED23780</t>
  </si>
  <si>
    <t>463.1 0.9142  1.1799  1.3207  0.7102  0.9668  1.1066  633.7 0.9468  0.000   0.0 0.9575  0.000   0.0  626.6 pub00013545  8.309    4047    20.8    32.5    22.1    62.2     0.0  738.4  572.1  511.1  950.4  698.2  610.0  654.9 0.9162  676.9 0.8864  650.8 0.9219</t>
  </si>
  <si>
    <t>NEDC5858</t>
  </si>
  <si>
    <t>NED 5858</t>
  </si>
  <si>
    <t>Dutchdiva</t>
  </si>
  <si>
    <t>Sunshine 38</t>
  </si>
  <si>
    <t>T.Castro</t>
  </si>
  <si>
    <t>465.0 0.9379  1.1943  1.3271  0.7209  0.9650  1.1056  627.7 0.9559  0.000   0.0 0.9657  0.000   0.0  621.3 pub00013546  8.622    6589    27.0    36.7    29.6    76.8     0.0  719.7  565.2  508.6  936.3  699.5  610.5  663.2 0.9047  686.4 0.8741  640.2 0.9373</t>
  </si>
  <si>
    <t>X4.3</t>
  </si>
  <si>
    <t>420.0 0.9919  1.3045  1.4703  0.7673  1.0533  1.2245  571.4 1.0501  0.000   0.0 1.0546  0.000   0.0  569.0 pub00013547 10.689   10554    36.1    54.0    44.1   132.3     0.0  680.5  517.4  459.1  879.7  640.8  551.2  602.6 0.9957  622.1 0.9645  588.0 1.0205</t>
  </si>
  <si>
    <t>NEDC6226</t>
  </si>
  <si>
    <t>NED 6226</t>
  </si>
  <si>
    <t>HeroiX</t>
  </si>
  <si>
    <t>X-332 (DK)</t>
  </si>
  <si>
    <t>27 09 2018</t>
  </si>
  <si>
    <t>467.3 0.9419  1.1805  1.2969  0.7351  0.9659  1.0939  622.4 0.9640  0.000   0.0 0.9595  0.000   0.0  625.3 pub00013550  8.607    5131    23.6    35.1    32.9    66.3     0.0  716.6  571.8  520.5  918.2  698.8  617.1  645.8 0.9291  662.3 0.9059  638.2 0.9401</t>
  </si>
  <si>
    <t/>
  </si>
  <si>
    <t>OWNER</t>
  </si>
  <si>
    <t>DD_MM_yyYY HH:MM:SS</t>
  </si>
  <si>
    <t>none</t>
  </si>
  <si>
    <t>NIVELT Bernard</t>
  </si>
  <si>
    <t>28500</t>
  </si>
  <si>
    <t>4100024</t>
  </si>
  <si>
    <t>26259</t>
  </si>
  <si>
    <t>131158</t>
  </si>
  <si>
    <t>4098987</t>
  </si>
  <si>
    <t>28642</t>
  </si>
  <si>
    <t>4017950</t>
  </si>
  <si>
    <t>28444</t>
  </si>
  <si>
    <t>152585</t>
  </si>
  <si>
    <t>5121</t>
  </si>
  <si>
    <t>187676</t>
  </si>
  <si>
    <t>3145</t>
  </si>
  <si>
    <t>0142557</t>
  </si>
  <si>
    <t>3450</t>
  </si>
  <si>
    <t>4018269</t>
  </si>
  <si>
    <t>13480</t>
  </si>
  <si>
    <t>0152019</t>
  </si>
  <si>
    <t>4654</t>
  </si>
  <si>
    <t>4086712</t>
  </si>
  <si>
    <t>22707</t>
  </si>
  <si>
    <t>0157350</t>
  </si>
  <si>
    <t>4758</t>
  </si>
  <si>
    <t>4037304</t>
  </si>
  <si>
    <t>11413</t>
  </si>
  <si>
    <t>203655</t>
  </si>
  <si>
    <t>14000</t>
  </si>
  <si>
    <t>NED 6100</t>
  </si>
  <si>
    <t>JanJan</t>
  </si>
  <si>
    <t>16069</t>
  </si>
  <si>
    <t>0148355</t>
  </si>
  <si>
    <t>17784</t>
  </si>
  <si>
    <t>20544</t>
  </si>
  <si>
    <t>20557</t>
  </si>
  <si>
    <t>22953</t>
  </si>
  <si>
    <t>4409</t>
  </si>
  <si>
    <t>2480</t>
  </si>
  <si>
    <t>0133670</t>
  </si>
  <si>
    <t>10817</t>
  </si>
  <si>
    <t>0110645</t>
  </si>
  <si>
    <t>3129</t>
  </si>
  <si>
    <t>4208</t>
  </si>
  <si>
    <t>28827</t>
  </si>
  <si>
    <t>0174607</t>
  </si>
  <si>
    <t>4036093</t>
  </si>
  <si>
    <t>4446</t>
  </si>
  <si>
    <t>0171227</t>
  </si>
  <si>
    <t>4537</t>
  </si>
  <si>
    <t>4629</t>
  </si>
  <si>
    <t>0159077</t>
  </si>
  <si>
    <t>12420</t>
  </si>
  <si>
    <t>0104617</t>
  </si>
  <si>
    <t>12702</t>
  </si>
  <si>
    <t>4057240</t>
  </si>
  <si>
    <t>13621</t>
  </si>
  <si>
    <t>0107061</t>
  </si>
  <si>
    <t>17268</t>
  </si>
  <si>
    <t>0248055</t>
  </si>
  <si>
    <t>14870</t>
  </si>
  <si>
    <t>15841</t>
  </si>
  <si>
    <t>255459</t>
  </si>
  <si>
    <t>15469</t>
  </si>
  <si>
    <t>15294</t>
  </si>
  <si>
    <t>203596</t>
  </si>
  <si>
    <t>18648</t>
  </si>
  <si>
    <t>4009133</t>
  </si>
  <si>
    <t>19046</t>
  </si>
  <si>
    <t>21479</t>
  </si>
  <si>
    <t>2538</t>
  </si>
  <si>
    <t>19671</t>
  </si>
  <si>
    <t>20184</t>
  </si>
  <si>
    <t>21586</t>
  </si>
  <si>
    <t>0109812</t>
  </si>
  <si>
    <t>21615</t>
  </si>
  <si>
    <t>4021696</t>
  </si>
  <si>
    <t>246900</t>
  </si>
  <si>
    <t>22356</t>
  </si>
  <si>
    <t>0000146</t>
  </si>
  <si>
    <t>192082</t>
  </si>
  <si>
    <t>None</t>
  </si>
  <si>
    <t>23155</t>
  </si>
  <si>
    <t>23161</t>
  </si>
  <si>
    <t>0101760</t>
  </si>
  <si>
    <t>24547</t>
  </si>
  <si>
    <t>25232</t>
  </si>
  <si>
    <t>145844</t>
  </si>
  <si>
    <t>25161</t>
  </si>
  <si>
    <t>151482</t>
  </si>
  <si>
    <t>25495</t>
  </si>
  <si>
    <t>148307</t>
  </si>
  <si>
    <t>23373</t>
  </si>
  <si>
    <t>4018190</t>
  </si>
  <si>
    <t>27173</t>
  </si>
  <si>
    <t>0107836</t>
  </si>
  <si>
    <t>25559</t>
  </si>
  <si>
    <t>4066728</t>
  </si>
  <si>
    <t>25803</t>
  </si>
  <si>
    <t>149805</t>
  </si>
  <si>
    <t>25872</t>
  </si>
  <si>
    <t>0128965</t>
  </si>
  <si>
    <t>25958</t>
  </si>
  <si>
    <t>26335</t>
  </si>
  <si>
    <t>4026940</t>
  </si>
  <si>
    <t>25957</t>
  </si>
  <si>
    <t>26654</t>
  </si>
  <si>
    <t>204804</t>
  </si>
  <si>
    <t>Winner 8</t>
  </si>
  <si>
    <t>C van Tongeren</t>
  </si>
  <si>
    <t>4069863</t>
  </si>
  <si>
    <t>26653</t>
  </si>
  <si>
    <t>26592</t>
  </si>
  <si>
    <t>26960</t>
  </si>
  <si>
    <t>4093930</t>
  </si>
  <si>
    <t>26836</t>
  </si>
  <si>
    <t>26756</t>
  </si>
  <si>
    <t>4081362</t>
  </si>
  <si>
    <t>28159</t>
  </si>
  <si>
    <t>4079218</t>
  </si>
  <si>
    <t>25354</t>
  </si>
  <si>
    <t>4065828</t>
  </si>
  <si>
    <t>27653</t>
  </si>
  <si>
    <t>27693</t>
  </si>
  <si>
    <t>28377</t>
  </si>
  <si>
    <t>262170</t>
  </si>
  <si>
    <t>28439</t>
  </si>
  <si>
    <t>4073936</t>
  </si>
  <si>
    <t>27371</t>
  </si>
  <si>
    <t>0190029</t>
  </si>
  <si>
    <t>28633</t>
  </si>
  <si>
    <t>4102187</t>
  </si>
  <si>
    <t>28894</t>
  </si>
  <si>
    <t>117836</t>
  </si>
  <si>
    <t>29110</t>
  </si>
  <si>
    <t>229444</t>
  </si>
  <si>
    <t>29162</t>
  </si>
  <si>
    <t>29185</t>
  </si>
  <si>
    <t>4059197</t>
  </si>
  <si>
    <t>190828</t>
  </si>
  <si>
    <t>123667</t>
  </si>
  <si>
    <t>141892</t>
  </si>
  <si>
    <t>236024</t>
  </si>
  <si>
    <t>252046</t>
  </si>
  <si>
    <t>217309</t>
  </si>
  <si>
    <t>4090280</t>
  </si>
  <si>
    <t>4084018</t>
  </si>
  <si>
    <t>9516344</t>
  </si>
  <si>
    <t>24963</t>
  </si>
  <si>
    <t>Brany</t>
  </si>
  <si>
    <t>26875</t>
  </si>
  <si>
    <t>4037915</t>
  </si>
  <si>
    <t>259559</t>
  </si>
  <si>
    <t>141575</t>
  </si>
  <si>
    <t>9514346</t>
  </si>
  <si>
    <t>16063</t>
  </si>
  <si>
    <t>258718</t>
  </si>
  <si>
    <t>21862</t>
  </si>
  <si>
    <t>0175261</t>
  </si>
  <si>
    <t>253811</t>
  </si>
  <si>
    <t>19766</t>
  </si>
  <si>
    <t>0136126</t>
  </si>
  <si>
    <t>10719</t>
  </si>
  <si>
    <t>0181961</t>
  </si>
  <si>
    <t>17648</t>
  </si>
  <si>
    <t>4034152</t>
  </si>
  <si>
    <t>5293</t>
  </si>
  <si>
    <t>NED 4616</t>
  </si>
  <si>
    <t>Fandango</t>
  </si>
  <si>
    <t>FF-Boats</t>
  </si>
  <si>
    <t>4632</t>
  </si>
  <si>
    <t>4029628</t>
  </si>
  <si>
    <t>4715</t>
  </si>
  <si>
    <t>4058629</t>
  </si>
  <si>
    <t>10832</t>
  </si>
  <si>
    <t>4020429</t>
  </si>
  <si>
    <t>11758</t>
  </si>
  <si>
    <t>174014</t>
  </si>
  <si>
    <t>14896</t>
  </si>
  <si>
    <t>0238317</t>
  </si>
  <si>
    <t>16309</t>
  </si>
  <si>
    <t>0114795</t>
  </si>
  <si>
    <t>247415</t>
  </si>
  <si>
    <t>206280</t>
  </si>
  <si>
    <t>Pro 25</t>
  </si>
  <si>
    <t>Pro Marine</t>
  </si>
  <si>
    <t>Judel-Vrolijk</t>
  </si>
  <si>
    <t>2396</t>
  </si>
  <si>
    <t>NED 3008</t>
  </si>
  <si>
    <t>Komedie</t>
  </si>
  <si>
    <t>OOD 34</t>
  </si>
  <si>
    <t>2712</t>
  </si>
  <si>
    <t>NED 1401</t>
  </si>
  <si>
    <t>PASSAAT</t>
  </si>
  <si>
    <t>Albin 79</t>
  </si>
  <si>
    <t>0140197</t>
  </si>
  <si>
    <t>2746</t>
  </si>
  <si>
    <t>NED 1522</t>
  </si>
  <si>
    <t>WINDVEER II</t>
  </si>
  <si>
    <t>KUSTVAARDER II</t>
  </si>
  <si>
    <t>KUIPERS &amp; NIC WITS</t>
  </si>
  <si>
    <t>0114308</t>
  </si>
  <si>
    <t>NED 3405</t>
  </si>
  <si>
    <t>HannaH</t>
  </si>
  <si>
    <t>Bestevaer 56</t>
  </si>
  <si>
    <t>4074471</t>
  </si>
  <si>
    <t>14961</t>
  </si>
  <si>
    <t>14911</t>
  </si>
  <si>
    <t>NED 6526</t>
  </si>
  <si>
    <t>ASTERIX</t>
  </si>
  <si>
    <t>Bavaria 39 Caribic</t>
  </si>
  <si>
    <t>Bavaria Yachts</t>
  </si>
  <si>
    <t>0240377</t>
  </si>
  <si>
    <t>16166</t>
  </si>
  <si>
    <t>NED 6886</t>
  </si>
  <si>
    <t>CHILLOUT!</t>
  </si>
  <si>
    <t>0231070</t>
  </si>
  <si>
    <t>19689</t>
  </si>
  <si>
    <t>NED 7272</t>
  </si>
  <si>
    <t>21492</t>
  </si>
  <si>
    <t>NED 7487</t>
  </si>
  <si>
    <t>Take Five</t>
  </si>
  <si>
    <t>0165344</t>
  </si>
  <si>
    <t>23846</t>
  </si>
  <si>
    <t>NED 7713</t>
  </si>
  <si>
    <t>Prosecco</t>
  </si>
  <si>
    <t>Brenta B 30</t>
  </si>
  <si>
    <t>Adria sail srt</t>
  </si>
  <si>
    <t>Luca Brenta</t>
  </si>
  <si>
    <t>111978</t>
  </si>
  <si>
    <t>24600</t>
  </si>
  <si>
    <t>NED 8792</t>
  </si>
  <si>
    <t>X-Life</t>
  </si>
  <si>
    <t>4073937</t>
  </si>
  <si>
    <t>3609</t>
  </si>
  <si>
    <t>NED 3338</t>
  </si>
  <si>
    <t>BRAINSTORM</t>
  </si>
  <si>
    <t>0142821</t>
  </si>
  <si>
    <t>23597</t>
  </si>
  <si>
    <t>NED 7765</t>
  </si>
  <si>
    <t>Forex</t>
  </si>
  <si>
    <t>BEL 7111</t>
  </si>
  <si>
    <t>19574</t>
  </si>
  <si>
    <t>4087431</t>
  </si>
  <si>
    <t>23769</t>
  </si>
  <si>
    <t>241600</t>
  </si>
  <si>
    <t>26883</t>
  </si>
  <si>
    <t>0211066</t>
  </si>
  <si>
    <t>Flying Fish</t>
  </si>
  <si>
    <t>28089</t>
  </si>
  <si>
    <t>27253</t>
  </si>
  <si>
    <t>12699</t>
  </si>
  <si>
    <t>NED 8490</t>
  </si>
  <si>
    <t>Pocket Rocket</t>
  </si>
  <si>
    <t>Hunter Formula One</t>
  </si>
  <si>
    <t>Hunter UK</t>
  </si>
  <si>
    <t>4067865</t>
  </si>
  <si>
    <t>22035</t>
  </si>
  <si>
    <t>BEL 883</t>
  </si>
  <si>
    <t>MENTAQUILIBRIUM</t>
  </si>
  <si>
    <t>4026705</t>
  </si>
  <si>
    <t>164480</t>
  </si>
  <si>
    <t>4005084</t>
  </si>
  <si>
    <t>20513</t>
  </si>
  <si>
    <t>4077348</t>
  </si>
  <si>
    <t>Team Heiner</t>
  </si>
  <si>
    <t>NED 8547</t>
  </si>
  <si>
    <t>Viking</t>
  </si>
  <si>
    <t>131004</t>
  </si>
  <si>
    <t>NED 6393</t>
  </si>
  <si>
    <t>Da Capo</t>
  </si>
  <si>
    <t>2359</t>
  </si>
  <si>
    <t>4014358</t>
  </si>
  <si>
    <t>22537</t>
  </si>
  <si>
    <t>J-22 ONE DESIGN</t>
  </si>
  <si>
    <t>NED 5620</t>
  </si>
  <si>
    <t>LEVANTE</t>
  </si>
  <si>
    <t>26377</t>
  </si>
  <si>
    <t>Bavaria 37CR/SD</t>
  </si>
  <si>
    <t>12695</t>
  </si>
  <si>
    <t>0147234</t>
  </si>
  <si>
    <t>4277</t>
  </si>
  <si>
    <t>20397</t>
  </si>
  <si>
    <t>0195792</t>
  </si>
  <si>
    <t>4078101</t>
  </si>
  <si>
    <t>20525</t>
  </si>
  <si>
    <t>27202</t>
  </si>
  <si>
    <t>258022</t>
  </si>
  <si>
    <t>H5845</t>
  </si>
  <si>
    <t>NED 5845</t>
  </si>
  <si>
    <t>X 3/4 Ton Mk II</t>
  </si>
  <si>
    <t>4016233</t>
  </si>
  <si>
    <t>Resonate</t>
  </si>
  <si>
    <t>Sweden Yachts 41</t>
  </si>
  <si>
    <t>4090335</t>
  </si>
  <si>
    <t>NED 8371</t>
  </si>
  <si>
    <t>Narjis</t>
  </si>
  <si>
    <t>van Workum</t>
  </si>
  <si>
    <t>Kees vd Stadt</t>
  </si>
  <si>
    <t>249953</t>
  </si>
  <si>
    <t>4107179</t>
  </si>
  <si>
    <t>NED 9134</t>
  </si>
  <si>
    <t>Jan van Gent</t>
  </si>
  <si>
    <t>16122</t>
  </si>
  <si>
    <t>148538</t>
  </si>
  <si>
    <t>NED 8990</t>
  </si>
  <si>
    <t>Xiu</t>
  </si>
  <si>
    <t>12750</t>
  </si>
  <si>
    <t>4008165</t>
  </si>
  <si>
    <t>NED 9059</t>
  </si>
  <si>
    <t>Djambar</t>
  </si>
  <si>
    <t>Phil 43</t>
  </si>
  <si>
    <t>Philipe Lefebre</t>
  </si>
  <si>
    <t>David Reard</t>
  </si>
  <si>
    <t>NED 9725</t>
  </si>
  <si>
    <t>Wicked Lady</t>
  </si>
  <si>
    <t>judel/vrolijk</t>
  </si>
  <si>
    <t>4006061</t>
  </si>
  <si>
    <t>IRL 3660</t>
  </si>
  <si>
    <t>Juggerknot</t>
  </si>
  <si>
    <t>NED 9061</t>
  </si>
  <si>
    <t>Blue Peter</t>
  </si>
  <si>
    <t>Saffier SE23</t>
  </si>
  <si>
    <t>J-122 E Grand Prix</t>
  </si>
  <si>
    <t>NED9065</t>
  </si>
  <si>
    <t>12126</t>
  </si>
  <si>
    <t>IF</t>
  </si>
  <si>
    <t>164621</t>
  </si>
  <si>
    <t>NED 2642</t>
  </si>
  <si>
    <t>Yansa</t>
  </si>
  <si>
    <t>NED 20002</t>
  </si>
  <si>
    <t>Boudragon</t>
  </si>
  <si>
    <t>W60</t>
  </si>
  <si>
    <t>New Zealand</t>
  </si>
  <si>
    <t>NED 9063</t>
  </si>
  <si>
    <t>Jaffix</t>
  </si>
  <si>
    <t>25433</t>
  </si>
  <si>
    <t>13267</t>
  </si>
  <si>
    <t>0238301</t>
  </si>
  <si>
    <t>NED 5000</t>
  </si>
  <si>
    <t>Swell</t>
  </si>
  <si>
    <t>4086974</t>
  </si>
  <si>
    <t>28003</t>
  </si>
  <si>
    <t>NED 8269</t>
  </si>
  <si>
    <t>Desperado</t>
  </si>
  <si>
    <t>Feeling 32</t>
  </si>
  <si>
    <t>Alliaura</t>
  </si>
  <si>
    <t>Joubert / Reseo</t>
  </si>
  <si>
    <t>0169109</t>
  </si>
  <si>
    <t>BH 36</t>
  </si>
  <si>
    <t>West Custom Marine</t>
  </si>
  <si>
    <t>NED 6893</t>
  </si>
  <si>
    <t>Peer</t>
  </si>
  <si>
    <t>215670</t>
  </si>
  <si>
    <t>GRE 1</t>
  </si>
  <si>
    <t>IMX38</t>
  </si>
  <si>
    <t>NED 9046</t>
  </si>
  <si>
    <t>Lazy Fox</t>
  </si>
  <si>
    <t>X yachts</t>
  </si>
  <si>
    <t>N Jeppesen</t>
  </si>
  <si>
    <t>J 35</t>
  </si>
  <si>
    <t>21861</t>
  </si>
  <si>
    <t>NED 2900</t>
  </si>
  <si>
    <t>SPEEDY G</t>
  </si>
  <si>
    <t>Mini-Ton</t>
  </si>
  <si>
    <t>27281</t>
  </si>
  <si>
    <t>202711</t>
  </si>
  <si>
    <t>GBR 9022</t>
  </si>
  <si>
    <t>Miss Wallace</t>
  </si>
  <si>
    <t>Humphreys 22</t>
  </si>
  <si>
    <t>Lion Yachts</t>
  </si>
  <si>
    <t>Family</t>
  </si>
  <si>
    <t>APHTOT</t>
  </si>
  <si>
    <t>APHTOD</t>
  </si>
  <si>
    <t>VPPYEAR</t>
  </si>
  <si>
    <t>PREUPD</t>
  </si>
  <si>
    <t>PREDND</t>
  </si>
  <si>
    <t>PREUPT</t>
  </si>
  <si>
    <t>PREDNT</t>
  </si>
  <si>
    <t>WL24</t>
  </si>
  <si>
    <t>CR24</t>
  </si>
  <si>
    <t>OC24</t>
  </si>
  <si>
    <t>UA24</t>
  </si>
  <si>
    <t>DA24</t>
  </si>
  <si>
    <t>UP24</t>
  </si>
  <si>
    <t>R5224</t>
  </si>
  <si>
    <t>R6024</t>
  </si>
  <si>
    <t>R7524</t>
  </si>
  <si>
    <t>R9024</t>
  </si>
  <si>
    <t>R11024</t>
  </si>
  <si>
    <t>R12024</t>
  </si>
  <si>
    <t>R13524</t>
  </si>
  <si>
    <t>R15024</t>
  </si>
  <si>
    <t>D24</t>
  </si>
  <si>
    <t>NED1111</t>
  </si>
  <si>
    <t>NED 1111</t>
  </si>
  <si>
    <t>Ibex</t>
  </si>
  <si>
    <t>0431000337I</t>
  </si>
  <si>
    <t>043100032PR</t>
  </si>
  <si>
    <t>NED8385</t>
  </si>
  <si>
    <t>043100032PJ</t>
  </si>
  <si>
    <t>NED1989</t>
  </si>
  <si>
    <t>NED 1989</t>
  </si>
  <si>
    <t>Bliksem</t>
  </si>
  <si>
    <t>043100032J3</t>
  </si>
  <si>
    <t>24825</t>
  </si>
  <si>
    <t>NED7805</t>
  </si>
  <si>
    <t>NED 7805</t>
  </si>
  <si>
    <t>Siren Song</t>
  </si>
  <si>
    <t>Maxi Yachts</t>
  </si>
  <si>
    <t>12034830</t>
  </si>
  <si>
    <t>043100032O6</t>
  </si>
  <si>
    <t>NED9063</t>
  </si>
  <si>
    <t>043100032U6</t>
  </si>
  <si>
    <t>NED1974</t>
  </si>
  <si>
    <t>043100032J1</t>
  </si>
  <si>
    <t>043100032HM</t>
  </si>
  <si>
    <t>26713</t>
  </si>
  <si>
    <t>NED8176</t>
  </si>
  <si>
    <t>NED 8176</t>
  </si>
  <si>
    <t>Friends</t>
  </si>
  <si>
    <t>Cork 1720</t>
  </si>
  <si>
    <t>Key Yachting</t>
  </si>
  <si>
    <t>043100032P0</t>
  </si>
  <si>
    <t>NED8703</t>
  </si>
  <si>
    <t>043100032Q8</t>
  </si>
  <si>
    <t>NED9143</t>
  </si>
  <si>
    <t>NED 9143</t>
  </si>
  <si>
    <t>Racy</t>
  </si>
  <si>
    <t>Hanse 418</t>
  </si>
  <si>
    <t>043100032S7</t>
  </si>
  <si>
    <t>NED904</t>
  </si>
  <si>
    <t>NED 904</t>
  </si>
  <si>
    <t>Windsprint</t>
  </si>
  <si>
    <t>Elan 400</t>
  </si>
  <si>
    <t>043100032RH</t>
  </si>
  <si>
    <t>NED4823</t>
  </si>
  <si>
    <t>043100032KS</t>
  </si>
  <si>
    <t>NED8306</t>
  </si>
  <si>
    <t>043100032PE</t>
  </si>
  <si>
    <t>NED7387</t>
  </si>
  <si>
    <t>043100032NH</t>
  </si>
  <si>
    <t>NED8817</t>
  </si>
  <si>
    <t>043100032QJ</t>
  </si>
  <si>
    <t>NED7713</t>
  </si>
  <si>
    <t>043100032O1</t>
  </si>
  <si>
    <t>NED8412</t>
  </si>
  <si>
    <t>043100032PM</t>
  </si>
  <si>
    <t>29250</t>
  </si>
  <si>
    <t>NED8454</t>
  </si>
  <si>
    <t>189305</t>
  </si>
  <si>
    <t>043100032PP</t>
  </si>
  <si>
    <t>NED9212</t>
  </si>
  <si>
    <t>NED 9212</t>
  </si>
  <si>
    <t>Oh Jee!!!</t>
  </si>
  <si>
    <t>J Composites</t>
  </si>
  <si>
    <t>043100033K8</t>
  </si>
  <si>
    <t>28165</t>
  </si>
  <si>
    <t>NED8257</t>
  </si>
  <si>
    <t>4056954</t>
  </si>
  <si>
    <t>043100032P7</t>
  </si>
  <si>
    <t>NED2211</t>
  </si>
  <si>
    <t>NED 2211</t>
  </si>
  <si>
    <t>IFje</t>
  </si>
  <si>
    <t>0431000332J</t>
  </si>
  <si>
    <t>NED6893</t>
  </si>
  <si>
    <t>043100032MS</t>
  </si>
  <si>
    <t>KNWV</t>
  </si>
  <si>
    <t>NED49</t>
  </si>
  <si>
    <t>NED 49</t>
  </si>
  <si>
    <t>Vortice</t>
  </si>
  <si>
    <t>X-Yacht Design</t>
  </si>
  <si>
    <t>043100032KW</t>
  </si>
  <si>
    <t>NED8912</t>
  </si>
  <si>
    <t>NED 8912</t>
  </si>
  <si>
    <t>Popcorn</t>
  </si>
  <si>
    <t>043100032QW</t>
  </si>
  <si>
    <t>NED3040</t>
  </si>
  <si>
    <t>NED 3040</t>
  </si>
  <si>
    <t>Spitfire</t>
  </si>
  <si>
    <t>J 121</t>
  </si>
  <si>
    <t>CCF COMPOSITES</t>
  </si>
  <si>
    <t>043100032JS</t>
  </si>
  <si>
    <t>NED8827</t>
  </si>
  <si>
    <t>247087</t>
  </si>
  <si>
    <t>043100032QN</t>
  </si>
  <si>
    <t>NED1987</t>
  </si>
  <si>
    <t>NED 1987</t>
  </si>
  <si>
    <t>Svea</t>
  </si>
  <si>
    <t>0431000332L</t>
  </si>
  <si>
    <t>NED8828</t>
  </si>
  <si>
    <t>043100032QO</t>
  </si>
  <si>
    <t>NED7038</t>
  </si>
  <si>
    <t>043100032N1</t>
  </si>
  <si>
    <t>141208</t>
  </si>
  <si>
    <t>NED5142</t>
  </si>
  <si>
    <t>NED 5142</t>
  </si>
  <si>
    <t>SIGMA 400</t>
  </si>
  <si>
    <t>UDRINE PROJECTS</t>
  </si>
  <si>
    <t>043100032L8</t>
  </si>
  <si>
    <t>20414</t>
  </si>
  <si>
    <t>ned7071</t>
  </si>
  <si>
    <t>NED 7071</t>
  </si>
  <si>
    <t>Jager</t>
  </si>
  <si>
    <t>Stern 34</t>
  </si>
  <si>
    <t>0154758</t>
  </si>
  <si>
    <t>043100032N2</t>
  </si>
  <si>
    <t>NED6956</t>
  </si>
  <si>
    <t>NED 6956</t>
  </si>
  <si>
    <t>Accelerate</t>
  </si>
  <si>
    <t>043100032MU</t>
  </si>
  <si>
    <t>GBR9570</t>
  </si>
  <si>
    <t>043100032I4</t>
  </si>
  <si>
    <t>NED9145</t>
  </si>
  <si>
    <t>NED 9145</t>
  </si>
  <si>
    <t>Time Less</t>
  </si>
  <si>
    <t>0431000332I</t>
  </si>
  <si>
    <t>GBR362T</t>
  </si>
  <si>
    <t>GBR 362T</t>
  </si>
  <si>
    <t>04630003442</t>
  </si>
  <si>
    <t>NED5418</t>
  </si>
  <si>
    <t>043100032LF</t>
  </si>
  <si>
    <t>IRL3660</t>
  </si>
  <si>
    <t>043100032SR</t>
  </si>
  <si>
    <t>NED9200</t>
  </si>
  <si>
    <t>NED 9200</t>
  </si>
  <si>
    <t>Ferox</t>
  </si>
  <si>
    <t>8162 PB Epe Nederland</t>
  </si>
  <si>
    <t>043100032SB</t>
  </si>
  <si>
    <t>NED711</t>
  </si>
  <si>
    <t>NED 711</t>
  </si>
  <si>
    <t>By Farr</t>
  </si>
  <si>
    <t>FRR72</t>
  </si>
  <si>
    <t>043100032N4</t>
  </si>
  <si>
    <t>NED3</t>
  </si>
  <si>
    <t>NED 3</t>
  </si>
  <si>
    <t>BIERKAAI</t>
  </si>
  <si>
    <t>Lutra 40</t>
  </si>
  <si>
    <t>043100033F0</t>
  </si>
  <si>
    <t>NED8521</t>
  </si>
  <si>
    <t>043100035AM</t>
  </si>
  <si>
    <t>NED2532</t>
  </si>
  <si>
    <t>043100032JC</t>
  </si>
  <si>
    <t>NED6630</t>
  </si>
  <si>
    <t>NED 6630</t>
  </si>
  <si>
    <t>043100032MJ</t>
  </si>
  <si>
    <t>GBR5109R</t>
  </si>
  <si>
    <t>GBR 5109R</t>
  </si>
  <si>
    <t>Jump</t>
  </si>
  <si>
    <t>04310003431</t>
  </si>
  <si>
    <t>NED5814</t>
  </si>
  <si>
    <t>043100032LS</t>
  </si>
  <si>
    <t>NED7036</t>
  </si>
  <si>
    <t>043100035LH</t>
  </si>
  <si>
    <t>NED4300</t>
  </si>
  <si>
    <t>NED 4300</t>
  </si>
  <si>
    <t>Lux</t>
  </si>
  <si>
    <t>JEPPESEN Niels</t>
  </si>
  <si>
    <t>043100032KE</t>
  </si>
  <si>
    <t>NED5845</t>
  </si>
  <si>
    <t>043100032LT</t>
  </si>
  <si>
    <t>GBR4909R</t>
  </si>
  <si>
    <t>GBR 4909R</t>
  </si>
  <si>
    <t>043100032HS</t>
  </si>
  <si>
    <t>NED9226</t>
  </si>
  <si>
    <t>NED 9226</t>
  </si>
  <si>
    <t>J-92S</t>
  </si>
  <si>
    <t>043100032SC</t>
  </si>
  <si>
    <t>NED2973</t>
  </si>
  <si>
    <t>043100032JO</t>
  </si>
  <si>
    <t>NED9124</t>
  </si>
  <si>
    <t>NED 9124</t>
  </si>
  <si>
    <t>Scarabee</t>
  </si>
  <si>
    <t>FIRST 325</t>
  </si>
  <si>
    <t>043100032S2</t>
  </si>
  <si>
    <t>NED2610</t>
  </si>
  <si>
    <t>043100032JH</t>
  </si>
  <si>
    <t>NED8547</t>
  </si>
  <si>
    <t>043100032Q4</t>
  </si>
  <si>
    <t>NED7765</t>
  </si>
  <si>
    <t>043100032O4</t>
  </si>
  <si>
    <t>NED7756</t>
  </si>
  <si>
    <t>043100032O3</t>
  </si>
  <si>
    <t>NED3970</t>
  </si>
  <si>
    <t>043100032K9</t>
  </si>
  <si>
    <t>NED103</t>
  </si>
  <si>
    <t>043100032IB</t>
  </si>
  <si>
    <t>NED5961</t>
  </si>
  <si>
    <t>043100032WW</t>
  </si>
  <si>
    <t>NED2393</t>
  </si>
  <si>
    <t>NED 2393</t>
  </si>
  <si>
    <t>Aurinko</t>
  </si>
  <si>
    <t>BALTIC 33</t>
  </si>
  <si>
    <t>BALTIC-YACHTS</t>
  </si>
  <si>
    <t>043100032J9</t>
  </si>
  <si>
    <t>NED104</t>
  </si>
  <si>
    <t>NED 104</t>
  </si>
  <si>
    <t>Tir Na nOg</t>
  </si>
  <si>
    <t>043100032ID</t>
  </si>
  <si>
    <t>NED7745</t>
  </si>
  <si>
    <t>043100032O2</t>
  </si>
  <si>
    <t>043100032HK</t>
  </si>
  <si>
    <t>NED8914</t>
  </si>
  <si>
    <t>DEHLER 38</t>
  </si>
  <si>
    <t>043100032R0</t>
  </si>
  <si>
    <t>NED8935</t>
  </si>
  <si>
    <t>043100036C5</t>
  </si>
  <si>
    <t>12124</t>
  </si>
  <si>
    <t>NED5596</t>
  </si>
  <si>
    <t>NED 5596</t>
  </si>
  <si>
    <t>Soulmate</t>
  </si>
  <si>
    <t>BH 41</t>
  </si>
  <si>
    <t>043100032LJ</t>
  </si>
  <si>
    <t>NED5375</t>
  </si>
  <si>
    <t>J-Samu</t>
  </si>
  <si>
    <t>043100032T7</t>
  </si>
  <si>
    <t>NED7700</t>
  </si>
  <si>
    <t>043100032NW</t>
  </si>
  <si>
    <t>NED8796</t>
  </si>
  <si>
    <t>043100032QI</t>
  </si>
  <si>
    <t>NED8714</t>
  </si>
  <si>
    <t>043100032Q9</t>
  </si>
  <si>
    <t>441103</t>
  </si>
  <si>
    <t>NED4411</t>
  </si>
  <si>
    <t>NED 4411</t>
  </si>
  <si>
    <t>BASHFORD 41</t>
  </si>
  <si>
    <t>BASHFORD</t>
  </si>
  <si>
    <t>IAN MURRAY</t>
  </si>
  <si>
    <t>043100032KH</t>
  </si>
  <si>
    <t>NED8961</t>
  </si>
  <si>
    <t>043100032R9</t>
  </si>
  <si>
    <t>NED9134</t>
  </si>
  <si>
    <t>043100032S3</t>
  </si>
  <si>
    <t>10601</t>
  </si>
  <si>
    <t>NED5287</t>
  </si>
  <si>
    <t>4005420</t>
  </si>
  <si>
    <t>043100032LC</t>
  </si>
  <si>
    <t>NED8927</t>
  </si>
  <si>
    <t>Alligator for ever</t>
  </si>
  <si>
    <t>043100032R2</t>
  </si>
  <si>
    <t>NED9061</t>
  </si>
  <si>
    <t>043100032RM</t>
  </si>
  <si>
    <t>NED7300</t>
  </si>
  <si>
    <t>043100032NB</t>
  </si>
  <si>
    <t>NED3247</t>
  </si>
  <si>
    <t>043100032JU</t>
  </si>
  <si>
    <t>NED700</t>
  </si>
  <si>
    <t>043100032MW</t>
  </si>
  <si>
    <t>NEDNORDICFOLKBOATOD</t>
  </si>
  <si>
    <t>NED OD</t>
  </si>
  <si>
    <t>Folkboat One Design</t>
  </si>
  <si>
    <t>Folkebadscentralen</t>
  </si>
  <si>
    <t>043100032SO</t>
  </si>
  <si>
    <t>NED9838</t>
  </si>
  <si>
    <t>043100032SK</t>
  </si>
  <si>
    <t>GBR621R</t>
  </si>
  <si>
    <t>043100032HU</t>
  </si>
  <si>
    <t>NED8825</t>
  </si>
  <si>
    <t>043100032QM</t>
  </si>
  <si>
    <t>NED3803</t>
  </si>
  <si>
    <t>NED 3803</t>
  </si>
  <si>
    <t>Out of the Blue</t>
  </si>
  <si>
    <t>Dehler 38 SQ</t>
  </si>
  <si>
    <t>043100032K8</t>
  </si>
  <si>
    <t>NED3112</t>
  </si>
  <si>
    <t>043100032JT</t>
  </si>
  <si>
    <t>NED5432</t>
  </si>
  <si>
    <t>043100032LH</t>
  </si>
  <si>
    <t>NED5858</t>
  </si>
  <si>
    <t>043100032LV</t>
  </si>
  <si>
    <t>140302</t>
  </si>
  <si>
    <t>GER4109</t>
  </si>
  <si>
    <t>GER 4109</t>
  </si>
  <si>
    <t>Container</t>
  </si>
  <si>
    <t>SCHUTZ-WERKE</t>
  </si>
  <si>
    <t>043100036IT</t>
  </si>
  <si>
    <t>NED8841</t>
  </si>
  <si>
    <t>0431000339U</t>
  </si>
  <si>
    <t>NED4892</t>
  </si>
  <si>
    <t>0431000339S</t>
  </si>
  <si>
    <t>NED8150</t>
  </si>
  <si>
    <t>043100032OU</t>
  </si>
  <si>
    <t>148001</t>
  </si>
  <si>
    <t>NED14800</t>
  </si>
  <si>
    <t>NED 14800</t>
  </si>
  <si>
    <t>MiesJe</t>
  </si>
  <si>
    <t>0431000331F</t>
  </si>
  <si>
    <t>NED1433</t>
  </si>
  <si>
    <t>NED 1433</t>
  </si>
  <si>
    <t>Silveren Saffier</t>
  </si>
  <si>
    <t>Saffier Se33</t>
  </si>
  <si>
    <t>Saffier yachts</t>
  </si>
  <si>
    <t>043100036C3</t>
  </si>
  <si>
    <t>NED4799</t>
  </si>
  <si>
    <t>043100032KR</t>
  </si>
  <si>
    <t>NED8391</t>
  </si>
  <si>
    <t>043100032PK</t>
  </si>
  <si>
    <t>ESP5000</t>
  </si>
  <si>
    <t>ESP 5000</t>
  </si>
  <si>
    <t>Bunda</t>
  </si>
  <si>
    <t>043100032HN</t>
  </si>
  <si>
    <t>NED3801</t>
  </si>
  <si>
    <t>NED 3801</t>
  </si>
  <si>
    <t>Aguila</t>
  </si>
  <si>
    <t>Eagle 38</t>
  </si>
  <si>
    <t>Leonardo Yachts</t>
  </si>
  <si>
    <t>Hoek Design</t>
  </si>
  <si>
    <t>3360 Belgie</t>
  </si>
  <si>
    <t>043100032K7</t>
  </si>
  <si>
    <t>NED4332</t>
  </si>
  <si>
    <t>043100032KF</t>
  </si>
  <si>
    <t>NED9043</t>
  </si>
  <si>
    <t>NED 9043</t>
  </si>
  <si>
    <t>Cirrostratus</t>
  </si>
  <si>
    <t>043100032RI</t>
  </si>
  <si>
    <t>NED8950</t>
  </si>
  <si>
    <t>043100032R6</t>
  </si>
  <si>
    <t>NED7396</t>
  </si>
  <si>
    <t>043100032NI</t>
  </si>
  <si>
    <t>NED7975</t>
  </si>
  <si>
    <t>043100032OC</t>
  </si>
  <si>
    <t>24/1</t>
  </si>
  <si>
    <t>NED7084</t>
  </si>
  <si>
    <t>Olympix</t>
  </si>
  <si>
    <t>Mills</t>
  </si>
  <si>
    <t>043100036BC</t>
  </si>
  <si>
    <t>NED6531</t>
  </si>
  <si>
    <t>043100032MF</t>
  </si>
  <si>
    <t>NED1522</t>
  </si>
  <si>
    <t>043100032IR</t>
  </si>
  <si>
    <t>NED9122</t>
  </si>
  <si>
    <t>043100032S1</t>
  </si>
  <si>
    <t>NED3008</t>
  </si>
  <si>
    <t>043100032JR</t>
  </si>
  <si>
    <t>NED866</t>
  </si>
  <si>
    <t>NED 866</t>
  </si>
  <si>
    <t>Thor</t>
  </si>
  <si>
    <t>043100032Q7</t>
  </si>
  <si>
    <t>73667</t>
  </si>
  <si>
    <t>ESP7936</t>
  </si>
  <si>
    <t>ESP 7936</t>
  </si>
  <si>
    <t>HAURAKI</t>
  </si>
  <si>
    <t>R-12036458</t>
  </si>
  <si>
    <t>043100032HO</t>
  </si>
  <si>
    <t>NED5110</t>
  </si>
  <si>
    <t>NED 5110</t>
  </si>
  <si>
    <t>HOUSE OF HERMENS</t>
  </si>
  <si>
    <t>BERRET RACOUPEAU JACHTONTWERP</t>
  </si>
  <si>
    <t>043100032L7</t>
  </si>
  <si>
    <t>BEL6379</t>
  </si>
  <si>
    <t>043100032HJ</t>
  </si>
  <si>
    <t>NED9725</t>
  </si>
  <si>
    <t>043100032SJ</t>
  </si>
  <si>
    <t>NED8981</t>
  </si>
  <si>
    <t>043100032RA</t>
  </si>
  <si>
    <t>NED8772</t>
  </si>
  <si>
    <t>043100032QF</t>
  </si>
  <si>
    <t>NED7108</t>
  </si>
  <si>
    <t>NED 7108</t>
  </si>
  <si>
    <t>Pas de Deux</t>
  </si>
  <si>
    <t>0431000353L</t>
  </si>
  <si>
    <t>13367</t>
  </si>
  <si>
    <t>NED5846</t>
  </si>
  <si>
    <t>NED 5846</t>
  </si>
  <si>
    <t>SIOUXSIE</t>
  </si>
  <si>
    <t>043100032LU</t>
  </si>
  <si>
    <t>NED4953</t>
  </si>
  <si>
    <t>NED 4953</t>
  </si>
  <si>
    <t>For Fun</t>
  </si>
  <si>
    <t>043100032L2</t>
  </si>
  <si>
    <t>NED7800</t>
  </si>
  <si>
    <t>Jump'around</t>
  </si>
  <si>
    <t>043100032O5</t>
  </si>
  <si>
    <t>NED8818</t>
  </si>
  <si>
    <t>043100032QK</t>
  </si>
  <si>
    <t>NED4203</t>
  </si>
  <si>
    <t>NED 4203</t>
  </si>
  <si>
    <t>La Vagabonda</t>
  </si>
  <si>
    <t>Grand soleil 42</t>
  </si>
  <si>
    <t>Camtiere Del Prado</t>
  </si>
  <si>
    <t>043100032T6</t>
  </si>
  <si>
    <t>NED9140</t>
  </si>
  <si>
    <t>NED 9140</t>
  </si>
  <si>
    <t>043100033K7</t>
  </si>
  <si>
    <t>MLT47</t>
  </si>
  <si>
    <t>MLT 47</t>
  </si>
  <si>
    <t>Otra Vez</t>
  </si>
  <si>
    <t>J 122</t>
  </si>
  <si>
    <t>J Boat</t>
  </si>
  <si>
    <t>043100032I7</t>
  </si>
  <si>
    <t>NED9101</t>
  </si>
  <si>
    <t>NED 9101</t>
  </si>
  <si>
    <t>Joe Speedboot</t>
  </si>
  <si>
    <t>0431000331I</t>
  </si>
  <si>
    <t>NED9075</t>
  </si>
  <si>
    <t>NED 9075</t>
  </si>
  <si>
    <t>Super Pooh</t>
  </si>
  <si>
    <t>One-off</t>
  </si>
  <si>
    <t>043100032RQ</t>
  </si>
  <si>
    <t>NED4598</t>
  </si>
  <si>
    <t>043100032KN</t>
  </si>
  <si>
    <t>NED2038</t>
  </si>
  <si>
    <t>NED 2038</t>
  </si>
  <si>
    <t>Ibis</t>
  </si>
  <si>
    <t>043100032J4</t>
  </si>
  <si>
    <t>NED2082</t>
  </si>
  <si>
    <t>043100032J5</t>
  </si>
  <si>
    <t>NED4146</t>
  </si>
  <si>
    <t>NED 4146</t>
  </si>
  <si>
    <t>Kapriool</t>
  </si>
  <si>
    <t>First 32</t>
  </si>
  <si>
    <t>043100035BE</t>
  </si>
  <si>
    <t>NED7470</t>
  </si>
  <si>
    <t>043100032NK</t>
  </si>
  <si>
    <t>NED1417</t>
  </si>
  <si>
    <t>0431000332K</t>
  </si>
  <si>
    <t>NED9087</t>
  </si>
  <si>
    <t>NED 9087</t>
  </si>
  <si>
    <t>Rep &amp; Roer</t>
  </si>
  <si>
    <t>043100032RS</t>
  </si>
  <si>
    <t>NED5955</t>
  </si>
  <si>
    <t>043100032M2</t>
  </si>
  <si>
    <t>NED9550</t>
  </si>
  <si>
    <t>NED 9550</t>
  </si>
  <si>
    <t>Caveman IV</t>
  </si>
  <si>
    <t>KNIERIM 50</t>
  </si>
  <si>
    <t>KNIERIM YACHTBAU</t>
  </si>
  <si>
    <t>043100032SI</t>
  </si>
  <si>
    <t>NED8503</t>
  </si>
  <si>
    <t>043100032PW</t>
  </si>
  <si>
    <t>NED8040</t>
  </si>
  <si>
    <t>043100032OJ</t>
  </si>
  <si>
    <t>NED8427</t>
  </si>
  <si>
    <t>Vesper</t>
  </si>
  <si>
    <t>043100035RQ</t>
  </si>
  <si>
    <t>NED2446</t>
  </si>
  <si>
    <t>NED 2446</t>
  </si>
  <si>
    <t>Eagle 46</t>
  </si>
  <si>
    <t>043100032JB</t>
  </si>
  <si>
    <t>NED7487</t>
  </si>
  <si>
    <t>043100032NL</t>
  </si>
  <si>
    <t>NED6890</t>
  </si>
  <si>
    <t>043100032MR</t>
  </si>
  <si>
    <t>NED9081</t>
  </si>
  <si>
    <t>NED 9081</t>
  </si>
  <si>
    <t>SeaFlower</t>
  </si>
  <si>
    <t>043100032RR</t>
  </si>
  <si>
    <t>GBR5809R</t>
  </si>
  <si>
    <t>GBR 5809R</t>
  </si>
  <si>
    <t>Advance Romance</t>
  </si>
  <si>
    <t>043100032HT</t>
  </si>
  <si>
    <t>NED3797</t>
  </si>
  <si>
    <t>043100032K6</t>
  </si>
  <si>
    <t>NED8917</t>
  </si>
  <si>
    <t>Haraka</t>
  </si>
  <si>
    <t>043100035LN</t>
  </si>
  <si>
    <t>NED6526</t>
  </si>
  <si>
    <t>043100032ME</t>
  </si>
  <si>
    <t>NED175</t>
  </si>
  <si>
    <t>043100032IV</t>
  </si>
  <si>
    <t>NED6886</t>
  </si>
  <si>
    <t>043100032MQ</t>
  </si>
  <si>
    <t>NED6597</t>
  </si>
  <si>
    <t>043100032VP</t>
  </si>
  <si>
    <t>NED650</t>
  </si>
  <si>
    <t>NED 650</t>
  </si>
  <si>
    <t>043100036C0</t>
  </si>
  <si>
    <t>NED8932</t>
  </si>
  <si>
    <t>043100032R3</t>
  </si>
  <si>
    <t>NED8792</t>
  </si>
  <si>
    <t>043100032QH</t>
  </si>
  <si>
    <t>NED10112</t>
  </si>
  <si>
    <t>043100032IA</t>
  </si>
  <si>
    <t>NED7680</t>
  </si>
  <si>
    <t>043100032NU</t>
  </si>
  <si>
    <t>NED8083</t>
  </si>
  <si>
    <t>043100032OM</t>
  </si>
  <si>
    <t>NED6654</t>
  </si>
  <si>
    <t>043100032MK</t>
  </si>
  <si>
    <t>NED6457</t>
  </si>
  <si>
    <t>043100032MC</t>
  </si>
  <si>
    <t>NED7345</t>
  </si>
  <si>
    <t>043100032ND</t>
  </si>
  <si>
    <t>NED8183</t>
  </si>
  <si>
    <t>043100032P2</t>
  </si>
  <si>
    <t>20608</t>
  </si>
  <si>
    <t>NED7275</t>
  </si>
  <si>
    <t>043100032NA</t>
  </si>
  <si>
    <t>16124</t>
  </si>
  <si>
    <t>NED6940</t>
  </si>
  <si>
    <t>NED 6940</t>
  </si>
  <si>
    <t>GREENHORN</t>
  </si>
  <si>
    <t>Miniton</t>
  </si>
  <si>
    <t>Ast Garriga</t>
  </si>
  <si>
    <t>Holland</t>
  </si>
  <si>
    <t>043100032MT</t>
  </si>
  <si>
    <t>NED9469</t>
  </si>
  <si>
    <t>NED 9469</t>
  </si>
  <si>
    <t>Fever</t>
  </si>
  <si>
    <t>TILLOTSON / PEARSO</t>
  </si>
  <si>
    <t>0431000337M</t>
  </si>
  <si>
    <t>NED 9065</t>
  </si>
  <si>
    <t>Ella</t>
  </si>
  <si>
    <t>043100032RO</t>
  </si>
  <si>
    <t>NED4668</t>
  </si>
  <si>
    <t>043100032KP</t>
  </si>
  <si>
    <t>NED8531</t>
  </si>
  <si>
    <t>043100032Q2</t>
  </si>
  <si>
    <t>NED737</t>
  </si>
  <si>
    <t>NED 737</t>
  </si>
  <si>
    <t>043100032NF</t>
  </si>
  <si>
    <t>NED20002</t>
  </si>
  <si>
    <t>0431000352C</t>
  </si>
  <si>
    <t>NED7T</t>
  </si>
  <si>
    <t>NED 7T</t>
  </si>
  <si>
    <t>043100032OH</t>
  </si>
  <si>
    <t>NED8336</t>
  </si>
  <si>
    <t>043100032PF</t>
  </si>
  <si>
    <t>19856</t>
  </si>
  <si>
    <t>NED7235</t>
  </si>
  <si>
    <t>Jolene</t>
  </si>
  <si>
    <t>043100036F4</t>
  </si>
  <si>
    <t>NED8085</t>
  </si>
  <si>
    <t>043100032ON</t>
  </si>
  <si>
    <t>NED1100</t>
  </si>
  <si>
    <t>0431000330B</t>
  </si>
  <si>
    <t>NED5222</t>
  </si>
  <si>
    <t>NED 5222</t>
  </si>
  <si>
    <t>Femme Fatale</t>
  </si>
  <si>
    <t>043100032LA</t>
  </si>
  <si>
    <t>NED10030</t>
  </si>
  <si>
    <t>NED 10030</t>
  </si>
  <si>
    <t>insails</t>
  </si>
  <si>
    <t>Dehler 30 OD</t>
  </si>
  <si>
    <t>043100032I8</t>
  </si>
  <si>
    <t>NED9059</t>
  </si>
  <si>
    <t>043100032RK</t>
  </si>
  <si>
    <t>GBR8876T</t>
  </si>
  <si>
    <t>GBR 8876T</t>
  </si>
  <si>
    <t>043100033HL</t>
  </si>
  <si>
    <t>NED8175</t>
  </si>
  <si>
    <t>Reganto</t>
  </si>
  <si>
    <t>AD Yachts</t>
  </si>
  <si>
    <t>043100032OW</t>
  </si>
  <si>
    <t>NED8218</t>
  </si>
  <si>
    <t>043100032P3</t>
  </si>
  <si>
    <t>NED7990</t>
  </si>
  <si>
    <t>043100032OF</t>
  </si>
  <si>
    <t>2953</t>
  </si>
  <si>
    <t>NED2146</t>
  </si>
  <si>
    <t>NED 2146</t>
  </si>
  <si>
    <t>PONZIANI</t>
  </si>
  <si>
    <t>043100032J6</t>
  </si>
  <si>
    <t>NED1333</t>
  </si>
  <si>
    <t>NED 1333</t>
  </si>
  <si>
    <t>Saffier 33 Grand Prix</t>
  </si>
  <si>
    <t>Saffier 33GP</t>
  </si>
  <si>
    <t>043100034PT</t>
  </si>
  <si>
    <t>NED9117</t>
  </si>
  <si>
    <t>NED 9117</t>
  </si>
  <si>
    <t>Intermezzo</t>
  </si>
  <si>
    <t>HANSE 315</t>
  </si>
  <si>
    <t>043100035A1</t>
  </si>
  <si>
    <t>NED7696</t>
  </si>
  <si>
    <t>043100032NV</t>
  </si>
  <si>
    <t>NED99</t>
  </si>
  <si>
    <t>NED 99</t>
  </si>
  <si>
    <t>Jackle</t>
  </si>
  <si>
    <t>J 99</t>
  </si>
  <si>
    <t>0431000330P</t>
  </si>
  <si>
    <t>NED1745</t>
  </si>
  <si>
    <t>043100032IU</t>
  </si>
  <si>
    <t>NED3161</t>
  </si>
  <si>
    <t>043100036J3</t>
  </si>
  <si>
    <t>NED7307</t>
  </si>
  <si>
    <t>0431000341Q</t>
  </si>
  <si>
    <t>NED8118</t>
  </si>
  <si>
    <t>CSi Rakker</t>
  </si>
  <si>
    <t>043100033C8</t>
  </si>
  <si>
    <t>NED101</t>
  </si>
  <si>
    <t>043100032I9</t>
  </si>
  <si>
    <t>NED8137</t>
  </si>
  <si>
    <t>NED 8137</t>
  </si>
  <si>
    <t>043100032OT</t>
  </si>
  <si>
    <t>NED7030</t>
  </si>
  <si>
    <t>Team Heiner 2</t>
  </si>
  <si>
    <t>043100032N0</t>
  </si>
  <si>
    <t>NED8269</t>
  </si>
  <si>
    <t>043100032P8</t>
  </si>
  <si>
    <t>NED8789</t>
  </si>
  <si>
    <t>04310003324</t>
  </si>
  <si>
    <t>NED8495</t>
  </si>
  <si>
    <t>043100032PV</t>
  </si>
  <si>
    <t>NED7358</t>
  </si>
  <si>
    <t>043100032NE</t>
  </si>
  <si>
    <t>NED6405</t>
  </si>
  <si>
    <t>NED 6405</t>
  </si>
  <si>
    <t>Charlie</t>
  </si>
  <si>
    <t>Tillotson Pearson</t>
  </si>
  <si>
    <t>9517058</t>
  </si>
  <si>
    <t>043100033K9</t>
  </si>
  <si>
    <t>043100032LD</t>
  </si>
  <si>
    <t>NED5804</t>
  </si>
  <si>
    <t>NED 5804</t>
  </si>
  <si>
    <t>Humming Bird</t>
  </si>
  <si>
    <t>HB 31</t>
  </si>
  <si>
    <t>043100032LP</t>
  </si>
  <si>
    <t>NED8002</t>
  </si>
  <si>
    <t>043100032OI</t>
  </si>
  <si>
    <t>NED14545</t>
  </si>
  <si>
    <t>NED 14545</t>
  </si>
  <si>
    <t>Emotions</t>
  </si>
  <si>
    <t>Nautors swan</t>
  </si>
  <si>
    <t>043100032IO</t>
  </si>
  <si>
    <t>NED5461</t>
  </si>
  <si>
    <t>IMPULS</t>
  </si>
  <si>
    <t>043100036CK</t>
  </si>
  <si>
    <t>NED5810</t>
  </si>
  <si>
    <t>043100032LQ</t>
  </si>
  <si>
    <t>NED3405</t>
  </si>
  <si>
    <t>043100032K0</t>
  </si>
  <si>
    <t>NED8180</t>
  </si>
  <si>
    <t>043100032P1</t>
  </si>
  <si>
    <t>NED9158</t>
  </si>
  <si>
    <t>NED 9158</t>
  </si>
  <si>
    <t>043100032S9</t>
  </si>
  <si>
    <t>NED401</t>
  </si>
  <si>
    <t>NED 401</t>
  </si>
  <si>
    <t>Amante Azul</t>
  </si>
  <si>
    <t>Hanse 401</t>
  </si>
  <si>
    <t>GREYSWALD</t>
  </si>
  <si>
    <t>Judel/Vrolijk &amp; Co</t>
  </si>
  <si>
    <t>043100032KB</t>
  </si>
  <si>
    <t>NED8540</t>
  </si>
  <si>
    <t>043100032Q3</t>
  </si>
  <si>
    <t>NED5811</t>
  </si>
  <si>
    <t>043100032LR</t>
  </si>
  <si>
    <t>NED1459</t>
  </si>
  <si>
    <t>NED 1459</t>
  </si>
  <si>
    <t>In the Groove</t>
  </si>
  <si>
    <t>043100032IP</t>
  </si>
  <si>
    <t>043100032SP</t>
  </si>
  <si>
    <t>NED9060</t>
  </si>
  <si>
    <t>NED 9060</t>
  </si>
  <si>
    <t>Warp 5</t>
  </si>
  <si>
    <t>J-99</t>
  </si>
  <si>
    <t>J COMPOSITES</t>
  </si>
  <si>
    <t>043100035NI</t>
  </si>
  <si>
    <t>NED5225</t>
  </si>
  <si>
    <t>NED 5225</t>
  </si>
  <si>
    <t>043100032LB</t>
  </si>
  <si>
    <t>NED2980</t>
  </si>
  <si>
    <t>NED 2980</t>
  </si>
  <si>
    <t>Schrijverke</t>
  </si>
  <si>
    <t>Victoire 34</t>
  </si>
  <si>
    <t>043100032JP</t>
  </si>
  <si>
    <t>NED8371</t>
  </si>
  <si>
    <t>043100032PI</t>
  </si>
  <si>
    <t>NED1870</t>
  </si>
  <si>
    <t>043100032IW</t>
  </si>
  <si>
    <t>NED7672</t>
  </si>
  <si>
    <t>043100032NT</t>
  </si>
  <si>
    <t>NED9067</t>
  </si>
  <si>
    <t>043100032RP</t>
  </si>
  <si>
    <t>NED483</t>
  </si>
  <si>
    <t>043100032KT</t>
  </si>
  <si>
    <t>NED9882</t>
  </si>
  <si>
    <t>NED 9882</t>
  </si>
  <si>
    <t>Xtra Dry</t>
  </si>
  <si>
    <t>XC-38</t>
  </si>
  <si>
    <t>04310003477</t>
  </si>
  <si>
    <t>NED8821</t>
  </si>
  <si>
    <t>043100032QL</t>
  </si>
  <si>
    <t>NED2601</t>
  </si>
  <si>
    <t>NED 2601</t>
  </si>
  <si>
    <t>Inferno 26</t>
  </si>
  <si>
    <t>Tobasco Marine</t>
  </si>
  <si>
    <t>043100032JF</t>
  </si>
  <si>
    <t>NED2570</t>
  </si>
  <si>
    <t>NED 2570</t>
  </si>
  <si>
    <t>White Balance</t>
  </si>
  <si>
    <t>043100032JE</t>
  </si>
  <si>
    <t>NED6741</t>
  </si>
  <si>
    <t>043100032ML</t>
  </si>
  <si>
    <t>NED2423</t>
  </si>
  <si>
    <t>NED 2423</t>
  </si>
  <si>
    <t>Black Shadow</t>
  </si>
  <si>
    <t>Saffier SE 24 Lite</t>
  </si>
  <si>
    <t>Satellite YD</t>
  </si>
  <si>
    <t>043100032JA</t>
  </si>
  <si>
    <t>NED7173</t>
  </si>
  <si>
    <t>043100032N5</t>
  </si>
  <si>
    <t>NED15222</t>
  </si>
  <si>
    <t>NED 15222</t>
  </si>
  <si>
    <t>Fair Dinkum</t>
  </si>
  <si>
    <t>R-00228564</t>
  </si>
  <si>
    <t>043100032IS</t>
  </si>
  <si>
    <t>4683</t>
  </si>
  <si>
    <t>ned4855</t>
  </si>
  <si>
    <t>043100032KU</t>
  </si>
  <si>
    <t>NED4465</t>
  </si>
  <si>
    <t>043100032KI</t>
  </si>
  <si>
    <t>NED9136</t>
  </si>
  <si>
    <t>NED 9136</t>
  </si>
  <si>
    <t>MAVI</t>
  </si>
  <si>
    <t>R-04075800</t>
  </si>
  <si>
    <t>043100032S4</t>
  </si>
  <si>
    <t>NED7707</t>
  </si>
  <si>
    <t>NED 7707</t>
  </si>
  <si>
    <t>Farr Ahead</t>
  </si>
  <si>
    <t>043100032O0</t>
  </si>
  <si>
    <t>NED6983</t>
  </si>
  <si>
    <t>NED 6983</t>
  </si>
  <si>
    <t>AGUAZUL</t>
  </si>
  <si>
    <t>First 285</t>
  </si>
  <si>
    <t>0261052</t>
  </si>
  <si>
    <t>043100032MV</t>
  </si>
  <si>
    <t>NED7100</t>
  </si>
  <si>
    <t>NED 7100</t>
  </si>
  <si>
    <t>Cocktails &amp; Dreams</t>
  </si>
  <si>
    <t>043100033BV</t>
  </si>
  <si>
    <t>NED9935</t>
  </si>
  <si>
    <t>NED 9935</t>
  </si>
  <si>
    <t>La Dolce Vita</t>
  </si>
  <si>
    <t>043100032SN</t>
  </si>
  <si>
    <t>NED2550</t>
  </si>
  <si>
    <t>043100032JD</t>
  </si>
  <si>
    <t>NED4796</t>
  </si>
  <si>
    <t>043100032KQ</t>
  </si>
  <si>
    <t>NED83</t>
  </si>
  <si>
    <t>NED 83</t>
  </si>
  <si>
    <t>Badass</t>
  </si>
  <si>
    <t>Sunfast 3200</t>
  </si>
  <si>
    <t>Jeanneau Yachts</t>
  </si>
  <si>
    <t>Andrieu Yachts</t>
  </si>
  <si>
    <t>043100032PD</t>
  </si>
  <si>
    <t>NED9172</t>
  </si>
  <si>
    <t>NED 9172</t>
  </si>
  <si>
    <t>For Ever</t>
  </si>
  <si>
    <t>Hallberg Rassy 34</t>
  </si>
  <si>
    <t>Hallberg Rassy</t>
  </si>
  <si>
    <t>043100032SA</t>
  </si>
  <si>
    <t>22264a</t>
  </si>
  <si>
    <t>NED402</t>
  </si>
  <si>
    <t>NED 402</t>
  </si>
  <si>
    <t>VITA</t>
  </si>
  <si>
    <t>A 40 RC2</t>
  </si>
  <si>
    <t>043100032KC</t>
  </si>
  <si>
    <t>BEL883</t>
  </si>
  <si>
    <t>043100032HL</t>
  </si>
  <si>
    <t>ITA13306</t>
  </si>
  <si>
    <t>043100032I6</t>
  </si>
  <si>
    <t>NED8441</t>
  </si>
  <si>
    <t>043100032PO</t>
  </si>
  <si>
    <t>NED3995</t>
  </si>
  <si>
    <t>043100032KA</t>
  </si>
  <si>
    <t>NED8643</t>
  </si>
  <si>
    <t>043100032Q6</t>
  </si>
  <si>
    <t>NED8834</t>
  </si>
  <si>
    <t>Dehlerious</t>
  </si>
  <si>
    <t>043100032QQ</t>
  </si>
  <si>
    <t>NED2147</t>
  </si>
  <si>
    <t>NED 2147</t>
  </si>
  <si>
    <t>Bottleneck</t>
  </si>
  <si>
    <t>Carter Dingbad 765</t>
  </si>
  <si>
    <t>Carter</t>
  </si>
  <si>
    <t>043100032J7</t>
  </si>
  <si>
    <t>11064</t>
  </si>
  <si>
    <t>NED2876</t>
  </si>
  <si>
    <t>NED 2876</t>
  </si>
  <si>
    <t>YAMAHOELA</t>
  </si>
  <si>
    <t>YAMAHA 1/4 TON</t>
  </si>
  <si>
    <t>YAMAHA</t>
  </si>
  <si>
    <t>YAMAHA DESIGN GROU</t>
  </si>
  <si>
    <t>043100032T4</t>
  </si>
  <si>
    <t>GBR9410</t>
  </si>
  <si>
    <t>043100032I3</t>
  </si>
  <si>
    <t>NED61</t>
  </si>
  <si>
    <t>NED 61</t>
  </si>
  <si>
    <t>PimperNel</t>
  </si>
  <si>
    <t>Toucan</t>
  </si>
  <si>
    <t>Rene Luthi et fils SA</t>
  </si>
  <si>
    <t>Andre Fragniere Rand Pierre Noverraz</t>
  </si>
  <si>
    <t>043100032M3</t>
  </si>
  <si>
    <t>NED8934</t>
  </si>
  <si>
    <t>Pelikaan</t>
  </si>
  <si>
    <t>043100032R4</t>
  </si>
  <si>
    <t>NED7979</t>
  </si>
  <si>
    <t>043100032OD</t>
  </si>
  <si>
    <t>BEL1302</t>
  </si>
  <si>
    <t>BEL 1302</t>
  </si>
  <si>
    <t>CHEETAH</t>
  </si>
  <si>
    <t>DUFOUR 40</t>
  </si>
  <si>
    <t>DUFOUR</t>
  </si>
  <si>
    <t>FELCI</t>
  </si>
  <si>
    <t>043100032TJ</t>
  </si>
  <si>
    <t>NED8403</t>
  </si>
  <si>
    <t>043100032PL</t>
  </si>
  <si>
    <t>NED6393</t>
  </si>
  <si>
    <t>043100032M9</t>
  </si>
  <si>
    <t>NED4698</t>
  </si>
  <si>
    <t>043100032WV</t>
  </si>
  <si>
    <t>NED6624</t>
  </si>
  <si>
    <t>043100032MI</t>
  </si>
  <si>
    <t>23/1</t>
  </si>
  <si>
    <t>ITA17450</t>
  </si>
  <si>
    <t>ITA 17450</t>
  </si>
  <si>
    <t>Sofia</t>
  </si>
  <si>
    <t>Solaris 50</t>
  </si>
  <si>
    <t>Acebal</t>
  </si>
  <si>
    <t>0431000337N</t>
  </si>
  <si>
    <t>GBR 1509R</t>
  </si>
  <si>
    <t>043100032HQ</t>
  </si>
  <si>
    <t>NED5884</t>
  </si>
  <si>
    <t>NED 5884</t>
  </si>
  <si>
    <t>SWAY</t>
  </si>
  <si>
    <t>043100032M1</t>
  </si>
  <si>
    <t>NED7987</t>
  </si>
  <si>
    <t>043100032OE</t>
  </si>
  <si>
    <t>NED7488</t>
  </si>
  <si>
    <t>043100032NM</t>
  </si>
  <si>
    <t>NED8516</t>
  </si>
  <si>
    <t>NED 8516</t>
  </si>
  <si>
    <t>Pieraat</t>
  </si>
  <si>
    <t>043100032Q0</t>
  </si>
  <si>
    <t>NED3338</t>
  </si>
  <si>
    <t>043100032JW</t>
  </si>
  <si>
    <t>NED8346</t>
  </si>
  <si>
    <t>043100032PH</t>
  </si>
  <si>
    <t>NED8771</t>
  </si>
  <si>
    <t>043100032QE</t>
  </si>
  <si>
    <t>NED8952</t>
  </si>
  <si>
    <t>043100032R7</t>
  </si>
  <si>
    <t>4745</t>
  </si>
  <si>
    <t>NED4926</t>
  </si>
  <si>
    <t>NED 4926</t>
  </si>
  <si>
    <t>Firefly</t>
  </si>
  <si>
    <t>043100032L0</t>
  </si>
  <si>
    <t>NED8075</t>
  </si>
  <si>
    <t>043100032OL</t>
  </si>
  <si>
    <t>NED7624</t>
  </si>
  <si>
    <t>Steve Etheridge</t>
  </si>
  <si>
    <t>Robert Weguelin</t>
  </si>
  <si>
    <t>043100032NS</t>
  </si>
  <si>
    <t>NED8432</t>
  </si>
  <si>
    <t>043100032PN</t>
  </si>
  <si>
    <t>NED1427</t>
  </si>
  <si>
    <t>043100032IM</t>
  </si>
  <si>
    <t>NED8494</t>
  </si>
  <si>
    <t>043100032PU</t>
  </si>
  <si>
    <t>NED7953</t>
  </si>
  <si>
    <t>043100032OB</t>
  </si>
  <si>
    <t>NED1070</t>
  </si>
  <si>
    <t>NED 1070</t>
  </si>
  <si>
    <t>Flying Fox</t>
  </si>
  <si>
    <t>043100036E8</t>
  </si>
  <si>
    <t>NED8223</t>
  </si>
  <si>
    <t>043100032P4</t>
  </si>
  <si>
    <t>NED90</t>
  </si>
  <si>
    <t>0431000343J</t>
  </si>
  <si>
    <t>NED8044</t>
  </si>
  <si>
    <t>NED 8044</t>
  </si>
  <si>
    <t>Xummer</t>
  </si>
  <si>
    <t>043100033M7</t>
  </si>
  <si>
    <t>NED8606i</t>
  </si>
  <si>
    <t>NED 8606i</t>
  </si>
  <si>
    <t>0431000332M</t>
  </si>
  <si>
    <t>NED8157</t>
  </si>
  <si>
    <t>NED 8157</t>
  </si>
  <si>
    <t>043100032OV</t>
  </si>
  <si>
    <t>GBR6909R</t>
  </si>
  <si>
    <t>043100032T2</t>
  </si>
  <si>
    <t>NED5620</t>
  </si>
  <si>
    <t>043100032LK</t>
  </si>
  <si>
    <t>142258</t>
  </si>
  <si>
    <t>NED3811</t>
  </si>
  <si>
    <t>NED 3811</t>
  </si>
  <si>
    <t>043100036H8</t>
  </si>
  <si>
    <t>NED4416</t>
  </si>
  <si>
    <t>NED 4416</t>
  </si>
  <si>
    <t>Xantho</t>
  </si>
  <si>
    <t>XP 44</t>
  </si>
  <si>
    <t>043100035B9</t>
  </si>
  <si>
    <t>NED6428</t>
  </si>
  <si>
    <t>043100032MB</t>
  </si>
  <si>
    <t>NED8087</t>
  </si>
  <si>
    <t>043100032OO</t>
  </si>
  <si>
    <t>NED17001</t>
  </si>
  <si>
    <t>04310003300</t>
  </si>
  <si>
    <t>NED2882</t>
  </si>
  <si>
    <t>NED 2882</t>
  </si>
  <si>
    <t>043100032JN</t>
  </si>
  <si>
    <t>NED2900</t>
  </si>
  <si>
    <t>0431000337L</t>
  </si>
  <si>
    <t>NED8254</t>
  </si>
  <si>
    <t>043100032P6</t>
  </si>
  <si>
    <t>NED8804</t>
  </si>
  <si>
    <t>0431000330J</t>
  </si>
  <si>
    <t>NED5564</t>
  </si>
  <si>
    <t>043100032LI</t>
  </si>
  <si>
    <t>15443</t>
  </si>
  <si>
    <t>NED5872</t>
  </si>
  <si>
    <t>NED 5872</t>
  </si>
  <si>
    <t>Duicibella</t>
  </si>
  <si>
    <t>043100032M0</t>
  </si>
  <si>
    <t>BEL733</t>
  </si>
  <si>
    <t>BEL 733</t>
  </si>
  <si>
    <t>MORPHEUS</t>
  </si>
  <si>
    <t>043100034Q7</t>
  </si>
  <si>
    <t>NED4937</t>
  </si>
  <si>
    <t>043100032L1</t>
  </si>
  <si>
    <t>NED8830</t>
  </si>
  <si>
    <t>043100032QP</t>
  </si>
  <si>
    <t>27272</t>
  </si>
  <si>
    <t>NED8244</t>
  </si>
  <si>
    <t>NED 8244</t>
  </si>
  <si>
    <t>Jalla!Jalla!</t>
  </si>
  <si>
    <t>043100032P5</t>
  </si>
  <si>
    <t>NED8959</t>
  </si>
  <si>
    <t>043100032R8</t>
  </si>
  <si>
    <t>043100032I5</t>
  </si>
  <si>
    <t>NED7935</t>
  </si>
  <si>
    <t>04310003479</t>
  </si>
  <si>
    <t>NED5783</t>
  </si>
  <si>
    <t>043100032LO</t>
  </si>
  <si>
    <t>NED50</t>
  </si>
  <si>
    <t>NED 50</t>
  </si>
  <si>
    <t>Dehler 34 JV</t>
  </si>
  <si>
    <t>043100032L3</t>
  </si>
  <si>
    <t>GBR7735r</t>
  </si>
  <si>
    <t>GBR 7735R</t>
  </si>
  <si>
    <t>Downbeat</t>
  </si>
  <si>
    <t>A 35</t>
  </si>
  <si>
    <t>043100032HW</t>
  </si>
  <si>
    <t>NED1969</t>
  </si>
  <si>
    <t>NED 1969</t>
  </si>
  <si>
    <t>Black Label</t>
  </si>
  <si>
    <t>Spirit 24</t>
  </si>
  <si>
    <t>043100033W1</t>
  </si>
  <si>
    <t>NED719</t>
  </si>
  <si>
    <t>043100032N6</t>
  </si>
  <si>
    <t>NED1230</t>
  </si>
  <si>
    <t>NED 1230</t>
  </si>
  <si>
    <t>sJik!</t>
  </si>
  <si>
    <t>J/Boats</t>
  </si>
  <si>
    <t>043100032II</t>
  </si>
  <si>
    <t>NED95</t>
  </si>
  <si>
    <t>NED 95</t>
  </si>
  <si>
    <t>Skip Intro</t>
  </si>
  <si>
    <t>043100032SF</t>
  </si>
  <si>
    <t>NED8110</t>
  </si>
  <si>
    <t>043100032OR</t>
  </si>
  <si>
    <t>NED938</t>
  </si>
  <si>
    <t>NED 938</t>
  </si>
  <si>
    <t>The Joker</t>
  </si>
  <si>
    <t>252008</t>
  </si>
  <si>
    <t>043100032SD</t>
  </si>
  <si>
    <t>NED3313</t>
  </si>
  <si>
    <t>NED 3313</t>
  </si>
  <si>
    <t>Xpectation</t>
  </si>
  <si>
    <t>XP-33</t>
  </si>
  <si>
    <t>043100034T8</t>
  </si>
  <si>
    <t>NED7855</t>
  </si>
  <si>
    <t>043100032O7</t>
  </si>
  <si>
    <t>170936</t>
  </si>
  <si>
    <t>NED1031</t>
  </si>
  <si>
    <t>NED 1031</t>
  </si>
  <si>
    <t>JPK COMPOSITES</t>
  </si>
  <si>
    <t>VALER JACQUES</t>
  </si>
  <si>
    <t>043100032T0</t>
  </si>
  <si>
    <t>NED7229</t>
  </si>
  <si>
    <t>Jeune Fille</t>
  </si>
  <si>
    <t>043100032N7</t>
  </si>
  <si>
    <t>NED7604</t>
  </si>
  <si>
    <t>Xchange</t>
  </si>
  <si>
    <t>043100032NQ</t>
  </si>
  <si>
    <t>NED3773</t>
  </si>
  <si>
    <t>NED 3773</t>
  </si>
  <si>
    <t>0431000349W</t>
  </si>
  <si>
    <t>NED4590</t>
  </si>
  <si>
    <t>043100032KM</t>
  </si>
  <si>
    <t>GRE1</t>
  </si>
  <si>
    <t>043100036EU</t>
  </si>
  <si>
    <t>NED2642</t>
  </si>
  <si>
    <t>043100032JI</t>
  </si>
  <si>
    <t>NED8909</t>
  </si>
  <si>
    <t>043100032QV</t>
  </si>
  <si>
    <t>NED457</t>
  </si>
  <si>
    <t>NED 457</t>
  </si>
  <si>
    <t>Hungry heart</t>
  </si>
  <si>
    <t>043100032KK</t>
  </si>
  <si>
    <t>NED6338</t>
  </si>
  <si>
    <t>043100032M7</t>
  </si>
  <si>
    <t>NED500</t>
  </si>
  <si>
    <t>NED 500</t>
  </si>
  <si>
    <t>Take Care</t>
  </si>
  <si>
    <t>043100032L4</t>
  </si>
  <si>
    <t>NED8493</t>
  </si>
  <si>
    <t>043100032PT</t>
  </si>
  <si>
    <t>09806</t>
  </si>
  <si>
    <t>FIN9806</t>
  </si>
  <si>
    <t>FIN 9806</t>
  </si>
  <si>
    <t>Boerderij</t>
  </si>
  <si>
    <t>SINERGIA COMPOSITE</t>
  </si>
  <si>
    <t>I MURRAY</t>
  </si>
  <si>
    <t>04310003380</t>
  </si>
  <si>
    <t>NED7272</t>
  </si>
  <si>
    <t>043100032N9</t>
  </si>
  <si>
    <t>NED28</t>
  </si>
  <si>
    <t>043100032JK</t>
  </si>
  <si>
    <t>BEL4343</t>
  </si>
  <si>
    <t>BEL 4343</t>
  </si>
  <si>
    <t>Antilope</t>
  </si>
  <si>
    <t>GRAND SOLEIL 43 BC</t>
  </si>
  <si>
    <t>043100032HI</t>
  </si>
  <si>
    <t>NED8090</t>
  </si>
  <si>
    <t>043100032OP</t>
  </si>
  <si>
    <t>NED6852</t>
  </si>
  <si>
    <t>4045400</t>
  </si>
  <si>
    <t>043100032MN</t>
  </si>
  <si>
    <t>NED8990</t>
  </si>
  <si>
    <t>043100032RB</t>
  </si>
  <si>
    <t>NED1944</t>
  </si>
  <si>
    <t>043100032J0</t>
  </si>
  <si>
    <t>NED1401</t>
  </si>
  <si>
    <t>043100032IK</t>
  </si>
  <si>
    <t>NED8862</t>
  </si>
  <si>
    <t>NED 8862</t>
  </si>
  <si>
    <t>Segundo</t>
  </si>
  <si>
    <t>SUN SHINE 36</t>
  </si>
  <si>
    <t>CASTRO</t>
  </si>
  <si>
    <t>043100032QS</t>
  </si>
  <si>
    <t>NED8277</t>
  </si>
  <si>
    <t>043100032PA</t>
  </si>
  <si>
    <t>NED8606</t>
  </si>
  <si>
    <t>043100035KP</t>
  </si>
  <si>
    <t>NED5040</t>
  </si>
  <si>
    <t>NED 5040</t>
  </si>
  <si>
    <t>SeaTrickX</t>
  </si>
  <si>
    <t>043100032L6</t>
  </si>
  <si>
    <t>NED6859</t>
  </si>
  <si>
    <t>043100032MO</t>
  </si>
  <si>
    <t>BEL121</t>
  </si>
  <si>
    <t>043100034VQ</t>
  </si>
  <si>
    <t>NED9031</t>
  </si>
  <si>
    <t>Vin</t>
  </si>
  <si>
    <t>043100032RF</t>
  </si>
  <si>
    <t>GER8118</t>
  </si>
  <si>
    <t>GER 8118</t>
  </si>
  <si>
    <t>Bold And Gracious</t>
  </si>
  <si>
    <t>Alan Johnston</t>
  </si>
  <si>
    <t>043100033ON</t>
  </si>
  <si>
    <t>24907</t>
  </si>
  <si>
    <t>NED7894</t>
  </si>
  <si>
    <t>NED 7894</t>
  </si>
  <si>
    <t>Otium</t>
  </si>
  <si>
    <t>Pogo 40</t>
  </si>
  <si>
    <t>043100032O9</t>
  </si>
  <si>
    <t>NED459</t>
  </si>
  <si>
    <t>043100032KL</t>
  </si>
  <si>
    <t>NED8718</t>
  </si>
  <si>
    <t>Ned 8718</t>
  </si>
  <si>
    <t>Andante</t>
  </si>
  <si>
    <t>8321ZC Urk Nederland</t>
  </si>
  <si>
    <t>043100032QA</t>
  </si>
  <si>
    <t>NED6247</t>
  </si>
  <si>
    <t>NED 6247</t>
  </si>
  <si>
    <t>Noordster</t>
  </si>
  <si>
    <t>Comfortina 38</t>
  </si>
  <si>
    <t>Comfort Yachts</t>
  </si>
  <si>
    <t>Thomas Bern</t>
  </si>
  <si>
    <t>043100032M6</t>
  </si>
  <si>
    <t>NED8730</t>
  </si>
  <si>
    <t>043100032QB</t>
  </si>
  <si>
    <t>NED9030</t>
  </si>
  <si>
    <t>NED 9030</t>
  </si>
  <si>
    <t>Reeskip</t>
  </si>
  <si>
    <t>Waarschip 825</t>
  </si>
  <si>
    <t>R-00205339</t>
  </si>
  <si>
    <t>043100032RE</t>
  </si>
  <si>
    <t>043100032SH</t>
  </si>
  <si>
    <t>NED8480</t>
  </si>
  <si>
    <t>043100032PQ</t>
  </si>
  <si>
    <t>NED6371</t>
  </si>
  <si>
    <t>043100032M8</t>
  </si>
  <si>
    <t>NED7251</t>
  </si>
  <si>
    <t>043100032N8</t>
  </si>
  <si>
    <t>NED9102</t>
  </si>
  <si>
    <t>NED 9102</t>
  </si>
  <si>
    <t>Narwal</t>
  </si>
  <si>
    <t>J-112E</t>
  </si>
  <si>
    <t>043100032RV</t>
  </si>
  <si>
    <t>NED811</t>
  </si>
  <si>
    <t>NED 811</t>
  </si>
  <si>
    <t>Jamas!</t>
  </si>
  <si>
    <t>043100032OQ</t>
  </si>
  <si>
    <t>NED9435</t>
  </si>
  <si>
    <t>NED 9435</t>
  </si>
  <si>
    <t>Natural High</t>
  </si>
  <si>
    <t>ARCONA 435</t>
  </si>
  <si>
    <t>ARCONA YACHTS</t>
  </si>
  <si>
    <t>R-04064220</t>
  </si>
  <si>
    <t>043100032SE</t>
  </si>
  <si>
    <t>NED3501</t>
  </si>
  <si>
    <t>NED 3501</t>
  </si>
  <si>
    <t>sJamaan</t>
  </si>
  <si>
    <t>4301 cm Zierikzee Nederland</t>
  </si>
  <si>
    <t>043100032K1</t>
  </si>
  <si>
    <t>NED5716</t>
  </si>
  <si>
    <t>NED 5716</t>
  </si>
  <si>
    <t>Wildebeest</t>
  </si>
  <si>
    <t>Seaquest Ltd</t>
  </si>
  <si>
    <t>043100032LM</t>
  </si>
  <si>
    <t>NED9109</t>
  </si>
  <si>
    <t>043100032RW</t>
  </si>
  <si>
    <t>28152</t>
  </si>
  <si>
    <t>NED8283</t>
  </si>
  <si>
    <t>Frank&amp;Vrij</t>
  </si>
  <si>
    <t>R-04026905</t>
  </si>
  <si>
    <t>043100032PB</t>
  </si>
  <si>
    <t>NED9477</t>
  </si>
  <si>
    <t>Jaybreak</t>
  </si>
  <si>
    <t>043100034E5</t>
  </si>
  <si>
    <t>NED5777</t>
  </si>
  <si>
    <t>043100032LN</t>
  </si>
  <si>
    <t>NED6100</t>
  </si>
  <si>
    <t>043100032M4</t>
  </si>
  <si>
    <t>NED7513</t>
  </si>
  <si>
    <t>043100032NO</t>
  </si>
  <si>
    <t>NED8864</t>
  </si>
  <si>
    <t>043100032QT</t>
  </si>
  <si>
    <t>NED9199</t>
  </si>
  <si>
    <t>NED 9199</t>
  </si>
  <si>
    <t>Fun J</t>
  </si>
  <si>
    <t>J-composites</t>
  </si>
  <si>
    <t>043100035PD</t>
  </si>
  <si>
    <t>GBR9022</t>
  </si>
  <si>
    <t>043100032I2</t>
  </si>
  <si>
    <t>NED2695</t>
  </si>
  <si>
    <t>043100032JJ</t>
  </si>
  <si>
    <t>NED361</t>
  </si>
  <si>
    <t>NED 361</t>
  </si>
  <si>
    <t>Swordfish</t>
  </si>
  <si>
    <t>OTT YACHT</t>
  </si>
  <si>
    <t>PETTERSON</t>
  </si>
  <si>
    <t>9513171</t>
  </si>
  <si>
    <t>043100032K3</t>
  </si>
  <si>
    <t>NED5000</t>
  </si>
  <si>
    <t>043100032L5</t>
  </si>
  <si>
    <t>GBR7873</t>
  </si>
  <si>
    <t>043100032I0</t>
  </si>
  <si>
    <t>NED9343</t>
  </si>
  <si>
    <t>NED 9343</t>
  </si>
  <si>
    <t>Gran Cru</t>
  </si>
  <si>
    <t>043100034D2</t>
  </si>
  <si>
    <t>NED8490</t>
  </si>
  <si>
    <t>043100032PS</t>
  </si>
  <si>
    <t>NED8763</t>
  </si>
  <si>
    <t>NED 8763</t>
  </si>
  <si>
    <t>Catweazle</t>
  </si>
  <si>
    <t>043100032QD</t>
  </si>
  <si>
    <t>NED8748</t>
  </si>
  <si>
    <t>043100032QC</t>
  </si>
  <si>
    <t>NED7608</t>
  </si>
  <si>
    <t>043100032NR</t>
  </si>
  <si>
    <t>NED6169</t>
  </si>
  <si>
    <t>043100032M5</t>
  </si>
  <si>
    <t>NED8549</t>
  </si>
  <si>
    <t>043100034D1</t>
  </si>
  <si>
    <t>IRL1666</t>
  </si>
  <si>
    <t>IRL 1666</t>
  </si>
  <si>
    <t>Skeef</t>
  </si>
  <si>
    <t>043100033TU</t>
  </si>
  <si>
    <t>NED547</t>
  </si>
  <si>
    <t>NED 547</t>
  </si>
  <si>
    <t>Vindlinjal</t>
  </si>
  <si>
    <t>043100036I0</t>
  </si>
  <si>
    <t>NED900</t>
  </si>
  <si>
    <t>043100032RC</t>
  </si>
  <si>
    <t>NED5698</t>
  </si>
  <si>
    <t>043100032LL</t>
  </si>
  <si>
    <t>NED5146</t>
  </si>
  <si>
    <t>043100032UK</t>
  </si>
  <si>
    <t>GBR6865</t>
  </si>
  <si>
    <t>0431000349U</t>
  </si>
  <si>
    <t>NED9088</t>
  </si>
  <si>
    <t>NED 9088</t>
  </si>
  <si>
    <t>Rogg</t>
  </si>
  <si>
    <t>XP-38</t>
  </si>
  <si>
    <t>043100032RT</t>
  </si>
  <si>
    <t>NED7593</t>
  </si>
  <si>
    <t>043100032NP</t>
  </si>
  <si>
    <t>NED6869</t>
  </si>
  <si>
    <t>043100032MP</t>
  </si>
  <si>
    <t>NED7501</t>
  </si>
  <si>
    <t>NED 7501</t>
  </si>
  <si>
    <t>Vingilot</t>
  </si>
  <si>
    <t>043100032NN</t>
  </si>
  <si>
    <t>NED7872</t>
  </si>
  <si>
    <t>043100032O8</t>
  </si>
  <si>
    <t>NED8293</t>
  </si>
  <si>
    <t>043100032PC</t>
  </si>
  <si>
    <t>GBR8340N</t>
  </si>
  <si>
    <t>GBR 8340N</t>
  </si>
  <si>
    <t>Frankie</t>
  </si>
  <si>
    <t>HUNTER SONATA 7</t>
  </si>
  <si>
    <t>Thomas David</t>
  </si>
  <si>
    <t>043100032I1</t>
  </si>
  <si>
    <t>NED2802</t>
  </si>
  <si>
    <t>NED 2802</t>
  </si>
  <si>
    <t>Footzy</t>
  </si>
  <si>
    <t>04310003566</t>
  </si>
  <si>
    <t>NED7422</t>
  </si>
  <si>
    <t>04310003303</t>
  </si>
  <si>
    <t>NED9091</t>
  </si>
  <si>
    <t>NED 9091</t>
  </si>
  <si>
    <t>Threedom</t>
  </si>
  <si>
    <t>043100032RU</t>
  </si>
  <si>
    <t>BEL1206</t>
  </si>
  <si>
    <t>043100032HH</t>
  </si>
  <si>
    <t>NED3698</t>
  </si>
  <si>
    <t>NED 3698</t>
  </si>
  <si>
    <t>WAAR-SCHIP</t>
  </si>
  <si>
    <t>Waarschip 36 LD</t>
  </si>
  <si>
    <t>043100032K4</t>
  </si>
  <si>
    <t>NED4503</t>
  </si>
  <si>
    <t>NED 4503</t>
  </si>
  <si>
    <t>Xperium</t>
  </si>
  <si>
    <t>1381HB Weesp Netherlands</t>
  </si>
  <si>
    <t>043100032KJ</t>
  </si>
  <si>
    <t>NED3502</t>
  </si>
  <si>
    <t>NED 3502</t>
  </si>
  <si>
    <t>Rebelution</t>
  </si>
  <si>
    <t>THOMAS 35</t>
  </si>
  <si>
    <t>TARTAN</t>
  </si>
  <si>
    <t>G&amp;S</t>
  </si>
  <si>
    <t>043100032K2</t>
  </si>
  <si>
    <t>NED9003</t>
  </si>
  <si>
    <t>NED 9003</t>
  </si>
  <si>
    <t>Family Fun</t>
  </si>
  <si>
    <t>043100032RD</t>
  </si>
  <si>
    <t>NED9138</t>
  </si>
  <si>
    <t>NED 9138</t>
  </si>
  <si>
    <t>Xtra Summer</t>
  </si>
  <si>
    <t>XP 38</t>
  </si>
  <si>
    <t>0431000339I</t>
  </si>
  <si>
    <t>NED5867</t>
  </si>
  <si>
    <t>NED 5867</t>
  </si>
  <si>
    <t>X-tra</t>
  </si>
  <si>
    <t>0431000337H</t>
  </si>
  <si>
    <t>NED4616</t>
  </si>
  <si>
    <t>043100033OL</t>
  </si>
  <si>
    <t>NED5613</t>
  </si>
  <si>
    <t>NED 5613</t>
  </si>
  <si>
    <t>Koopmans 35</t>
  </si>
  <si>
    <t>043100033NK</t>
  </si>
  <si>
    <t>NED8900</t>
  </si>
  <si>
    <t>043100032QU</t>
  </si>
  <si>
    <t>NED6515</t>
  </si>
  <si>
    <t>NED 6515</t>
  </si>
  <si>
    <t>BIG DEAL!</t>
  </si>
  <si>
    <t>0431000330M</t>
  </si>
  <si>
    <t>NED8276</t>
  </si>
  <si>
    <t>NED 8276</t>
  </si>
  <si>
    <t>043100032P9</t>
  </si>
  <si>
    <t>NED9046</t>
  </si>
  <si>
    <t>0431000347A</t>
  </si>
  <si>
    <t>NED6803</t>
  </si>
  <si>
    <t>043100032MM</t>
  </si>
  <si>
    <t>NED2801</t>
  </si>
  <si>
    <t>NED 2801</t>
  </si>
  <si>
    <t>Reflex 28</t>
  </si>
  <si>
    <t>Harley</t>
  </si>
  <si>
    <t>Stimson Yacht Desi</t>
  </si>
  <si>
    <t>4661 HX Halsteren Nederland</t>
  </si>
  <si>
    <t>043100032JL</t>
  </si>
  <si>
    <t>NED1210</t>
  </si>
  <si>
    <t>043100032IH</t>
  </si>
  <si>
    <t>NED7932</t>
  </si>
  <si>
    <t>043100032OA</t>
  </si>
  <si>
    <t>CERTN,</t>
  </si>
  <si>
    <t>P, Briand</t>
  </si>
  <si>
    <t>R,Johnstone</t>
  </si>
  <si>
    <t>Jachtw, Huisman</t>
  </si>
  <si>
    <t>Jac,de Ridder</t>
  </si>
  <si>
    <t>N,Jeppesen</t>
  </si>
  <si>
    <t>A, Monhaupt</t>
  </si>
  <si>
    <t>JPK 10,30</t>
  </si>
  <si>
    <t>J, de Ridder</t>
  </si>
  <si>
    <t>D,Koopmans Sr,</t>
  </si>
  <si>
    <t>Lutra 52,5</t>
  </si>
  <si>
    <t>N, Jeppesen</t>
  </si>
  <si>
    <t>V,D, Stadt</t>
  </si>
  <si>
    <t>Standfast 43x 2,05</t>
  </si>
  <si>
    <t>Jachtw, F,Maas</t>
  </si>
  <si>
    <t>E, du Bois</t>
  </si>
  <si>
    <t>R,Holland</t>
  </si>
  <si>
    <t>Jachtw, Maas</t>
  </si>
  <si>
    <t>F,Maas</t>
  </si>
  <si>
    <t>First 31,7</t>
  </si>
  <si>
    <t>J,O,D,35</t>
  </si>
  <si>
    <t>D, ANDRIEU</t>
  </si>
  <si>
    <t>E, BONGERS</t>
  </si>
  <si>
    <t>A,C,</t>
  </si>
  <si>
    <t>J, Fauroux</t>
  </si>
  <si>
    <t>Italia 10,98</t>
  </si>
  <si>
    <t>v,d, Stadt 40</t>
  </si>
  <si>
    <t>v,d,Brink</t>
  </si>
  <si>
    <t>v,d, Stadt&amp;Prtnrs</t>
  </si>
  <si>
    <t>T,Castro</t>
  </si>
  <si>
    <t>First 34,7</t>
  </si>
  <si>
    <t>Jac, de Ridder</t>
  </si>
  <si>
    <t>K, de Ridder</t>
  </si>
  <si>
    <t>Perf, Sail Craft</t>
  </si>
  <si>
    <t>B,Farr</t>
  </si>
  <si>
    <t>Dufour 40 x 2,10</t>
  </si>
  <si>
    <t>J,Fauroux</t>
  </si>
  <si>
    <t>Dehler 28x1,35</t>
  </si>
  <si>
    <t>N,C, Delfzijl</t>
  </si>
  <si>
    <t>A, Peltzer</t>
  </si>
  <si>
    <t>Victoire 855x1,20</t>
  </si>
  <si>
    <t>D,KOOPMANS</t>
  </si>
  <si>
    <t>219,</t>
  </si>
  <si>
    <t>v,d,Stadt</t>
  </si>
  <si>
    <t>E,G, vd Stadt</t>
  </si>
  <si>
    <t>J,O,D, 35</t>
  </si>
  <si>
    <t>D,Andrieu</t>
  </si>
  <si>
    <t>X 4,3 Mk II</t>
  </si>
  <si>
    <t>Duetta 94x1,10</t>
  </si>
  <si>
    <t>Oceanis 51,1</t>
  </si>
  <si>
    <t>Salona 40x1,99</t>
  </si>
  <si>
    <t>v,d,Stadt &amp; Prtnrs</t>
  </si>
  <si>
    <t>Oyster Mar,</t>
  </si>
  <si>
    <t>C,Schumacher</t>
  </si>
  <si>
    <t>D,Koopmans Jr</t>
  </si>
  <si>
    <t>J Boats inc,</t>
  </si>
  <si>
    <t>R, Johnstone</t>
  </si>
  <si>
    <t>J, Johnstone</t>
  </si>
  <si>
    <t>T,P,I,</t>
  </si>
  <si>
    <t>J,Beret</t>
  </si>
  <si>
    <t>N, Jepessen</t>
  </si>
  <si>
    <t>Dehler/v,d,Stadt</t>
  </si>
  <si>
    <t>Kolibri 6,5</t>
  </si>
  <si>
    <t>J,Rodgers</t>
  </si>
  <si>
    <t>D,Peterson</t>
  </si>
  <si>
    <t>D, Carter</t>
  </si>
  <si>
    <t>X 4,6</t>
  </si>
  <si>
    <t>J, Vels</t>
  </si>
  <si>
    <t>L, Giles</t>
  </si>
  <si>
    <t>G,DE WILDE</t>
  </si>
  <si>
    <t>J, DE RIDDER</t>
  </si>
  <si>
    <t>H,Langenberg</t>
  </si>
  <si>
    <t>W,J,A,Valen</t>
  </si>
  <si>
    <t>U, Felci</t>
  </si>
  <si>
    <t>Waarschip 660x1,25</t>
  </si>
  <si>
    <t>K, Kremer</t>
  </si>
  <si>
    <t>T,P,Y,</t>
  </si>
  <si>
    <t>Mrs, Jones</t>
  </si>
  <si>
    <t>Crest 10,20</t>
  </si>
  <si>
    <t>S, QVIBERG</t>
  </si>
  <si>
    <t>N,Shore Yachts</t>
  </si>
  <si>
    <t>Landmark 43 mod,</t>
  </si>
  <si>
    <t>First 36,7</t>
  </si>
  <si>
    <t>B, Farr</t>
  </si>
  <si>
    <t>E, de Wit</t>
  </si>
  <si>
    <t>R, Magnusson</t>
  </si>
  <si>
    <t>H, Sodergren</t>
  </si>
  <si>
    <t>Comfortina 42x2,10</t>
  </si>
  <si>
    <t>Lewin B,V,</t>
  </si>
  <si>
    <t>Spirit 42,5</t>
  </si>
  <si>
    <t>Ridder J, de</t>
  </si>
  <si>
    <t>P,Brohal</t>
  </si>
  <si>
    <t>D,Koopmans</t>
  </si>
  <si>
    <t>D, Zaal</t>
  </si>
  <si>
    <t>A, Buchanan</t>
  </si>
  <si>
    <t>J,BERRET</t>
  </si>
  <si>
    <t>Jachtw, Victoria</t>
  </si>
  <si>
    <t>X 4,3</t>
  </si>
  <si>
    <t>X 4,0</t>
  </si>
  <si>
    <t>First 40,7x1,90</t>
  </si>
  <si>
    <t>Winner 1010 x 1,95</t>
  </si>
  <si>
    <t>Se,Ri,Gi</t>
  </si>
  <si>
    <t>Jachtw, M'harnis</t>
  </si>
  <si>
    <t>J,Murray</t>
  </si>
  <si>
    <t>552,</t>
  </si>
  <si>
    <t>Jachtw, Haringvlt</t>
  </si>
  <si>
    <t>Halmatic Ltd,</t>
  </si>
  <si>
    <t>X-43 x 2,50</t>
  </si>
  <si>
    <t>INT, 806</t>
  </si>
  <si>
    <t>HANSE 461 x 2,30</t>
  </si>
  <si>
    <t>Waarschip660x1,25</t>
  </si>
  <si>
    <t>X4,3</t>
  </si>
  <si>
    <t>X-37x1,98</t>
  </si>
  <si>
    <t>X4,9</t>
  </si>
  <si>
    <t>v,Heygen</t>
  </si>
  <si>
    <t>Benteau first 25,7</t>
  </si>
  <si>
    <t>First 31,7x1,48</t>
  </si>
  <si>
    <t>S,Jones</t>
  </si>
  <si>
    <t>N, Jeppeson</t>
  </si>
  <si>
    <t>K,Kremer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</si>
</sst>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4" x14ac:knownFonts="1">
    <font>
      <sz val="10"/>
      <name val="Arial"/>
    </font>
    <font>
      <sz val="10"/>
      <name val="Arial"/>
      <family val="2"/>
    </font>
    <font>
      <sz val="10"/>
      <color indexed="12"/>
      <name val="Arial"/>
      <family val="2"/>
    </font>
    <font>
      <sz val="10"/>
      <color indexed="10"/>
      <name val="Arial"/>
      <family val="2"/>
    </font>
    <font>
      <b/>
      <sz val="10"/>
      <name val="Arial"/>
      <family val="2"/>
    </font>
    <font>
      <b/>
      <sz val="10"/>
      <name val="Arial"/>
      <family val="2"/>
    </font>
    <font>
      <sz val="10"/>
      <name val="Arial"/>
      <family val="2"/>
    </font>
    <font>
      <u/>
      <sz val="10"/>
      <name val="Arial"/>
      <family val="2"/>
    </font>
    <font>
      <b/>
      <sz val="12"/>
      <color indexed="10"/>
      <name val="Arial"/>
      <family val="2"/>
    </font>
    <font>
      <sz val="8"/>
      <name val="Arial"/>
      <family val="2"/>
    </font>
    <font>
      <b/>
      <sz val="10"/>
      <color indexed="10"/>
      <name val="Arial"/>
      <family val="2"/>
    </font>
    <font>
      <b/>
      <sz val="10"/>
      <color indexed="17"/>
      <name val="Arial"/>
      <family val="2"/>
    </font>
    <font>
      <b/>
      <sz val="12"/>
      <color indexed="10"/>
      <name val="Arial"/>
      <family val="2"/>
    </font>
    <font>
      <b/>
      <sz val="10"/>
      <color indexed="12"/>
      <name val="Arial"/>
      <family val="2"/>
    </font>
    <font>
      <sz val="12"/>
      <name val="Arial"/>
      <family val="2"/>
    </font>
    <font>
      <b/>
      <sz val="12"/>
      <color indexed="12"/>
      <name val="Arial"/>
      <family val="2"/>
    </font>
    <font>
      <b/>
      <sz val="12"/>
      <color indexed="57"/>
      <name val="Arial"/>
      <family val="2"/>
    </font>
    <font>
      <b/>
      <sz val="12"/>
      <name val="Arial"/>
      <family val="2"/>
    </font>
    <font>
      <sz val="10"/>
      <name val="Arial"/>
      <family val="2"/>
    </font>
    <font>
      <b/>
      <sz val="12"/>
      <color indexed="12"/>
      <name val="Arial"/>
      <family val="2"/>
    </font>
    <font>
      <b/>
      <sz val="12"/>
      <color indexed="17"/>
      <name val="Arial"/>
      <family val="2"/>
    </font>
    <font>
      <sz val="10"/>
      <color indexed="12"/>
      <name val="Arial"/>
      <family val="2"/>
    </font>
    <font>
      <sz val="11"/>
      <name val="Arial"/>
      <family val="2"/>
    </font>
    <font>
      <b/>
      <sz val="12"/>
      <color indexed="17"/>
      <name val="Arial"/>
      <family val="2"/>
    </font>
  </fonts>
  <fills count="5">
    <fill>
      <patternFill patternType="none"/>
    </fill>
    <fill>
      <patternFill patternType="gray125"/>
    </fill>
    <fill>
      <patternFill patternType="solid">
        <fgColor indexed="26"/>
        <bgColor indexed="64"/>
      </patternFill>
    </fill>
    <fill>
      <patternFill patternType="solid">
        <fgColor indexed="43"/>
        <bgColor indexed="64"/>
      </patternFill>
    </fill>
    <fill>
      <patternFill patternType="solid">
        <fgColor indexed="41"/>
        <bgColor indexed="64"/>
      </patternFill>
    </fill>
  </fills>
  <borders count="3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indexed="12"/>
      </bottom>
      <diagonal/>
    </border>
    <border>
      <left/>
      <right style="thick">
        <color indexed="12"/>
      </right>
      <top/>
      <bottom style="thick">
        <color indexed="12"/>
      </bottom>
      <diagonal/>
    </border>
    <border>
      <left/>
      <right/>
      <top style="thick">
        <color indexed="12"/>
      </top>
      <bottom style="thick">
        <color indexed="12"/>
      </bottom>
      <diagonal/>
    </border>
    <border>
      <left style="dashed">
        <color indexed="64"/>
      </left>
      <right/>
      <top style="thick">
        <color indexed="12"/>
      </top>
      <bottom style="thick">
        <color indexed="12"/>
      </bottom>
      <diagonal/>
    </border>
    <border>
      <left/>
      <right style="dashed">
        <color indexed="64"/>
      </right>
      <top style="thick">
        <color indexed="12"/>
      </top>
      <bottom style="thick">
        <color indexed="12"/>
      </bottom>
      <diagonal/>
    </border>
    <border>
      <left style="thick">
        <color indexed="12"/>
      </left>
      <right style="thick">
        <color indexed="12"/>
      </right>
      <top style="thick">
        <color indexed="12"/>
      </top>
      <bottom style="thick">
        <color indexed="12"/>
      </bottom>
      <diagonal/>
    </border>
    <border>
      <left style="thick">
        <color indexed="12"/>
      </left>
      <right style="thick">
        <color indexed="12"/>
      </right>
      <top/>
      <bottom/>
      <diagonal/>
    </border>
    <border>
      <left style="thick">
        <color indexed="12"/>
      </left>
      <right style="thick">
        <color indexed="12"/>
      </right>
      <top/>
      <bottom style="thick">
        <color indexed="12"/>
      </bottom>
      <diagonal/>
    </border>
    <border>
      <left/>
      <right/>
      <top/>
      <bottom style="mediumDashed">
        <color indexed="12"/>
      </bottom>
      <diagonal/>
    </border>
    <border>
      <left/>
      <right style="thick">
        <color indexed="12"/>
      </right>
      <top/>
      <bottom style="mediumDashed">
        <color indexed="12"/>
      </bottom>
      <diagonal/>
    </border>
    <border>
      <left/>
      <right style="thick">
        <color indexed="12"/>
      </right>
      <top/>
      <bottom/>
      <diagonal/>
    </border>
    <border>
      <left style="thick">
        <color indexed="12"/>
      </left>
      <right style="thick">
        <color indexed="12"/>
      </right>
      <top/>
      <bottom style="mediumDashed">
        <color indexed="12"/>
      </bottom>
      <diagonal/>
    </border>
    <border>
      <left style="dashed">
        <color indexed="64"/>
      </left>
      <right style="dashed">
        <color indexed="64"/>
      </right>
      <top style="thick">
        <color indexed="12"/>
      </top>
      <bottom style="thick">
        <color indexed="12"/>
      </bottom>
      <diagonal/>
    </border>
    <border>
      <left/>
      <right style="thick">
        <color indexed="12"/>
      </right>
      <top style="thick">
        <color indexed="12"/>
      </top>
      <bottom style="thick">
        <color indexed="12"/>
      </bottom>
      <diagonal/>
    </border>
    <border>
      <left/>
      <right style="thick">
        <color indexed="12"/>
      </right>
      <top style="thick">
        <color indexed="12"/>
      </top>
      <bottom/>
      <diagonal/>
    </border>
    <border>
      <left style="thick">
        <color indexed="12"/>
      </left>
      <right style="thick">
        <color indexed="12"/>
      </right>
      <top style="thick">
        <color indexed="12"/>
      </top>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style="dashed">
        <color indexed="10"/>
      </left>
      <right/>
      <top/>
      <bottom/>
      <diagonal/>
    </border>
    <border>
      <left/>
      <right style="dashed">
        <color indexed="10"/>
      </right>
      <top/>
      <bottom/>
      <diagonal/>
    </border>
    <border>
      <left style="thick">
        <color indexed="12"/>
      </left>
      <right style="mediumDashed">
        <color indexed="12"/>
      </right>
      <top style="thick">
        <color indexed="12"/>
      </top>
      <bottom/>
      <diagonal/>
    </border>
    <border>
      <left style="thick">
        <color indexed="12"/>
      </left>
      <right style="mediumDashed">
        <color indexed="12"/>
      </right>
      <top/>
      <bottom/>
      <diagonal/>
    </border>
    <border>
      <left style="thick">
        <color indexed="12"/>
      </left>
      <right style="mediumDashed">
        <color indexed="12"/>
      </right>
      <top/>
      <bottom style="mediumDashed">
        <color indexed="12"/>
      </bottom>
      <diagonal/>
    </border>
    <border>
      <left style="thick">
        <color indexed="12"/>
      </left>
      <right style="mediumDashed">
        <color indexed="12"/>
      </right>
      <top style="mediumDashed">
        <color indexed="12"/>
      </top>
      <bottom/>
      <diagonal/>
    </border>
    <border>
      <left/>
      <right style="mediumDashed">
        <color indexed="12"/>
      </right>
      <top style="mediumDashed">
        <color indexed="12"/>
      </top>
      <bottom/>
      <diagonal/>
    </border>
    <border>
      <left/>
      <right style="mediumDashed">
        <color indexed="12"/>
      </right>
      <top/>
      <bottom/>
      <diagonal/>
    </border>
    <border>
      <left/>
      <right style="mediumDashed">
        <color indexed="12"/>
      </right>
      <top/>
      <bottom style="mediumDashed">
        <color indexed="12"/>
      </bottom>
      <diagonal/>
    </border>
    <border>
      <left/>
      <right style="mediumDashed">
        <color indexed="12"/>
      </right>
      <top style="thick">
        <color indexed="12"/>
      </top>
      <bottom/>
      <diagonal/>
    </border>
    <border>
      <left style="thick">
        <color indexed="12"/>
      </left>
      <right style="mediumDashed">
        <color indexed="12"/>
      </right>
      <top/>
      <bottom style="thick">
        <color indexed="12"/>
      </bottom>
      <diagonal/>
    </border>
    <border>
      <left/>
      <right style="mediumDashed">
        <color indexed="12"/>
      </right>
      <top/>
      <bottom style="thick">
        <color indexed="12"/>
      </bottom>
      <diagonal/>
    </border>
  </borders>
  <cellStyleXfs count="1">
    <xf numFmtId="0" fontId="0" fillId="0" borderId="0"/>
  </cellStyleXfs>
  <cellXfs count="97">
    <xf numFmtId="0" fontId="0" fillId="0" borderId="0" xfId="0"/>
    <xf numFmtId="0" fontId="2" fillId="0" borderId="0" xfId="0" applyFont="1"/>
    <xf numFmtId="0" fontId="3" fillId="0" borderId="0" xfId="0" applyFont="1"/>
    <xf numFmtId="21" fontId="0" fillId="0" borderId="0" xfId="0" applyNumberFormat="1"/>
    <xf numFmtId="0" fontId="5" fillId="0" borderId="0" xfId="0" applyFont="1"/>
    <xf numFmtId="0" fontId="6" fillId="0" borderId="0" xfId="0" applyFont="1"/>
    <xf numFmtId="0" fontId="0" fillId="2" borderId="1" xfId="0" applyFill="1" applyBorder="1" applyProtection="1">
      <protection locked="0"/>
    </xf>
    <xf numFmtId="0" fontId="0" fillId="3" borderId="1" xfId="0" applyFill="1" applyBorder="1" applyProtection="1">
      <protection locked="0"/>
    </xf>
    <xf numFmtId="0" fontId="0" fillId="0" borderId="0" xfId="0" applyProtection="1">
      <protection locked="0"/>
    </xf>
    <xf numFmtId="0" fontId="0" fillId="3" borderId="2" xfId="0" applyFill="1" applyBorder="1" applyProtection="1">
      <protection locked="0"/>
    </xf>
    <xf numFmtId="0" fontId="0" fillId="2" borderId="2" xfId="0" applyFill="1" applyBorder="1" applyProtection="1">
      <protection locked="0"/>
    </xf>
    <xf numFmtId="0" fontId="4" fillId="4" borderId="3" xfId="0" applyFont="1" applyFill="1" applyBorder="1"/>
    <xf numFmtId="0" fontId="4" fillId="4" borderId="4" xfId="0" applyFont="1" applyFill="1" applyBorder="1" applyProtection="1">
      <protection locked="0"/>
    </xf>
    <xf numFmtId="0" fontId="0" fillId="4" borderId="4" xfId="0" applyFill="1" applyBorder="1"/>
    <xf numFmtId="0" fontId="0" fillId="4" borderId="5" xfId="0" applyFill="1" applyBorder="1"/>
    <xf numFmtId="0" fontId="7" fillId="0" borderId="0" xfId="0" applyFont="1"/>
    <xf numFmtId="17" fontId="6" fillId="0" borderId="0" xfId="0" quotePrefix="1" applyNumberFormat="1" applyFont="1"/>
    <xf numFmtId="164" fontId="0" fillId="0" borderId="0" xfId="0" applyNumberFormat="1"/>
    <xf numFmtId="0" fontId="11" fillId="0" borderId="0" xfId="0" applyFont="1" applyAlignment="1">
      <alignment horizontal="center" textRotation="90" wrapText="1"/>
    </xf>
    <xf numFmtId="0" fontId="12" fillId="0" borderId="0" xfId="0" applyFont="1"/>
    <xf numFmtId="0" fontId="13" fillId="0" borderId="0" xfId="0" applyFont="1"/>
    <xf numFmtId="0" fontId="14" fillId="0" borderId="0" xfId="0" applyFont="1"/>
    <xf numFmtId="0" fontId="14" fillId="0" borderId="0" xfId="0" applyFont="1" applyAlignment="1">
      <alignment horizontal="left"/>
    </xf>
    <xf numFmtId="0" fontId="5" fillId="0" borderId="0" xfId="0" applyFont="1" applyAlignment="1">
      <alignment horizontal="left"/>
    </xf>
    <xf numFmtId="0" fontId="17" fillId="0" borderId="0" xfId="0" applyFont="1"/>
    <xf numFmtId="0" fontId="18" fillId="0" borderId="0" xfId="0" applyFont="1"/>
    <xf numFmtId="0" fontId="3" fillId="0" borderId="0" xfId="0" applyFont="1" applyAlignment="1">
      <alignment horizontal="right"/>
    </xf>
    <xf numFmtId="165" fontId="8" fillId="0" borderId="0" xfId="0" applyNumberFormat="1" applyFont="1"/>
    <xf numFmtId="1" fontId="8" fillId="0" borderId="6" xfId="0" applyNumberFormat="1" applyFont="1" applyBorder="1"/>
    <xf numFmtId="1" fontId="17" fillId="0" borderId="7" xfId="0" applyNumberFormat="1" applyFont="1" applyBorder="1"/>
    <xf numFmtId="0" fontId="10" fillId="0" borderId="0" xfId="0" applyFont="1" applyAlignment="1">
      <alignment horizontal="left"/>
    </xf>
    <xf numFmtId="0" fontId="15" fillId="0" borderId="8" xfId="0" applyFont="1" applyBorder="1" applyAlignment="1">
      <alignment horizontal="right"/>
    </xf>
    <xf numFmtId="0" fontId="15" fillId="0" borderId="8" xfId="0" applyFont="1" applyBorder="1" applyAlignment="1" applyProtection="1">
      <alignment horizontal="right"/>
      <protection locked="0"/>
    </xf>
    <xf numFmtId="0" fontId="15" fillId="0" borderId="8" xfId="0" applyFont="1" applyBorder="1"/>
    <xf numFmtId="0" fontId="15" fillId="0" borderId="9" xfId="0" applyFont="1" applyBorder="1"/>
    <xf numFmtId="0" fontId="15" fillId="0" borderId="10" xfId="0" applyFont="1" applyBorder="1"/>
    <xf numFmtId="0" fontId="0" fillId="0" borderId="11" xfId="0" applyBorder="1"/>
    <xf numFmtId="0" fontId="15" fillId="0" borderId="12" xfId="0" applyFont="1" applyBorder="1" applyAlignment="1">
      <alignment horizontal="center"/>
    </xf>
    <xf numFmtId="0" fontId="0" fillId="0" borderId="12" xfId="0" applyBorder="1"/>
    <xf numFmtId="0" fontId="15" fillId="0" borderId="13" xfId="0" applyFont="1" applyBorder="1" applyAlignment="1">
      <alignment horizontal="center"/>
    </xf>
    <xf numFmtId="1" fontId="8" fillId="0" borderId="14" xfId="0" applyNumberFormat="1" applyFont="1" applyBorder="1"/>
    <xf numFmtId="0" fontId="0" fillId="0" borderId="15" xfId="0" applyBorder="1"/>
    <xf numFmtId="1" fontId="17" fillId="0" borderId="15" xfId="0" applyNumberFormat="1" applyFont="1" applyBorder="1"/>
    <xf numFmtId="0" fontId="13" fillId="0" borderId="0" xfId="0" applyFont="1" applyAlignment="1">
      <alignment horizontal="center" textRotation="90" wrapText="1"/>
    </xf>
    <xf numFmtId="1" fontId="20" fillId="0" borderId="16" xfId="0" applyNumberFormat="1" applyFont="1" applyBorder="1"/>
    <xf numFmtId="0" fontId="0" fillId="0" borderId="17" xfId="0" applyBorder="1"/>
    <xf numFmtId="0" fontId="15" fillId="0" borderId="17" xfId="0" applyFont="1" applyBorder="1" applyAlignment="1">
      <alignment horizontal="center"/>
    </xf>
    <xf numFmtId="165" fontId="20" fillId="0" borderId="0" xfId="0" applyNumberFormat="1" applyFont="1"/>
    <xf numFmtId="0" fontId="20" fillId="0" borderId="8" xfId="0" applyFont="1" applyBorder="1" applyAlignment="1">
      <alignment horizontal="right"/>
    </xf>
    <xf numFmtId="0" fontId="15" fillId="0" borderId="18" xfId="0" applyFont="1" applyBorder="1"/>
    <xf numFmtId="0" fontId="20" fillId="0" borderId="19" xfId="0" applyFont="1" applyBorder="1" applyAlignment="1">
      <alignment horizontal="right"/>
    </xf>
    <xf numFmtId="1" fontId="20" fillId="0" borderId="20" xfId="0" applyNumberFormat="1" applyFont="1" applyBorder="1"/>
    <xf numFmtId="165" fontId="20" fillId="0" borderId="6" xfId="0" applyNumberFormat="1" applyFont="1" applyBorder="1"/>
    <xf numFmtId="1" fontId="20" fillId="0" borderId="7" xfId="0" applyNumberFormat="1" applyFont="1" applyBorder="1"/>
    <xf numFmtId="0" fontId="21" fillId="0" borderId="11" xfId="0" applyFont="1" applyBorder="1"/>
    <xf numFmtId="0" fontId="15" fillId="0" borderId="21" xfId="0" applyFont="1" applyBorder="1" applyAlignment="1">
      <alignment horizontal="center"/>
    </xf>
    <xf numFmtId="0" fontId="13" fillId="0" borderId="0" xfId="0" applyFont="1" applyAlignment="1">
      <alignment horizontal="left"/>
    </xf>
    <xf numFmtId="0" fontId="19" fillId="0" borderId="8" xfId="0" applyFont="1" applyBorder="1" applyAlignment="1">
      <alignment horizontal="right"/>
    </xf>
    <xf numFmtId="0" fontId="22" fillId="0" borderId="0" xfId="0" applyFont="1"/>
    <xf numFmtId="0" fontId="17" fillId="0" borderId="22" xfId="0" applyFont="1" applyBorder="1"/>
    <xf numFmtId="0" fontId="18" fillId="0" borderId="22" xfId="0" applyFont="1" applyBorder="1"/>
    <xf numFmtId="0" fontId="0" fillId="0" borderId="22" xfId="0" applyBorder="1"/>
    <xf numFmtId="0" fontId="17" fillId="0" borderId="23" xfId="0" applyFont="1" applyBorder="1"/>
    <xf numFmtId="0" fontId="18" fillId="0" borderId="23" xfId="0" applyFont="1" applyBorder="1"/>
    <xf numFmtId="0" fontId="0" fillId="0" borderId="23" xfId="0" applyBorder="1"/>
    <xf numFmtId="0" fontId="17" fillId="0" borderId="24" xfId="0" applyFont="1" applyBorder="1"/>
    <xf numFmtId="0" fontId="17" fillId="0" borderId="25" xfId="0" applyFont="1" applyBorder="1"/>
    <xf numFmtId="0" fontId="17" fillId="0" borderId="26" xfId="0" applyFont="1" applyBorder="1"/>
    <xf numFmtId="0" fontId="6" fillId="0" borderId="0" xfId="0" quotePrefix="1" applyFont="1"/>
    <xf numFmtId="0" fontId="0" fillId="0" borderId="0" xfId="0" quotePrefix="1"/>
    <xf numFmtId="0" fontId="3" fillId="0" borderId="27" xfId="0" applyFont="1" applyBorder="1"/>
    <xf numFmtId="0" fontId="0" fillId="0" borderId="27" xfId="0" applyBorder="1"/>
    <xf numFmtId="0" fontId="3" fillId="0" borderId="28" xfId="0" applyFont="1" applyBorder="1"/>
    <xf numFmtId="0" fontId="0" fillId="0" borderId="28" xfId="0" applyBorder="1"/>
    <xf numFmtId="0" fontId="3" fillId="0" borderId="0" xfId="0" quotePrefix="1" applyFont="1"/>
    <xf numFmtId="165" fontId="17" fillId="0" borderId="0" xfId="0" applyNumberFormat="1" applyFont="1"/>
    <xf numFmtId="165" fontId="23" fillId="0" borderId="0" xfId="0" applyNumberFormat="1" applyFont="1"/>
    <xf numFmtId="165" fontId="17" fillId="0" borderId="6" xfId="0" applyNumberFormat="1" applyFont="1" applyBorder="1"/>
    <xf numFmtId="165" fontId="23" fillId="0" borderId="6" xfId="0" applyNumberFormat="1" applyFont="1" applyBorder="1"/>
    <xf numFmtId="165" fontId="20" fillId="0" borderId="16" xfId="0" applyNumberFormat="1" applyFont="1" applyBorder="1"/>
    <xf numFmtId="0" fontId="11" fillId="0" borderId="8" xfId="0" applyFont="1" applyBorder="1" applyAlignment="1">
      <alignment horizontal="right"/>
    </xf>
    <xf numFmtId="0" fontId="11" fillId="0" borderId="19" xfId="0" applyFont="1" applyBorder="1" applyAlignment="1">
      <alignment horizontal="right"/>
    </xf>
    <xf numFmtId="165" fontId="20" fillId="0" borderId="29" xfId="0" applyNumberFormat="1" applyFont="1" applyBorder="1"/>
    <xf numFmtId="165" fontId="20" fillId="0" borderId="30" xfId="0" applyNumberFormat="1" applyFont="1" applyBorder="1"/>
    <xf numFmtId="1" fontId="16" fillId="0" borderId="31" xfId="0" applyNumberFormat="1" applyFont="1" applyBorder="1"/>
    <xf numFmtId="165" fontId="20" fillId="0" borderId="32" xfId="0" applyNumberFormat="1" applyFont="1" applyBorder="1"/>
    <xf numFmtId="165" fontId="17" fillId="0" borderId="33" xfId="0" applyNumberFormat="1" applyFont="1" applyBorder="1"/>
    <xf numFmtId="165" fontId="8" fillId="0" borderId="34" xfId="0" applyNumberFormat="1" applyFont="1" applyBorder="1"/>
    <xf numFmtId="1" fontId="8" fillId="0" borderId="35" xfId="0" applyNumberFormat="1" applyFont="1" applyBorder="1"/>
    <xf numFmtId="165" fontId="17" fillId="0" borderId="36" xfId="0" applyNumberFormat="1" applyFont="1" applyBorder="1"/>
    <xf numFmtId="1" fontId="16" fillId="0" borderId="37" xfId="0" applyNumberFormat="1" applyFont="1" applyBorder="1"/>
    <xf numFmtId="1" fontId="8" fillId="0" borderId="38" xfId="0" applyNumberFormat="1" applyFont="1" applyBorder="1"/>
    <xf numFmtId="0" fontId="8" fillId="0" borderId="25" xfId="0" applyFont="1" applyBorder="1"/>
    <xf numFmtId="0" fontId="3" fillId="0" borderId="0" xfId="0" applyFont="1" applyAlignment="1">
      <alignment horizontal="center"/>
    </xf>
    <xf numFmtId="0" fontId="0" fillId="0" borderId="0" xfId="0" applyAlignment="1">
      <alignment horizontal="center"/>
    </xf>
    <xf numFmtId="0" fontId="1" fillId="0" borderId="0" xfId="0" applyFont="1"/>
    <xf numFmtId="22" fontId="0" fillId="0" borderId="0" xfId="0" applyNumberFormat="1"/>
  </cellXfs>
  <cellStyles count="1">
    <cellStyle name="Standa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2.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chartsheet" Target="chartsheets/sheet1.xml"/><Relationship Id="rId1" Type="http://schemas.openxmlformats.org/officeDocument/2006/relationships/worksheet" Target="worksheets/sheet1.xml"/><Relationship Id="rId6" Type="http://schemas.openxmlformats.org/officeDocument/2006/relationships/worksheet" Target="worksheets/sheet5.xml"/><Relationship Id="rId11" Type="http://schemas.openxmlformats.org/officeDocument/2006/relationships/calcChain" Target="calcChain.xml"/><Relationship Id="rId5" Type="http://schemas.openxmlformats.org/officeDocument/2006/relationships/worksheet" Target="worksheets/sheet4.xml"/><Relationship Id="rId10" Type="http://schemas.openxmlformats.org/officeDocument/2006/relationships/sharedStrings" Target="sharedStrings.xml"/><Relationship Id="rId4" Type="http://schemas.openxmlformats.org/officeDocument/2006/relationships/worksheet" Target="worksheets/sheet3.xml"/><Relationship Id="rId9" Type="http://schemas.openxmlformats.org/officeDocument/2006/relationships/styles" Target="styles.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3.xml"/><Relationship Id="rId1" Type="http://schemas.openxmlformats.org/officeDocument/2006/relationships/image" Target="../media/image1.wmf"/></Relationships>
</file>

<file path=xl/charts/_rels/chart4.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image" Target="../media/image1.wmf"/></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721893376561435E-2"/>
          <c:y val="4.9291893794028402E-2"/>
          <c:w val="0.69570482391062904"/>
          <c:h val="0.86005856068201281"/>
        </c:manualLayout>
      </c:layout>
      <c:scatterChart>
        <c:scatterStyle val="smoothMarker"/>
        <c:varyColors val="0"/>
        <c:ser>
          <c:idx val="0"/>
          <c:order val="0"/>
          <c:tx>
            <c:strRef>
              <c:f>Main!$A$42</c:f>
              <c:strCache>
                <c:ptCount val="1"/>
                <c:pt idx="0">
                  <c:v>Kirsten</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xVal>
            <c:numRef>
              <c:f>(Main!$V$1,Main!$R$2,Main!$X$1:$AF$1)</c:f>
              <c:numCache>
                <c:formatCode>General</c:formatCode>
                <c:ptCount val="11"/>
                <c:pt idx="0">
                  <c:v>0</c:v>
                </c:pt>
                <c:pt idx="1">
                  <c:v>42.9</c:v>
                </c:pt>
                <c:pt idx="2">
                  <c:v>52</c:v>
                </c:pt>
                <c:pt idx="3">
                  <c:v>60</c:v>
                </c:pt>
                <c:pt idx="4">
                  <c:v>75</c:v>
                </c:pt>
                <c:pt idx="5">
                  <c:v>90</c:v>
                </c:pt>
                <c:pt idx="6">
                  <c:v>110</c:v>
                </c:pt>
                <c:pt idx="7">
                  <c:v>120</c:v>
                </c:pt>
                <c:pt idx="8">
                  <c:v>135</c:v>
                </c:pt>
                <c:pt idx="9">
                  <c:v>150</c:v>
                </c:pt>
                <c:pt idx="10">
                  <c:v>180</c:v>
                </c:pt>
              </c:numCache>
            </c:numRef>
          </c:xVal>
          <c:yVal>
            <c:numRef>
              <c:f>Main!$V$2:$AF$2</c:f>
              <c:numCache>
                <c:formatCode>General</c:formatCode>
                <c:ptCount val="11"/>
                <c:pt idx="0">
                  <c:v>3.4645366182273123</c:v>
                </c:pt>
                <c:pt idx="1">
                  <c:v>4.7294658428364578</c:v>
                </c:pt>
                <c:pt idx="2">
                  <c:v>5.2493438320209975</c:v>
                </c:pt>
                <c:pt idx="3">
                  <c:v>5.5113288426209426</c:v>
                </c:pt>
                <c:pt idx="4">
                  <c:v>5.6809215717216341</c:v>
                </c:pt>
                <c:pt idx="5">
                  <c:v>5.6426332288401255</c:v>
                </c:pt>
                <c:pt idx="6">
                  <c:v>5.617977528089888</c:v>
                </c:pt>
                <c:pt idx="7">
                  <c:v>5.4184226369656834</c:v>
                </c:pt>
                <c:pt idx="8">
                  <c:v>4.8354600402955006</c:v>
                </c:pt>
                <c:pt idx="9">
                  <c:v>4.0435808154554644</c:v>
                </c:pt>
                <c:pt idx="10">
                  <c:v>3.5016049022468634</c:v>
                </c:pt>
              </c:numCache>
            </c:numRef>
          </c:yVal>
          <c:smooth val="1"/>
          <c:extLst>
            <c:ext xmlns:c16="http://schemas.microsoft.com/office/drawing/2014/chart" uri="{C3380CC4-5D6E-409C-BE32-E72D297353CC}">
              <c16:uniqueId val="{00000000-8928-4330-846F-BE24C45ECDB8}"/>
            </c:ext>
          </c:extLst>
        </c:ser>
        <c:ser>
          <c:idx val="1"/>
          <c:order val="1"/>
          <c:tx>
            <c:strRef>
              <c:f>Main!$A$43</c:f>
              <c:strCache>
                <c:ptCount val="1"/>
                <c:pt idx="0">
                  <c:v>#VERW!</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xVal>
            <c:numRef>
              <c:f>(Main!$V$1,Main!$R$3,Main!$X$1:$AF$1)</c:f>
              <c:numCache>
                <c:formatCode>General</c:formatCode>
                <c:ptCount val="11"/>
                <c:pt idx="0">
                  <c:v>0</c:v>
                </c:pt>
                <c:pt idx="1">
                  <c:v>0</c:v>
                </c:pt>
                <c:pt idx="2">
                  <c:v>52</c:v>
                </c:pt>
                <c:pt idx="3">
                  <c:v>60</c:v>
                </c:pt>
                <c:pt idx="4">
                  <c:v>75</c:v>
                </c:pt>
                <c:pt idx="5">
                  <c:v>90</c:v>
                </c:pt>
                <c:pt idx="6">
                  <c:v>110</c:v>
                </c:pt>
                <c:pt idx="7">
                  <c:v>120</c:v>
                </c:pt>
                <c:pt idx="8">
                  <c:v>135</c:v>
                </c:pt>
                <c:pt idx="9">
                  <c:v>150</c:v>
                </c:pt>
                <c:pt idx="10">
                  <c:v>180</c:v>
                </c:pt>
              </c:numCache>
            </c:numRef>
          </c:xVal>
          <c:yVal>
            <c:numRef>
              <c:f>Main!$V$3:$AF$3</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yVal>
          <c:smooth val="1"/>
          <c:extLst>
            <c:ext xmlns:c16="http://schemas.microsoft.com/office/drawing/2014/chart" uri="{C3380CC4-5D6E-409C-BE32-E72D297353CC}">
              <c16:uniqueId val="{00000001-8928-4330-846F-BE24C45ECDB8}"/>
            </c:ext>
          </c:extLst>
        </c:ser>
        <c:ser>
          <c:idx val="2"/>
          <c:order val="2"/>
          <c:tx>
            <c:strRef>
              <c:f>Main!$A$44</c:f>
              <c:strCache>
                <c:ptCount val="1"/>
                <c:pt idx="0">
                  <c:v>#VERW!</c:v>
                </c:pt>
              </c:strCache>
            </c:strRef>
          </c:tx>
          <c:spPr>
            <a:ln w="12700">
              <a:solidFill>
                <a:srgbClr val="FFFF00"/>
              </a:solidFill>
              <a:prstDash val="solid"/>
            </a:ln>
          </c:spPr>
          <c:marker>
            <c:symbol val="triangle"/>
            <c:size val="5"/>
            <c:spPr>
              <a:solidFill>
                <a:srgbClr val="FFFF00"/>
              </a:solidFill>
              <a:ln>
                <a:solidFill>
                  <a:srgbClr val="FFFF00"/>
                </a:solidFill>
                <a:prstDash val="solid"/>
              </a:ln>
            </c:spPr>
          </c:marker>
          <c:xVal>
            <c:numRef>
              <c:f>(Main!$V$1,Main!$R$4,Main!$X$1:$AF$1)</c:f>
              <c:numCache>
                <c:formatCode>General</c:formatCode>
                <c:ptCount val="11"/>
                <c:pt idx="0">
                  <c:v>0</c:v>
                </c:pt>
                <c:pt idx="1">
                  <c:v>0</c:v>
                </c:pt>
                <c:pt idx="2">
                  <c:v>52</c:v>
                </c:pt>
                <c:pt idx="3">
                  <c:v>60</c:v>
                </c:pt>
                <c:pt idx="4">
                  <c:v>75</c:v>
                </c:pt>
                <c:pt idx="5">
                  <c:v>90</c:v>
                </c:pt>
                <c:pt idx="6">
                  <c:v>110</c:v>
                </c:pt>
                <c:pt idx="7">
                  <c:v>120</c:v>
                </c:pt>
                <c:pt idx="8">
                  <c:v>135</c:v>
                </c:pt>
                <c:pt idx="9">
                  <c:v>150</c:v>
                </c:pt>
                <c:pt idx="10">
                  <c:v>180</c:v>
                </c:pt>
              </c:numCache>
            </c:numRef>
          </c:xVal>
          <c:yVal>
            <c:numRef>
              <c:f>Main!$V$4:$AF$4</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yVal>
          <c:smooth val="1"/>
          <c:extLst>
            <c:ext xmlns:c16="http://schemas.microsoft.com/office/drawing/2014/chart" uri="{C3380CC4-5D6E-409C-BE32-E72D297353CC}">
              <c16:uniqueId val="{00000002-8928-4330-846F-BE24C45ECDB8}"/>
            </c:ext>
          </c:extLst>
        </c:ser>
        <c:ser>
          <c:idx val="3"/>
          <c:order val="3"/>
          <c:tx>
            <c:strRef>
              <c:f>Main!$A$45</c:f>
              <c:strCache>
                <c:ptCount val="1"/>
                <c:pt idx="0">
                  <c:v>#VERW!</c:v>
                </c:pt>
              </c:strCache>
            </c:strRef>
          </c:tx>
          <c:spPr>
            <a:ln w="12700">
              <a:solidFill>
                <a:srgbClr val="00FFFF"/>
              </a:solidFill>
              <a:prstDash val="solid"/>
            </a:ln>
          </c:spPr>
          <c:marker>
            <c:symbol val="x"/>
            <c:size val="5"/>
            <c:spPr>
              <a:noFill/>
              <a:ln>
                <a:solidFill>
                  <a:srgbClr val="00FFFF"/>
                </a:solidFill>
                <a:prstDash val="solid"/>
              </a:ln>
            </c:spPr>
          </c:marker>
          <c:xVal>
            <c:numRef>
              <c:f>(Main!$V$1,Main!$R$5,Main!$X$1:$AF$1)</c:f>
              <c:numCache>
                <c:formatCode>General</c:formatCode>
                <c:ptCount val="11"/>
                <c:pt idx="0">
                  <c:v>0</c:v>
                </c:pt>
                <c:pt idx="1">
                  <c:v>0</c:v>
                </c:pt>
                <c:pt idx="2">
                  <c:v>52</c:v>
                </c:pt>
                <c:pt idx="3">
                  <c:v>60</c:v>
                </c:pt>
                <c:pt idx="4">
                  <c:v>75</c:v>
                </c:pt>
                <c:pt idx="5">
                  <c:v>90</c:v>
                </c:pt>
                <c:pt idx="6">
                  <c:v>110</c:v>
                </c:pt>
                <c:pt idx="7">
                  <c:v>120</c:v>
                </c:pt>
                <c:pt idx="8">
                  <c:v>135</c:v>
                </c:pt>
                <c:pt idx="9">
                  <c:v>150</c:v>
                </c:pt>
                <c:pt idx="10">
                  <c:v>180</c:v>
                </c:pt>
              </c:numCache>
            </c:numRef>
          </c:xVal>
          <c:yVal>
            <c:numRef>
              <c:f>Main!$V$5:$AF$5</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yVal>
          <c:smooth val="1"/>
          <c:extLst>
            <c:ext xmlns:c16="http://schemas.microsoft.com/office/drawing/2014/chart" uri="{C3380CC4-5D6E-409C-BE32-E72D297353CC}">
              <c16:uniqueId val="{00000003-8928-4330-846F-BE24C45ECDB8}"/>
            </c:ext>
          </c:extLst>
        </c:ser>
        <c:ser>
          <c:idx val="4"/>
          <c:order val="4"/>
          <c:tx>
            <c:strRef>
              <c:f>Main!$A$46</c:f>
              <c:strCache>
                <c:ptCount val="1"/>
                <c:pt idx="0">
                  <c:v>#VERW!</c:v>
                </c:pt>
              </c:strCache>
            </c:strRef>
          </c:tx>
          <c:spPr>
            <a:ln w="12700">
              <a:solidFill>
                <a:srgbClr val="800080"/>
              </a:solidFill>
              <a:prstDash val="solid"/>
            </a:ln>
          </c:spPr>
          <c:marker>
            <c:symbol val="star"/>
            <c:size val="6"/>
            <c:spPr>
              <a:noFill/>
              <a:ln>
                <a:solidFill>
                  <a:srgbClr val="800080"/>
                </a:solidFill>
                <a:prstDash val="solid"/>
              </a:ln>
            </c:spPr>
          </c:marker>
          <c:xVal>
            <c:numRef>
              <c:f>(Main!$V$1,Main!$R$6,Main!$X$1:$AF$1)</c:f>
              <c:numCache>
                <c:formatCode>General</c:formatCode>
                <c:ptCount val="11"/>
                <c:pt idx="0">
                  <c:v>0</c:v>
                </c:pt>
                <c:pt idx="1">
                  <c:v>0</c:v>
                </c:pt>
                <c:pt idx="2">
                  <c:v>52</c:v>
                </c:pt>
                <c:pt idx="3">
                  <c:v>60</c:v>
                </c:pt>
                <c:pt idx="4">
                  <c:v>75</c:v>
                </c:pt>
                <c:pt idx="5">
                  <c:v>90</c:v>
                </c:pt>
                <c:pt idx="6">
                  <c:v>110</c:v>
                </c:pt>
                <c:pt idx="7">
                  <c:v>120</c:v>
                </c:pt>
                <c:pt idx="8">
                  <c:v>135</c:v>
                </c:pt>
                <c:pt idx="9">
                  <c:v>150</c:v>
                </c:pt>
                <c:pt idx="10">
                  <c:v>180</c:v>
                </c:pt>
              </c:numCache>
            </c:numRef>
          </c:xVal>
          <c:yVal>
            <c:numRef>
              <c:f>Main!$V$6:$AF$6</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yVal>
          <c:smooth val="1"/>
          <c:extLst>
            <c:ext xmlns:c16="http://schemas.microsoft.com/office/drawing/2014/chart" uri="{C3380CC4-5D6E-409C-BE32-E72D297353CC}">
              <c16:uniqueId val="{00000004-8928-4330-846F-BE24C45ECDB8}"/>
            </c:ext>
          </c:extLst>
        </c:ser>
        <c:ser>
          <c:idx val="5"/>
          <c:order val="5"/>
          <c:tx>
            <c:strRef>
              <c:f>Main!$A$47</c:f>
              <c:strCache>
                <c:ptCount val="1"/>
                <c:pt idx="0">
                  <c:v>#VERW!</c:v>
                </c:pt>
              </c:strCache>
            </c:strRef>
          </c:tx>
          <c:spPr>
            <a:ln w="12700">
              <a:solidFill>
                <a:srgbClr val="800000"/>
              </a:solidFill>
              <a:prstDash val="solid"/>
            </a:ln>
          </c:spPr>
          <c:marker>
            <c:symbol val="circle"/>
            <c:size val="5"/>
            <c:spPr>
              <a:solidFill>
                <a:srgbClr val="800000"/>
              </a:solidFill>
              <a:ln>
                <a:solidFill>
                  <a:srgbClr val="800000"/>
                </a:solidFill>
                <a:prstDash val="solid"/>
              </a:ln>
            </c:spPr>
          </c:marker>
          <c:xVal>
            <c:numRef>
              <c:f>(Main!$V$1,Main!$R$7,Main!$X$1:$AF$1)</c:f>
              <c:numCache>
                <c:formatCode>General</c:formatCode>
                <c:ptCount val="11"/>
                <c:pt idx="0">
                  <c:v>0</c:v>
                </c:pt>
                <c:pt idx="1">
                  <c:v>0</c:v>
                </c:pt>
                <c:pt idx="2">
                  <c:v>52</c:v>
                </c:pt>
                <c:pt idx="3">
                  <c:v>60</c:v>
                </c:pt>
                <c:pt idx="4">
                  <c:v>75</c:v>
                </c:pt>
                <c:pt idx="5">
                  <c:v>90</c:v>
                </c:pt>
                <c:pt idx="6">
                  <c:v>110</c:v>
                </c:pt>
                <c:pt idx="7">
                  <c:v>120</c:v>
                </c:pt>
                <c:pt idx="8">
                  <c:v>135</c:v>
                </c:pt>
                <c:pt idx="9">
                  <c:v>150</c:v>
                </c:pt>
                <c:pt idx="10">
                  <c:v>180</c:v>
                </c:pt>
              </c:numCache>
            </c:numRef>
          </c:xVal>
          <c:yVal>
            <c:numRef>
              <c:f>Main!$V$7:$AF$7</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yVal>
          <c:smooth val="1"/>
          <c:extLst>
            <c:ext xmlns:c16="http://schemas.microsoft.com/office/drawing/2014/chart" uri="{C3380CC4-5D6E-409C-BE32-E72D297353CC}">
              <c16:uniqueId val="{00000005-8928-4330-846F-BE24C45ECDB8}"/>
            </c:ext>
          </c:extLst>
        </c:ser>
        <c:dLbls>
          <c:showLegendKey val="0"/>
          <c:showVal val="0"/>
          <c:showCatName val="0"/>
          <c:showSerName val="0"/>
          <c:showPercent val="0"/>
          <c:showBubbleSize val="0"/>
        </c:dLbls>
        <c:axId val="484094880"/>
        <c:axId val="1"/>
      </c:scatterChart>
      <c:valAx>
        <c:axId val="484094880"/>
        <c:scaling>
          <c:orientation val="minMax"/>
          <c:max val="180"/>
          <c:min val="0"/>
        </c:scaling>
        <c:delete val="0"/>
        <c:axPos val="b"/>
        <c:majorGridlines>
          <c:spPr>
            <a:ln w="3175">
              <a:solidFill>
                <a:srgbClr val="000000"/>
              </a:solidFill>
              <a:prstDash val="solid"/>
            </a:ln>
          </c:spPr>
        </c:majorGridlines>
        <c:title>
          <c:tx>
            <c:rich>
              <a:bodyPr/>
              <a:lstStyle/>
              <a:p>
                <a:pPr>
                  <a:defRPr sz="1075" b="1" i="0" u="none" strike="noStrike" baseline="0">
                    <a:solidFill>
                      <a:srgbClr val="000000"/>
                    </a:solidFill>
                    <a:latin typeface="Arial"/>
                    <a:ea typeface="Arial"/>
                    <a:cs typeface="Arial"/>
                  </a:defRPr>
                </a:pPr>
                <a:r>
                  <a:rPr lang="en-US"/>
                  <a:t>Ware windhoek</a:t>
                </a:r>
              </a:p>
            </c:rich>
          </c:tx>
          <c:layout>
            <c:manualLayout>
              <c:xMode val="edge"/>
              <c:yMode val="edge"/>
              <c:x val="0.83448536438186305"/>
              <c:y val="0.9314467827009932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500" b="0" i="0" u="none" strike="noStrike" baseline="0">
                <a:solidFill>
                  <a:srgbClr val="000000"/>
                </a:solidFill>
                <a:latin typeface="Arial"/>
                <a:ea typeface="Arial"/>
                <a:cs typeface="Arial"/>
              </a:defRPr>
            </a:pPr>
            <a:endParaRPr lang="en-US"/>
          </a:p>
        </c:txPr>
        <c:crossAx val="1"/>
        <c:crosses val="autoZero"/>
        <c:crossBetween val="midCat"/>
        <c:majorUnit val="30"/>
      </c:valAx>
      <c:valAx>
        <c:axId val="1"/>
        <c:scaling>
          <c:orientation val="minMax"/>
          <c:min val="2"/>
        </c:scaling>
        <c:delete val="0"/>
        <c:axPos val="l"/>
        <c:majorGridlines>
          <c:spPr>
            <a:ln w="3175">
              <a:solidFill>
                <a:srgbClr val="000000"/>
              </a:solidFill>
              <a:prstDash val="solid"/>
            </a:ln>
          </c:spPr>
        </c:majorGridlines>
        <c:title>
          <c:tx>
            <c:rich>
              <a:bodyPr rot="0" vert="horz"/>
              <a:lstStyle/>
              <a:p>
                <a:pPr algn="ctr">
                  <a:defRPr sz="1075" b="1" i="0" u="none" strike="noStrike" baseline="0">
                    <a:solidFill>
                      <a:srgbClr val="000000"/>
                    </a:solidFill>
                    <a:latin typeface="Arial"/>
                    <a:ea typeface="Arial"/>
                    <a:cs typeface="Arial"/>
                  </a:defRPr>
                </a:pPr>
                <a:r>
                  <a:rPr lang="en-US"/>
                  <a:t>Vaarsnelheid (knopen)</a:t>
                </a:r>
              </a:p>
            </c:rich>
          </c:tx>
          <c:layout>
            <c:manualLayout>
              <c:xMode val="edge"/>
              <c:yMode val="edge"/>
              <c:x val="4.5057784967654727E-3"/>
              <c:y val="8.4985937968207886E-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500" b="0" i="0" u="none" strike="noStrike" baseline="0">
                <a:solidFill>
                  <a:srgbClr val="000000"/>
                </a:solidFill>
                <a:latin typeface="Arial"/>
                <a:ea typeface="Arial"/>
                <a:cs typeface="Arial"/>
              </a:defRPr>
            </a:pPr>
            <a:endParaRPr lang="en-US"/>
          </a:p>
        </c:txPr>
        <c:crossAx val="484094880"/>
        <c:crosses val="autoZero"/>
        <c:crossBetween val="midCat"/>
        <c:majorUnit val="1"/>
      </c:valAx>
      <c:spPr>
        <a:solidFill>
          <a:srgbClr val="C0C0C0"/>
        </a:solidFill>
        <a:ln w="12700">
          <a:solidFill>
            <a:srgbClr val="808080"/>
          </a:solidFill>
          <a:prstDash val="solid"/>
        </a:ln>
      </c:spPr>
    </c:plotArea>
    <c:legend>
      <c:legendPos val="r"/>
      <c:layout>
        <c:manualLayout>
          <c:xMode val="edge"/>
          <c:yMode val="edge"/>
          <c:x val="0.79157904004137847"/>
          <c:y val="0.34112792297111422"/>
          <c:w val="0.19999999999999996"/>
          <c:h val="0.39064649243466304"/>
        </c:manualLayout>
      </c:layout>
      <c:overlay val="0"/>
      <c:spPr>
        <a:solidFill>
          <a:srgbClr val="FFFFFF"/>
        </a:solidFill>
        <a:ln w="3175">
          <a:solidFill>
            <a:srgbClr val="000000"/>
          </a:solidFill>
          <a:prstDash val="solid"/>
        </a:ln>
      </c:spPr>
      <c:txPr>
        <a:bodyPr/>
        <a:lstStyle/>
        <a:p>
          <a:pPr>
            <a:defRPr sz="118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3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autoTitleDeleted val="0"/>
    <c:plotArea>
      <c:layout>
        <c:manualLayout>
          <c:layoutTarget val="inner"/>
          <c:xMode val="edge"/>
          <c:yMode val="edge"/>
          <c:x val="1.4583333333333334E-2"/>
          <c:y val="2.1346469622331693E-2"/>
          <c:w val="0.61041666666666672"/>
          <c:h val="0.95730706075533667"/>
        </c:manualLayout>
      </c:layout>
      <c:scatterChart>
        <c:scatterStyle val="smoothMarker"/>
        <c:varyColors val="0"/>
        <c:ser>
          <c:idx val="0"/>
          <c:order val="0"/>
          <c:tx>
            <c:strRef>
              <c:f>Main!$A$42</c:f>
              <c:strCache>
                <c:ptCount val="1"/>
                <c:pt idx="0">
                  <c:v>Kirsten</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xVal>
            <c:numRef>
              <c:f>Main!$E$72:$W$72</c:f>
              <c:numCache>
                <c:formatCode>General</c:formatCode>
                <c:ptCount val="19"/>
                <c:pt idx="0">
                  <c:v>3.2194460982471536</c:v>
                </c:pt>
                <c:pt idx="1">
                  <c:v>4.1365393890116637</c:v>
                </c:pt>
                <c:pt idx="2">
                  <c:v>4.7729507863196243</c:v>
                </c:pt>
                <c:pt idx="3">
                  <c:v>5.487348863248612</c:v>
                </c:pt>
                <c:pt idx="4">
                  <c:v>5.6426332288401255</c:v>
                </c:pt>
                <c:pt idx="5">
                  <c:v>5.2791720268871263</c:v>
                </c:pt>
                <c:pt idx="6">
                  <c:v>4.6924916520529489</c:v>
                </c:pt>
                <c:pt idx="7">
                  <c:v>3.4191865846495251</c:v>
                </c:pt>
                <c:pt idx="8">
                  <c:v>2.0217904077277318</c:v>
                </c:pt>
                <c:pt idx="9">
                  <c:v>0</c:v>
                </c:pt>
                <c:pt idx="10">
                  <c:v>-3.7745954284613719</c:v>
                </c:pt>
                <c:pt idx="11">
                  <c:v>-4.7889360635080322</c:v>
                </c:pt>
                <c:pt idx="12">
                  <c:v>-4.912416888692972</c:v>
                </c:pt>
                <c:pt idx="13">
                  <c:v>-4.7480675441590767</c:v>
                </c:pt>
                <c:pt idx="14">
                  <c:v>-4.110478322517098</c:v>
                </c:pt>
                <c:pt idx="15">
                  <c:v>-3.5520140815302841</c:v>
                </c:pt>
                <c:pt idx="16">
                  <c:v>-2.871783608300658</c:v>
                </c:pt>
                <c:pt idx="17">
                  <c:v>-2.4534157494661653</c:v>
                </c:pt>
                <c:pt idx="18">
                  <c:v>-1.9322253161029117</c:v>
                </c:pt>
              </c:numCache>
            </c:numRef>
          </c:xVal>
          <c:yVal>
            <c:numRef>
              <c:f>Main!$E$73:$W$73</c:f>
              <c:numCache>
                <c:formatCode>General</c:formatCode>
                <c:ptCount val="19"/>
                <c:pt idx="0">
                  <c:v>3.4645366182273123</c:v>
                </c:pt>
                <c:pt idx="1">
                  <c:v>3.2318187681136918</c:v>
                </c:pt>
                <c:pt idx="2">
                  <c:v>2.7556644213104717</c:v>
                </c:pt>
                <c:pt idx="3">
                  <c:v>1.4703306964953047</c:v>
                </c:pt>
                <c:pt idx="4">
                  <c:v>3.4565316909647587E-16</c:v>
                </c:pt>
                <c:pt idx="5">
                  <c:v>-1.9214614793576896</c:v>
                </c:pt>
                <c:pt idx="6">
                  <c:v>-2.7092113184828404</c:v>
                </c:pt>
                <c:pt idx="7">
                  <c:v>-3.4191865846495246</c:v>
                </c:pt>
                <c:pt idx="8">
                  <c:v>-3.5018437084398286</c:v>
                </c:pt>
                <c:pt idx="9">
                  <c:v>-3.5016049022468634</c:v>
                </c:pt>
                <c:pt idx="10">
                  <c:v>-1.4501638399015444</c:v>
                </c:pt>
                <c:pt idx="11">
                  <c:v>0.66915258418895729</c:v>
                </c:pt>
                <c:pt idx="12">
                  <c:v>2.2863648406293806</c:v>
                </c:pt>
                <c:pt idx="13">
                  <c:v>3.002919596363872</c:v>
                </c:pt>
                <c:pt idx="14">
                  <c:v>3.8656535948436668</c:v>
                </c:pt>
                <c:pt idx="15">
                  <c:v>4.4335161969550505</c:v>
                </c:pt>
                <c:pt idx="16">
                  <c:v>4.7039987796130589</c:v>
                </c:pt>
                <c:pt idx="17">
                  <c:v>4.6407285879534328</c:v>
                </c:pt>
                <c:pt idx="18">
                  <c:v>4.3167525393943729</c:v>
                </c:pt>
              </c:numCache>
            </c:numRef>
          </c:yVal>
          <c:smooth val="1"/>
          <c:extLst>
            <c:ext xmlns:c16="http://schemas.microsoft.com/office/drawing/2014/chart" uri="{C3380CC4-5D6E-409C-BE32-E72D297353CC}">
              <c16:uniqueId val="{00000000-6670-4BB4-8F47-0AD3D86DA9D0}"/>
            </c:ext>
          </c:extLst>
        </c:ser>
        <c:ser>
          <c:idx val="1"/>
          <c:order val="1"/>
          <c:tx>
            <c:strRef>
              <c:f>Main!$A$43</c:f>
              <c:strCache>
                <c:ptCount val="1"/>
                <c:pt idx="0">
                  <c:v>#VERW!</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xVal>
            <c:numRef>
              <c:f>Main!$E$74:$W$74</c:f>
              <c:numCache>
                <c:formatCode>General</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xVal>
          <c:yVal>
            <c:numRef>
              <c:f>Main!$E$75:$W$75</c:f>
              <c:numCache>
                <c:formatCode>General</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yVal>
          <c:smooth val="1"/>
          <c:extLst>
            <c:ext xmlns:c16="http://schemas.microsoft.com/office/drawing/2014/chart" uri="{C3380CC4-5D6E-409C-BE32-E72D297353CC}">
              <c16:uniqueId val="{00000001-6670-4BB4-8F47-0AD3D86DA9D0}"/>
            </c:ext>
          </c:extLst>
        </c:ser>
        <c:ser>
          <c:idx val="2"/>
          <c:order val="2"/>
          <c:tx>
            <c:strRef>
              <c:f>Main!$A$44</c:f>
              <c:strCache>
                <c:ptCount val="1"/>
                <c:pt idx="0">
                  <c:v>#VERW!</c:v>
                </c:pt>
              </c:strCache>
            </c:strRef>
          </c:tx>
          <c:spPr>
            <a:ln w="12700">
              <a:solidFill>
                <a:srgbClr val="FFFF00"/>
              </a:solidFill>
              <a:prstDash val="solid"/>
            </a:ln>
          </c:spPr>
          <c:marker>
            <c:symbol val="triangle"/>
            <c:size val="5"/>
            <c:spPr>
              <a:solidFill>
                <a:srgbClr val="FFFF00"/>
              </a:solidFill>
              <a:ln>
                <a:solidFill>
                  <a:srgbClr val="FFFF00"/>
                </a:solidFill>
                <a:prstDash val="solid"/>
              </a:ln>
            </c:spPr>
          </c:marker>
          <c:xVal>
            <c:numRef>
              <c:f>Main!$E$76:$W$76</c:f>
              <c:numCache>
                <c:formatCode>General</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xVal>
          <c:yVal>
            <c:numRef>
              <c:f>Main!$E$77:$W$77</c:f>
              <c:numCache>
                <c:formatCode>General</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yVal>
          <c:smooth val="1"/>
          <c:extLst>
            <c:ext xmlns:c16="http://schemas.microsoft.com/office/drawing/2014/chart" uri="{C3380CC4-5D6E-409C-BE32-E72D297353CC}">
              <c16:uniqueId val="{00000002-6670-4BB4-8F47-0AD3D86DA9D0}"/>
            </c:ext>
          </c:extLst>
        </c:ser>
        <c:ser>
          <c:idx val="3"/>
          <c:order val="3"/>
          <c:tx>
            <c:strRef>
              <c:f>Main!$A$45</c:f>
              <c:strCache>
                <c:ptCount val="1"/>
                <c:pt idx="0">
                  <c:v>#VERW!</c:v>
                </c:pt>
              </c:strCache>
            </c:strRef>
          </c:tx>
          <c:spPr>
            <a:ln w="12700">
              <a:solidFill>
                <a:srgbClr val="00FFFF"/>
              </a:solidFill>
              <a:prstDash val="solid"/>
            </a:ln>
          </c:spPr>
          <c:marker>
            <c:symbol val="x"/>
            <c:size val="5"/>
            <c:spPr>
              <a:noFill/>
              <a:ln>
                <a:solidFill>
                  <a:srgbClr val="00FFFF"/>
                </a:solidFill>
                <a:prstDash val="solid"/>
              </a:ln>
            </c:spPr>
          </c:marker>
          <c:xVal>
            <c:numRef>
              <c:f>Main!$E$78:$W$78</c:f>
              <c:numCache>
                <c:formatCode>General</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xVal>
          <c:yVal>
            <c:numRef>
              <c:f>Main!$E$79:$W$79</c:f>
              <c:numCache>
                <c:formatCode>General</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yVal>
          <c:smooth val="1"/>
          <c:extLst>
            <c:ext xmlns:c16="http://schemas.microsoft.com/office/drawing/2014/chart" uri="{C3380CC4-5D6E-409C-BE32-E72D297353CC}">
              <c16:uniqueId val="{00000003-6670-4BB4-8F47-0AD3D86DA9D0}"/>
            </c:ext>
          </c:extLst>
        </c:ser>
        <c:ser>
          <c:idx val="4"/>
          <c:order val="4"/>
          <c:tx>
            <c:strRef>
              <c:f>Main!$A$46</c:f>
              <c:strCache>
                <c:ptCount val="1"/>
                <c:pt idx="0">
                  <c:v>#VERW!</c:v>
                </c:pt>
              </c:strCache>
            </c:strRef>
          </c:tx>
          <c:spPr>
            <a:ln w="12700">
              <a:solidFill>
                <a:srgbClr val="800080"/>
              </a:solidFill>
              <a:prstDash val="solid"/>
            </a:ln>
          </c:spPr>
          <c:marker>
            <c:symbol val="star"/>
            <c:size val="6"/>
            <c:spPr>
              <a:noFill/>
              <a:ln>
                <a:solidFill>
                  <a:srgbClr val="800080"/>
                </a:solidFill>
                <a:prstDash val="solid"/>
              </a:ln>
            </c:spPr>
          </c:marker>
          <c:xVal>
            <c:numRef>
              <c:f>Main!$E$80:$W$80</c:f>
              <c:numCache>
                <c:formatCode>General</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xVal>
          <c:yVal>
            <c:numRef>
              <c:f>Main!$E$81:$W$81</c:f>
              <c:numCache>
                <c:formatCode>General</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yVal>
          <c:smooth val="1"/>
          <c:extLst>
            <c:ext xmlns:c16="http://schemas.microsoft.com/office/drawing/2014/chart" uri="{C3380CC4-5D6E-409C-BE32-E72D297353CC}">
              <c16:uniqueId val="{00000004-6670-4BB4-8F47-0AD3D86DA9D0}"/>
            </c:ext>
          </c:extLst>
        </c:ser>
        <c:ser>
          <c:idx val="5"/>
          <c:order val="5"/>
          <c:tx>
            <c:strRef>
              <c:f>Main!$A$47</c:f>
              <c:strCache>
                <c:ptCount val="1"/>
                <c:pt idx="0">
                  <c:v>#VERW!</c:v>
                </c:pt>
              </c:strCache>
            </c:strRef>
          </c:tx>
          <c:spPr>
            <a:ln w="12700">
              <a:solidFill>
                <a:srgbClr val="800000"/>
              </a:solidFill>
              <a:prstDash val="solid"/>
            </a:ln>
          </c:spPr>
          <c:marker>
            <c:symbol val="circle"/>
            <c:size val="5"/>
            <c:spPr>
              <a:solidFill>
                <a:srgbClr val="800000"/>
              </a:solidFill>
              <a:ln>
                <a:solidFill>
                  <a:srgbClr val="800000"/>
                </a:solidFill>
                <a:prstDash val="solid"/>
              </a:ln>
            </c:spPr>
          </c:marker>
          <c:xVal>
            <c:numRef>
              <c:f>Main!$E$82:$W$82</c:f>
              <c:numCache>
                <c:formatCode>General</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xVal>
          <c:yVal>
            <c:numRef>
              <c:f>Main!$E$83:$W$83</c:f>
              <c:numCache>
                <c:formatCode>General</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yVal>
          <c:smooth val="1"/>
          <c:extLst>
            <c:ext xmlns:c16="http://schemas.microsoft.com/office/drawing/2014/chart" uri="{C3380CC4-5D6E-409C-BE32-E72D297353CC}">
              <c16:uniqueId val="{00000005-6670-4BB4-8F47-0AD3D86DA9D0}"/>
            </c:ext>
          </c:extLst>
        </c:ser>
        <c:dLbls>
          <c:showLegendKey val="0"/>
          <c:showVal val="0"/>
          <c:showCatName val="0"/>
          <c:showSerName val="0"/>
          <c:showPercent val="0"/>
          <c:showBubbleSize val="0"/>
        </c:dLbls>
        <c:axId val="86515024"/>
        <c:axId val="1"/>
      </c:scatterChart>
      <c:valAx>
        <c:axId val="86515024"/>
        <c:scaling>
          <c:orientation val="minMax"/>
          <c:max val="10"/>
          <c:min val="-10"/>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
        <c:crossesAt val="0"/>
        <c:crossBetween val="midCat"/>
        <c:majorUnit val="2"/>
        <c:minorUnit val="1"/>
      </c:valAx>
      <c:valAx>
        <c:axId val="1"/>
        <c:scaling>
          <c:orientation val="minMax"/>
          <c:max val="10"/>
          <c:min val="-10"/>
        </c:scaling>
        <c:delete val="0"/>
        <c:axPos val="l"/>
        <c:numFmt formatCode="General" sourceLinked="0"/>
        <c:majorTickMark val="out"/>
        <c:minorTickMark val="none"/>
        <c:tickLblPos val="nextTo"/>
        <c:spPr>
          <a:ln w="3175">
            <a:solidFill>
              <a:srgbClr val="000000"/>
            </a:solidFill>
            <a:prstDash val="lgDash"/>
          </a:ln>
        </c:spPr>
        <c:txPr>
          <a:bodyPr rot="0" vert="horz"/>
          <a:lstStyle/>
          <a:p>
            <a:pPr>
              <a:defRPr sz="1200" b="0" i="0" u="none" strike="noStrike" baseline="0">
                <a:solidFill>
                  <a:srgbClr val="000000"/>
                </a:solidFill>
                <a:latin typeface="Arial"/>
                <a:ea typeface="Arial"/>
                <a:cs typeface="Arial"/>
              </a:defRPr>
            </a:pPr>
            <a:endParaRPr lang="en-US"/>
          </a:p>
        </c:txPr>
        <c:crossAx val="86515024"/>
        <c:crossesAt val="0"/>
        <c:crossBetween val="midCat"/>
        <c:majorUnit val="2"/>
        <c:minorUnit val="1"/>
      </c:valAx>
      <c:spPr>
        <a:blipFill dpi="0" rotWithShape="0">
          <a:blip xmlns:r="http://schemas.openxmlformats.org/officeDocument/2006/relationships" r:embed="rId1"/>
          <a:srcRect/>
          <a:stretch>
            <a:fillRect/>
          </a:stretch>
        </a:blipFill>
        <a:ln w="12700">
          <a:solidFill>
            <a:srgbClr val="000000"/>
          </a:solidFill>
          <a:prstDash val="solid"/>
        </a:ln>
      </c:spPr>
    </c:plotArea>
    <c:legend>
      <c:legendPos val="r"/>
      <c:layout>
        <c:manualLayout>
          <c:xMode val="edge"/>
          <c:yMode val="edge"/>
          <c:x val="0.6886476919742831"/>
          <c:y val="0.37812911725955206"/>
          <c:w val="0.24040068385947178"/>
          <c:h val="0.38735177865612652"/>
        </c:manualLayout>
      </c:layout>
      <c:overlay val="0"/>
      <c:spPr>
        <a:solidFill>
          <a:srgbClr val="FFFFFF"/>
        </a:solidFill>
        <a:ln w="3175">
          <a:solidFill>
            <a:srgbClr val="000000"/>
          </a:solidFill>
          <a:prstDash val="solid"/>
        </a:ln>
      </c:spPr>
      <c:txPr>
        <a:bodyPr/>
        <a:lstStyle/>
        <a:p>
          <a:pPr>
            <a:defRPr sz="86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C0C0C0"/>
    </a:solidFill>
    <a:ln w="9525">
      <a:noFill/>
    </a:ln>
  </c:spPr>
  <c:txPr>
    <a:bodyPr/>
    <a:lstStyle/>
    <a:p>
      <a:pPr>
        <a:defRPr sz="1700" b="0" i="0" u="none" strike="noStrike" baseline="0">
          <a:solidFill>
            <a:srgbClr val="000000"/>
          </a:solidFill>
          <a:latin typeface="Arial"/>
          <a:ea typeface="Arial"/>
          <a:cs typeface="Arial"/>
        </a:defRPr>
      </a:pPr>
      <a:endParaRPr lang="en-US"/>
    </a:p>
  </c:txPr>
  <c:userShapes r:id="rId2"/>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62383043577315"/>
          <c:y val="5.5769283136721692E-2"/>
          <c:w val="0.68440635418662144"/>
          <c:h val="0.85769311306820262"/>
        </c:manualLayout>
      </c:layout>
      <c:scatterChart>
        <c:scatterStyle val="smoothMarker"/>
        <c:varyColors val="0"/>
        <c:ser>
          <c:idx val="0"/>
          <c:order val="0"/>
          <c:tx>
            <c:v>6 knopen</c:v>
          </c:tx>
          <c:spPr>
            <a:ln w="12700">
              <a:solidFill>
                <a:srgbClr val="000080"/>
              </a:solidFill>
              <a:prstDash val="solid"/>
            </a:ln>
          </c:spPr>
          <c:marker>
            <c:symbol val="diamond"/>
            <c:size val="5"/>
            <c:spPr>
              <a:solidFill>
                <a:srgbClr val="000080"/>
              </a:solidFill>
              <a:ln>
                <a:solidFill>
                  <a:srgbClr val="000080"/>
                </a:solidFill>
                <a:prstDash val="solid"/>
              </a:ln>
            </c:spPr>
          </c:marker>
          <c:xVal>
            <c:numRef>
              <c:f>(Main!$E$87,Main!$D$88,Main!$G$87:$O$87)</c:f>
              <c:numCache>
                <c:formatCode>General</c:formatCode>
                <c:ptCount val="11"/>
                <c:pt idx="0">
                  <c:v>0</c:v>
                </c:pt>
                <c:pt idx="1">
                  <c:v>42.9</c:v>
                </c:pt>
                <c:pt idx="2">
                  <c:v>52</c:v>
                </c:pt>
                <c:pt idx="3">
                  <c:v>60</c:v>
                </c:pt>
                <c:pt idx="4">
                  <c:v>75</c:v>
                </c:pt>
                <c:pt idx="5">
                  <c:v>90</c:v>
                </c:pt>
                <c:pt idx="6">
                  <c:v>110</c:v>
                </c:pt>
                <c:pt idx="7">
                  <c:v>120</c:v>
                </c:pt>
                <c:pt idx="8">
                  <c:v>135</c:v>
                </c:pt>
                <c:pt idx="9">
                  <c:v>150</c:v>
                </c:pt>
                <c:pt idx="10">
                  <c:v>180</c:v>
                </c:pt>
              </c:numCache>
            </c:numRef>
          </c:xVal>
          <c:yVal>
            <c:numRef>
              <c:f>Main!$E$88:$O$88</c:f>
              <c:numCache>
                <c:formatCode>General</c:formatCode>
                <c:ptCount val="11"/>
                <c:pt idx="0">
                  <c:v>3.4645366182273123</c:v>
                </c:pt>
                <c:pt idx="1">
                  <c:v>4.7294658428364578</c:v>
                </c:pt>
                <c:pt idx="2">
                  <c:v>5.2493438320209975</c:v>
                </c:pt>
                <c:pt idx="3">
                  <c:v>5.5113288426209426</c:v>
                </c:pt>
                <c:pt idx="4">
                  <c:v>5.6809215717216341</c:v>
                </c:pt>
                <c:pt idx="5">
                  <c:v>5.6426332288401255</c:v>
                </c:pt>
                <c:pt idx="6">
                  <c:v>5.617977528089888</c:v>
                </c:pt>
                <c:pt idx="7">
                  <c:v>5.4184226369656834</c:v>
                </c:pt>
                <c:pt idx="8">
                  <c:v>4.8354600402955006</c:v>
                </c:pt>
                <c:pt idx="9">
                  <c:v>4.0435808154554644</c:v>
                </c:pt>
                <c:pt idx="10">
                  <c:v>3.5016049022468634</c:v>
                </c:pt>
              </c:numCache>
            </c:numRef>
          </c:yVal>
          <c:smooth val="1"/>
          <c:extLst>
            <c:ext xmlns:c16="http://schemas.microsoft.com/office/drawing/2014/chart" uri="{C3380CC4-5D6E-409C-BE32-E72D297353CC}">
              <c16:uniqueId val="{00000000-7F9B-4838-81C3-BAA20DB2F70E}"/>
            </c:ext>
          </c:extLst>
        </c:ser>
        <c:ser>
          <c:idx val="1"/>
          <c:order val="1"/>
          <c:tx>
            <c:v>8 knopen</c:v>
          </c:tx>
          <c:spPr>
            <a:ln w="12700">
              <a:solidFill>
                <a:srgbClr val="FF00FF"/>
              </a:solidFill>
              <a:prstDash val="solid"/>
            </a:ln>
          </c:spPr>
          <c:marker>
            <c:symbol val="square"/>
            <c:size val="5"/>
            <c:spPr>
              <a:solidFill>
                <a:srgbClr val="FF00FF"/>
              </a:solidFill>
              <a:ln>
                <a:solidFill>
                  <a:srgbClr val="FF00FF"/>
                </a:solidFill>
                <a:prstDash val="solid"/>
              </a:ln>
            </c:spPr>
          </c:marker>
          <c:xVal>
            <c:numRef>
              <c:f>(Main!$E$87,Main!$D$89,Main!$G$87:$O$87)</c:f>
              <c:numCache>
                <c:formatCode>General</c:formatCode>
                <c:ptCount val="11"/>
                <c:pt idx="0">
                  <c:v>0</c:v>
                </c:pt>
                <c:pt idx="1">
                  <c:v>40.5</c:v>
                </c:pt>
                <c:pt idx="2">
                  <c:v>52</c:v>
                </c:pt>
                <c:pt idx="3">
                  <c:v>60</c:v>
                </c:pt>
                <c:pt idx="4">
                  <c:v>75</c:v>
                </c:pt>
                <c:pt idx="5">
                  <c:v>90</c:v>
                </c:pt>
                <c:pt idx="6">
                  <c:v>110</c:v>
                </c:pt>
                <c:pt idx="7">
                  <c:v>120</c:v>
                </c:pt>
                <c:pt idx="8">
                  <c:v>135</c:v>
                </c:pt>
                <c:pt idx="9">
                  <c:v>150</c:v>
                </c:pt>
                <c:pt idx="10">
                  <c:v>180</c:v>
                </c:pt>
              </c:numCache>
            </c:numRef>
          </c:xVal>
          <c:yVal>
            <c:numRef>
              <c:f>Main!$E$89:$O$89</c:f>
              <c:numCache>
                <c:formatCode>General</c:formatCode>
                <c:ptCount val="11"/>
                <c:pt idx="0">
                  <c:v>4.2056074766355138</c:v>
                </c:pt>
                <c:pt idx="1">
                  <c:v>5.5307397191668519</c:v>
                </c:pt>
                <c:pt idx="2">
                  <c:v>6.1728395061728394</c:v>
                </c:pt>
                <c:pt idx="3">
                  <c:v>6.3954521229348025</c:v>
                </c:pt>
                <c:pt idx="4">
                  <c:v>6.5442646791492454</c:v>
                </c:pt>
                <c:pt idx="5">
                  <c:v>6.6359447004608292</c:v>
                </c:pt>
                <c:pt idx="6">
                  <c:v>6.6728452270620942</c:v>
                </c:pt>
                <c:pt idx="7">
                  <c:v>6.5028901734104041</c:v>
                </c:pt>
                <c:pt idx="8">
                  <c:v>5.9533653051099718</c:v>
                </c:pt>
                <c:pt idx="9">
                  <c:v>5.1553773449806677</c:v>
                </c:pt>
                <c:pt idx="10">
                  <c:v>4.4648393898052836</c:v>
                </c:pt>
              </c:numCache>
            </c:numRef>
          </c:yVal>
          <c:smooth val="1"/>
          <c:extLst>
            <c:ext xmlns:c16="http://schemas.microsoft.com/office/drawing/2014/chart" uri="{C3380CC4-5D6E-409C-BE32-E72D297353CC}">
              <c16:uniqueId val="{00000001-7F9B-4838-81C3-BAA20DB2F70E}"/>
            </c:ext>
          </c:extLst>
        </c:ser>
        <c:ser>
          <c:idx val="2"/>
          <c:order val="2"/>
          <c:tx>
            <c:v>10 knopen</c:v>
          </c:tx>
          <c:spPr>
            <a:ln w="12700">
              <a:solidFill>
                <a:srgbClr val="FFFF00"/>
              </a:solidFill>
              <a:prstDash val="solid"/>
            </a:ln>
          </c:spPr>
          <c:marker>
            <c:symbol val="triangle"/>
            <c:size val="5"/>
            <c:spPr>
              <a:solidFill>
                <a:srgbClr val="FFFF00"/>
              </a:solidFill>
              <a:ln>
                <a:solidFill>
                  <a:srgbClr val="FFFF00"/>
                </a:solidFill>
                <a:prstDash val="solid"/>
              </a:ln>
            </c:spPr>
          </c:marker>
          <c:xVal>
            <c:numRef>
              <c:f>(Main!$E$87,Main!$D$90,Main!$G$87:$O$87)</c:f>
              <c:numCache>
                <c:formatCode>General</c:formatCode>
                <c:ptCount val="11"/>
                <c:pt idx="0">
                  <c:v>0</c:v>
                </c:pt>
                <c:pt idx="1">
                  <c:v>38.9</c:v>
                </c:pt>
                <c:pt idx="2">
                  <c:v>52</c:v>
                </c:pt>
                <c:pt idx="3">
                  <c:v>60</c:v>
                </c:pt>
                <c:pt idx="4">
                  <c:v>75</c:v>
                </c:pt>
                <c:pt idx="5">
                  <c:v>90</c:v>
                </c:pt>
                <c:pt idx="6">
                  <c:v>110</c:v>
                </c:pt>
                <c:pt idx="7">
                  <c:v>120</c:v>
                </c:pt>
                <c:pt idx="8">
                  <c:v>135</c:v>
                </c:pt>
                <c:pt idx="9">
                  <c:v>150</c:v>
                </c:pt>
                <c:pt idx="10">
                  <c:v>180</c:v>
                </c:pt>
              </c:numCache>
            </c:numRef>
          </c:xVal>
          <c:yVal>
            <c:numRef>
              <c:f>Main!$E$90:$O$90</c:f>
              <c:numCache>
                <c:formatCode>General</c:formatCode>
                <c:ptCount val="11"/>
                <c:pt idx="0">
                  <c:v>4.7219307450157402</c:v>
                </c:pt>
                <c:pt idx="1">
                  <c:v>6.0674234703626944</c:v>
                </c:pt>
                <c:pt idx="2">
                  <c:v>6.7289719626168223</c:v>
                </c:pt>
                <c:pt idx="3">
                  <c:v>6.8965517241379306</c:v>
                </c:pt>
                <c:pt idx="4">
                  <c:v>7.0257611241217806</c:v>
                </c:pt>
                <c:pt idx="5">
                  <c:v>7.1527915756010332</c:v>
                </c:pt>
                <c:pt idx="6">
                  <c:v>7.2420036210018104</c:v>
                </c:pt>
                <c:pt idx="7">
                  <c:v>7.1428571428571432</c:v>
                </c:pt>
                <c:pt idx="8">
                  <c:v>6.758025154871409</c:v>
                </c:pt>
                <c:pt idx="9">
                  <c:v>6.096528365791702</c:v>
                </c:pt>
                <c:pt idx="10">
                  <c:v>5.2964543180815058</c:v>
                </c:pt>
              </c:numCache>
            </c:numRef>
          </c:yVal>
          <c:smooth val="1"/>
          <c:extLst>
            <c:ext xmlns:c16="http://schemas.microsoft.com/office/drawing/2014/chart" uri="{C3380CC4-5D6E-409C-BE32-E72D297353CC}">
              <c16:uniqueId val="{00000002-7F9B-4838-81C3-BAA20DB2F70E}"/>
            </c:ext>
          </c:extLst>
        </c:ser>
        <c:ser>
          <c:idx val="3"/>
          <c:order val="3"/>
          <c:tx>
            <c:v>12 knopen</c:v>
          </c:tx>
          <c:spPr>
            <a:ln w="12700">
              <a:solidFill>
                <a:srgbClr val="00FFFF"/>
              </a:solidFill>
              <a:prstDash val="solid"/>
            </a:ln>
          </c:spPr>
          <c:marker>
            <c:symbol val="x"/>
            <c:size val="5"/>
            <c:spPr>
              <a:noFill/>
              <a:ln>
                <a:solidFill>
                  <a:srgbClr val="00FFFF"/>
                </a:solidFill>
                <a:prstDash val="solid"/>
              </a:ln>
            </c:spPr>
          </c:marker>
          <c:xVal>
            <c:numRef>
              <c:f>(Main!$E$87,Main!$D$91,Main!$G$87:$O$87)</c:f>
              <c:numCache>
                <c:formatCode>General</c:formatCode>
                <c:ptCount val="11"/>
                <c:pt idx="0">
                  <c:v>0</c:v>
                </c:pt>
                <c:pt idx="1">
                  <c:v>37.700000000000003</c:v>
                </c:pt>
                <c:pt idx="2">
                  <c:v>52</c:v>
                </c:pt>
                <c:pt idx="3">
                  <c:v>60</c:v>
                </c:pt>
                <c:pt idx="4">
                  <c:v>75</c:v>
                </c:pt>
                <c:pt idx="5">
                  <c:v>90</c:v>
                </c:pt>
                <c:pt idx="6">
                  <c:v>110</c:v>
                </c:pt>
                <c:pt idx="7">
                  <c:v>120</c:v>
                </c:pt>
                <c:pt idx="8">
                  <c:v>135</c:v>
                </c:pt>
                <c:pt idx="9">
                  <c:v>150</c:v>
                </c:pt>
                <c:pt idx="10">
                  <c:v>180</c:v>
                </c:pt>
              </c:numCache>
            </c:numRef>
          </c:xVal>
          <c:yVal>
            <c:numRef>
              <c:f>Main!$E$91:$O$91</c:f>
              <c:numCache>
                <c:formatCode>General</c:formatCode>
                <c:ptCount val="11"/>
                <c:pt idx="0">
                  <c:v>4.9909884929987527</c:v>
                </c:pt>
                <c:pt idx="1">
                  <c:v>6.3079373717311107</c:v>
                </c:pt>
                <c:pt idx="2">
                  <c:v>6.9998055609566405</c:v>
                </c:pt>
                <c:pt idx="3">
                  <c:v>7.1641791044776122</c:v>
                </c:pt>
                <c:pt idx="4">
                  <c:v>7.3200488003253357</c:v>
                </c:pt>
                <c:pt idx="5">
                  <c:v>7.4135090609555183</c:v>
                </c:pt>
                <c:pt idx="6">
                  <c:v>7.6126030873334747</c:v>
                </c:pt>
                <c:pt idx="7">
                  <c:v>7.5519194461925743</c:v>
                </c:pt>
                <c:pt idx="8">
                  <c:v>7.262457131329433</c:v>
                </c:pt>
                <c:pt idx="9">
                  <c:v>6.8078668683812413</c:v>
                </c:pt>
                <c:pt idx="10">
                  <c:v>6.0160427807486636</c:v>
                </c:pt>
              </c:numCache>
            </c:numRef>
          </c:yVal>
          <c:smooth val="1"/>
          <c:extLst>
            <c:ext xmlns:c16="http://schemas.microsoft.com/office/drawing/2014/chart" uri="{C3380CC4-5D6E-409C-BE32-E72D297353CC}">
              <c16:uniqueId val="{00000003-7F9B-4838-81C3-BAA20DB2F70E}"/>
            </c:ext>
          </c:extLst>
        </c:ser>
        <c:ser>
          <c:idx val="4"/>
          <c:order val="4"/>
          <c:tx>
            <c:v>14 knopen</c:v>
          </c:tx>
          <c:spPr>
            <a:ln w="12700">
              <a:solidFill>
                <a:srgbClr val="800080"/>
              </a:solidFill>
              <a:prstDash val="solid"/>
            </a:ln>
          </c:spPr>
          <c:marker>
            <c:symbol val="star"/>
            <c:size val="6"/>
            <c:spPr>
              <a:noFill/>
              <a:ln>
                <a:solidFill>
                  <a:srgbClr val="800080"/>
                </a:solidFill>
                <a:prstDash val="solid"/>
              </a:ln>
            </c:spPr>
          </c:marker>
          <c:xVal>
            <c:numRef>
              <c:f>(Main!$E$87,Main!$D$92,Main!$G$87:$O$87)</c:f>
              <c:numCache>
                <c:formatCode>General</c:formatCode>
                <c:ptCount val="11"/>
                <c:pt idx="0">
                  <c:v>0</c:v>
                </c:pt>
                <c:pt idx="1">
                  <c:v>37.200000000000003</c:v>
                </c:pt>
                <c:pt idx="2">
                  <c:v>52</c:v>
                </c:pt>
                <c:pt idx="3">
                  <c:v>60</c:v>
                </c:pt>
                <c:pt idx="4">
                  <c:v>75</c:v>
                </c:pt>
                <c:pt idx="5">
                  <c:v>90</c:v>
                </c:pt>
                <c:pt idx="6">
                  <c:v>110</c:v>
                </c:pt>
                <c:pt idx="7">
                  <c:v>120</c:v>
                </c:pt>
                <c:pt idx="8">
                  <c:v>135</c:v>
                </c:pt>
                <c:pt idx="9">
                  <c:v>150</c:v>
                </c:pt>
                <c:pt idx="10">
                  <c:v>180</c:v>
                </c:pt>
              </c:numCache>
            </c:numRef>
          </c:xVal>
          <c:yVal>
            <c:numRef>
              <c:f>Main!$E$92:$O$92</c:f>
              <c:numCache>
                <c:formatCode>General</c:formatCode>
                <c:ptCount val="11"/>
                <c:pt idx="0">
                  <c:v>5.1100070972320797</c:v>
                </c:pt>
                <c:pt idx="1">
                  <c:v>6.4153360490306817</c:v>
                </c:pt>
                <c:pt idx="2">
                  <c:v>7.1202531645569618</c:v>
                </c:pt>
                <c:pt idx="3">
                  <c:v>7.3022312373225153</c:v>
                </c:pt>
                <c:pt idx="4">
                  <c:v>7.5203676624190514</c:v>
                </c:pt>
                <c:pt idx="5">
                  <c:v>7.5949367088607591</c:v>
                </c:pt>
                <c:pt idx="6">
                  <c:v>7.9207920792079207</c:v>
                </c:pt>
                <c:pt idx="7">
                  <c:v>7.9034028540065862</c:v>
                </c:pt>
                <c:pt idx="8">
                  <c:v>7.6481835564053542</c:v>
                </c:pt>
                <c:pt idx="9">
                  <c:v>7.2712583316501718</c:v>
                </c:pt>
                <c:pt idx="10">
                  <c:v>6.6408411732152732</c:v>
                </c:pt>
              </c:numCache>
            </c:numRef>
          </c:yVal>
          <c:smooth val="1"/>
          <c:extLst>
            <c:ext xmlns:c16="http://schemas.microsoft.com/office/drawing/2014/chart" uri="{C3380CC4-5D6E-409C-BE32-E72D297353CC}">
              <c16:uniqueId val="{00000004-7F9B-4838-81C3-BAA20DB2F70E}"/>
            </c:ext>
          </c:extLst>
        </c:ser>
        <c:ser>
          <c:idx val="5"/>
          <c:order val="5"/>
          <c:tx>
            <c:v>16 knopen</c:v>
          </c:tx>
          <c:spPr>
            <a:ln w="12700">
              <a:solidFill>
                <a:srgbClr val="800000"/>
              </a:solidFill>
              <a:prstDash val="solid"/>
            </a:ln>
          </c:spPr>
          <c:marker>
            <c:symbol val="circle"/>
            <c:size val="5"/>
            <c:spPr>
              <a:solidFill>
                <a:srgbClr val="800000"/>
              </a:solidFill>
              <a:ln>
                <a:solidFill>
                  <a:srgbClr val="800000"/>
                </a:solidFill>
                <a:prstDash val="solid"/>
              </a:ln>
            </c:spPr>
          </c:marker>
          <c:xVal>
            <c:numRef>
              <c:f>(Main!$E$87,Main!$D$93,Main!$G$87:$O$87)</c:f>
              <c:numCache>
                <c:formatCode>General</c:formatCode>
                <c:ptCount val="11"/>
                <c:pt idx="0">
                  <c:v>0</c:v>
                </c:pt>
                <c:pt idx="1">
                  <c:v>37.4</c:v>
                </c:pt>
                <c:pt idx="2">
                  <c:v>52</c:v>
                </c:pt>
                <c:pt idx="3">
                  <c:v>60</c:v>
                </c:pt>
                <c:pt idx="4">
                  <c:v>75</c:v>
                </c:pt>
                <c:pt idx="5">
                  <c:v>90</c:v>
                </c:pt>
                <c:pt idx="6">
                  <c:v>110</c:v>
                </c:pt>
                <c:pt idx="7">
                  <c:v>120</c:v>
                </c:pt>
                <c:pt idx="8">
                  <c:v>135</c:v>
                </c:pt>
                <c:pt idx="9">
                  <c:v>150</c:v>
                </c:pt>
                <c:pt idx="10">
                  <c:v>180</c:v>
                </c:pt>
              </c:numCache>
            </c:numRef>
          </c:xVal>
          <c:yVal>
            <c:numRef>
              <c:f>Main!$E$93:$O$93</c:f>
              <c:numCache>
                <c:formatCode>General</c:formatCode>
                <c:ptCount val="11"/>
                <c:pt idx="0">
                  <c:v>5.1820929897797603</c:v>
                </c:pt>
                <c:pt idx="1">
                  <c:v>6.5231591360782648</c:v>
                </c:pt>
                <c:pt idx="2">
                  <c:v>7.1942446043165473</c:v>
                </c:pt>
                <c:pt idx="3">
                  <c:v>7.3815870412138613</c:v>
                </c:pt>
                <c:pt idx="4">
                  <c:v>7.6579451180599865</c:v>
                </c:pt>
                <c:pt idx="5">
                  <c:v>7.814195789016714</c:v>
                </c:pt>
                <c:pt idx="6">
                  <c:v>8.1836781086610593</c:v>
                </c:pt>
                <c:pt idx="7">
                  <c:v>8.2512033004813201</c:v>
                </c:pt>
                <c:pt idx="8">
                  <c:v>8.0231780699799415</c:v>
                </c:pt>
                <c:pt idx="9">
                  <c:v>7.6368264743317784</c:v>
                </c:pt>
                <c:pt idx="10">
                  <c:v>7.1258907363420425</c:v>
                </c:pt>
              </c:numCache>
            </c:numRef>
          </c:yVal>
          <c:smooth val="1"/>
          <c:extLst>
            <c:ext xmlns:c16="http://schemas.microsoft.com/office/drawing/2014/chart" uri="{C3380CC4-5D6E-409C-BE32-E72D297353CC}">
              <c16:uniqueId val="{00000005-7F9B-4838-81C3-BAA20DB2F70E}"/>
            </c:ext>
          </c:extLst>
        </c:ser>
        <c:ser>
          <c:idx val="6"/>
          <c:order val="6"/>
          <c:tx>
            <c:v>20 knopen</c:v>
          </c:tx>
          <c:spPr>
            <a:ln w="12700">
              <a:solidFill>
                <a:srgbClr val="008080"/>
              </a:solidFill>
              <a:prstDash val="solid"/>
            </a:ln>
          </c:spPr>
          <c:marker>
            <c:symbol val="plus"/>
            <c:size val="5"/>
            <c:spPr>
              <a:noFill/>
              <a:ln>
                <a:solidFill>
                  <a:srgbClr val="008080"/>
                </a:solidFill>
                <a:prstDash val="solid"/>
              </a:ln>
            </c:spPr>
          </c:marker>
          <c:xVal>
            <c:numRef>
              <c:f>(Main!$E$87,Main!$D$94,Main!$G$87:$O$87)</c:f>
              <c:numCache>
                <c:formatCode>General</c:formatCode>
                <c:ptCount val="11"/>
                <c:pt idx="0">
                  <c:v>0</c:v>
                </c:pt>
                <c:pt idx="1">
                  <c:v>37.5</c:v>
                </c:pt>
                <c:pt idx="2">
                  <c:v>52</c:v>
                </c:pt>
                <c:pt idx="3">
                  <c:v>60</c:v>
                </c:pt>
                <c:pt idx="4">
                  <c:v>75</c:v>
                </c:pt>
                <c:pt idx="5">
                  <c:v>90</c:v>
                </c:pt>
                <c:pt idx="6">
                  <c:v>110</c:v>
                </c:pt>
                <c:pt idx="7">
                  <c:v>120</c:v>
                </c:pt>
                <c:pt idx="8">
                  <c:v>135</c:v>
                </c:pt>
                <c:pt idx="9">
                  <c:v>150</c:v>
                </c:pt>
                <c:pt idx="10">
                  <c:v>180</c:v>
                </c:pt>
              </c:numCache>
            </c:numRef>
          </c:xVal>
          <c:yVal>
            <c:numRef>
              <c:f>Main!$E$94:$O$94</c:f>
              <c:numCache>
                <c:formatCode>General</c:formatCode>
                <c:ptCount val="11"/>
                <c:pt idx="0">
                  <c:v>5.2524073533702946</c:v>
                </c:pt>
                <c:pt idx="1">
                  <c:v>6.6205145760679196</c:v>
                </c:pt>
                <c:pt idx="2">
                  <c:v>7.2800808897876639</c:v>
                </c:pt>
                <c:pt idx="3">
                  <c:v>7.4781886165351059</c:v>
                </c:pt>
                <c:pt idx="4">
                  <c:v>7.8125</c:v>
                </c:pt>
                <c:pt idx="5">
                  <c:v>8.1429540827866997</c:v>
                </c:pt>
                <c:pt idx="6">
                  <c:v>8.5531004989308634</c:v>
                </c:pt>
                <c:pt idx="7">
                  <c:v>8.995502248875562</c:v>
                </c:pt>
                <c:pt idx="8">
                  <c:v>8.9020771513353125</c:v>
                </c:pt>
                <c:pt idx="9">
                  <c:v>8.3759888320148903</c:v>
                </c:pt>
                <c:pt idx="10">
                  <c:v>7.8277886497064584</c:v>
                </c:pt>
              </c:numCache>
            </c:numRef>
          </c:yVal>
          <c:smooth val="1"/>
          <c:extLst>
            <c:ext xmlns:c16="http://schemas.microsoft.com/office/drawing/2014/chart" uri="{C3380CC4-5D6E-409C-BE32-E72D297353CC}">
              <c16:uniqueId val="{00000006-7F9B-4838-81C3-BAA20DB2F70E}"/>
            </c:ext>
          </c:extLst>
        </c:ser>
        <c:dLbls>
          <c:showLegendKey val="0"/>
          <c:showVal val="0"/>
          <c:showCatName val="0"/>
          <c:showSerName val="0"/>
          <c:showPercent val="0"/>
          <c:showBubbleSize val="0"/>
        </c:dLbls>
        <c:axId val="482308240"/>
        <c:axId val="1"/>
      </c:scatterChart>
      <c:valAx>
        <c:axId val="482308240"/>
        <c:scaling>
          <c:orientation val="minMax"/>
          <c:max val="180"/>
          <c:min val="0"/>
        </c:scaling>
        <c:delete val="0"/>
        <c:axPos val="b"/>
        <c:majorGridlines>
          <c:spPr>
            <a:ln w="3175">
              <a:solidFill>
                <a:srgbClr val="000000"/>
              </a:solidFill>
              <a:prstDash val="solid"/>
            </a:ln>
          </c:spPr>
        </c:majorGridlines>
        <c:title>
          <c:tx>
            <c:rich>
              <a:bodyPr/>
              <a:lstStyle/>
              <a:p>
                <a:pPr>
                  <a:defRPr sz="950" b="1" i="0" u="none" strike="noStrike" baseline="0">
                    <a:solidFill>
                      <a:srgbClr val="000000"/>
                    </a:solidFill>
                    <a:latin typeface="Arial"/>
                    <a:ea typeface="Arial"/>
                    <a:cs typeface="Arial"/>
                  </a:defRPr>
                </a:pPr>
                <a:r>
                  <a:rPr lang="en-US"/>
                  <a:t>Ware windhoek</a:t>
                </a:r>
              </a:p>
            </c:rich>
          </c:tx>
          <c:layout>
            <c:manualLayout>
              <c:xMode val="edge"/>
              <c:yMode val="edge"/>
              <c:x val="0.82549551995655723"/>
              <c:y val="0.9288470163369252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
        <c:crosses val="autoZero"/>
        <c:crossBetween val="midCat"/>
        <c:majorUnit val="30"/>
      </c:valAx>
      <c:valAx>
        <c:axId val="1"/>
        <c:scaling>
          <c:orientation val="minMax"/>
          <c:min val="2"/>
        </c:scaling>
        <c:delete val="0"/>
        <c:axPos val="l"/>
        <c:majorGridlines>
          <c:spPr>
            <a:ln w="3175">
              <a:solidFill>
                <a:srgbClr val="000000"/>
              </a:solidFill>
              <a:prstDash val="solid"/>
            </a:ln>
          </c:spPr>
        </c:majorGridlines>
        <c:title>
          <c:tx>
            <c:rich>
              <a:bodyPr rot="0" vert="horz"/>
              <a:lstStyle/>
              <a:p>
                <a:pPr algn="ctr">
                  <a:defRPr sz="950" b="1" i="0" u="none" strike="noStrike" baseline="0">
                    <a:solidFill>
                      <a:srgbClr val="000000"/>
                    </a:solidFill>
                    <a:latin typeface="Arial"/>
                    <a:ea typeface="Arial"/>
                    <a:cs typeface="Arial"/>
                  </a:defRPr>
                </a:pPr>
                <a:r>
                  <a:rPr lang="en-US"/>
                  <a:t>Vaarsnelheid (knopen)</a:t>
                </a:r>
              </a:p>
            </c:rich>
          </c:tx>
          <c:layout>
            <c:manualLayout>
              <c:xMode val="edge"/>
              <c:yMode val="edge"/>
              <c:x val="6.1880914310998483E-3"/>
              <c:y val="9.6153471157858616E-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482308240"/>
        <c:crosses val="autoZero"/>
        <c:crossBetween val="midCat"/>
        <c:majorUnit val="1"/>
      </c:valAx>
      <c:spPr>
        <a:solidFill>
          <a:srgbClr val="C0C0C0"/>
        </a:solidFill>
        <a:ln w="12700">
          <a:solidFill>
            <a:srgbClr val="808080"/>
          </a:solidFill>
          <a:prstDash val="solid"/>
        </a:ln>
      </c:spPr>
    </c:plotArea>
    <c:legend>
      <c:legendPos val="r"/>
      <c:layout>
        <c:manualLayout>
          <c:xMode val="edge"/>
          <c:yMode val="edge"/>
          <c:x val="0.81800816564596091"/>
          <c:y val="0.26894560728200206"/>
          <c:w val="0.13476864788986248"/>
          <c:h val="0.33883587266929616"/>
        </c:manualLayout>
      </c:layout>
      <c:overlay val="0"/>
      <c:spPr>
        <a:solidFill>
          <a:srgbClr val="FFFFFF"/>
        </a:solidFill>
        <a:ln w="3175">
          <a:solidFill>
            <a:srgbClr val="000000"/>
          </a:solidFill>
          <a:prstDash val="solid"/>
        </a:ln>
      </c:spPr>
      <c:txPr>
        <a:bodyPr/>
        <a:lstStyle/>
        <a:p>
          <a:pPr>
            <a:defRPr sz="118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6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777503090234856E-2"/>
          <c:y val="2.6981450252951095E-2"/>
          <c:w val="0.7119901112484549"/>
          <c:h val="0.94772344013490728"/>
        </c:manualLayout>
      </c:layout>
      <c:scatterChart>
        <c:scatterStyle val="smoothMarker"/>
        <c:varyColors val="0"/>
        <c:ser>
          <c:idx val="0"/>
          <c:order val="0"/>
          <c:tx>
            <c:v>6 knopen</c:v>
          </c:tx>
          <c:spPr>
            <a:ln w="12700">
              <a:solidFill>
                <a:srgbClr val="000080"/>
              </a:solidFill>
              <a:prstDash val="solid"/>
            </a:ln>
          </c:spPr>
          <c:marker>
            <c:symbol val="diamond"/>
            <c:size val="5"/>
            <c:spPr>
              <a:solidFill>
                <a:srgbClr val="000080"/>
              </a:solidFill>
              <a:ln>
                <a:solidFill>
                  <a:srgbClr val="000080"/>
                </a:solidFill>
                <a:prstDash val="solid"/>
              </a:ln>
            </c:spPr>
          </c:marker>
          <c:xVal>
            <c:numRef>
              <c:f>Main!$E$99:$W$99</c:f>
              <c:numCache>
                <c:formatCode>General</c:formatCode>
                <c:ptCount val="19"/>
                <c:pt idx="0">
                  <c:v>3.2194460982471536</c:v>
                </c:pt>
                <c:pt idx="1">
                  <c:v>4.1365393890116637</c:v>
                </c:pt>
                <c:pt idx="2">
                  <c:v>4.7729507863196243</c:v>
                </c:pt>
                <c:pt idx="3">
                  <c:v>5.487348863248612</c:v>
                </c:pt>
                <c:pt idx="4">
                  <c:v>5.6426332288401255</c:v>
                </c:pt>
                <c:pt idx="5">
                  <c:v>5.2791720268871263</c:v>
                </c:pt>
                <c:pt idx="6">
                  <c:v>4.6924916520529489</c:v>
                </c:pt>
                <c:pt idx="7">
                  <c:v>3.4191865846495251</c:v>
                </c:pt>
                <c:pt idx="8">
                  <c:v>2.0217904077277318</c:v>
                </c:pt>
                <c:pt idx="9">
                  <c:v>0</c:v>
                </c:pt>
                <c:pt idx="10">
                  <c:v>-3.7745954284613719</c:v>
                </c:pt>
                <c:pt idx="11">
                  <c:v>-4.7889360635080322</c:v>
                </c:pt>
                <c:pt idx="12">
                  <c:v>-4.912416888692972</c:v>
                </c:pt>
                <c:pt idx="13">
                  <c:v>-4.7480675441590767</c:v>
                </c:pt>
                <c:pt idx="14">
                  <c:v>-4.110478322517098</c:v>
                </c:pt>
                <c:pt idx="15">
                  <c:v>-3.5520140815302841</c:v>
                </c:pt>
                <c:pt idx="16">
                  <c:v>-2.871783608300658</c:v>
                </c:pt>
                <c:pt idx="17">
                  <c:v>-2.4534157494661653</c:v>
                </c:pt>
                <c:pt idx="18">
                  <c:v>-1.9322253161029117</c:v>
                </c:pt>
              </c:numCache>
            </c:numRef>
          </c:xVal>
          <c:yVal>
            <c:numRef>
              <c:f>Main!$E$100:$W$100</c:f>
              <c:numCache>
                <c:formatCode>General</c:formatCode>
                <c:ptCount val="19"/>
                <c:pt idx="0">
                  <c:v>3.4645366182273123</c:v>
                </c:pt>
                <c:pt idx="1">
                  <c:v>3.2318187681136918</c:v>
                </c:pt>
                <c:pt idx="2">
                  <c:v>2.7556644213104717</c:v>
                </c:pt>
                <c:pt idx="3">
                  <c:v>1.4703306964953047</c:v>
                </c:pt>
                <c:pt idx="4">
                  <c:v>3.4565316909647587E-16</c:v>
                </c:pt>
                <c:pt idx="5">
                  <c:v>-1.9214614793576896</c:v>
                </c:pt>
                <c:pt idx="6">
                  <c:v>-2.7092113184828404</c:v>
                </c:pt>
                <c:pt idx="7">
                  <c:v>-3.4191865846495246</c:v>
                </c:pt>
                <c:pt idx="8">
                  <c:v>-3.5018437084398286</c:v>
                </c:pt>
                <c:pt idx="9">
                  <c:v>-3.5016049022468634</c:v>
                </c:pt>
                <c:pt idx="10">
                  <c:v>-1.4501638399015444</c:v>
                </c:pt>
                <c:pt idx="11">
                  <c:v>0.66915258418895729</c:v>
                </c:pt>
                <c:pt idx="12">
                  <c:v>2.2863648406293806</c:v>
                </c:pt>
                <c:pt idx="13">
                  <c:v>3.002919596363872</c:v>
                </c:pt>
                <c:pt idx="14">
                  <c:v>3.8656535948436668</c:v>
                </c:pt>
                <c:pt idx="15">
                  <c:v>4.4335161969550505</c:v>
                </c:pt>
                <c:pt idx="16">
                  <c:v>4.7039987796130589</c:v>
                </c:pt>
                <c:pt idx="17">
                  <c:v>4.6407285879534328</c:v>
                </c:pt>
                <c:pt idx="18">
                  <c:v>4.3167525393943729</c:v>
                </c:pt>
              </c:numCache>
            </c:numRef>
          </c:yVal>
          <c:smooth val="1"/>
          <c:extLst>
            <c:ext xmlns:c16="http://schemas.microsoft.com/office/drawing/2014/chart" uri="{C3380CC4-5D6E-409C-BE32-E72D297353CC}">
              <c16:uniqueId val="{00000000-318B-404D-BF01-AC1532E20B40}"/>
            </c:ext>
          </c:extLst>
        </c:ser>
        <c:ser>
          <c:idx val="1"/>
          <c:order val="1"/>
          <c:tx>
            <c:v>8 knopen</c:v>
          </c:tx>
          <c:spPr>
            <a:ln w="12700">
              <a:solidFill>
                <a:srgbClr val="FF00FF"/>
              </a:solidFill>
              <a:prstDash val="solid"/>
            </a:ln>
          </c:spPr>
          <c:marker>
            <c:symbol val="square"/>
            <c:size val="5"/>
            <c:spPr>
              <a:solidFill>
                <a:srgbClr val="FF00FF"/>
              </a:solidFill>
              <a:ln>
                <a:solidFill>
                  <a:srgbClr val="FF00FF"/>
                </a:solidFill>
                <a:prstDash val="solid"/>
              </a:ln>
            </c:spPr>
          </c:marker>
          <c:xVal>
            <c:numRef>
              <c:f>Main!$E$101:$W$101</c:f>
              <c:numCache>
                <c:formatCode>General</c:formatCode>
                <c:ptCount val="19"/>
                <c:pt idx="0">
                  <c:v>3.59192811643514</c:v>
                </c:pt>
                <c:pt idx="1">
                  <c:v>4.8642639111526043</c:v>
                </c:pt>
                <c:pt idx="2">
                  <c:v>5.5386240071486572</c:v>
                </c:pt>
                <c:pt idx="3">
                  <c:v>6.3212742676615994</c:v>
                </c:pt>
                <c:pt idx="4">
                  <c:v>6.6359447004608292</c:v>
                </c:pt>
                <c:pt idx="5">
                  <c:v>6.2704234195167192</c:v>
                </c:pt>
                <c:pt idx="6">
                  <c:v>5.6316680881936039</c:v>
                </c:pt>
                <c:pt idx="7">
                  <c:v>4.209664978123981</c:v>
                </c:pt>
                <c:pt idx="8">
                  <c:v>2.5776886724903334</c:v>
                </c:pt>
                <c:pt idx="9">
                  <c:v>0</c:v>
                </c:pt>
                <c:pt idx="10">
                  <c:v>-4.7132063369489119</c:v>
                </c:pt>
                <c:pt idx="11">
                  <c:v>-5.9452037943195286</c:v>
                </c:pt>
                <c:pt idx="12">
                  <c:v>-6.1160256528331267</c:v>
                </c:pt>
                <c:pt idx="13">
                  <c:v>-5.9113643008919512</c:v>
                </c:pt>
                <c:pt idx="14">
                  <c:v>-5.1075070571182026</c:v>
                </c:pt>
                <c:pt idx="15">
                  <c:v>-4.3697753932379575</c:v>
                </c:pt>
                <c:pt idx="16">
                  <c:v>-3.5468148761568381</c:v>
                </c:pt>
                <c:pt idx="17">
                  <c:v>-3.0488300700292443</c:v>
                </c:pt>
                <c:pt idx="18">
                  <c:v>-2.2585132023389152</c:v>
                </c:pt>
              </c:numCache>
            </c:numRef>
          </c:xVal>
          <c:yVal>
            <c:numRef>
              <c:f>Main!$E$102:$W$102</c:f>
              <c:numCache>
                <c:formatCode>General</c:formatCode>
                <c:ptCount val="19"/>
                <c:pt idx="0">
                  <c:v>4.2056074766355138</c:v>
                </c:pt>
                <c:pt idx="1">
                  <c:v>3.8003794773188782</c:v>
                </c:pt>
                <c:pt idx="2">
                  <c:v>3.1977260614674021</c:v>
                </c:pt>
                <c:pt idx="3">
                  <c:v>1.693780335155562</c:v>
                </c:pt>
                <c:pt idx="4">
                  <c:v>4.0650086983143151E-16</c:v>
                </c:pt>
                <c:pt idx="5">
                  <c:v>-2.2822474809497817</c:v>
                </c:pt>
                <c:pt idx="6">
                  <c:v>-3.2514450867052007</c:v>
                </c:pt>
                <c:pt idx="7">
                  <c:v>-4.2096649781239801</c:v>
                </c:pt>
                <c:pt idx="8">
                  <c:v>-4.4646877468480302</c:v>
                </c:pt>
                <c:pt idx="9">
                  <c:v>-4.4648393898052836</c:v>
                </c:pt>
                <c:pt idx="10">
                  <c:v>-2.088923549219678</c:v>
                </c:pt>
                <c:pt idx="11">
                  <c:v>0.31162525586965362</c:v>
                </c:pt>
                <c:pt idx="12">
                  <c:v>2.2094820255717678</c:v>
                </c:pt>
                <c:pt idx="13">
                  <c:v>3.0955832288060989</c:v>
                </c:pt>
                <c:pt idx="14">
                  <c:v>4.2366417985312284</c:v>
                </c:pt>
                <c:pt idx="15">
                  <c:v>4.87159760278006</c:v>
                </c:pt>
                <c:pt idx="16">
                  <c:v>5.3218335271806296</c:v>
                </c:pt>
                <c:pt idx="17">
                  <c:v>5.3673627390976302</c:v>
                </c:pt>
                <c:pt idx="18">
                  <c:v>5.0485839555295744</c:v>
                </c:pt>
              </c:numCache>
            </c:numRef>
          </c:yVal>
          <c:smooth val="1"/>
          <c:extLst>
            <c:ext xmlns:c16="http://schemas.microsoft.com/office/drawing/2014/chart" uri="{C3380CC4-5D6E-409C-BE32-E72D297353CC}">
              <c16:uniqueId val="{00000001-318B-404D-BF01-AC1532E20B40}"/>
            </c:ext>
          </c:extLst>
        </c:ser>
        <c:ser>
          <c:idx val="2"/>
          <c:order val="2"/>
          <c:tx>
            <c:v>10 knopen</c:v>
          </c:tx>
          <c:spPr>
            <a:ln w="12700">
              <a:solidFill>
                <a:srgbClr val="FFFF00"/>
              </a:solidFill>
              <a:prstDash val="solid"/>
            </a:ln>
          </c:spPr>
          <c:marker>
            <c:symbol val="triangle"/>
            <c:size val="5"/>
            <c:spPr>
              <a:solidFill>
                <a:srgbClr val="FFFF00"/>
              </a:solidFill>
              <a:ln>
                <a:solidFill>
                  <a:srgbClr val="FFFF00"/>
                </a:solidFill>
                <a:prstDash val="solid"/>
              </a:ln>
            </c:spPr>
          </c:marker>
          <c:xVal>
            <c:numRef>
              <c:f>Main!$E$103:$W$103</c:f>
              <c:numCache>
                <c:formatCode>General</c:formatCode>
                <c:ptCount val="19"/>
                <c:pt idx="0">
                  <c:v>3.8101177945023137</c:v>
                </c:pt>
                <c:pt idx="1">
                  <c:v>5.3025022672601843</c:v>
                </c:pt>
                <c:pt idx="2">
                  <c:v>5.9725889916168171</c:v>
                </c:pt>
                <c:pt idx="3">
                  <c:v>6.7863641191269446</c:v>
                </c:pt>
                <c:pt idx="4">
                  <c:v>7.1527915756010332</c:v>
                </c:pt>
                <c:pt idx="5">
                  <c:v>6.8052573623602299</c:v>
                </c:pt>
                <c:pt idx="6">
                  <c:v>6.1858957413174194</c:v>
                </c:pt>
                <c:pt idx="7">
                  <c:v>4.7786454144388415</c:v>
                </c:pt>
                <c:pt idx="8">
                  <c:v>3.0482641828958505</c:v>
                </c:pt>
                <c:pt idx="9">
                  <c:v>0</c:v>
                </c:pt>
                <c:pt idx="10">
                  <c:v>-5.4249634321026488</c:v>
                </c:pt>
                <c:pt idx="11">
                  <c:v>-6.7514122993557297</c:v>
                </c:pt>
                <c:pt idx="12">
                  <c:v>-6.933752452815364</c:v>
                </c:pt>
                <c:pt idx="13">
                  <c:v>-6.7084031395424404</c:v>
                </c:pt>
                <c:pt idx="14">
                  <c:v>-5.8177310715953601</c:v>
                </c:pt>
                <c:pt idx="15">
                  <c:v>-4.9796280637006332</c:v>
                </c:pt>
                <c:pt idx="16">
                  <c:v>-4.0588747923409949</c:v>
                </c:pt>
                <c:pt idx="17">
                  <c:v>-3.5106330464788171</c:v>
                </c:pt>
                <c:pt idx="18">
                  <c:v>-2.5055058796007734</c:v>
                </c:pt>
              </c:numCache>
            </c:numRef>
          </c:xVal>
          <c:yVal>
            <c:numRef>
              <c:f>Main!$E$104:$W$104</c:f>
              <c:numCache>
                <c:formatCode>General</c:formatCode>
                <c:ptCount val="19"/>
                <c:pt idx="0">
                  <c:v>4.7219307450157402</c:v>
                </c:pt>
                <c:pt idx="1">
                  <c:v>4.1427688059296628</c:v>
                </c:pt>
                <c:pt idx="2">
                  <c:v>3.4482758620689662</c:v>
                </c:pt>
                <c:pt idx="3">
                  <c:v>1.8184007852636119</c:v>
                </c:pt>
                <c:pt idx="4">
                  <c:v>4.3816157735654995E-16</c:v>
                </c:pt>
                <c:pt idx="5">
                  <c:v>-2.4769111164200508</c:v>
                </c:pt>
                <c:pt idx="6">
                  <c:v>-3.5714285714285698</c:v>
                </c:pt>
                <c:pt idx="7">
                  <c:v>-4.7786454144388406</c:v>
                </c:pt>
                <c:pt idx="8">
                  <c:v>-5.279748439668043</c:v>
                </c:pt>
                <c:pt idx="9">
                  <c:v>-5.2964543180815058</c:v>
                </c:pt>
                <c:pt idx="10">
                  <c:v>-2.7816236041657203</c:v>
                </c:pt>
                <c:pt idx="11">
                  <c:v>-0.29889121429527998</c:v>
                </c:pt>
                <c:pt idx="12">
                  <c:v>1.7156587907687921</c:v>
                </c:pt>
                <c:pt idx="13">
                  <c:v>2.728359170633599</c:v>
                </c:pt>
                <c:pt idx="14">
                  <c:v>4.161301779801966</c:v>
                </c:pt>
                <c:pt idx="15">
                  <c:v>4.9562711508175203</c:v>
                </c:pt>
                <c:pt idx="16">
                  <c:v>5.5756579077099691</c:v>
                </c:pt>
                <c:pt idx="17">
                  <c:v>5.7406026936772196</c:v>
                </c:pt>
                <c:pt idx="18">
                  <c:v>5.5259449740287891</c:v>
                </c:pt>
              </c:numCache>
            </c:numRef>
          </c:yVal>
          <c:smooth val="1"/>
          <c:extLst>
            <c:ext xmlns:c16="http://schemas.microsoft.com/office/drawing/2014/chart" uri="{C3380CC4-5D6E-409C-BE32-E72D297353CC}">
              <c16:uniqueId val="{00000002-318B-404D-BF01-AC1532E20B40}"/>
            </c:ext>
          </c:extLst>
        </c:ser>
        <c:ser>
          <c:idx val="3"/>
          <c:order val="3"/>
          <c:tx>
            <c:v>12 knopen</c:v>
          </c:tx>
          <c:spPr>
            <a:ln w="12700">
              <a:solidFill>
                <a:srgbClr val="00FFFF"/>
              </a:solidFill>
              <a:prstDash val="solid"/>
            </a:ln>
          </c:spPr>
          <c:marker>
            <c:symbol val="x"/>
            <c:size val="5"/>
            <c:spPr>
              <a:noFill/>
              <a:ln>
                <a:solidFill>
                  <a:srgbClr val="00FFFF"/>
                </a:solidFill>
                <a:prstDash val="solid"/>
              </a:ln>
            </c:spPr>
          </c:marker>
          <c:xVal>
            <c:numRef>
              <c:f>Main!$E$105:$W$105</c:f>
              <c:numCache>
                <c:formatCode>General</c:formatCode>
                <c:ptCount val="19"/>
                <c:pt idx="0">
                  <c:v>3.8574742706123168</c:v>
                </c:pt>
                <c:pt idx="1">
                  <c:v>5.5159220551899653</c:v>
                </c:pt>
                <c:pt idx="2">
                  <c:v>6.2043611017392619</c:v>
                </c:pt>
                <c:pt idx="3">
                  <c:v>7.0706241859305532</c:v>
                </c:pt>
                <c:pt idx="4">
                  <c:v>7.4135090609555183</c:v>
                </c:pt>
                <c:pt idx="5">
                  <c:v>7.1535069461392906</c:v>
                </c:pt>
                <c:pt idx="6">
                  <c:v>6.5401540877364788</c:v>
                </c:pt>
                <c:pt idx="7">
                  <c:v>5.1353326856396437</c:v>
                </c:pt>
                <c:pt idx="8">
                  <c:v>3.4039334341906202</c:v>
                </c:pt>
                <c:pt idx="9">
                  <c:v>0</c:v>
                </c:pt>
                <c:pt idx="10">
                  <c:v>-5.8443745598681254</c:v>
                </c:pt>
                <c:pt idx="11">
                  <c:v>-7.1881982954434047</c:v>
                </c:pt>
                <c:pt idx="12">
                  <c:v>-7.4690963587047223</c:v>
                </c:pt>
                <c:pt idx="13">
                  <c:v>-7.2689135373834626</c:v>
                </c:pt>
                <c:pt idx="14">
                  <c:v>-6.3069887359732917</c:v>
                </c:pt>
                <c:pt idx="15">
                  <c:v>-5.4423783863052781</c:v>
                </c:pt>
                <c:pt idx="16">
                  <c:v>-4.439119477001964</c:v>
                </c:pt>
                <c:pt idx="17">
                  <c:v>-3.8445150211643728</c:v>
                </c:pt>
                <c:pt idx="18">
                  <c:v>-2.6567588882418596</c:v>
                </c:pt>
              </c:numCache>
            </c:numRef>
          </c:xVal>
          <c:yVal>
            <c:numRef>
              <c:f>Main!$E$106:$W$106</c:f>
              <c:numCache>
                <c:formatCode>General</c:formatCode>
                <c:ptCount val="19"/>
                <c:pt idx="0">
                  <c:v>4.9909884929987527</c:v>
                </c:pt>
                <c:pt idx="1">
                  <c:v>4.3095106186513128</c:v>
                </c:pt>
                <c:pt idx="2">
                  <c:v>3.582089552238807</c:v>
                </c:pt>
                <c:pt idx="3">
                  <c:v>1.8945680406040559</c:v>
                </c:pt>
                <c:pt idx="4">
                  <c:v>4.541324585740354E-16</c:v>
                </c:pt>
                <c:pt idx="5">
                  <c:v>-2.6036635990112234</c:v>
                </c:pt>
                <c:pt idx="6">
                  <c:v>-3.7759597230962854</c:v>
                </c:pt>
                <c:pt idx="7">
                  <c:v>-5.1353326856396428</c:v>
                </c:pt>
                <c:pt idx="8">
                  <c:v>-5.8957856536005666</c:v>
                </c:pt>
                <c:pt idx="9">
                  <c:v>-6.0160427807486636</c:v>
                </c:pt>
                <c:pt idx="10">
                  <c:v>-3.4914663540651896</c:v>
                </c:pt>
                <c:pt idx="11">
                  <c:v>-1.0359000192017906</c:v>
                </c:pt>
                <c:pt idx="12">
                  <c:v>1.1153864380408354</c:v>
                </c:pt>
                <c:pt idx="13">
                  <c:v>2.2615529512533152</c:v>
                </c:pt>
                <c:pt idx="14">
                  <c:v>3.8964098451235327</c:v>
                </c:pt>
                <c:pt idx="15">
                  <c:v>4.8952662787045149</c:v>
                </c:pt>
                <c:pt idx="16">
                  <c:v>5.6231379593546746</c:v>
                </c:pt>
                <c:pt idx="17">
                  <c:v>5.8495283692996143</c:v>
                </c:pt>
                <c:pt idx="18">
                  <c:v>5.7211630019979216</c:v>
                </c:pt>
              </c:numCache>
            </c:numRef>
          </c:yVal>
          <c:smooth val="1"/>
          <c:extLst>
            <c:ext xmlns:c16="http://schemas.microsoft.com/office/drawing/2014/chart" uri="{C3380CC4-5D6E-409C-BE32-E72D297353CC}">
              <c16:uniqueId val="{00000003-318B-404D-BF01-AC1532E20B40}"/>
            </c:ext>
          </c:extLst>
        </c:ser>
        <c:ser>
          <c:idx val="4"/>
          <c:order val="4"/>
          <c:tx>
            <c:v>14 knopen</c:v>
          </c:tx>
          <c:spPr>
            <a:ln w="12700">
              <a:solidFill>
                <a:srgbClr val="800080"/>
              </a:solidFill>
              <a:prstDash val="solid"/>
            </a:ln>
          </c:spPr>
          <c:marker>
            <c:symbol val="star"/>
            <c:size val="6"/>
            <c:spPr>
              <a:noFill/>
              <a:ln>
                <a:solidFill>
                  <a:srgbClr val="800080"/>
                </a:solidFill>
                <a:prstDash val="solid"/>
              </a:ln>
            </c:spPr>
          </c:marker>
          <c:xVal>
            <c:numRef>
              <c:f>Main!$E$107:$W$107</c:f>
              <c:numCache>
                <c:formatCode>General</c:formatCode>
                <c:ptCount val="19"/>
                <c:pt idx="0">
                  <c:v>3.8787064967886349</c:v>
                </c:pt>
                <c:pt idx="1">
                  <c:v>5.6108360620731776</c:v>
                </c:pt>
                <c:pt idx="2">
                  <c:v>6.3239177558295721</c:v>
                </c:pt>
                <c:pt idx="3">
                  <c:v>7.2641173483197115</c:v>
                </c:pt>
                <c:pt idx="4">
                  <c:v>7.5949367088607591</c:v>
                </c:pt>
                <c:pt idx="5">
                  <c:v>7.443109867611156</c:v>
                </c:pt>
                <c:pt idx="6">
                  <c:v>6.8445476479121394</c:v>
                </c:pt>
                <c:pt idx="7">
                  <c:v>5.4080824564936716</c:v>
                </c:pt>
                <c:pt idx="8">
                  <c:v>3.6356291658250854</c:v>
                </c:pt>
                <c:pt idx="9">
                  <c:v>0</c:v>
                </c:pt>
                <c:pt idx="10">
                  <c:v>-5.9755964840912377</c:v>
                </c:pt>
                <c:pt idx="11">
                  <c:v>-7.4577628143873484</c:v>
                </c:pt>
                <c:pt idx="12">
                  <c:v>-7.881554138740988</c:v>
                </c:pt>
                <c:pt idx="13">
                  <c:v>-7.7053691881971433</c:v>
                </c:pt>
                <c:pt idx="14">
                  <c:v>-6.6758482772558496</c:v>
                </c:pt>
                <c:pt idx="15">
                  <c:v>-5.8036661715121403</c:v>
                </c:pt>
                <c:pt idx="16">
                  <c:v>-4.7219168938931153</c:v>
                </c:pt>
                <c:pt idx="17">
                  <c:v>-4.0867990216607764</c:v>
                </c:pt>
                <c:pt idx="18">
                  <c:v>-2.7847609289456186</c:v>
                </c:pt>
              </c:numCache>
            </c:numRef>
          </c:xVal>
          <c:yVal>
            <c:numRef>
              <c:f>Main!$E$108:$W$108</c:f>
              <c:numCache>
                <c:formatCode>General</c:formatCode>
                <c:ptCount val="19"/>
                <c:pt idx="0">
                  <c:v>5.1100070972320797</c:v>
                </c:pt>
                <c:pt idx="1">
                  <c:v>4.3836655679833259</c:v>
                </c:pt>
                <c:pt idx="2">
                  <c:v>3.6511156186612586</c:v>
                </c:pt>
                <c:pt idx="3">
                  <c:v>1.9464143772071749</c:v>
                </c:pt>
                <c:pt idx="4">
                  <c:v>4.6524624869947593E-16</c:v>
                </c:pt>
                <c:pt idx="5">
                  <c:v>-2.7090704421835143</c:v>
                </c:pt>
                <c:pt idx="6">
                  <c:v>-3.9517014270032913</c:v>
                </c:pt>
                <c:pt idx="7">
                  <c:v>-5.4080824564936716</c:v>
                </c:pt>
                <c:pt idx="8">
                  <c:v>-6.2970944326883043</c:v>
                </c:pt>
                <c:pt idx="9">
                  <c:v>-6.6408411732152732</c:v>
                </c:pt>
                <c:pt idx="10">
                  <c:v>-4.1428787557577023</c:v>
                </c:pt>
                <c:pt idx="11">
                  <c:v>-1.6960204942189065</c:v>
                </c:pt>
                <c:pt idx="12">
                  <c:v>0.58726572419498035</c:v>
                </c:pt>
                <c:pt idx="13">
                  <c:v>1.8347296355662399</c:v>
                </c:pt>
                <c:pt idx="14">
                  <c:v>3.6216175102653798</c:v>
                </c:pt>
                <c:pt idx="15">
                  <c:v>4.7826131714371192</c:v>
                </c:pt>
                <c:pt idx="16">
                  <c:v>5.5701060932890236</c:v>
                </c:pt>
                <c:pt idx="17">
                  <c:v>5.8306156522219803</c:v>
                </c:pt>
                <c:pt idx="18">
                  <c:v>5.7794154713613146</c:v>
                </c:pt>
              </c:numCache>
            </c:numRef>
          </c:yVal>
          <c:smooth val="1"/>
          <c:extLst>
            <c:ext xmlns:c16="http://schemas.microsoft.com/office/drawing/2014/chart" uri="{C3380CC4-5D6E-409C-BE32-E72D297353CC}">
              <c16:uniqueId val="{00000004-318B-404D-BF01-AC1532E20B40}"/>
            </c:ext>
          </c:extLst>
        </c:ser>
        <c:ser>
          <c:idx val="5"/>
          <c:order val="5"/>
          <c:tx>
            <c:v>16 knopen</c:v>
          </c:tx>
          <c:spPr>
            <a:ln w="12700">
              <a:solidFill>
                <a:srgbClr val="800000"/>
              </a:solidFill>
              <a:prstDash val="solid"/>
            </a:ln>
          </c:spPr>
          <c:marker>
            <c:symbol val="circle"/>
            <c:size val="5"/>
            <c:spPr>
              <a:solidFill>
                <a:srgbClr val="800000"/>
              </a:solidFill>
              <a:ln>
                <a:solidFill>
                  <a:srgbClr val="800000"/>
                </a:solidFill>
                <a:prstDash val="solid"/>
              </a:ln>
            </c:spPr>
          </c:marker>
          <c:xVal>
            <c:numRef>
              <c:f>Main!$E$109:$W$109</c:f>
              <c:numCache>
                <c:formatCode>General</c:formatCode>
                <c:ptCount val="19"/>
                <c:pt idx="0">
                  <c:v>3.9620092579241653</c:v>
                </c:pt>
                <c:pt idx="1">
                  <c:v>5.6691421122785757</c:v>
                </c:pt>
                <c:pt idx="2">
                  <c:v>6.3926418979372137</c:v>
                </c:pt>
                <c:pt idx="3">
                  <c:v>7.397006965838429</c:v>
                </c:pt>
                <c:pt idx="4">
                  <c:v>7.814195789016714</c:v>
                </c:pt>
                <c:pt idx="5">
                  <c:v>7.6901419295959768</c:v>
                </c:pt>
                <c:pt idx="6">
                  <c:v>7.1457516700068284</c:v>
                </c:pt>
                <c:pt idx="7">
                  <c:v>5.6732436199500134</c:v>
                </c:pt>
                <c:pt idx="8">
                  <c:v>3.8184132371658888</c:v>
                </c:pt>
                <c:pt idx="9">
                  <c:v>0</c:v>
                </c:pt>
                <c:pt idx="10">
                  <c:v>-6.0291107941406308</c:v>
                </c:pt>
                <c:pt idx="11">
                  <c:v>-7.7039511979529545</c:v>
                </c:pt>
                <c:pt idx="12">
                  <c:v>-8.2498477062570128</c:v>
                </c:pt>
                <c:pt idx="13">
                  <c:v>-8.0537682943784148</c:v>
                </c:pt>
                <c:pt idx="14">
                  <c:v>-7.021540569583963</c:v>
                </c:pt>
                <c:pt idx="15">
                  <c:v>-6.0868216177889449</c:v>
                </c:pt>
                <c:pt idx="16">
                  <c:v>-4.940577444001141</c:v>
                </c:pt>
                <c:pt idx="17">
                  <c:v>-4.2783495107987886</c:v>
                </c:pt>
                <c:pt idx="18">
                  <c:v>-2.9417067613541374</c:v>
                </c:pt>
              </c:numCache>
            </c:numRef>
          </c:xVal>
          <c:yVal>
            <c:numRef>
              <c:f>Main!$E$110:$W$110</c:f>
              <c:numCache>
                <c:formatCode>General</c:formatCode>
                <c:ptCount val="19"/>
                <c:pt idx="0">
                  <c:v>5.1820929897797603</c:v>
                </c:pt>
                <c:pt idx="1">
                  <c:v>4.4292192469471825</c:v>
                </c:pt>
                <c:pt idx="2">
                  <c:v>3.6907935206069316</c:v>
                </c:pt>
                <c:pt idx="3">
                  <c:v>1.9820220429037962</c:v>
                </c:pt>
                <c:pt idx="4">
                  <c:v>4.7867749486336355E-16</c:v>
                </c:pt>
                <c:pt idx="5">
                  <c:v>-2.7989827596553929</c:v>
                </c:pt>
                <c:pt idx="6">
                  <c:v>-4.1256016502406583</c:v>
                </c:pt>
                <c:pt idx="7">
                  <c:v>-5.6732436199500125</c:v>
                </c:pt>
                <c:pt idx="8">
                  <c:v>-6.6136857310648702</c:v>
                </c:pt>
                <c:pt idx="9">
                  <c:v>-7.1258907363420425</c:v>
                </c:pt>
                <c:pt idx="10">
                  <c:v>-4.6873171037419334</c:v>
                </c:pt>
                <c:pt idx="11">
                  <c:v>-2.2406522001788467</c:v>
                </c:pt>
                <c:pt idx="12">
                  <c:v>0.14956179137643424</c:v>
                </c:pt>
                <c:pt idx="13">
                  <c:v>1.4523786168362733</c:v>
                </c:pt>
                <c:pt idx="14">
                  <c:v>3.4292307969533149</c:v>
                </c:pt>
                <c:pt idx="15">
                  <c:v>4.6470125913791058</c:v>
                </c:pt>
                <c:pt idx="16">
                  <c:v>5.4843889146233566</c:v>
                </c:pt>
                <c:pt idx="17">
                  <c:v>5.7838465479458847</c:v>
                </c:pt>
                <c:pt idx="18">
                  <c:v>5.8221960156632209</c:v>
                </c:pt>
              </c:numCache>
            </c:numRef>
          </c:yVal>
          <c:smooth val="1"/>
          <c:extLst>
            <c:ext xmlns:c16="http://schemas.microsoft.com/office/drawing/2014/chart" uri="{C3380CC4-5D6E-409C-BE32-E72D297353CC}">
              <c16:uniqueId val="{00000005-318B-404D-BF01-AC1532E20B40}"/>
            </c:ext>
          </c:extLst>
        </c:ser>
        <c:ser>
          <c:idx val="6"/>
          <c:order val="6"/>
          <c:tx>
            <c:v>20 knopen</c:v>
          </c:tx>
          <c:spPr>
            <a:ln w="12700">
              <a:solidFill>
                <a:srgbClr val="008080"/>
              </a:solidFill>
              <a:prstDash val="solid"/>
            </a:ln>
          </c:spPr>
          <c:marker>
            <c:symbol val="plus"/>
            <c:size val="5"/>
            <c:spPr>
              <a:noFill/>
              <a:ln>
                <a:solidFill>
                  <a:srgbClr val="008080"/>
                </a:solidFill>
                <a:prstDash val="solid"/>
              </a:ln>
            </c:spPr>
          </c:marker>
          <c:xVal>
            <c:numRef>
              <c:f>Main!$E$111:$W$111</c:f>
              <c:numCache>
                <c:formatCode>General</c:formatCode>
                <c:ptCount val="19"/>
                <c:pt idx="0">
                  <c:v>4.0303139141001711</c:v>
                </c:pt>
                <c:pt idx="1">
                  <c:v>5.7367820282794719</c:v>
                </c:pt>
                <c:pt idx="2">
                  <c:v>6.476301316211007</c:v>
                </c:pt>
                <c:pt idx="3">
                  <c:v>7.5462955178833466</c:v>
                </c:pt>
                <c:pt idx="4">
                  <c:v>8.1429540827866997</c:v>
                </c:pt>
                <c:pt idx="5">
                  <c:v>8.0372854236856046</c:v>
                </c:pt>
                <c:pt idx="6">
                  <c:v>7.7903334673262847</c:v>
                </c:pt>
                <c:pt idx="7">
                  <c:v>6.2947191203550235</c:v>
                </c:pt>
                <c:pt idx="8">
                  <c:v>4.1879944160074443</c:v>
                </c:pt>
                <c:pt idx="9">
                  <c:v>0</c:v>
                </c:pt>
                <c:pt idx="10">
                  <c:v>-6.2430167411085229</c:v>
                </c:pt>
                <c:pt idx="11">
                  <c:v>-8.3474829459852753</c:v>
                </c:pt>
                <c:pt idx="12">
                  <c:v>-8.9804126302371152</c:v>
                </c:pt>
                <c:pt idx="13">
                  <c:v>-8.517804250955864</c:v>
                </c:pt>
                <c:pt idx="14">
                  <c:v>-7.5418117443980544</c:v>
                </c:pt>
                <c:pt idx="15">
                  <c:v>-6.483324721398767</c:v>
                </c:pt>
                <c:pt idx="16">
                  <c:v>-5.2638633067668463</c:v>
                </c:pt>
                <c:pt idx="17">
                  <c:v>-4.5629201597927578</c:v>
                </c:pt>
                <c:pt idx="18">
                  <c:v>-3.1521296085910935</c:v>
                </c:pt>
              </c:numCache>
            </c:numRef>
          </c:xVal>
          <c:yVal>
            <c:numRef>
              <c:f>Main!$E$112:$W$112</c:f>
              <c:numCache>
                <c:formatCode>General</c:formatCode>
                <c:ptCount val="19"/>
                <c:pt idx="0">
                  <c:v>5.2524073533702946</c:v>
                </c:pt>
                <c:pt idx="1">
                  <c:v>4.4820653410968045</c:v>
                </c:pt>
                <c:pt idx="2">
                  <c:v>3.7390943082675538</c:v>
                </c:pt>
                <c:pt idx="3">
                  <c:v>2.0220237898634434</c:v>
                </c:pt>
                <c:pt idx="4">
                  <c:v>4.9881638064589826E-16</c:v>
                </c:pt>
                <c:pt idx="5">
                  <c:v>-2.9253326585231827</c:v>
                </c:pt>
                <c:pt idx="6">
                  <c:v>-4.4977511244377792</c:v>
                </c:pt>
                <c:pt idx="7">
                  <c:v>-6.2947191203550226</c:v>
                </c:pt>
                <c:pt idx="8">
                  <c:v>-7.2538191103396441</c:v>
                </c:pt>
                <c:pt idx="9">
                  <c:v>-7.8277886497064584</c:v>
                </c:pt>
                <c:pt idx="10">
                  <c:v>-5.5840783379423407</c:v>
                </c:pt>
                <c:pt idx="11">
                  <c:v>-3.0929768952921752</c:v>
                </c:pt>
                <c:pt idx="12">
                  <c:v>-0.52081637858558605</c:v>
                </c:pt>
                <c:pt idx="13">
                  <c:v>0.77623378386257569</c:v>
                </c:pt>
                <c:pt idx="14">
                  <c:v>3.0706313367827418</c:v>
                </c:pt>
                <c:pt idx="15">
                  <c:v>4.3590889881831503</c:v>
                </c:pt>
                <c:pt idx="16">
                  <c:v>5.3117838879371639</c:v>
                </c:pt>
                <c:pt idx="17">
                  <c:v>5.6726834370700052</c:v>
                </c:pt>
                <c:pt idx="18">
                  <c:v>5.8219663501750967</c:v>
                </c:pt>
              </c:numCache>
            </c:numRef>
          </c:yVal>
          <c:smooth val="1"/>
          <c:extLst>
            <c:ext xmlns:c16="http://schemas.microsoft.com/office/drawing/2014/chart" uri="{C3380CC4-5D6E-409C-BE32-E72D297353CC}">
              <c16:uniqueId val="{00000006-318B-404D-BF01-AC1532E20B40}"/>
            </c:ext>
          </c:extLst>
        </c:ser>
        <c:dLbls>
          <c:showLegendKey val="0"/>
          <c:showVal val="0"/>
          <c:showCatName val="0"/>
          <c:showSerName val="0"/>
          <c:showPercent val="0"/>
          <c:showBubbleSize val="0"/>
        </c:dLbls>
        <c:axId val="484091272"/>
        <c:axId val="1"/>
      </c:scatterChart>
      <c:valAx>
        <c:axId val="484091272"/>
        <c:scaling>
          <c:orientation val="minMax"/>
          <c:max val="10"/>
          <c:min val="-10"/>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
        <c:crossesAt val="0"/>
        <c:crossBetween val="midCat"/>
        <c:majorUnit val="2"/>
        <c:minorUnit val="1"/>
      </c:valAx>
      <c:valAx>
        <c:axId val="1"/>
        <c:scaling>
          <c:orientation val="minMax"/>
          <c:max val="10"/>
          <c:min val="-10"/>
        </c:scaling>
        <c:delete val="0"/>
        <c:axPos val="l"/>
        <c:numFmt formatCode="General"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84091272"/>
        <c:crossesAt val="0"/>
        <c:crossBetween val="midCat"/>
        <c:majorUnit val="2"/>
        <c:minorUnit val="1"/>
      </c:valAx>
      <c:spPr>
        <a:blipFill dpi="0" rotWithShape="0">
          <a:blip xmlns:r="http://schemas.openxmlformats.org/officeDocument/2006/relationships" r:embed="rId1"/>
          <a:srcRect/>
          <a:stretch>
            <a:fillRect/>
          </a:stretch>
        </a:blipFill>
        <a:ln w="12700">
          <a:solidFill>
            <a:srgbClr val="000000"/>
          </a:solidFill>
          <a:prstDash val="solid"/>
        </a:ln>
      </c:spPr>
    </c:plotArea>
    <c:legend>
      <c:legendPos val="r"/>
      <c:layout>
        <c:manualLayout>
          <c:xMode val="edge"/>
          <c:yMode val="edge"/>
          <c:x val="0.79043124992151093"/>
          <c:y val="0.39504597453349621"/>
          <c:w val="0.17894749400344101"/>
          <c:h val="0.56453767105708919"/>
        </c:manualLayout>
      </c:layout>
      <c:overlay val="0"/>
      <c:spPr>
        <a:solidFill>
          <a:srgbClr val="FFFFFF"/>
        </a:solidFill>
        <a:ln w="3175">
          <a:solidFill>
            <a:srgbClr val="000000"/>
          </a:solidFill>
          <a:prstDash val="solid"/>
        </a:ln>
      </c:spPr>
      <c:txPr>
        <a:bodyPr/>
        <a:lstStyle/>
        <a:p>
          <a:pPr>
            <a:defRPr sz="84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FF"/>
      </a:solidFill>
      <a:prstDash val="solid"/>
    </a:ln>
  </c:spPr>
  <c:txPr>
    <a:bodyPr/>
    <a:lstStyle/>
    <a:p>
      <a:pPr>
        <a:defRPr sz="1425" b="0" i="0" u="none" strike="noStrike" baseline="0">
          <a:solidFill>
            <a:srgbClr val="000000"/>
          </a:solidFill>
          <a:latin typeface="Arial"/>
          <a:ea typeface="Arial"/>
          <a:cs typeface="Arial"/>
        </a:defRPr>
      </a:pPr>
      <a:endParaRPr lang="en-US"/>
    </a:p>
  </c:txPr>
  <c:printSettings>
    <c:headerFooter alignWithMargins="0"/>
    <c:pageMargins b="0.51181102362204722" l="1.0629921259842521" r="1.1417322834645669" t="0.51181102362204722" header="0.59055118110236227" footer="0.55118110236220474"/>
    <c:pageSetup paperSize="9" orientation="landscape"/>
  </c:printSettings>
  <c:userShapes r:id="rId2"/>
</c:chartSpace>
</file>

<file path=xl/chartsheets/_rels/sheet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chartsheets/sheet1.xml><?xml version="1.0" encoding="utf-8"?>
<chart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r="http://schemas.microsoft.com/office/spreadsheetml/2014/revision" xmlns:xr3="http://schemas.microsoft.com/office/spreadsheetml/2016/revision3" mc:Ignorable="xr xr3" xr:uid="{00000000-0001-0000-0100-000000000000}">
  <sheetPr codeName="Grafiek2">
    <tabColor indexed="13"/>
  </sheetPr>
  <sheetViews>
    <sheetView workbookViewId="0"/>
  </sheetViews>
  <sheetProtection content="1" objects="1"/>
  <pageMargins left="0.78740157480314965" right="0.78740157480314965" top="0.9055118110236221" bottom="0.9055118110236221" header="0.51181102362204722" footer="0.51181102362204722"/>
  <pageSetup paperSize="9" orientation="landscape" r:id="rId1"/>
  <headerFooter alignWithMargins="0"/>
  <drawing r:id="rId2"/>
  <legacyDrawing r:id="rId3"/>
</chartsheet>
</file>

<file path=xl/ctrlProps/ctrlProp1.xml><?xml version="1.0" encoding="utf-8"?>
<formControlPr xmlns="http://schemas.microsoft.com/office/spreadsheetml/2009/9/main" objectType="Drop" dropStyle="combo" dx="26" fmlaLink="$B$3" fmlaRange="$C$57:$C$58" noThreeD="1" sel="2" val="0"/>
</file>

<file path=xl/ctrlProps/ctrlProp10.xml><?xml version="1.0" encoding="utf-8"?>
<formControlPr xmlns="http://schemas.microsoft.com/office/spreadsheetml/2009/9/main" objectType="Drop" dropStyle="combo" dx="26" fmlaLink="B13" fmlaRange="$C$57:$C$58" noThreeD="1" sel="2" val="0"/>
</file>

<file path=xl/ctrlProps/ctrlProp11.xml><?xml version="1.0" encoding="utf-8"?>
<formControlPr xmlns="http://schemas.microsoft.com/office/spreadsheetml/2009/9/main" objectType="Drop" dropStyle="combo" dx="26" fmlaLink="B14" fmlaRange="$C$57:$C$58" noThreeD="1" sel="2" val="0"/>
</file>

<file path=xl/ctrlProps/ctrlProp12.xml><?xml version="1.0" encoding="utf-8"?>
<formControlPr xmlns="http://schemas.microsoft.com/office/spreadsheetml/2009/9/main" objectType="Drop" dropStyle="combo" dx="26" fmlaLink="B15" fmlaRange="$C$57:$C$58" noThreeD="1" sel="2" val="0"/>
</file>

<file path=xl/ctrlProps/ctrlProp13.xml><?xml version="1.0" encoding="utf-8"?>
<formControlPr xmlns="http://schemas.microsoft.com/office/spreadsheetml/2009/9/main" objectType="Drop" dropStyle="combo" dx="26" fmlaLink="B16" fmlaRange="$C$57:$C$58" noThreeD="1" sel="2" val="0"/>
</file>

<file path=xl/ctrlProps/ctrlProp14.xml><?xml version="1.0" encoding="utf-8"?>
<formControlPr xmlns="http://schemas.microsoft.com/office/spreadsheetml/2009/9/main" objectType="Drop" dropStyle="combo" dx="26" fmlaLink="B17" fmlaRange="$C$57:$C$58" noThreeD="1" sel="1" val="0"/>
</file>

<file path=xl/ctrlProps/ctrlProp15.xml><?xml version="1.0" encoding="utf-8"?>
<formControlPr xmlns="http://schemas.microsoft.com/office/spreadsheetml/2009/9/main" objectType="Drop" dropStyle="combo" dx="26" fmlaLink="B18" fmlaRange="$C$57:$C$58" noThreeD="1" sel="1" val="0"/>
</file>

<file path=xl/ctrlProps/ctrlProp16.xml><?xml version="1.0" encoding="utf-8"?>
<formControlPr xmlns="http://schemas.microsoft.com/office/spreadsheetml/2009/9/main" objectType="Drop" dropStyle="combo" dx="26" fmlaLink="B19" fmlaRange="$C$57:$C$58" noThreeD="1" sel="1" val="0"/>
</file>

<file path=xl/ctrlProps/ctrlProp17.xml><?xml version="1.0" encoding="utf-8"?>
<formControlPr xmlns="http://schemas.microsoft.com/office/spreadsheetml/2009/9/main" objectType="Drop" dropStyle="combo" dx="26" fmlaLink="B20" fmlaRange="$C$57:$C$58" noThreeD="1" sel="1" val="0"/>
</file>

<file path=xl/ctrlProps/ctrlProp18.xml><?xml version="1.0" encoding="utf-8"?>
<formControlPr xmlns="http://schemas.microsoft.com/office/spreadsheetml/2009/9/main" objectType="Drop" dropStyle="combo" dx="26" fmlaLink="B21" fmlaRange="$C$57:$C$58" noThreeD="1" sel="1" val="0"/>
</file>

<file path=xl/ctrlProps/ctrlProp19.xml><?xml version="1.0" encoding="utf-8"?>
<formControlPr xmlns="http://schemas.microsoft.com/office/spreadsheetml/2009/9/main" objectType="Drop" dropStyle="combo" dx="26" fmlaLink="B22" fmlaRange="$C$57:$C$58" noThreeD="1" sel="1" val="0"/>
</file>

<file path=xl/ctrlProps/ctrlProp2.xml><?xml version="1.0" encoding="utf-8"?>
<formControlPr xmlns="http://schemas.microsoft.com/office/spreadsheetml/2009/9/main" objectType="Drop" dropStyle="combo" dx="26" fmlaLink="$B$4" fmlaRange="$C$57:$C$58" noThreeD="1" sel="2" val="0"/>
</file>

<file path=xl/ctrlProps/ctrlProp20.xml><?xml version="1.0" encoding="utf-8"?>
<formControlPr xmlns="http://schemas.microsoft.com/office/spreadsheetml/2009/9/main" objectType="Drop" dropStyle="combo" dx="26" fmlaLink="B23" fmlaRange="$C$57:$C$58" noThreeD="1" sel="1" val="0"/>
</file>

<file path=xl/ctrlProps/ctrlProp21.xml><?xml version="1.0" encoding="utf-8"?>
<formControlPr xmlns="http://schemas.microsoft.com/office/spreadsheetml/2009/9/main" objectType="Drop" dropStyle="combo" dx="26" fmlaLink="B24" fmlaRange="$C$57:$C$58" noThreeD="1" sel="1" val="0"/>
</file>

<file path=xl/ctrlProps/ctrlProp22.xml><?xml version="1.0" encoding="utf-8"?>
<formControlPr xmlns="http://schemas.microsoft.com/office/spreadsheetml/2009/9/main" objectType="Drop" dropStyle="combo" dx="26" fmlaLink="B25" fmlaRange="$C$57:$C$58" noThreeD="1" sel="1" val="0"/>
</file>

<file path=xl/ctrlProps/ctrlProp23.xml><?xml version="1.0" encoding="utf-8"?>
<formControlPr xmlns="http://schemas.microsoft.com/office/spreadsheetml/2009/9/main" objectType="Drop" dropStyle="combo" dx="26" fmlaLink="B26" fmlaRange="$C$57:$C$58" noThreeD="1" sel="1" val="0"/>
</file>

<file path=xl/ctrlProps/ctrlProp24.xml><?xml version="1.0" encoding="utf-8"?>
<formControlPr xmlns="http://schemas.microsoft.com/office/spreadsheetml/2009/9/main" objectType="Drop" dropStyle="combo" dx="26" fmlaLink="B27" fmlaRange="$C$57:$C$58" noThreeD="1" sel="1" val="0"/>
</file>

<file path=xl/ctrlProps/ctrlProp25.xml><?xml version="1.0" encoding="utf-8"?>
<formControlPr xmlns="http://schemas.microsoft.com/office/spreadsheetml/2009/9/main" objectType="Drop" dropStyle="combo" dx="26" fmlaLink="B28" fmlaRange="$C$57:$C$58" noThreeD="1" sel="1" val="0"/>
</file>

<file path=xl/ctrlProps/ctrlProp26.xml><?xml version="1.0" encoding="utf-8"?>
<formControlPr xmlns="http://schemas.microsoft.com/office/spreadsheetml/2009/9/main" objectType="Drop" dropStyle="combo" dx="26" fmlaLink="B29" fmlaRange="$C$57:$C$58" noThreeD="1" sel="1" val="0"/>
</file>

<file path=xl/ctrlProps/ctrlProp27.xml><?xml version="1.0" encoding="utf-8"?>
<formControlPr xmlns="http://schemas.microsoft.com/office/spreadsheetml/2009/9/main" objectType="Drop" dropStyle="combo" dx="26" fmlaLink="B30" fmlaRange="$C$57:$C$58" noThreeD="1" sel="1" val="0"/>
</file>

<file path=xl/ctrlProps/ctrlProp28.xml><?xml version="1.0" encoding="utf-8"?>
<formControlPr xmlns="http://schemas.microsoft.com/office/spreadsheetml/2009/9/main" objectType="Drop" dropStyle="combo" dx="26" fmlaLink="B31" fmlaRange="$C$57:$C$58" noThreeD="1" sel="1" val="0"/>
</file>

<file path=xl/ctrlProps/ctrlProp29.xml><?xml version="1.0" encoding="utf-8"?>
<formControlPr xmlns="http://schemas.microsoft.com/office/spreadsheetml/2009/9/main" objectType="Drop" dropStyle="combo" dx="26" fmlaLink="B32" fmlaRange="$C$57:$C$58" noThreeD="1" sel="1" val="0"/>
</file>

<file path=xl/ctrlProps/ctrlProp3.xml><?xml version="1.0" encoding="utf-8"?>
<formControlPr xmlns="http://schemas.microsoft.com/office/spreadsheetml/2009/9/main" objectType="Drop" dropStyle="combo" dx="26" fmlaLink="$B$5" fmlaRange="$C$57:$C$58" noThreeD="1" sel="2" val="0"/>
</file>

<file path=xl/ctrlProps/ctrlProp30.xml><?xml version="1.0" encoding="utf-8"?>
<formControlPr xmlns="http://schemas.microsoft.com/office/spreadsheetml/2009/9/main" objectType="Drop" dropStyle="combo" dx="26" fmlaLink="B33" fmlaRange="$C$57:$C$58" noThreeD="1" sel="1" val="0"/>
</file>

<file path=xl/ctrlProps/ctrlProp31.xml><?xml version="1.0" encoding="utf-8"?>
<formControlPr xmlns="http://schemas.microsoft.com/office/spreadsheetml/2009/9/main" objectType="Drop" dropStyle="combo" dx="26" fmlaLink="B34" fmlaRange="$C$57:$C$58" noThreeD="1" sel="1" val="0"/>
</file>

<file path=xl/ctrlProps/ctrlProp32.xml><?xml version="1.0" encoding="utf-8"?>
<formControlPr xmlns="http://schemas.microsoft.com/office/spreadsheetml/2009/9/main" objectType="Drop" dropStyle="combo" dx="26" fmlaLink="B35" fmlaRange="$C$57:$C$58" noThreeD="1" sel="1" val="0"/>
</file>

<file path=xl/ctrlProps/ctrlProp33.xml><?xml version="1.0" encoding="utf-8"?>
<formControlPr xmlns="http://schemas.microsoft.com/office/spreadsheetml/2009/9/main" objectType="Drop" dropStyle="combo" dx="26" fmlaLink="B8" fmlaRange="$A$50:$A$56" noThreeD="1" sel="1" val="0"/>
</file>

<file path=xl/ctrlProps/ctrlProp34.xml><?xml version="1.0" encoding="utf-8"?>
<formControlPr xmlns="http://schemas.microsoft.com/office/spreadsheetml/2009/9/main" objectType="Drop" dropLines="3" dropStyle="combo" dx="26" fmlaLink="$C$42" fmlaRange="$B$42:$B$44" noThreeD="1" sel="2" val="0"/>
</file>

<file path=xl/ctrlProps/ctrlProp4.xml><?xml version="1.0" encoding="utf-8"?>
<formControlPr xmlns="http://schemas.microsoft.com/office/spreadsheetml/2009/9/main" objectType="Drop" dropStyle="combo" dx="26" fmlaLink="$B$6" fmlaRange="$C$57:$C$58" noThreeD="1" sel="2" val="0"/>
</file>

<file path=xl/ctrlProps/ctrlProp5.xml><?xml version="1.0" encoding="utf-8"?>
<formControlPr xmlns="http://schemas.microsoft.com/office/spreadsheetml/2009/9/main" objectType="Drop" dropStyle="combo" dx="26" fmlaLink="$B$7" fmlaRange="$C$57:$C$58" noThreeD="1" sel="2" val="0"/>
</file>

<file path=xl/ctrlProps/ctrlProp6.xml><?xml version="1.0" encoding="utf-8"?>
<formControlPr xmlns="http://schemas.microsoft.com/office/spreadsheetml/2009/9/main" objectType="Drop" dropStyle="combo" dx="26" fmlaLink="$B$2" fmlaRange="$C$57:$C$58" noThreeD="1" sel="2" val="0"/>
</file>

<file path=xl/ctrlProps/ctrlProp7.xml><?xml version="1.0" encoding="utf-8"?>
<formControlPr xmlns="http://schemas.microsoft.com/office/spreadsheetml/2009/9/main" objectType="Drop" dropStyle="combo" dx="26" fmlaLink="B10" fmlaRange="$C$57:$C$58" noThreeD="1" sel="2" val="0"/>
</file>

<file path=xl/ctrlProps/ctrlProp8.xml><?xml version="1.0" encoding="utf-8"?>
<formControlPr xmlns="http://schemas.microsoft.com/office/spreadsheetml/2009/9/main" objectType="Drop" dropStyle="combo" dx="26" fmlaLink="B11" fmlaRange="$C$57:$C$58" noThreeD="1" sel="2" val="0"/>
</file>

<file path=xl/ctrlProps/ctrlProp9.xml><?xml version="1.0" encoding="utf-8"?>
<formControlPr xmlns="http://schemas.microsoft.com/office/spreadsheetml/2009/9/main" objectType="Drop" dropStyle="combo" dx="26" fmlaLink="B12" fmlaRange="$C$57:$C$58" noThreeD="1" sel="2" val="0"/>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3</xdr:col>
      <xdr:colOff>38100</xdr:colOff>
      <xdr:row>8</xdr:row>
      <xdr:rowOff>7620</xdr:rowOff>
    </xdr:from>
    <xdr:to>
      <xdr:col>21</xdr:col>
      <xdr:colOff>320040</xdr:colOff>
      <xdr:row>34</xdr:row>
      <xdr:rowOff>0</xdr:rowOff>
    </xdr:to>
    <xdr:graphicFrame macro="">
      <xdr:nvGraphicFramePr>
        <xdr:cNvPr id="1105" name="Grafiek 6">
          <a:extLst>
            <a:ext uri="{FF2B5EF4-FFF2-40B4-BE49-F238E27FC236}">
              <a16:creationId xmlns:a16="http://schemas.microsoft.com/office/drawing/2014/main" id="{00000000-0008-0000-0000-00005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7620</xdr:colOff>
          <xdr:row>2</xdr:row>
          <xdr:rowOff>7620</xdr:rowOff>
        </xdr:from>
        <xdr:to>
          <xdr:col>2</xdr:col>
          <xdr:colOff>0</xdr:colOff>
          <xdr:row>3</xdr:row>
          <xdr:rowOff>0</xdr:rowOff>
        </xdr:to>
        <xdr:sp macro="" textlink="">
          <xdr:nvSpPr>
            <xdr:cNvPr id="1037" name="Drop Down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3</xdr:row>
          <xdr:rowOff>7620</xdr:rowOff>
        </xdr:from>
        <xdr:to>
          <xdr:col>2</xdr:col>
          <xdr:colOff>0</xdr:colOff>
          <xdr:row>4</xdr:row>
          <xdr:rowOff>0</xdr:rowOff>
        </xdr:to>
        <xdr:sp macro="" textlink="">
          <xdr:nvSpPr>
            <xdr:cNvPr id="1039" name="Drop Down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4</xdr:row>
          <xdr:rowOff>7620</xdr:rowOff>
        </xdr:from>
        <xdr:to>
          <xdr:col>2</xdr:col>
          <xdr:colOff>0</xdr:colOff>
          <xdr:row>5</xdr:row>
          <xdr:rowOff>0</xdr:rowOff>
        </xdr:to>
        <xdr:sp macro="" textlink="">
          <xdr:nvSpPr>
            <xdr:cNvPr id="1040" name="Drop Down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5</xdr:row>
          <xdr:rowOff>7620</xdr:rowOff>
        </xdr:from>
        <xdr:to>
          <xdr:col>2</xdr:col>
          <xdr:colOff>0</xdr:colOff>
          <xdr:row>5</xdr:row>
          <xdr:rowOff>213360</xdr:rowOff>
        </xdr:to>
        <xdr:sp macro="" textlink="">
          <xdr:nvSpPr>
            <xdr:cNvPr id="1041" name="Drop Down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6</xdr:row>
          <xdr:rowOff>7620</xdr:rowOff>
        </xdr:from>
        <xdr:to>
          <xdr:col>2</xdr:col>
          <xdr:colOff>0</xdr:colOff>
          <xdr:row>6</xdr:row>
          <xdr:rowOff>213360</xdr:rowOff>
        </xdr:to>
        <xdr:sp macro="" textlink="">
          <xdr:nvSpPr>
            <xdr:cNvPr id="1042" name="Drop Down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xdr:row>
          <xdr:rowOff>7620</xdr:rowOff>
        </xdr:from>
        <xdr:to>
          <xdr:col>2</xdr:col>
          <xdr:colOff>0</xdr:colOff>
          <xdr:row>2</xdr:row>
          <xdr:rowOff>0</xdr:rowOff>
        </xdr:to>
        <xdr:sp macro="" textlink="">
          <xdr:nvSpPr>
            <xdr:cNvPr id="1043" name="Drop Down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9</xdr:row>
          <xdr:rowOff>7620</xdr:rowOff>
        </xdr:from>
        <xdr:to>
          <xdr:col>2</xdr:col>
          <xdr:colOff>0</xdr:colOff>
          <xdr:row>9</xdr:row>
          <xdr:rowOff>213360</xdr:rowOff>
        </xdr:to>
        <xdr:sp macro="" textlink="">
          <xdr:nvSpPr>
            <xdr:cNvPr id="1047" name="Drop Down 23"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10</xdr:row>
          <xdr:rowOff>7620</xdr:rowOff>
        </xdr:from>
        <xdr:to>
          <xdr:col>2</xdr:col>
          <xdr:colOff>0</xdr:colOff>
          <xdr:row>10</xdr:row>
          <xdr:rowOff>213360</xdr:rowOff>
        </xdr:to>
        <xdr:sp macro="" textlink="">
          <xdr:nvSpPr>
            <xdr:cNvPr id="1048" name="Drop Down 24" hidden="1">
              <a:extLst>
                <a:ext uri="{63B3BB69-23CF-44E3-9099-C40C66FF867C}">
                  <a14:compatExt spid="_x0000_s1048"/>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11</xdr:row>
          <xdr:rowOff>7620</xdr:rowOff>
        </xdr:from>
        <xdr:to>
          <xdr:col>2</xdr:col>
          <xdr:colOff>0</xdr:colOff>
          <xdr:row>11</xdr:row>
          <xdr:rowOff>213360</xdr:rowOff>
        </xdr:to>
        <xdr:sp macro="" textlink="">
          <xdr:nvSpPr>
            <xdr:cNvPr id="1049" name="Drop Down 25" hidden="1">
              <a:extLst>
                <a:ext uri="{63B3BB69-23CF-44E3-9099-C40C66FF867C}">
                  <a14:compatExt spid="_x0000_s1049"/>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12</xdr:row>
          <xdr:rowOff>7620</xdr:rowOff>
        </xdr:from>
        <xdr:to>
          <xdr:col>2</xdr:col>
          <xdr:colOff>0</xdr:colOff>
          <xdr:row>12</xdr:row>
          <xdr:rowOff>213360</xdr:rowOff>
        </xdr:to>
        <xdr:sp macro="" textlink="">
          <xdr:nvSpPr>
            <xdr:cNvPr id="1050" name="Drop Down 26" hidden="1">
              <a:extLst>
                <a:ext uri="{63B3BB69-23CF-44E3-9099-C40C66FF867C}">
                  <a14:compatExt spid="_x0000_s1050"/>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13</xdr:row>
          <xdr:rowOff>7620</xdr:rowOff>
        </xdr:from>
        <xdr:to>
          <xdr:col>2</xdr:col>
          <xdr:colOff>0</xdr:colOff>
          <xdr:row>13</xdr:row>
          <xdr:rowOff>213360</xdr:rowOff>
        </xdr:to>
        <xdr:sp macro="" textlink="">
          <xdr:nvSpPr>
            <xdr:cNvPr id="1051" name="Drop Down 27" hidden="1">
              <a:extLst>
                <a:ext uri="{63B3BB69-23CF-44E3-9099-C40C66FF867C}">
                  <a14:compatExt spid="_x0000_s1051"/>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14</xdr:row>
          <xdr:rowOff>7620</xdr:rowOff>
        </xdr:from>
        <xdr:to>
          <xdr:col>2</xdr:col>
          <xdr:colOff>0</xdr:colOff>
          <xdr:row>14</xdr:row>
          <xdr:rowOff>213360</xdr:rowOff>
        </xdr:to>
        <xdr:sp macro="" textlink="">
          <xdr:nvSpPr>
            <xdr:cNvPr id="1052" name="Drop Down 28" hidden="1">
              <a:extLst>
                <a:ext uri="{63B3BB69-23CF-44E3-9099-C40C66FF867C}">
                  <a14:compatExt spid="_x0000_s1052"/>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15</xdr:row>
          <xdr:rowOff>7620</xdr:rowOff>
        </xdr:from>
        <xdr:to>
          <xdr:col>2</xdr:col>
          <xdr:colOff>0</xdr:colOff>
          <xdr:row>15</xdr:row>
          <xdr:rowOff>213360</xdr:rowOff>
        </xdr:to>
        <xdr:sp macro="" textlink="">
          <xdr:nvSpPr>
            <xdr:cNvPr id="1053" name="Drop Down 29" hidden="1">
              <a:extLst>
                <a:ext uri="{63B3BB69-23CF-44E3-9099-C40C66FF867C}">
                  <a14:compatExt spid="_x0000_s1053"/>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16</xdr:row>
          <xdr:rowOff>7620</xdr:rowOff>
        </xdr:from>
        <xdr:to>
          <xdr:col>2</xdr:col>
          <xdr:colOff>0</xdr:colOff>
          <xdr:row>16</xdr:row>
          <xdr:rowOff>213360</xdr:rowOff>
        </xdr:to>
        <xdr:sp macro="" textlink="">
          <xdr:nvSpPr>
            <xdr:cNvPr id="1054" name="Drop Down 30" hidden="1">
              <a:extLst>
                <a:ext uri="{63B3BB69-23CF-44E3-9099-C40C66FF867C}">
                  <a14:compatExt spid="_x0000_s1054"/>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17</xdr:row>
          <xdr:rowOff>7620</xdr:rowOff>
        </xdr:from>
        <xdr:to>
          <xdr:col>2</xdr:col>
          <xdr:colOff>0</xdr:colOff>
          <xdr:row>17</xdr:row>
          <xdr:rowOff>213360</xdr:rowOff>
        </xdr:to>
        <xdr:sp macro="" textlink="">
          <xdr:nvSpPr>
            <xdr:cNvPr id="1055" name="Drop Down 31" hidden="1">
              <a:extLst>
                <a:ext uri="{63B3BB69-23CF-44E3-9099-C40C66FF867C}">
                  <a14:compatExt spid="_x0000_s1055"/>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xdr:row>
          <xdr:rowOff>7620</xdr:rowOff>
        </xdr:from>
        <xdr:to>
          <xdr:col>2</xdr:col>
          <xdr:colOff>0</xdr:colOff>
          <xdr:row>18</xdr:row>
          <xdr:rowOff>213360</xdr:rowOff>
        </xdr:to>
        <xdr:sp macro="" textlink="">
          <xdr:nvSpPr>
            <xdr:cNvPr id="1056" name="Drop Down 32" hidden="1">
              <a:extLst>
                <a:ext uri="{63B3BB69-23CF-44E3-9099-C40C66FF867C}">
                  <a14:compatExt spid="_x0000_s1056"/>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xdr:row>
          <xdr:rowOff>7620</xdr:rowOff>
        </xdr:from>
        <xdr:to>
          <xdr:col>2</xdr:col>
          <xdr:colOff>0</xdr:colOff>
          <xdr:row>19</xdr:row>
          <xdr:rowOff>213360</xdr:rowOff>
        </xdr:to>
        <xdr:sp macro="" textlink="">
          <xdr:nvSpPr>
            <xdr:cNvPr id="1057" name="Drop Down 33" hidden="1">
              <a:extLst>
                <a:ext uri="{63B3BB69-23CF-44E3-9099-C40C66FF867C}">
                  <a14:compatExt spid="_x0000_s1057"/>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20</xdr:row>
          <xdr:rowOff>7620</xdr:rowOff>
        </xdr:from>
        <xdr:to>
          <xdr:col>2</xdr:col>
          <xdr:colOff>0</xdr:colOff>
          <xdr:row>20</xdr:row>
          <xdr:rowOff>213360</xdr:rowOff>
        </xdr:to>
        <xdr:sp macro="" textlink="">
          <xdr:nvSpPr>
            <xdr:cNvPr id="1058" name="Drop Down 34" hidden="1">
              <a:extLst>
                <a:ext uri="{63B3BB69-23CF-44E3-9099-C40C66FF867C}">
                  <a14:compatExt spid="_x0000_s1058"/>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21</xdr:row>
          <xdr:rowOff>7620</xdr:rowOff>
        </xdr:from>
        <xdr:to>
          <xdr:col>2</xdr:col>
          <xdr:colOff>0</xdr:colOff>
          <xdr:row>21</xdr:row>
          <xdr:rowOff>213360</xdr:rowOff>
        </xdr:to>
        <xdr:sp macro="" textlink="">
          <xdr:nvSpPr>
            <xdr:cNvPr id="1059" name="Drop Down 35" hidden="1">
              <a:extLst>
                <a:ext uri="{63B3BB69-23CF-44E3-9099-C40C66FF867C}">
                  <a14:compatExt spid="_x0000_s1059"/>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22</xdr:row>
          <xdr:rowOff>7620</xdr:rowOff>
        </xdr:from>
        <xdr:to>
          <xdr:col>2</xdr:col>
          <xdr:colOff>0</xdr:colOff>
          <xdr:row>22</xdr:row>
          <xdr:rowOff>213360</xdr:rowOff>
        </xdr:to>
        <xdr:sp macro="" textlink="">
          <xdr:nvSpPr>
            <xdr:cNvPr id="1060" name="Drop Down 36" hidden="1">
              <a:extLst>
                <a:ext uri="{63B3BB69-23CF-44E3-9099-C40C66FF867C}">
                  <a14:compatExt spid="_x0000_s1060"/>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23</xdr:row>
          <xdr:rowOff>7620</xdr:rowOff>
        </xdr:from>
        <xdr:to>
          <xdr:col>2</xdr:col>
          <xdr:colOff>0</xdr:colOff>
          <xdr:row>23</xdr:row>
          <xdr:rowOff>213360</xdr:rowOff>
        </xdr:to>
        <xdr:sp macro="" textlink="">
          <xdr:nvSpPr>
            <xdr:cNvPr id="1061" name="Drop Down 37" hidden="1">
              <a:extLst>
                <a:ext uri="{63B3BB69-23CF-44E3-9099-C40C66FF867C}">
                  <a14:compatExt spid="_x0000_s1061"/>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24</xdr:row>
          <xdr:rowOff>7620</xdr:rowOff>
        </xdr:from>
        <xdr:to>
          <xdr:col>2</xdr:col>
          <xdr:colOff>0</xdr:colOff>
          <xdr:row>24</xdr:row>
          <xdr:rowOff>213360</xdr:rowOff>
        </xdr:to>
        <xdr:sp macro="" textlink="">
          <xdr:nvSpPr>
            <xdr:cNvPr id="1062" name="Drop Down 38" hidden="1">
              <a:extLst>
                <a:ext uri="{63B3BB69-23CF-44E3-9099-C40C66FF867C}">
                  <a14:compatExt spid="_x0000_s1062"/>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25</xdr:row>
          <xdr:rowOff>7620</xdr:rowOff>
        </xdr:from>
        <xdr:to>
          <xdr:col>2</xdr:col>
          <xdr:colOff>0</xdr:colOff>
          <xdr:row>25</xdr:row>
          <xdr:rowOff>213360</xdr:rowOff>
        </xdr:to>
        <xdr:sp macro="" textlink="">
          <xdr:nvSpPr>
            <xdr:cNvPr id="1063" name="Drop Down 39" hidden="1">
              <a:extLst>
                <a:ext uri="{63B3BB69-23CF-44E3-9099-C40C66FF867C}">
                  <a14:compatExt spid="_x0000_s1063"/>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26</xdr:row>
          <xdr:rowOff>7620</xdr:rowOff>
        </xdr:from>
        <xdr:to>
          <xdr:col>2</xdr:col>
          <xdr:colOff>0</xdr:colOff>
          <xdr:row>26</xdr:row>
          <xdr:rowOff>213360</xdr:rowOff>
        </xdr:to>
        <xdr:sp macro="" textlink="">
          <xdr:nvSpPr>
            <xdr:cNvPr id="1064" name="Drop Down 40" hidden="1">
              <a:extLst>
                <a:ext uri="{63B3BB69-23CF-44E3-9099-C40C66FF867C}">
                  <a14:compatExt spid="_x0000_s1064"/>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27</xdr:row>
          <xdr:rowOff>7620</xdr:rowOff>
        </xdr:from>
        <xdr:to>
          <xdr:col>2</xdr:col>
          <xdr:colOff>0</xdr:colOff>
          <xdr:row>27</xdr:row>
          <xdr:rowOff>213360</xdr:rowOff>
        </xdr:to>
        <xdr:sp macro="" textlink="">
          <xdr:nvSpPr>
            <xdr:cNvPr id="1065" name="Drop Down 41" hidden="1">
              <a:extLst>
                <a:ext uri="{63B3BB69-23CF-44E3-9099-C40C66FF867C}">
                  <a14:compatExt spid="_x0000_s1065"/>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28</xdr:row>
          <xdr:rowOff>7620</xdr:rowOff>
        </xdr:from>
        <xdr:to>
          <xdr:col>2</xdr:col>
          <xdr:colOff>0</xdr:colOff>
          <xdr:row>28</xdr:row>
          <xdr:rowOff>213360</xdr:rowOff>
        </xdr:to>
        <xdr:sp macro="" textlink="">
          <xdr:nvSpPr>
            <xdr:cNvPr id="1066" name="Drop Down 42" hidden="1">
              <a:extLst>
                <a:ext uri="{63B3BB69-23CF-44E3-9099-C40C66FF867C}">
                  <a14:compatExt spid="_x0000_s1066"/>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29</xdr:row>
          <xdr:rowOff>7620</xdr:rowOff>
        </xdr:from>
        <xdr:to>
          <xdr:col>2</xdr:col>
          <xdr:colOff>0</xdr:colOff>
          <xdr:row>29</xdr:row>
          <xdr:rowOff>213360</xdr:rowOff>
        </xdr:to>
        <xdr:sp macro="" textlink="">
          <xdr:nvSpPr>
            <xdr:cNvPr id="1067" name="Drop Down 43" hidden="1">
              <a:extLst>
                <a:ext uri="{63B3BB69-23CF-44E3-9099-C40C66FF867C}">
                  <a14:compatExt spid="_x0000_s1067"/>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30</xdr:row>
          <xdr:rowOff>7620</xdr:rowOff>
        </xdr:from>
        <xdr:to>
          <xdr:col>2</xdr:col>
          <xdr:colOff>0</xdr:colOff>
          <xdr:row>30</xdr:row>
          <xdr:rowOff>213360</xdr:rowOff>
        </xdr:to>
        <xdr:sp macro="" textlink="">
          <xdr:nvSpPr>
            <xdr:cNvPr id="1068" name="Drop Down 44" hidden="1">
              <a:extLst>
                <a:ext uri="{63B3BB69-23CF-44E3-9099-C40C66FF867C}">
                  <a14:compatExt spid="_x0000_s1068"/>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31</xdr:row>
          <xdr:rowOff>7620</xdr:rowOff>
        </xdr:from>
        <xdr:to>
          <xdr:col>2</xdr:col>
          <xdr:colOff>0</xdr:colOff>
          <xdr:row>31</xdr:row>
          <xdr:rowOff>213360</xdr:rowOff>
        </xdr:to>
        <xdr:sp macro="" textlink="">
          <xdr:nvSpPr>
            <xdr:cNvPr id="1069" name="Drop Down 45" hidden="1">
              <a:extLst>
                <a:ext uri="{63B3BB69-23CF-44E3-9099-C40C66FF867C}">
                  <a14:compatExt spid="_x0000_s1069"/>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32</xdr:row>
          <xdr:rowOff>7620</xdr:rowOff>
        </xdr:from>
        <xdr:to>
          <xdr:col>2</xdr:col>
          <xdr:colOff>0</xdr:colOff>
          <xdr:row>32</xdr:row>
          <xdr:rowOff>213360</xdr:rowOff>
        </xdr:to>
        <xdr:sp macro="" textlink="">
          <xdr:nvSpPr>
            <xdr:cNvPr id="1070" name="Drop Down 46" hidden="1">
              <a:extLst>
                <a:ext uri="{63B3BB69-23CF-44E3-9099-C40C66FF867C}">
                  <a14:compatExt spid="_x0000_s1070"/>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33</xdr:row>
          <xdr:rowOff>7620</xdr:rowOff>
        </xdr:from>
        <xdr:to>
          <xdr:col>2</xdr:col>
          <xdr:colOff>0</xdr:colOff>
          <xdr:row>33</xdr:row>
          <xdr:rowOff>213360</xdr:rowOff>
        </xdr:to>
        <xdr:sp macro="" textlink="">
          <xdr:nvSpPr>
            <xdr:cNvPr id="1071" name="Drop Down 47" hidden="1">
              <a:extLst>
                <a:ext uri="{63B3BB69-23CF-44E3-9099-C40C66FF867C}">
                  <a14:compatExt spid="_x0000_s1071"/>
                </a:ext>
                <a:ext uri="{FF2B5EF4-FFF2-40B4-BE49-F238E27FC236}">
                  <a16:creationId xmlns:a16="http://schemas.microsoft.com/office/drawing/2014/main" id="{00000000-0008-0000-0000-00002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34</xdr:row>
          <xdr:rowOff>7620</xdr:rowOff>
        </xdr:from>
        <xdr:to>
          <xdr:col>2</xdr:col>
          <xdr:colOff>0</xdr:colOff>
          <xdr:row>34</xdr:row>
          <xdr:rowOff>213360</xdr:rowOff>
        </xdr:to>
        <xdr:sp macro="" textlink="">
          <xdr:nvSpPr>
            <xdr:cNvPr id="1072" name="Drop Down 48" hidden="1">
              <a:extLst>
                <a:ext uri="{63B3BB69-23CF-44E3-9099-C40C66FF867C}">
                  <a14:compatExt spid="_x0000_s1072"/>
                </a:ext>
                <a:ext uri="{FF2B5EF4-FFF2-40B4-BE49-F238E27FC236}">
                  <a16:creationId xmlns:a16="http://schemas.microsoft.com/office/drawing/2014/main" id="{00000000-0008-0000-0000-00003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7</xdr:row>
          <xdr:rowOff>7620</xdr:rowOff>
        </xdr:from>
        <xdr:to>
          <xdr:col>3</xdr:col>
          <xdr:colOff>0</xdr:colOff>
          <xdr:row>8</xdr:row>
          <xdr:rowOff>0</xdr:rowOff>
        </xdr:to>
        <xdr:sp macro="" textlink="">
          <xdr:nvSpPr>
            <xdr:cNvPr id="1075" name="Drop Down 51" hidden="1">
              <a:extLst>
                <a:ext uri="{63B3BB69-23CF-44E3-9099-C40C66FF867C}">
                  <a14:compatExt spid="_x0000_s1075"/>
                </a:ext>
                <a:ext uri="{FF2B5EF4-FFF2-40B4-BE49-F238E27FC236}">
                  <a16:creationId xmlns:a16="http://schemas.microsoft.com/office/drawing/2014/main" id="{00000000-0008-0000-0000-00003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17</xdr:col>
          <xdr:colOff>30480</xdr:colOff>
          <xdr:row>15</xdr:row>
          <xdr:rowOff>182880</xdr:rowOff>
        </xdr:from>
        <xdr:to>
          <xdr:col>19</xdr:col>
          <xdr:colOff>426720</xdr:colOff>
          <xdr:row>16</xdr:row>
          <xdr:rowOff>190500</xdr:rowOff>
        </xdr:to>
        <xdr:sp macro="" textlink="">
          <xdr:nvSpPr>
            <xdr:cNvPr id="1076" name="Drop Down 52" hidden="1">
              <a:extLst>
                <a:ext uri="{63B3BB69-23CF-44E3-9099-C40C66FF867C}">
                  <a14:compatExt spid="_x0000_s1076"/>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xdr:absoluteAnchor>
    <xdr:pos x="0" y="0"/>
    <xdr:ext cx="9136380" cy="5783580"/>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c:userShapes xmlns:c="http://schemas.openxmlformats.org/drawingml/2006/chart">
  <cdr:relSizeAnchor xmlns:cdr="http://schemas.openxmlformats.org/drawingml/2006/chartDrawing">
    <cdr:from>
      <cdr:x>0.68275</cdr:x>
      <cdr:y>0.2685</cdr:y>
    </cdr:from>
    <cdr:to>
      <cdr:x>0.85825</cdr:x>
      <cdr:y>0.30975</cdr:y>
    </cdr:to>
    <cdr:sp macro="" textlink="">
      <cdr:nvSpPr>
        <cdr:cNvPr id="4097" name="Text Box 1"/>
        <cdr:cNvSpPr txBox="1">
          <a:spLocks xmlns:a="http://schemas.openxmlformats.org/drawingml/2006/main" noChangeArrowheads="1"/>
        </cdr:cNvSpPr>
      </cdr:nvSpPr>
      <cdr:spPr bwMode="auto">
        <a:xfrm xmlns:a="http://schemas.openxmlformats.org/drawingml/2006/main">
          <a:off x="6243066" y="1557495"/>
          <a:ext cx="1604772" cy="23928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nl-NL" sz="1400" b="0" i="0" u="none" strike="noStrike" baseline="0">
              <a:solidFill>
                <a:srgbClr val="000000"/>
              </a:solidFill>
              <a:latin typeface="Arial"/>
              <a:cs typeface="Arial"/>
            </a:rPr>
            <a:t>Windsnelheid (kn):</a:t>
          </a:r>
          <a:endParaRPr lang="nl-NL"/>
        </a:p>
      </cdr:txBody>
    </cdr:sp>
  </cdr:relSizeAnchor>
  <cdr:relSizeAnchor xmlns:cdr="http://schemas.openxmlformats.org/drawingml/2006/chartDrawing">
    <cdr:from>
      <cdr:x>0.85125</cdr:x>
      <cdr:y>0.2685</cdr:y>
    </cdr:from>
    <cdr:to>
      <cdr:x>0.88975</cdr:x>
      <cdr:y>0.3105</cdr:y>
    </cdr:to>
    <cdr:sp macro="" textlink="Main!$C$8">
      <cdr:nvSpPr>
        <cdr:cNvPr id="4098" name="Text Box 2"/>
        <cdr:cNvSpPr txBox="1">
          <a:spLocks xmlns:a="http://schemas.openxmlformats.org/drawingml/2006/main" noChangeArrowheads="1" noTextEdit="1"/>
        </cdr:cNvSpPr>
      </cdr:nvSpPr>
      <cdr:spPr bwMode="auto">
        <a:xfrm xmlns:a="http://schemas.openxmlformats.org/drawingml/2006/main">
          <a:off x="7783830" y="1557495"/>
          <a:ext cx="352044" cy="24363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fld id="{AFFC9D23-0797-4733-8FC1-87F503C7F28A}" type="TxLink">
            <a:rPr lang="nl-NL" sz="1400" b="0" i="0" u="none" strike="noStrike" baseline="0">
              <a:solidFill>
                <a:srgbClr val="000000"/>
              </a:solidFill>
              <a:latin typeface="Arial"/>
              <a:cs typeface="Arial"/>
            </a:rPr>
            <a:pPr algn="l" rtl="0">
              <a:defRPr sz="1000"/>
            </a:pPr>
            <a:t>6</a:t>
          </a:fld>
          <a:endParaRPr lang="nl-NL"/>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22860</xdr:colOff>
      <xdr:row>86</xdr:row>
      <xdr:rowOff>30480</xdr:rowOff>
    </xdr:from>
    <xdr:to>
      <xdr:col>14</xdr:col>
      <xdr:colOff>22860</xdr:colOff>
      <xdr:row>116</xdr:row>
      <xdr:rowOff>129540</xdr:rowOff>
    </xdr:to>
    <xdr:graphicFrame macro="">
      <xdr:nvGraphicFramePr>
        <xdr:cNvPr id="7228" name="Grafiek 1">
          <a:extLst>
            <a:ext uri="{FF2B5EF4-FFF2-40B4-BE49-F238E27FC236}">
              <a16:creationId xmlns:a16="http://schemas.microsoft.com/office/drawing/2014/main" id="{00000000-0008-0000-0200-00003C1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48</xdr:row>
      <xdr:rowOff>22860</xdr:rowOff>
    </xdr:from>
    <xdr:to>
      <xdr:col>14</xdr:col>
      <xdr:colOff>45720</xdr:colOff>
      <xdr:row>83</xdr:row>
      <xdr:rowOff>0</xdr:rowOff>
    </xdr:to>
    <xdr:graphicFrame macro="">
      <xdr:nvGraphicFramePr>
        <xdr:cNvPr id="7229" name="Grafiek 3">
          <a:extLst>
            <a:ext uri="{FF2B5EF4-FFF2-40B4-BE49-F238E27FC236}">
              <a16:creationId xmlns:a16="http://schemas.microsoft.com/office/drawing/2014/main" id="{00000000-0008-0000-0200-00003D1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0.76593</cdr:x>
      <cdr:y>0.11189</cdr:y>
    </cdr:from>
    <cdr:to>
      <cdr:x>0.92568</cdr:x>
      <cdr:y>0.14778</cdr:y>
    </cdr:to>
    <cdr:sp macro="" textlink="Main!$D$2">
      <cdr:nvSpPr>
        <cdr:cNvPr id="8194" name="Text Box 2"/>
        <cdr:cNvSpPr txBox="1">
          <a:spLocks xmlns:a="http://schemas.openxmlformats.org/drawingml/2006/main" noChangeArrowheads="1" noTextEdit="1"/>
        </cdr:cNvSpPr>
      </cdr:nvSpPr>
      <cdr:spPr bwMode="auto">
        <a:xfrm xmlns:a="http://schemas.openxmlformats.org/drawingml/2006/main">
          <a:off x="5922010" y="633482"/>
          <a:ext cx="1224915" cy="20303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fld id="{78791938-31D7-4DB3-93FA-F779395A7147}" type="TxLink">
            <a:rPr lang="nl-NL" sz="1200" b="1" i="0" u="none" strike="noStrike" baseline="0">
              <a:solidFill>
                <a:srgbClr val="000000"/>
              </a:solidFill>
              <a:latin typeface="Arial"/>
              <a:cs typeface="Arial"/>
            </a:rPr>
            <a:pPr algn="l" rtl="0">
              <a:defRPr sz="1000"/>
            </a:pPr>
            <a:t>NED 5418</a:t>
          </a:fld>
          <a:endParaRPr lang="nl-NL"/>
        </a:p>
      </cdr:txBody>
    </cdr:sp>
  </cdr:relSizeAnchor>
  <cdr:relSizeAnchor xmlns:cdr="http://schemas.openxmlformats.org/drawingml/2006/chartDrawing">
    <cdr:from>
      <cdr:x>0.50049</cdr:x>
      <cdr:y>0.49926</cdr:y>
    </cdr:from>
    <cdr:to>
      <cdr:x>0.51037</cdr:x>
      <cdr:y>0.53515</cdr:y>
    </cdr:to>
    <cdr:sp macro="" textlink="Main!$E$2">
      <cdr:nvSpPr>
        <cdr:cNvPr id="8196" name="Text Box 4"/>
        <cdr:cNvSpPr txBox="1">
          <a:spLocks xmlns:a="http://schemas.openxmlformats.org/drawingml/2006/main" noChangeArrowheads="1" noTextEdit="1"/>
        </cdr:cNvSpPr>
      </cdr:nvSpPr>
      <cdr:spPr bwMode="auto">
        <a:xfrm xmlns:a="http://schemas.openxmlformats.org/drawingml/2006/main">
          <a:off x="3864610" y="2827928"/>
          <a:ext cx="76200" cy="20303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fld id="{AB3DBA54-651D-46B0-964C-ED15DE5B9806}" type="TxLink">
            <a:rPr lang="nl-NL" sz="1000" b="0" i="0" u="none" strike="noStrike" baseline="0">
              <a:solidFill>
                <a:srgbClr val="000000"/>
              </a:solidFill>
              <a:latin typeface="Arial"/>
              <a:cs typeface="Arial"/>
            </a:rPr>
            <a:pPr algn="ctr" rtl="0">
              <a:defRPr sz="1000"/>
            </a:pPr>
            <a:t>Kirsten</a:t>
          </a:fld>
          <a:endParaRPr lang="nl-NL"/>
        </a:p>
      </cdr:txBody>
    </cdr:sp>
  </cdr:relSizeAnchor>
  <cdr:relSizeAnchor xmlns:cdr="http://schemas.openxmlformats.org/drawingml/2006/chartDrawing">
    <cdr:from>
      <cdr:x>0.76593</cdr:x>
      <cdr:y>0.15909</cdr:y>
    </cdr:from>
    <cdr:to>
      <cdr:x>0.99012</cdr:x>
      <cdr:y>0.19497</cdr:y>
    </cdr:to>
    <cdr:sp macro="" textlink="Main!$E$2">
      <cdr:nvSpPr>
        <cdr:cNvPr id="8198" name="Text Box 6"/>
        <cdr:cNvSpPr txBox="1">
          <a:spLocks xmlns:a="http://schemas.openxmlformats.org/drawingml/2006/main" noChangeArrowheads="1" noTextEdit="1"/>
        </cdr:cNvSpPr>
      </cdr:nvSpPr>
      <cdr:spPr bwMode="auto">
        <a:xfrm xmlns:a="http://schemas.openxmlformats.org/drawingml/2006/main">
          <a:off x="5922010" y="900487"/>
          <a:ext cx="1720215" cy="20303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fld id="{91BAA0BB-1374-4D62-88C4-383908159258}" type="TxLink">
            <a:rPr lang="nl-NL" sz="1200" b="1" i="0" u="none" strike="noStrike" baseline="0">
              <a:solidFill>
                <a:srgbClr val="000000"/>
              </a:solidFill>
              <a:latin typeface="Arial"/>
              <a:cs typeface="Arial"/>
            </a:rPr>
            <a:pPr algn="l" rtl="0">
              <a:defRPr sz="1000"/>
            </a:pPr>
            <a:t>Kirsten</a:t>
          </a:fld>
          <a:endParaRPr lang="nl-NL"/>
        </a:p>
      </cdr:txBody>
    </cdr:sp>
  </cdr:relSizeAnchor>
  <cdr:relSizeAnchor xmlns:cdr="http://schemas.openxmlformats.org/drawingml/2006/chartDrawing">
    <cdr:from>
      <cdr:x>0.76593</cdr:x>
      <cdr:y>0.20333</cdr:y>
    </cdr:from>
    <cdr:to>
      <cdr:x>0.99012</cdr:x>
      <cdr:y>0.23946</cdr:y>
    </cdr:to>
    <cdr:sp macro="" textlink="Main!$F$2">
      <cdr:nvSpPr>
        <cdr:cNvPr id="8199" name="Text Box 7"/>
        <cdr:cNvSpPr txBox="1">
          <a:spLocks xmlns:a="http://schemas.openxmlformats.org/drawingml/2006/main" noChangeArrowheads="1" noTextEdit="1"/>
        </cdr:cNvSpPr>
      </cdr:nvSpPr>
      <cdr:spPr bwMode="auto">
        <a:xfrm xmlns:a="http://schemas.openxmlformats.org/drawingml/2006/main">
          <a:off x="5922010" y="1152195"/>
          <a:ext cx="1720215" cy="20303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fld id="{33C093C4-8C65-4520-8ABD-97996B53EB4B}" type="TxLink">
            <a:rPr lang="nl-NL" sz="1200" b="1" i="0" u="none" strike="noStrike" baseline="0">
              <a:solidFill>
                <a:srgbClr val="000000"/>
              </a:solidFill>
              <a:latin typeface="Arial"/>
              <a:cs typeface="Arial"/>
            </a:rPr>
            <a:pPr algn="l" rtl="0">
              <a:defRPr sz="1000"/>
            </a:pPr>
            <a:t>Dehler 37 DB</a:t>
          </a:fld>
          <a:endParaRPr lang="nl-NL"/>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0</xdr:col>
      <xdr:colOff>4107180</xdr:colOff>
      <xdr:row>0</xdr:row>
      <xdr:rowOff>144780</xdr:rowOff>
    </xdr:from>
    <xdr:to>
      <xdr:col>4</xdr:col>
      <xdr:colOff>137160</xdr:colOff>
      <xdr:row>19</xdr:row>
      <xdr:rowOff>0</xdr:rowOff>
    </xdr:to>
    <xdr:pic>
      <xdr:nvPicPr>
        <xdr:cNvPr id="2082" name="Picture 5" descr="Sailspeed-Helpplaatje3">
          <a:extLst>
            <a:ext uri="{FF2B5EF4-FFF2-40B4-BE49-F238E27FC236}">
              <a16:creationId xmlns:a16="http://schemas.microsoft.com/office/drawing/2014/main" id="{00000000-0008-0000-0500-00002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07180" y="144780"/>
          <a:ext cx="4686300" cy="3040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_ims03" connectionId="2" xr16:uid="{00000000-0016-0000-0300-000000000000}" autoFormatId="16" applyNumberFormats="0" applyBorderFormats="0" applyFontFormats="1" applyPatternFormats="1"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club03" connectionId="1" xr16:uid="{00000000-0016-0000-0400-000001000000}" autoFormatId="16" applyNumberFormats="0" applyBorderFormats="0" applyFontFormats="1" applyPatternFormats="1" applyAlignmentFormats="0" applyWidthHeightFormats="0"/>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34" Type="http://schemas.openxmlformats.org/officeDocument/2006/relationships/ctrlProp" Target="../ctrlProps/ctrlProp31.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queryTable" Target="../queryTables/queryTable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tabColor indexed="10"/>
    <pageSetUpPr fitToPage="1"/>
  </sheetPr>
  <dimension ref="A1:AM120"/>
  <sheetViews>
    <sheetView zoomScale="75" workbookViewId="0">
      <pane ySplit="8" topLeftCell="A16" activePane="bottomLeft" state="frozen"/>
      <selection pane="bottomLeft" activeCell="Z12" sqref="Z12"/>
    </sheetView>
  </sheetViews>
  <sheetFormatPr defaultRowHeight="13.2" x14ac:dyDescent="0.25"/>
  <cols>
    <col min="1" max="1" width="18" customWidth="1"/>
    <col min="2" max="2" width="7.33203125" customWidth="1"/>
    <col min="3" max="3" width="6.88671875" customWidth="1"/>
    <col min="4" max="4" width="11.5546875" customWidth="1"/>
    <col min="5" max="5" width="23.44140625" customWidth="1"/>
    <col min="6" max="6" width="16.109375" customWidth="1"/>
    <col min="7" max="15" width="6.88671875" customWidth="1"/>
    <col min="16" max="16" width="6.5546875" customWidth="1"/>
    <col min="17" max="17" width="5.88671875" customWidth="1"/>
    <col min="18" max="20" width="6.6640625" customWidth="1"/>
    <col min="21" max="144" width="8.6640625" customWidth="1"/>
  </cols>
  <sheetData>
    <row r="1" spans="1:32" x14ac:dyDescent="0.25">
      <c r="B1" s="2" t="s">
        <v>885</v>
      </c>
      <c r="C1" s="2" t="s">
        <v>884</v>
      </c>
      <c r="D1" s="2" t="s">
        <v>1624</v>
      </c>
      <c r="E1" s="2" t="s">
        <v>1775</v>
      </c>
      <c r="F1" s="2" t="s">
        <v>1858</v>
      </c>
      <c r="G1" s="2" t="s">
        <v>915</v>
      </c>
      <c r="H1" s="2" t="s">
        <v>916</v>
      </c>
      <c r="I1" s="2" t="s">
        <v>917</v>
      </c>
      <c r="J1" s="2" t="s">
        <v>1604</v>
      </c>
      <c r="K1" s="2" t="s">
        <v>918</v>
      </c>
      <c r="L1" s="2" t="s">
        <v>886</v>
      </c>
      <c r="M1" s="2" t="s">
        <v>1701</v>
      </c>
      <c r="N1" s="2" t="s">
        <v>889</v>
      </c>
      <c r="O1" s="2" t="s">
        <v>890</v>
      </c>
      <c r="P1" s="70" t="s">
        <v>1750</v>
      </c>
      <c r="Q1" s="2" t="s">
        <v>1702</v>
      </c>
      <c r="R1" s="2" t="s">
        <v>1855</v>
      </c>
      <c r="S1" s="72" t="s">
        <v>1788</v>
      </c>
      <c r="T1" s="2" t="s">
        <v>1789</v>
      </c>
      <c r="V1">
        <v>0</v>
      </c>
      <c r="W1" t="s">
        <v>1856</v>
      </c>
      <c r="X1">
        <v>52</v>
      </c>
      <c r="Y1">
        <v>60</v>
      </c>
      <c r="Z1">
        <v>75</v>
      </c>
      <c r="AA1">
        <v>90</v>
      </c>
      <c r="AB1">
        <v>110</v>
      </c>
      <c r="AC1">
        <v>120</v>
      </c>
      <c r="AD1">
        <v>135</v>
      </c>
      <c r="AE1">
        <v>150</v>
      </c>
      <c r="AF1">
        <v>180</v>
      </c>
    </row>
    <row r="2" spans="1:32" ht="17.25" customHeight="1" x14ac:dyDescent="0.25">
      <c r="A2" t="s">
        <v>1664</v>
      </c>
      <c r="B2" s="7">
        <v>2</v>
      </c>
      <c r="C2" s="6">
        <v>63</v>
      </c>
      <c r="D2" t="str">
        <f t="shared" ref="D2:N2" ca="1" si="0">IF($B2=1,D51,D61)</f>
        <v>NED 5418</v>
      </c>
      <c r="E2" t="str">
        <f t="shared" ca="1" si="0"/>
        <v>Kirsten</v>
      </c>
      <c r="F2" t="str">
        <f t="shared" ca="1" si="0"/>
        <v>Dehler 37 DB</v>
      </c>
      <c r="G2">
        <f t="shared" ca="1" si="0"/>
        <v>1995</v>
      </c>
      <c r="H2">
        <f t="shared" ca="1" si="0"/>
        <v>11.01</v>
      </c>
      <c r="I2">
        <f t="shared" ca="1" si="0"/>
        <v>9.3219999999999992</v>
      </c>
      <c r="J2">
        <f t="shared" ca="1" si="0"/>
        <v>3.5</v>
      </c>
      <c r="K2">
        <f t="shared" ca="1" si="0"/>
        <v>2.0459999999999998</v>
      </c>
      <c r="L2">
        <f t="shared" ca="1" si="0"/>
        <v>5306</v>
      </c>
      <c r="M2" t="str">
        <f t="shared" ca="1" si="0"/>
        <v>C</v>
      </c>
      <c r="N2">
        <f t="shared" ca="1" si="0"/>
        <v>634</v>
      </c>
      <c r="O2">
        <f t="shared" ref="O2:T7" ca="1" si="1">IF($B2=1,O51,O61)</f>
        <v>0.86919999999999997</v>
      </c>
      <c r="P2" s="71">
        <f t="shared" ca="1" si="1"/>
        <v>1033.5999999999999</v>
      </c>
      <c r="Q2">
        <f t="shared" ca="1" si="1"/>
        <v>0</v>
      </c>
      <c r="R2">
        <f t="shared" ca="1" si="1"/>
        <v>42.9</v>
      </c>
      <c r="S2" s="73">
        <f t="shared" ca="1" si="1"/>
        <v>143.4</v>
      </c>
      <c r="T2">
        <f t="shared" ca="1" si="1"/>
        <v>0.18</v>
      </c>
      <c r="V2">
        <f t="shared" ref="V2:AF2" ca="1" si="2">IF($B2=1,V51,V61)</f>
        <v>3.4645366182273123</v>
      </c>
      <c r="W2">
        <f t="shared" ca="1" si="2"/>
        <v>4.7294658428364578</v>
      </c>
      <c r="X2">
        <f t="shared" ca="1" si="2"/>
        <v>5.2493438320209975</v>
      </c>
      <c r="Y2">
        <f t="shared" ca="1" si="2"/>
        <v>5.5113288426209426</v>
      </c>
      <c r="Z2">
        <f t="shared" ca="1" si="2"/>
        <v>5.6809215717216341</v>
      </c>
      <c r="AA2">
        <f t="shared" ca="1" si="2"/>
        <v>5.6426332288401255</v>
      </c>
      <c r="AB2">
        <f t="shared" ca="1" si="2"/>
        <v>5.617977528089888</v>
      </c>
      <c r="AC2">
        <f t="shared" ca="1" si="2"/>
        <v>5.4184226369656834</v>
      </c>
      <c r="AD2">
        <f t="shared" ca="1" si="2"/>
        <v>4.8354600402955006</v>
      </c>
      <c r="AE2">
        <f t="shared" ca="1" si="2"/>
        <v>4.0435808154554644</v>
      </c>
      <c r="AF2">
        <f t="shared" ca="1" si="2"/>
        <v>3.5016049022468634</v>
      </c>
    </row>
    <row r="3" spans="1:32" ht="17.25" customHeight="1" x14ac:dyDescent="0.25">
      <c r="A3" t="s">
        <v>1665</v>
      </c>
      <c r="B3" s="7">
        <v>2</v>
      </c>
      <c r="C3" s="6"/>
      <c r="D3" t="e">
        <f t="shared" ref="D3:N3" ca="1" si="3">IF($B3=1,D52,D62)</f>
        <v>#REF!</v>
      </c>
      <c r="E3" t="e">
        <f t="shared" ca="1" si="3"/>
        <v>#REF!</v>
      </c>
      <c r="F3" t="e">
        <f t="shared" ca="1" si="3"/>
        <v>#REF!</v>
      </c>
      <c r="G3" t="e">
        <f t="shared" ca="1" si="3"/>
        <v>#REF!</v>
      </c>
      <c r="H3" t="e">
        <f t="shared" ca="1" si="3"/>
        <v>#REF!</v>
      </c>
      <c r="I3" t="e">
        <f t="shared" ca="1" si="3"/>
        <v>#REF!</v>
      </c>
      <c r="J3" t="e">
        <f t="shared" ca="1" si="3"/>
        <v>#REF!</v>
      </c>
      <c r="K3" t="e">
        <f t="shared" ca="1" si="3"/>
        <v>#REF!</v>
      </c>
      <c r="L3" t="e">
        <f t="shared" ca="1" si="3"/>
        <v>#REF!</v>
      </c>
      <c r="M3" t="e">
        <f t="shared" ca="1" si="3"/>
        <v>#REF!</v>
      </c>
      <c r="N3" t="e">
        <f t="shared" ca="1" si="3"/>
        <v>#REF!</v>
      </c>
      <c r="O3" t="e">
        <f t="shared" ca="1" si="1"/>
        <v>#REF!</v>
      </c>
      <c r="P3" s="71" t="e">
        <f t="shared" ca="1" si="1"/>
        <v>#REF!</v>
      </c>
      <c r="Q3" t="e">
        <f t="shared" ca="1" si="1"/>
        <v>#REF!</v>
      </c>
      <c r="R3" t="e">
        <f t="shared" ca="1" si="1"/>
        <v>#REF!</v>
      </c>
      <c r="S3" s="73" t="e">
        <f t="shared" ca="1" si="1"/>
        <v>#REF!</v>
      </c>
      <c r="T3" t="e">
        <f t="shared" ca="1" si="1"/>
        <v>#REF!</v>
      </c>
      <c r="V3" t="e">
        <f t="shared" ref="V3:AF3" ca="1" si="4">IF($B3=1,V52,V62)</f>
        <v>#REF!</v>
      </c>
      <c r="W3" t="e">
        <f t="shared" ca="1" si="4"/>
        <v>#REF!</v>
      </c>
      <c r="X3" t="e">
        <f t="shared" ca="1" si="4"/>
        <v>#REF!</v>
      </c>
      <c r="Y3" t="e">
        <f t="shared" ca="1" si="4"/>
        <v>#REF!</v>
      </c>
      <c r="Z3" t="e">
        <f t="shared" ca="1" si="4"/>
        <v>#REF!</v>
      </c>
      <c r="AA3" t="e">
        <f t="shared" ca="1" si="4"/>
        <v>#REF!</v>
      </c>
      <c r="AB3" t="e">
        <f t="shared" ca="1" si="4"/>
        <v>#REF!</v>
      </c>
      <c r="AC3" t="e">
        <f t="shared" ca="1" si="4"/>
        <v>#REF!</v>
      </c>
      <c r="AD3" t="e">
        <f t="shared" ca="1" si="4"/>
        <v>#REF!</v>
      </c>
      <c r="AE3" t="e">
        <f t="shared" ca="1" si="4"/>
        <v>#REF!</v>
      </c>
      <c r="AF3" t="e">
        <f t="shared" ca="1" si="4"/>
        <v>#REF!</v>
      </c>
    </row>
    <row r="4" spans="1:32" ht="17.25" customHeight="1" x14ac:dyDescent="0.25">
      <c r="A4" t="s">
        <v>1666</v>
      </c>
      <c r="B4" s="7">
        <v>2</v>
      </c>
      <c r="C4" s="6"/>
      <c r="D4" t="e">
        <f t="shared" ref="D4:N4" ca="1" si="5">IF($B4=1,D53,D63)</f>
        <v>#REF!</v>
      </c>
      <c r="E4" t="e">
        <f t="shared" ca="1" si="5"/>
        <v>#REF!</v>
      </c>
      <c r="F4" t="e">
        <f t="shared" ca="1" si="5"/>
        <v>#REF!</v>
      </c>
      <c r="G4" t="e">
        <f t="shared" ca="1" si="5"/>
        <v>#REF!</v>
      </c>
      <c r="H4" t="e">
        <f t="shared" ca="1" si="5"/>
        <v>#REF!</v>
      </c>
      <c r="I4" t="e">
        <f t="shared" ca="1" si="5"/>
        <v>#REF!</v>
      </c>
      <c r="J4" t="e">
        <f t="shared" ca="1" si="5"/>
        <v>#REF!</v>
      </c>
      <c r="K4" t="e">
        <f t="shared" ca="1" si="5"/>
        <v>#REF!</v>
      </c>
      <c r="L4" t="e">
        <f t="shared" ca="1" si="5"/>
        <v>#REF!</v>
      </c>
      <c r="M4" t="e">
        <f t="shared" ca="1" si="5"/>
        <v>#REF!</v>
      </c>
      <c r="N4" t="e">
        <f t="shared" ca="1" si="5"/>
        <v>#REF!</v>
      </c>
      <c r="O4" t="e">
        <f t="shared" ca="1" si="1"/>
        <v>#REF!</v>
      </c>
      <c r="P4" s="71" t="e">
        <f t="shared" ca="1" si="1"/>
        <v>#REF!</v>
      </c>
      <c r="Q4" t="e">
        <f t="shared" ca="1" si="1"/>
        <v>#REF!</v>
      </c>
      <c r="R4" t="e">
        <f t="shared" ca="1" si="1"/>
        <v>#REF!</v>
      </c>
      <c r="S4" s="73" t="e">
        <f t="shared" ca="1" si="1"/>
        <v>#REF!</v>
      </c>
      <c r="T4" t="e">
        <f t="shared" ca="1" si="1"/>
        <v>#REF!</v>
      </c>
      <c r="V4" t="e">
        <f t="shared" ref="V4:AF4" ca="1" si="6">IF($B4=1,V53,V63)</f>
        <v>#REF!</v>
      </c>
      <c r="W4" t="e">
        <f t="shared" ca="1" si="6"/>
        <v>#REF!</v>
      </c>
      <c r="X4" t="e">
        <f t="shared" ca="1" si="6"/>
        <v>#REF!</v>
      </c>
      <c r="Y4" t="e">
        <f t="shared" ca="1" si="6"/>
        <v>#REF!</v>
      </c>
      <c r="Z4" t="e">
        <f t="shared" ca="1" si="6"/>
        <v>#REF!</v>
      </c>
      <c r="AA4" t="e">
        <f t="shared" ca="1" si="6"/>
        <v>#REF!</v>
      </c>
      <c r="AB4" t="e">
        <f t="shared" ca="1" si="6"/>
        <v>#REF!</v>
      </c>
      <c r="AC4" t="e">
        <f t="shared" ca="1" si="6"/>
        <v>#REF!</v>
      </c>
      <c r="AD4" t="e">
        <f t="shared" ca="1" si="6"/>
        <v>#REF!</v>
      </c>
      <c r="AE4" t="e">
        <f t="shared" ca="1" si="6"/>
        <v>#REF!</v>
      </c>
      <c r="AF4" t="e">
        <f t="shared" ca="1" si="6"/>
        <v>#REF!</v>
      </c>
    </row>
    <row r="5" spans="1:32" ht="17.25" customHeight="1" x14ac:dyDescent="0.25">
      <c r="A5" t="s">
        <v>1667</v>
      </c>
      <c r="B5" s="7">
        <v>2</v>
      </c>
      <c r="C5" s="6"/>
      <c r="D5" t="e">
        <f t="shared" ref="D5:N5" ca="1" si="7">IF($B5=1,D54,D64)</f>
        <v>#REF!</v>
      </c>
      <c r="E5" t="e">
        <f t="shared" ca="1" si="7"/>
        <v>#REF!</v>
      </c>
      <c r="F5" t="e">
        <f t="shared" ca="1" si="7"/>
        <v>#REF!</v>
      </c>
      <c r="G5" t="e">
        <f t="shared" ca="1" si="7"/>
        <v>#REF!</v>
      </c>
      <c r="H5" t="e">
        <f t="shared" ca="1" si="7"/>
        <v>#REF!</v>
      </c>
      <c r="I5" t="e">
        <f t="shared" ca="1" si="7"/>
        <v>#REF!</v>
      </c>
      <c r="J5" t="e">
        <f t="shared" ca="1" si="7"/>
        <v>#REF!</v>
      </c>
      <c r="K5" t="e">
        <f t="shared" ca="1" si="7"/>
        <v>#REF!</v>
      </c>
      <c r="L5" t="e">
        <f t="shared" ca="1" si="7"/>
        <v>#REF!</v>
      </c>
      <c r="M5" t="e">
        <f t="shared" ca="1" si="7"/>
        <v>#REF!</v>
      </c>
      <c r="N5" t="e">
        <f t="shared" ca="1" si="7"/>
        <v>#REF!</v>
      </c>
      <c r="O5" t="e">
        <f t="shared" ca="1" si="1"/>
        <v>#REF!</v>
      </c>
      <c r="P5" s="71" t="e">
        <f t="shared" ca="1" si="1"/>
        <v>#REF!</v>
      </c>
      <c r="Q5" t="e">
        <f t="shared" ca="1" si="1"/>
        <v>#REF!</v>
      </c>
      <c r="R5" t="e">
        <f t="shared" ca="1" si="1"/>
        <v>#REF!</v>
      </c>
      <c r="S5" s="73" t="e">
        <f t="shared" ca="1" si="1"/>
        <v>#REF!</v>
      </c>
      <c r="T5" t="e">
        <f t="shared" ca="1" si="1"/>
        <v>#REF!</v>
      </c>
      <c r="V5" t="e">
        <f t="shared" ref="V5:AF5" ca="1" si="8">IF($B5=1,V54,V64)</f>
        <v>#REF!</v>
      </c>
      <c r="W5" t="e">
        <f t="shared" ca="1" si="8"/>
        <v>#REF!</v>
      </c>
      <c r="X5" t="e">
        <f t="shared" ca="1" si="8"/>
        <v>#REF!</v>
      </c>
      <c r="Y5" t="e">
        <f t="shared" ca="1" si="8"/>
        <v>#REF!</v>
      </c>
      <c r="Z5" t="e">
        <f t="shared" ca="1" si="8"/>
        <v>#REF!</v>
      </c>
      <c r="AA5" t="e">
        <f t="shared" ca="1" si="8"/>
        <v>#REF!</v>
      </c>
      <c r="AB5" t="e">
        <f t="shared" ca="1" si="8"/>
        <v>#REF!</v>
      </c>
      <c r="AC5" t="e">
        <f t="shared" ca="1" si="8"/>
        <v>#REF!</v>
      </c>
      <c r="AD5" t="e">
        <f t="shared" ca="1" si="8"/>
        <v>#REF!</v>
      </c>
      <c r="AE5" t="e">
        <f t="shared" ca="1" si="8"/>
        <v>#REF!</v>
      </c>
      <c r="AF5" t="e">
        <f t="shared" ca="1" si="8"/>
        <v>#REF!</v>
      </c>
    </row>
    <row r="6" spans="1:32" ht="17.25" customHeight="1" x14ac:dyDescent="0.25">
      <c r="A6" t="s">
        <v>1668</v>
      </c>
      <c r="B6" s="7">
        <v>2</v>
      </c>
      <c r="C6" s="6"/>
      <c r="D6" t="e">
        <f t="shared" ref="D6:N6" ca="1" si="9">IF($B6=1,D55,D65)</f>
        <v>#REF!</v>
      </c>
      <c r="E6" t="e">
        <f t="shared" ca="1" si="9"/>
        <v>#REF!</v>
      </c>
      <c r="F6" t="e">
        <f t="shared" ca="1" si="9"/>
        <v>#REF!</v>
      </c>
      <c r="G6" t="e">
        <f t="shared" ca="1" si="9"/>
        <v>#REF!</v>
      </c>
      <c r="H6" t="e">
        <f t="shared" ca="1" si="9"/>
        <v>#REF!</v>
      </c>
      <c r="I6" t="e">
        <f t="shared" ca="1" si="9"/>
        <v>#REF!</v>
      </c>
      <c r="J6" t="e">
        <f t="shared" ca="1" si="9"/>
        <v>#REF!</v>
      </c>
      <c r="K6" t="e">
        <f t="shared" ca="1" si="9"/>
        <v>#REF!</v>
      </c>
      <c r="L6" t="e">
        <f t="shared" ca="1" si="9"/>
        <v>#REF!</v>
      </c>
      <c r="M6" t="e">
        <f t="shared" ca="1" si="9"/>
        <v>#REF!</v>
      </c>
      <c r="N6" t="e">
        <f t="shared" ca="1" si="9"/>
        <v>#REF!</v>
      </c>
      <c r="O6" t="e">
        <f t="shared" ca="1" si="1"/>
        <v>#REF!</v>
      </c>
      <c r="P6" s="71" t="e">
        <f t="shared" ca="1" si="1"/>
        <v>#REF!</v>
      </c>
      <c r="Q6" t="e">
        <f t="shared" ca="1" si="1"/>
        <v>#REF!</v>
      </c>
      <c r="R6" t="e">
        <f t="shared" ca="1" si="1"/>
        <v>#REF!</v>
      </c>
      <c r="S6" s="73" t="e">
        <f t="shared" ca="1" si="1"/>
        <v>#REF!</v>
      </c>
      <c r="T6" t="e">
        <f t="shared" ca="1" si="1"/>
        <v>#REF!</v>
      </c>
      <c r="V6" t="e">
        <f t="shared" ref="V6:AF6" ca="1" si="10">IF($B6=1,V55,V65)</f>
        <v>#REF!</v>
      </c>
      <c r="W6" t="e">
        <f t="shared" ca="1" si="10"/>
        <v>#REF!</v>
      </c>
      <c r="X6" t="e">
        <f t="shared" ca="1" si="10"/>
        <v>#REF!</v>
      </c>
      <c r="Y6" t="e">
        <f t="shared" ca="1" si="10"/>
        <v>#REF!</v>
      </c>
      <c r="Z6" t="e">
        <f t="shared" ca="1" si="10"/>
        <v>#REF!</v>
      </c>
      <c r="AA6" t="e">
        <f t="shared" ca="1" si="10"/>
        <v>#REF!</v>
      </c>
      <c r="AB6" t="e">
        <f t="shared" ca="1" si="10"/>
        <v>#REF!</v>
      </c>
      <c r="AC6" t="e">
        <f t="shared" ca="1" si="10"/>
        <v>#REF!</v>
      </c>
      <c r="AD6" t="e">
        <f t="shared" ca="1" si="10"/>
        <v>#REF!</v>
      </c>
      <c r="AE6" t="e">
        <f t="shared" ca="1" si="10"/>
        <v>#REF!</v>
      </c>
      <c r="AF6" t="e">
        <f t="shared" ca="1" si="10"/>
        <v>#REF!</v>
      </c>
    </row>
    <row r="7" spans="1:32" ht="17.25" customHeight="1" x14ac:dyDescent="0.25">
      <c r="A7" t="s">
        <v>1742</v>
      </c>
      <c r="B7" s="9">
        <v>2</v>
      </c>
      <c r="C7" s="10"/>
      <c r="D7" t="e">
        <f t="shared" ref="D7:N7" ca="1" si="11">IF($B7=1,D56,D66)</f>
        <v>#REF!</v>
      </c>
      <c r="E7" t="e">
        <f t="shared" ca="1" si="11"/>
        <v>#REF!</v>
      </c>
      <c r="F7" t="e">
        <f t="shared" ca="1" si="11"/>
        <v>#REF!</v>
      </c>
      <c r="G7" t="e">
        <f t="shared" ca="1" si="11"/>
        <v>#REF!</v>
      </c>
      <c r="H7" t="e">
        <f t="shared" ca="1" si="11"/>
        <v>#REF!</v>
      </c>
      <c r="I7" t="e">
        <f t="shared" ca="1" si="11"/>
        <v>#REF!</v>
      </c>
      <c r="J7" t="e">
        <f t="shared" ca="1" si="11"/>
        <v>#REF!</v>
      </c>
      <c r="K7" t="e">
        <f t="shared" ca="1" si="11"/>
        <v>#REF!</v>
      </c>
      <c r="L7" t="e">
        <f t="shared" ca="1" si="11"/>
        <v>#REF!</v>
      </c>
      <c r="M7" t="e">
        <f t="shared" ca="1" si="11"/>
        <v>#REF!</v>
      </c>
      <c r="N7" t="e">
        <f t="shared" ca="1" si="11"/>
        <v>#REF!</v>
      </c>
      <c r="O7" t="e">
        <f t="shared" ca="1" si="1"/>
        <v>#REF!</v>
      </c>
      <c r="P7" s="71" t="e">
        <f t="shared" ca="1" si="1"/>
        <v>#REF!</v>
      </c>
      <c r="Q7" t="e">
        <f t="shared" ca="1" si="1"/>
        <v>#REF!</v>
      </c>
      <c r="R7" t="e">
        <f t="shared" ca="1" si="1"/>
        <v>#REF!</v>
      </c>
      <c r="S7" s="73" t="e">
        <f t="shared" ca="1" si="1"/>
        <v>#REF!</v>
      </c>
      <c r="T7" t="e">
        <f t="shared" ca="1" si="1"/>
        <v>#REF!</v>
      </c>
      <c r="V7" t="e">
        <f t="shared" ref="V7:AF7" ca="1" si="12">IF($B7=1,V56,V66)</f>
        <v>#REF!</v>
      </c>
      <c r="W7" t="e">
        <f t="shared" ca="1" si="12"/>
        <v>#REF!</v>
      </c>
      <c r="X7" t="e">
        <f t="shared" ca="1" si="12"/>
        <v>#REF!</v>
      </c>
      <c r="Y7" t="e">
        <f t="shared" ca="1" si="12"/>
        <v>#REF!</v>
      </c>
      <c r="Z7" t="e">
        <f t="shared" ca="1" si="12"/>
        <v>#REF!</v>
      </c>
      <c r="AA7" t="e">
        <f t="shared" ca="1" si="12"/>
        <v>#REF!</v>
      </c>
      <c r="AB7" t="e">
        <f t="shared" ca="1" si="12"/>
        <v>#REF!</v>
      </c>
      <c r="AC7" t="e">
        <f t="shared" ca="1" si="12"/>
        <v>#REF!</v>
      </c>
      <c r="AD7" t="e">
        <f t="shared" ca="1" si="12"/>
        <v>#REF!</v>
      </c>
      <c r="AE7" t="e">
        <f t="shared" ca="1" si="12"/>
        <v>#REF!</v>
      </c>
      <c r="AF7" t="e">
        <f t="shared" ca="1" si="12"/>
        <v>#REF!</v>
      </c>
    </row>
    <row r="8" spans="1:32" ht="17.25" customHeight="1" x14ac:dyDescent="0.25">
      <c r="A8" s="11" t="s">
        <v>1688</v>
      </c>
      <c r="B8" s="12">
        <v>1</v>
      </c>
      <c r="C8" s="13">
        <f>IF(B8=7,20,B8*2+4)</f>
        <v>6</v>
      </c>
      <c r="D8" s="14" t="s">
        <v>883</v>
      </c>
      <c r="P8" s="70" t="s">
        <v>1751</v>
      </c>
      <c r="S8" s="73"/>
    </row>
    <row r="9" spans="1:32" s="1" customFormat="1" ht="17.25" customHeight="1" x14ac:dyDescent="0.25">
      <c r="A9" s="2" t="s">
        <v>1632</v>
      </c>
      <c r="B9" s="2" t="s">
        <v>885</v>
      </c>
      <c r="C9" s="2" t="s">
        <v>884</v>
      </c>
    </row>
    <row r="10" spans="1:32" ht="17.25" customHeight="1" x14ac:dyDescent="0.25">
      <c r="A10">
        <f ca="1">IF(B10=1,OFFSET(IMS!$D$1,(C10-1),1),OFFSET(ORC!$D$1,(C10-1),1))</f>
        <v>0</v>
      </c>
      <c r="B10" s="8">
        <v>2</v>
      </c>
      <c r="C10" s="8">
        <v>873</v>
      </c>
    </row>
    <row r="11" spans="1:32" ht="17.25" customHeight="1" x14ac:dyDescent="0.25">
      <c r="A11">
        <f ca="1">IF(B11=1,OFFSET(IMS!$D$1,(C11-1),1),OFFSET(ORC!$D$1,(C11-1),1))</f>
        <v>0</v>
      </c>
      <c r="B11" s="8">
        <v>2</v>
      </c>
      <c r="C11" s="8">
        <v>486</v>
      </c>
    </row>
    <row r="12" spans="1:32" ht="17.25" customHeight="1" x14ac:dyDescent="0.25">
      <c r="A12" t="str">
        <f ca="1">IF(B12=1,OFFSET(IMS!$D$1,(C12-1),1),OFFSET(ORC!$D$1,(C12-1),1))</f>
        <v>J-99</v>
      </c>
      <c r="B12" s="8">
        <v>2</v>
      </c>
      <c r="C12" s="8">
        <v>211</v>
      </c>
    </row>
    <row r="13" spans="1:32" ht="17.25" customHeight="1" x14ac:dyDescent="0.25">
      <c r="A13" t="str">
        <f ca="1">IF(B13=1,OFFSET(IMS!$D$1,(C13-1),1),OFFSET(ORC!$D$1,(C13-1),1))</f>
        <v>DEHLER 36 JV</v>
      </c>
      <c r="B13" s="8">
        <v>2</v>
      </c>
      <c r="C13" s="8">
        <v>60</v>
      </c>
    </row>
    <row r="14" spans="1:32" ht="17.25" customHeight="1" x14ac:dyDescent="0.25">
      <c r="A14">
        <f ca="1">IF(B14=1,OFFSET(IMS!$D$1,(C14-1),1),OFFSET(ORC!$D$1,(C14-1),1))</f>
        <v>0</v>
      </c>
      <c r="B14" s="8">
        <v>2</v>
      </c>
      <c r="C14" s="8">
        <v>1000</v>
      </c>
    </row>
    <row r="15" spans="1:32" ht="17.25" customHeight="1" x14ac:dyDescent="0.25">
      <c r="A15">
        <f ca="1">IF(B15=1,OFFSET(IMS!$D$1,(C15-1),1),OFFSET(ORC!$D$1,(C15-1),1))</f>
        <v>0</v>
      </c>
      <c r="B15" s="8">
        <v>2</v>
      </c>
      <c r="C15" s="8">
        <v>873</v>
      </c>
    </row>
    <row r="16" spans="1:32" ht="17.25" customHeight="1" x14ac:dyDescent="0.25">
      <c r="A16" t="str">
        <f ca="1">IF(B16=1,OFFSET(IMS!$D$1,(C16-1),1),OFFSET(ORC!$D$1,(C16-1),1))</f>
        <v>XP 38-210</v>
      </c>
      <c r="B16" s="8">
        <v>2</v>
      </c>
      <c r="C16" s="8">
        <v>400</v>
      </c>
    </row>
    <row r="17" spans="1:3" ht="17.25" customHeight="1" x14ac:dyDescent="0.25">
      <c r="A17" t="e">
        <f ca="1">IF(B17=1,OFFSET(IMS!$D$1,(C17-1),1),OFFSET(ORC!$D$1,(C17-1),1))</f>
        <v>#REF!</v>
      </c>
      <c r="B17" s="8">
        <v>1</v>
      </c>
      <c r="C17" s="8">
        <v>0</v>
      </c>
    </row>
    <row r="18" spans="1:3" ht="17.25" customHeight="1" x14ac:dyDescent="0.25">
      <c r="A18" t="e">
        <f ca="1">IF(B18=1,OFFSET(IMS!$D$1,(C18-1),1),OFFSET(ORC!$D$1,(C18-1),1))</f>
        <v>#REF!</v>
      </c>
      <c r="B18" s="8">
        <v>1</v>
      </c>
      <c r="C18" s="8">
        <v>0</v>
      </c>
    </row>
    <row r="19" spans="1:3" ht="17.25" customHeight="1" x14ac:dyDescent="0.25">
      <c r="A19" t="e">
        <f ca="1">IF(B19=1,OFFSET(IMS!$D$1,(C19-1),1),OFFSET(ORC!$D$1,(C19-1),1))</f>
        <v>#REF!</v>
      </c>
      <c r="B19" s="8">
        <v>1</v>
      </c>
      <c r="C19" s="8">
        <v>0</v>
      </c>
    </row>
    <row r="20" spans="1:3" ht="17.25" customHeight="1" x14ac:dyDescent="0.25">
      <c r="A20" t="e">
        <f ca="1">IF(B20=1,OFFSET(IMS!$D$1,(C20-1),1),OFFSET(ORC!$D$1,(C20-1),1))</f>
        <v>#REF!</v>
      </c>
      <c r="B20" s="8">
        <v>1</v>
      </c>
      <c r="C20" s="8">
        <v>0</v>
      </c>
    </row>
    <row r="21" spans="1:3" ht="17.25" customHeight="1" x14ac:dyDescent="0.25">
      <c r="A21" t="e">
        <f ca="1">IF(B21=1,OFFSET(IMS!$D$1,(C21-1),1),OFFSET(ORC!$D$1,(C21-1),1))</f>
        <v>#REF!</v>
      </c>
      <c r="B21" s="8">
        <v>1</v>
      </c>
      <c r="C21" s="8">
        <v>0</v>
      </c>
    </row>
    <row r="22" spans="1:3" ht="17.25" customHeight="1" x14ac:dyDescent="0.25">
      <c r="A22" t="e">
        <f ca="1">IF(B22=1,OFFSET(IMS!$D$1,(C22-1),1),OFFSET(ORC!$D$1,(C22-1),1))</f>
        <v>#REF!</v>
      </c>
      <c r="B22" s="8">
        <v>1</v>
      </c>
      <c r="C22" s="8">
        <v>0</v>
      </c>
    </row>
    <row r="23" spans="1:3" ht="17.25" customHeight="1" x14ac:dyDescent="0.25">
      <c r="A23" t="e">
        <f ca="1">IF(B23=1,OFFSET(IMS!$D$1,(C23-1),1),OFFSET(ORC!$D$1,(C23-1),1))</f>
        <v>#REF!</v>
      </c>
      <c r="B23" s="8">
        <v>1</v>
      </c>
      <c r="C23" s="8">
        <v>0</v>
      </c>
    </row>
    <row r="24" spans="1:3" ht="17.25" customHeight="1" x14ac:dyDescent="0.25">
      <c r="A24" t="e">
        <f ca="1">IF(B24=1,OFFSET(IMS!$D$1,(C24-1),1),OFFSET(ORC!$D$1,(C24-1),1))</f>
        <v>#REF!</v>
      </c>
      <c r="B24" s="8">
        <v>1</v>
      </c>
      <c r="C24" s="8">
        <v>0</v>
      </c>
    </row>
    <row r="25" spans="1:3" ht="17.25" customHeight="1" x14ac:dyDescent="0.25">
      <c r="A25" t="e">
        <f ca="1">IF(B25=1,OFFSET(IMS!$D$1,(C25-1),1),OFFSET(ORC!$D$1,(C25-1),1))</f>
        <v>#REF!</v>
      </c>
      <c r="B25" s="8">
        <v>1</v>
      </c>
      <c r="C25" s="8">
        <v>0</v>
      </c>
    </row>
    <row r="26" spans="1:3" ht="17.25" customHeight="1" x14ac:dyDescent="0.25">
      <c r="A26" t="e">
        <f ca="1">IF(B26=1,OFFSET(IMS!$D$1,(C26-1),1),OFFSET(ORC!$D$1,(C26-1),1))</f>
        <v>#REF!</v>
      </c>
      <c r="B26" s="8">
        <v>1</v>
      </c>
      <c r="C26" s="8">
        <v>0</v>
      </c>
    </row>
    <row r="27" spans="1:3" ht="17.25" customHeight="1" x14ac:dyDescent="0.25">
      <c r="A27" t="e">
        <f ca="1">IF(B27=1,OFFSET(IMS!$D$1,(C27-1),1),OFFSET(ORC!$D$1,(C27-1),1))</f>
        <v>#REF!</v>
      </c>
      <c r="B27" s="8">
        <v>1</v>
      </c>
      <c r="C27" s="8">
        <v>0</v>
      </c>
    </row>
    <row r="28" spans="1:3" ht="17.25" customHeight="1" x14ac:dyDescent="0.25">
      <c r="A28" t="e">
        <f ca="1">IF(B28=1,OFFSET(IMS!$D$1,(C28-1),1),OFFSET(ORC!$D$1,(C28-1),1))</f>
        <v>#REF!</v>
      </c>
      <c r="B28" s="8">
        <v>1</v>
      </c>
      <c r="C28" s="8">
        <v>0</v>
      </c>
    </row>
    <row r="29" spans="1:3" ht="17.25" customHeight="1" x14ac:dyDescent="0.25">
      <c r="A29" t="e">
        <f ca="1">IF(B29=1,OFFSET(IMS!$D$1,(C29-1),1),OFFSET(ORC!$D$1,(C29-1),1))</f>
        <v>#REF!</v>
      </c>
      <c r="B29" s="8">
        <v>1</v>
      </c>
      <c r="C29" s="8">
        <v>0</v>
      </c>
    </row>
    <row r="30" spans="1:3" ht="17.25" customHeight="1" x14ac:dyDescent="0.25">
      <c r="A30" t="e">
        <f ca="1">IF(B30=1,OFFSET(IMS!$D$1,(C30-1),1),OFFSET(ORC!$D$1,(C30-1),1))</f>
        <v>#REF!</v>
      </c>
      <c r="B30" s="8">
        <v>1</v>
      </c>
      <c r="C30" s="8">
        <v>0</v>
      </c>
    </row>
    <row r="31" spans="1:3" ht="17.25" customHeight="1" x14ac:dyDescent="0.25">
      <c r="A31" t="e">
        <f ca="1">IF(B31=1,OFFSET(IMS!$D$1,(C31-1),1),OFFSET(ORC!$D$1,(C31-1),1))</f>
        <v>#REF!</v>
      </c>
      <c r="B31" s="8">
        <v>1</v>
      </c>
      <c r="C31" s="8">
        <v>0</v>
      </c>
    </row>
    <row r="32" spans="1:3" ht="17.25" customHeight="1" x14ac:dyDescent="0.25">
      <c r="A32" t="e">
        <f ca="1">IF(B32=1,OFFSET(IMS!$D$1,(C32-1),1),OFFSET(ORC!$D$1,(C32-1),1))</f>
        <v>#REF!</v>
      </c>
      <c r="B32" s="8">
        <v>1</v>
      </c>
      <c r="C32" s="8">
        <v>0</v>
      </c>
    </row>
    <row r="33" spans="1:6" ht="17.25" customHeight="1" x14ac:dyDescent="0.25">
      <c r="A33" t="e">
        <f ca="1">IF(B33=1,OFFSET(IMS!$D$1,(C33-1),1),OFFSET(ORC!$D$1,(C33-1),1))</f>
        <v>#REF!</v>
      </c>
      <c r="B33" s="8">
        <v>1</v>
      </c>
      <c r="C33" s="8">
        <v>0</v>
      </c>
    </row>
    <row r="34" spans="1:6" ht="17.25" customHeight="1" x14ac:dyDescent="0.25">
      <c r="A34" t="e">
        <f ca="1">IF(B34=1,OFFSET(IMS!$D$1,(C34-1),1),OFFSET(ORC!$D$1,(C34-1),1))</f>
        <v>#REF!</v>
      </c>
      <c r="B34" s="8">
        <v>1</v>
      </c>
      <c r="C34" s="8">
        <v>0</v>
      </c>
      <c r="E34" s="15" t="s">
        <v>1612</v>
      </c>
    </row>
    <row r="35" spans="1:6" ht="17.25" customHeight="1" x14ac:dyDescent="0.25">
      <c r="A35" t="e">
        <f ca="1">IF(B35=1,OFFSET(IMS!$D$1,(C35-1),1),OFFSET(ORC!$D$1,(C35-1),1))</f>
        <v>#REF!</v>
      </c>
      <c r="B35" s="8">
        <v>1</v>
      </c>
      <c r="C35" s="8">
        <v>0</v>
      </c>
      <c r="E35" t="s">
        <v>1613</v>
      </c>
      <c r="F35">
        <f>IMS!$EQ$1</f>
        <v>0</v>
      </c>
    </row>
    <row r="36" spans="1:6" x14ac:dyDescent="0.25">
      <c r="E36" t="s">
        <v>1614</v>
      </c>
      <c r="F36" t="str">
        <f>ORC!$ER$1</f>
        <v>OTNMED</v>
      </c>
    </row>
    <row r="40" spans="1:6" x14ac:dyDescent="0.25">
      <c r="A40" s="2" t="s">
        <v>1682</v>
      </c>
    </row>
    <row r="41" spans="1:6" x14ac:dyDescent="0.25">
      <c r="A41" s="2" t="s">
        <v>1684</v>
      </c>
      <c r="B41" s="2" t="s">
        <v>1685</v>
      </c>
      <c r="C41" s="2" t="s">
        <v>1686</v>
      </c>
    </row>
    <row r="42" spans="1:6" x14ac:dyDescent="0.25">
      <c r="A42" t="str">
        <f t="shared" ref="A42:A47" ca="1" si="13">IF($C$42=1,D2,IF($C$42=2,E2,IF($C$42=3,F2)))</f>
        <v>Kirsten</v>
      </c>
      <c r="B42" s="95" t="s">
        <v>1683</v>
      </c>
      <c r="C42" s="8">
        <v>2</v>
      </c>
    </row>
    <row r="43" spans="1:6" x14ac:dyDescent="0.25">
      <c r="A43" t="e">
        <f t="shared" ca="1" si="13"/>
        <v>#REF!</v>
      </c>
      <c r="B43" s="95" t="s">
        <v>1857</v>
      </c>
    </row>
    <row r="44" spans="1:6" x14ac:dyDescent="0.25">
      <c r="A44" t="e">
        <f t="shared" ca="1" si="13"/>
        <v>#REF!</v>
      </c>
      <c r="B44" s="95" t="s">
        <v>1858</v>
      </c>
    </row>
    <row r="45" spans="1:6" x14ac:dyDescent="0.25">
      <c r="A45" t="e">
        <f t="shared" ca="1" si="13"/>
        <v>#REF!</v>
      </c>
    </row>
    <row r="46" spans="1:6" x14ac:dyDescent="0.25">
      <c r="A46" t="e">
        <f t="shared" ca="1" si="13"/>
        <v>#REF!</v>
      </c>
      <c r="B46" s="95"/>
    </row>
    <row r="47" spans="1:6" x14ac:dyDescent="0.25">
      <c r="A47" t="e">
        <f t="shared" ca="1" si="13"/>
        <v>#REF!</v>
      </c>
    </row>
    <row r="48" spans="1:6" x14ac:dyDescent="0.25">
      <c r="D48" s="2" t="s">
        <v>1661</v>
      </c>
    </row>
    <row r="49" spans="1:32" x14ac:dyDescent="0.25">
      <c r="A49" s="93" t="s">
        <v>1687</v>
      </c>
      <c r="D49" s="2" t="s">
        <v>1660</v>
      </c>
    </row>
    <row r="50" spans="1:32" x14ac:dyDescent="0.25">
      <c r="A50" s="94">
        <v>6</v>
      </c>
      <c r="D50" t="s">
        <v>1625</v>
      </c>
      <c r="E50" t="s">
        <v>1775</v>
      </c>
      <c r="F50" t="s">
        <v>1858</v>
      </c>
      <c r="G50" t="s">
        <v>915</v>
      </c>
      <c r="H50" t="s">
        <v>916</v>
      </c>
      <c r="I50" t="s">
        <v>917</v>
      </c>
      <c r="J50" t="s">
        <v>1604</v>
      </c>
      <c r="K50" t="s">
        <v>918</v>
      </c>
      <c r="L50" t="s">
        <v>886</v>
      </c>
      <c r="M50" t="s">
        <v>1701</v>
      </c>
      <c r="N50" t="s">
        <v>889</v>
      </c>
      <c r="O50" t="s">
        <v>890</v>
      </c>
      <c r="P50" t="s">
        <v>1750</v>
      </c>
      <c r="Q50" t="s">
        <v>1702</v>
      </c>
      <c r="R50" t="s">
        <v>1855</v>
      </c>
      <c r="S50" t="s">
        <v>1788</v>
      </c>
      <c r="T50" t="s">
        <v>1789</v>
      </c>
      <c r="V50">
        <v>0</v>
      </c>
      <c r="W50" t="s">
        <v>1856</v>
      </c>
      <c r="X50">
        <v>52</v>
      </c>
      <c r="Y50">
        <v>60</v>
      </c>
      <c r="Z50">
        <v>75</v>
      </c>
      <c r="AA50">
        <v>90</v>
      </c>
      <c r="AB50">
        <v>110</v>
      </c>
      <c r="AC50">
        <v>120</v>
      </c>
      <c r="AD50">
        <v>135</v>
      </c>
      <c r="AE50">
        <v>150</v>
      </c>
      <c r="AF50">
        <v>180</v>
      </c>
    </row>
    <row r="51" spans="1:32" x14ac:dyDescent="0.25">
      <c r="A51" s="94">
        <v>8</v>
      </c>
      <c r="D51" t="str">
        <f ca="1">OFFSET(IMS!$C$1,($C2-1),0)</f>
        <v>NED 2043</v>
      </c>
      <c r="E51" t="str">
        <f ca="1">OFFSET(IMS!$D$1,($C2-1),0)</f>
        <v>Ciao Baby</v>
      </c>
      <c r="F51" t="str">
        <f ca="1">OFFSET(IMS!$E$1,($C2-1),0)</f>
        <v>Waarschip 725</v>
      </c>
      <c r="G51">
        <f ca="1">OFFSET(IMS!$H$1,($C2-1),0)</f>
        <v>1968</v>
      </c>
      <c r="H51">
        <f ca="1">OFFSET(IMS!$P$1,($C2-1),0)</f>
        <v>7.2240000000000002</v>
      </c>
      <c r="I51">
        <f ca="1">OFFSET(IMS!$Q$1,($C2-1),0)</f>
        <v>6.0460000000000003</v>
      </c>
      <c r="J51">
        <f ca="1">OFFSET(IMS!$S$1,($C2-1),0)</f>
        <v>2.4500000000000002</v>
      </c>
      <c r="K51">
        <f ca="1">OFFSET(IMS!$R$1,($C2-1),0)</f>
        <v>1.2470000000000001</v>
      </c>
      <c r="L51">
        <f ca="1">OFFSET(IMS!$T$1,($C2-1),0)</f>
        <v>1638</v>
      </c>
      <c r="M51">
        <f ca="1">OFFSET(IMS!$M$1,($C2-1),0)</f>
        <v>250</v>
      </c>
      <c r="N51">
        <f ca="1">OFFSET(IMS!$W$1,($C2-1),0)</f>
        <v>821.5</v>
      </c>
      <c r="O51">
        <f ca="1">OFFSET(IMS!$X$1,($C2-1),0)</f>
        <v>0.76149999999999995</v>
      </c>
      <c r="P51">
        <f ca="1">OFFSET(IMS!$AB$1,($C2-1),($B$8-1))</f>
        <v>1357.5</v>
      </c>
      <c r="Q51">
        <f ca="1">OFFSET(IMS!$AW$1,($C2-1),($B$8-1))</f>
        <v>1195.7</v>
      </c>
      <c r="R51">
        <f ca="1">OFFSET(IMS!$BK$1,($C2-1),($B$8-1))</f>
        <v>43.9</v>
      </c>
      <c r="S51">
        <f ca="1">OFFSET(IMS!$BR$1,($C2-1),($B$8-1))</f>
        <v>149.1</v>
      </c>
      <c r="T51">
        <f ca="1">OFFSET(IMS!$V$1,($C2-1),0)</f>
        <v>0.42</v>
      </c>
      <c r="V51">
        <f ca="1">3600/OFFSET(IMS!$BY$1,($C2-1),($B$8-1))</f>
        <v>2.4984384759525295</v>
      </c>
      <c r="W51">
        <f ca="1">(3600/OFFSET(IMS!$BY$1,($C2-1),($B$8-1)))/COS(R51/180*PI())</f>
        <v>3.4673993772990688</v>
      </c>
      <c r="X51">
        <f ca="1">3600/OFFSET(IMS!$CF$1,($C2-1),($B$8-1))</f>
        <v>3.8387715930902111</v>
      </c>
      <c r="Y51">
        <f ca="1">3600/OFFSET(IMS!$CM$1,($C2-1),($B$8-1))</f>
        <v>4.0613718411552346</v>
      </c>
      <c r="Z51">
        <f ca="1">3600/OFFSET(IMS!$CT$1,($C2-1),($B$8-1))</f>
        <v>4.2457837009081265</v>
      </c>
      <c r="AA51">
        <f ca="1">3600/OFFSET(IMS!$DA$1,($C2-1),($B$8-1))</f>
        <v>4.2149631190727082</v>
      </c>
      <c r="AB51">
        <f ca="1">3600/OFFSET(IMS!$DH$1,($C2-1),($B$8-1))</f>
        <v>4.3212099387828591</v>
      </c>
      <c r="AC51">
        <f ca="1">3600/OFFSET(IMS!$DO$1,($C2-1),($B$8-1))</f>
        <v>4.2075736325385691</v>
      </c>
      <c r="AD51">
        <f ca="1">3600/OFFSET(IMS!$DV$1,($C2-1),($B$8-1))</f>
        <v>3.75</v>
      </c>
      <c r="AE51">
        <f ca="1">3600/OFFSET(IMS!$EC$1,($C2-1),($B$8-1))</f>
        <v>3.2626427406199019</v>
      </c>
      <c r="AF51">
        <f ca="1">3600/OFFSET(IMS!$EJ$1,($C2-1),($B$8-1))</f>
        <v>2.8257456828885399</v>
      </c>
    </row>
    <row r="52" spans="1:32" x14ac:dyDescent="0.25">
      <c r="A52" s="94">
        <v>10</v>
      </c>
      <c r="D52" t="e">
        <f ca="1">OFFSET(IMS!$C$1,($C3-1),0)</f>
        <v>#REF!</v>
      </c>
      <c r="E52" t="e">
        <f ca="1">OFFSET(IMS!$D$1,($C3-1),0)</f>
        <v>#REF!</v>
      </c>
      <c r="F52" t="e">
        <f ca="1">OFFSET(IMS!$E$1,($C3-1),0)</f>
        <v>#REF!</v>
      </c>
      <c r="G52" t="e">
        <f ca="1">OFFSET(IMS!$H$1,($C3-1),0)</f>
        <v>#REF!</v>
      </c>
      <c r="H52" t="e">
        <f ca="1">OFFSET(IMS!$P$1,($C3-1),0)</f>
        <v>#REF!</v>
      </c>
      <c r="I52" t="e">
        <f ca="1">OFFSET(IMS!$Q$1,($C3-1),0)</f>
        <v>#REF!</v>
      </c>
      <c r="J52" t="e">
        <f ca="1">OFFSET(IMS!$S$1,($C3-1),0)</f>
        <v>#REF!</v>
      </c>
      <c r="K52" t="e">
        <f ca="1">OFFSET(IMS!$R$1,($C3-1),0)</f>
        <v>#REF!</v>
      </c>
      <c r="L52" t="e">
        <f ca="1">OFFSET(IMS!$T$1,($C3-1),0)</f>
        <v>#REF!</v>
      </c>
      <c r="M52" t="e">
        <f ca="1">OFFSET(IMS!$M$1,($C3-1),0)</f>
        <v>#REF!</v>
      </c>
      <c r="N52" t="e">
        <f ca="1">OFFSET(IMS!$W$1,($C3-1),0)</f>
        <v>#REF!</v>
      </c>
      <c r="O52" t="e">
        <f ca="1">OFFSET(IMS!$X$1,($C3-1),0)</f>
        <v>#REF!</v>
      </c>
      <c r="P52" t="e">
        <f ca="1">OFFSET(IMS!$AB$1,($C3-1),($B$8-1))</f>
        <v>#REF!</v>
      </c>
      <c r="Q52" t="e">
        <f ca="1">OFFSET(IMS!$AW$1,($C3-1),($B$8-1))</f>
        <v>#REF!</v>
      </c>
      <c r="R52" t="e">
        <f ca="1">OFFSET(IMS!$BK$1,($C3-1),($B$8-1))</f>
        <v>#REF!</v>
      </c>
      <c r="S52" t="e">
        <f ca="1">OFFSET(IMS!$BR$1,($C3-1),($B$8-1))</f>
        <v>#REF!</v>
      </c>
      <c r="T52" t="e">
        <f ca="1">OFFSET(IMS!$V$1,($C3-1),0)</f>
        <v>#REF!</v>
      </c>
      <c r="V52" t="e">
        <f ca="1">3600/OFFSET(IMS!$BY$1,($C3-1),($B$8-1))</f>
        <v>#REF!</v>
      </c>
      <c r="W52" t="e">
        <f ca="1">(3600/OFFSET(IMS!$BY$1,($C3-1),($B$8-1)))/COS(R52/180*PI())</f>
        <v>#REF!</v>
      </c>
      <c r="X52" t="e">
        <f ca="1">3600/OFFSET(IMS!$CF$1,($C3-1),($B$8-1))</f>
        <v>#REF!</v>
      </c>
      <c r="Y52" t="e">
        <f ca="1">3600/OFFSET(IMS!$CM$1,($C3-1),($B$8-1))</f>
        <v>#REF!</v>
      </c>
      <c r="Z52" t="e">
        <f ca="1">3600/OFFSET(IMS!$CT$1,($C3-1),($B$8-1))</f>
        <v>#REF!</v>
      </c>
      <c r="AA52" t="e">
        <f ca="1">3600/OFFSET(IMS!$DA$1,($C3-1),($B$8-1))</f>
        <v>#REF!</v>
      </c>
      <c r="AB52" t="e">
        <f ca="1">3600/OFFSET(IMS!$DH$1,($C3-1),($B$8-1))</f>
        <v>#REF!</v>
      </c>
      <c r="AC52" t="e">
        <f ca="1">3600/OFFSET(IMS!$DO$1,($C3-1),($B$8-1))</f>
        <v>#REF!</v>
      </c>
      <c r="AD52" t="e">
        <f ca="1">3600/OFFSET(IMS!$DV$1,($C3-1),($B$8-1))</f>
        <v>#REF!</v>
      </c>
      <c r="AE52" t="e">
        <f ca="1">3600/OFFSET(IMS!$EC$1,($C3-1),($B$8-1))</f>
        <v>#REF!</v>
      </c>
      <c r="AF52" t="e">
        <f ca="1">3600/OFFSET(IMS!$EJ$1,($C3-1),($B$8-1))</f>
        <v>#REF!</v>
      </c>
    </row>
    <row r="53" spans="1:32" x14ac:dyDescent="0.25">
      <c r="A53" s="94">
        <v>12</v>
      </c>
      <c r="D53" t="e">
        <f ca="1">OFFSET(IMS!$C$1,($C4-1),0)</f>
        <v>#REF!</v>
      </c>
      <c r="E53" t="e">
        <f ca="1">OFFSET(IMS!$D$1,($C4-1),0)</f>
        <v>#REF!</v>
      </c>
      <c r="F53" t="e">
        <f ca="1">OFFSET(IMS!$E$1,($C4-1),0)</f>
        <v>#REF!</v>
      </c>
      <c r="G53" t="e">
        <f ca="1">OFFSET(IMS!$H$1,($C4-1),0)</f>
        <v>#REF!</v>
      </c>
      <c r="H53" t="e">
        <f ca="1">OFFSET(IMS!$P$1,($C4-1),0)</f>
        <v>#REF!</v>
      </c>
      <c r="I53" t="e">
        <f ca="1">OFFSET(IMS!$Q$1,($C4-1),0)</f>
        <v>#REF!</v>
      </c>
      <c r="J53" t="e">
        <f ca="1">OFFSET(IMS!$S$1,($C4-1),0)</f>
        <v>#REF!</v>
      </c>
      <c r="K53" t="e">
        <f ca="1">OFFSET(IMS!$R$1,($C4-1),0)</f>
        <v>#REF!</v>
      </c>
      <c r="L53" t="e">
        <f ca="1">OFFSET(IMS!$T$1,($C4-1),0)</f>
        <v>#REF!</v>
      </c>
      <c r="M53" t="e">
        <f ca="1">OFFSET(IMS!$M$1,($C4-1),0)</f>
        <v>#REF!</v>
      </c>
      <c r="N53" t="e">
        <f ca="1">OFFSET(IMS!$W$1,($C4-1),0)</f>
        <v>#REF!</v>
      </c>
      <c r="O53" t="e">
        <f ca="1">OFFSET(IMS!$X$1,($C4-1),0)</f>
        <v>#REF!</v>
      </c>
      <c r="P53" t="e">
        <f ca="1">OFFSET(IMS!$AB$1,($C4-1),($B$8-1))</f>
        <v>#REF!</v>
      </c>
      <c r="Q53" t="e">
        <f ca="1">OFFSET(IMS!$AW$1,($C4-1),($B$8-1))</f>
        <v>#REF!</v>
      </c>
      <c r="R53" t="e">
        <f ca="1">OFFSET(IMS!$BK$1,($C4-1),($B$8-1))</f>
        <v>#REF!</v>
      </c>
      <c r="S53" t="e">
        <f ca="1">OFFSET(IMS!$BR$1,($C4-1),($B$8-1))</f>
        <v>#REF!</v>
      </c>
      <c r="T53" t="e">
        <f ca="1">OFFSET(IMS!$V$1,($C4-1),0)</f>
        <v>#REF!</v>
      </c>
      <c r="V53" t="e">
        <f ca="1">3600/OFFSET(IMS!$BY$1,($C4-1),($B$8-1))</f>
        <v>#REF!</v>
      </c>
      <c r="W53" t="e">
        <f ca="1">(3600/OFFSET(IMS!$BY$1,($C4-1),($B$8-1)))/COS(R53/180*PI())</f>
        <v>#REF!</v>
      </c>
      <c r="X53" t="e">
        <f ca="1">3600/OFFSET(IMS!$CF$1,($C4-1),($B$8-1))</f>
        <v>#REF!</v>
      </c>
      <c r="Y53" t="e">
        <f ca="1">3600/OFFSET(IMS!$CM$1,($C4-1),($B$8-1))</f>
        <v>#REF!</v>
      </c>
      <c r="Z53" t="e">
        <f ca="1">3600/OFFSET(IMS!$CT$1,($C4-1),($B$8-1))</f>
        <v>#REF!</v>
      </c>
      <c r="AA53" t="e">
        <f ca="1">3600/OFFSET(IMS!$DA$1,($C4-1),($B$8-1))</f>
        <v>#REF!</v>
      </c>
      <c r="AB53" t="e">
        <f ca="1">3600/OFFSET(IMS!$DH$1,($C4-1),($B$8-1))</f>
        <v>#REF!</v>
      </c>
      <c r="AC53" t="e">
        <f ca="1">3600/OFFSET(IMS!$DO$1,($C4-1),($B$8-1))</f>
        <v>#REF!</v>
      </c>
      <c r="AD53" t="e">
        <f ca="1">3600/OFFSET(IMS!$DV$1,($C4-1),($B$8-1))</f>
        <v>#REF!</v>
      </c>
      <c r="AE53" t="e">
        <f ca="1">3600/OFFSET(IMS!$EC$1,($C4-1),($B$8-1))</f>
        <v>#REF!</v>
      </c>
      <c r="AF53" t="e">
        <f ca="1">3600/OFFSET(IMS!$EJ$1,($C4-1),($B$8-1))</f>
        <v>#REF!</v>
      </c>
    </row>
    <row r="54" spans="1:32" x14ac:dyDescent="0.25">
      <c r="A54" s="94">
        <v>14</v>
      </c>
      <c r="D54" t="e">
        <f ca="1">OFFSET(IMS!$C$1,($C5-1),0)</f>
        <v>#REF!</v>
      </c>
      <c r="E54" t="e">
        <f ca="1">OFFSET(IMS!$D$1,($C5-1),0)</f>
        <v>#REF!</v>
      </c>
      <c r="F54" t="e">
        <f ca="1">OFFSET(IMS!$E$1,($C5-1),0)</f>
        <v>#REF!</v>
      </c>
      <c r="G54" t="e">
        <f ca="1">OFFSET(IMS!$H$1,($C5-1),0)</f>
        <v>#REF!</v>
      </c>
      <c r="H54" t="e">
        <f ca="1">OFFSET(IMS!$P$1,($C5-1),0)</f>
        <v>#REF!</v>
      </c>
      <c r="I54" t="e">
        <f ca="1">OFFSET(IMS!$Q$1,($C5-1),0)</f>
        <v>#REF!</v>
      </c>
      <c r="J54" t="e">
        <f ca="1">OFFSET(IMS!$S$1,($C5-1),0)</f>
        <v>#REF!</v>
      </c>
      <c r="K54" t="e">
        <f ca="1">OFFSET(IMS!$R$1,($C5-1),0)</f>
        <v>#REF!</v>
      </c>
      <c r="L54" t="e">
        <f ca="1">OFFSET(IMS!$T$1,($C5-1),0)</f>
        <v>#REF!</v>
      </c>
      <c r="M54" t="e">
        <f ca="1">OFFSET(IMS!$M$1,($C5-1),0)</f>
        <v>#REF!</v>
      </c>
      <c r="N54" t="e">
        <f ca="1">OFFSET(IMS!$W$1,($C5-1),0)</f>
        <v>#REF!</v>
      </c>
      <c r="O54" t="e">
        <f ca="1">OFFSET(IMS!$X$1,($C5-1),0)</f>
        <v>#REF!</v>
      </c>
      <c r="P54" t="e">
        <f ca="1">OFFSET(IMS!$AB$1,($C5-1),($B$8-1))</f>
        <v>#REF!</v>
      </c>
      <c r="Q54" t="e">
        <f ca="1">OFFSET(IMS!$AW$1,($C5-1),($B$8-1))</f>
        <v>#REF!</v>
      </c>
      <c r="R54" t="e">
        <f ca="1">OFFSET(IMS!$BK$1,($C5-1),($B$8-1))</f>
        <v>#REF!</v>
      </c>
      <c r="S54" t="e">
        <f ca="1">OFFSET(IMS!$BR$1,($C5-1),($B$8-1))</f>
        <v>#REF!</v>
      </c>
      <c r="T54" t="e">
        <f ca="1">OFFSET(IMS!$V$1,($C5-1),0)</f>
        <v>#REF!</v>
      </c>
      <c r="V54" t="e">
        <f ca="1">3600/OFFSET(IMS!$BY$1,($C5-1),($B$8-1))</f>
        <v>#REF!</v>
      </c>
      <c r="W54" t="e">
        <f ca="1">(3600/OFFSET(IMS!$BY$1,($C5-1),($B$8-1)))/COS(R54/180*PI())</f>
        <v>#REF!</v>
      </c>
      <c r="X54" t="e">
        <f ca="1">3600/OFFSET(IMS!$CF$1,($C5-1),($B$8-1))</f>
        <v>#REF!</v>
      </c>
      <c r="Y54" t="e">
        <f ca="1">3600/OFFSET(IMS!$CM$1,($C5-1),($B$8-1))</f>
        <v>#REF!</v>
      </c>
      <c r="Z54" t="e">
        <f ca="1">3600/OFFSET(IMS!$CT$1,($C5-1),($B$8-1))</f>
        <v>#REF!</v>
      </c>
      <c r="AA54" t="e">
        <f ca="1">3600/OFFSET(IMS!$DA$1,($C5-1),($B$8-1))</f>
        <v>#REF!</v>
      </c>
      <c r="AB54" t="e">
        <f ca="1">3600/OFFSET(IMS!$DH$1,($C5-1),($B$8-1))</f>
        <v>#REF!</v>
      </c>
      <c r="AC54" t="e">
        <f ca="1">3600/OFFSET(IMS!$DO$1,($C5-1),($B$8-1))</f>
        <v>#REF!</v>
      </c>
      <c r="AD54" t="e">
        <f ca="1">3600/OFFSET(IMS!$DV$1,($C5-1),($B$8-1))</f>
        <v>#REF!</v>
      </c>
      <c r="AE54" t="e">
        <f ca="1">3600/OFFSET(IMS!$EC$1,($C5-1),($B$8-1))</f>
        <v>#REF!</v>
      </c>
      <c r="AF54" t="e">
        <f ca="1">3600/OFFSET(IMS!$EJ$1,($C5-1),($B$8-1))</f>
        <v>#REF!</v>
      </c>
    </row>
    <row r="55" spans="1:32" x14ac:dyDescent="0.25">
      <c r="A55" s="94">
        <v>16</v>
      </c>
      <c r="D55" t="e">
        <f ca="1">OFFSET(IMS!$C$1,($C6-1),0)</f>
        <v>#REF!</v>
      </c>
      <c r="E55" t="e">
        <f ca="1">OFFSET(IMS!$D$1,($C6-1),0)</f>
        <v>#REF!</v>
      </c>
      <c r="F55" t="e">
        <f ca="1">OFFSET(IMS!$E$1,($C6-1),0)</f>
        <v>#REF!</v>
      </c>
      <c r="G55" t="e">
        <f ca="1">OFFSET(IMS!$H$1,($C6-1),0)</f>
        <v>#REF!</v>
      </c>
      <c r="H55" t="e">
        <f ca="1">OFFSET(IMS!$P$1,($C6-1),0)</f>
        <v>#REF!</v>
      </c>
      <c r="I55" t="e">
        <f ca="1">OFFSET(IMS!$Q$1,($C6-1),0)</f>
        <v>#REF!</v>
      </c>
      <c r="J55" t="e">
        <f ca="1">OFFSET(IMS!$S$1,($C6-1),0)</f>
        <v>#REF!</v>
      </c>
      <c r="K55" t="e">
        <f ca="1">OFFSET(IMS!$R$1,($C6-1),0)</f>
        <v>#REF!</v>
      </c>
      <c r="L55" t="e">
        <f ca="1">OFFSET(IMS!$T$1,($C6-1),0)</f>
        <v>#REF!</v>
      </c>
      <c r="M55" t="e">
        <f ca="1">OFFSET(IMS!$M$1,($C6-1),0)</f>
        <v>#REF!</v>
      </c>
      <c r="N55" t="e">
        <f ca="1">OFFSET(IMS!$W$1,($C6-1),0)</f>
        <v>#REF!</v>
      </c>
      <c r="O55" t="e">
        <f ca="1">OFFSET(IMS!$X$1,($C6-1),0)</f>
        <v>#REF!</v>
      </c>
      <c r="P55" t="e">
        <f ca="1">OFFSET(IMS!$AB$1,($C6-1),($B$8-1))</f>
        <v>#REF!</v>
      </c>
      <c r="Q55" t="e">
        <f ca="1">OFFSET(IMS!$AW$1,($C6-1),($B$8-1))</f>
        <v>#REF!</v>
      </c>
      <c r="R55" t="e">
        <f ca="1">OFFSET(IMS!$BK$1,($C6-1),($B$8-1))</f>
        <v>#REF!</v>
      </c>
      <c r="S55" t="e">
        <f ca="1">OFFSET(IMS!$BR$1,($C6-1),($B$8-1))</f>
        <v>#REF!</v>
      </c>
      <c r="T55" t="e">
        <f ca="1">OFFSET(IMS!$V$1,($C6-1),0)</f>
        <v>#REF!</v>
      </c>
      <c r="V55" t="e">
        <f ca="1">3600/OFFSET(IMS!$BY$1,($C6-1),($B$8-1))</f>
        <v>#REF!</v>
      </c>
      <c r="W55" t="e">
        <f ca="1">(3600/OFFSET(IMS!$BY$1,($C6-1),($B$8-1)))/COS(R55/180*PI())</f>
        <v>#REF!</v>
      </c>
      <c r="X55" t="e">
        <f ca="1">3600/OFFSET(IMS!$CF$1,($C6-1),($B$8-1))</f>
        <v>#REF!</v>
      </c>
      <c r="Y55" t="e">
        <f ca="1">3600/OFFSET(IMS!$CM$1,($C6-1),($B$8-1))</f>
        <v>#REF!</v>
      </c>
      <c r="Z55" t="e">
        <f ca="1">3600/OFFSET(IMS!$CT$1,($C6-1),($B$8-1))</f>
        <v>#REF!</v>
      </c>
      <c r="AA55" t="e">
        <f ca="1">3600/OFFSET(IMS!$DA$1,($C6-1),($B$8-1))</f>
        <v>#REF!</v>
      </c>
      <c r="AB55" t="e">
        <f ca="1">3600/OFFSET(IMS!$DH$1,($C6-1),($B$8-1))</f>
        <v>#REF!</v>
      </c>
      <c r="AC55" t="e">
        <f ca="1">3600/OFFSET(IMS!$DO$1,($C6-1),($B$8-1))</f>
        <v>#REF!</v>
      </c>
      <c r="AD55" t="e">
        <f ca="1">3600/OFFSET(IMS!$DV$1,($C6-1),($B$8-1))</f>
        <v>#REF!</v>
      </c>
      <c r="AE55" t="e">
        <f ca="1">3600/OFFSET(IMS!$EC$1,($C6-1),($B$8-1))</f>
        <v>#REF!</v>
      </c>
      <c r="AF55" t="e">
        <f ca="1">3600/OFFSET(IMS!$EJ$1,($C6-1),($B$8-1))</f>
        <v>#REF!</v>
      </c>
    </row>
    <row r="56" spans="1:32" x14ac:dyDescent="0.25">
      <c r="A56" s="94">
        <v>20</v>
      </c>
      <c r="D56" t="e">
        <f ca="1">OFFSET(IMS!$C$1,($C7-1),0)</f>
        <v>#REF!</v>
      </c>
      <c r="E56" t="e">
        <f ca="1">OFFSET(IMS!$D$1,($C7-1),0)</f>
        <v>#REF!</v>
      </c>
      <c r="F56" t="e">
        <f ca="1">OFFSET(IMS!$E$1,($C7-1),0)</f>
        <v>#REF!</v>
      </c>
      <c r="G56" t="e">
        <f ca="1">OFFSET(IMS!$H$1,($C7-1),0)</f>
        <v>#REF!</v>
      </c>
      <c r="H56" t="e">
        <f ca="1">OFFSET(IMS!$P$1,($C7-1),0)</f>
        <v>#REF!</v>
      </c>
      <c r="I56" t="e">
        <f ca="1">OFFSET(IMS!$Q$1,($C7-1),0)</f>
        <v>#REF!</v>
      </c>
      <c r="J56" t="e">
        <f ca="1">OFFSET(IMS!$S$1,($C7-1),0)</f>
        <v>#REF!</v>
      </c>
      <c r="K56" t="e">
        <f ca="1">OFFSET(IMS!$R$1,($C7-1),0)</f>
        <v>#REF!</v>
      </c>
      <c r="L56" t="e">
        <f ca="1">OFFSET(IMS!$T$1,($C7-1),0)</f>
        <v>#REF!</v>
      </c>
      <c r="M56" t="e">
        <f ca="1">OFFSET(IMS!$M$1,($C7-1),0)</f>
        <v>#REF!</v>
      </c>
      <c r="N56" t="e">
        <f ca="1">OFFSET(IMS!$W$1,($C7-1),0)</f>
        <v>#REF!</v>
      </c>
      <c r="O56" t="e">
        <f ca="1">OFFSET(IMS!$X$1,($C7-1),0)</f>
        <v>#REF!</v>
      </c>
      <c r="P56" t="e">
        <f ca="1">OFFSET(IMS!$AB$1,($C7-1),($B$8-1))</f>
        <v>#REF!</v>
      </c>
      <c r="Q56" t="e">
        <f ca="1">OFFSET(IMS!$AW$1,($C7-1),($B$8-1))</f>
        <v>#REF!</v>
      </c>
      <c r="R56" t="e">
        <f ca="1">OFFSET(IMS!$BK$1,($C7-1),($B$8-1))</f>
        <v>#REF!</v>
      </c>
      <c r="S56" t="e">
        <f ca="1">OFFSET(IMS!$BR$1,($C7-1),($B$8-1))</f>
        <v>#REF!</v>
      </c>
      <c r="T56" t="e">
        <f ca="1">OFFSET(IMS!$V$1,($C7-1),0)</f>
        <v>#REF!</v>
      </c>
      <c r="V56" t="e">
        <f ca="1">3600/OFFSET(IMS!$BY$1,($C7-1),($B$8-1))</f>
        <v>#REF!</v>
      </c>
      <c r="W56" t="e">
        <f ca="1">(3600/OFFSET(IMS!$BY$1,($C7-1),($B$8-1)))/COS(R56/180*PI())</f>
        <v>#REF!</v>
      </c>
      <c r="X56" t="e">
        <f ca="1">3600/OFFSET(IMS!$CF$1,($C7-1),($B$8-1))</f>
        <v>#REF!</v>
      </c>
      <c r="Y56" t="e">
        <f ca="1">3600/OFFSET(IMS!$CM$1,($C7-1),($B$8-1))</f>
        <v>#REF!</v>
      </c>
      <c r="Z56" t="e">
        <f ca="1">3600/OFFSET(IMS!$CT$1,($C7-1),($B$8-1))</f>
        <v>#REF!</v>
      </c>
      <c r="AA56" t="e">
        <f ca="1">3600/OFFSET(IMS!$DA$1,($C7-1),($B$8-1))</f>
        <v>#REF!</v>
      </c>
      <c r="AB56" t="e">
        <f ca="1">3600/OFFSET(IMS!$DH$1,($C7-1),($B$8-1))</f>
        <v>#REF!</v>
      </c>
      <c r="AC56" t="e">
        <f ca="1">3600/OFFSET(IMS!$DO$1,($C7-1),($B$8-1))</f>
        <v>#REF!</v>
      </c>
      <c r="AD56" t="e">
        <f ca="1">3600/OFFSET(IMS!$DV$1,($C7-1),($B$8-1))</f>
        <v>#REF!</v>
      </c>
      <c r="AE56" t="e">
        <f ca="1">3600/OFFSET(IMS!$EC$1,($C7-1),($B$8-1))</f>
        <v>#REF!</v>
      </c>
      <c r="AF56" t="e">
        <f ca="1">3600/OFFSET(IMS!$EJ$1,($C7-1),($B$8-1))</f>
        <v>#REF!</v>
      </c>
    </row>
    <row r="57" spans="1:32" x14ac:dyDescent="0.25">
      <c r="C57" t="s">
        <v>1709</v>
      </c>
    </row>
    <row r="58" spans="1:32" x14ac:dyDescent="0.25">
      <c r="C58" t="s">
        <v>924</v>
      </c>
    </row>
    <row r="59" spans="1:32" x14ac:dyDescent="0.25">
      <c r="D59" s="2" t="s">
        <v>1662</v>
      </c>
    </row>
    <row r="60" spans="1:32" x14ac:dyDescent="0.25">
      <c r="D60" t="s">
        <v>1625</v>
      </c>
      <c r="E60" t="s">
        <v>1775</v>
      </c>
      <c r="F60" t="s">
        <v>1858</v>
      </c>
      <c r="G60" t="s">
        <v>915</v>
      </c>
      <c r="H60" t="s">
        <v>916</v>
      </c>
      <c r="I60" t="s">
        <v>917</v>
      </c>
      <c r="J60" t="s">
        <v>1604</v>
      </c>
      <c r="K60" t="s">
        <v>918</v>
      </c>
      <c r="L60" t="s">
        <v>886</v>
      </c>
      <c r="M60" t="s">
        <v>1701</v>
      </c>
      <c r="N60" t="s">
        <v>889</v>
      </c>
      <c r="O60" t="s">
        <v>890</v>
      </c>
      <c r="P60" t="s">
        <v>1750</v>
      </c>
      <c r="Q60" t="s">
        <v>1702</v>
      </c>
      <c r="R60" t="s">
        <v>1855</v>
      </c>
      <c r="S60" t="s">
        <v>1788</v>
      </c>
      <c r="T60" t="s">
        <v>1789</v>
      </c>
      <c r="V60">
        <v>0</v>
      </c>
      <c r="W60" t="s">
        <v>1856</v>
      </c>
      <c r="X60">
        <v>52</v>
      </c>
      <c r="Y60">
        <v>60</v>
      </c>
      <c r="Z60">
        <v>75</v>
      </c>
      <c r="AA60">
        <v>90</v>
      </c>
      <c r="AB60">
        <v>110</v>
      </c>
      <c r="AC60">
        <v>120</v>
      </c>
      <c r="AD60">
        <v>135</v>
      </c>
      <c r="AE60">
        <v>150</v>
      </c>
      <c r="AF60">
        <v>180</v>
      </c>
    </row>
    <row r="61" spans="1:32" x14ac:dyDescent="0.25">
      <c r="D61" t="str">
        <f ca="1">OFFSET(ORC!$C$1,($C2-1),0)</f>
        <v>NED 5418</v>
      </c>
      <c r="E61" t="str">
        <f ca="1">OFFSET(ORC!$D$1,($C2-1),0)</f>
        <v>Kirsten</v>
      </c>
      <c r="F61" t="str">
        <f ca="1">OFFSET(ORC!$E$1,($C2-1),0)</f>
        <v>Dehler 37 DB</v>
      </c>
      <c r="G61">
        <f ca="1">OFFSET(ORC!$H$1,($C2-1),0)</f>
        <v>1995</v>
      </c>
      <c r="H61">
        <f ca="1">OFFSET(ORC!$P$1,($C2-1),0)</f>
        <v>11.01</v>
      </c>
      <c r="I61">
        <f ca="1">OFFSET(ORC!$Q$1,($C2-1),0)</f>
        <v>9.3219999999999992</v>
      </c>
      <c r="J61">
        <f ca="1">OFFSET(ORC!$S$1,($C2-1),0)</f>
        <v>3.5</v>
      </c>
      <c r="K61">
        <f ca="1">OFFSET(ORC!$R$1,($C2-1),0)</f>
        <v>2.0459999999999998</v>
      </c>
      <c r="L61">
        <f ca="1">OFFSET(ORC!$T$1,($C2-1),0)</f>
        <v>5306</v>
      </c>
      <c r="M61" t="str">
        <f ca="1">OFFSET(ORC!$M$1,($C2-1),0)</f>
        <v>C</v>
      </c>
      <c r="N61">
        <f ca="1">OFFSET(ORC!$W$1,($C2-1),0)</f>
        <v>634</v>
      </c>
      <c r="O61">
        <f ca="1">OFFSET(ORC!$X$1,($C2-1),0)</f>
        <v>0.86919999999999997</v>
      </c>
      <c r="P61">
        <f ca="1">OFFSET(ORC!$AB$1,($C2-1),($B$8-1))</f>
        <v>1033.5999999999999</v>
      </c>
      <c r="Q61">
        <f ca="1">OFFSET(ORC!$AW$1,($C2-1),($B$8-1))</f>
        <v>0</v>
      </c>
      <c r="R61">
        <f ca="1">OFFSET(ORC!$BK$1,($C2-1),($B$8-1))</f>
        <v>42.9</v>
      </c>
      <c r="S61">
        <f ca="1">OFFSET(ORC!$BR$1,($C2-1),($B$8-1))</f>
        <v>143.4</v>
      </c>
      <c r="T61">
        <f ca="1">OFFSET(ORC!$V$1,($C2-1),0)</f>
        <v>0.18</v>
      </c>
      <c r="V61">
        <f ca="1">3600/OFFSET(ORC!$BY$1,($C2-1),($B$8-1))</f>
        <v>3.4645366182273123</v>
      </c>
      <c r="W61">
        <f ca="1">(3600/OFFSET(ORC!$BY$1,($C2-1),($B$8-1)))/COS(R61/180*PI())</f>
        <v>4.7294658428364578</v>
      </c>
      <c r="X61">
        <f ca="1">3600/OFFSET(ORC!$CF$1,($C2-1),($B$8-1))</f>
        <v>5.2493438320209975</v>
      </c>
      <c r="Y61">
        <f ca="1">3600/OFFSET(ORC!$CM$1,($C2-1),($B$8-1))</f>
        <v>5.5113288426209426</v>
      </c>
      <c r="Z61">
        <f ca="1">3600/OFFSET(ORC!$CT$1,($C2-1),($B$8-1))</f>
        <v>5.6809215717216341</v>
      </c>
      <c r="AA61">
        <f ca="1">3600/OFFSET(ORC!$DA$1,($C2-1),($B$8-1))</f>
        <v>5.6426332288401255</v>
      </c>
      <c r="AB61">
        <f ca="1">3600/OFFSET(ORC!$DH$1,($C2-1),($B$8-1))</f>
        <v>5.617977528089888</v>
      </c>
      <c r="AC61">
        <f ca="1">3600/OFFSET(ORC!$DO$1,($C2-1),($B$8-1))</f>
        <v>5.4184226369656834</v>
      </c>
      <c r="AD61">
        <f ca="1">3600/OFFSET(ORC!$DV$1,($C2-1),($B$8-1))</f>
        <v>4.8354600402955006</v>
      </c>
      <c r="AE61">
        <f ca="1">3600/OFFSET(ORC!$EC$1,($C2-1),($B$8-1))</f>
        <v>4.0435808154554644</v>
      </c>
      <c r="AF61">
        <f ca="1">3600/OFFSET(ORC!$EJ$1,($C2-1),($B$8-1))</f>
        <v>3.5016049022468634</v>
      </c>
    </row>
    <row r="62" spans="1:32" x14ac:dyDescent="0.25">
      <c r="D62" t="e">
        <f ca="1">OFFSET(ORC!$C$1,($C3-1),0)</f>
        <v>#REF!</v>
      </c>
      <c r="E62" t="e">
        <f ca="1">OFFSET(ORC!$D$1,($C3-1),0)</f>
        <v>#REF!</v>
      </c>
      <c r="F62" t="e">
        <f ca="1">OFFSET(ORC!$E$1,($C3-1),0)</f>
        <v>#REF!</v>
      </c>
      <c r="G62" t="e">
        <f ca="1">OFFSET(ORC!$H$1,($C3-1),0)</f>
        <v>#REF!</v>
      </c>
      <c r="H62" t="e">
        <f ca="1">OFFSET(ORC!$P$1,($C3-1),0)</f>
        <v>#REF!</v>
      </c>
      <c r="I62" t="e">
        <f ca="1">OFFSET(ORC!$Q$1,($C3-1),0)</f>
        <v>#REF!</v>
      </c>
      <c r="J62" t="e">
        <f ca="1">OFFSET(ORC!$S$1,($C3-1),0)</f>
        <v>#REF!</v>
      </c>
      <c r="K62" t="e">
        <f ca="1">OFFSET(ORC!$R$1,($C3-1),0)</f>
        <v>#REF!</v>
      </c>
      <c r="L62" t="e">
        <f ca="1">OFFSET(ORC!$T$1,($C3-1),0)</f>
        <v>#REF!</v>
      </c>
      <c r="M62" t="e">
        <f ca="1">OFFSET(ORC!$M$1,($C3-1),0)</f>
        <v>#REF!</v>
      </c>
      <c r="N62" t="e">
        <f ca="1">OFFSET(ORC!$W$1,($C3-1),0)</f>
        <v>#REF!</v>
      </c>
      <c r="O62" t="e">
        <f ca="1">OFFSET(ORC!$X$1,($C3-1),0)</f>
        <v>#REF!</v>
      </c>
      <c r="P62" t="e">
        <f ca="1">OFFSET(ORC!$AB$1,($C3-1),($B$8-1))</f>
        <v>#REF!</v>
      </c>
      <c r="Q62" t="e">
        <f ca="1">OFFSET(ORC!$AW$1,($C3-1),($B$8-1))</f>
        <v>#REF!</v>
      </c>
      <c r="R62" t="e">
        <f ca="1">OFFSET(ORC!$BK$1,($C3-1),($B$8-1))</f>
        <v>#REF!</v>
      </c>
      <c r="S62" t="e">
        <f ca="1">OFFSET(ORC!$BR$1,($C3-1),($B$8-1))</f>
        <v>#REF!</v>
      </c>
      <c r="T62" t="e">
        <f ca="1">OFFSET(ORC!$V$1,($C3-1),0)</f>
        <v>#REF!</v>
      </c>
      <c r="V62" t="e">
        <f ca="1">3600/OFFSET(ORC!$BY$1,($C3-1),($B$8-1))</f>
        <v>#REF!</v>
      </c>
      <c r="W62" t="e">
        <f ca="1">(3600/OFFSET(ORC!$BY$1,($C3-1),($B$8-1)))/COS(R62/180*PI())</f>
        <v>#REF!</v>
      </c>
      <c r="X62" t="e">
        <f ca="1">3600/OFFSET(ORC!$CF$1,($C3-1),($B$8-1))</f>
        <v>#REF!</v>
      </c>
      <c r="Y62" t="e">
        <f ca="1">3600/OFFSET(ORC!$CM$1,($C3-1),($B$8-1))</f>
        <v>#REF!</v>
      </c>
      <c r="Z62" t="e">
        <f ca="1">3600/OFFSET(ORC!$CT$1,($C3-1),($B$8-1))</f>
        <v>#REF!</v>
      </c>
      <c r="AA62" t="e">
        <f ca="1">3600/OFFSET(ORC!$DA$1,($C3-1),($B$8-1))</f>
        <v>#REF!</v>
      </c>
      <c r="AB62" t="e">
        <f ca="1">3600/OFFSET(ORC!$DH$1,($C3-1),($B$8-1))</f>
        <v>#REF!</v>
      </c>
      <c r="AC62" t="e">
        <f ca="1">3600/OFFSET(ORC!$DO$1,($C3-1),($B$8-1))</f>
        <v>#REF!</v>
      </c>
      <c r="AD62" t="e">
        <f ca="1">3600/OFFSET(ORC!$DV$1,($C3-1),($B$8-1))</f>
        <v>#REF!</v>
      </c>
      <c r="AE62" t="e">
        <f ca="1">3600/OFFSET(ORC!$EC$1,($C3-1),($B$8-1))</f>
        <v>#REF!</v>
      </c>
      <c r="AF62" t="e">
        <f ca="1">3600/OFFSET(ORC!$EJ$1,($C3-1),($B$8-1))</f>
        <v>#REF!</v>
      </c>
    </row>
    <row r="63" spans="1:32" x14ac:dyDescent="0.25">
      <c r="D63" t="e">
        <f ca="1">OFFSET(ORC!$C$1,($C4-1),0)</f>
        <v>#REF!</v>
      </c>
      <c r="E63" t="e">
        <f ca="1">OFFSET(ORC!$D$1,($C4-1),0)</f>
        <v>#REF!</v>
      </c>
      <c r="F63" t="e">
        <f ca="1">OFFSET(ORC!$E$1,($C4-1),0)</f>
        <v>#REF!</v>
      </c>
      <c r="G63" t="e">
        <f ca="1">OFFSET(ORC!$H$1,($C4-1),0)</f>
        <v>#REF!</v>
      </c>
      <c r="H63" t="e">
        <f ca="1">OFFSET(ORC!$P$1,($C4-1),0)</f>
        <v>#REF!</v>
      </c>
      <c r="I63" t="e">
        <f ca="1">OFFSET(ORC!$Q$1,($C4-1),0)</f>
        <v>#REF!</v>
      </c>
      <c r="J63" t="e">
        <f ca="1">OFFSET(ORC!$S$1,($C4-1),0)</f>
        <v>#REF!</v>
      </c>
      <c r="K63" t="e">
        <f ca="1">OFFSET(ORC!$R$1,($C4-1),0)</f>
        <v>#REF!</v>
      </c>
      <c r="L63" t="e">
        <f ca="1">OFFSET(ORC!$T$1,($C4-1),0)</f>
        <v>#REF!</v>
      </c>
      <c r="M63" t="e">
        <f ca="1">OFFSET(ORC!$M$1,($C4-1),0)</f>
        <v>#REF!</v>
      </c>
      <c r="N63" t="e">
        <f ca="1">OFFSET(ORC!$W$1,($C4-1),0)</f>
        <v>#REF!</v>
      </c>
      <c r="O63" t="e">
        <f ca="1">OFFSET(ORC!$X$1,($C4-1),0)</f>
        <v>#REF!</v>
      </c>
      <c r="P63" t="e">
        <f ca="1">OFFSET(ORC!$AB$1,($C4-1),($B$8-1))</f>
        <v>#REF!</v>
      </c>
      <c r="Q63" t="e">
        <f ca="1">OFFSET(ORC!$AW$1,($C4-1),($B$8-1))</f>
        <v>#REF!</v>
      </c>
      <c r="R63" t="e">
        <f ca="1">OFFSET(ORC!$BK$1,($C4-1),($B$8-1))</f>
        <v>#REF!</v>
      </c>
      <c r="S63" t="e">
        <f ca="1">OFFSET(ORC!$BR$1,($C4-1),($B$8-1))</f>
        <v>#REF!</v>
      </c>
      <c r="T63" t="e">
        <f ca="1">OFFSET(ORC!$V$1,($C4-1),0)</f>
        <v>#REF!</v>
      </c>
      <c r="V63" t="e">
        <f ca="1">3600/OFFSET(ORC!$BY$1,($C4-1),($B$8-1))</f>
        <v>#REF!</v>
      </c>
      <c r="W63" t="e">
        <f ca="1">(3600/OFFSET(ORC!$BY$1,($C4-1),($B$8-1)))/COS(R63/180*PI())</f>
        <v>#REF!</v>
      </c>
      <c r="X63" t="e">
        <f ca="1">3600/OFFSET(ORC!$CF$1,($C4-1),($B$8-1))</f>
        <v>#REF!</v>
      </c>
      <c r="Y63" t="e">
        <f ca="1">3600/OFFSET(ORC!$CM$1,($C4-1),($B$8-1))</f>
        <v>#REF!</v>
      </c>
      <c r="Z63" t="e">
        <f ca="1">3600/OFFSET(ORC!$CT$1,($C4-1),($B$8-1))</f>
        <v>#REF!</v>
      </c>
      <c r="AA63" t="e">
        <f ca="1">3600/OFFSET(ORC!$DA$1,($C4-1),($B$8-1))</f>
        <v>#REF!</v>
      </c>
      <c r="AB63" t="e">
        <f ca="1">3600/OFFSET(ORC!$DH$1,($C4-1),($B$8-1))</f>
        <v>#REF!</v>
      </c>
      <c r="AC63" t="e">
        <f ca="1">3600/OFFSET(ORC!$DO$1,($C4-1),($B$8-1))</f>
        <v>#REF!</v>
      </c>
      <c r="AD63" t="e">
        <f ca="1">3600/OFFSET(ORC!$DV$1,($C4-1),($B$8-1))</f>
        <v>#REF!</v>
      </c>
      <c r="AE63" t="e">
        <f ca="1">3600/OFFSET(ORC!$EC$1,($C4-1),($B$8-1))</f>
        <v>#REF!</v>
      </c>
      <c r="AF63" t="e">
        <f ca="1">3600/OFFSET(ORC!$EJ$1,($C4-1),($B$8-1))</f>
        <v>#REF!</v>
      </c>
    </row>
    <row r="64" spans="1:32" x14ac:dyDescent="0.25">
      <c r="D64" t="e">
        <f ca="1">OFFSET(ORC!$C$1,($C5-1),0)</f>
        <v>#REF!</v>
      </c>
      <c r="E64" t="e">
        <f ca="1">OFFSET(ORC!$D$1,($C5-1),0)</f>
        <v>#REF!</v>
      </c>
      <c r="F64" t="e">
        <f ca="1">OFFSET(ORC!$E$1,($C5-1),0)</f>
        <v>#REF!</v>
      </c>
      <c r="G64" t="e">
        <f ca="1">OFFSET(ORC!$H$1,($C5-1),0)</f>
        <v>#REF!</v>
      </c>
      <c r="H64" t="e">
        <f ca="1">OFFSET(ORC!$P$1,($C5-1),0)</f>
        <v>#REF!</v>
      </c>
      <c r="I64" t="e">
        <f ca="1">OFFSET(ORC!$Q$1,($C5-1),0)</f>
        <v>#REF!</v>
      </c>
      <c r="J64" t="e">
        <f ca="1">OFFSET(ORC!$S$1,($C5-1),0)</f>
        <v>#REF!</v>
      </c>
      <c r="K64" t="e">
        <f ca="1">OFFSET(ORC!$R$1,($C5-1),0)</f>
        <v>#REF!</v>
      </c>
      <c r="L64" t="e">
        <f ca="1">OFFSET(ORC!$T$1,($C5-1),0)</f>
        <v>#REF!</v>
      </c>
      <c r="M64" t="e">
        <f ca="1">OFFSET(ORC!$M$1,($C5-1),0)</f>
        <v>#REF!</v>
      </c>
      <c r="N64" t="e">
        <f ca="1">OFFSET(ORC!$W$1,($C5-1),0)</f>
        <v>#REF!</v>
      </c>
      <c r="O64" t="e">
        <f ca="1">OFFSET(ORC!$X$1,($C5-1),0)</f>
        <v>#REF!</v>
      </c>
      <c r="P64" t="e">
        <f ca="1">OFFSET(ORC!$AB$1,($C5-1),($B$8-1))</f>
        <v>#REF!</v>
      </c>
      <c r="Q64" t="e">
        <f ca="1">OFFSET(ORC!$AW$1,($C5-1),($B$8-1))</f>
        <v>#REF!</v>
      </c>
      <c r="R64" t="e">
        <f ca="1">OFFSET(ORC!$BK$1,($C5-1),($B$8-1))</f>
        <v>#REF!</v>
      </c>
      <c r="S64" t="e">
        <f ca="1">OFFSET(ORC!$BR$1,($C5-1),($B$8-1))</f>
        <v>#REF!</v>
      </c>
      <c r="T64" t="e">
        <f ca="1">OFFSET(ORC!$V$1,($C5-1),0)</f>
        <v>#REF!</v>
      </c>
      <c r="V64" t="e">
        <f ca="1">3600/OFFSET(ORC!$BY$1,($C5-1),($B$8-1))</f>
        <v>#REF!</v>
      </c>
      <c r="W64" t="e">
        <f ca="1">(3600/OFFSET(ORC!$BY$1,($C5-1),($B$8-1)))/COS(R64/180*PI())</f>
        <v>#REF!</v>
      </c>
      <c r="X64" t="e">
        <f ca="1">3600/OFFSET(ORC!$CF$1,($C5-1),($B$8-1))</f>
        <v>#REF!</v>
      </c>
      <c r="Y64" t="e">
        <f ca="1">3600/OFFSET(ORC!$CM$1,($C5-1),($B$8-1))</f>
        <v>#REF!</v>
      </c>
      <c r="Z64" t="e">
        <f ca="1">3600/OFFSET(ORC!$CT$1,($C5-1),($B$8-1))</f>
        <v>#REF!</v>
      </c>
      <c r="AA64" t="e">
        <f ca="1">3600/OFFSET(ORC!$DA$1,($C5-1),($B$8-1))</f>
        <v>#REF!</v>
      </c>
      <c r="AB64" t="e">
        <f ca="1">3600/OFFSET(ORC!$DH$1,($C5-1),($B$8-1))</f>
        <v>#REF!</v>
      </c>
      <c r="AC64" t="e">
        <f ca="1">3600/OFFSET(ORC!$DO$1,($C5-1),($B$8-1))</f>
        <v>#REF!</v>
      </c>
      <c r="AD64" t="e">
        <f ca="1">3600/OFFSET(ORC!$DV$1,($C5-1),($B$8-1))</f>
        <v>#REF!</v>
      </c>
      <c r="AE64" t="e">
        <f ca="1">3600/OFFSET(ORC!$EC$1,($C5-1),($B$8-1))</f>
        <v>#REF!</v>
      </c>
      <c r="AF64" t="e">
        <f ca="1">3600/OFFSET(ORC!$EJ$1,($C5-1),($B$8-1))</f>
        <v>#REF!</v>
      </c>
    </row>
    <row r="65" spans="4:32" x14ac:dyDescent="0.25">
      <c r="D65" t="e">
        <f ca="1">OFFSET(ORC!$C$1,($C6-1),0)</f>
        <v>#REF!</v>
      </c>
      <c r="E65" t="e">
        <f ca="1">OFFSET(ORC!$D$1,($C6-1),0)</f>
        <v>#REF!</v>
      </c>
      <c r="F65" t="e">
        <f ca="1">OFFSET(ORC!$E$1,($C6-1),0)</f>
        <v>#REF!</v>
      </c>
      <c r="G65" t="e">
        <f ca="1">OFFSET(ORC!$H$1,($C6-1),0)</f>
        <v>#REF!</v>
      </c>
      <c r="H65" t="e">
        <f ca="1">OFFSET(ORC!$P$1,($C6-1),0)</f>
        <v>#REF!</v>
      </c>
      <c r="I65" t="e">
        <f ca="1">OFFSET(ORC!$Q$1,($C6-1),0)</f>
        <v>#REF!</v>
      </c>
      <c r="J65" t="e">
        <f ca="1">OFFSET(ORC!$S$1,($C6-1),0)</f>
        <v>#REF!</v>
      </c>
      <c r="K65" t="e">
        <f ca="1">OFFSET(ORC!$R$1,($C6-1),0)</f>
        <v>#REF!</v>
      </c>
      <c r="L65" t="e">
        <f ca="1">OFFSET(ORC!$T$1,($C6-1),0)</f>
        <v>#REF!</v>
      </c>
      <c r="M65" t="e">
        <f ca="1">OFFSET(ORC!$M$1,($C6-1),0)</f>
        <v>#REF!</v>
      </c>
      <c r="N65" t="e">
        <f ca="1">OFFSET(ORC!$W$1,($C6-1),0)</f>
        <v>#REF!</v>
      </c>
      <c r="O65" t="e">
        <f ca="1">OFFSET(ORC!$X$1,($C6-1),0)</f>
        <v>#REF!</v>
      </c>
      <c r="P65" t="e">
        <f ca="1">OFFSET(ORC!$AB$1,($C6-1),($B$8-1))</f>
        <v>#REF!</v>
      </c>
      <c r="Q65" t="e">
        <f ca="1">OFFSET(ORC!$AW$1,($C6-1),($B$8-1))</f>
        <v>#REF!</v>
      </c>
      <c r="R65" t="e">
        <f ca="1">OFFSET(ORC!$BK$1,($C6-1),($B$8-1))</f>
        <v>#REF!</v>
      </c>
      <c r="S65" t="e">
        <f ca="1">OFFSET(ORC!$BR$1,($C6-1),($B$8-1))</f>
        <v>#REF!</v>
      </c>
      <c r="T65" t="e">
        <f ca="1">OFFSET(ORC!$V$1,($C6-1),0)</f>
        <v>#REF!</v>
      </c>
      <c r="V65" t="e">
        <f ca="1">3600/OFFSET(ORC!$BY$1,($C6-1),($B$8-1))</f>
        <v>#REF!</v>
      </c>
      <c r="W65" t="e">
        <f ca="1">(3600/OFFSET(ORC!$BY$1,($C6-1),($B$8-1)))/COS(R65/180*PI())</f>
        <v>#REF!</v>
      </c>
      <c r="X65" t="e">
        <f ca="1">3600/OFFSET(ORC!$CF$1,($C6-1),($B$8-1))</f>
        <v>#REF!</v>
      </c>
      <c r="Y65" t="e">
        <f ca="1">3600/OFFSET(ORC!$CM$1,($C6-1),($B$8-1))</f>
        <v>#REF!</v>
      </c>
      <c r="Z65" t="e">
        <f ca="1">3600/OFFSET(ORC!$CT$1,($C6-1),($B$8-1))</f>
        <v>#REF!</v>
      </c>
      <c r="AA65" t="e">
        <f ca="1">3600/OFFSET(ORC!$DA$1,($C6-1),($B$8-1))</f>
        <v>#REF!</v>
      </c>
      <c r="AB65" t="e">
        <f ca="1">3600/OFFSET(ORC!$DH$1,($C6-1),($B$8-1))</f>
        <v>#REF!</v>
      </c>
      <c r="AC65" t="e">
        <f ca="1">3600/OFFSET(ORC!$DO$1,($C6-1),($B$8-1))</f>
        <v>#REF!</v>
      </c>
      <c r="AD65" t="e">
        <f ca="1">3600/OFFSET(ORC!$DV$1,($C6-1),($B$8-1))</f>
        <v>#REF!</v>
      </c>
      <c r="AE65" t="e">
        <f ca="1">3600/OFFSET(ORC!$EC$1,($C6-1),($B$8-1))</f>
        <v>#REF!</v>
      </c>
      <c r="AF65" t="e">
        <f ca="1">3600/OFFSET(ORC!$EJ$1,($C6-1),($B$8-1))</f>
        <v>#REF!</v>
      </c>
    </row>
    <row r="66" spans="4:32" x14ac:dyDescent="0.25">
      <c r="D66" t="e">
        <f ca="1">OFFSET(ORC!$C$1,($C7-1),0)</f>
        <v>#REF!</v>
      </c>
      <c r="E66" t="e">
        <f ca="1">OFFSET(ORC!$D$1,($C7-1),0)</f>
        <v>#REF!</v>
      </c>
      <c r="F66" t="e">
        <f ca="1">OFFSET(ORC!$E$1,($C7-1),0)</f>
        <v>#REF!</v>
      </c>
      <c r="G66" t="e">
        <f ca="1">OFFSET(ORC!$H$1,($C7-1),0)</f>
        <v>#REF!</v>
      </c>
      <c r="H66" t="e">
        <f ca="1">OFFSET(ORC!$P$1,($C7-1),0)</f>
        <v>#REF!</v>
      </c>
      <c r="I66" t="e">
        <f ca="1">OFFSET(ORC!$Q$1,($C7-1),0)</f>
        <v>#REF!</v>
      </c>
      <c r="J66" t="e">
        <f ca="1">OFFSET(ORC!$S$1,($C7-1),0)</f>
        <v>#REF!</v>
      </c>
      <c r="K66" t="e">
        <f ca="1">OFFSET(ORC!$R$1,($C7-1),0)</f>
        <v>#REF!</v>
      </c>
      <c r="L66" t="e">
        <f ca="1">OFFSET(ORC!$T$1,($C7-1),0)</f>
        <v>#REF!</v>
      </c>
      <c r="M66" t="e">
        <f ca="1">OFFSET(ORC!$M$1,($C7-1),0)</f>
        <v>#REF!</v>
      </c>
      <c r="N66" t="e">
        <f ca="1">OFFSET(ORC!$W$1,($C7-1),0)</f>
        <v>#REF!</v>
      </c>
      <c r="O66" t="e">
        <f ca="1">OFFSET(ORC!$X$1,($C7-1),0)</f>
        <v>#REF!</v>
      </c>
      <c r="P66" t="e">
        <f ca="1">OFFSET(ORC!$AB$1,($C7-1),($B$8-1))</f>
        <v>#REF!</v>
      </c>
      <c r="Q66" t="e">
        <f ca="1">OFFSET(ORC!$AW$1,($C7-1),($B$8-1))</f>
        <v>#REF!</v>
      </c>
      <c r="R66" t="e">
        <f ca="1">OFFSET(ORC!$BK$1,($C7-1),($B$8-1))</f>
        <v>#REF!</v>
      </c>
      <c r="S66" t="e">
        <f ca="1">OFFSET(ORC!$BR$1,($C7-1),($B$8-1))</f>
        <v>#REF!</v>
      </c>
      <c r="T66" t="e">
        <f ca="1">OFFSET(ORC!$V$1,($C7-1),0)</f>
        <v>#REF!</v>
      </c>
      <c r="V66" t="e">
        <f ca="1">3600/OFFSET(ORC!$BY$1,($C7-1),($B$8-1))</f>
        <v>#REF!</v>
      </c>
      <c r="W66" t="e">
        <f ca="1">(3600/OFFSET(ORC!$BY$1,($C7-1),($B$8-1)))/COS(R66/180*PI())</f>
        <v>#REF!</v>
      </c>
      <c r="X66" t="e">
        <f ca="1">3600/OFFSET(ORC!$CF$1,($C7-1),($B$8-1))</f>
        <v>#REF!</v>
      </c>
      <c r="Y66" t="e">
        <f ca="1">3600/OFFSET(ORC!$CM$1,($C7-1),($B$8-1))</f>
        <v>#REF!</v>
      </c>
      <c r="Z66" t="e">
        <f ca="1">3600/OFFSET(ORC!$CT$1,($C7-1),($B$8-1))</f>
        <v>#REF!</v>
      </c>
      <c r="AA66" t="e">
        <f ca="1">3600/OFFSET(ORC!$DA$1,($C7-1),($B$8-1))</f>
        <v>#REF!</v>
      </c>
      <c r="AB66" t="e">
        <f ca="1">3600/OFFSET(ORC!$DH$1,($C7-1),($B$8-1))</f>
        <v>#REF!</v>
      </c>
      <c r="AC66" t="e">
        <f ca="1">3600/OFFSET(ORC!$DO$1,($C7-1),($B$8-1))</f>
        <v>#REF!</v>
      </c>
      <c r="AD66" t="e">
        <f ca="1">3600/OFFSET(ORC!$DV$1,($C7-1),($B$8-1))</f>
        <v>#REF!</v>
      </c>
      <c r="AE66" t="e">
        <f ca="1">3600/OFFSET(ORC!$EC$1,($C7-1),($B$8-1))</f>
        <v>#REF!</v>
      </c>
      <c r="AF66" t="e">
        <f ca="1">3600/OFFSET(ORC!$EJ$1,($C7-1),($B$8-1))</f>
        <v>#REF!</v>
      </c>
    </row>
    <row r="69" spans="4:32" x14ac:dyDescent="0.25">
      <c r="E69" s="2" t="s">
        <v>1663</v>
      </c>
    </row>
    <row r="70" spans="4:32" x14ac:dyDescent="0.25">
      <c r="E70" s="2" t="s">
        <v>1623</v>
      </c>
      <c r="O70" s="2" t="s">
        <v>1622</v>
      </c>
    </row>
    <row r="71" spans="4:32" x14ac:dyDescent="0.25">
      <c r="D71" t="s">
        <v>1855</v>
      </c>
      <c r="E71" t="s">
        <v>1856</v>
      </c>
      <c r="F71">
        <v>52</v>
      </c>
      <c r="G71">
        <v>60</v>
      </c>
      <c r="H71">
        <v>75</v>
      </c>
      <c r="I71">
        <v>90</v>
      </c>
      <c r="J71">
        <v>110</v>
      </c>
      <c r="K71">
        <v>120</v>
      </c>
      <c r="L71">
        <v>135</v>
      </c>
      <c r="M71">
        <v>150</v>
      </c>
      <c r="N71" t="s">
        <v>1621</v>
      </c>
      <c r="O71">
        <v>150</v>
      </c>
      <c r="P71">
        <v>135</v>
      </c>
      <c r="Q71">
        <v>120</v>
      </c>
      <c r="R71">
        <v>110</v>
      </c>
      <c r="S71">
        <v>90</v>
      </c>
      <c r="T71">
        <v>75</v>
      </c>
      <c r="U71">
        <v>60</v>
      </c>
      <c r="V71">
        <v>52</v>
      </c>
      <c r="W71" t="s">
        <v>1856</v>
      </c>
    </row>
    <row r="72" spans="4:32" x14ac:dyDescent="0.25">
      <c r="D72">
        <f ca="1">R2</f>
        <v>42.9</v>
      </c>
      <c r="E72">
        <f ca="1">W2*SIN(D72/180*PI())</f>
        <v>3.2194460982471536</v>
      </c>
      <c r="F72">
        <f t="shared" ref="F72:M72" ca="1" si="14">X2*SIN(F$71/180*PI())</f>
        <v>4.1365393890116637</v>
      </c>
      <c r="G72">
        <f t="shared" ca="1" si="14"/>
        <v>4.7729507863196243</v>
      </c>
      <c r="H72">
        <f t="shared" ca="1" si="14"/>
        <v>5.487348863248612</v>
      </c>
      <c r="I72">
        <f t="shared" ca="1" si="14"/>
        <v>5.6426332288401255</v>
      </c>
      <c r="J72">
        <f t="shared" ca="1" si="14"/>
        <v>5.2791720268871263</v>
      </c>
      <c r="K72">
        <f t="shared" ca="1" si="14"/>
        <v>4.6924916520529489</v>
      </c>
      <c r="L72">
        <f t="shared" ca="1" si="14"/>
        <v>3.4191865846495251</v>
      </c>
      <c r="M72">
        <f t="shared" ca="1" si="14"/>
        <v>2.0217904077277318</v>
      </c>
      <c r="N72">
        <v>0</v>
      </c>
      <c r="O72">
        <f ca="1">-AE2*SIN((O$71/180*PI())-ATAN((AE2*SIN(O$71/180*PI())/($C$8+AE2*COS(O$71/180*PI())))))</f>
        <v>-3.7745954284613719</v>
      </c>
      <c r="P72">
        <f ca="1">-AD2*SIN((P$71/180*PI())-ATAN((AD2*SIN(P$71/180*PI())/($C$8+AD2*COS(P$71/180*PI())))))</f>
        <v>-4.7889360635080322</v>
      </c>
      <c r="Q72">
        <f ca="1">-AC2*SIN((Q$71/180*PI())-ATAN((AC2*SIN(Q$71/180*PI())/($C$8+AC2*COS(Q$71/180*PI())))))</f>
        <v>-4.912416888692972</v>
      </c>
      <c r="R72">
        <f ca="1">-AB2*SIN((R$71/180*PI())-ATAN((AB2*SIN(R$71/180*PI())/($C$8+AB2*COS(R$71/180*PI())))))</f>
        <v>-4.7480675441590767</v>
      </c>
      <c r="S72">
        <f ca="1">-AA2*SIN((S$71/180*PI())-ATAN((AA2*SIN(S$71/180*PI())/($C$8+AA2*COS(S$71/180*PI())))))</f>
        <v>-4.110478322517098</v>
      </c>
      <c r="T72">
        <f ca="1">-Z2*SIN((T$71/180*PI())-ATAN((Z2*SIN(T$71/180*PI())/($C$8+Z2*COS(T$71/180*PI())))))</f>
        <v>-3.5520140815302841</v>
      </c>
      <c r="U72">
        <f ca="1">-Y2*SIN((U$71/180*PI())-ATAN((Y2*SIN(U$71/180*PI())/($C$8+Y2*COS(U$71/180*PI())))))</f>
        <v>-2.871783608300658</v>
      </c>
      <c r="V72">
        <f ca="1">-X2*SIN((V$71/180*PI())-ATAN((X2*SIN(V$71/180*PI())/($C$8+X2*COS(V$71/180*PI())))))</f>
        <v>-2.4534157494661653</v>
      </c>
      <c r="W72">
        <f ca="1">-W2*SIN((D72/180*PI())-ATAN((W2*SIN(D72/180*PI())/($C$8+W2*COS(D72/180*PI())))))</f>
        <v>-1.9322253161029117</v>
      </c>
    </row>
    <row r="73" spans="4:32" x14ac:dyDescent="0.25">
      <c r="E73">
        <f ca="1">V2</f>
        <v>3.4645366182273123</v>
      </c>
      <c r="F73">
        <f t="shared" ref="F73:M73" ca="1" si="15">X2*COS(F$71/180*PI())</f>
        <v>3.2318187681136918</v>
      </c>
      <c r="G73">
        <f t="shared" ca="1" si="15"/>
        <v>2.7556644213104717</v>
      </c>
      <c r="H73">
        <f t="shared" ca="1" si="15"/>
        <v>1.4703306964953047</v>
      </c>
      <c r="I73">
        <f t="shared" ca="1" si="15"/>
        <v>3.4565316909647587E-16</v>
      </c>
      <c r="J73">
        <f t="shared" ca="1" si="15"/>
        <v>-1.9214614793576896</v>
      </c>
      <c r="K73">
        <f t="shared" ca="1" si="15"/>
        <v>-2.7092113184828404</v>
      </c>
      <c r="L73">
        <f t="shared" ca="1" si="15"/>
        <v>-3.4191865846495246</v>
      </c>
      <c r="M73">
        <f t="shared" ca="1" si="15"/>
        <v>-3.5018437084398286</v>
      </c>
      <c r="N73">
        <f ca="1">-AF2</f>
        <v>-3.5016049022468634</v>
      </c>
      <c r="O73">
        <f ca="1">AE2*COS((O$71/180*PI())-ATAN((AE2*SIN(O$71/180*PI())/($C$8+AE2*COS(O$71/180*PI())))))</f>
        <v>-1.4501638399015444</v>
      </c>
      <c r="P73">
        <f ca="1">AD2*COS((P$71/180*PI())-ATAN((AD2*SIN(P$71/180*PI())/($C$8+AD2*COS(P$71/180*PI())))))</f>
        <v>0.66915258418895729</v>
      </c>
      <c r="Q73">
        <f ca="1">AC2*COS((Q$71/180*PI())-ATAN((AC2*SIN(Q$71/180*PI())/($C$8+AC2*COS(Q$71/180*PI())))))</f>
        <v>2.2863648406293806</v>
      </c>
      <c r="R73">
        <f ca="1">AB2*COS((R$71/180*PI())-ATAN((AB2*SIN(R$71/180*PI())/($C$8+AB2*COS(R$71/180*PI())))))</f>
        <v>3.002919596363872</v>
      </c>
      <c r="S73">
        <f ca="1">AA2*COS((S$71/180*PI())-ATAN((AA2*SIN(S$71/180*PI())/($C$8+AA2*COS(S$71/180*PI())))))</f>
        <v>3.8656535948436668</v>
      </c>
      <c r="T73">
        <f ca="1">Z2*COS((T$71/180*PI())-ATAN((Z2*SIN(T$71/180*PI())/($C$8+Z2*COS(T$71/180*PI())))))</f>
        <v>4.4335161969550505</v>
      </c>
      <c r="U73">
        <f ca="1">Y2*COS((U$71/180*PI())-ATAN((Y2*SIN(U$71/180*PI())/($C$8+Y2*COS(U$71/180*PI())))))</f>
        <v>4.7039987796130589</v>
      </c>
      <c r="V73">
        <f ca="1">X2*COS((V$71/180*PI())-ATAN((X2*SIN(V$71/180*PI())/($C$8+X2*COS(V$71/180*PI())))))</f>
        <v>4.6407285879534328</v>
      </c>
      <c r="W73">
        <f ca="1">W2*COS((D72/180*PI())-ATAN((W2*SIN(D72/180*PI())/($C$8+W2*COS(D72/180*PI())))))</f>
        <v>4.3167525393943729</v>
      </c>
    </row>
    <row r="74" spans="4:32" x14ac:dyDescent="0.25">
      <c r="D74" t="e">
        <f ca="1">R3</f>
        <v>#REF!</v>
      </c>
      <c r="E74" t="e">
        <f ca="1">W3*SIN(D74/180*PI())</f>
        <v>#REF!</v>
      </c>
      <c r="F74" t="e">
        <f t="shared" ref="F74:M74" ca="1" si="16">X3*SIN(F$71/180*PI())</f>
        <v>#REF!</v>
      </c>
      <c r="G74" t="e">
        <f t="shared" ca="1" si="16"/>
        <v>#REF!</v>
      </c>
      <c r="H74" t="e">
        <f t="shared" ca="1" si="16"/>
        <v>#REF!</v>
      </c>
      <c r="I74" t="e">
        <f t="shared" ca="1" si="16"/>
        <v>#REF!</v>
      </c>
      <c r="J74" t="e">
        <f t="shared" ca="1" si="16"/>
        <v>#REF!</v>
      </c>
      <c r="K74" t="e">
        <f t="shared" ca="1" si="16"/>
        <v>#REF!</v>
      </c>
      <c r="L74" t="e">
        <f t="shared" ca="1" si="16"/>
        <v>#REF!</v>
      </c>
      <c r="M74" t="e">
        <f t="shared" ca="1" si="16"/>
        <v>#REF!</v>
      </c>
      <c r="N74">
        <v>0</v>
      </c>
      <c r="O74" t="e">
        <f ca="1">-AE3*SIN((O$71/180*PI())-ATAN((AE3*SIN(O$71/180*PI())/($C$8+AE3*COS(O$71/180*PI())))))</f>
        <v>#REF!</v>
      </c>
      <c r="P74" t="e">
        <f ca="1">-AD3*SIN((P$71/180*PI())-ATAN((AD3*SIN(P$71/180*PI())/($C$8+AD3*COS(P$71/180*PI())))))</f>
        <v>#REF!</v>
      </c>
      <c r="Q74" t="e">
        <f ca="1">-AC3*SIN((Q$71/180*PI())-ATAN((AC3*SIN(Q$71/180*PI())/($C$8+AC3*COS(Q$71/180*PI())))))</f>
        <v>#REF!</v>
      </c>
      <c r="R74" t="e">
        <f ca="1">-AB3*SIN((R$71/180*PI())-ATAN((AB3*SIN(R$71/180*PI())/($C$8+AB3*COS(R$71/180*PI())))))</f>
        <v>#REF!</v>
      </c>
      <c r="S74" t="e">
        <f ca="1">-AA3*SIN((S$71/180*PI())-ATAN((AA3*SIN(S$71/180*PI())/($C$8+AA3*COS(S$71/180*PI())))))</f>
        <v>#REF!</v>
      </c>
      <c r="T74" t="e">
        <f ca="1">-Z3*SIN((T$71/180*PI())-ATAN((Z3*SIN(T$71/180*PI())/($C$8+Z3*COS(T$71/180*PI())))))</f>
        <v>#REF!</v>
      </c>
      <c r="U74" t="e">
        <f ca="1">-Y3*SIN((U$71/180*PI())-ATAN((Y3*SIN(U$71/180*PI())/($C$8+Y3*COS(U$71/180*PI())))))</f>
        <v>#REF!</v>
      </c>
      <c r="V74" t="e">
        <f ca="1">-X3*SIN((V$71/180*PI())-ATAN((X3*SIN(V$71/180*PI())/($C$8+X3*COS(V$71/180*PI())))))</f>
        <v>#REF!</v>
      </c>
      <c r="W74" t="e">
        <f ca="1">-W3*SIN((D74/180*PI())-ATAN((W3*SIN(D74/180*PI())/($C$8+W3*COS(D74/180*PI())))))</f>
        <v>#REF!</v>
      </c>
    </row>
    <row r="75" spans="4:32" x14ac:dyDescent="0.25">
      <c r="E75" t="e">
        <f ca="1">V3</f>
        <v>#REF!</v>
      </c>
      <c r="F75" t="e">
        <f t="shared" ref="F75:M75" ca="1" si="17">X3*COS(F$71/180*PI())</f>
        <v>#REF!</v>
      </c>
      <c r="G75" t="e">
        <f t="shared" ca="1" si="17"/>
        <v>#REF!</v>
      </c>
      <c r="H75" t="e">
        <f t="shared" ca="1" si="17"/>
        <v>#REF!</v>
      </c>
      <c r="I75" t="e">
        <f t="shared" ca="1" si="17"/>
        <v>#REF!</v>
      </c>
      <c r="J75" t="e">
        <f t="shared" ca="1" si="17"/>
        <v>#REF!</v>
      </c>
      <c r="K75" t="e">
        <f t="shared" ca="1" si="17"/>
        <v>#REF!</v>
      </c>
      <c r="L75" t="e">
        <f t="shared" ca="1" si="17"/>
        <v>#REF!</v>
      </c>
      <c r="M75" t="e">
        <f t="shared" ca="1" si="17"/>
        <v>#REF!</v>
      </c>
      <c r="N75" t="e">
        <f ca="1">-AF3</f>
        <v>#REF!</v>
      </c>
      <c r="O75" t="e">
        <f ca="1">AE3*COS((O$71/180*PI())-ATAN((AE3*SIN(O$71/180*PI())/($C$8+AE3*COS(O$71/180*PI())))))</f>
        <v>#REF!</v>
      </c>
      <c r="P75" t="e">
        <f ca="1">AD3*COS((P$71/180*PI())-ATAN((AD3*SIN(P$71/180*PI())/($C$8+AD3*COS(P$71/180*PI())))))</f>
        <v>#REF!</v>
      </c>
      <c r="Q75" t="e">
        <f ca="1">AC3*COS((Q$71/180*PI())-ATAN((AC3*SIN(Q$71/180*PI())/($C$8+AC3*COS(Q$71/180*PI())))))</f>
        <v>#REF!</v>
      </c>
      <c r="R75" t="e">
        <f ca="1">AB3*COS((R$71/180*PI())-ATAN((AB3*SIN(R$71/180*PI())/($C$8+AB3*COS(R$71/180*PI())))))</f>
        <v>#REF!</v>
      </c>
      <c r="S75" t="e">
        <f ca="1">AA3*COS((S$71/180*PI())-ATAN((AA3*SIN(S$71/180*PI())/($C$8+AA3*COS(S$71/180*PI())))))</f>
        <v>#REF!</v>
      </c>
      <c r="T75" t="e">
        <f ca="1">Z3*COS((T$71/180*PI())-ATAN((Z3*SIN(T$71/180*PI())/($C$8+Z3*COS(T$71/180*PI())))))</f>
        <v>#REF!</v>
      </c>
      <c r="U75" t="e">
        <f ca="1">Y3*COS((U$71/180*PI())-ATAN((Y3*SIN(U$71/180*PI())/($C$8+Y3*COS(U$71/180*PI())))))</f>
        <v>#REF!</v>
      </c>
      <c r="V75" t="e">
        <f ca="1">X3*COS((V$71/180*PI())-ATAN((X3*SIN(V$71/180*PI())/($C$8+X3*COS(V$71/180*PI())))))</f>
        <v>#REF!</v>
      </c>
      <c r="W75" t="e">
        <f ca="1">W3*COS((D74/180*PI())-ATAN((W3*SIN(D74/180*PI())/($C$8+W3*COS(D74/180*PI())))))</f>
        <v>#REF!</v>
      </c>
    </row>
    <row r="76" spans="4:32" x14ac:dyDescent="0.25">
      <c r="D76" t="e">
        <f ca="1">R4</f>
        <v>#REF!</v>
      </c>
      <c r="E76" t="e">
        <f ca="1">W4*SIN(D76/180*PI())</f>
        <v>#REF!</v>
      </c>
      <c r="F76" t="e">
        <f t="shared" ref="F76:M76" ca="1" si="18">X4*SIN(F$71/180*PI())</f>
        <v>#REF!</v>
      </c>
      <c r="G76" t="e">
        <f t="shared" ca="1" si="18"/>
        <v>#REF!</v>
      </c>
      <c r="H76" t="e">
        <f t="shared" ca="1" si="18"/>
        <v>#REF!</v>
      </c>
      <c r="I76" t="e">
        <f t="shared" ca="1" si="18"/>
        <v>#REF!</v>
      </c>
      <c r="J76" t="e">
        <f t="shared" ca="1" si="18"/>
        <v>#REF!</v>
      </c>
      <c r="K76" t="e">
        <f t="shared" ca="1" si="18"/>
        <v>#REF!</v>
      </c>
      <c r="L76" t="e">
        <f t="shared" ca="1" si="18"/>
        <v>#REF!</v>
      </c>
      <c r="M76" t="e">
        <f t="shared" ca="1" si="18"/>
        <v>#REF!</v>
      </c>
      <c r="N76">
        <v>0</v>
      </c>
      <c r="O76" t="e">
        <f ca="1">-AE4*SIN((O$71/180*PI())-ATAN((AE4*SIN(O$71/180*PI())/($C$8+AE4*COS(O$71/180*PI())))))</f>
        <v>#REF!</v>
      </c>
      <c r="P76" t="e">
        <f ca="1">-AD4*SIN((P$71/180*PI())-ATAN((AD4*SIN(P$71/180*PI())/($C$8+AD4*COS(P$71/180*PI())))))</f>
        <v>#REF!</v>
      </c>
      <c r="Q76" t="e">
        <f ca="1">-AC4*SIN((Q$71/180*PI())-ATAN((AC4*SIN(Q$71/180*PI())/($C$8+AC4*COS(Q$71/180*PI())))))</f>
        <v>#REF!</v>
      </c>
      <c r="R76" t="e">
        <f ca="1">-AB4*SIN((R$71/180*PI())-ATAN((AB4*SIN(R$71/180*PI())/($C$8+AB4*COS(R$71/180*PI())))))</f>
        <v>#REF!</v>
      </c>
      <c r="S76" t="e">
        <f ca="1">-AA4*SIN((S$71/180*PI())-ATAN((AA4*SIN(S$71/180*PI())/($C$8+AA4*COS(S$71/180*PI())))))</f>
        <v>#REF!</v>
      </c>
      <c r="T76" t="e">
        <f ca="1">-Z4*SIN((T$71/180*PI())-ATAN((Z4*SIN(T$71/180*PI())/($C$8+Z4*COS(T$71/180*PI())))))</f>
        <v>#REF!</v>
      </c>
      <c r="U76" t="e">
        <f ca="1">-Y4*SIN((U$71/180*PI())-ATAN((Y4*SIN(U$71/180*PI())/($C$8+Y4*COS(U$71/180*PI())))))</f>
        <v>#REF!</v>
      </c>
      <c r="V76" t="e">
        <f ca="1">-X4*SIN((V$71/180*PI())-ATAN((X4*SIN(V$71/180*PI())/($C$8+X4*COS(V$71/180*PI())))))</f>
        <v>#REF!</v>
      </c>
      <c r="W76" t="e">
        <f ca="1">-W4*SIN((D76/180*PI())-ATAN((W4*SIN(D76/180*PI())/($C$8+W4*COS(D76/180*PI())))))</f>
        <v>#REF!</v>
      </c>
    </row>
    <row r="77" spans="4:32" x14ac:dyDescent="0.25">
      <c r="E77" t="e">
        <f ca="1">V4</f>
        <v>#REF!</v>
      </c>
      <c r="F77" t="e">
        <f t="shared" ref="F77:M77" ca="1" si="19">X4*COS(F$71/180*PI())</f>
        <v>#REF!</v>
      </c>
      <c r="G77" t="e">
        <f t="shared" ca="1" si="19"/>
        <v>#REF!</v>
      </c>
      <c r="H77" t="e">
        <f t="shared" ca="1" si="19"/>
        <v>#REF!</v>
      </c>
      <c r="I77" t="e">
        <f t="shared" ca="1" si="19"/>
        <v>#REF!</v>
      </c>
      <c r="J77" t="e">
        <f t="shared" ca="1" si="19"/>
        <v>#REF!</v>
      </c>
      <c r="K77" t="e">
        <f t="shared" ca="1" si="19"/>
        <v>#REF!</v>
      </c>
      <c r="L77" t="e">
        <f t="shared" ca="1" si="19"/>
        <v>#REF!</v>
      </c>
      <c r="M77" t="e">
        <f t="shared" ca="1" si="19"/>
        <v>#REF!</v>
      </c>
      <c r="N77" t="e">
        <f ca="1">-AF4</f>
        <v>#REF!</v>
      </c>
      <c r="O77" t="e">
        <f ca="1">AE4*COS((O$71/180*PI())-ATAN((AE4*SIN(O$71/180*PI())/($C$8+AE4*COS(O$71/180*PI())))))</f>
        <v>#REF!</v>
      </c>
      <c r="P77" t="e">
        <f ca="1">AD4*COS((P$71/180*PI())-ATAN((AD4*SIN(P$71/180*PI())/($C$8+AD4*COS(P$71/180*PI())))))</f>
        <v>#REF!</v>
      </c>
      <c r="Q77" t="e">
        <f ca="1">AC4*COS((Q$71/180*PI())-ATAN((AC4*SIN(Q$71/180*PI())/($C$8+AC4*COS(Q$71/180*PI())))))</f>
        <v>#REF!</v>
      </c>
      <c r="R77" t="e">
        <f ca="1">AB4*COS((R$71/180*PI())-ATAN((AB4*SIN(R$71/180*PI())/($C$8+AB4*COS(R$71/180*PI())))))</f>
        <v>#REF!</v>
      </c>
      <c r="S77" t="e">
        <f ca="1">AA4*COS((S$71/180*PI())-ATAN((AA4*SIN(S$71/180*PI())/($C$8+AA4*COS(S$71/180*PI())))))</f>
        <v>#REF!</v>
      </c>
      <c r="T77" t="e">
        <f ca="1">Z4*COS((T$71/180*PI())-ATAN((Z4*SIN(T$71/180*PI())/($C$8+Z4*COS(T$71/180*PI())))))</f>
        <v>#REF!</v>
      </c>
      <c r="U77" t="e">
        <f ca="1">Y4*COS((U$71/180*PI())-ATAN((Y4*SIN(U$71/180*PI())/($C$8+Y4*COS(U$71/180*PI())))))</f>
        <v>#REF!</v>
      </c>
      <c r="V77" t="e">
        <f ca="1">X4*COS((V$71/180*PI())-ATAN((X4*SIN(V$71/180*PI())/($C$8+X4*COS(V$71/180*PI())))))</f>
        <v>#REF!</v>
      </c>
      <c r="W77" t="e">
        <f ca="1">W4*COS((D76/180*PI())-ATAN((W4*SIN(D76/180*PI())/($C$8+W4*COS(D76/180*PI())))))</f>
        <v>#REF!</v>
      </c>
    </row>
    <row r="78" spans="4:32" x14ac:dyDescent="0.25">
      <c r="D78" t="e">
        <f ca="1">R5</f>
        <v>#REF!</v>
      </c>
      <c r="E78" t="e">
        <f ca="1">W5*SIN(D78/180*PI())</f>
        <v>#REF!</v>
      </c>
      <c r="F78" t="e">
        <f t="shared" ref="F78:M78" ca="1" si="20">X5*SIN(F$71/180*PI())</f>
        <v>#REF!</v>
      </c>
      <c r="G78" t="e">
        <f t="shared" ca="1" si="20"/>
        <v>#REF!</v>
      </c>
      <c r="H78" t="e">
        <f t="shared" ca="1" si="20"/>
        <v>#REF!</v>
      </c>
      <c r="I78" t="e">
        <f t="shared" ca="1" si="20"/>
        <v>#REF!</v>
      </c>
      <c r="J78" t="e">
        <f t="shared" ca="1" si="20"/>
        <v>#REF!</v>
      </c>
      <c r="K78" t="e">
        <f t="shared" ca="1" si="20"/>
        <v>#REF!</v>
      </c>
      <c r="L78" t="e">
        <f t="shared" ca="1" si="20"/>
        <v>#REF!</v>
      </c>
      <c r="M78" t="e">
        <f t="shared" ca="1" si="20"/>
        <v>#REF!</v>
      </c>
      <c r="N78">
        <v>0</v>
      </c>
      <c r="O78" t="e">
        <f ca="1">-AE5*SIN((O$71/180*PI())-ATAN((AE5*SIN(O$71/180*PI())/($C$8+AE5*COS(O$71/180*PI())))))</f>
        <v>#REF!</v>
      </c>
      <c r="P78" t="e">
        <f ca="1">-AD5*SIN((P$71/180*PI())-ATAN((AD5*SIN(P$71/180*PI())/($C$8+AD5*COS(P$71/180*PI())))))</f>
        <v>#REF!</v>
      </c>
      <c r="Q78" t="e">
        <f ca="1">-AC5*SIN((Q$71/180*PI())-ATAN((AC5*SIN(Q$71/180*PI())/($C$8+AC5*COS(Q$71/180*PI())))))</f>
        <v>#REF!</v>
      </c>
      <c r="R78" t="e">
        <f ca="1">-AB5*SIN((R$71/180*PI())-ATAN((AB5*SIN(R$71/180*PI())/($C$8+AB5*COS(R$71/180*PI())))))</f>
        <v>#REF!</v>
      </c>
      <c r="S78" t="e">
        <f ca="1">-AA5*SIN((S$71/180*PI())-ATAN((AA5*SIN(S$71/180*PI())/($C$8+AA5*COS(S$71/180*PI())))))</f>
        <v>#REF!</v>
      </c>
      <c r="T78" t="e">
        <f ca="1">-Z5*SIN((T$71/180*PI())-ATAN((Z5*SIN(T$71/180*PI())/($C$8+Z5*COS(T$71/180*PI())))))</f>
        <v>#REF!</v>
      </c>
      <c r="U78" t="e">
        <f ca="1">-Y5*SIN((U$71/180*PI())-ATAN((Y5*SIN(U$71/180*PI())/($C$8+Y5*COS(U$71/180*PI())))))</f>
        <v>#REF!</v>
      </c>
      <c r="V78" t="e">
        <f ca="1">-X5*SIN((V$71/180*PI())-ATAN((X5*SIN(V$71/180*PI())/($C$8+X5*COS(V$71/180*PI())))))</f>
        <v>#REF!</v>
      </c>
      <c r="W78" t="e">
        <f ca="1">-W5*SIN((D78/180*PI())-ATAN((W5*SIN(D78/180*PI())/($C$8+W5*COS(D78/180*PI())))))</f>
        <v>#REF!</v>
      </c>
    </row>
    <row r="79" spans="4:32" x14ac:dyDescent="0.25">
      <c r="E79" t="e">
        <f ca="1">V5</f>
        <v>#REF!</v>
      </c>
      <c r="F79" t="e">
        <f t="shared" ref="F79:M79" ca="1" si="21">X5*COS(F$71/180*PI())</f>
        <v>#REF!</v>
      </c>
      <c r="G79" t="e">
        <f t="shared" ca="1" si="21"/>
        <v>#REF!</v>
      </c>
      <c r="H79" t="e">
        <f t="shared" ca="1" si="21"/>
        <v>#REF!</v>
      </c>
      <c r="I79" t="e">
        <f t="shared" ca="1" si="21"/>
        <v>#REF!</v>
      </c>
      <c r="J79" t="e">
        <f t="shared" ca="1" si="21"/>
        <v>#REF!</v>
      </c>
      <c r="K79" t="e">
        <f t="shared" ca="1" si="21"/>
        <v>#REF!</v>
      </c>
      <c r="L79" t="e">
        <f t="shared" ca="1" si="21"/>
        <v>#REF!</v>
      </c>
      <c r="M79" t="e">
        <f t="shared" ca="1" si="21"/>
        <v>#REF!</v>
      </c>
      <c r="N79" t="e">
        <f ca="1">-AF5</f>
        <v>#REF!</v>
      </c>
      <c r="O79" t="e">
        <f ca="1">AE5*COS((O$71/180*PI())-ATAN((AE5*SIN(O$71/180*PI())/($C$8+AE5*COS(O$71/180*PI())))))</f>
        <v>#REF!</v>
      </c>
      <c r="P79" t="e">
        <f ca="1">AD5*COS((P$71/180*PI())-ATAN((AD5*SIN(P$71/180*PI())/($C$8+AD5*COS(P$71/180*PI())))))</f>
        <v>#REF!</v>
      </c>
      <c r="Q79" t="e">
        <f ca="1">AC5*COS((Q$71/180*PI())-ATAN((AC5*SIN(Q$71/180*PI())/($C$8+AC5*COS(Q$71/180*PI())))))</f>
        <v>#REF!</v>
      </c>
      <c r="R79" t="e">
        <f ca="1">AB5*COS((R$71/180*PI())-ATAN((AB5*SIN(R$71/180*PI())/($C$8+AB5*COS(R$71/180*PI())))))</f>
        <v>#REF!</v>
      </c>
      <c r="S79" t="e">
        <f ca="1">AA5*COS((S$71/180*PI())-ATAN((AA5*SIN(S$71/180*PI())/($C$8+AA5*COS(S$71/180*PI())))))</f>
        <v>#REF!</v>
      </c>
      <c r="T79" t="e">
        <f ca="1">Z5*COS((T$71/180*PI())-ATAN((Z5*SIN(T$71/180*PI())/($C$8+Z5*COS(T$71/180*PI())))))</f>
        <v>#REF!</v>
      </c>
      <c r="U79" t="e">
        <f ca="1">Y5*COS((U$71/180*PI())-ATAN((Y5*SIN(U$71/180*PI())/($C$8+Y5*COS(U$71/180*PI())))))</f>
        <v>#REF!</v>
      </c>
      <c r="V79" t="e">
        <f ca="1">X5*COS((V$71/180*PI())-ATAN((X5*SIN(V$71/180*PI())/($C$8+X5*COS(V$71/180*PI())))))</f>
        <v>#REF!</v>
      </c>
      <c r="W79" t="e">
        <f ca="1">W5*COS((D78/180*PI())-ATAN((W5*SIN(D78/180*PI())/($C$8+W5*COS(D78/180*PI())))))</f>
        <v>#REF!</v>
      </c>
    </row>
    <row r="80" spans="4:32" x14ac:dyDescent="0.25">
      <c r="D80" t="e">
        <f ca="1">R6</f>
        <v>#REF!</v>
      </c>
      <c r="E80" t="e">
        <f ca="1">W6*SIN(D80/180*PI())</f>
        <v>#REF!</v>
      </c>
      <c r="F80" t="e">
        <f t="shared" ref="F80:M80" ca="1" si="22">X6*SIN(F$71/180*PI())</f>
        <v>#REF!</v>
      </c>
      <c r="G80" t="e">
        <f t="shared" ca="1" si="22"/>
        <v>#REF!</v>
      </c>
      <c r="H80" t="e">
        <f t="shared" ca="1" si="22"/>
        <v>#REF!</v>
      </c>
      <c r="I80" t="e">
        <f t="shared" ca="1" si="22"/>
        <v>#REF!</v>
      </c>
      <c r="J80" t="e">
        <f t="shared" ca="1" si="22"/>
        <v>#REF!</v>
      </c>
      <c r="K80" t="e">
        <f t="shared" ca="1" si="22"/>
        <v>#REF!</v>
      </c>
      <c r="L80" t="e">
        <f t="shared" ca="1" si="22"/>
        <v>#REF!</v>
      </c>
      <c r="M80" t="e">
        <f t="shared" ca="1" si="22"/>
        <v>#REF!</v>
      </c>
      <c r="N80">
        <v>0</v>
      </c>
      <c r="O80" t="e">
        <f ca="1">-AE6*SIN((O$71/180*PI())-ATAN((AE6*SIN(O$71/180*PI())/($C$8+AE6*COS(O$71/180*PI())))))</f>
        <v>#REF!</v>
      </c>
      <c r="P80" t="e">
        <f ca="1">-AD6*SIN((P$71/180*PI())-ATAN((AD6*SIN(P$71/180*PI())/($C$8+AD6*COS(P$71/180*PI())))))</f>
        <v>#REF!</v>
      </c>
      <c r="Q80" t="e">
        <f ca="1">-AC6*SIN((Q$71/180*PI())-ATAN((AC6*SIN(Q$71/180*PI())/($C$8+AC6*COS(Q$71/180*PI())))))</f>
        <v>#REF!</v>
      </c>
      <c r="R80" t="e">
        <f ca="1">-AB6*SIN((R$71/180*PI())-ATAN((AB6*SIN(R$71/180*PI())/($C$8+AB6*COS(R$71/180*PI())))))</f>
        <v>#REF!</v>
      </c>
      <c r="S80" t="e">
        <f ca="1">-AA6*SIN((S$71/180*PI())-ATAN((AA6*SIN(S$71/180*PI())/($C$8+AA6*COS(S$71/180*PI())))))</f>
        <v>#REF!</v>
      </c>
      <c r="T80" t="e">
        <f ca="1">-Z6*SIN((T$71/180*PI())-ATAN((Z6*SIN(T$71/180*PI())/($C$8+Z6*COS(T$71/180*PI())))))</f>
        <v>#REF!</v>
      </c>
      <c r="U80" t="e">
        <f ca="1">-Y6*SIN((U$71/180*PI())-ATAN((Y6*SIN(U$71/180*PI())/($C$8+Y6*COS(U$71/180*PI())))))</f>
        <v>#REF!</v>
      </c>
      <c r="V80" t="e">
        <f ca="1">-X6*SIN((V$71/180*PI())-ATAN((X6*SIN(V$71/180*PI())/($C$8+X6*COS(V$71/180*PI())))))</f>
        <v>#REF!</v>
      </c>
      <c r="W80" t="e">
        <f ca="1">-W6*SIN((D80/180*PI())-ATAN((W6*SIN(D80/180*PI())/($C$8+W6*COS(D80/180*PI())))))</f>
        <v>#REF!</v>
      </c>
    </row>
    <row r="81" spans="2:39" x14ac:dyDescent="0.25">
      <c r="E81" t="e">
        <f ca="1">V6</f>
        <v>#REF!</v>
      </c>
      <c r="F81" t="e">
        <f t="shared" ref="F81:M81" ca="1" si="23">X6*COS(F$71/180*PI())</f>
        <v>#REF!</v>
      </c>
      <c r="G81" t="e">
        <f t="shared" ca="1" si="23"/>
        <v>#REF!</v>
      </c>
      <c r="H81" t="e">
        <f t="shared" ca="1" si="23"/>
        <v>#REF!</v>
      </c>
      <c r="I81" t="e">
        <f t="shared" ca="1" si="23"/>
        <v>#REF!</v>
      </c>
      <c r="J81" t="e">
        <f t="shared" ca="1" si="23"/>
        <v>#REF!</v>
      </c>
      <c r="K81" t="e">
        <f t="shared" ca="1" si="23"/>
        <v>#REF!</v>
      </c>
      <c r="L81" t="e">
        <f t="shared" ca="1" si="23"/>
        <v>#REF!</v>
      </c>
      <c r="M81" t="e">
        <f t="shared" ca="1" si="23"/>
        <v>#REF!</v>
      </c>
      <c r="N81" t="e">
        <f ca="1">-AF6</f>
        <v>#REF!</v>
      </c>
      <c r="O81" t="e">
        <f ca="1">AE6*COS((O$71/180*PI())-ATAN((AE6*SIN(O$71/180*PI())/($C$8+AE6*COS(O$71/180*PI())))))</f>
        <v>#REF!</v>
      </c>
      <c r="P81" t="e">
        <f ca="1">AD6*COS((P$71/180*PI())-ATAN((AD6*SIN(P$71/180*PI())/($C$8+AD6*COS(P$71/180*PI())))))</f>
        <v>#REF!</v>
      </c>
      <c r="Q81" t="e">
        <f ca="1">AC6*COS((Q$71/180*PI())-ATAN((AC6*SIN(Q$71/180*PI())/($C$8+AC6*COS(Q$71/180*PI())))))</f>
        <v>#REF!</v>
      </c>
      <c r="R81" t="e">
        <f ca="1">AB6*COS((R$71/180*PI())-ATAN((AB6*SIN(R$71/180*PI())/($C$8+AB6*COS(R$71/180*PI())))))</f>
        <v>#REF!</v>
      </c>
      <c r="S81" t="e">
        <f ca="1">AA6*COS((S$71/180*PI())-ATAN((AA6*SIN(S$71/180*PI())/($C$8+AA6*COS(S$71/180*PI())))))</f>
        <v>#REF!</v>
      </c>
      <c r="T81" t="e">
        <f ca="1">Z6*COS((T$71/180*PI())-ATAN((Z6*SIN(T$71/180*PI())/($C$8+Z6*COS(T$71/180*PI())))))</f>
        <v>#REF!</v>
      </c>
      <c r="U81" t="e">
        <f ca="1">Y6*COS((U$71/180*PI())-ATAN((Y6*SIN(U$71/180*PI())/($C$8+Y6*COS(U$71/180*PI())))))</f>
        <v>#REF!</v>
      </c>
      <c r="V81" t="e">
        <f ca="1">X6*COS((V$71/180*PI())-ATAN((X6*SIN(V$71/180*PI())/($C$8+X6*COS(V$71/180*PI())))))</f>
        <v>#REF!</v>
      </c>
      <c r="W81" t="e">
        <f ca="1">W6*COS((D80/180*PI())-ATAN((W6*SIN(D80/180*PI())/($C$8+W6*COS(D80/180*PI())))))</f>
        <v>#REF!</v>
      </c>
    </row>
    <row r="82" spans="2:39" x14ac:dyDescent="0.25">
      <c r="D82" t="e">
        <f ca="1">R7</f>
        <v>#REF!</v>
      </c>
      <c r="E82" t="e">
        <f ca="1">W7*SIN(D82/180*PI())</f>
        <v>#REF!</v>
      </c>
      <c r="F82" t="e">
        <f t="shared" ref="F82:M82" ca="1" si="24">X7*SIN(F$71/180*PI())</f>
        <v>#REF!</v>
      </c>
      <c r="G82" t="e">
        <f t="shared" ca="1" si="24"/>
        <v>#REF!</v>
      </c>
      <c r="H82" t="e">
        <f t="shared" ca="1" si="24"/>
        <v>#REF!</v>
      </c>
      <c r="I82" t="e">
        <f t="shared" ca="1" si="24"/>
        <v>#REF!</v>
      </c>
      <c r="J82" t="e">
        <f t="shared" ca="1" si="24"/>
        <v>#REF!</v>
      </c>
      <c r="K82" t="e">
        <f t="shared" ca="1" si="24"/>
        <v>#REF!</v>
      </c>
      <c r="L82" t="e">
        <f t="shared" ca="1" si="24"/>
        <v>#REF!</v>
      </c>
      <c r="M82" t="e">
        <f t="shared" ca="1" si="24"/>
        <v>#REF!</v>
      </c>
      <c r="N82">
        <v>0</v>
      </c>
      <c r="O82" t="e">
        <f ca="1">-AE7*SIN((O$71/180*PI())-ATAN((AE7*SIN(O$71/180*PI())/($C$8+AE7*COS(O$71/180*PI())))))</f>
        <v>#REF!</v>
      </c>
      <c r="P82" t="e">
        <f ca="1">-AD7*SIN((P$71/180*PI())-ATAN((AD7*SIN(P$71/180*PI())/($C$8+AD7*COS(P$71/180*PI())))))</f>
        <v>#REF!</v>
      </c>
      <c r="Q82" t="e">
        <f ca="1">-AC7*SIN((Q$71/180*PI())-ATAN((AC7*SIN(Q$71/180*PI())/($C$8+AC7*COS(Q$71/180*PI())))))</f>
        <v>#REF!</v>
      </c>
      <c r="R82" t="e">
        <f ca="1">-AB7*SIN((R$71/180*PI())-ATAN((AB7*SIN(R$71/180*PI())/($C$8+AB7*COS(R$71/180*PI())))))</f>
        <v>#REF!</v>
      </c>
      <c r="S82" t="e">
        <f ca="1">-AA7*SIN((S$71/180*PI())-ATAN((AA7*SIN(S$71/180*PI())/($C$8+AA7*COS(S$71/180*PI())))))</f>
        <v>#REF!</v>
      </c>
      <c r="T82" t="e">
        <f ca="1">-Z7*SIN((T$71/180*PI())-ATAN((Z7*SIN(T$71/180*PI())/($C$8+Z7*COS(T$71/180*PI())))))</f>
        <v>#REF!</v>
      </c>
      <c r="U82" t="e">
        <f ca="1">-Y7*SIN((U$71/180*PI())-ATAN((Y7*SIN(U$71/180*PI())/($C$8+Y7*COS(U$71/180*PI())))))</f>
        <v>#REF!</v>
      </c>
      <c r="V82" t="e">
        <f ca="1">-X7*SIN((V$71/180*PI())-ATAN((X7*SIN(V$71/180*PI())/($C$8+X7*COS(V$71/180*PI())))))</f>
        <v>#REF!</v>
      </c>
      <c r="W82" t="e">
        <f ca="1">-W7*SIN((D82/180*PI())-ATAN((W7*SIN(D82/180*PI())/($C$8+W7*COS(D82/180*PI())))))</f>
        <v>#REF!</v>
      </c>
    </row>
    <row r="83" spans="2:39" x14ac:dyDescent="0.25">
      <c r="E83" t="e">
        <f ca="1">V7</f>
        <v>#REF!</v>
      </c>
      <c r="F83" t="e">
        <f t="shared" ref="F83:M83" ca="1" si="25">X7*COS(F$71/180*PI())</f>
        <v>#REF!</v>
      </c>
      <c r="G83" t="e">
        <f t="shared" ca="1" si="25"/>
        <v>#REF!</v>
      </c>
      <c r="H83" t="e">
        <f t="shared" ca="1" si="25"/>
        <v>#REF!</v>
      </c>
      <c r="I83" t="e">
        <f t="shared" ca="1" si="25"/>
        <v>#REF!</v>
      </c>
      <c r="J83" t="e">
        <f t="shared" ca="1" si="25"/>
        <v>#REF!</v>
      </c>
      <c r="K83" t="e">
        <f t="shared" ca="1" si="25"/>
        <v>#REF!</v>
      </c>
      <c r="L83" t="e">
        <f t="shared" ca="1" si="25"/>
        <v>#REF!</v>
      </c>
      <c r="M83" t="e">
        <f t="shared" ca="1" si="25"/>
        <v>#REF!</v>
      </c>
      <c r="N83" t="e">
        <f ca="1">-AF7</f>
        <v>#REF!</v>
      </c>
      <c r="O83" t="e">
        <f ca="1">AE7*COS((O$71/180*PI())-ATAN((AE7*SIN(O$71/180*PI())/($C$8+AE7*COS(O$71/180*PI())))))</f>
        <v>#REF!</v>
      </c>
      <c r="P83" t="e">
        <f ca="1">AD7*COS((P$71/180*PI())-ATAN((AD7*SIN(P$71/180*PI())/($C$8+AD7*COS(P$71/180*PI())))))</f>
        <v>#REF!</v>
      </c>
      <c r="Q83" t="e">
        <f ca="1">AC7*COS((Q$71/180*PI())-ATAN((AC7*SIN(Q$71/180*PI())/($C$8+AC7*COS(Q$71/180*PI())))))</f>
        <v>#REF!</v>
      </c>
      <c r="R83" t="e">
        <f ca="1">AB7*COS((R$71/180*PI())-ATAN((AB7*SIN(R$71/180*PI())/($C$8+AB7*COS(R$71/180*PI())))))</f>
        <v>#REF!</v>
      </c>
      <c r="S83" t="e">
        <f ca="1">AA7*COS((S$71/180*PI())-ATAN((AA7*SIN(S$71/180*PI())/($C$8+AA7*COS(S$71/180*PI())))))</f>
        <v>#REF!</v>
      </c>
      <c r="T83" t="e">
        <f ca="1">Z7*COS((T$71/180*PI())-ATAN((Z7*SIN(T$71/180*PI())/($C$8+Z7*COS(T$71/180*PI())))))</f>
        <v>#REF!</v>
      </c>
      <c r="U83" t="e">
        <f ca="1">Y7*COS((U$71/180*PI())-ATAN((Y7*SIN(U$71/180*PI())/($C$8+Y7*COS(U$71/180*PI())))))</f>
        <v>#REF!</v>
      </c>
      <c r="V83" t="e">
        <f ca="1">X7*COS((V$71/180*PI())-ATAN((X7*SIN(V$71/180*PI())/($C$8+X7*COS(V$71/180*PI())))))</f>
        <v>#REF!</v>
      </c>
      <c r="W83" t="e">
        <f ca="1">W7*COS((D82/180*PI())-ATAN((W7*SIN(D82/180*PI())/($C$8+W7*COS(D82/180*PI())))))</f>
        <v>#REF!</v>
      </c>
    </row>
    <row r="86" spans="2:39" x14ac:dyDescent="0.25">
      <c r="D86" s="2" t="s">
        <v>1631</v>
      </c>
      <c r="O86" s="2"/>
      <c r="S86" s="2" t="s">
        <v>1628</v>
      </c>
      <c r="AD86" s="2" t="s">
        <v>1627</v>
      </c>
    </row>
    <row r="87" spans="2:39" x14ac:dyDescent="0.25">
      <c r="C87" t="s">
        <v>1850</v>
      </c>
      <c r="D87" t="s">
        <v>1849</v>
      </c>
      <c r="E87">
        <v>0</v>
      </c>
      <c r="F87" t="s">
        <v>1856</v>
      </c>
      <c r="G87">
        <v>52</v>
      </c>
      <c r="H87">
        <v>60</v>
      </c>
      <c r="I87">
        <v>75</v>
      </c>
      <c r="J87">
        <v>90</v>
      </c>
      <c r="K87">
        <v>110</v>
      </c>
      <c r="L87">
        <v>120</v>
      </c>
      <c r="M87">
        <v>135</v>
      </c>
      <c r="N87">
        <v>150</v>
      </c>
      <c r="O87">
        <v>180</v>
      </c>
      <c r="P87" s="2" t="s">
        <v>1629</v>
      </c>
      <c r="Q87" s="2" t="s">
        <v>888</v>
      </c>
      <c r="S87" s="2" t="s">
        <v>933</v>
      </c>
      <c r="T87" s="2">
        <v>52</v>
      </c>
      <c r="U87" s="2">
        <v>60</v>
      </c>
      <c r="V87" s="2">
        <v>75</v>
      </c>
      <c r="W87" s="2">
        <v>90</v>
      </c>
      <c r="X87" s="2">
        <v>110</v>
      </c>
      <c r="Y87" s="2">
        <v>120</v>
      </c>
      <c r="Z87" s="2">
        <v>135</v>
      </c>
      <c r="AA87" s="2">
        <v>150</v>
      </c>
      <c r="AB87" s="26" t="s">
        <v>888</v>
      </c>
      <c r="AD87" s="2" t="s">
        <v>933</v>
      </c>
      <c r="AE87" s="2">
        <v>52</v>
      </c>
      <c r="AF87" s="2">
        <v>60</v>
      </c>
      <c r="AG87" s="2">
        <v>75</v>
      </c>
      <c r="AH87" s="2">
        <v>90</v>
      </c>
      <c r="AI87" s="2">
        <v>110</v>
      </c>
      <c r="AJ87" s="2">
        <v>120</v>
      </c>
      <c r="AK87" s="2">
        <v>135</v>
      </c>
      <c r="AL87" s="2">
        <v>150</v>
      </c>
      <c r="AM87" s="26" t="s">
        <v>888</v>
      </c>
    </row>
    <row r="88" spans="2:39" x14ac:dyDescent="0.25">
      <c r="B88" t="s">
        <v>1605</v>
      </c>
      <c r="C88">
        <v>6</v>
      </c>
      <c r="D88">
        <f ca="1">IF($B$2=1,(OFFSET(IMS!$BK$1,($C$2-1),(0))),(OFFSET(ORC!$BK$1,($C$2-1),(0))))</f>
        <v>42.9</v>
      </c>
      <c r="E88">
        <f ca="1">IF($B$2=1,(3600/OFFSET(IMS!$BY$1,($C$2-1),(0))),(3600/OFFSET(ORC!$BY$1,($C$2-1),(0))))</f>
        <v>3.4645366182273123</v>
      </c>
      <c r="F88">
        <f ca="1">IF($B$2=1,((3600/OFFSET(IMS!$BY$1,($C$2-1),(0)))/COS(D88/180*PI())),((3600/OFFSET(ORC!$BY$1,($C$2-1),(0)))/COS(D88/180*PI())))</f>
        <v>4.7294658428364578</v>
      </c>
      <c r="G88">
        <f ca="1">IF($B$2=1,(3600/OFFSET(IMS!$CF$1,($C$2-1),(0))),(3600/OFFSET(ORC!$CF$1,($C$2-1),(0))))</f>
        <v>5.2493438320209975</v>
      </c>
      <c r="H88">
        <f ca="1">IF($B$2=1,(3600/OFFSET(IMS!$CM$1,($C$2-1),(0))),(3600/OFFSET(ORC!$CM$1,($C$2-1),(0))))</f>
        <v>5.5113288426209426</v>
      </c>
      <c r="I88">
        <f ca="1">IF($B$2=1,(3600/OFFSET(IMS!$CT$1,($C$2-1),(0))),(3600/OFFSET(ORC!$CT$1,($C$2-1),(0))))</f>
        <v>5.6809215717216341</v>
      </c>
      <c r="J88">
        <f ca="1">IF($B$2=1,(3600/OFFSET(IMS!$DA$1,($C$2-1),(0))),(3600/OFFSET(ORC!$DA$1,($C$2-1),(0))))</f>
        <v>5.6426332288401255</v>
      </c>
      <c r="K88">
        <f ca="1">IF($B$2=1,(3600/OFFSET(IMS!$DH$1,($C$2-1),(0))),(3600/OFFSET(ORC!$DH$1,($C$2-1),(0))))</f>
        <v>5.617977528089888</v>
      </c>
      <c r="L88">
        <f ca="1">IF($B$2=1,(3600/OFFSET(IMS!$DO$1,($C$2-1),(0))),(3600/OFFSET(ORC!$DO$1,($C$2-1),(0))))</f>
        <v>5.4184226369656834</v>
      </c>
      <c r="M88">
        <f ca="1">IF($B$2=1,(3600/OFFSET(IMS!$DV$1,($C$2-1),(0))),(3600/OFFSET(ORC!$DV$1,($C$2-1),(0))))</f>
        <v>4.8354600402955006</v>
      </c>
      <c r="N88">
        <f ca="1">IF($B$2=1,(3600/OFFSET(IMS!$EC$1,($C$2-1),(0))),(3600/OFFSET(ORC!$EC$1,($C$2-1),(0))))</f>
        <v>4.0435808154554644</v>
      </c>
      <c r="O88">
        <f ca="1">IF($B$2=1,(3600/OFFSET(IMS!$EJ$1,($C$2-1),(0))),(3600/OFFSET(ORC!$EJ$1,($C$2-1),(0))))</f>
        <v>3.5016049022468634</v>
      </c>
      <c r="P88">
        <f ca="1">Main!O88/COS((180-Main!Q88)/180*PI())</f>
        <v>4.3616450942517035</v>
      </c>
      <c r="Q88">
        <f ca="1">IF($B$2=1,(OFFSET(IMS!$BR$1,($C$2-1),(0))),(OFFSET(ORC!$BR$1,($C$2-1),(0))))</f>
        <v>143.4</v>
      </c>
      <c r="S88">
        <f t="shared" ref="S88:S94" ca="1" si="26">SQRT(SUMSQ(($C88*SIN(D88/180*PI())),(F88+$C88*COS(D88/180*PI()))))</f>
        <v>9.997113912389139</v>
      </c>
      <c r="T88">
        <f t="shared" ref="T88:AA94" ca="1" si="27">SQRT(SUMSQ(($C88*SIN(G$87/180*PI())),(G88+$C88*COS(G$87/180*PI()))))</f>
        <v>10.116196710431307</v>
      </c>
      <c r="U88">
        <f t="shared" ca="1" si="27"/>
        <v>9.9720970045036754</v>
      </c>
      <c r="V88">
        <f t="shared" ca="1" si="27"/>
        <v>9.2691336306040952</v>
      </c>
      <c r="W88">
        <f t="shared" ca="1" si="27"/>
        <v>8.2364622111201804</v>
      </c>
      <c r="X88">
        <f t="shared" ca="1" si="27"/>
        <v>6.6711418628170911</v>
      </c>
      <c r="Y88">
        <f t="shared" ca="1" si="27"/>
        <v>5.7313844794245012</v>
      </c>
      <c r="Z88">
        <f t="shared" ca="1" si="27"/>
        <v>4.2838574655910611</v>
      </c>
      <c r="AA88">
        <f t="shared" ca="1" si="27"/>
        <v>3.2137861331833419</v>
      </c>
      <c r="AB88">
        <f ca="1">SQRT(SUMSQ(($C88*SIN(Q88/180*PI())),(P88+$C88*COS(Q88/180*PI()))))</f>
        <v>3.6062014781827685</v>
      </c>
      <c r="AD88">
        <f t="shared" ref="AD88:AD94" ca="1" si="28">DEGREES(ACOS((F88+$C88*COS(D88/180*PI()))/S88))</f>
        <v>24.113807721144916</v>
      </c>
      <c r="AE88">
        <f t="shared" ref="AE88:AL94" ca="1" si="29">DEGREES(ACOS((G88+$C88*COS(G$87/180*PI()))/T88))</f>
        <v>27.864081962743203</v>
      </c>
      <c r="AF88">
        <f t="shared" ca="1" si="29"/>
        <v>31.403997429952415</v>
      </c>
      <c r="AG88">
        <f t="shared" ca="1" si="29"/>
        <v>38.700770065792881</v>
      </c>
      <c r="AH88">
        <f t="shared" ca="1" si="29"/>
        <v>46.75812296967343</v>
      </c>
      <c r="AI88">
        <f t="shared" ca="1" si="29"/>
        <v>57.68865629015955</v>
      </c>
      <c r="AJ88">
        <f t="shared" ca="1" si="29"/>
        <v>65.041523275366742</v>
      </c>
      <c r="AK88">
        <f t="shared" ca="1" si="29"/>
        <v>82.04562662694137</v>
      </c>
      <c r="AL88">
        <f t="shared" ca="1" si="29"/>
        <v>111.01630282229983</v>
      </c>
      <c r="AM88">
        <f ca="1">DEGREES(ACOS((P88+$C88*COS(Q88/180*PI()))/AB88))</f>
        <v>97.252576174722776</v>
      </c>
    </row>
    <row r="89" spans="2:39" x14ac:dyDescent="0.25">
      <c r="B89" t="s">
        <v>1606</v>
      </c>
      <c r="C89">
        <v>8</v>
      </c>
      <c r="D89">
        <f ca="1">IF($B$2=1,(OFFSET(IMS!$BK$1,($C$2-1),(1))),(OFFSET(ORC!$BK$1,($C$2-1),(1))))</f>
        <v>40.5</v>
      </c>
      <c r="E89">
        <f ca="1">IF($B$2=1,(3600/OFFSET(IMS!$BY$1,($C$2-1),(1))),(3600/OFFSET(ORC!$BY$1,($C$2-1),(1))))</f>
        <v>4.2056074766355138</v>
      </c>
      <c r="F89">
        <f ca="1">IF($B$2=1,((3600/OFFSET(IMS!$BY$1,($C$2-1),(1)))/COS(D89/180*PI())),((3600/OFFSET(ORC!$BY$1,($C$2-1),(1)))/COS(D89/180*PI())))</f>
        <v>5.5307397191668519</v>
      </c>
      <c r="G89">
        <f ca="1">IF($B$2=1,(3600/OFFSET(IMS!$CF$1,($C$2-1),(1))),(3600/OFFSET(ORC!$CF$1,($C$2-1),(1))))</f>
        <v>6.1728395061728394</v>
      </c>
      <c r="H89">
        <f ca="1">IF($B$2=1,(3600/OFFSET(IMS!$CM$1,($C$2-1),(1))),(3600/OFFSET(ORC!$CM$1,($C$2-1),(1))))</f>
        <v>6.3954521229348025</v>
      </c>
      <c r="I89">
        <f ca="1">IF($B$2=1,(3600/OFFSET(IMS!$CT$1,($C$2-1),(1))),(3600/OFFSET(ORC!$CT$1,($C$2-1),(1))))</f>
        <v>6.5442646791492454</v>
      </c>
      <c r="J89">
        <f ca="1">IF($B$2=1,(3600/OFFSET(IMS!$DA$1,($C$2-1),(1))),(3600/OFFSET(ORC!$DA$1,($C$2-1),(1))))</f>
        <v>6.6359447004608292</v>
      </c>
      <c r="K89">
        <f ca="1">IF($B$2=1,(3600/OFFSET(IMS!$DH$1,($C$2-1),(1))),(3600/OFFSET(ORC!$DH$1,($C$2-1),(1))))</f>
        <v>6.6728452270620942</v>
      </c>
      <c r="L89">
        <f ca="1">IF($B$2=1,(3600/OFFSET(IMS!$DO$1,($C$2-1),(1))),(3600/OFFSET(ORC!$DO$1,($C$2-1),(1))))</f>
        <v>6.5028901734104041</v>
      </c>
      <c r="M89">
        <f ca="1">IF($B$2=1,(3600/OFFSET(IMS!$DV$1,($C$2-1),(1))),(3600/OFFSET(ORC!$DV$1,($C$2-1),(1))))</f>
        <v>5.9533653051099718</v>
      </c>
      <c r="N89">
        <f ca="1">IF($B$2=1,(3600/OFFSET(IMS!$EC$1,($C$2-1),(1))),(3600/OFFSET(ORC!$EC$1,($C$2-1),(1))))</f>
        <v>5.1553773449806677</v>
      </c>
      <c r="O89">
        <f ca="1">IF($B$2=1,(3600/OFFSET(IMS!$EJ$1,($C$2-1),(1))),(3600/OFFSET(ORC!$EJ$1,($C$2-1),(1))))</f>
        <v>4.4648393898052836</v>
      </c>
      <c r="P89">
        <f ca="1">Main!O89/COS((180-Main!Q89)/180*PI())</f>
        <v>5.197960237444808</v>
      </c>
      <c r="Q89">
        <f ca="1">IF($B$2=1,(OFFSET(IMS!$BR$1,($C$2-1),(1))),(OFFSET(ORC!$BR$1,($C$2-1),(1))))</f>
        <v>149.19999999999999</v>
      </c>
      <c r="S89">
        <f t="shared" ca="1" si="26"/>
        <v>12.723160042510589</v>
      </c>
      <c r="T89">
        <f t="shared" ca="1" si="27"/>
        <v>12.763620928485388</v>
      </c>
      <c r="U89">
        <f t="shared" ca="1" si="27"/>
        <v>12.492614811969098</v>
      </c>
      <c r="V89">
        <f t="shared" ca="1" si="27"/>
        <v>11.572721613918196</v>
      </c>
      <c r="W89">
        <f t="shared" ca="1" si="27"/>
        <v>10.394025306279286</v>
      </c>
      <c r="X89">
        <f t="shared" ca="1" si="27"/>
        <v>8.4859238583155374</v>
      </c>
      <c r="Y89">
        <f t="shared" ca="1" si="27"/>
        <v>7.3664414217554448</v>
      </c>
      <c r="Z89">
        <f t="shared" ca="1" si="27"/>
        <v>5.6646199171792162</v>
      </c>
      <c r="AA89">
        <f t="shared" ca="1" si="27"/>
        <v>4.3752613201466533</v>
      </c>
      <c r="AB89">
        <f t="shared" ref="AB89:AB94" ca="1" si="30">SQRT(SUMSQ(($C89*SIN(Q89/180*PI())),(P89+$C89*COS(Q89/180*PI()))))</f>
        <v>4.4250830944935666</v>
      </c>
      <c r="AD89">
        <f t="shared" ca="1" si="28"/>
        <v>24.101630898314411</v>
      </c>
      <c r="AE89">
        <f t="shared" ca="1" si="29"/>
        <v>29.597931217065252</v>
      </c>
      <c r="AF89">
        <f t="shared" ca="1" si="29"/>
        <v>33.682060658441493</v>
      </c>
      <c r="AG89">
        <f t="shared" ca="1" si="29"/>
        <v>41.891794736852162</v>
      </c>
      <c r="AH89">
        <f t="shared" ca="1" si="29"/>
        <v>50.32452809266384</v>
      </c>
      <c r="AI89">
        <f t="shared" ca="1" si="29"/>
        <v>62.360457054545051</v>
      </c>
      <c r="AJ89">
        <f t="shared" ca="1" si="29"/>
        <v>70.137184695596829</v>
      </c>
      <c r="AK89">
        <f t="shared" ca="1" si="29"/>
        <v>86.999516305737032</v>
      </c>
      <c r="AL89">
        <f t="shared" ca="1" si="29"/>
        <v>113.9032310329852</v>
      </c>
      <c r="AM89">
        <f t="shared" ref="AM89:AM94" ca="1" si="31">DEGREES(ACOS((P89+$C89*COS(Q89/180*PI()))/AB89))</f>
        <v>112.22436417340745</v>
      </c>
    </row>
    <row r="90" spans="2:39" x14ac:dyDescent="0.25">
      <c r="B90" t="s">
        <v>1607</v>
      </c>
      <c r="C90">
        <v>10</v>
      </c>
      <c r="D90">
        <f ca="1">IF($B$2=1,(OFFSET(IMS!$BK$1,($C$2-1),(2))),(OFFSET(ORC!$BK$1,($C$2-1),(2))))</f>
        <v>38.9</v>
      </c>
      <c r="E90">
        <f ca="1">IF($B$2=1,(3600/OFFSET(IMS!$BY$1,($C$2-1),(2))),(3600/OFFSET(ORC!$BY$1,($C$2-1),(2))))</f>
        <v>4.7219307450157402</v>
      </c>
      <c r="F90">
        <f ca="1">IF($B$2=1,((3600/OFFSET(IMS!$BY$1,($C$2-1),(2)))/COS(D90/180*PI())),((3600/OFFSET(ORC!$BY$1,($C$2-1),(2)))/COS(D90/180*PI())))</f>
        <v>6.0674234703626944</v>
      </c>
      <c r="G90">
        <f ca="1">IF($B$2=1,(3600/OFFSET(IMS!$CF$1,($C$2-1),(2))),(3600/OFFSET(ORC!$CF$1,($C$2-1),(2))))</f>
        <v>6.7289719626168223</v>
      </c>
      <c r="H90">
        <f ca="1">IF($B$2=1,(3600/OFFSET(IMS!$CM$1,($C$2-1),(2))),(3600/OFFSET(ORC!$CM$1,($C$2-1),(2))))</f>
        <v>6.8965517241379306</v>
      </c>
      <c r="I90">
        <f ca="1">IF($B$2=1,(3600/OFFSET(IMS!$CT$1,($C$2-1),(2))),(3600/OFFSET(ORC!$CT$1,($C$2-1),(2))))</f>
        <v>7.0257611241217806</v>
      </c>
      <c r="J90">
        <f ca="1">IF($B$2=1,(3600/OFFSET(IMS!$DA$1,($C$2-1),(2))),(3600/OFFSET(ORC!$DA$1,($C$2-1),(2))))</f>
        <v>7.1527915756010332</v>
      </c>
      <c r="K90">
        <f ca="1">IF($B$2=1,(3600/OFFSET(IMS!$DH$1,($C$2-1),(2))),(3600/OFFSET(ORC!$DH$1,($C$2-1),(2))))</f>
        <v>7.2420036210018104</v>
      </c>
      <c r="L90">
        <f ca="1">IF($B$2=1,(3600/OFFSET(IMS!$DO$1,($C$2-1),(2))),(3600/OFFSET(ORC!$DO$1,($C$2-1),(2))))</f>
        <v>7.1428571428571432</v>
      </c>
      <c r="M90">
        <f ca="1">IF($B$2=1,(3600/OFFSET(IMS!$DV$1,($C$2-1),(2))),(3600/OFFSET(ORC!$DV$1,($C$2-1),(2))))</f>
        <v>6.758025154871409</v>
      </c>
      <c r="N90">
        <f ca="1">IF($B$2=1,(3600/OFFSET(IMS!$EC$1,($C$2-1),(2))),(3600/OFFSET(ORC!$EC$1,($C$2-1),(2))))</f>
        <v>6.096528365791702</v>
      </c>
      <c r="O90">
        <f ca="1">IF($B$2=1,(3600/OFFSET(IMS!$EJ$1,($C$2-1),(2))),(3600/OFFSET(ORC!$EJ$1,($C$2-1),(2))))</f>
        <v>5.2964543180815058</v>
      </c>
      <c r="P90">
        <f ca="1">Main!O90/COS((180-Main!Q90)/180*PI())</f>
        <v>5.94434964761468</v>
      </c>
      <c r="Q90">
        <f ca="1">IF($B$2=1,(OFFSET(IMS!$BR$1,($C$2-1),(2))),(OFFSET(ORC!$BR$1,($C$2-1),(2))))</f>
        <v>153</v>
      </c>
      <c r="S90">
        <f t="shared" ca="1" si="26"/>
        <v>15.206980057494089</v>
      </c>
      <c r="T90">
        <f t="shared" ca="1" si="27"/>
        <v>15.104119960867516</v>
      </c>
      <c r="U90">
        <f t="shared" ca="1" si="27"/>
        <v>14.714888478173702</v>
      </c>
      <c r="V90">
        <f t="shared" ca="1" si="27"/>
        <v>13.628255026909835</v>
      </c>
      <c r="W90">
        <f t="shared" ca="1" si="27"/>
        <v>12.294813025174035</v>
      </c>
      <c r="X90">
        <f t="shared" ca="1" si="27"/>
        <v>10.144377463314461</v>
      </c>
      <c r="Y90">
        <f t="shared" ca="1" si="27"/>
        <v>8.9214257119977134</v>
      </c>
      <c r="Z90">
        <f t="shared" ca="1" si="27"/>
        <v>7.0779937627196245</v>
      </c>
      <c r="AA90">
        <f t="shared" ca="1" si="27"/>
        <v>5.6189580280993363</v>
      </c>
      <c r="AB90">
        <f t="shared" ca="1" si="30"/>
        <v>5.4227489681402981</v>
      </c>
      <c r="AD90">
        <f t="shared" ca="1" si="28"/>
        <v>24.389904473056657</v>
      </c>
      <c r="AE90">
        <f t="shared" ca="1" si="29"/>
        <v>31.447634630918525</v>
      </c>
      <c r="AF90">
        <f t="shared" ca="1" si="29"/>
        <v>36.053246882615824</v>
      </c>
      <c r="AG90">
        <f t="shared" ca="1" si="29"/>
        <v>45.134688369585774</v>
      </c>
      <c r="AH90">
        <f t="shared" ca="1" si="29"/>
        <v>54.424649573771653</v>
      </c>
      <c r="AI90">
        <f t="shared" ca="1" si="29"/>
        <v>67.868046193865368</v>
      </c>
      <c r="AJ90">
        <f t="shared" ca="1" si="29"/>
        <v>76.10211375198601</v>
      </c>
      <c r="AK90">
        <f t="shared" ca="1" si="29"/>
        <v>92.534881520328312</v>
      </c>
      <c r="AL90">
        <f t="shared" ca="1" si="29"/>
        <v>117.1462620234732</v>
      </c>
      <c r="AM90">
        <f t="shared" ca="1" si="31"/>
        <v>123.15477785435999</v>
      </c>
    </row>
    <row r="91" spans="2:39" x14ac:dyDescent="0.25">
      <c r="B91" t="s">
        <v>1608</v>
      </c>
      <c r="C91">
        <v>12</v>
      </c>
      <c r="D91">
        <f ca="1">IF($B$2=1,(OFFSET(IMS!$BK$1,($C$2-1),(3))),(OFFSET(ORC!$BK$1,($C$2-1),(3))))</f>
        <v>37.700000000000003</v>
      </c>
      <c r="E91">
        <f ca="1">IF($B$2=1,(3600/OFFSET(IMS!$BY$1,($C$2-1),(3))),(3600/OFFSET(ORC!$BY$1,($C$2-1),(3))))</f>
        <v>4.9909884929987527</v>
      </c>
      <c r="F91">
        <f ca="1">IF($B$2=1,((3600/OFFSET(IMS!$BY$1,($C$2-1),(3)))/COS(D91/180*PI())),((3600/OFFSET(ORC!$BY$1,($C$2-1),(3)))/COS(D91/180*PI())))</f>
        <v>6.3079373717311107</v>
      </c>
      <c r="G91">
        <f ca="1">IF($B$2=1,(3600/OFFSET(IMS!$CF$1,($C$2-1),(3))),(3600/OFFSET(ORC!$CF$1,($C$2-1),(3))))</f>
        <v>6.9998055609566405</v>
      </c>
      <c r="H91">
        <f ca="1">IF($B$2=1,(3600/OFFSET(IMS!$CM$1,($C$2-1),(3))),(3600/OFFSET(ORC!$CM$1,($C$2-1),(3))))</f>
        <v>7.1641791044776122</v>
      </c>
      <c r="I91">
        <f ca="1">IF($B$2=1,(3600/OFFSET(IMS!$CT$1,($C$2-1),(3))),(3600/OFFSET(ORC!$CT$1,($C$2-1),(3))))</f>
        <v>7.3200488003253357</v>
      </c>
      <c r="J91">
        <f ca="1">IF($B$2=1,(3600/OFFSET(IMS!$DA$1,($C$2-1),(3))),(3600/OFFSET(ORC!$DA$1,($C$2-1),(3))))</f>
        <v>7.4135090609555183</v>
      </c>
      <c r="K91">
        <f ca="1">IF($B$2=1,(3600/OFFSET(IMS!$DH$1,($C$2-1),(3))),(3600/OFFSET(ORC!$DH$1,($C$2-1),(3))))</f>
        <v>7.6126030873334747</v>
      </c>
      <c r="L91">
        <f ca="1">IF($B$2=1,(3600/OFFSET(IMS!$DO$1,($C$2-1),(3))),(3600/OFFSET(ORC!$DO$1,($C$2-1),(3))))</f>
        <v>7.5519194461925743</v>
      </c>
      <c r="M91">
        <f ca="1">IF($B$2=1,(3600/OFFSET(IMS!$DV$1,($C$2-1),(3))),(3600/OFFSET(ORC!$DV$1,($C$2-1),(3))))</f>
        <v>7.262457131329433</v>
      </c>
      <c r="N91">
        <f ca="1">IF($B$2=1,(3600/OFFSET(IMS!$EC$1,($C$2-1),(3))),(3600/OFFSET(ORC!$EC$1,($C$2-1),(3))))</f>
        <v>6.8078668683812413</v>
      </c>
      <c r="O91">
        <f ca="1">IF($B$2=1,(3600/OFFSET(IMS!$EJ$1,($C$2-1),(3))),(3600/OFFSET(ORC!$EJ$1,($C$2-1),(3))))</f>
        <v>6.0160427807486636</v>
      </c>
      <c r="P91">
        <f ca="1">Main!O91/COS((180-Main!Q91)/180*PI())</f>
        <v>6.4269873347311099</v>
      </c>
      <c r="Q91">
        <f ca="1">IF($B$2=1,(OFFSET(IMS!$BR$1,($C$2-1),(3))),(OFFSET(ORC!$BR$1,($C$2-1),(3))))</f>
        <v>159.4</v>
      </c>
      <c r="S91">
        <f t="shared" ca="1" si="26"/>
        <v>17.42336929866471</v>
      </c>
      <c r="T91">
        <f t="shared" ca="1" si="27"/>
        <v>17.217012886642998</v>
      </c>
      <c r="U91">
        <f t="shared" ca="1" si="27"/>
        <v>16.771869648156851</v>
      </c>
      <c r="V91">
        <f t="shared" ca="1" si="27"/>
        <v>15.590149050398516</v>
      </c>
      <c r="W91">
        <f t="shared" ca="1" si="27"/>
        <v>14.105322279085636</v>
      </c>
      <c r="X91">
        <f t="shared" ca="1" si="27"/>
        <v>11.809479217518858</v>
      </c>
      <c r="Y91">
        <f t="shared" ca="1" si="27"/>
        <v>10.507542717851338</v>
      </c>
      <c r="Z91">
        <f t="shared" ca="1" si="27"/>
        <v>8.57293993499583</v>
      </c>
      <c r="AA91">
        <f t="shared" ca="1" si="27"/>
        <v>6.9891484181686545</v>
      </c>
      <c r="AB91">
        <f t="shared" ca="1" si="30"/>
        <v>6.3969633000999897</v>
      </c>
      <c r="AD91">
        <f t="shared" ca="1" si="28"/>
        <v>24.908926250115872</v>
      </c>
      <c r="AE91">
        <f t="shared" ca="1" si="29"/>
        <v>33.314319483337897</v>
      </c>
      <c r="AF91">
        <f t="shared" ca="1" si="29"/>
        <v>38.288907988874598</v>
      </c>
      <c r="AG91">
        <f t="shared" ca="1" si="29"/>
        <v>48.029509833859215</v>
      </c>
      <c r="AH91">
        <f t="shared" ca="1" si="29"/>
        <v>58.292541945620542</v>
      </c>
      <c r="AI91">
        <f t="shared" ca="1" si="29"/>
        <v>72.717688211685243</v>
      </c>
      <c r="AJ91">
        <f t="shared" ca="1" si="29"/>
        <v>81.506584331353949</v>
      </c>
      <c r="AK91">
        <f t="shared" ca="1" si="29"/>
        <v>98.200506166013895</v>
      </c>
      <c r="AL91">
        <f t="shared" ca="1" si="29"/>
        <v>120.85436209671562</v>
      </c>
      <c r="AM91">
        <f t="shared" ca="1" si="31"/>
        <v>138.69888725767171</v>
      </c>
    </row>
    <row r="92" spans="2:39" x14ac:dyDescent="0.25">
      <c r="B92" t="s">
        <v>1609</v>
      </c>
      <c r="C92">
        <v>14</v>
      </c>
      <c r="D92">
        <f ca="1">IF($B$2=1,(OFFSET(IMS!$BK$1,($C$2-1),(4))),(OFFSET(ORC!$BK$1,($C$2-1),(4))))</f>
        <v>37.200000000000003</v>
      </c>
      <c r="E92">
        <f ca="1">IF($B$2=1,(3600/OFFSET(IMS!$BY$1,($C$2-1),(4))),(3600/OFFSET(ORC!$BY$1,($C$2-1),(4))))</f>
        <v>5.1100070972320797</v>
      </c>
      <c r="F92">
        <f ca="1">IF($B$2=1,((3600/OFFSET(IMS!$BY$1,($C$2-1),(4)))/COS(D92/180*PI())),((3600/OFFSET(ORC!$BY$1,($C$2-1),(4)))/COS(D92/180*PI())))</f>
        <v>6.4153360490306817</v>
      </c>
      <c r="G92">
        <f ca="1">IF($B$2=1,(3600/OFFSET(IMS!$CF$1,($C$2-1),(4))),(3600/OFFSET(ORC!$CF$1,($C$2-1),(4))))</f>
        <v>7.1202531645569618</v>
      </c>
      <c r="H92">
        <f ca="1">IF($B$2=1,(3600/OFFSET(IMS!$CM$1,($C$2-1),(4))),(3600/OFFSET(ORC!$CM$1,($C$2-1),(4))))</f>
        <v>7.3022312373225153</v>
      </c>
      <c r="I92">
        <f ca="1">IF($B$2=1,(3600/OFFSET(IMS!$CT$1,($C$2-1),(4))),(3600/OFFSET(ORC!$CT$1,($C$2-1),(4))))</f>
        <v>7.5203676624190514</v>
      </c>
      <c r="J92">
        <f ca="1">IF($B$2=1,(3600/OFFSET(IMS!$DA$1,($C$2-1),(4))),(3600/OFFSET(ORC!$DA$1,($C$2-1),(4))))</f>
        <v>7.5949367088607591</v>
      </c>
      <c r="K92">
        <f ca="1">IF($B$2=1,(3600/OFFSET(IMS!$DH$1,($C$2-1),(4))),(3600/OFFSET(ORC!$DH$1,($C$2-1),(4))))</f>
        <v>7.9207920792079207</v>
      </c>
      <c r="L92">
        <f ca="1">IF($B$2=1,(3600/OFFSET(IMS!$DO$1,($C$2-1),(4))),(3600/OFFSET(ORC!$DO$1,($C$2-1),(4))))</f>
        <v>7.9034028540065862</v>
      </c>
      <c r="M92">
        <f ca="1">IF($B$2=1,(3600/OFFSET(IMS!$DV$1,($C$2-1),(4))),(3600/OFFSET(ORC!$DV$1,($C$2-1),(4))))</f>
        <v>7.6481835564053542</v>
      </c>
      <c r="N92">
        <f ca="1">IF($B$2=1,(3600/OFFSET(IMS!$EC$1,($C$2-1),(4))),(3600/OFFSET(ORC!$EC$1,($C$2-1),(4))))</f>
        <v>7.2712583316501718</v>
      </c>
      <c r="O92">
        <f ca="1">IF($B$2=1,(3600/OFFSET(IMS!$EJ$1,($C$2-1),(4))),(3600/OFFSET(ORC!$EJ$1,($C$2-1),(4))))</f>
        <v>6.6408411732152732</v>
      </c>
      <c r="P92">
        <f ca="1">Main!O92/COS((180-Main!Q92)/180*PI())</f>
        <v>6.6824869722344999</v>
      </c>
      <c r="Q92">
        <f ca="1">IF($B$2=1,(OFFSET(IMS!$BR$1,($C$2-1),(4))),(OFFSET(ORC!$BR$1,($C$2-1),(4))))</f>
        <v>173.6</v>
      </c>
      <c r="S92">
        <f t="shared" ca="1" si="26"/>
        <v>19.499659877661735</v>
      </c>
      <c r="T92">
        <f t="shared" ca="1" si="27"/>
        <v>19.220838718196369</v>
      </c>
      <c r="U92">
        <f t="shared" ca="1" si="27"/>
        <v>18.74976848832657</v>
      </c>
      <c r="V92">
        <f t="shared" ca="1" si="27"/>
        <v>17.523000095296442</v>
      </c>
      <c r="W92">
        <f t="shared" ca="1" si="27"/>
        <v>15.927431168006997</v>
      </c>
      <c r="X92">
        <f t="shared" ca="1" si="27"/>
        <v>13.523497135759838</v>
      </c>
      <c r="Y92">
        <f t="shared" ca="1" si="27"/>
        <v>12.157965977770594</v>
      </c>
      <c r="Z92">
        <f t="shared" ca="1" si="27"/>
        <v>10.152260976287323</v>
      </c>
      <c r="AA92">
        <f t="shared" ca="1" si="27"/>
        <v>8.5177786781718829</v>
      </c>
      <c r="AB92">
        <f t="shared" ca="1" si="30"/>
        <v>7.396761405105357</v>
      </c>
      <c r="AD92">
        <f t="shared" ca="1" si="28"/>
        <v>25.726686558976418</v>
      </c>
      <c r="AE92">
        <f t="shared" ca="1" si="29"/>
        <v>35.027407860089262</v>
      </c>
      <c r="AF92">
        <f t="shared" ca="1" si="29"/>
        <v>40.28877015128483</v>
      </c>
      <c r="AG92">
        <f t="shared" ca="1" si="29"/>
        <v>50.509171093914922</v>
      </c>
      <c r="AH92">
        <f t="shared" ca="1" si="29"/>
        <v>61.520368982878793</v>
      </c>
      <c r="AI92">
        <f t="shared" ca="1" si="29"/>
        <v>76.606672428171038</v>
      </c>
      <c r="AJ92">
        <f t="shared" ca="1" si="29"/>
        <v>85.738685152941983</v>
      </c>
      <c r="AK92">
        <f t="shared" ca="1" si="29"/>
        <v>102.81211470035984</v>
      </c>
      <c r="AL92">
        <f t="shared" ca="1" si="29"/>
        <v>124.73355488623402</v>
      </c>
      <c r="AM92">
        <f t="shared" ca="1" si="31"/>
        <v>167.8202401634463</v>
      </c>
    </row>
    <row r="93" spans="2:39" x14ac:dyDescent="0.25">
      <c r="B93" t="s">
        <v>1610</v>
      </c>
      <c r="C93">
        <v>16</v>
      </c>
      <c r="D93">
        <f ca="1">IF($B$2=1,(OFFSET(IMS!$BK$1,($C$2-1),(5))),(OFFSET(ORC!$BK$1,($C$2-1),(5))))</f>
        <v>37.4</v>
      </c>
      <c r="E93">
        <f ca="1">IF($B$2=1,(3600/OFFSET(IMS!$BY$1,($C$2-1),(5))),(3600/OFFSET(ORC!$BY$1,($C$2-1),(5))))</f>
        <v>5.1820929897797603</v>
      </c>
      <c r="F93">
        <f ca="1">IF($B$2=1,((3600/OFFSET(IMS!$BY$1,($C$2-1),(5)))/COS(D93/180*PI())),((3600/OFFSET(ORC!$BY$1,($C$2-1),(5)))/COS(D93/180*PI())))</f>
        <v>6.5231591360782648</v>
      </c>
      <c r="G93">
        <f ca="1">IF($B$2=1,(3600/OFFSET(IMS!$CF$1,($C$2-1),(5))),(3600/OFFSET(ORC!$CF$1,($C$2-1),(5))))</f>
        <v>7.1942446043165473</v>
      </c>
      <c r="H93">
        <f ca="1">IF($B$2=1,(3600/OFFSET(IMS!$CM$1,($C$2-1),(5))),(3600/OFFSET(ORC!$CM$1,($C$2-1),(5))))</f>
        <v>7.3815870412138613</v>
      </c>
      <c r="I93">
        <f ca="1">IF($B$2=1,(3600/OFFSET(IMS!$CT$1,($C$2-1),(5))),(3600/OFFSET(ORC!$CT$1,($C$2-1),(5))))</f>
        <v>7.6579451180599865</v>
      </c>
      <c r="J93">
        <f ca="1">IF($B$2=1,(3600/OFFSET(IMS!$DA$1,($C$2-1),(5))),(3600/OFFSET(ORC!$DA$1,($C$2-1),(5))))</f>
        <v>7.814195789016714</v>
      </c>
      <c r="K93">
        <f ca="1">IF($B$2=1,(3600/OFFSET(IMS!$DH$1,($C$2-1),(5))),(3600/OFFSET(ORC!$DH$1,($C$2-1),(5))))</f>
        <v>8.1836781086610593</v>
      </c>
      <c r="L93">
        <f ca="1">IF($B$2=1,(3600/OFFSET(IMS!$DO$1,($C$2-1),(5))),(3600/OFFSET(ORC!$DO$1,($C$2-1),(5))))</f>
        <v>8.2512033004813201</v>
      </c>
      <c r="M93">
        <f ca="1">IF($B$2=1,(3600/OFFSET(IMS!$DV$1,($C$2-1),(5))),(3600/OFFSET(ORC!$DV$1,($C$2-1),(5))))</f>
        <v>8.0231780699799415</v>
      </c>
      <c r="N93">
        <f ca="1">IF($B$2=1,(3600/OFFSET(IMS!$EC$1,($C$2-1),(5))),(3600/OFFSET(ORC!$EC$1,($C$2-1),(5))))</f>
        <v>7.6368264743317784</v>
      </c>
      <c r="O93">
        <f ca="1">IF($B$2=1,(3600/OFFSET(IMS!$EJ$1,($C$2-1),(5))),(3600/OFFSET(ORC!$EJ$1,($C$2-1),(5))))</f>
        <v>7.1258907363420425</v>
      </c>
      <c r="P93">
        <f ca="1">Main!O93/COS((180-Main!Q93)/180*PI())</f>
        <v>7.1280185227109873</v>
      </c>
      <c r="Q93">
        <f ca="1">IF($B$2=1,(OFFSET(IMS!$BR$1,($C$2-1),(5))),(OFFSET(ORC!$BR$1,($C$2-1),(5))))</f>
        <v>178.6</v>
      </c>
      <c r="S93">
        <f t="shared" ca="1" si="26"/>
        <v>21.549445022727468</v>
      </c>
      <c r="T93">
        <f t="shared" ca="1" si="27"/>
        <v>21.201230420167779</v>
      </c>
      <c r="U93">
        <f t="shared" ca="1" si="27"/>
        <v>20.702493084322917</v>
      </c>
      <c r="V93">
        <f t="shared" ca="1" si="27"/>
        <v>19.443992100495727</v>
      </c>
      <c r="W93">
        <f t="shared" ca="1" si="27"/>
        <v>17.806225198763677</v>
      </c>
      <c r="X93">
        <f t="shared" ca="1" si="27"/>
        <v>15.277602530410512</v>
      </c>
      <c r="Y93">
        <f t="shared" ca="1" si="27"/>
        <v>13.858683310407693</v>
      </c>
      <c r="Z93">
        <f t="shared" ca="1" si="27"/>
        <v>11.782512062552987</v>
      </c>
      <c r="AA93">
        <f t="shared" ca="1" si="27"/>
        <v>10.133270706192492</v>
      </c>
      <c r="AB93">
        <f t="shared" ca="1" si="30"/>
        <v>8.8758179621466748</v>
      </c>
      <c r="AD93">
        <f t="shared" ca="1" si="28"/>
        <v>26.805518778567915</v>
      </c>
      <c r="AE93">
        <f t="shared" ca="1" si="29"/>
        <v>36.490577534664688</v>
      </c>
      <c r="AF93">
        <f t="shared" ca="1" si="29"/>
        <v>42.013910119899272</v>
      </c>
      <c r="AG93">
        <f t="shared" ca="1" si="29"/>
        <v>52.639905676973761</v>
      </c>
      <c r="AH93">
        <f t="shared" ca="1" si="29"/>
        <v>63.969707231197141</v>
      </c>
      <c r="AI93">
        <f t="shared" ca="1" si="29"/>
        <v>79.777419723943964</v>
      </c>
      <c r="AJ93">
        <f t="shared" ca="1" si="29"/>
        <v>88.961396486833095</v>
      </c>
      <c r="AK93">
        <f t="shared" ca="1" si="29"/>
        <v>106.21678411346494</v>
      </c>
      <c r="AL93">
        <f t="shared" ca="1" si="29"/>
        <v>127.86319089191829</v>
      </c>
      <c r="AM93">
        <f t="shared" ca="1" si="31"/>
        <v>177.47572352816684</v>
      </c>
    </row>
    <row r="94" spans="2:39" x14ac:dyDescent="0.25">
      <c r="B94" t="s">
        <v>1611</v>
      </c>
      <c r="C94">
        <v>20</v>
      </c>
      <c r="D94">
        <f ca="1">IF($B$2=1,(OFFSET(IMS!$BK$1,($C$2-1),(6))),(OFFSET(ORC!$BK$1,($C$2-1),(6))))</f>
        <v>37.5</v>
      </c>
      <c r="E94">
        <f ca="1">IF($B$2=1,(3600/OFFSET(IMS!$BY$1,($C$2-1),(6))),(3600/OFFSET(ORC!$BY$1,($C$2-1),(6))))</f>
        <v>5.2524073533702946</v>
      </c>
      <c r="F94">
        <f ca="1">IF($B$2=1,((3600/OFFSET(IMS!$BY$1,($C$2-1),(6)))/COS(D94/180*PI())),((3600/OFFSET(ORC!$BY$1,($C$2-1),(6)))/COS(D94/180*PI())))</f>
        <v>6.6205145760679196</v>
      </c>
      <c r="G94">
        <f ca="1">IF($B$2=1,(3600/OFFSET(IMS!$CF$1,($C$2-1),(6))),(3600/OFFSET(ORC!$CF$1,($C$2-1),(6))))</f>
        <v>7.2800808897876639</v>
      </c>
      <c r="H94">
        <f ca="1">IF($B$2=1,(3600/OFFSET(IMS!$CM$1,($C$2-1),(6))),(3600/OFFSET(ORC!$CM$1,($C$2-1),(6))))</f>
        <v>7.4781886165351059</v>
      </c>
      <c r="I94">
        <f ca="1">IF($B$2=1,(3600/OFFSET(IMS!$CT$1,($C$2-1),(6))),(3600/OFFSET(ORC!$CT$1,($C$2-1),(6))))</f>
        <v>7.8125</v>
      </c>
      <c r="J94">
        <f ca="1">IF($B$2=1,(3600/OFFSET(IMS!$DA$1,($C$2-1),(6))),(3600/OFFSET(ORC!$DA$1,($C$2-1),(6))))</f>
        <v>8.1429540827866997</v>
      </c>
      <c r="K94">
        <f ca="1">IF($B$2=1,(3600/OFFSET(IMS!$DH$1,($C$2-1),(6))),(3600/OFFSET(ORC!$DH$1,($C$2-1),(6))))</f>
        <v>8.5531004989308634</v>
      </c>
      <c r="L94">
        <f ca="1">IF($B$2=1,(3600/OFFSET(IMS!$DO$1,($C$2-1),(6))),(3600/OFFSET(ORC!$DO$1,($C$2-1),(6))))</f>
        <v>8.995502248875562</v>
      </c>
      <c r="M94">
        <f ca="1">IF($B$2=1,(3600/OFFSET(IMS!$DV$1,($C$2-1),(6))),(3600/OFFSET(ORC!$DV$1,($C$2-1),(6))))</f>
        <v>8.9020771513353125</v>
      </c>
      <c r="N94">
        <f ca="1">IF($B$2=1,(3600/OFFSET(IMS!$EC$1,($C$2-1),(6))),(3600/OFFSET(ORC!$EC$1,($C$2-1),(6))))</f>
        <v>8.3759888320148903</v>
      </c>
      <c r="O94">
        <f ca="1">IF($B$2=1,(3600/OFFSET(IMS!$EJ$1,($C$2-1),(6))),(3600/OFFSET(ORC!$EJ$1,($C$2-1),(6))))</f>
        <v>7.8277886497064584</v>
      </c>
      <c r="P94">
        <f ca="1">Main!O94/COS((180-Main!Q94)/180*PI())</f>
        <v>7.8289810414395902</v>
      </c>
      <c r="Q94">
        <f ca="1">IF($B$2=1,(OFFSET(IMS!$BR$1,($C$2-1),(6))),(OFFSET(ORC!$BR$1,($C$2-1),(6))))</f>
        <v>179</v>
      </c>
      <c r="S94">
        <f t="shared" ca="1" si="26"/>
        <v>25.572006323062325</v>
      </c>
      <c r="T94">
        <f t="shared" ca="1" si="27"/>
        <v>25.145222039300503</v>
      </c>
      <c r="U94">
        <f t="shared" ca="1" si="27"/>
        <v>24.606647014885578</v>
      </c>
      <c r="V94">
        <f t="shared" ca="1" si="27"/>
        <v>23.279091645606314</v>
      </c>
      <c r="W94">
        <f t="shared" ca="1" si="27"/>
        <v>21.594158960107073</v>
      </c>
      <c r="X94">
        <f t="shared" ca="1" si="27"/>
        <v>18.871730758038176</v>
      </c>
      <c r="Y94">
        <f t="shared" ca="1" si="27"/>
        <v>17.349611400028937</v>
      </c>
      <c r="Z94">
        <f t="shared" ca="1" si="27"/>
        <v>15.081717832996523</v>
      </c>
      <c r="AA94">
        <f t="shared" ca="1" si="27"/>
        <v>13.41657275538177</v>
      </c>
      <c r="AB94">
        <f t="shared" ca="1" si="30"/>
        <v>12.172978195945404</v>
      </c>
      <c r="AD94">
        <f t="shared" ca="1" si="28"/>
        <v>28.432005006183395</v>
      </c>
      <c r="AE94">
        <f t="shared" ca="1" si="29"/>
        <v>38.812055977518433</v>
      </c>
      <c r="AF94">
        <f t="shared" ca="1" si="29"/>
        <v>44.740382010538795</v>
      </c>
      <c r="AG94">
        <f t="shared" ca="1" si="29"/>
        <v>56.0849306874332</v>
      </c>
      <c r="AH94">
        <f t="shared" ca="1" si="29"/>
        <v>67.846417039339627</v>
      </c>
      <c r="AI94">
        <f t="shared" ca="1" si="29"/>
        <v>84.792976019579498</v>
      </c>
      <c r="AJ94">
        <f t="shared" ca="1" si="29"/>
        <v>93.319133969162294</v>
      </c>
      <c r="AK94">
        <f t="shared" ca="1" si="29"/>
        <v>110.33108291935514</v>
      </c>
      <c r="AL94">
        <f t="shared" ca="1" si="29"/>
        <v>131.81110217364133</v>
      </c>
      <c r="AM94">
        <f t="shared" ca="1" si="31"/>
        <v>178.35687488790879</v>
      </c>
    </row>
    <row r="96" spans="2:39" x14ac:dyDescent="0.25">
      <c r="D96" s="2" t="s">
        <v>1691</v>
      </c>
    </row>
    <row r="97" spans="5:23" x14ac:dyDescent="0.25">
      <c r="E97" s="2" t="s">
        <v>1623</v>
      </c>
      <c r="O97" s="2" t="s">
        <v>1622</v>
      </c>
    </row>
    <row r="98" spans="5:23" x14ac:dyDescent="0.25">
      <c r="E98" t="s">
        <v>1856</v>
      </c>
      <c r="F98">
        <v>52</v>
      </c>
      <c r="G98">
        <v>60</v>
      </c>
      <c r="H98">
        <v>75</v>
      </c>
      <c r="I98">
        <v>90</v>
      </c>
      <c r="J98">
        <v>110</v>
      </c>
      <c r="K98">
        <v>120</v>
      </c>
      <c r="L98">
        <v>135</v>
      </c>
      <c r="M98">
        <v>150</v>
      </c>
      <c r="N98" t="s">
        <v>1621</v>
      </c>
      <c r="O98">
        <v>150</v>
      </c>
      <c r="P98">
        <v>135</v>
      </c>
      <c r="Q98">
        <v>120</v>
      </c>
      <c r="R98">
        <v>110</v>
      </c>
      <c r="S98">
        <v>90</v>
      </c>
      <c r="T98">
        <v>75</v>
      </c>
      <c r="U98">
        <v>60</v>
      </c>
      <c r="V98">
        <v>52</v>
      </c>
      <c r="W98" t="s">
        <v>1856</v>
      </c>
    </row>
    <row r="99" spans="5:23" x14ac:dyDescent="0.25">
      <c r="E99">
        <f ca="1">F88*SIN(D88/180*PI())</f>
        <v>3.2194460982471536</v>
      </c>
      <c r="F99">
        <f ca="1">G88*SIN(G$87/180*PI())</f>
        <v>4.1365393890116637</v>
      </c>
      <c r="G99">
        <f t="shared" ref="G99:M99" ca="1" si="32">H88*SIN(H$87/180*PI())</f>
        <v>4.7729507863196243</v>
      </c>
      <c r="H99">
        <f t="shared" ca="1" si="32"/>
        <v>5.487348863248612</v>
      </c>
      <c r="I99">
        <f t="shared" ca="1" si="32"/>
        <v>5.6426332288401255</v>
      </c>
      <c r="J99">
        <f t="shared" ca="1" si="32"/>
        <v>5.2791720268871263</v>
      </c>
      <c r="K99">
        <f t="shared" ca="1" si="32"/>
        <v>4.6924916520529489</v>
      </c>
      <c r="L99">
        <f t="shared" ca="1" si="32"/>
        <v>3.4191865846495251</v>
      </c>
      <c r="M99">
        <f t="shared" ca="1" si="32"/>
        <v>2.0217904077277318</v>
      </c>
      <c r="N99">
        <v>0</v>
      </c>
      <c r="O99">
        <f ca="1">-N88*SIN((O$98/180*PI())-ATAN((N88*SIN(O$98/180*PI())/(C88+N88*COS(O$98/180*PI())))))</f>
        <v>-3.7745954284613719</v>
      </c>
      <c r="P99">
        <f ca="1">-M88*SIN((P$98/180*PI())-ATAN((M88*SIN(P$98/180*PI())/(C88+M88*COS(P$98/180*PI())))))</f>
        <v>-4.7889360635080322</v>
      </c>
      <c r="Q99">
        <f ca="1">-L88*SIN((Q$98/180*PI())-ATAN((L88*SIN(Q$98/180*PI())/(C88+L88*COS(Q$98/180*PI())))))</f>
        <v>-4.912416888692972</v>
      </c>
      <c r="R99">
        <f ca="1">-K88*SIN((R$98/180*PI())-ATAN((K88*SIN(R$98/180*PI())/(C88+K88*COS(R$98/180*PI())))))</f>
        <v>-4.7480675441590767</v>
      </c>
      <c r="S99">
        <f ca="1">-J88*SIN((S$98/180*PI())-ATAN((J88*SIN(S$98/180*PI())/(C88+J88*COS(S$98/180*PI())))))</f>
        <v>-4.110478322517098</v>
      </c>
      <c r="T99">
        <f ca="1">-I88*SIN((T$98/180*PI())-ATAN((I88*SIN(T$98/180*PI())/(C88+I88*COS(T$98/180*PI())))))</f>
        <v>-3.5520140815302841</v>
      </c>
      <c r="U99">
        <f ca="1">-H88*SIN((U$98/180*PI())-ATAN((H88*SIN(U$98/180*PI())/(C88+H88*COS(U$98/180*PI())))))</f>
        <v>-2.871783608300658</v>
      </c>
      <c r="V99">
        <f ca="1">-G88*SIN((V$98/180*PI())-ATAN((G88*SIN(V$98/180*PI())/(C88+G88*COS(V$98/180*PI())))))</f>
        <v>-2.4534157494661653</v>
      </c>
      <c r="W99">
        <f ca="1">-F88*SIN((D88/180*PI())-ATAN((F88*SIN(D88/180*PI())/(C88+F88*COS(D88/180*PI())))))</f>
        <v>-1.9322253161029117</v>
      </c>
    </row>
    <row r="100" spans="5:23" x14ac:dyDescent="0.25">
      <c r="E100">
        <f ca="1">E88</f>
        <v>3.4645366182273123</v>
      </c>
      <c r="F100">
        <f ca="1">G88*COS(G$87/180*PI())</f>
        <v>3.2318187681136918</v>
      </c>
      <c r="G100">
        <f t="shared" ref="G100:M100" ca="1" si="33">H88*COS(H$87/180*PI())</f>
        <v>2.7556644213104717</v>
      </c>
      <c r="H100">
        <f t="shared" ca="1" si="33"/>
        <v>1.4703306964953047</v>
      </c>
      <c r="I100">
        <f t="shared" ca="1" si="33"/>
        <v>3.4565316909647587E-16</v>
      </c>
      <c r="J100">
        <f t="shared" ca="1" si="33"/>
        <v>-1.9214614793576896</v>
      </c>
      <c r="K100">
        <f t="shared" ca="1" si="33"/>
        <v>-2.7092113184828404</v>
      </c>
      <c r="L100">
        <f t="shared" ca="1" si="33"/>
        <v>-3.4191865846495246</v>
      </c>
      <c r="M100">
        <f t="shared" ca="1" si="33"/>
        <v>-3.5018437084398286</v>
      </c>
      <c r="N100">
        <f ca="1">-O88</f>
        <v>-3.5016049022468634</v>
      </c>
      <c r="O100">
        <f ca="1">N88*COS((O$98/180*PI())-ATAN((N88*SIN(O$98/180*PI())/(C88+N88*COS(O$98/180*PI())))))</f>
        <v>-1.4501638399015444</v>
      </c>
      <c r="P100">
        <f ca="1">M88*COS((P$98/180*PI())-ATAN((M88*SIN(P$98/180*PI())/(C88+M88*COS(P$98/180*PI())))))</f>
        <v>0.66915258418895729</v>
      </c>
      <c r="Q100">
        <f ca="1">L88*COS((Q$98/180*PI())-ATAN((L88*SIN(Q$98/180*PI())/(C88+L88*COS(Q$98/180*PI())))))</f>
        <v>2.2863648406293806</v>
      </c>
      <c r="R100">
        <f ca="1">K88*COS((R$98/180*PI())-ATAN((K88*SIN(R$98/180*PI())/(C88+K88*COS(R$98/180*PI())))))</f>
        <v>3.002919596363872</v>
      </c>
      <c r="S100">
        <f ca="1">J88*COS((S$98/180*PI())-ATAN((J88*SIN(S$98/180*PI())/(C88+J88*COS(S$98/180*PI())))))</f>
        <v>3.8656535948436668</v>
      </c>
      <c r="T100">
        <f ca="1">I88*COS((T$98/180*PI())-ATAN((I88*SIN(T$98/180*PI())/(C88+I88*COS(T$98/180*PI())))))</f>
        <v>4.4335161969550505</v>
      </c>
      <c r="U100">
        <f ca="1">H88*COS((U$98/180*PI())-ATAN((H88*SIN(U$98/180*PI())/(C88+H88*COS(U$98/180*PI())))))</f>
        <v>4.7039987796130589</v>
      </c>
      <c r="V100">
        <f ca="1">G88*COS((V$98/180*PI())-ATAN((G88*SIN(V$98/180*PI())/(C88+G88*COS(V$98/180*PI())))))</f>
        <v>4.6407285879534328</v>
      </c>
      <c r="W100">
        <f ca="1">F88*COS((D88/180*PI())-ATAN((F88*SIN(D88/180*PI())/(C88+F88*COS(D88/180*PI())))))</f>
        <v>4.3167525393943729</v>
      </c>
    </row>
    <row r="101" spans="5:23" x14ac:dyDescent="0.25">
      <c r="E101">
        <f ca="1">F89*SIN(D89/180*PI())</f>
        <v>3.59192811643514</v>
      </c>
      <c r="F101">
        <f t="shared" ref="F101:M101" ca="1" si="34">G89*SIN(G$87/180*PI())</f>
        <v>4.8642639111526043</v>
      </c>
      <c r="G101">
        <f t="shared" ca="1" si="34"/>
        <v>5.5386240071486572</v>
      </c>
      <c r="H101">
        <f t="shared" ca="1" si="34"/>
        <v>6.3212742676615994</v>
      </c>
      <c r="I101">
        <f t="shared" ca="1" si="34"/>
        <v>6.6359447004608292</v>
      </c>
      <c r="J101">
        <f t="shared" ca="1" si="34"/>
        <v>6.2704234195167192</v>
      </c>
      <c r="K101">
        <f t="shared" ca="1" si="34"/>
        <v>5.6316680881936039</v>
      </c>
      <c r="L101">
        <f t="shared" ca="1" si="34"/>
        <v>4.209664978123981</v>
      </c>
      <c r="M101">
        <f t="shared" ca="1" si="34"/>
        <v>2.5776886724903334</v>
      </c>
      <c r="N101">
        <v>0</v>
      </c>
      <c r="O101">
        <f ca="1">-N89*SIN((O$98/180*PI())-ATAN((N89*SIN(O$98/180*PI())/(C89+N89*COS(O$98/180*PI())))))</f>
        <v>-4.7132063369489119</v>
      </c>
      <c r="P101">
        <f ca="1">-M89*SIN((P$98/180*PI())-ATAN((M89*SIN(P$98/180*PI())/(C89+M89*COS(P$98/180*PI())))))</f>
        <v>-5.9452037943195286</v>
      </c>
      <c r="Q101">
        <f ca="1">-L89*SIN((Q$98/180*PI())-ATAN((L89*SIN(Q$98/180*PI())/(C89+L89*COS(Q$98/180*PI())))))</f>
        <v>-6.1160256528331267</v>
      </c>
      <c r="R101">
        <f ca="1">-K89*SIN((R$98/180*PI())-ATAN((K89*SIN(R$98/180*PI())/(C89+K89*COS(R$98/180*PI())))))</f>
        <v>-5.9113643008919512</v>
      </c>
      <c r="S101">
        <f ca="1">-J89*SIN((S$98/180*PI())-ATAN((J89*SIN(S$98/180*PI())/(C89+J89*COS(S$98/180*PI())))))</f>
        <v>-5.1075070571182026</v>
      </c>
      <c r="T101">
        <f ca="1">-I89*SIN((T$98/180*PI())-ATAN((I89*SIN(T$98/180*PI())/(C89+I89*COS(T$98/180*PI())))))</f>
        <v>-4.3697753932379575</v>
      </c>
      <c r="U101">
        <f ca="1">-H89*SIN((U$98/180*PI())-ATAN((H89*SIN(U$98/180*PI())/(C89+H89*COS(U$98/180*PI())))))</f>
        <v>-3.5468148761568381</v>
      </c>
      <c r="V101">
        <f ca="1">-G89*SIN((V$98/180*PI())-ATAN((G89*SIN(V$98/180*PI())/(C89+G89*COS(V$98/180*PI())))))</f>
        <v>-3.0488300700292443</v>
      </c>
      <c r="W101">
        <f ca="1">-F89*SIN((D89/180*PI())-ATAN((F89*SIN(D89/180*PI())/(C89+F89*COS(D89/180*PI())))))</f>
        <v>-2.2585132023389152</v>
      </c>
    </row>
    <row r="102" spans="5:23" x14ac:dyDescent="0.25">
      <c r="E102">
        <f ca="1">E89</f>
        <v>4.2056074766355138</v>
      </c>
      <c r="F102">
        <f t="shared" ref="F102:M102" ca="1" si="35">G89*COS(G$87/180*PI())</f>
        <v>3.8003794773188782</v>
      </c>
      <c r="G102">
        <f t="shared" ca="1" si="35"/>
        <v>3.1977260614674021</v>
      </c>
      <c r="H102">
        <f t="shared" ca="1" si="35"/>
        <v>1.693780335155562</v>
      </c>
      <c r="I102">
        <f t="shared" ca="1" si="35"/>
        <v>4.0650086983143151E-16</v>
      </c>
      <c r="J102">
        <f t="shared" ca="1" si="35"/>
        <v>-2.2822474809497817</v>
      </c>
      <c r="K102">
        <f t="shared" ca="1" si="35"/>
        <v>-3.2514450867052007</v>
      </c>
      <c r="L102">
        <f t="shared" ca="1" si="35"/>
        <v>-4.2096649781239801</v>
      </c>
      <c r="M102">
        <f t="shared" ca="1" si="35"/>
        <v>-4.4646877468480302</v>
      </c>
      <c r="N102">
        <f ca="1">-O89</f>
        <v>-4.4648393898052836</v>
      </c>
      <c r="O102">
        <f ca="1">N89*COS((O$98/180*PI())-ATAN((N89*SIN(O$98/180*PI())/(C89+N89*COS(O$98/180*PI())))))</f>
        <v>-2.088923549219678</v>
      </c>
      <c r="P102">
        <f ca="1">M89*COS((P$98/180*PI())-ATAN((M89*SIN(P$98/180*PI())/(C89+M89*COS(P$98/180*PI())))))</f>
        <v>0.31162525586965362</v>
      </c>
      <c r="Q102">
        <f ca="1">L89*COS((Q$98/180*PI())-ATAN((L89*SIN(Q$98/180*PI())/(C89+L89*COS(Q$98/180*PI())))))</f>
        <v>2.2094820255717678</v>
      </c>
      <c r="R102">
        <f ca="1">K89*COS((R$98/180*PI())-ATAN((K89*SIN(R$98/180*PI())/(C89+K89*COS(R$98/180*PI())))))</f>
        <v>3.0955832288060989</v>
      </c>
      <c r="S102">
        <f ca="1">J89*COS((S$98/180*PI())-ATAN((J89*SIN(S$98/180*PI())/(C89+J89*COS(S$98/180*PI())))))</f>
        <v>4.2366417985312284</v>
      </c>
      <c r="T102">
        <f ca="1">I89*COS((T$98/180*PI())-ATAN((I89*SIN(T$98/180*PI())/(C89+I89*COS(T$98/180*PI())))))</f>
        <v>4.87159760278006</v>
      </c>
      <c r="U102">
        <f ca="1">H89*COS((U$98/180*PI())-ATAN((H89*SIN(U$98/180*PI())/(C89+H89*COS(U$98/180*PI())))))</f>
        <v>5.3218335271806296</v>
      </c>
      <c r="V102">
        <f ca="1">G89*COS((V$98/180*PI())-ATAN((G89*SIN(V$98/180*PI())/(C89+G89*COS(V$98/180*PI())))))</f>
        <v>5.3673627390976302</v>
      </c>
      <c r="W102">
        <f ca="1">F89*COS((D89/180*PI())-ATAN((F89*SIN(D89/180*PI())/(C89+F89*COS(D89/180*PI())))))</f>
        <v>5.0485839555295744</v>
      </c>
    </row>
    <row r="103" spans="5:23" x14ac:dyDescent="0.25">
      <c r="E103">
        <f ca="1">F90*SIN(D90/180*PI())</f>
        <v>3.8101177945023137</v>
      </c>
      <c r="F103">
        <f t="shared" ref="F103:M103" ca="1" si="36">G90*SIN(G$87/180*PI())</f>
        <v>5.3025022672601843</v>
      </c>
      <c r="G103">
        <f t="shared" ca="1" si="36"/>
        <v>5.9725889916168171</v>
      </c>
      <c r="H103">
        <f t="shared" ca="1" si="36"/>
        <v>6.7863641191269446</v>
      </c>
      <c r="I103">
        <f t="shared" ca="1" si="36"/>
        <v>7.1527915756010332</v>
      </c>
      <c r="J103">
        <f t="shared" ca="1" si="36"/>
        <v>6.8052573623602299</v>
      </c>
      <c r="K103">
        <f t="shared" ca="1" si="36"/>
        <v>6.1858957413174194</v>
      </c>
      <c r="L103">
        <f t="shared" ca="1" si="36"/>
        <v>4.7786454144388415</v>
      </c>
      <c r="M103">
        <f t="shared" ca="1" si="36"/>
        <v>3.0482641828958505</v>
      </c>
      <c r="N103">
        <v>0</v>
      </c>
      <c r="O103">
        <f ca="1">-N90*SIN((O$98/180*PI())-ATAN((N90*SIN(O$98/180*PI())/(C90+N90*COS(O$98/180*PI())))))</f>
        <v>-5.4249634321026488</v>
      </c>
      <c r="P103">
        <f ca="1">-M90*SIN((P$98/180*PI())-ATAN((M90*SIN(P$98/180*PI())/(C90+M90*COS(P$98/180*PI())))))</f>
        <v>-6.7514122993557297</v>
      </c>
      <c r="Q103">
        <f ca="1">-L90*SIN((Q$98/180*PI())-ATAN((L90*SIN(Q$98/180*PI())/(C90+L90*COS(Q$98/180*PI())))))</f>
        <v>-6.933752452815364</v>
      </c>
      <c r="R103">
        <f ca="1">-K90*SIN((R$98/180*PI())-ATAN((K90*SIN(R$98/180*PI())/(C90+K90*COS(R$98/180*PI())))))</f>
        <v>-6.7084031395424404</v>
      </c>
      <c r="S103">
        <f ca="1">-J90*SIN((S$98/180*PI())-ATAN((J90*SIN(S$98/180*PI())/(C90+J90*COS(S$98/180*PI())))))</f>
        <v>-5.8177310715953601</v>
      </c>
      <c r="T103">
        <f ca="1">-I90*SIN((T$98/180*PI())-ATAN((I90*SIN(T$98/180*PI())/(C90+I90*COS(T$98/180*PI())))))</f>
        <v>-4.9796280637006332</v>
      </c>
      <c r="U103">
        <f ca="1">-H90*SIN((U$98/180*PI())-ATAN((H90*SIN(U$98/180*PI())/(C90+H90*COS(U$98/180*PI())))))</f>
        <v>-4.0588747923409949</v>
      </c>
      <c r="V103">
        <f ca="1">-G90*SIN((V$98/180*PI())-ATAN((G90*SIN(V$98/180*PI())/(C90+G90*COS(V$98/180*PI())))))</f>
        <v>-3.5106330464788171</v>
      </c>
      <c r="W103">
        <f ca="1">-F90*SIN((D90/180*PI())-ATAN((F90*SIN(D90/180*PI())/(C90+F90*COS(D90/180*PI())))))</f>
        <v>-2.5055058796007734</v>
      </c>
    </row>
    <row r="104" spans="5:23" x14ac:dyDescent="0.25">
      <c r="E104">
        <f ca="1">E90</f>
        <v>4.7219307450157402</v>
      </c>
      <c r="F104">
        <f t="shared" ref="F104:M104" ca="1" si="37">G90*COS(G$87/180*PI())</f>
        <v>4.1427688059296628</v>
      </c>
      <c r="G104">
        <f t="shared" ca="1" si="37"/>
        <v>3.4482758620689662</v>
      </c>
      <c r="H104">
        <f t="shared" ca="1" si="37"/>
        <v>1.8184007852636119</v>
      </c>
      <c r="I104">
        <f t="shared" ca="1" si="37"/>
        <v>4.3816157735654995E-16</v>
      </c>
      <c r="J104">
        <f t="shared" ca="1" si="37"/>
        <v>-2.4769111164200508</v>
      </c>
      <c r="K104">
        <f t="shared" ca="1" si="37"/>
        <v>-3.5714285714285698</v>
      </c>
      <c r="L104">
        <f t="shared" ca="1" si="37"/>
        <v>-4.7786454144388406</v>
      </c>
      <c r="M104">
        <f t="shared" ca="1" si="37"/>
        <v>-5.279748439668043</v>
      </c>
      <c r="N104">
        <f ca="1">-O90</f>
        <v>-5.2964543180815058</v>
      </c>
      <c r="O104">
        <f ca="1">N90*COS((O$98/180*PI())-ATAN((N90*SIN(O$98/180*PI())/(C90+N90*COS(O$98/180*PI())))))</f>
        <v>-2.7816236041657203</v>
      </c>
      <c r="P104">
        <f ca="1">M90*COS((P$98/180*PI())-ATAN((M90*SIN(P$98/180*PI())/(C90+M90*COS(P$98/180*PI())))))</f>
        <v>-0.29889121429527998</v>
      </c>
      <c r="Q104">
        <f ca="1">L90*COS((Q$98/180*PI())-ATAN((L90*SIN(Q$98/180*PI())/(C90+L90*COS(Q$98/180*PI())))))</f>
        <v>1.7156587907687921</v>
      </c>
      <c r="R104">
        <f ca="1">K90*COS((R$98/180*PI())-ATAN((K90*SIN(R$98/180*PI())/(C90+K90*COS(R$98/180*PI())))))</f>
        <v>2.728359170633599</v>
      </c>
      <c r="S104">
        <f ca="1">J90*COS((S$98/180*PI())-ATAN((J90*SIN(S$98/180*PI())/(C90+J90*COS(S$98/180*PI())))))</f>
        <v>4.161301779801966</v>
      </c>
      <c r="T104">
        <f ca="1">I90*COS((T$98/180*PI())-ATAN((I90*SIN(T$98/180*PI())/(C90+I90*COS(T$98/180*PI())))))</f>
        <v>4.9562711508175203</v>
      </c>
      <c r="U104">
        <f ca="1">H90*COS((U$98/180*PI())-ATAN((H90*SIN(U$98/180*PI())/(C90+H90*COS(U$98/180*PI())))))</f>
        <v>5.5756579077099691</v>
      </c>
      <c r="V104">
        <f ca="1">G90*COS((V$98/180*PI())-ATAN((G90*SIN(V$98/180*PI())/(C90+G90*COS(V$98/180*PI())))))</f>
        <v>5.7406026936772196</v>
      </c>
      <c r="W104">
        <f ca="1">F90*COS((D90/180*PI())-ATAN((F90*SIN(D90/180*PI())/(C90+F90*COS(D90/180*PI())))))</f>
        <v>5.5259449740287891</v>
      </c>
    </row>
    <row r="105" spans="5:23" x14ac:dyDescent="0.25">
      <c r="E105">
        <f ca="1">F91*SIN(D91/180*PI())</f>
        <v>3.8574742706123168</v>
      </c>
      <c r="F105">
        <f t="shared" ref="F105:M105" ca="1" si="38">G91*SIN(G$87/180*PI())</f>
        <v>5.5159220551899653</v>
      </c>
      <c r="G105">
        <f t="shared" ca="1" si="38"/>
        <v>6.2043611017392619</v>
      </c>
      <c r="H105">
        <f t="shared" ca="1" si="38"/>
        <v>7.0706241859305532</v>
      </c>
      <c r="I105">
        <f t="shared" ca="1" si="38"/>
        <v>7.4135090609555183</v>
      </c>
      <c r="J105">
        <f t="shared" ca="1" si="38"/>
        <v>7.1535069461392906</v>
      </c>
      <c r="K105">
        <f t="shared" ca="1" si="38"/>
        <v>6.5401540877364788</v>
      </c>
      <c r="L105">
        <f t="shared" ca="1" si="38"/>
        <v>5.1353326856396437</v>
      </c>
      <c r="M105">
        <f t="shared" ca="1" si="38"/>
        <v>3.4039334341906202</v>
      </c>
      <c r="N105">
        <v>0</v>
      </c>
      <c r="O105">
        <f ca="1">-N91*SIN((O$98/180*PI())-ATAN((N91*SIN(O$98/180*PI())/(C91+N91*COS(O$98/180*PI())))))</f>
        <v>-5.8443745598681254</v>
      </c>
      <c r="P105">
        <f ca="1">-M91*SIN((P$98/180*PI())-ATAN((M91*SIN(P$98/180*PI())/(C91+M91*COS(P$98/180*PI())))))</f>
        <v>-7.1881982954434047</v>
      </c>
      <c r="Q105">
        <f ca="1">-L91*SIN((Q$98/180*PI())-ATAN((L91*SIN(Q$98/180*PI())/(C91+L91*COS(Q$98/180*PI())))))</f>
        <v>-7.4690963587047223</v>
      </c>
      <c r="R105">
        <f ca="1">-K91*SIN((R$98/180*PI())-ATAN((K91*SIN(R$98/180*PI())/(C91+K91*COS(R$98/180*PI())))))</f>
        <v>-7.2689135373834626</v>
      </c>
      <c r="S105">
        <f ca="1">-J91*SIN((S$98/180*PI())-ATAN((J91*SIN(S$98/180*PI())/(C91+J91*COS(S$98/180*PI())))))</f>
        <v>-6.3069887359732917</v>
      </c>
      <c r="T105">
        <f ca="1">-I91*SIN((T$98/180*PI())-ATAN((I91*SIN(T$98/180*PI())/(C91+I91*COS(T$98/180*PI())))))</f>
        <v>-5.4423783863052781</v>
      </c>
      <c r="U105">
        <f ca="1">-H91*SIN((U$98/180*PI())-ATAN((H91*SIN(U$98/180*PI())/(C91+H91*COS(U$98/180*PI())))))</f>
        <v>-4.439119477001964</v>
      </c>
      <c r="V105">
        <f ca="1">-G91*SIN((V$98/180*PI())-ATAN((G91*SIN(V$98/180*PI())/(C91+G91*COS(V$98/180*PI())))))</f>
        <v>-3.8445150211643728</v>
      </c>
      <c r="W105">
        <f ca="1">-F91*SIN((D91/180*PI())-ATAN((F91*SIN(D91/180*PI())/(C91+F91*COS(D91/180*PI())))))</f>
        <v>-2.6567588882418596</v>
      </c>
    </row>
    <row r="106" spans="5:23" x14ac:dyDescent="0.25">
      <c r="E106">
        <f ca="1">E91</f>
        <v>4.9909884929987527</v>
      </c>
      <c r="F106">
        <f t="shared" ref="F106:M106" ca="1" si="39">G91*COS(G$87/180*PI())</f>
        <v>4.3095106186513128</v>
      </c>
      <c r="G106">
        <f t="shared" ca="1" si="39"/>
        <v>3.582089552238807</v>
      </c>
      <c r="H106">
        <f t="shared" ca="1" si="39"/>
        <v>1.8945680406040559</v>
      </c>
      <c r="I106">
        <f t="shared" ca="1" si="39"/>
        <v>4.541324585740354E-16</v>
      </c>
      <c r="J106">
        <f t="shared" ca="1" si="39"/>
        <v>-2.6036635990112234</v>
      </c>
      <c r="K106">
        <f t="shared" ca="1" si="39"/>
        <v>-3.7759597230962854</v>
      </c>
      <c r="L106">
        <f t="shared" ca="1" si="39"/>
        <v>-5.1353326856396428</v>
      </c>
      <c r="M106">
        <f t="shared" ca="1" si="39"/>
        <v>-5.8957856536005666</v>
      </c>
      <c r="N106">
        <f ca="1">-O91</f>
        <v>-6.0160427807486636</v>
      </c>
      <c r="O106">
        <f ca="1">N91*COS((O$98/180*PI())-ATAN((N91*SIN(O$98/180*PI())/(C91+N91*COS(O$98/180*PI())))))</f>
        <v>-3.4914663540651896</v>
      </c>
      <c r="P106">
        <f ca="1">M91*COS((P$98/180*PI())-ATAN((M91*SIN(P$98/180*PI())/(C91+M91*COS(P$98/180*PI())))))</f>
        <v>-1.0359000192017906</v>
      </c>
      <c r="Q106">
        <f ca="1">L91*COS((Q$98/180*PI())-ATAN((L91*SIN(Q$98/180*PI())/(C91+L91*COS(Q$98/180*PI())))))</f>
        <v>1.1153864380408354</v>
      </c>
      <c r="R106">
        <f ca="1">K91*COS((R$98/180*PI())-ATAN((K91*SIN(R$98/180*PI())/(C91+K91*COS(R$98/180*PI())))))</f>
        <v>2.2615529512533152</v>
      </c>
      <c r="S106">
        <f ca="1">J91*COS((S$98/180*PI())-ATAN((J91*SIN(S$98/180*PI())/(C91+J91*COS(S$98/180*PI())))))</f>
        <v>3.8964098451235327</v>
      </c>
      <c r="T106">
        <f ca="1">I91*COS((T$98/180*PI())-ATAN((I91*SIN(T$98/180*PI())/(C91+I91*COS(T$98/180*PI())))))</f>
        <v>4.8952662787045149</v>
      </c>
      <c r="U106">
        <f ca="1">H91*COS((U$98/180*PI())-ATAN((H91*SIN(U$98/180*PI())/(C91+H91*COS(U$98/180*PI())))))</f>
        <v>5.6231379593546746</v>
      </c>
      <c r="V106">
        <f ca="1">G91*COS((V$98/180*PI())-ATAN((G91*SIN(V$98/180*PI())/(C91+G91*COS(V$98/180*PI())))))</f>
        <v>5.8495283692996143</v>
      </c>
      <c r="W106">
        <f ca="1">F91*COS((D91/180*PI())-ATAN((F91*SIN(D91/180*PI())/(C91+F91*COS(D91/180*PI())))))</f>
        <v>5.7211630019979216</v>
      </c>
    </row>
    <row r="107" spans="5:23" x14ac:dyDescent="0.25">
      <c r="E107">
        <f ca="1">F92*SIN(D92/180*PI())</f>
        <v>3.8787064967886349</v>
      </c>
      <c r="F107">
        <f t="shared" ref="F107:M107" ca="1" si="40">G92*SIN(G$87/180*PI())</f>
        <v>5.6108360620731776</v>
      </c>
      <c r="G107">
        <f t="shared" ca="1" si="40"/>
        <v>6.3239177558295721</v>
      </c>
      <c r="H107">
        <f t="shared" ca="1" si="40"/>
        <v>7.2641173483197115</v>
      </c>
      <c r="I107">
        <f t="shared" ca="1" si="40"/>
        <v>7.5949367088607591</v>
      </c>
      <c r="J107">
        <f t="shared" ca="1" si="40"/>
        <v>7.443109867611156</v>
      </c>
      <c r="K107">
        <f t="shared" ca="1" si="40"/>
        <v>6.8445476479121394</v>
      </c>
      <c r="L107">
        <f t="shared" ca="1" si="40"/>
        <v>5.4080824564936716</v>
      </c>
      <c r="M107">
        <f t="shared" ca="1" si="40"/>
        <v>3.6356291658250854</v>
      </c>
      <c r="N107">
        <v>0</v>
      </c>
      <c r="O107">
        <f ca="1">-N92*SIN((O$98/180*PI())-ATAN((N92*SIN(O$98/180*PI())/(C92+N92*COS(O$98/180*PI())))))</f>
        <v>-5.9755964840912377</v>
      </c>
      <c r="P107">
        <f ca="1">-M92*SIN((P$98/180*PI())-ATAN((M92*SIN(P$98/180*PI())/(C92+M92*COS(P$98/180*PI())))))</f>
        <v>-7.4577628143873484</v>
      </c>
      <c r="Q107">
        <f ca="1">-L92*SIN((Q$98/180*PI())-ATAN((L92*SIN(Q$98/180*PI())/(C92+L92*COS(Q$98/180*PI())))))</f>
        <v>-7.881554138740988</v>
      </c>
      <c r="R107">
        <f ca="1">-K92*SIN((R$98/180*PI())-ATAN((K92*SIN(R$98/180*PI())/(C92+K92*COS(R$98/180*PI())))))</f>
        <v>-7.7053691881971433</v>
      </c>
      <c r="S107">
        <f ca="1">-J92*SIN((S$98/180*PI())-ATAN((J92*SIN(S$98/180*PI())/(C92+J92*COS(S$98/180*PI())))))</f>
        <v>-6.6758482772558496</v>
      </c>
      <c r="T107">
        <f ca="1">-I92*SIN((T$98/180*PI())-ATAN((I92*SIN(T$98/180*PI())/(C92+I92*COS(T$98/180*PI())))))</f>
        <v>-5.8036661715121403</v>
      </c>
      <c r="U107">
        <f ca="1">-H92*SIN((U$98/180*PI())-ATAN((H92*SIN(U$98/180*PI())/(C92+H92*COS(U$98/180*PI())))))</f>
        <v>-4.7219168938931153</v>
      </c>
      <c r="V107">
        <f ca="1">-G92*SIN((V$98/180*PI())-ATAN((G92*SIN(V$98/180*PI())/(C92+G92*COS(V$98/180*PI())))))</f>
        <v>-4.0867990216607764</v>
      </c>
      <c r="W107">
        <f ca="1">-F92*SIN((D92/180*PI())-ATAN((F92*SIN(D92/180*PI())/(C92+F92*COS(D92/180*PI())))))</f>
        <v>-2.7847609289456186</v>
      </c>
    </row>
    <row r="108" spans="5:23" x14ac:dyDescent="0.25">
      <c r="E108">
        <f ca="1">E92</f>
        <v>5.1100070972320797</v>
      </c>
      <c r="F108">
        <f t="shared" ref="F108:M108" ca="1" si="41">G92*COS(G$87/180*PI())</f>
        <v>4.3836655679833259</v>
      </c>
      <c r="G108">
        <f t="shared" ca="1" si="41"/>
        <v>3.6511156186612586</v>
      </c>
      <c r="H108">
        <f t="shared" ca="1" si="41"/>
        <v>1.9464143772071749</v>
      </c>
      <c r="I108">
        <f t="shared" ca="1" si="41"/>
        <v>4.6524624869947593E-16</v>
      </c>
      <c r="J108">
        <f t="shared" ca="1" si="41"/>
        <v>-2.7090704421835143</v>
      </c>
      <c r="K108">
        <f t="shared" ca="1" si="41"/>
        <v>-3.9517014270032913</v>
      </c>
      <c r="L108">
        <f t="shared" ca="1" si="41"/>
        <v>-5.4080824564936716</v>
      </c>
      <c r="M108">
        <f t="shared" ca="1" si="41"/>
        <v>-6.2970944326883043</v>
      </c>
      <c r="N108">
        <f ca="1">-O92</f>
        <v>-6.6408411732152732</v>
      </c>
      <c r="O108">
        <f ca="1">N92*COS((O$98/180*PI())-ATAN((N92*SIN(O$98/180*PI())/(C92+N92*COS(O$98/180*PI())))))</f>
        <v>-4.1428787557577023</v>
      </c>
      <c r="P108">
        <f ca="1">M92*COS((P$98/180*PI())-ATAN((M92*SIN(P$98/180*PI())/(C92+M92*COS(P$98/180*PI())))))</f>
        <v>-1.6960204942189065</v>
      </c>
      <c r="Q108">
        <f ca="1">L92*COS((Q$98/180*PI())-ATAN((L92*SIN(Q$98/180*PI())/(C92+L92*COS(Q$98/180*PI())))))</f>
        <v>0.58726572419498035</v>
      </c>
      <c r="R108">
        <f ca="1">K92*COS((R$98/180*PI())-ATAN((K92*SIN(R$98/180*PI())/(C92+K92*COS(R$98/180*PI())))))</f>
        <v>1.8347296355662399</v>
      </c>
      <c r="S108">
        <f ca="1">J92*COS((S$98/180*PI())-ATAN((J92*SIN(S$98/180*PI())/(C92+J92*COS(S$98/180*PI())))))</f>
        <v>3.6216175102653798</v>
      </c>
      <c r="T108">
        <f ca="1">I92*COS((T$98/180*PI())-ATAN((I92*SIN(T$98/180*PI())/(C92+I92*COS(T$98/180*PI())))))</f>
        <v>4.7826131714371192</v>
      </c>
      <c r="U108">
        <f ca="1">H92*COS((U$98/180*PI())-ATAN((H92*SIN(U$98/180*PI())/(C92+H92*COS(U$98/180*PI())))))</f>
        <v>5.5701060932890236</v>
      </c>
      <c r="V108">
        <f ca="1">G92*COS((V$98/180*PI())-ATAN((G92*SIN(V$98/180*PI())/(C92+G92*COS(V$98/180*PI())))))</f>
        <v>5.8306156522219803</v>
      </c>
      <c r="W108">
        <f ca="1">F92*COS((D92/180*PI())-ATAN((F92*SIN(D92/180*PI())/(C92+F92*COS(D92/180*PI())))))</f>
        <v>5.7794154713613146</v>
      </c>
    </row>
    <row r="109" spans="5:23" x14ac:dyDescent="0.25">
      <c r="E109">
        <f ca="1">F93*SIN(D93/180*PI())</f>
        <v>3.9620092579241653</v>
      </c>
      <c r="F109">
        <f t="shared" ref="F109:M109" ca="1" si="42">G93*SIN(G$87/180*PI())</f>
        <v>5.6691421122785757</v>
      </c>
      <c r="G109">
        <f t="shared" ca="1" si="42"/>
        <v>6.3926418979372137</v>
      </c>
      <c r="H109">
        <f t="shared" ca="1" si="42"/>
        <v>7.397006965838429</v>
      </c>
      <c r="I109">
        <f t="shared" ca="1" si="42"/>
        <v>7.814195789016714</v>
      </c>
      <c r="J109">
        <f t="shared" ca="1" si="42"/>
        <v>7.6901419295959768</v>
      </c>
      <c r="K109">
        <f t="shared" ca="1" si="42"/>
        <v>7.1457516700068284</v>
      </c>
      <c r="L109">
        <f t="shared" ca="1" si="42"/>
        <v>5.6732436199500134</v>
      </c>
      <c r="M109">
        <f t="shared" ca="1" si="42"/>
        <v>3.8184132371658888</v>
      </c>
      <c r="N109">
        <v>0</v>
      </c>
      <c r="O109">
        <f ca="1">-N93*SIN((O$98/180*PI())-ATAN((N93*SIN(O$98/180*PI())/(C93+N93*COS(O$98/180*PI())))))</f>
        <v>-6.0291107941406308</v>
      </c>
      <c r="P109">
        <f ca="1">-M93*SIN((P$98/180*PI())-ATAN((M93*SIN(P$98/180*PI())/(C93+M93*COS(P$98/180*PI())))))</f>
        <v>-7.7039511979529545</v>
      </c>
      <c r="Q109">
        <f ca="1">-L93*SIN((Q$98/180*PI())-ATAN((L93*SIN(Q$98/180*PI())/(C93+L93*COS(Q$98/180*PI())))))</f>
        <v>-8.2498477062570128</v>
      </c>
      <c r="R109">
        <f ca="1">-K93*SIN((R$98/180*PI())-ATAN((K93*SIN(R$98/180*PI())/(C93+K93*COS(R$98/180*PI())))))</f>
        <v>-8.0537682943784148</v>
      </c>
      <c r="S109">
        <f ca="1">-J93*SIN((S$98/180*PI())-ATAN((J93*SIN(S$98/180*PI())/(C93+J93*COS(S$98/180*PI())))))</f>
        <v>-7.021540569583963</v>
      </c>
      <c r="T109">
        <f ca="1">-I93*SIN((T$98/180*PI())-ATAN((I93*SIN(T$98/180*PI())/(C93+I93*COS(T$98/180*PI())))))</f>
        <v>-6.0868216177889449</v>
      </c>
      <c r="U109">
        <f ca="1">-H93*SIN((U$98/180*PI())-ATAN((H93*SIN(U$98/180*PI())/(C93+H93*COS(U$98/180*PI())))))</f>
        <v>-4.940577444001141</v>
      </c>
      <c r="V109">
        <f ca="1">-G93*SIN((V$98/180*PI())-ATAN((G93*SIN(V$98/180*PI())/(C93+G93*COS(V$98/180*PI())))))</f>
        <v>-4.2783495107987886</v>
      </c>
      <c r="W109">
        <f ca="1">-F93*SIN((D93/180*PI())-ATAN((F93*SIN(D93/180*PI())/(C93+F93*COS(D93/180*PI())))))</f>
        <v>-2.9417067613541374</v>
      </c>
    </row>
    <row r="110" spans="5:23" x14ac:dyDescent="0.25">
      <c r="E110">
        <f ca="1">E93</f>
        <v>5.1820929897797603</v>
      </c>
      <c r="F110">
        <f t="shared" ref="F110:M110" ca="1" si="43">G93*COS(G$87/180*PI())</f>
        <v>4.4292192469471825</v>
      </c>
      <c r="G110">
        <f t="shared" ca="1" si="43"/>
        <v>3.6907935206069316</v>
      </c>
      <c r="H110">
        <f t="shared" ca="1" si="43"/>
        <v>1.9820220429037962</v>
      </c>
      <c r="I110">
        <f t="shared" ca="1" si="43"/>
        <v>4.7867749486336355E-16</v>
      </c>
      <c r="J110">
        <f t="shared" ca="1" si="43"/>
        <v>-2.7989827596553929</v>
      </c>
      <c r="K110">
        <f t="shared" ca="1" si="43"/>
        <v>-4.1256016502406583</v>
      </c>
      <c r="L110">
        <f t="shared" ca="1" si="43"/>
        <v>-5.6732436199500125</v>
      </c>
      <c r="M110">
        <f t="shared" ca="1" si="43"/>
        <v>-6.6136857310648702</v>
      </c>
      <c r="N110">
        <f ca="1">-O93</f>
        <v>-7.1258907363420425</v>
      </c>
      <c r="O110">
        <f ca="1">N93*COS((O$98/180*PI())-ATAN((N93*SIN(O$98/180*PI())/(C93+N93*COS(O$98/180*PI())))))</f>
        <v>-4.6873171037419334</v>
      </c>
      <c r="P110">
        <f ca="1">M93*COS((P$98/180*PI())-ATAN((M93*SIN(P$98/180*PI())/(C93+M93*COS(P$98/180*PI())))))</f>
        <v>-2.2406522001788467</v>
      </c>
      <c r="Q110">
        <f ca="1">L93*COS((Q$98/180*PI())-ATAN((L93*SIN(Q$98/180*PI())/(C93+L93*COS(Q$98/180*PI())))))</f>
        <v>0.14956179137643424</v>
      </c>
      <c r="R110">
        <f ca="1">K93*COS((R$98/180*PI())-ATAN((K93*SIN(R$98/180*PI())/(C93+K93*COS(R$98/180*PI())))))</f>
        <v>1.4523786168362733</v>
      </c>
      <c r="S110">
        <f ca="1">J93*COS((S$98/180*PI())-ATAN((J93*SIN(S$98/180*PI())/(C93+J93*COS(S$98/180*PI())))))</f>
        <v>3.4292307969533149</v>
      </c>
      <c r="T110">
        <f ca="1">I93*COS((T$98/180*PI())-ATAN((I93*SIN(T$98/180*PI())/(C93+I93*COS(T$98/180*PI())))))</f>
        <v>4.6470125913791058</v>
      </c>
      <c r="U110">
        <f ca="1">H93*COS((U$98/180*PI())-ATAN((H93*SIN(U$98/180*PI())/(C93+H93*COS(U$98/180*PI())))))</f>
        <v>5.4843889146233566</v>
      </c>
      <c r="V110">
        <f ca="1">G93*COS((V$98/180*PI())-ATAN((G93*SIN(V$98/180*PI())/(C93+G93*COS(V$98/180*PI())))))</f>
        <v>5.7838465479458847</v>
      </c>
      <c r="W110">
        <f ca="1">F93*COS((D93/180*PI())-ATAN((F93*SIN(D93/180*PI())/(C93+F93*COS(D93/180*PI())))))</f>
        <v>5.8221960156632209</v>
      </c>
    </row>
    <row r="111" spans="5:23" x14ac:dyDescent="0.25">
      <c r="E111">
        <f ca="1">F94*SIN(D94/180*PI())</f>
        <v>4.0303139141001711</v>
      </c>
      <c r="F111">
        <f t="shared" ref="F111:M111" ca="1" si="44">G94*SIN(G$87/180*PI())</f>
        <v>5.7367820282794719</v>
      </c>
      <c r="G111">
        <f t="shared" ca="1" si="44"/>
        <v>6.476301316211007</v>
      </c>
      <c r="H111">
        <f t="shared" ca="1" si="44"/>
        <v>7.5462955178833466</v>
      </c>
      <c r="I111">
        <f t="shared" ca="1" si="44"/>
        <v>8.1429540827866997</v>
      </c>
      <c r="J111">
        <f t="shared" ca="1" si="44"/>
        <v>8.0372854236856046</v>
      </c>
      <c r="K111">
        <f t="shared" ca="1" si="44"/>
        <v>7.7903334673262847</v>
      </c>
      <c r="L111">
        <f t="shared" ca="1" si="44"/>
        <v>6.2947191203550235</v>
      </c>
      <c r="M111">
        <f t="shared" ca="1" si="44"/>
        <v>4.1879944160074443</v>
      </c>
      <c r="N111">
        <v>0</v>
      </c>
      <c r="O111">
        <f ca="1">-N94*SIN((O$98/180*PI())-ATAN((N94*SIN(O$98/180*PI())/(C94+N94*COS(O$98/180*PI())))))</f>
        <v>-6.2430167411085229</v>
      </c>
      <c r="P111">
        <f ca="1">-M94*SIN((P$98/180*PI())-ATAN((M94*SIN(P$98/180*PI())/(C94+M94*COS(P$98/180*PI())))))</f>
        <v>-8.3474829459852753</v>
      </c>
      <c r="Q111">
        <f ca="1">-L94*SIN((Q$98/180*PI())-ATAN((L94*SIN(Q$98/180*PI())/(C94+L94*COS(Q$98/180*PI())))))</f>
        <v>-8.9804126302371152</v>
      </c>
      <c r="R111">
        <f ca="1">-K94*SIN((R$98/180*PI())-ATAN((K94*SIN(R$98/180*PI())/(C94+K94*COS(R$98/180*PI())))))</f>
        <v>-8.517804250955864</v>
      </c>
      <c r="S111">
        <f ca="1">-J94*SIN((S$98/180*PI())-ATAN((J94*SIN(S$98/180*PI())/(C94+J94*COS(S$98/180*PI())))))</f>
        <v>-7.5418117443980544</v>
      </c>
      <c r="T111">
        <f ca="1">-I94*SIN((T$98/180*PI())-ATAN((I94*SIN(T$98/180*PI())/(C94+I94*COS(T$98/180*PI())))))</f>
        <v>-6.483324721398767</v>
      </c>
      <c r="U111">
        <f ca="1">-H94*SIN((U$98/180*PI())-ATAN((H94*SIN(U$98/180*PI())/(C94+H94*COS(U$98/180*PI())))))</f>
        <v>-5.2638633067668463</v>
      </c>
      <c r="V111">
        <f ca="1">-G94*SIN((V$98/180*PI())-ATAN((G94*SIN(V$98/180*PI())/(C94+G94*COS(V$98/180*PI())))))</f>
        <v>-4.5629201597927578</v>
      </c>
      <c r="W111">
        <f ca="1">-F94*SIN((D94/180*PI())-ATAN((F94*SIN(D94/180*PI())/(C94+F94*COS(D94/180*PI())))))</f>
        <v>-3.1521296085910935</v>
      </c>
    </row>
    <row r="112" spans="5:23" x14ac:dyDescent="0.25">
      <c r="E112">
        <f ca="1">E94</f>
        <v>5.2524073533702946</v>
      </c>
      <c r="F112">
        <f t="shared" ref="F112:M112" ca="1" si="45">G94*COS(G$87/180*PI())</f>
        <v>4.4820653410968045</v>
      </c>
      <c r="G112">
        <f t="shared" ca="1" si="45"/>
        <v>3.7390943082675538</v>
      </c>
      <c r="H112">
        <f t="shared" ca="1" si="45"/>
        <v>2.0220237898634434</v>
      </c>
      <c r="I112">
        <f t="shared" ca="1" si="45"/>
        <v>4.9881638064589826E-16</v>
      </c>
      <c r="J112">
        <f t="shared" ca="1" si="45"/>
        <v>-2.9253326585231827</v>
      </c>
      <c r="K112">
        <f t="shared" ca="1" si="45"/>
        <v>-4.4977511244377792</v>
      </c>
      <c r="L112">
        <f t="shared" ca="1" si="45"/>
        <v>-6.2947191203550226</v>
      </c>
      <c r="M112">
        <f t="shared" ca="1" si="45"/>
        <v>-7.2538191103396441</v>
      </c>
      <c r="N112">
        <f ca="1">-O94</f>
        <v>-7.8277886497064584</v>
      </c>
      <c r="O112">
        <f ca="1">N94*COS((O$98/180*PI())-ATAN((N94*SIN(O$98/180*PI())/(C94+N94*COS(O$98/180*PI())))))</f>
        <v>-5.5840783379423407</v>
      </c>
      <c r="P112">
        <f ca="1">M94*COS((P$98/180*PI())-ATAN((M94*SIN(P$98/180*PI())/(C94+M94*COS(P$98/180*PI())))))</f>
        <v>-3.0929768952921752</v>
      </c>
      <c r="Q112">
        <f ca="1">L94*COS((Q$98/180*PI())-ATAN((L94*SIN(Q$98/180*PI())/(C94+L94*COS(Q$98/180*PI())))))</f>
        <v>-0.52081637858558605</v>
      </c>
      <c r="R112">
        <f ca="1">K94*COS((R$98/180*PI())-ATAN((K94*SIN(R$98/180*PI())/(C94+K94*COS(R$98/180*PI())))))</f>
        <v>0.77623378386257569</v>
      </c>
      <c r="S112">
        <f ca="1">J94*COS((S$98/180*PI())-ATAN((J94*SIN(S$98/180*PI())/(C94+J94*COS(S$98/180*PI())))))</f>
        <v>3.0706313367827418</v>
      </c>
      <c r="T112">
        <f ca="1">I94*COS((T$98/180*PI())-ATAN((I94*SIN(T$98/180*PI())/(C94+I94*COS(T$98/180*PI())))))</f>
        <v>4.3590889881831503</v>
      </c>
      <c r="U112">
        <f ca="1">H94*COS((U$98/180*PI())-ATAN((H94*SIN(U$98/180*PI())/(C94+H94*COS(U$98/180*PI())))))</f>
        <v>5.3117838879371639</v>
      </c>
      <c r="V112">
        <f ca="1">G94*COS((V$98/180*PI())-ATAN((G94*SIN(V$98/180*PI())/(C94+G94*COS(V$98/180*PI())))))</f>
        <v>5.6726834370700052</v>
      </c>
      <c r="W112">
        <f ca="1">F94*COS((D94/180*PI())-ATAN((F94*SIN(D94/180*PI())/(C94+F94*COS(D94/180*PI())))))</f>
        <v>5.8219663501750967</v>
      </c>
    </row>
    <row r="115" spans="5:21" x14ac:dyDescent="0.25">
      <c r="F115" s="2" t="s">
        <v>936</v>
      </c>
    </row>
    <row r="116" spans="5:21" x14ac:dyDescent="0.25">
      <c r="G116" t="s">
        <v>908</v>
      </c>
      <c r="H116" t="s">
        <v>909</v>
      </c>
      <c r="I116" t="s">
        <v>910</v>
      </c>
      <c r="J116" t="s">
        <v>911</v>
      </c>
      <c r="K116" t="s">
        <v>912</v>
      </c>
      <c r="L116" t="s">
        <v>913</v>
      </c>
      <c r="M116" t="s">
        <v>1814</v>
      </c>
      <c r="O116" t="s">
        <v>894</v>
      </c>
      <c r="P116" t="s">
        <v>895</v>
      </c>
      <c r="Q116" t="s">
        <v>896</v>
      </c>
      <c r="R116" t="s">
        <v>897</v>
      </c>
      <c r="S116" t="s">
        <v>898</v>
      </c>
      <c r="T116" t="s">
        <v>899</v>
      </c>
      <c r="U116" t="s">
        <v>900</v>
      </c>
    </row>
    <row r="117" spans="5:21" x14ac:dyDescent="0.25">
      <c r="G117" s="69">
        <f ca="1">IF($B$2=1,(0.242*OFFSET(IMS!BY1,($C$2-1),(0))+0.0455*OFFSET(IMS!CF1,($C$2-1),(0))+0.0657*OFFSET(IMS!CM1,($C$2-1),(0))+0.0859*OFFSET(IMS!CT1,($C$2-1),(0))+0.1002*OFFSET(IMS!DA1,($C$2-1),(0))+0.0859*OFFSET(IMS!DH1,($C$2-1),(0))+0.0716*OFFSET(IMS!DO1,($C$2-1),(0))+0.0859*OFFSET(IMS!DV1,($C$2-1),(0))+0.1301*OFFSET(IMS!EC1,($C$2-1),(0))+0.0872*OFFSET(IMS!EJ1,($C$2-1),(0))),(0))</f>
        <v>0</v>
      </c>
      <c r="H117" s="69">
        <f ca="1">IF($B$2=1,(0.242*OFFSET(IMS!BZ1,($C$2-1),(0))+0.0455*OFFSET(IMS!CG1,($C$2-1),(0))+0.0657*OFFSET(IMS!CN1,($C$2-1),(0))+0.0859*OFFSET(IMS!CU1,($C$2-1),(0))+0.1002*OFFSET(IMS!DB1,($C$2-1),(0))+0.0859*OFFSET(IMS!DI1,($C$2-1),(0))+0.0716*OFFSET(IMS!DP1,($C$2-1),(0))+0.0859*OFFSET(IMS!DW1,($C$2-1),(0))+0.1301*OFFSET(IMS!ED1,($C$2-1),(0))+0.0872*OFFSET(IMS!EK1,($C$2-1),(0))),(0))</f>
        <v>0</v>
      </c>
      <c r="I117" s="69">
        <f ca="1">IF($B$2=1,(0.242*OFFSET(IMS!CA1,($C$2-1),(0))+0.0455*OFFSET(IMS!CH1,($C$2-1),(0))+0.0657*OFFSET(IMS!CO1,($C$2-1),(0))+0.0859*OFFSET(IMS!CV1,($C$2-1),(0))+0.1002*OFFSET(IMS!DC1,($C$2-1),(0))+0.0859*OFFSET(IMS!DJ1,($C$2-1),(0))+0.0716*OFFSET(IMS!DQ1,($C$2-1),(0))+0.0859*OFFSET(IMS!DX1,($C$2-1),(0))+0.1301*OFFSET(IMS!EE1,($C$2-1),(0))+0.0872*OFFSET(IMS!EL1,($C$2-1),(0))),(0))</f>
        <v>0</v>
      </c>
      <c r="J117" s="69">
        <f ca="1">IF($B$2=1,(0.242*OFFSET(IMS!CB1,($C$2-1),(0))+0.0455*OFFSET(IMS!CI1,($C$2-1),(0))+0.0657*OFFSET(IMS!CP1,($C$2-1),(0))+0.0859*OFFSET(IMS!CW1,($C$2-1),(0))+0.1002*OFFSET(IMS!DD1,($C$2-1),(0))+0.0859*OFFSET(IMS!DK1,($C$2-1),(0))+0.0716*OFFSET(IMS!DR1,($C$2-1),(0))+0.0859*OFFSET(IMS!DY1,($C$2-1),(0))+0.1301*OFFSET(IMS!EF1,($C$2-1),(0))+0.0872*OFFSET(IMS!EM1,($C$2-1),(0))),(0))</f>
        <v>0</v>
      </c>
      <c r="K117" s="69">
        <f ca="1">IF($B$2=1,(0.242*OFFSET(IMS!CC1,($C$2-1),(0))+0.0455*OFFSET(IMS!CJ1,($C$2-1),(0))+0.0657*OFFSET(IMS!CQ1,($C$2-1),(0))+0.0859*OFFSET(IMS!CX1,($C$2-1),(0))+0.1002*OFFSET(IMS!DE1,($C$2-1),(0))+0.0859*OFFSET(IMS!DL1,($C$2-1),(0))+0.0716*OFFSET(IMS!DS1,($C$2-1),(0))+0.0859*OFFSET(IMS!DZ1,($C$2-1),(0))+0.1301*OFFSET(IMS!EG1,($C$2-1),(0))+0.0872*OFFSET(IMS!EN1,($C$2-1),(0))),(0))</f>
        <v>0</v>
      </c>
      <c r="L117" s="69">
        <f ca="1">IF($B$2=1,(0.242*OFFSET(IMS!CD1,($C$2-1),(0))+0.0455*OFFSET(IMS!CK1,($C$2-1),(0))+0.0657*OFFSET(IMS!CR1,($C$2-1),(0))+0.0859*OFFSET(IMS!CY1,($C$2-1),(0))+0.1002*OFFSET(IMS!DF1,($C$2-1),(0))+0.0859*OFFSET(IMS!DM1,($C$2-1),(0))+0.0716*OFFSET(IMS!DT1,($C$2-1),(0))+0.0859*OFFSET(IMS!EA1,($C$2-1),(0))+0.1301*OFFSET(IMS!EH1,($C$2-1),(0))+0.0872*OFFSET(IMS!EO1,($C$2-1),(0))),(0))</f>
        <v>0</v>
      </c>
      <c r="M117" s="69">
        <f ca="1">IF($B$2=1,(0.242*OFFSET(IMS!CE1,($C$2-1),(0))+0.0455*OFFSET(IMS!CL1,($C$2-1),(0))+0.0657*OFFSET(IMS!CS1,($C$2-1),(0))+0.0859*OFFSET(IMS!CZ1,($C$2-1),(0))+0.1002*OFFSET(IMS!DG1,($C$2-1),(0))+0.0859*OFFSET(IMS!DN1,($C$2-1),(0))+0.0716*OFFSET(IMS!DU1,($C$2-1),(0))+0.0859*OFFSET(IMS!EB1,($C$2-1),(0))+0.1301*OFFSET(IMS!EI1,($C$2-1),(0))+0.0872*OFFSET(IMS!EP1,($C$2-1),(0))),(0))</f>
        <v>0</v>
      </c>
      <c r="O117" s="69">
        <f ca="1">IF($B$2=1,(0.5*OFFSET(IMS!BY1,($C$2-1),(0))+0.5*OFFSET(IMS!EJ1,($C$2-1),(0))),(0))</f>
        <v>0</v>
      </c>
      <c r="P117" s="69">
        <f ca="1">IF($B$2=1,(0.5*OFFSET(IMS!BZ1,($C$2-1),(0))+0.5*OFFSET(IMS!EK1,($C$2-1),(0))),(0))</f>
        <v>0</v>
      </c>
      <c r="Q117" s="69">
        <f ca="1">IF($B$2=1,(0.5*OFFSET(IMS!CA1,($C$2-1),(0))+0.5*OFFSET(IMS!EL1,($C$2-1),(0))),(0))</f>
        <v>0</v>
      </c>
      <c r="R117" s="69">
        <f ca="1">IF($B$2=1,(0.5*OFFSET(IMS!CB1,($C$2-1),(0))+0.5*OFFSET(IMS!EM1,($C$2-1),(0))),(0))</f>
        <v>0</v>
      </c>
      <c r="S117" s="69">
        <f ca="1">IF($B$2=1,(0.5*OFFSET(IMS!CC1,($C$2-1),(0))+0.5*OFFSET(IMS!EN1,($C$2-1),(0))),(0))</f>
        <v>0</v>
      </c>
      <c r="T117" s="69">
        <f ca="1">IF($B$2=1,(0.5*OFFSET(IMS!CD1,($C$2-1),(0))+0.5*OFFSET(IMS!EO1,($C$2-1),(0))),(0))</f>
        <v>0</v>
      </c>
      <c r="U117" s="69">
        <f ca="1">IF($B$2=1,(0.5*OFFSET(IMS!CE1,($C$2-1),(0))+0.5*OFFSET(IMS!EP1,($C$2-1),(0))),(0))</f>
        <v>0</v>
      </c>
    </row>
    <row r="119" spans="5:21" x14ac:dyDescent="0.25">
      <c r="G119" t="s">
        <v>943</v>
      </c>
      <c r="I119" t="s">
        <v>937</v>
      </c>
      <c r="K119" t="s">
        <v>938</v>
      </c>
      <c r="O119" t="s">
        <v>939</v>
      </c>
      <c r="Q119" t="s">
        <v>940</v>
      </c>
      <c r="S119" t="s">
        <v>941</v>
      </c>
    </row>
    <row r="120" spans="5:21" x14ac:dyDescent="0.25">
      <c r="E120" s="74" t="s">
        <v>942</v>
      </c>
      <c r="G120">
        <f>IF($B$2=1,(675/(G117/2+H117/2)),(0))</f>
        <v>0</v>
      </c>
      <c r="I120">
        <f>IF($B$2=1,(675/(H117/12+I117/3+J117/3+K117/4)),(0))</f>
        <v>0</v>
      </c>
      <c r="K120">
        <f>IF($B$2=1,(675/(K117/4+3*L117/8+3*M117/8)),(0))</f>
        <v>0</v>
      </c>
      <c r="O120">
        <f>IF($B$2=1,(675/(O117/2+P117/2)),(0))</f>
        <v>0</v>
      </c>
      <c r="Q120">
        <f>IF($B$2=1,(675/(P117/12+Q117/3+R117/3+S117/4)),(0))</f>
        <v>0</v>
      </c>
      <c r="S120">
        <f>IF($B$2=1,(675/(S117/4+3*T117/8+3*U117/8)),(0))</f>
        <v>0</v>
      </c>
    </row>
  </sheetData>
  <phoneticPr fontId="0" type="noConversion"/>
  <pageMargins left="0.75" right="0.75" top="1" bottom="1" header="0.5" footer="0.5"/>
  <pageSetup paperSize="9" scale="77" orientation="landscape" horizontalDpi="180" verticalDpi="18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37" r:id="rId4" name="Drop Down 13">
              <controlPr locked="0" defaultSize="0" autoLine="0" autoPict="0">
                <anchor moveWithCells="1">
                  <from>
                    <xdr:col>1</xdr:col>
                    <xdr:colOff>7620</xdr:colOff>
                    <xdr:row>2</xdr:row>
                    <xdr:rowOff>7620</xdr:rowOff>
                  </from>
                  <to>
                    <xdr:col>2</xdr:col>
                    <xdr:colOff>0</xdr:colOff>
                    <xdr:row>3</xdr:row>
                    <xdr:rowOff>0</xdr:rowOff>
                  </to>
                </anchor>
              </controlPr>
            </control>
          </mc:Choice>
        </mc:AlternateContent>
        <mc:AlternateContent xmlns:mc="http://schemas.openxmlformats.org/markup-compatibility/2006">
          <mc:Choice Requires="x14">
            <control shapeId="1039" r:id="rId5" name="Drop Down 15">
              <controlPr locked="0" defaultSize="0" autoLine="0" autoPict="0">
                <anchor moveWithCells="1">
                  <from>
                    <xdr:col>1</xdr:col>
                    <xdr:colOff>7620</xdr:colOff>
                    <xdr:row>3</xdr:row>
                    <xdr:rowOff>7620</xdr:rowOff>
                  </from>
                  <to>
                    <xdr:col>2</xdr:col>
                    <xdr:colOff>0</xdr:colOff>
                    <xdr:row>4</xdr:row>
                    <xdr:rowOff>0</xdr:rowOff>
                  </to>
                </anchor>
              </controlPr>
            </control>
          </mc:Choice>
        </mc:AlternateContent>
        <mc:AlternateContent xmlns:mc="http://schemas.openxmlformats.org/markup-compatibility/2006">
          <mc:Choice Requires="x14">
            <control shapeId="1040" r:id="rId6" name="Drop Down 16">
              <controlPr locked="0" defaultSize="0" autoLine="0" autoPict="0">
                <anchor moveWithCells="1">
                  <from>
                    <xdr:col>1</xdr:col>
                    <xdr:colOff>7620</xdr:colOff>
                    <xdr:row>4</xdr:row>
                    <xdr:rowOff>7620</xdr:rowOff>
                  </from>
                  <to>
                    <xdr:col>2</xdr:col>
                    <xdr:colOff>0</xdr:colOff>
                    <xdr:row>5</xdr:row>
                    <xdr:rowOff>0</xdr:rowOff>
                  </to>
                </anchor>
              </controlPr>
            </control>
          </mc:Choice>
        </mc:AlternateContent>
        <mc:AlternateContent xmlns:mc="http://schemas.openxmlformats.org/markup-compatibility/2006">
          <mc:Choice Requires="x14">
            <control shapeId="1041" r:id="rId7" name="Drop Down 17">
              <controlPr locked="0" defaultSize="0" autoLine="0" autoPict="0">
                <anchor moveWithCells="1">
                  <from>
                    <xdr:col>1</xdr:col>
                    <xdr:colOff>7620</xdr:colOff>
                    <xdr:row>5</xdr:row>
                    <xdr:rowOff>7620</xdr:rowOff>
                  </from>
                  <to>
                    <xdr:col>2</xdr:col>
                    <xdr:colOff>0</xdr:colOff>
                    <xdr:row>5</xdr:row>
                    <xdr:rowOff>213360</xdr:rowOff>
                  </to>
                </anchor>
              </controlPr>
            </control>
          </mc:Choice>
        </mc:AlternateContent>
        <mc:AlternateContent xmlns:mc="http://schemas.openxmlformats.org/markup-compatibility/2006">
          <mc:Choice Requires="x14">
            <control shapeId="1042" r:id="rId8" name="Drop Down 18">
              <controlPr locked="0" defaultSize="0" autoLine="0" autoPict="0">
                <anchor moveWithCells="1">
                  <from>
                    <xdr:col>1</xdr:col>
                    <xdr:colOff>7620</xdr:colOff>
                    <xdr:row>6</xdr:row>
                    <xdr:rowOff>7620</xdr:rowOff>
                  </from>
                  <to>
                    <xdr:col>2</xdr:col>
                    <xdr:colOff>0</xdr:colOff>
                    <xdr:row>6</xdr:row>
                    <xdr:rowOff>213360</xdr:rowOff>
                  </to>
                </anchor>
              </controlPr>
            </control>
          </mc:Choice>
        </mc:AlternateContent>
        <mc:AlternateContent xmlns:mc="http://schemas.openxmlformats.org/markup-compatibility/2006">
          <mc:Choice Requires="x14">
            <control shapeId="1043" r:id="rId9" name="Drop Down 19">
              <controlPr locked="0" defaultSize="0" autoLine="0" autoPict="0">
                <anchor moveWithCells="1">
                  <from>
                    <xdr:col>1</xdr:col>
                    <xdr:colOff>7620</xdr:colOff>
                    <xdr:row>1</xdr:row>
                    <xdr:rowOff>7620</xdr:rowOff>
                  </from>
                  <to>
                    <xdr:col>2</xdr:col>
                    <xdr:colOff>0</xdr:colOff>
                    <xdr:row>2</xdr:row>
                    <xdr:rowOff>0</xdr:rowOff>
                  </to>
                </anchor>
              </controlPr>
            </control>
          </mc:Choice>
        </mc:AlternateContent>
        <mc:AlternateContent xmlns:mc="http://schemas.openxmlformats.org/markup-compatibility/2006">
          <mc:Choice Requires="x14">
            <control shapeId="1047" r:id="rId10" name="Drop Down 23">
              <controlPr locked="0" defaultSize="0" autoLine="0" autoPict="0">
                <anchor moveWithCells="1">
                  <from>
                    <xdr:col>1</xdr:col>
                    <xdr:colOff>7620</xdr:colOff>
                    <xdr:row>9</xdr:row>
                    <xdr:rowOff>7620</xdr:rowOff>
                  </from>
                  <to>
                    <xdr:col>2</xdr:col>
                    <xdr:colOff>0</xdr:colOff>
                    <xdr:row>9</xdr:row>
                    <xdr:rowOff>213360</xdr:rowOff>
                  </to>
                </anchor>
              </controlPr>
            </control>
          </mc:Choice>
        </mc:AlternateContent>
        <mc:AlternateContent xmlns:mc="http://schemas.openxmlformats.org/markup-compatibility/2006">
          <mc:Choice Requires="x14">
            <control shapeId="1048" r:id="rId11" name="Drop Down 24">
              <controlPr locked="0" defaultSize="0" autoLine="0" autoPict="0">
                <anchor moveWithCells="1">
                  <from>
                    <xdr:col>1</xdr:col>
                    <xdr:colOff>7620</xdr:colOff>
                    <xdr:row>10</xdr:row>
                    <xdr:rowOff>7620</xdr:rowOff>
                  </from>
                  <to>
                    <xdr:col>2</xdr:col>
                    <xdr:colOff>0</xdr:colOff>
                    <xdr:row>10</xdr:row>
                    <xdr:rowOff>213360</xdr:rowOff>
                  </to>
                </anchor>
              </controlPr>
            </control>
          </mc:Choice>
        </mc:AlternateContent>
        <mc:AlternateContent xmlns:mc="http://schemas.openxmlformats.org/markup-compatibility/2006">
          <mc:Choice Requires="x14">
            <control shapeId="1049" r:id="rId12" name="Drop Down 25">
              <controlPr locked="0" defaultSize="0" autoLine="0" autoPict="0">
                <anchor moveWithCells="1">
                  <from>
                    <xdr:col>1</xdr:col>
                    <xdr:colOff>7620</xdr:colOff>
                    <xdr:row>11</xdr:row>
                    <xdr:rowOff>7620</xdr:rowOff>
                  </from>
                  <to>
                    <xdr:col>2</xdr:col>
                    <xdr:colOff>0</xdr:colOff>
                    <xdr:row>11</xdr:row>
                    <xdr:rowOff>213360</xdr:rowOff>
                  </to>
                </anchor>
              </controlPr>
            </control>
          </mc:Choice>
        </mc:AlternateContent>
        <mc:AlternateContent xmlns:mc="http://schemas.openxmlformats.org/markup-compatibility/2006">
          <mc:Choice Requires="x14">
            <control shapeId="1050" r:id="rId13" name="Drop Down 26">
              <controlPr locked="0" defaultSize="0" autoLine="0" autoPict="0">
                <anchor moveWithCells="1">
                  <from>
                    <xdr:col>1</xdr:col>
                    <xdr:colOff>7620</xdr:colOff>
                    <xdr:row>12</xdr:row>
                    <xdr:rowOff>7620</xdr:rowOff>
                  </from>
                  <to>
                    <xdr:col>2</xdr:col>
                    <xdr:colOff>0</xdr:colOff>
                    <xdr:row>12</xdr:row>
                    <xdr:rowOff>213360</xdr:rowOff>
                  </to>
                </anchor>
              </controlPr>
            </control>
          </mc:Choice>
        </mc:AlternateContent>
        <mc:AlternateContent xmlns:mc="http://schemas.openxmlformats.org/markup-compatibility/2006">
          <mc:Choice Requires="x14">
            <control shapeId="1051" r:id="rId14" name="Drop Down 27">
              <controlPr locked="0" defaultSize="0" autoLine="0" autoPict="0">
                <anchor moveWithCells="1">
                  <from>
                    <xdr:col>1</xdr:col>
                    <xdr:colOff>7620</xdr:colOff>
                    <xdr:row>13</xdr:row>
                    <xdr:rowOff>7620</xdr:rowOff>
                  </from>
                  <to>
                    <xdr:col>2</xdr:col>
                    <xdr:colOff>0</xdr:colOff>
                    <xdr:row>13</xdr:row>
                    <xdr:rowOff>213360</xdr:rowOff>
                  </to>
                </anchor>
              </controlPr>
            </control>
          </mc:Choice>
        </mc:AlternateContent>
        <mc:AlternateContent xmlns:mc="http://schemas.openxmlformats.org/markup-compatibility/2006">
          <mc:Choice Requires="x14">
            <control shapeId="1052" r:id="rId15" name="Drop Down 28">
              <controlPr locked="0" defaultSize="0" autoLine="0" autoPict="0">
                <anchor moveWithCells="1">
                  <from>
                    <xdr:col>1</xdr:col>
                    <xdr:colOff>7620</xdr:colOff>
                    <xdr:row>14</xdr:row>
                    <xdr:rowOff>7620</xdr:rowOff>
                  </from>
                  <to>
                    <xdr:col>2</xdr:col>
                    <xdr:colOff>0</xdr:colOff>
                    <xdr:row>14</xdr:row>
                    <xdr:rowOff>213360</xdr:rowOff>
                  </to>
                </anchor>
              </controlPr>
            </control>
          </mc:Choice>
        </mc:AlternateContent>
        <mc:AlternateContent xmlns:mc="http://schemas.openxmlformats.org/markup-compatibility/2006">
          <mc:Choice Requires="x14">
            <control shapeId="1053" r:id="rId16" name="Drop Down 29">
              <controlPr locked="0" defaultSize="0" autoLine="0" autoPict="0">
                <anchor moveWithCells="1">
                  <from>
                    <xdr:col>1</xdr:col>
                    <xdr:colOff>7620</xdr:colOff>
                    <xdr:row>15</xdr:row>
                    <xdr:rowOff>7620</xdr:rowOff>
                  </from>
                  <to>
                    <xdr:col>2</xdr:col>
                    <xdr:colOff>0</xdr:colOff>
                    <xdr:row>15</xdr:row>
                    <xdr:rowOff>213360</xdr:rowOff>
                  </to>
                </anchor>
              </controlPr>
            </control>
          </mc:Choice>
        </mc:AlternateContent>
        <mc:AlternateContent xmlns:mc="http://schemas.openxmlformats.org/markup-compatibility/2006">
          <mc:Choice Requires="x14">
            <control shapeId="1054" r:id="rId17" name="Drop Down 30">
              <controlPr locked="0" defaultSize="0" autoLine="0" autoPict="0">
                <anchor moveWithCells="1">
                  <from>
                    <xdr:col>1</xdr:col>
                    <xdr:colOff>7620</xdr:colOff>
                    <xdr:row>16</xdr:row>
                    <xdr:rowOff>7620</xdr:rowOff>
                  </from>
                  <to>
                    <xdr:col>2</xdr:col>
                    <xdr:colOff>0</xdr:colOff>
                    <xdr:row>16</xdr:row>
                    <xdr:rowOff>213360</xdr:rowOff>
                  </to>
                </anchor>
              </controlPr>
            </control>
          </mc:Choice>
        </mc:AlternateContent>
        <mc:AlternateContent xmlns:mc="http://schemas.openxmlformats.org/markup-compatibility/2006">
          <mc:Choice Requires="x14">
            <control shapeId="1055" r:id="rId18" name="Drop Down 31">
              <controlPr locked="0" defaultSize="0" autoLine="0" autoPict="0">
                <anchor moveWithCells="1">
                  <from>
                    <xdr:col>1</xdr:col>
                    <xdr:colOff>7620</xdr:colOff>
                    <xdr:row>17</xdr:row>
                    <xdr:rowOff>7620</xdr:rowOff>
                  </from>
                  <to>
                    <xdr:col>2</xdr:col>
                    <xdr:colOff>0</xdr:colOff>
                    <xdr:row>17</xdr:row>
                    <xdr:rowOff>213360</xdr:rowOff>
                  </to>
                </anchor>
              </controlPr>
            </control>
          </mc:Choice>
        </mc:AlternateContent>
        <mc:AlternateContent xmlns:mc="http://schemas.openxmlformats.org/markup-compatibility/2006">
          <mc:Choice Requires="x14">
            <control shapeId="1056" r:id="rId19" name="Drop Down 32">
              <controlPr locked="0" defaultSize="0" autoLine="0" autoPict="0">
                <anchor moveWithCells="1">
                  <from>
                    <xdr:col>1</xdr:col>
                    <xdr:colOff>7620</xdr:colOff>
                    <xdr:row>18</xdr:row>
                    <xdr:rowOff>7620</xdr:rowOff>
                  </from>
                  <to>
                    <xdr:col>2</xdr:col>
                    <xdr:colOff>0</xdr:colOff>
                    <xdr:row>18</xdr:row>
                    <xdr:rowOff>213360</xdr:rowOff>
                  </to>
                </anchor>
              </controlPr>
            </control>
          </mc:Choice>
        </mc:AlternateContent>
        <mc:AlternateContent xmlns:mc="http://schemas.openxmlformats.org/markup-compatibility/2006">
          <mc:Choice Requires="x14">
            <control shapeId="1057" r:id="rId20" name="Drop Down 33">
              <controlPr locked="0" defaultSize="0" autoLine="0" autoPict="0">
                <anchor moveWithCells="1">
                  <from>
                    <xdr:col>1</xdr:col>
                    <xdr:colOff>7620</xdr:colOff>
                    <xdr:row>19</xdr:row>
                    <xdr:rowOff>7620</xdr:rowOff>
                  </from>
                  <to>
                    <xdr:col>2</xdr:col>
                    <xdr:colOff>0</xdr:colOff>
                    <xdr:row>19</xdr:row>
                    <xdr:rowOff>213360</xdr:rowOff>
                  </to>
                </anchor>
              </controlPr>
            </control>
          </mc:Choice>
        </mc:AlternateContent>
        <mc:AlternateContent xmlns:mc="http://schemas.openxmlformats.org/markup-compatibility/2006">
          <mc:Choice Requires="x14">
            <control shapeId="1058" r:id="rId21" name="Drop Down 34">
              <controlPr locked="0" defaultSize="0" autoLine="0" autoPict="0">
                <anchor moveWithCells="1">
                  <from>
                    <xdr:col>1</xdr:col>
                    <xdr:colOff>7620</xdr:colOff>
                    <xdr:row>20</xdr:row>
                    <xdr:rowOff>7620</xdr:rowOff>
                  </from>
                  <to>
                    <xdr:col>2</xdr:col>
                    <xdr:colOff>0</xdr:colOff>
                    <xdr:row>20</xdr:row>
                    <xdr:rowOff>213360</xdr:rowOff>
                  </to>
                </anchor>
              </controlPr>
            </control>
          </mc:Choice>
        </mc:AlternateContent>
        <mc:AlternateContent xmlns:mc="http://schemas.openxmlformats.org/markup-compatibility/2006">
          <mc:Choice Requires="x14">
            <control shapeId="1059" r:id="rId22" name="Drop Down 35">
              <controlPr locked="0" defaultSize="0" autoLine="0" autoPict="0">
                <anchor moveWithCells="1">
                  <from>
                    <xdr:col>1</xdr:col>
                    <xdr:colOff>7620</xdr:colOff>
                    <xdr:row>21</xdr:row>
                    <xdr:rowOff>7620</xdr:rowOff>
                  </from>
                  <to>
                    <xdr:col>2</xdr:col>
                    <xdr:colOff>0</xdr:colOff>
                    <xdr:row>21</xdr:row>
                    <xdr:rowOff>213360</xdr:rowOff>
                  </to>
                </anchor>
              </controlPr>
            </control>
          </mc:Choice>
        </mc:AlternateContent>
        <mc:AlternateContent xmlns:mc="http://schemas.openxmlformats.org/markup-compatibility/2006">
          <mc:Choice Requires="x14">
            <control shapeId="1060" r:id="rId23" name="Drop Down 36">
              <controlPr locked="0" defaultSize="0" autoLine="0" autoPict="0">
                <anchor moveWithCells="1">
                  <from>
                    <xdr:col>1</xdr:col>
                    <xdr:colOff>7620</xdr:colOff>
                    <xdr:row>22</xdr:row>
                    <xdr:rowOff>7620</xdr:rowOff>
                  </from>
                  <to>
                    <xdr:col>2</xdr:col>
                    <xdr:colOff>0</xdr:colOff>
                    <xdr:row>22</xdr:row>
                    <xdr:rowOff>213360</xdr:rowOff>
                  </to>
                </anchor>
              </controlPr>
            </control>
          </mc:Choice>
        </mc:AlternateContent>
        <mc:AlternateContent xmlns:mc="http://schemas.openxmlformats.org/markup-compatibility/2006">
          <mc:Choice Requires="x14">
            <control shapeId="1061" r:id="rId24" name="Drop Down 37">
              <controlPr locked="0" defaultSize="0" autoLine="0" autoPict="0">
                <anchor moveWithCells="1">
                  <from>
                    <xdr:col>1</xdr:col>
                    <xdr:colOff>7620</xdr:colOff>
                    <xdr:row>23</xdr:row>
                    <xdr:rowOff>7620</xdr:rowOff>
                  </from>
                  <to>
                    <xdr:col>2</xdr:col>
                    <xdr:colOff>0</xdr:colOff>
                    <xdr:row>23</xdr:row>
                    <xdr:rowOff>213360</xdr:rowOff>
                  </to>
                </anchor>
              </controlPr>
            </control>
          </mc:Choice>
        </mc:AlternateContent>
        <mc:AlternateContent xmlns:mc="http://schemas.openxmlformats.org/markup-compatibility/2006">
          <mc:Choice Requires="x14">
            <control shapeId="1062" r:id="rId25" name="Drop Down 38">
              <controlPr locked="0" defaultSize="0" autoLine="0" autoPict="0">
                <anchor moveWithCells="1">
                  <from>
                    <xdr:col>1</xdr:col>
                    <xdr:colOff>7620</xdr:colOff>
                    <xdr:row>24</xdr:row>
                    <xdr:rowOff>7620</xdr:rowOff>
                  </from>
                  <to>
                    <xdr:col>2</xdr:col>
                    <xdr:colOff>0</xdr:colOff>
                    <xdr:row>24</xdr:row>
                    <xdr:rowOff>213360</xdr:rowOff>
                  </to>
                </anchor>
              </controlPr>
            </control>
          </mc:Choice>
        </mc:AlternateContent>
        <mc:AlternateContent xmlns:mc="http://schemas.openxmlformats.org/markup-compatibility/2006">
          <mc:Choice Requires="x14">
            <control shapeId="1063" r:id="rId26" name="Drop Down 39">
              <controlPr locked="0" defaultSize="0" autoLine="0" autoPict="0">
                <anchor moveWithCells="1">
                  <from>
                    <xdr:col>1</xdr:col>
                    <xdr:colOff>7620</xdr:colOff>
                    <xdr:row>25</xdr:row>
                    <xdr:rowOff>7620</xdr:rowOff>
                  </from>
                  <to>
                    <xdr:col>2</xdr:col>
                    <xdr:colOff>0</xdr:colOff>
                    <xdr:row>25</xdr:row>
                    <xdr:rowOff>213360</xdr:rowOff>
                  </to>
                </anchor>
              </controlPr>
            </control>
          </mc:Choice>
        </mc:AlternateContent>
        <mc:AlternateContent xmlns:mc="http://schemas.openxmlformats.org/markup-compatibility/2006">
          <mc:Choice Requires="x14">
            <control shapeId="1064" r:id="rId27" name="Drop Down 40">
              <controlPr locked="0" defaultSize="0" autoLine="0" autoPict="0">
                <anchor moveWithCells="1">
                  <from>
                    <xdr:col>1</xdr:col>
                    <xdr:colOff>7620</xdr:colOff>
                    <xdr:row>26</xdr:row>
                    <xdr:rowOff>7620</xdr:rowOff>
                  </from>
                  <to>
                    <xdr:col>2</xdr:col>
                    <xdr:colOff>0</xdr:colOff>
                    <xdr:row>26</xdr:row>
                    <xdr:rowOff>213360</xdr:rowOff>
                  </to>
                </anchor>
              </controlPr>
            </control>
          </mc:Choice>
        </mc:AlternateContent>
        <mc:AlternateContent xmlns:mc="http://schemas.openxmlformats.org/markup-compatibility/2006">
          <mc:Choice Requires="x14">
            <control shapeId="1065" r:id="rId28" name="Drop Down 41">
              <controlPr locked="0" defaultSize="0" autoLine="0" autoPict="0">
                <anchor moveWithCells="1">
                  <from>
                    <xdr:col>1</xdr:col>
                    <xdr:colOff>7620</xdr:colOff>
                    <xdr:row>27</xdr:row>
                    <xdr:rowOff>7620</xdr:rowOff>
                  </from>
                  <to>
                    <xdr:col>2</xdr:col>
                    <xdr:colOff>0</xdr:colOff>
                    <xdr:row>27</xdr:row>
                    <xdr:rowOff>213360</xdr:rowOff>
                  </to>
                </anchor>
              </controlPr>
            </control>
          </mc:Choice>
        </mc:AlternateContent>
        <mc:AlternateContent xmlns:mc="http://schemas.openxmlformats.org/markup-compatibility/2006">
          <mc:Choice Requires="x14">
            <control shapeId="1066" r:id="rId29" name="Drop Down 42">
              <controlPr locked="0" defaultSize="0" autoLine="0" autoPict="0">
                <anchor moveWithCells="1">
                  <from>
                    <xdr:col>1</xdr:col>
                    <xdr:colOff>7620</xdr:colOff>
                    <xdr:row>28</xdr:row>
                    <xdr:rowOff>7620</xdr:rowOff>
                  </from>
                  <to>
                    <xdr:col>2</xdr:col>
                    <xdr:colOff>0</xdr:colOff>
                    <xdr:row>28</xdr:row>
                    <xdr:rowOff>213360</xdr:rowOff>
                  </to>
                </anchor>
              </controlPr>
            </control>
          </mc:Choice>
        </mc:AlternateContent>
        <mc:AlternateContent xmlns:mc="http://schemas.openxmlformats.org/markup-compatibility/2006">
          <mc:Choice Requires="x14">
            <control shapeId="1067" r:id="rId30" name="Drop Down 43">
              <controlPr locked="0" defaultSize="0" autoLine="0" autoPict="0">
                <anchor moveWithCells="1">
                  <from>
                    <xdr:col>1</xdr:col>
                    <xdr:colOff>7620</xdr:colOff>
                    <xdr:row>29</xdr:row>
                    <xdr:rowOff>7620</xdr:rowOff>
                  </from>
                  <to>
                    <xdr:col>2</xdr:col>
                    <xdr:colOff>0</xdr:colOff>
                    <xdr:row>29</xdr:row>
                    <xdr:rowOff>213360</xdr:rowOff>
                  </to>
                </anchor>
              </controlPr>
            </control>
          </mc:Choice>
        </mc:AlternateContent>
        <mc:AlternateContent xmlns:mc="http://schemas.openxmlformats.org/markup-compatibility/2006">
          <mc:Choice Requires="x14">
            <control shapeId="1068" r:id="rId31" name="Drop Down 44">
              <controlPr locked="0" defaultSize="0" autoLine="0" autoPict="0">
                <anchor moveWithCells="1">
                  <from>
                    <xdr:col>1</xdr:col>
                    <xdr:colOff>7620</xdr:colOff>
                    <xdr:row>30</xdr:row>
                    <xdr:rowOff>7620</xdr:rowOff>
                  </from>
                  <to>
                    <xdr:col>2</xdr:col>
                    <xdr:colOff>0</xdr:colOff>
                    <xdr:row>30</xdr:row>
                    <xdr:rowOff>213360</xdr:rowOff>
                  </to>
                </anchor>
              </controlPr>
            </control>
          </mc:Choice>
        </mc:AlternateContent>
        <mc:AlternateContent xmlns:mc="http://schemas.openxmlformats.org/markup-compatibility/2006">
          <mc:Choice Requires="x14">
            <control shapeId="1069" r:id="rId32" name="Drop Down 45">
              <controlPr locked="0" defaultSize="0" autoLine="0" autoPict="0">
                <anchor moveWithCells="1">
                  <from>
                    <xdr:col>1</xdr:col>
                    <xdr:colOff>7620</xdr:colOff>
                    <xdr:row>31</xdr:row>
                    <xdr:rowOff>7620</xdr:rowOff>
                  </from>
                  <to>
                    <xdr:col>2</xdr:col>
                    <xdr:colOff>0</xdr:colOff>
                    <xdr:row>31</xdr:row>
                    <xdr:rowOff>213360</xdr:rowOff>
                  </to>
                </anchor>
              </controlPr>
            </control>
          </mc:Choice>
        </mc:AlternateContent>
        <mc:AlternateContent xmlns:mc="http://schemas.openxmlformats.org/markup-compatibility/2006">
          <mc:Choice Requires="x14">
            <control shapeId="1070" r:id="rId33" name="Drop Down 46">
              <controlPr locked="0" defaultSize="0" autoLine="0" autoPict="0">
                <anchor moveWithCells="1">
                  <from>
                    <xdr:col>1</xdr:col>
                    <xdr:colOff>7620</xdr:colOff>
                    <xdr:row>32</xdr:row>
                    <xdr:rowOff>7620</xdr:rowOff>
                  </from>
                  <to>
                    <xdr:col>2</xdr:col>
                    <xdr:colOff>0</xdr:colOff>
                    <xdr:row>32</xdr:row>
                    <xdr:rowOff>213360</xdr:rowOff>
                  </to>
                </anchor>
              </controlPr>
            </control>
          </mc:Choice>
        </mc:AlternateContent>
        <mc:AlternateContent xmlns:mc="http://schemas.openxmlformats.org/markup-compatibility/2006">
          <mc:Choice Requires="x14">
            <control shapeId="1071" r:id="rId34" name="Drop Down 47">
              <controlPr locked="0" defaultSize="0" autoLine="0" autoPict="0">
                <anchor moveWithCells="1">
                  <from>
                    <xdr:col>1</xdr:col>
                    <xdr:colOff>7620</xdr:colOff>
                    <xdr:row>33</xdr:row>
                    <xdr:rowOff>7620</xdr:rowOff>
                  </from>
                  <to>
                    <xdr:col>2</xdr:col>
                    <xdr:colOff>0</xdr:colOff>
                    <xdr:row>33</xdr:row>
                    <xdr:rowOff>213360</xdr:rowOff>
                  </to>
                </anchor>
              </controlPr>
            </control>
          </mc:Choice>
        </mc:AlternateContent>
        <mc:AlternateContent xmlns:mc="http://schemas.openxmlformats.org/markup-compatibility/2006">
          <mc:Choice Requires="x14">
            <control shapeId="1072" r:id="rId35" name="Drop Down 48">
              <controlPr locked="0" defaultSize="0" autoLine="0" autoPict="0">
                <anchor moveWithCells="1">
                  <from>
                    <xdr:col>1</xdr:col>
                    <xdr:colOff>7620</xdr:colOff>
                    <xdr:row>34</xdr:row>
                    <xdr:rowOff>7620</xdr:rowOff>
                  </from>
                  <to>
                    <xdr:col>2</xdr:col>
                    <xdr:colOff>0</xdr:colOff>
                    <xdr:row>34</xdr:row>
                    <xdr:rowOff>213360</xdr:rowOff>
                  </to>
                </anchor>
              </controlPr>
            </control>
          </mc:Choice>
        </mc:AlternateContent>
        <mc:AlternateContent xmlns:mc="http://schemas.openxmlformats.org/markup-compatibility/2006">
          <mc:Choice Requires="x14">
            <control shapeId="1075" r:id="rId36" name="Drop Down 51">
              <controlPr locked="0" defaultSize="0" autoLine="0" autoPict="0">
                <anchor moveWithCells="1" sizeWithCells="1">
                  <from>
                    <xdr:col>1</xdr:col>
                    <xdr:colOff>0</xdr:colOff>
                    <xdr:row>7</xdr:row>
                    <xdr:rowOff>7620</xdr:rowOff>
                  </from>
                  <to>
                    <xdr:col>3</xdr:col>
                    <xdr:colOff>0</xdr:colOff>
                    <xdr:row>8</xdr:row>
                    <xdr:rowOff>0</xdr:rowOff>
                  </to>
                </anchor>
              </controlPr>
            </control>
          </mc:Choice>
        </mc:AlternateContent>
        <mc:AlternateContent xmlns:mc="http://schemas.openxmlformats.org/markup-compatibility/2006">
          <mc:Choice Requires="x14">
            <control shapeId="1076" r:id="rId37" name="Drop Down 52">
              <controlPr locked="0" defaultSize="0" autoLine="0" autoPict="0">
                <anchor moveWithCells="1" sizeWithCells="1">
                  <from>
                    <xdr:col>17</xdr:col>
                    <xdr:colOff>30480</xdr:colOff>
                    <xdr:row>15</xdr:row>
                    <xdr:rowOff>182880</xdr:rowOff>
                  </from>
                  <to>
                    <xdr:col>19</xdr:col>
                    <xdr:colOff>426720</xdr:colOff>
                    <xdr:row>16</xdr:row>
                    <xdr:rowOff>190500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41"/>
  </sheetPr>
  <dimension ref="A1:P85"/>
  <sheetViews>
    <sheetView zoomScale="70" zoomScaleNormal="70" workbookViewId="0">
      <selection activeCell="F36" sqref="F36"/>
    </sheetView>
  </sheetViews>
  <sheetFormatPr defaultRowHeight="13.2" x14ac:dyDescent="0.25"/>
  <cols>
    <col min="1" max="3" width="8.33203125" customWidth="1"/>
    <col min="4" max="4" width="7.6640625" customWidth="1"/>
    <col min="5" max="16" width="8.33203125" customWidth="1"/>
  </cols>
  <sheetData>
    <row r="1" spans="1:16" ht="13.8" thickBot="1" x14ac:dyDescent="0.3">
      <c r="F1" s="61"/>
    </row>
    <row r="2" spans="1:16" ht="16.2" thickTop="1" x14ac:dyDescent="0.3">
      <c r="A2" s="65" t="s">
        <v>927</v>
      </c>
      <c r="B2" s="62"/>
      <c r="C2" s="62" t="str">
        <f ca="1">Main!$D$2</f>
        <v>NED 5418</v>
      </c>
      <c r="D2" s="62"/>
      <c r="E2" s="63"/>
      <c r="G2" s="62" t="s">
        <v>926</v>
      </c>
      <c r="H2" s="62">
        <f ca="1">Main!$N$2</f>
        <v>634</v>
      </c>
      <c r="I2" s="64"/>
      <c r="J2" s="92"/>
    </row>
    <row r="3" spans="1:16" ht="15.6" x14ac:dyDescent="0.3">
      <c r="A3" s="66" t="s">
        <v>928</v>
      </c>
      <c r="B3" s="24"/>
      <c r="C3" s="24" t="str">
        <f ca="1">Main!$E$2</f>
        <v>Kirsten</v>
      </c>
      <c r="D3" s="24"/>
      <c r="E3" s="25"/>
      <c r="G3" s="24" t="s">
        <v>925</v>
      </c>
      <c r="H3" s="24">
        <f ca="1">Main!$O$2</f>
        <v>0.86919999999999997</v>
      </c>
      <c r="J3" s="66"/>
    </row>
    <row r="4" spans="1:16" ht="16.2" thickBot="1" x14ac:dyDescent="0.35">
      <c r="A4" s="67" t="s">
        <v>929</v>
      </c>
      <c r="B4" s="59"/>
      <c r="C4" s="59" t="str">
        <f ca="1">Main!$F$2</f>
        <v>Dehler 37 DB</v>
      </c>
      <c r="D4" s="59"/>
      <c r="E4" s="59"/>
      <c r="F4" s="59"/>
      <c r="G4" s="60"/>
      <c r="H4" s="61"/>
      <c r="I4" s="61"/>
      <c r="J4" s="66"/>
    </row>
    <row r="5" spans="1:16" ht="14.4" thickTop="1" x14ac:dyDescent="0.25">
      <c r="B5" s="58"/>
      <c r="C5" s="58"/>
      <c r="D5" s="58"/>
      <c r="E5" s="58"/>
      <c r="F5" s="58"/>
      <c r="G5" s="58"/>
      <c r="H5" s="58"/>
      <c r="I5" s="58"/>
      <c r="J5" s="58"/>
      <c r="K5" s="58"/>
      <c r="L5" s="58"/>
      <c r="M5" s="58"/>
      <c r="N5" s="58"/>
      <c r="O5" s="58"/>
    </row>
    <row r="6" spans="1:16" ht="13.8" x14ac:dyDescent="0.25">
      <c r="A6" s="58" t="s">
        <v>949</v>
      </c>
      <c r="B6" s="58"/>
      <c r="C6" s="58"/>
      <c r="D6" s="58"/>
      <c r="E6" s="58"/>
      <c r="F6" s="58"/>
      <c r="G6" s="58"/>
      <c r="H6" s="58"/>
      <c r="I6" s="58"/>
      <c r="J6" s="58"/>
      <c r="K6" s="58"/>
      <c r="L6" s="58"/>
      <c r="M6" s="58"/>
      <c r="N6" s="58"/>
      <c r="O6" s="58"/>
    </row>
    <row r="7" spans="1:16" ht="13.8" x14ac:dyDescent="0.25">
      <c r="A7" s="58" t="s">
        <v>951</v>
      </c>
      <c r="B7" s="58"/>
      <c r="C7" s="58"/>
      <c r="D7" s="58"/>
      <c r="E7" s="58"/>
      <c r="F7" s="58"/>
      <c r="G7" s="58"/>
      <c r="H7" s="58"/>
      <c r="I7" s="58"/>
      <c r="J7" s="58"/>
      <c r="K7" s="58"/>
      <c r="L7" s="58"/>
      <c r="M7" s="58"/>
      <c r="N7" s="58"/>
      <c r="O7" s="58"/>
    </row>
    <row r="8" spans="1:16" ht="13.8" x14ac:dyDescent="0.25">
      <c r="A8" s="58" t="s">
        <v>952</v>
      </c>
      <c r="B8" s="58"/>
      <c r="C8" s="58"/>
      <c r="D8" s="58"/>
      <c r="E8" s="58"/>
      <c r="F8" s="58"/>
      <c r="G8" s="58"/>
      <c r="H8" s="58"/>
      <c r="I8" s="58"/>
      <c r="J8" s="58"/>
      <c r="K8" s="58"/>
      <c r="L8" s="58"/>
      <c r="M8" s="58"/>
      <c r="N8" s="58"/>
      <c r="O8" s="58"/>
    </row>
    <row r="9" spans="1:16" ht="13.8" x14ac:dyDescent="0.25">
      <c r="A9" s="58" t="s">
        <v>950</v>
      </c>
      <c r="B9" s="58"/>
      <c r="C9" s="58"/>
      <c r="D9" s="58"/>
      <c r="E9" s="58"/>
      <c r="F9" s="58"/>
      <c r="G9" s="58"/>
      <c r="H9" s="58"/>
      <c r="I9" s="58"/>
      <c r="J9" s="58"/>
      <c r="K9" s="58"/>
      <c r="L9" s="58"/>
      <c r="M9" s="58"/>
      <c r="N9" s="58"/>
      <c r="O9" s="58"/>
    </row>
    <row r="10" spans="1:16" ht="13.8" x14ac:dyDescent="0.25">
      <c r="B10" s="58"/>
      <c r="C10" s="58"/>
      <c r="D10" s="58"/>
      <c r="E10" s="58"/>
      <c r="F10" s="58"/>
      <c r="G10" s="58"/>
      <c r="H10" s="58"/>
      <c r="I10" s="58"/>
      <c r="J10" s="58"/>
      <c r="K10" s="58"/>
      <c r="L10" s="58"/>
      <c r="M10" s="58"/>
      <c r="N10" s="58"/>
      <c r="O10" s="58"/>
    </row>
    <row r="11" spans="1:16" ht="59.4" thickBot="1" x14ac:dyDescent="0.35">
      <c r="A11" s="43" t="s">
        <v>930</v>
      </c>
      <c r="B11" s="18" t="s">
        <v>931</v>
      </c>
      <c r="C11" s="18"/>
      <c r="D11" s="19"/>
      <c r="E11" s="19"/>
      <c r="F11" s="20" t="s">
        <v>1705</v>
      </c>
      <c r="H11" s="19"/>
      <c r="I11" s="19"/>
      <c r="J11" s="21"/>
      <c r="K11" s="19"/>
      <c r="L11" s="19"/>
      <c r="M11" s="19"/>
      <c r="N11" s="18"/>
      <c r="O11" s="18" t="s">
        <v>1630</v>
      </c>
    </row>
    <row r="12" spans="1:16" ht="16.8" thickTop="1" thickBot="1" x14ac:dyDescent="0.35">
      <c r="A12" s="54"/>
      <c r="B12" s="48" t="s">
        <v>933</v>
      </c>
      <c r="C12" s="48" t="s">
        <v>1704</v>
      </c>
      <c r="D12" s="57" t="s">
        <v>1856</v>
      </c>
      <c r="E12" s="34">
        <v>52</v>
      </c>
      <c r="F12" s="49">
        <v>60</v>
      </c>
      <c r="G12" s="33">
        <v>75</v>
      </c>
      <c r="H12" s="49">
        <v>90</v>
      </c>
      <c r="I12" s="33">
        <v>110</v>
      </c>
      <c r="J12" s="49">
        <v>120</v>
      </c>
      <c r="K12" s="33">
        <v>135</v>
      </c>
      <c r="L12" s="49">
        <v>150</v>
      </c>
      <c r="M12" s="57" t="s">
        <v>1629</v>
      </c>
      <c r="N12" s="48" t="s">
        <v>1704</v>
      </c>
      <c r="O12" s="50" t="s">
        <v>888</v>
      </c>
      <c r="P12" s="56"/>
    </row>
    <row r="13" spans="1:16" ht="16.2" thickTop="1" x14ac:dyDescent="0.3">
      <c r="A13" s="55">
        <v>6</v>
      </c>
      <c r="B13" s="47">
        <f ca="1">Main!D88</f>
        <v>42.9</v>
      </c>
      <c r="C13" s="47">
        <f ca="1">Main!E88</f>
        <v>3.4645366182273123</v>
      </c>
      <c r="D13" s="75">
        <f ca="1">Main!F88</f>
        <v>4.7294658428364578</v>
      </c>
      <c r="E13" s="75">
        <f ca="1">Main!G88</f>
        <v>5.2493438320209975</v>
      </c>
      <c r="F13" s="75">
        <f ca="1">Main!H88</f>
        <v>5.5113288426209426</v>
      </c>
      <c r="G13" s="75">
        <f ca="1">Main!I88</f>
        <v>5.6809215717216341</v>
      </c>
      <c r="H13" s="75">
        <f ca="1">Main!J88</f>
        <v>5.6426332288401255</v>
      </c>
      <c r="I13" s="75">
        <f ca="1">Main!K88</f>
        <v>5.617977528089888</v>
      </c>
      <c r="J13" s="75">
        <f ca="1">Main!L88</f>
        <v>5.4184226369656834</v>
      </c>
      <c r="K13" s="75">
        <f ca="1">Main!M88</f>
        <v>4.8354600402955006</v>
      </c>
      <c r="L13" s="75">
        <f ca="1">Main!N88</f>
        <v>4.0435808154554644</v>
      </c>
      <c r="M13" s="75">
        <f ca="1">Main!P88</f>
        <v>4.3616450942517035</v>
      </c>
      <c r="N13" s="76">
        <f ca="1">Main!O88</f>
        <v>3.5016049022468634</v>
      </c>
      <c r="O13" s="51">
        <f ca="1">Main!Q88</f>
        <v>143.4</v>
      </c>
      <c r="P13" s="30"/>
    </row>
    <row r="14" spans="1:16" ht="15.6" x14ac:dyDescent="0.3">
      <c r="A14" s="37">
        <v>8</v>
      </c>
      <c r="B14" s="47">
        <f ca="1">Main!D89</f>
        <v>40.5</v>
      </c>
      <c r="C14" s="47">
        <f ca="1">Main!E89</f>
        <v>4.2056074766355138</v>
      </c>
      <c r="D14" s="75">
        <f ca="1">Main!F89</f>
        <v>5.5307397191668519</v>
      </c>
      <c r="E14" s="75">
        <f ca="1">Main!G89</f>
        <v>6.1728395061728394</v>
      </c>
      <c r="F14" s="75">
        <f ca="1">Main!H89</f>
        <v>6.3954521229348025</v>
      </c>
      <c r="G14" s="75">
        <f ca="1">Main!I89</f>
        <v>6.5442646791492454</v>
      </c>
      <c r="H14" s="75">
        <f ca="1">Main!J89</f>
        <v>6.6359447004608292</v>
      </c>
      <c r="I14" s="75">
        <f ca="1">Main!K89</f>
        <v>6.6728452270620942</v>
      </c>
      <c r="J14" s="75">
        <f ca="1">Main!L89</f>
        <v>6.5028901734104041</v>
      </c>
      <c r="K14" s="75">
        <f ca="1">Main!M89</f>
        <v>5.9533653051099718</v>
      </c>
      <c r="L14" s="75">
        <f ca="1">Main!N89</f>
        <v>5.1553773449806677</v>
      </c>
      <c r="M14" s="75">
        <f ca="1">Main!P89</f>
        <v>5.197960237444808</v>
      </c>
      <c r="N14" s="76">
        <f ca="1">Main!O89</f>
        <v>4.4648393898052836</v>
      </c>
      <c r="O14" s="44">
        <f ca="1">Main!Q89</f>
        <v>149.19999999999999</v>
      </c>
      <c r="P14" s="22"/>
    </row>
    <row r="15" spans="1:16" ht="15.6" x14ac:dyDescent="0.3">
      <c r="A15" s="37">
        <v>10</v>
      </c>
      <c r="B15" s="47">
        <f ca="1">Main!D90</f>
        <v>38.9</v>
      </c>
      <c r="C15" s="47">
        <f ca="1">Main!E90</f>
        <v>4.7219307450157402</v>
      </c>
      <c r="D15" s="75">
        <f ca="1">Main!F90</f>
        <v>6.0674234703626944</v>
      </c>
      <c r="E15" s="75">
        <f ca="1">Main!G90</f>
        <v>6.7289719626168223</v>
      </c>
      <c r="F15" s="75">
        <f ca="1">Main!H90</f>
        <v>6.8965517241379306</v>
      </c>
      <c r="G15" s="75">
        <f ca="1">Main!I90</f>
        <v>7.0257611241217806</v>
      </c>
      <c r="H15" s="75">
        <f ca="1">Main!J90</f>
        <v>7.1527915756010332</v>
      </c>
      <c r="I15" s="75">
        <f ca="1">Main!K90</f>
        <v>7.2420036210018104</v>
      </c>
      <c r="J15" s="75">
        <f ca="1">Main!L90</f>
        <v>7.1428571428571432</v>
      </c>
      <c r="K15" s="75">
        <f ca="1">Main!M90</f>
        <v>6.758025154871409</v>
      </c>
      <c r="L15" s="75">
        <f ca="1">Main!N90</f>
        <v>6.096528365791702</v>
      </c>
      <c r="M15" s="75">
        <f ca="1">Main!P90</f>
        <v>5.94434964761468</v>
      </c>
      <c r="N15" s="76">
        <f ca="1">Main!O90</f>
        <v>5.2964543180815058</v>
      </c>
      <c r="O15" s="44">
        <f ca="1">Main!Q90</f>
        <v>153</v>
      </c>
      <c r="P15" s="22"/>
    </row>
    <row r="16" spans="1:16" ht="15.6" x14ac:dyDescent="0.3">
      <c r="A16" s="37">
        <v>12</v>
      </c>
      <c r="B16" s="47">
        <f ca="1">Main!D91</f>
        <v>37.700000000000003</v>
      </c>
      <c r="C16" s="47">
        <f ca="1">Main!E91</f>
        <v>4.9909884929987527</v>
      </c>
      <c r="D16" s="75">
        <f ca="1">Main!F91</f>
        <v>6.3079373717311107</v>
      </c>
      <c r="E16" s="75">
        <f ca="1">Main!G91</f>
        <v>6.9998055609566405</v>
      </c>
      <c r="F16" s="75">
        <f ca="1">Main!H91</f>
        <v>7.1641791044776122</v>
      </c>
      <c r="G16" s="75">
        <f ca="1">Main!I91</f>
        <v>7.3200488003253357</v>
      </c>
      <c r="H16" s="75">
        <f ca="1">Main!J91</f>
        <v>7.4135090609555183</v>
      </c>
      <c r="I16" s="75">
        <f ca="1">Main!K91</f>
        <v>7.6126030873334747</v>
      </c>
      <c r="J16" s="75">
        <f ca="1">Main!L91</f>
        <v>7.5519194461925743</v>
      </c>
      <c r="K16" s="75">
        <f ca="1">Main!M91</f>
        <v>7.262457131329433</v>
      </c>
      <c r="L16" s="75">
        <f ca="1">Main!N91</f>
        <v>6.8078668683812413</v>
      </c>
      <c r="M16" s="75">
        <f ca="1">Main!P91</f>
        <v>6.4269873347311099</v>
      </c>
      <c r="N16" s="76">
        <f ca="1">Main!O91</f>
        <v>6.0160427807486636</v>
      </c>
      <c r="O16" s="44">
        <f ca="1">Main!Q91</f>
        <v>159.4</v>
      </c>
      <c r="P16" s="22"/>
    </row>
    <row r="17" spans="1:16" ht="15.6" x14ac:dyDescent="0.3">
      <c r="A17" s="37">
        <v>14</v>
      </c>
      <c r="B17" s="47">
        <f ca="1">Main!D92</f>
        <v>37.200000000000003</v>
      </c>
      <c r="C17" s="47">
        <f ca="1">Main!E92</f>
        <v>5.1100070972320797</v>
      </c>
      <c r="D17" s="75">
        <f ca="1">Main!F92</f>
        <v>6.4153360490306817</v>
      </c>
      <c r="E17" s="75">
        <f ca="1">Main!G92</f>
        <v>7.1202531645569618</v>
      </c>
      <c r="F17" s="75">
        <f ca="1">Main!H92</f>
        <v>7.3022312373225153</v>
      </c>
      <c r="G17" s="75">
        <f ca="1">Main!I92</f>
        <v>7.5203676624190514</v>
      </c>
      <c r="H17" s="75">
        <f ca="1">Main!J92</f>
        <v>7.5949367088607591</v>
      </c>
      <c r="I17" s="75">
        <f ca="1">Main!K92</f>
        <v>7.9207920792079207</v>
      </c>
      <c r="J17" s="75">
        <f ca="1">Main!L92</f>
        <v>7.9034028540065862</v>
      </c>
      <c r="K17" s="75">
        <f ca="1">Main!M92</f>
        <v>7.6481835564053542</v>
      </c>
      <c r="L17" s="75">
        <f ca="1">Main!N92</f>
        <v>7.2712583316501718</v>
      </c>
      <c r="M17" s="75">
        <f ca="1">Main!P92</f>
        <v>6.6824869722344999</v>
      </c>
      <c r="N17" s="76">
        <f ca="1">Main!O92</f>
        <v>6.6408411732152732</v>
      </c>
      <c r="O17" s="44">
        <f ca="1">Main!Q92</f>
        <v>173.6</v>
      </c>
      <c r="P17" s="22"/>
    </row>
    <row r="18" spans="1:16" ht="15.6" x14ac:dyDescent="0.3">
      <c r="A18" s="37">
        <v>16</v>
      </c>
      <c r="B18" s="47">
        <f ca="1">Main!D93</f>
        <v>37.4</v>
      </c>
      <c r="C18" s="47">
        <f ca="1">Main!E93</f>
        <v>5.1820929897797603</v>
      </c>
      <c r="D18" s="75">
        <f ca="1">Main!F93</f>
        <v>6.5231591360782648</v>
      </c>
      <c r="E18" s="75">
        <f ca="1">Main!G93</f>
        <v>7.1942446043165473</v>
      </c>
      <c r="F18" s="75">
        <f ca="1">Main!H93</f>
        <v>7.3815870412138613</v>
      </c>
      <c r="G18" s="75">
        <f ca="1">Main!I93</f>
        <v>7.6579451180599865</v>
      </c>
      <c r="H18" s="75">
        <f ca="1">Main!J93</f>
        <v>7.814195789016714</v>
      </c>
      <c r="I18" s="75">
        <f ca="1">Main!K93</f>
        <v>8.1836781086610593</v>
      </c>
      <c r="J18" s="75">
        <f ca="1">Main!L93</f>
        <v>8.2512033004813201</v>
      </c>
      <c r="K18" s="75">
        <f ca="1">Main!M93</f>
        <v>8.0231780699799415</v>
      </c>
      <c r="L18" s="75">
        <f ca="1">Main!N93</f>
        <v>7.6368264743317784</v>
      </c>
      <c r="M18" s="75">
        <f ca="1">Main!P93</f>
        <v>7.1280185227109873</v>
      </c>
      <c r="N18" s="76">
        <f ca="1">Main!O93</f>
        <v>7.1258907363420425</v>
      </c>
      <c r="O18" s="44">
        <f ca="1">Main!Q93</f>
        <v>178.6</v>
      </c>
    </row>
    <row r="19" spans="1:16" ht="16.2" thickBot="1" x14ac:dyDescent="0.35">
      <c r="A19" s="39">
        <v>20</v>
      </c>
      <c r="B19" s="52">
        <f ca="1">Main!D94</f>
        <v>37.5</v>
      </c>
      <c r="C19" s="52">
        <f ca="1">Main!E94</f>
        <v>5.2524073533702946</v>
      </c>
      <c r="D19" s="77">
        <f ca="1">Main!F94</f>
        <v>6.6205145760679196</v>
      </c>
      <c r="E19" s="77">
        <f ca="1">Main!G94</f>
        <v>7.2800808897876639</v>
      </c>
      <c r="F19" s="77">
        <f ca="1">Main!H94</f>
        <v>7.4781886165351059</v>
      </c>
      <c r="G19" s="77">
        <f ca="1">Main!I94</f>
        <v>7.8125</v>
      </c>
      <c r="H19" s="77">
        <f ca="1">Main!J94</f>
        <v>8.1429540827866997</v>
      </c>
      <c r="I19" s="77">
        <f ca="1">Main!K94</f>
        <v>8.5531004989308634</v>
      </c>
      <c r="J19" s="77">
        <f ca="1">Main!L94</f>
        <v>8.995502248875562</v>
      </c>
      <c r="K19" s="77">
        <f ca="1">Main!M94</f>
        <v>8.9020771513353125</v>
      </c>
      <c r="L19" s="77">
        <f ca="1">Main!N94</f>
        <v>8.3759888320148903</v>
      </c>
      <c r="M19" s="77">
        <f ca="1">Main!P94</f>
        <v>7.8289810414395902</v>
      </c>
      <c r="N19" s="78">
        <f ca="1">Main!O94</f>
        <v>7.8277886497064584</v>
      </c>
      <c r="O19" s="53">
        <f ca="1">Main!Q94</f>
        <v>179</v>
      </c>
    </row>
    <row r="20" spans="1:16" ht="13.8" thickTop="1" x14ac:dyDescent="0.25">
      <c r="A20" t="s">
        <v>948</v>
      </c>
      <c r="D20" t="s">
        <v>1615</v>
      </c>
    </row>
    <row r="21" spans="1:16" x14ac:dyDescent="0.25">
      <c r="A21" t="s">
        <v>947</v>
      </c>
      <c r="D21" t="s">
        <v>1616</v>
      </c>
    </row>
    <row r="22" spans="1:16" ht="60.6" thickBot="1" x14ac:dyDescent="0.35">
      <c r="A22" s="43" t="s">
        <v>930</v>
      </c>
      <c r="B22" s="18" t="s">
        <v>1619</v>
      </c>
      <c r="C22" s="19"/>
      <c r="D22" s="20" t="s">
        <v>945</v>
      </c>
      <c r="E22" s="20"/>
      <c r="G22" s="19"/>
      <c r="H22" s="19"/>
      <c r="I22" s="21"/>
      <c r="J22" s="19"/>
      <c r="K22" s="19"/>
      <c r="L22" s="19"/>
      <c r="M22" s="18" t="s">
        <v>1620</v>
      </c>
    </row>
    <row r="23" spans="1:16" ht="16.8" thickTop="1" thickBot="1" x14ac:dyDescent="0.35">
      <c r="A23" s="36"/>
      <c r="B23" s="80" t="s">
        <v>1617</v>
      </c>
      <c r="C23" s="32" t="s">
        <v>1856</v>
      </c>
      <c r="D23" s="33">
        <v>52</v>
      </c>
      <c r="E23" s="34">
        <v>60</v>
      </c>
      <c r="F23" s="33">
        <v>75</v>
      </c>
      <c r="G23" s="33">
        <v>90</v>
      </c>
      <c r="H23" s="33">
        <v>110</v>
      </c>
      <c r="I23" s="33">
        <v>120</v>
      </c>
      <c r="J23" s="33">
        <v>135</v>
      </c>
      <c r="K23" s="35">
        <v>150</v>
      </c>
      <c r="L23" s="31" t="s">
        <v>1629</v>
      </c>
      <c r="M23" s="81" t="s">
        <v>1618</v>
      </c>
      <c r="N23" s="20" t="s">
        <v>932</v>
      </c>
    </row>
    <row r="24" spans="1:16" ht="16.2" thickTop="1" x14ac:dyDescent="0.3">
      <c r="A24" s="37">
        <v>6</v>
      </c>
      <c r="B24" s="82">
        <f ca="1">Main!D88</f>
        <v>42.9</v>
      </c>
      <c r="C24" s="75">
        <f ca="1">Main!F88</f>
        <v>4.7294658428364578</v>
      </c>
      <c r="D24" s="75">
        <f ca="1">Main!G88</f>
        <v>5.2493438320209975</v>
      </c>
      <c r="E24" s="75">
        <f ca="1">Main!H88</f>
        <v>5.5113288426209426</v>
      </c>
      <c r="F24" s="75">
        <f ca="1">Main!I88</f>
        <v>5.6809215717216341</v>
      </c>
      <c r="G24" s="75">
        <f ca="1">Main!J88</f>
        <v>5.6426332288401255</v>
      </c>
      <c r="H24" s="75">
        <f ca="1">Main!K88</f>
        <v>5.617977528089888</v>
      </c>
      <c r="I24" s="75">
        <f ca="1">Main!L88</f>
        <v>5.4184226369656834</v>
      </c>
      <c r="J24" s="75">
        <f ca="1">Main!M88</f>
        <v>4.8354600402955006</v>
      </c>
      <c r="K24" s="75">
        <f ca="1">Main!N88</f>
        <v>4.0435808154554644</v>
      </c>
      <c r="L24" s="89">
        <f ca="1">Main!P88</f>
        <v>4.3616450942517035</v>
      </c>
      <c r="M24" s="44">
        <f ca="1">Main!Q88</f>
        <v>143.4</v>
      </c>
      <c r="N24" s="23" t="s">
        <v>946</v>
      </c>
    </row>
    <row r="25" spans="1:16" ht="15.6" x14ac:dyDescent="0.3">
      <c r="A25" s="38"/>
      <c r="B25" s="83">
        <f ca="1">Main!E88</f>
        <v>3.4645366182273123</v>
      </c>
      <c r="C25" s="27">
        <f ca="1">Main!S88</f>
        <v>9.997113912389139</v>
      </c>
      <c r="D25" s="27">
        <f ca="1">Main!T88</f>
        <v>10.116196710431307</v>
      </c>
      <c r="E25" s="27">
        <f ca="1">Main!U88</f>
        <v>9.9720970045036754</v>
      </c>
      <c r="F25" s="27">
        <f ca="1">Main!V88</f>
        <v>9.2691336306040952</v>
      </c>
      <c r="G25" s="27">
        <f ca="1">Main!W88</f>
        <v>8.2364622111201804</v>
      </c>
      <c r="H25" s="27">
        <f ca="1">Main!X88</f>
        <v>6.6711418628170911</v>
      </c>
      <c r="I25" s="27">
        <f ca="1">Main!Y88</f>
        <v>5.7313844794245012</v>
      </c>
      <c r="J25" s="27">
        <f ca="1">Main!Z88</f>
        <v>4.2838574655910611</v>
      </c>
      <c r="K25" s="27">
        <f ca="1">Main!AA88</f>
        <v>3.2137861331833419</v>
      </c>
      <c r="L25" s="87">
        <f ca="1">Main!AB88</f>
        <v>3.6062014781827685</v>
      </c>
      <c r="M25" s="79">
        <f ca="1">Main!O88</f>
        <v>3.5016049022468634</v>
      </c>
      <c r="N25" s="30" t="s">
        <v>934</v>
      </c>
    </row>
    <row r="26" spans="1:16" ht="16.2" thickBot="1" x14ac:dyDescent="0.35">
      <c r="A26" s="45"/>
      <c r="B26" s="84"/>
      <c r="C26" s="40">
        <f ca="1">Main!AD88</f>
        <v>24.113807721144916</v>
      </c>
      <c r="D26" s="40">
        <f ca="1">Main!AE88</f>
        <v>27.864081962743203</v>
      </c>
      <c r="E26" s="40">
        <f ca="1">Main!AF88</f>
        <v>31.403997429952415</v>
      </c>
      <c r="F26" s="40">
        <f ca="1">Main!AG88</f>
        <v>38.700770065792881</v>
      </c>
      <c r="G26" s="40">
        <f ca="1">Main!AH88</f>
        <v>46.75812296967343</v>
      </c>
      <c r="H26" s="40">
        <f ca="1">Main!AI88</f>
        <v>57.68865629015955</v>
      </c>
      <c r="I26" s="40">
        <f ca="1">Main!AJ88</f>
        <v>65.041523275366742</v>
      </c>
      <c r="J26" s="40">
        <f ca="1">Main!AK88</f>
        <v>82.04562662694137</v>
      </c>
      <c r="K26" s="40">
        <f ca="1">Main!AL88</f>
        <v>111.01630282229983</v>
      </c>
      <c r="L26" s="88">
        <f ca="1">Main!AM88</f>
        <v>97.252576174722776</v>
      </c>
      <c r="M26" s="41"/>
      <c r="N26" s="30" t="s">
        <v>935</v>
      </c>
    </row>
    <row r="27" spans="1:16" ht="15.6" x14ac:dyDescent="0.3">
      <c r="A27" s="37">
        <v>8</v>
      </c>
      <c r="B27" s="85">
        <f ca="1">Main!D89</f>
        <v>40.5</v>
      </c>
      <c r="C27" s="75">
        <f ca="1">Main!F89</f>
        <v>5.5307397191668519</v>
      </c>
      <c r="D27" s="75">
        <f ca="1">Main!G89</f>
        <v>6.1728395061728394</v>
      </c>
      <c r="E27" s="75">
        <f ca="1">Main!H89</f>
        <v>6.3954521229348025</v>
      </c>
      <c r="F27" s="75">
        <f ca="1">Main!I89</f>
        <v>6.5442646791492454</v>
      </c>
      <c r="G27" s="75">
        <f ca="1">Main!J89</f>
        <v>6.6359447004608292</v>
      </c>
      <c r="H27" s="75">
        <f ca="1">Main!K89</f>
        <v>6.6728452270620942</v>
      </c>
      <c r="I27" s="75">
        <f ca="1">Main!L89</f>
        <v>6.5028901734104041</v>
      </c>
      <c r="J27" s="75">
        <f ca="1">Main!M89</f>
        <v>5.9533653051099718</v>
      </c>
      <c r="K27" s="75">
        <f ca="1">Main!N89</f>
        <v>5.1553773449806677</v>
      </c>
      <c r="L27" s="86">
        <f ca="1">Main!P89</f>
        <v>5.197960237444808</v>
      </c>
      <c r="M27" s="44">
        <f ca="1">Main!Q89</f>
        <v>149.19999999999999</v>
      </c>
      <c r="N27" s="22"/>
    </row>
    <row r="28" spans="1:16" ht="15.6" x14ac:dyDescent="0.3">
      <c r="A28" s="37"/>
      <c r="B28" s="83">
        <f ca="1">Main!E89</f>
        <v>4.2056074766355138</v>
      </c>
      <c r="C28" s="27">
        <f ca="1">Main!S89</f>
        <v>12.723160042510589</v>
      </c>
      <c r="D28" s="27">
        <f ca="1">Main!T89</f>
        <v>12.763620928485388</v>
      </c>
      <c r="E28" s="27">
        <f ca="1">Main!U89</f>
        <v>12.492614811969098</v>
      </c>
      <c r="F28" s="27">
        <f ca="1">Main!V89</f>
        <v>11.572721613918196</v>
      </c>
      <c r="G28" s="27">
        <f ca="1">Main!W89</f>
        <v>10.394025306279286</v>
      </c>
      <c r="H28" s="27">
        <f ca="1">Main!X89</f>
        <v>8.4859238583155374</v>
      </c>
      <c r="I28" s="27">
        <f ca="1">Main!Y89</f>
        <v>7.3664414217554448</v>
      </c>
      <c r="J28" s="27">
        <f ca="1">Main!Z89</f>
        <v>5.6646199171792162</v>
      </c>
      <c r="K28" s="27">
        <f ca="1">Main!AA89</f>
        <v>4.3752613201466533</v>
      </c>
      <c r="L28" s="87">
        <f ca="1">Main!AB89</f>
        <v>4.4250830944935666</v>
      </c>
      <c r="M28" s="79">
        <f ca="1">Main!O89</f>
        <v>4.4648393898052836</v>
      </c>
    </row>
    <row r="29" spans="1:16" ht="16.2" thickBot="1" x14ac:dyDescent="0.35">
      <c r="A29" s="46"/>
      <c r="B29" s="84"/>
      <c r="C29" s="40">
        <f ca="1">Main!AD89</f>
        <v>24.101630898314411</v>
      </c>
      <c r="D29" s="40">
        <f ca="1">Main!AE89</f>
        <v>29.597931217065252</v>
      </c>
      <c r="E29" s="40">
        <f ca="1">Main!AF89</f>
        <v>33.682060658441493</v>
      </c>
      <c r="F29" s="40">
        <f ca="1">Main!AG89</f>
        <v>41.891794736852162</v>
      </c>
      <c r="G29" s="40">
        <f ca="1">Main!AH89</f>
        <v>50.32452809266384</v>
      </c>
      <c r="H29" s="40">
        <f ca="1">Main!AI89</f>
        <v>62.360457054545051</v>
      </c>
      <c r="I29" s="40">
        <f ca="1">Main!AJ89</f>
        <v>70.137184695596829</v>
      </c>
      <c r="J29" s="40">
        <f ca="1">Main!AK89</f>
        <v>86.999516305737032</v>
      </c>
      <c r="K29" s="40">
        <f ca="1">Main!AL89</f>
        <v>113.9032310329852</v>
      </c>
      <c r="L29" s="88">
        <f ca="1">Main!AM89</f>
        <v>112.22436417340745</v>
      </c>
      <c r="M29" s="42"/>
      <c r="N29" s="23"/>
    </row>
    <row r="30" spans="1:16" ht="15.6" x14ac:dyDescent="0.3">
      <c r="A30" s="37">
        <v>10</v>
      </c>
      <c r="B30" s="85">
        <f ca="1">Main!D90</f>
        <v>38.9</v>
      </c>
      <c r="C30" s="75">
        <f ca="1">Main!F90</f>
        <v>6.0674234703626944</v>
      </c>
      <c r="D30" s="75">
        <f ca="1">Main!G90</f>
        <v>6.7289719626168223</v>
      </c>
      <c r="E30" s="75">
        <f ca="1">Main!H90</f>
        <v>6.8965517241379306</v>
      </c>
      <c r="F30" s="75">
        <f ca="1">Main!I90</f>
        <v>7.0257611241217806</v>
      </c>
      <c r="G30" s="75">
        <f ca="1">Main!J90</f>
        <v>7.1527915756010332</v>
      </c>
      <c r="H30" s="75">
        <f ca="1">Main!K90</f>
        <v>7.2420036210018104</v>
      </c>
      <c r="I30" s="75">
        <f ca="1">Main!L90</f>
        <v>7.1428571428571432</v>
      </c>
      <c r="J30" s="75">
        <f ca="1">Main!M90</f>
        <v>6.758025154871409</v>
      </c>
      <c r="K30" s="75">
        <f ca="1">Main!N90</f>
        <v>6.096528365791702</v>
      </c>
      <c r="L30" s="86">
        <f ca="1">Main!P90</f>
        <v>5.94434964761468</v>
      </c>
      <c r="M30" s="44">
        <f ca="1">Main!Q90</f>
        <v>153</v>
      </c>
      <c r="N30" s="22"/>
    </row>
    <row r="31" spans="1:16" ht="15.6" x14ac:dyDescent="0.3">
      <c r="A31" s="37"/>
      <c r="B31" s="83">
        <f ca="1">Main!E90</f>
        <v>4.7219307450157402</v>
      </c>
      <c r="C31" s="27">
        <f ca="1">Main!S90</f>
        <v>15.206980057494089</v>
      </c>
      <c r="D31" s="27">
        <f ca="1">Main!T90</f>
        <v>15.104119960867516</v>
      </c>
      <c r="E31" s="27">
        <f ca="1">Main!U90</f>
        <v>14.714888478173702</v>
      </c>
      <c r="F31" s="27">
        <f ca="1">Main!V90</f>
        <v>13.628255026909835</v>
      </c>
      <c r="G31" s="27">
        <f ca="1">Main!W90</f>
        <v>12.294813025174035</v>
      </c>
      <c r="H31" s="27">
        <f ca="1">Main!X90</f>
        <v>10.144377463314461</v>
      </c>
      <c r="I31" s="27">
        <f ca="1">Main!Y90</f>
        <v>8.9214257119977134</v>
      </c>
      <c r="J31" s="27">
        <f ca="1">Main!Z90</f>
        <v>7.0779937627196245</v>
      </c>
      <c r="K31" s="27">
        <f ca="1">Main!AA90</f>
        <v>5.6189580280993363</v>
      </c>
      <c r="L31" s="87">
        <f ca="1">Main!AB90</f>
        <v>5.4227489681402981</v>
      </c>
      <c r="M31" s="79">
        <f ca="1">Main!O90</f>
        <v>5.2964543180815058</v>
      </c>
      <c r="N31" s="22"/>
    </row>
    <row r="32" spans="1:16" ht="16.2" thickBot="1" x14ac:dyDescent="0.35">
      <c r="A32" s="46"/>
      <c r="B32" s="84"/>
      <c r="C32" s="40">
        <f ca="1">Main!AD90</f>
        <v>24.389904473056657</v>
      </c>
      <c r="D32" s="40">
        <f ca="1">Main!AE90</f>
        <v>31.447634630918525</v>
      </c>
      <c r="E32" s="40">
        <f ca="1">Main!AF90</f>
        <v>36.053246882615824</v>
      </c>
      <c r="F32" s="40">
        <f ca="1">Main!AG90</f>
        <v>45.134688369585774</v>
      </c>
      <c r="G32" s="40">
        <f ca="1">Main!AH90</f>
        <v>54.424649573771653</v>
      </c>
      <c r="H32" s="40">
        <f ca="1">Main!AI90</f>
        <v>67.868046193865368</v>
      </c>
      <c r="I32" s="40">
        <f ca="1">Main!AJ90</f>
        <v>76.10211375198601</v>
      </c>
      <c r="J32" s="40">
        <f ca="1">Main!AK90</f>
        <v>92.534881520328312</v>
      </c>
      <c r="K32" s="40">
        <f ca="1">Main!AL90</f>
        <v>117.1462620234732</v>
      </c>
      <c r="L32" s="88">
        <f ca="1">Main!AM90</f>
        <v>123.15477785435999</v>
      </c>
      <c r="M32" s="42"/>
      <c r="N32" s="22"/>
    </row>
    <row r="33" spans="1:14" ht="15.6" x14ac:dyDescent="0.3">
      <c r="A33" s="37">
        <v>12</v>
      </c>
      <c r="B33" s="85">
        <f ca="1">Main!D91</f>
        <v>37.700000000000003</v>
      </c>
      <c r="C33" s="75">
        <f ca="1">Main!F91</f>
        <v>6.3079373717311107</v>
      </c>
      <c r="D33" s="75">
        <f ca="1">Main!G91</f>
        <v>6.9998055609566405</v>
      </c>
      <c r="E33" s="75">
        <f ca="1">Main!H91</f>
        <v>7.1641791044776122</v>
      </c>
      <c r="F33" s="75">
        <f ca="1">Main!I91</f>
        <v>7.3200488003253357</v>
      </c>
      <c r="G33" s="75">
        <f ca="1">Main!J91</f>
        <v>7.4135090609555183</v>
      </c>
      <c r="H33" s="75">
        <f ca="1">Main!K91</f>
        <v>7.6126030873334747</v>
      </c>
      <c r="I33" s="75">
        <f ca="1">Main!L91</f>
        <v>7.5519194461925743</v>
      </c>
      <c r="J33" s="75">
        <f ca="1">Main!M91</f>
        <v>7.262457131329433</v>
      </c>
      <c r="K33" s="75">
        <f ca="1">Main!N91</f>
        <v>6.8078668683812413</v>
      </c>
      <c r="L33" s="86">
        <f ca="1">Main!P91</f>
        <v>6.4269873347311099</v>
      </c>
      <c r="M33" s="44">
        <f ca="1">Main!Q91</f>
        <v>159.4</v>
      </c>
      <c r="N33" s="22"/>
    </row>
    <row r="34" spans="1:14" ht="15.6" x14ac:dyDescent="0.3">
      <c r="A34" s="37"/>
      <c r="B34" s="83">
        <f ca="1">Main!E91</f>
        <v>4.9909884929987527</v>
      </c>
      <c r="C34" s="27">
        <f ca="1">Main!S91</f>
        <v>17.42336929866471</v>
      </c>
      <c r="D34" s="27">
        <f ca="1">Main!T91</f>
        <v>17.217012886642998</v>
      </c>
      <c r="E34" s="27">
        <f ca="1">Main!U91</f>
        <v>16.771869648156851</v>
      </c>
      <c r="F34" s="27">
        <f ca="1">Main!V91</f>
        <v>15.590149050398516</v>
      </c>
      <c r="G34" s="27">
        <f ca="1">Main!W91</f>
        <v>14.105322279085636</v>
      </c>
      <c r="H34" s="27">
        <f ca="1">Main!X91</f>
        <v>11.809479217518858</v>
      </c>
      <c r="I34" s="27">
        <f ca="1">Main!Y91</f>
        <v>10.507542717851338</v>
      </c>
      <c r="J34" s="27">
        <f ca="1">Main!Z91</f>
        <v>8.57293993499583</v>
      </c>
      <c r="K34" s="27">
        <f ca="1">Main!AA91</f>
        <v>6.9891484181686545</v>
      </c>
      <c r="L34" s="87">
        <f ca="1">Main!AB91</f>
        <v>6.3969633000999897</v>
      </c>
      <c r="M34" s="79">
        <f ca="1">Main!O91</f>
        <v>6.0160427807486636</v>
      </c>
      <c r="N34" s="22"/>
    </row>
    <row r="35" spans="1:14" ht="16.2" thickBot="1" x14ac:dyDescent="0.35">
      <c r="A35" s="46"/>
      <c r="B35" s="84"/>
      <c r="C35" s="40">
        <f ca="1">Main!AD91</f>
        <v>24.908926250115872</v>
      </c>
      <c r="D35" s="40">
        <f ca="1">Main!AE91</f>
        <v>33.314319483337897</v>
      </c>
      <c r="E35" s="40">
        <f ca="1">Main!AF91</f>
        <v>38.288907988874598</v>
      </c>
      <c r="F35" s="40">
        <f ca="1">Main!AG91</f>
        <v>48.029509833859215</v>
      </c>
      <c r="G35" s="40">
        <f ca="1">Main!AH91</f>
        <v>58.292541945620542</v>
      </c>
      <c r="H35" s="40">
        <f ca="1">Main!AI91</f>
        <v>72.717688211685243</v>
      </c>
      <c r="I35" s="40">
        <f ca="1">Main!AJ91</f>
        <v>81.506584331353949</v>
      </c>
      <c r="J35" s="40">
        <f ca="1">Main!AK91</f>
        <v>98.200506166013895</v>
      </c>
      <c r="K35" s="40">
        <f ca="1">Main!AL91</f>
        <v>120.85436209671562</v>
      </c>
      <c r="L35" s="88">
        <f ca="1">Main!AM91</f>
        <v>138.69888725767171</v>
      </c>
      <c r="M35" s="42"/>
      <c r="N35" s="22"/>
    </row>
    <row r="36" spans="1:14" ht="15.6" x14ac:dyDescent="0.3">
      <c r="A36" s="37">
        <v>14</v>
      </c>
      <c r="B36" s="85">
        <f ca="1">Main!D92</f>
        <v>37.200000000000003</v>
      </c>
      <c r="C36" s="75">
        <f ca="1">Main!F92</f>
        <v>6.4153360490306817</v>
      </c>
      <c r="D36" s="75">
        <f ca="1">Main!G92</f>
        <v>7.1202531645569618</v>
      </c>
      <c r="E36" s="75">
        <f ca="1">Main!H92</f>
        <v>7.3022312373225153</v>
      </c>
      <c r="F36" s="75">
        <f ca="1">Main!I92</f>
        <v>7.5203676624190514</v>
      </c>
      <c r="G36" s="75">
        <f ca="1">Main!J92</f>
        <v>7.5949367088607591</v>
      </c>
      <c r="H36" s="75">
        <f ca="1">Main!K92</f>
        <v>7.9207920792079207</v>
      </c>
      <c r="I36" s="75">
        <f ca="1">Main!L92</f>
        <v>7.9034028540065862</v>
      </c>
      <c r="J36" s="75">
        <f ca="1">Main!M92</f>
        <v>7.6481835564053542</v>
      </c>
      <c r="K36" s="75">
        <f ca="1">Main!N92</f>
        <v>7.2712583316501718</v>
      </c>
      <c r="L36" s="86">
        <f ca="1">Main!P92</f>
        <v>6.6824869722344999</v>
      </c>
      <c r="M36" s="44">
        <f ca="1">Main!Q92</f>
        <v>173.6</v>
      </c>
      <c r="N36" s="22"/>
    </row>
    <row r="37" spans="1:14" ht="15.6" x14ac:dyDescent="0.3">
      <c r="A37" s="37"/>
      <c r="B37" s="83">
        <f ca="1">Main!E92</f>
        <v>5.1100070972320797</v>
      </c>
      <c r="C37" s="27">
        <f ca="1">Main!S92</f>
        <v>19.499659877661735</v>
      </c>
      <c r="D37" s="27">
        <f ca="1">Main!T92</f>
        <v>19.220838718196369</v>
      </c>
      <c r="E37" s="27">
        <f ca="1">Main!U92</f>
        <v>18.74976848832657</v>
      </c>
      <c r="F37" s="27">
        <f ca="1">Main!V92</f>
        <v>17.523000095296442</v>
      </c>
      <c r="G37" s="27">
        <f ca="1">Main!W92</f>
        <v>15.927431168006997</v>
      </c>
      <c r="H37" s="27">
        <f ca="1">Main!X92</f>
        <v>13.523497135759838</v>
      </c>
      <c r="I37" s="27">
        <f ca="1">Main!Y92</f>
        <v>12.157965977770594</v>
      </c>
      <c r="J37" s="27">
        <f ca="1">Main!Z92</f>
        <v>10.152260976287323</v>
      </c>
      <c r="K37" s="27">
        <f ca="1">Main!AA92</f>
        <v>8.5177786781718829</v>
      </c>
      <c r="L37" s="87">
        <f ca="1">Main!AB92</f>
        <v>7.396761405105357</v>
      </c>
      <c r="M37" s="79">
        <f ca="1">Main!O92</f>
        <v>6.6408411732152732</v>
      </c>
      <c r="N37" s="22"/>
    </row>
    <row r="38" spans="1:14" ht="16.2" thickBot="1" x14ac:dyDescent="0.35">
      <c r="A38" s="46"/>
      <c r="B38" s="84"/>
      <c r="C38" s="40">
        <f ca="1">Main!AD92</f>
        <v>25.726686558976418</v>
      </c>
      <c r="D38" s="40">
        <f ca="1">Main!AE92</f>
        <v>35.027407860089262</v>
      </c>
      <c r="E38" s="40">
        <f ca="1">Main!AF92</f>
        <v>40.28877015128483</v>
      </c>
      <c r="F38" s="40">
        <f ca="1">Main!AG92</f>
        <v>50.509171093914922</v>
      </c>
      <c r="G38" s="40">
        <f ca="1">Main!AH92</f>
        <v>61.520368982878793</v>
      </c>
      <c r="H38" s="40">
        <f ca="1">Main!AI92</f>
        <v>76.606672428171038</v>
      </c>
      <c r="I38" s="40">
        <f ca="1">Main!AJ92</f>
        <v>85.738685152941983</v>
      </c>
      <c r="J38" s="40">
        <f ca="1">Main!AK92</f>
        <v>102.81211470035984</v>
      </c>
      <c r="K38" s="40">
        <f ca="1">Main!AL92</f>
        <v>124.73355488623402</v>
      </c>
      <c r="L38" s="88">
        <f ca="1">Main!AM92</f>
        <v>167.8202401634463</v>
      </c>
      <c r="M38" s="42"/>
      <c r="N38" s="22"/>
    </row>
    <row r="39" spans="1:14" ht="15.6" x14ac:dyDescent="0.3">
      <c r="A39" s="37">
        <v>16</v>
      </c>
      <c r="B39" s="85">
        <f ca="1">Main!D93</f>
        <v>37.4</v>
      </c>
      <c r="C39" s="75">
        <f ca="1">Main!F93</f>
        <v>6.5231591360782648</v>
      </c>
      <c r="D39" s="75">
        <f ca="1">Main!G93</f>
        <v>7.1942446043165473</v>
      </c>
      <c r="E39" s="75">
        <f ca="1">Main!H93</f>
        <v>7.3815870412138613</v>
      </c>
      <c r="F39" s="75">
        <f ca="1">Main!I93</f>
        <v>7.6579451180599865</v>
      </c>
      <c r="G39" s="75">
        <f ca="1">Main!J93</f>
        <v>7.814195789016714</v>
      </c>
      <c r="H39" s="75">
        <f ca="1">Main!K93</f>
        <v>8.1836781086610593</v>
      </c>
      <c r="I39" s="75">
        <f ca="1">Main!L93</f>
        <v>8.2512033004813201</v>
      </c>
      <c r="J39" s="75">
        <f ca="1">Main!M93</f>
        <v>8.0231780699799415</v>
      </c>
      <c r="K39" s="75">
        <f ca="1">Main!N93</f>
        <v>7.6368264743317784</v>
      </c>
      <c r="L39" s="86">
        <f ca="1">Main!P93</f>
        <v>7.1280185227109873</v>
      </c>
      <c r="M39" s="44">
        <f ca="1">Main!Q93</f>
        <v>178.6</v>
      </c>
    </row>
    <row r="40" spans="1:14" ht="15.6" x14ac:dyDescent="0.3">
      <c r="A40" s="37"/>
      <c r="B40" s="83">
        <f ca="1">Main!E93</f>
        <v>5.1820929897797603</v>
      </c>
      <c r="C40" s="27">
        <f ca="1">Main!S93</f>
        <v>21.549445022727468</v>
      </c>
      <c r="D40" s="27">
        <f ca="1">Main!T93</f>
        <v>21.201230420167779</v>
      </c>
      <c r="E40" s="27">
        <f ca="1">Main!U93</f>
        <v>20.702493084322917</v>
      </c>
      <c r="F40" s="27">
        <f ca="1">Main!V93</f>
        <v>19.443992100495727</v>
      </c>
      <c r="G40" s="27">
        <f ca="1">Main!W93</f>
        <v>17.806225198763677</v>
      </c>
      <c r="H40" s="27">
        <f ca="1">Main!X93</f>
        <v>15.277602530410512</v>
      </c>
      <c r="I40" s="27">
        <f ca="1">Main!Y93</f>
        <v>13.858683310407693</v>
      </c>
      <c r="J40" s="27">
        <f ca="1">Main!Z93</f>
        <v>11.782512062552987</v>
      </c>
      <c r="K40" s="27">
        <f ca="1">Main!AA93</f>
        <v>10.133270706192492</v>
      </c>
      <c r="L40" s="87">
        <f ca="1">Main!AB93</f>
        <v>8.8758179621466748</v>
      </c>
      <c r="M40" s="79">
        <f ca="1">Main!O93</f>
        <v>7.1258907363420425</v>
      </c>
      <c r="N40" s="22"/>
    </row>
    <row r="41" spans="1:14" ht="16.2" thickBot="1" x14ac:dyDescent="0.35">
      <c r="A41" s="46"/>
      <c r="B41" s="84"/>
      <c r="C41" s="40">
        <f ca="1">Main!AD93</f>
        <v>26.805518778567915</v>
      </c>
      <c r="D41" s="40">
        <f ca="1">Main!AE93</f>
        <v>36.490577534664688</v>
      </c>
      <c r="E41" s="40">
        <f ca="1">Main!AF93</f>
        <v>42.013910119899272</v>
      </c>
      <c r="F41" s="40">
        <f ca="1">Main!AG93</f>
        <v>52.639905676973761</v>
      </c>
      <c r="G41" s="40">
        <f ca="1">Main!AH93</f>
        <v>63.969707231197141</v>
      </c>
      <c r="H41" s="40">
        <f ca="1">Main!AI93</f>
        <v>79.777419723943964</v>
      </c>
      <c r="I41" s="40">
        <f ca="1">Main!AJ93</f>
        <v>88.961396486833095</v>
      </c>
      <c r="J41" s="40">
        <f ca="1">Main!AK93</f>
        <v>106.21678411346494</v>
      </c>
      <c r="K41" s="40">
        <f ca="1">Main!AL93</f>
        <v>127.86319089191829</v>
      </c>
      <c r="L41" s="88">
        <f ca="1">Main!AM93</f>
        <v>177.47572352816684</v>
      </c>
      <c r="M41" s="42"/>
      <c r="N41" s="22"/>
    </row>
    <row r="42" spans="1:14" ht="15.6" x14ac:dyDescent="0.3">
      <c r="A42" s="37">
        <v>20</v>
      </c>
      <c r="B42" s="85">
        <f ca="1">Main!D94</f>
        <v>37.5</v>
      </c>
      <c r="C42" s="75">
        <f ca="1">Main!F94</f>
        <v>6.6205145760679196</v>
      </c>
      <c r="D42" s="75">
        <f ca="1">Main!G94</f>
        <v>7.2800808897876639</v>
      </c>
      <c r="E42" s="75">
        <f ca="1">Main!H94</f>
        <v>7.4781886165351059</v>
      </c>
      <c r="F42" s="75">
        <f ca="1">Main!I94</f>
        <v>7.8125</v>
      </c>
      <c r="G42" s="75">
        <f ca="1">Main!J94</f>
        <v>8.1429540827866997</v>
      </c>
      <c r="H42" s="75">
        <f ca="1">Main!K94</f>
        <v>8.5531004989308634</v>
      </c>
      <c r="I42" s="75">
        <f ca="1">Main!L94</f>
        <v>8.995502248875562</v>
      </c>
      <c r="J42" s="75">
        <f ca="1">Main!M94</f>
        <v>8.9020771513353125</v>
      </c>
      <c r="K42" s="75">
        <f ca="1">Main!N94</f>
        <v>8.3759888320148903</v>
      </c>
      <c r="L42" s="86">
        <f ca="1">Main!P94</f>
        <v>7.8289810414395902</v>
      </c>
      <c r="M42" s="44">
        <f ca="1">Main!Q94</f>
        <v>179</v>
      </c>
    </row>
    <row r="43" spans="1:14" ht="15.6" x14ac:dyDescent="0.3">
      <c r="A43" s="37"/>
      <c r="B43" s="83">
        <f ca="1">Main!E94</f>
        <v>5.2524073533702946</v>
      </c>
      <c r="C43" s="27">
        <f ca="1">Main!S94</f>
        <v>25.572006323062325</v>
      </c>
      <c r="D43" s="27">
        <f ca="1">Main!T94</f>
        <v>25.145222039300503</v>
      </c>
      <c r="E43" s="27">
        <f ca="1">Main!U94</f>
        <v>24.606647014885578</v>
      </c>
      <c r="F43" s="27">
        <f ca="1">Main!V94</f>
        <v>23.279091645606314</v>
      </c>
      <c r="G43" s="27">
        <f ca="1">Main!W94</f>
        <v>21.594158960107073</v>
      </c>
      <c r="H43" s="27">
        <f ca="1">Main!X94</f>
        <v>18.871730758038176</v>
      </c>
      <c r="I43" s="27">
        <f ca="1">Main!Y94</f>
        <v>17.349611400028937</v>
      </c>
      <c r="J43" s="27">
        <f ca="1">Main!Z94</f>
        <v>15.081717832996523</v>
      </c>
      <c r="K43" s="27">
        <f ca="1">Main!AA94</f>
        <v>13.41657275538177</v>
      </c>
      <c r="L43" s="87">
        <f ca="1">Main!AB94</f>
        <v>12.172978195945404</v>
      </c>
      <c r="M43" s="79">
        <f ca="1">Main!O94</f>
        <v>7.8277886497064584</v>
      </c>
    </row>
    <row r="44" spans="1:14" ht="16.2" thickBot="1" x14ac:dyDescent="0.35">
      <c r="A44" s="39"/>
      <c r="B44" s="90"/>
      <c r="C44" s="28">
        <f ca="1">Main!AD94</f>
        <v>28.432005006183395</v>
      </c>
      <c r="D44" s="28">
        <f ca="1">Main!AE94</f>
        <v>38.812055977518433</v>
      </c>
      <c r="E44" s="28">
        <f ca="1">Main!AF94</f>
        <v>44.740382010538795</v>
      </c>
      <c r="F44" s="28">
        <f ca="1">Main!AG94</f>
        <v>56.0849306874332</v>
      </c>
      <c r="G44" s="28">
        <f ca="1">Main!AH94</f>
        <v>67.846417039339627</v>
      </c>
      <c r="H44" s="28">
        <f ca="1">Main!AI94</f>
        <v>84.792976019579498</v>
      </c>
      <c r="I44" s="28">
        <f ca="1">Main!AJ94</f>
        <v>93.319133969162294</v>
      </c>
      <c r="J44" s="28">
        <f ca="1">Main!AK94</f>
        <v>110.33108291935514</v>
      </c>
      <c r="K44" s="28">
        <f ca="1">Main!AL94</f>
        <v>131.81110217364133</v>
      </c>
      <c r="L44" s="91">
        <f ca="1">Main!AM94</f>
        <v>178.35687488790879</v>
      </c>
      <c r="M44" s="29"/>
    </row>
    <row r="45" spans="1:14" ht="13.8" thickTop="1" x14ac:dyDescent="0.25">
      <c r="A45" t="s">
        <v>948</v>
      </c>
      <c r="D45" t="s">
        <v>1615</v>
      </c>
    </row>
    <row r="46" spans="1:14" x14ac:dyDescent="0.25">
      <c r="A46" t="s">
        <v>947</v>
      </c>
      <c r="D46" t="s">
        <v>1616</v>
      </c>
    </row>
    <row r="85" spans="1:1" x14ac:dyDescent="0.25">
      <c r="A85" t="s">
        <v>944</v>
      </c>
    </row>
  </sheetData>
  <phoneticPr fontId="9" type="noConversion"/>
  <pageMargins left="0.57999999999999996" right="0.59" top="0.65" bottom="1" header="0.5" footer="0.5"/>
  <pageSetup paperSize="9"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3">
    <tabColor indexed="12"/>
  </sheetPr>
  <dimension ref="A1:EQ1495"/>
  <sheetViews>
    <sheetView topLeftCell="C1" workbookViewId="0">
      <pane xSplit="3" ySplit="1" topLeftCell="F23" activePane="bottomRight" state="frozen"/>
      <selection activeCell="C1" sqref="C1"/>
      <selection pane="topRight" activeCell="F1" sqref="F1"/>
      <selection pane="bottomLeft" activeCell="C2" sqref="C2"/>
      <selection pane="bottomRight" activeCell="J17" sqref="J17"/>
    </sheetView>
  </sheetViews>
  <sheetFormatPr defaultColWidth="6" defaultRowHeight="13.2" x14ac:dyDescent="0.25"/>
  <cols>
    <col min="1" max="1" width="13.6640625" hidden="1" customWidth="1"/>
    <col min="2" max="2" width="10" hidden="1" customWidth="1"/>
    <col min="3" max="3" width="12.33203125" customWidth="1"/>
    <col min="4" max="4" width="25.44140625" customWidth="1"/>
    <col min="5" max="5" width="20.88671875" bestFit="1" customWidth="1"/>
    <col min="6" max="6" width="21.88671875" bestFit="1" customWidth="1"/>
    <col min="7" max="7" width="22.109375" customWidth="1"/>
    <col min="8" max="8" width="8.109375" customWidth="1"/>
    <col min="9" max="9" width="26.44140625" bestFit="1" customWidth="1"/>
    <col min="10" max="10" width="57.77734375" customWidth="1"/>
    <col min="11" max="11" width="9.5546875" customWidth="1"/>
    <col min="12" max="12" width="4.5546875" customWidth="1"/>
    <col min="13" max="13" width="8.88671875" customWidth="1"/>
    <col min="14" max="14" width="15.33203125" customWidth="1"/>
    <col min="15" max="15" width="12.109375" customWidth="1"/>
    <col min="16" max="16" width="7" style="17" customWidth="1"/>
    <col min="17" max="17" width="7.44140625" style="17" customWidth="1"/>
    <col min="18" max="18" width="9.109375" style="17" customWidth="1"/>
    <col min="19" max="19" width="8.33203125" style="17" customWidth="1"/>
    <col min="20" max="20" width="8" customWidth="1"/>
    <col min="21" max="21" width="8.77734375" customWidth="1"/>
    <col min="22" max="22" width="5.77734375" customWidth="1"/>
    <col min="23" max="23" width="7.109375" bestFit="1" customWidth="1"/>
    <col min="24" max="24" width="7" customWidth="1"/>
    <col min="25" max="25" width="8.6640625" customWidth="1"/>
    <col min="26" max="26" width="8.44140625" customWidth="1"/>
    <col min="27" max="27" width="8.77734375" customWidth="1"/>
    <col min="28" max="28" width="7.6640625" bestFit="1" customWidth="1"/>
    <col min="29" max="29" width="7.109375" customWidth="1"/>
    <col min="30" max="34" width="8.109375" customWidth="1"/>
    <col min="35" max="36" width="7.109375" bestFit="1" customWidth="1"/>
    <col min="37" max="41" width="7.5546875" customWidth="1"/>
    <col min="42" max="42" width="7.109375" bestFit="1" customWidth="1"/>
    <col min="43" max="43" width="7" customWidth="1"/>
    <col min="44" max="48" width="7.77734375" customWidth="1"/>
    <col min="49" max="50" width="7.88671875" customWidth="1"/>
    <col min="51" max="55" width="8.88671875" customWidth="1"/>
    <col min="56" max="56" width="7.109375" bestFit="1" customWidth="1"/>
    <col min="57" max="57" width="7" customWidth="1"/>
    <col min="58" max="62" width="7.88671875" customWidth="1"/>
    <col min="63" max="64" width="6.6640625" customWidth="1"/>
    <col min="65" max="69" width="7.6640625" customWidth="1"/>
    <col min="70" max="71" width="6.77734375" customWidth="1"/>
    <col min="72" max="76" width="7.77734375" customWidth="1"/>
    <col min="77" max="78" width="7.109375" bestFit="1" customWidth="1"/>
    <col min="79" max="83" width="7.6640625" customWidth="1"/>
    <col min="84" max="85" width="7.44140625" customWidth="1"/>
    <col min="86" max="90" width="8.44140625" customWidth="1"/>
    <col min="91" max="92" width="7.44140625" customWidth="1"/>
    <col min="93" max="97" width="8.44140625" customWidth="1"/>
    <col min="98" max="99" width="7.44140625" customWidth="1"/>
    <col min="100" max="104" width="8.44140625" customWidth="1"/>
    <col min="105" max="106" width="7.44140625" customWidth="1"/>
    <col min="107" max="113" width="8.44140625" customWidth="1"/>
    <col min="114" max="118" width="9.44140625" customWidth="1"/>
    <col min="119" max="120" width="8.44140625" customWidth="1"/>
    <col min="121" max="125" width="9.44140625" customWidth="1"/>
    <col min="126" max="127" width="8.44140625" customWidth="1"/>
    <col min="128" max="132" width="9.44140625" customWidth="1"/>
    <col min="133" max="134" width="8.44140625" customWidth="1"/>
    <col min="135" max="139" width="9.44140625" customWidth="1"/>
    <col min="140" max="140" width="7.109375" bestFit="1" customWidth="1"/>
    <col min="141" max="141" width="7" bestFit="1" customWidth="1"/>
    <col min="142" max="145" width="6.6640625" bestFit="1" customWidth="1"/>
    <col min="146" max="146" width="80.88671875" customWidth="1"/>
    <col min="147" max="147" width="4" bestFit="1" customWidth="1"/>
    <col min="148" max="151" width="6" bestFit="1" customWidth="1"/>
    <col min="152" max="152" width="7" bestFit="1" customWidth="1"/>
    <col min="153" max="158" width="6" bestFit="1" customWidth="1"/>
    <col min="159" max="159" width="7" bestFit="1" customWidth="1"/>
    <col min="160" max="160" width="6" bestFit="1" customWidth="1"/>
    <col min="161" max="165" width="6.88671875" bestFit="1" customWidth="1"/>
    <col min="166" max="166" width="7" bestFit="1" customWidth="1"/>
    <col min="167" max="172" width="6" bestFit="1" customWidth="1"/>
    <col min="173" max="174" width="5" bestFit="1" customWidth="1"/>
    <col min="175" max="179" width="5.5546875" bestFit="1" customWidth="1"/>
    <col min="180" max="186" width="6" bestFit="1" customWidth="1"/>
    <col min="187" max="189" width="7" bestFit="1" customWidth="1"/>
    <col min="190" max="195" width="6" bestFit="1" customWidth="1"/>
    <col min="196" max="200" width="6.33203125" bestFit="1" customWidth="1"/>
    <col min="201" max="202" width="6" bestFit="1" customWidth="1"/>
    <col min="203" max="207" width="6.33203125" bestFit="1" customWidth="1"/>
    <col min="208" max="209" width="6" bestFit="1" customWidth="1"/>
    <col min="210" max="214" width="6.33203125" bestFit="1" customWidth="1"/>
    <col min="215" max="216" width="6" bestFit="1" customWidth="1"/>
    <col min="217" max="223" width="6.33203125" bestFit="1" customWidth="1"/>
    <col min="224" max="228" width="7.33203125" bestFit="1" customWidth="1"/>
    <col min="229" max="230" width="6.33203125" bestFit="1" customWidth="1"/>
    <col min="231" max="235" width="7.33203125" bestFit="1" customWidth="1"/>
    <col min="236" max="237" width="6.33203125" bestFit="1" customWidth="1"/>
    <col min="238" max="242" width="7.33203125" bestFit="1" customWidth="1"/>
    <col min="243" max="243" width="7" bestFit="1" customWidth="1"/>
    <col min="244" max="244" width="6.33203125" bestFit="1" customWidth="1"/>
    <col min="245" max="249" width="7.33203125" bestFit="1" customWidth="1"/>
    <col min="250" max="250" width="7" bestFit="1" customWidth="1"/>
  </cols>
  <sheetData>
    <row r="1" spans="1:147" s="8" customFormat="1" x14ac:dyDescent="0.25">
      <c r="A1" s="8" t="s">
        <v>1776</v>
      </c>
      <c r="B1" s="8" t="s">
        <v>1777</v>
      </c>
      <c r="C1" t="s">
        <v>1778</v>
      </c>
      <c r="D1" t="s">
        <v>1857</v>
      </c>
      <c r="E1" t="s">
        <v>1858</v>
      </c>
      <c r="F1" t="s">
        <v>1859</v>
      </c>
      <c r="G1" t="s">
        <v>914</v>
      </c>
      <c r="H1" t="s">
        <v>915</v>
      </c>
      <c r="I1" t="s">
        <v>1698</v>
      </c>
      <c r="J1" t="s">
        <v>1779</v>
      </c>
      <c r="K1" t="s">
        <v>1699</v>
      </c>
      <c r="L1" t="s">
        <v>1700</v>
      </c>
      <c r="M1" t="s">
        <v>1701</v>
      </c>
      <c r="N1" t="s">
        <v>961</v>
      </c>
      <c r="O1" t="s">
        <v>1780</v>
      </c>
      <c r="P1" t="s">
        <v>916</v>
      </c>
      <c r="Q1" t="s">
        <v>917</v>
      </c>
      <c r="R1" t="s">
        <v>918</v>
      </c>
      <c r="S1" t="s">
        <v>1604</v>
      </c>
      <c r="T1" t="s">
        <v>886</v>
      </c>
      <c r="U1" t="s">
        <v>887</v>
      </c>
      <c r="V1" t="s">
        <v>888</v>
      </c>
      <c r="W1" t="s">
        <v>889</v>
      </c>
      <c r="X1" t="s">
        <v>890</v>
      </c>
      <c r="Y1" t="s">
        <v>891</v>
      </c>
      <c r="Z1" t="s">
        <v>892</v>
      </c>
      <c r="AA1" t="s">
        <v>893</v>
      </c>
      <c r="AB1" t="s">
        <v>894</v>
      </c>
      <c r="AC1" t="s">
        <v>895</v>
      </c>
      <c r="AD1" t="s">
        <v>896</v>
      </c>
      <c r="AE1" t="s">
        <v>897</v>
      </c>
      <c r="AF1" t="s">
        <v>898</v>
      </c>
      <c r="AG1" t="s">
        <v>899</v>
      </c>
      <c r="AH1" t="s">
        <v>900</v>
      </c>
      <c r="AI1" t="s">
        <v>901</v>
      </c>
      <c r="AJ1" t="s">
        <v>902</v>
      </c>
      <c r="AK1" t="s">
        <v>903</v>
      </c>
      <c r="AL1" t="s">
        <v>904</v>
      </c>
      <c r="AM1" t="s">
        <v>905</v>
      </c>
      <c r="AN1" t="s">
        <v>906</v>
      </c>
      <c r="AO1" t="s">
        <v>907</v>
      </c>
      <c r="AP1" t="s">
        <v>908</v>
      </c>
      <c r="AQ1" t="s">
        <v>909</v>
      </c>
      <c r="AR1" t="s">
        <v>910</v>
      </c>
      <c r="AS1" t="s">
        <v>911</v>
      </c>
      <c r="AT1" t="s">
        <v>912</v>
      </c>
      <c r="AU1" t="s">
        <v>913</v>
      </c>
      <c r="AV1" t="s">
        <v>1814</v>
      </c>
      <c r="AW1" t="s">
        <v>1815</v>
      </c>
      <c r="AX1" t="s">
        <v>1816</v>
      </c>
      <c r="AY1" t="s">
        <v>1817</v>
      </c>
      <c r="AZ1" t="s">
        <v>1818</v>
      </c>
      <c r="BA1" t="s">
        <v>1819</v>
      </c>
      <c r="BB1" t="s">
        <v>1820</v>
      </c>
      <c r="BC1" t="s">
        <v>1821</v>
      </c>
      <c r="BD1" t="s">
        <v>1822</v>
      </c>
      <c r="BE1" t="s">
        <v>1823</v>
      </c>
      <c r="BF1" t="s">
        <v>1824</v>
      </c>
      <c r="BG1" t="s">
        <v>1825</v>
      </c>
      <c r="BH1" t="s">
        <v>1826</v>
      </c>
      <c r="BI1" t="s">
        <v>1827</v>
      </c>
      <c r="BJ1" t="s">
        <v>1828</v>
      </c>
      <c r="BK1" t="s">
        <v>1829</v>
      </c>
      <c r="BL1" t="s">
        <v>1830</v>
      </c>
      <c r="BM1" t="s">
        <v>1831</v>
      </c>
      <c r="BN1" t="s">
        <v>1832</v>
      </c>
      <c r="BO1" t="s">
        <v>1833</v>
      </c>
      <c r="BP1" t="s">
        <v>1834</v>
      </c>
      <c r="BQ1" t="s">
        <v>1835</v>
      </c>
      <c r="BR1" t="s">
        <v>1836</v>
      </c>
      <c r="BS1" t="s">
        <v>1837</v>
      </c>
      <c r="BT1" t="s">
        <v>1838</v>
      </c>
      <c r="BU1" t="s">
        <v>1839</v>
      </c>
      <c r="BV1" t="s">
        <v>1840</v>
      </c>
      <c r="BW1" t="s">
        <v>1841</v>
      </c>
      <c r="BX1" t="s">
        <v>1842</v>
      </c>
      <c r="BY1" t="s">
        <v>1843</v>
      </c>
      <c r="BZ1" t="s">
        <v>1844</v>
      </c>
      <c r="CA1" t="s">
        <v>1845</v>
      </c>
      <c r="CB1" t="s">
        <v>1846</v>
      </c>
      <c r="CC1" t="s">
        <v>1847</v>
      </c>
      <c r="CD1" t="s">
        <v>1848</v>
      </c>
      <c r="CE1" t="s">
        <v>865</v>
      </c>
      <c r="CF1" t="s">
        <v>866</v>
      </c>
      <c r="CG1" t="s">
        <v>867</v>
      </c>
      <c r="CH1" t="s">
        <v>868</v>
      </c>
      <c r="CI1" t="s">
        <v>869</v>
      </c>
      <c r="CJ1" t="s">
        <v>870</v>
      </c>
      <c r="CK1" t="s">
        <v>871</v>
      </c>
      <c r="CL1" t="s">
        <v>872</v>
      </c>
      <c r="CM1" t="s">
        <v>873</v>
      </c>
      <c r="CN1" t="s">
        <v>874</v>
      </c>
      <c r="CO1" t="s">
        <v>875</v>
      </c>
      <c r="CP1" t="s">
        <v>876</v>
      </c>
      <c r="CQ1" t="s">
        <v>877</v>
      </c>
      <c r="CR1" t="s">
        <v>1757</v>
      </c>
      <c r="CS1" t="s">
        <v>1758</v>
      </c>
      <c r="CT1" t="s">
        <v>1759</v>
      </c>
      <c r="CU1" t="s">
        <v>1760</v>
      </c>
      <c r="CV1" t="s">
        <v>1761</v>
      </c>
      <c r="CW1" t="s">
        <v>1762</v>
      </c>
      <c r="CX1" t="s">
        <v>1763</v>
      </c>
      <c r="CY1" t="s">
        <v>1764</v>
      </c>
      <c r="CZ1" t="s">
        <v>1765</v>
      </c>
      <c r="DA1" t="s">
        <v>1766</v>
      </c>
      <c r="DB1" t="s">
        <v>1767</v>
      </c>
      <c r="DC1" t="s">
        <v>1768</v>
      </c>
      <c r="DD1" t="s">
        <v>1769</v>
      </c>
      <c r="DE1" t="s">
        <v>1770</v>
      </c>
      <c r="DF1" t="s">
        <v>1771</v>
      </c>
      <c r="DG1" t="s">
        <v>1772</v>
      </c>
      <c r="DH1" t="s">
        <v>1773</v>
      </c>
      <c r="DI1" t="s">
        <v>1774</v>
      </c>
      <c r="DJ1" t="s">
        <v>1633</v>
      </c>
      <c r="DK1" t="s">
        <v>1634</v>
      </c>
      <c r="DL1" t="s">
        <v>1635</v>
      </c>
      <c r="DM1" t="s">
        <v>1636</v>
      </c>
      <c r="DN1" t="s">
        <v>1637</v>
      </c>
      <c r="DO1" t="s">
        <v>1638</v>
      </c>
      <c r="DP1" t="s">
        <v>1639</v>
      </c>
      <c r="DQ1" t="s">
        <v>1640</v>
      </c>
      <c r="DR1" t="s">
        <v>1641</v>
      </c>
      <c r="DS1" t="s">
        <v>1642</v>
      </c>
      <c r="DT1" t="s">
        <v>1643</v>
      </c>
      <c r="DU1" t="s">
        <v>1689</v>
      </c>
      <c r="DV1" t="s">
        <v>1690</v>
      </c>
      <c r="DW1" t="s">
        <v>1644</v>
      </c>
      <c r="DX1" t="s">
        <v>1645</v>
      </c>
      <c r="DY1" t="s">
        <v>1646</v>
      </c>
      <c r="DZ1" t="s">
        <v>1647</v>
      </c>
      <c r="EA1" t="s">
        <v>1648</v>
      </c>
      <c r="EB1" t="s">
        <v>1649</v>
      </c>
      <c r="EC1" t="s">
        <v>1650</v>
      </c>
      <c r="ED1" t="s">
        <v>1651</v>
      </c>
      <c r="EE1" t="s">
        <v>1652</v>
      </c>
      <c r="EF1" t="s">
        <v>1653</v>
      </c>
      <c r="EG1" t="s">
        <v>1654</v>
      </c>
      <c r="EH1" t="s">
        <v>1655</v>
      </c>
      <c r="EI1" t="s">
        <v>1656</v>
      </c>
      <c r="EJ1" t="s">
        <v>1657</v>
      </c>
      <c r="EK1" t="s">
        <v>1658</v>
      </c>
      <c r="EL1" t="s">
        <v>1676</v>
      </c>
      <c r="EM1" t="s">
        <v>1677</v>
      </c>
      <c r="EN1" t="s">
        <v>1678</v>
      </c>
      <c r="EO1" t="s">
        <v>1679</v>
      </c>
      <c r="EP1" t="s">
        <v>3045</v>
      </c>
      <c r="EQ1" s="8">
        <f>COUNT(EP:EP)</f>
        <v>0</v>
      </c>
    </row>
    <row r="2" spans="1:147" x14ac:dyDescent="0.25">
      <c r="A2" t="s">
        <v>3421</v>
      </c>
      <c r="B2" t="s">
        <v>2653</v>
      </c>
      <c r="C2" t="s">
        <v>2654</v>
      </c>
      <c r="D2" t="s">
        <v>2655</v>
      </c>
      <c r="E2" t="s">
        <v>2656</v>
      </c>
      <c r="F2" t="s">
        <v>290</v>
      </c>
      <c r="G2" t="s">
        <v>2657</v>
      </c>
      <c r="H2">
        <v>2005</v>
      </c>
      <c r="I2">
        <v>147038</v>
      </c>
      <c r="K2" t="s">
        <v>1698</v>
      </c>
      <c r="L2" t="s">
        <v>1781</v>
      </c>
      <c r="M2">
        <v>431</v>
      </c>
      <c r="N2" t="s">
        <v>3920</v>
      </c>
      <c r="O2" s="3">
        <v>0.36368055555555556</v>
      </c>
      <c r="P2">
        <v>8.23</v>
      </c>
      <c r="Q2">
        <v>7.0970000000000004</v>
      </c>
      <c r="R2">
        <v>1.0229999999999999</v>
      </c>
      <c r="S2">
        <v>2.85</v>
      </c>
      <c r="T2">
        <v>3473</v>
      </c>
      <c r="U2">
        <v>113.9</v>
      </c>
      <c r="V2">
        <v>0.66</v>
      </c>
      <c r="W2">
        <v>844.2</v>
      </c>
      <c r="X2">
        <v>0.73719999999999997</v>
      </c>
      <c r="Y2">
        <v>915.7</v>
      </c>
      <c r="Z2">
        <v>0</v>
      </c>
      <c r="AA2">
        <v>0</v>
      </c>
      <c r="AB2">
        <v>1397.5</v>
      </c>
      <c r="AC2">
        <v>1128.2</v>
      </c>
      <c r="AD2">
        <v>987.9</v>
      </c>
      <c r="AE2">
        <v>894.8</v>
      </c>
      <c r="AF2">
        <v>823.6</v>
      </c>
      <c r="AG2">
        <v>787.7</v>
      </c>
      <c r="AH2">
        <v>766</v>
      </c>
      <c r="AI2">
        <v>1354.5</v>
      </c>
      <c r="AJ2">
        <v>1111.2</v>
      </c>
      <c r="AK2">
        <v>981.4</v>
      </c>
      <c r="AL2">
        <v>895.5</v>
      </c>
      <c r="AM2">
        <v>837.4</v>
      </c>
      <c r="AN2">
        <v>807.7</v>
      </c>
      <c r="AO2">
        <v>786.2</v>
      </c>
      <c r="AP2">
        <v>1173.9000000000001</v>
      </c>
      <c r="AQ2">
        <v>944.6</v>
      </c>
      <c r="AR2">
        <v>819</v>
      </c>
      <c r="AS2">
        <v>743.8</v>
      </c>
      <c r="AT2">
        <v>696.7</v>
      </c>
      <c r="AU2">
        <v>666.8</v>
      </c>
      <c r="AV2">
        <v>634.6</v>
      </c>
      <c r="AW2">
        <v>1173.9000000000001</v>
      </c>
      <c r="AX2">
        <v>944.6</v>
      </c>
      <c r="AY2">
        <v>819</v>
      </c>
      <c r="AZ2">
        <v>743.8</v>
      </c>
      <c r="BA2">
        <v>696.7</v>
      </c>
      <c r="BB2">
        <v>666.8</v>
      </c>
      <c r="BC2">
        <v>634.6</v>
      </c>
      <c r="BD2">
        <v>1391.4</v>
      </c>
      <c r="BE2">
        <v>1059.8</v>
      </c>
      <c r="BF2">
        <v>887.7</v>
      </c>
      <c r="BG2">
        <v>775.5</v>
      </c>
      <c r="BH2">
        <v>704.4</v>
      </c>
      <c r="BI2">
        <v>659.6</v>
      </c>
      <c r="BJ2">
        <v>594.79999999999995</v>
      </c>
      <c r="BK2">
        <v>46.2</v>
      </c>
      <c r="BL2">
        <v>45</v>
      </c>
      <c r="BM2">
        <v>45.3</v>
      </c>
      <c r="BN2">
        <v>47</v>
      </c>
      <c r="BO2">
        <v>46.6</v>
      </c>
      <c r="BP2">
        <v>46.5</v>
      </c>
      <c r="BQ2">
        <v>47.3</v>
      </c>
      <c r="BR2">
        <v>174.1</v>
      </c>
      <c r="BS2">
        <v>176.5</v>
      </c>
      <c r="BT2">
        <v>178.5</v>
      </c>
      <c r="BU2">
        <v>178.8</v>
      </c>
      <c r="BV2">
        <v>179.1</v>
      </c>
      <c r="BW2">
        <v>179.6</v>
      </c>
      <c r="BX2">
        <v>179.8</v>
      </c>
      <c r="BY2">
        <v>1459.1</v>
      </c>
      <c r="BZ2">
        <v>1235.4000000000001</v>
      </c>
      <c r="CA2">
        <v>1125</v>
      </c>
      <c r="CB2">
        <v>1044.3</v>
      </c>
      <c r="CC2">
        <v>981.1</v>
      </c>
      <c r="CD2">
        <v>958.2</v>
      </c>
      <c r="CE2">
        <v>960.9</v>
      </c>
      <c r="CF2">
        <v>927.8</v>
      </c>
      <c r="CG2">
        <v>796.9</v>
      </c>
      <c r="CH2">
        <v>718.7</v>
      </c>
      <c r="CI2">
        <v>662.2</v>
      </c>
      <c r="CJ2">
        <v>631.70000000000005</v>
      </c>
      <c r="CK2">
        <v>618.70000000000005</v>
      </c>
      <c r="CL2">
        <v>615.29999999999995</v>
      </c>
      <c r="CM2">
        <v>867.1</v>
      </c>
      <c r="CN2">
        <v>748.1</v>
      </c>
      <c r="CO2">
        <v>669.6</v>
      </c>
      <c r="CP2">
        <v>627.6</v>
      </c>
      <c r="CQ2">
        <v>606.20000000000005</v>
      </c>
      <c r="CR2">
        <v>594.5</v>
      </c>
      <c r="CS2">
        <v>587.29999999999995</v>
      </c>
      <c r="CT2">
        <v>822.6</v>
      </c>
      <c r="CU2">
        <v>707.1</v>
      </c>
      <c r="CV2">
        <v>636.6</v>
      </c>
      <c r="CW2">
        <v>605.4</v>
      </c>
      <c r="CX2">
        <v>587.20000000000005</v>
      </c>
      <c r="CY2">
        <v>573.1</v>
      </c>
      <c r="CZ2">
        <v>554.29999999999995</v>
      </c>
      <c r="DA2">
        <v>821.7</v>
      </c>
      <c r="DB2">
        <v>703.3</v>
      </c>
      <c r="DC2">
        <v>630.5</v>
      </c>
      <c r="DD2">
        <v>595.6</v>
      </c>
      <c r="DE2">
        <v>574.4</v>
      </c>
      <c r="DF2">
        <v>556.70000000000005</v>
      </c>
      <c r="DG2">
        <v>526</v>
      </c>
      <c r="DH2">
        <v>865.4</v>
      </c>
      <c r="DI2">
        <v>730.3</v>
      </c>
      <c r="DJ2">
        <v>643.1</v>
      </c>
      <c r="DK2">
        <v>602.6</v>
      </c>
      <c r="DL2">
        <v>580.4</v>
      </c>
      <c r="DM2">
        <v>562.20000000000005</v>
      </c>
      <c r="DN2">
        <v>526.5</v>
      </c>
      <c r="DO2">
        <v>916.5</v>
      </c>
      <c r="DP2">
        <v>765.5</v>
      </c>
      <c r="DQ2">
        <v>667.3</v>
      </c>
      <c r="DR2">
        <v>614</v>
      </c>
      <c r="DS2">
        <v>587.9</v>
      </c>
      <c r="DT2">
        <v>569.1</v>
      </c>
      <c r="DU2">
        <v>533.6</v>
      </c>
      <c r="DV2">
        <v>1034</v>
      </c>
      <c r="DW2">
        <v>836</v>
      </c>
      <c r="DX2">
        <v>725.6</v>
      </c>
      <c r="DY2">
        <v>647</v>
      </c>
      <c r="DZ2">
        <v>606.5</v>
      </c>
      <c r="EA2">
        <v>583.70000000000005</v>
      </c>
      <c r="EB2">
        <v>548.20000000000005</v>
      </c>
      <c r="EC2">
        <v>1188.4000000000001</v>
      </c>
      <c r="ED2">
        <v>926.9</v>
      </c>
      <c r="EE2">
        <v>790.1</v>
      </c>
      <c r="EF2">
        <v>697.7</v>
      </c>
      <c r="EG2">
        <v>633.70000000000005</v>
      </c>
      <c r="EH2">
        <v>600.4</v>
      </c>
      <c r="EI2">
        <v>562.29999999999995</v>
      </c>
      <c r="EJ2">
        <v>1335.9</v>
      </c>
      <c r="EK2">
        <v>1021.1</v>
      </c>
      <c r="EL2">
        <v>850.7</v>
      </c>
      <c r="EM2">
        <v>745.3</v>
      </c>
      <c r="EN2">
        <v>666.1</v>
      </c>
      <c r="EO2">
        <v>617.29999999999995</v>
      </c>
      <c r="EP2" t="s">
        <v>3921</v>
      </c>
    </row>
    <row r="3" spans="1:147" x14ac:dyDescent="0.25">
      <c r="A3" t="s">
        <v>3922</v>
      </c>
      <c r="B3" t="s">
        <v>828</v>
      </c>
      <c r="C3" t="s">
        <v>829</v>
      </c>
      <c r="D3" t="s">
        <v>830</v>
      </c>
      <c r="E3" t="s">
        <v>831</v>
      </c>
      <c r="F3" t="s">
        <v>832</v>
      </c>
      <c r="G3" t="s">
        <v>1594</v>
      </c>
      <c r="H3">
        <v>1997</v>
      </c>
      <c r="I3">
        <v>4052497</v>
      </c>
      <c r="K3" t="s">
        <v>1698</v>
      </c>
      <c r="L3" t="s">
        <v>1782</v>
      </c>
      <c r="M3">
        <v>800</v>
      </c>
      <c r="N3" t="s">
        <v>3923</v>
      </c>
      <c r="O3" s="3">
        <v>0.32083333333333336</v>
      </c>
      <c r="P3">
        <v>12.488</v>
      </c>
      <c r="Q3">
        <v>10.944000000000001</v>
      </c>
      <c r="R3">
        <v>2.5470000000000002</v>
      </c>
      <c r="S3">
        <v>3.98</v>
      </c>
      <c r="T3">
        <v>5137</v>
      </c>
      <c r="U3">
        <v>123.9</v>
      </c>
      <c r="V3">
        <v>0</v>
      </c>
      <c r="W3">
        <v>536.29999999999995</v>
      </c>
      <c r="X3">
        <v>1.1518999999999999</v>
      </c>
      <c r="Y3">
        <v>586</v>
      </c>
      <c r="Z3">
        <v>0</v>
      </c>
      <c r="AA3">
        <v>0</v>
      </c>
      <c r="AB3">
        <v>852.2</v>
      </c>
      <c r="AC3">
        <v>690.2</v>
      </c>
      <c r="AD3">
        <v>613.6</v>
      </c>
      <c r="AE3">
        <v>574.4</v>
      </c>
      <c r="AF3">
        <v>548.79999999999995</v>
      </c>
      <c r="AG3">
        <v>524.79999999999995</v>
      </c>
      <c r="AH3">
        <v>492.3</v>
      </c>
      <c r="AI3">
        <v>811.8</v>
      </c>
      <c r="AJ3">
        <v>663.1</v>
      </c>
      <c r="AK3">
        <v>596.20000000000005</v>
      </c>
      <c r="AL3">
        <v>562</v>
      </c>
      <c r="AM3">
        <v>537.20000000000005</v>
      </c>
      <c r="AN3">
        <v>514.4</v>
      </c>
      <c r="AO3">
        <v>492.2</v>
      </c>
      <c r="AP3">
        <v>727.6</v>
      </c>
      <c r="AQ3">
        <v>592.4</v>
      </c>
      <c r="AR3">
        <v>521.4</v>
      </c>
      <c r="AS3">
        <v>480.2</v>
      </c>
      <c r="AT3">
        <v>453.8</v>
      </c>
      <c r="AU3">
        <v>434.6</v>
      </c>
      <c r="AV3">
        <v>407</v>
      </c>
      <c r="AW3">
        <v>787.9</v>
      </c>
      <c r="AX3">
        <v>635.20000000000005</v>
      </c>
      <c r="AY3">
        <v>553</v>
      </c>
      <c r="AZ3">
        <v>504.5</v>
      </c>
      <c r="BA3">
        <v>473.3</v>
      </c>
      <c r="BB3">
        <v>451.6</v>
      </c>
      <c r="BC3">
        <v>422.9</v>
      </c>
      <c r="BD3">
        <v>850.7</v>
      </c>
      <c r="BE3">
        <v>650.79999999999995</v>
      </c>
      <c r="BF3">
        <v>556.1</v>
      </c>
      <c r="BG3">
        <v>501.3</v>
      </c>
      <c r="BH3">
        <v>468</v>
      </c>
      <c r="BI3">
        <v>437.7</v>
      </c>
      <c r="BJ3">
        <v>388</v>
      </c>
      <c r="BK3">
        <v>42.5</v>
      </c>
      <c r="BL3">
        <v>41</v>
      </c>
      <c r="BM3">
        <v>39.200000000000003</v>
      </c>
      <c r="BN3">
        <v>38.200000000000003</v>
      </c>
      <c r="BO3">
        <v>37.6</v>
      </c>
      <c r="BP3">
        <v>36.799999999999997</v>
      </c>
      <c r="BQ3">
        <v>37.700000000000003</v>
      </c>
      <c r="BR3">
        <v>143.5</v>
      </c>
      <c r="BS3">
        <v>143.30000000000001</v>
      </c>
      <c r="BT3">
        <v>150.5</v>
      </c>
      <c r="BU3">
        <v>157.30000000000001</v>
      </c>
      <c r="BV3">
        <v>172</v>
      </c>
      <c r="BW3">
        <v>180</v>
      </c>
      <c r="BX3">
        <v>145.1</v>
      </c>
      <c r="BY3">
        <v>867.6</v>
      </c>
      <c r="BZ3">
        <v>714.7</v>
      </c>
      <c r="CA3">
        <v>659.8</v>
      </c>
      <c r="CB3">
        <v>639.29999999999995</v>
      </c>
      <c r="CC3">
        <v>626.9</v>
      </c>
      <c r="CD3">
        <v>610.70000000000005</v>
      </c>
      <c r="CE3">
        <v>611.4</v>
      </c>
      <c r="CF3">
        <v>569.9</v>
      </c>
      <c r="CG3">
        <v>484.7</v>
      </c>
      <c r="CH3">
        <v>462.4</v>
      </c>
      <c r="CI3">
        <v>454.2</v>
      </c>
      <c r="CJ3">
        <v>449.8</v>
      </c>
      <c r="CK3">
        <v>442.6</v>
      </c>
      <c r="CL3">
        <v>436.7</v>
      </c>
      <c r="CM3">
        <v>538.6</v>
      </c>
      <c r="CN3">
        <v>469.9</v>
      </c>
      <c r="CO3">
        <v>449.1</v>
      </c>
      <c r="CP3">
        <v>439.7</v>
      </c>
      <c r="CQ3">
        <v>434.1</v>
      </c>
      <c r="CR3">
        <v>430.7</v>
      </c>
      <c r="CS3">
        <v>417.1</v>
      </c>
      <c r="CT3">
        <v>516.20000000000005</v>
      </c>
      <c r="CU3">
        <v>460.2</v>
      </c>
      <c r="CV3">
        <v>434.8</v>
      </c>
      <c r="CW3">
        <v>416.7</v>
      </c>
      <c r="CX3">
        <v>407.1</v>
      </c>
      <c r="CY3">
        <v>401.2</v>
      </c>
      <c r="CZ3">
        <v>387.8</v>
      </c>
      <c r="DA3">
        <v>522.5</v>
      </c>
      <c r="DB3">
        <v>462.1</v>
      </c>
      <c r="DC3">
        <v>433.5</v>
      </c>
      <c r="DD3">
        <v>407.5</v>
      </c>
      <c r="DE3">
        <v>387.8</v>
      </c>
      <c r="DF3">
        <v>375.1</v>
      </c>
      <c r="DG3">
        <v>362.9</v>
      </c>
      <c r="DH3">
        <v>538.70000000000005</v>
      </c>
      <c r="DI3">
        <v>458.9</v>
      </c>
      <c r="DJ3">
        <v>425.8</v>
      </c>
      <c r="DK3">
        <v>405.7</v>
      </c>
      <c r="DL3">
        <v>387.5</v>
      </c>
      <c r="DM3">
        <v>371.7</v>
      </c>
      <c r="DN3">
        <v>331.6</v>
      </c>
      <c r="DO3">
        <v>554.1</v>
      </c>
      <c r="DP3">
        <v>463.7</v>
      </c>
      <c r="DQ3">
        <v>425.9</v>
      </c>
      <c r="DR3">
        <v>393.8</v>
      </c>
      <c r="DS3">
        <v>374</v>
      </c>
      <c r="DT3">
        <v>356.8</v>
      </c>
      <c r="DU3">
        <v>321.3</v>
      </c>
      <c r="DV3">
        <v>611.70000000000005</v>
      </c>
      <c r="DW3">
        <v>493.7</v>
      </c>
      <c r="DX3">
        <v>447</v>
      </c>
      <c r="DY3">
        <v>411.7</v>
      </c>
      <c r="DZ3">
        <v>377.4</v>
      </c>
      <c r="EA3">
        <v>343.5</v>
      </c>
      <c r="EB3">
        <v>293.5</v>
      </c>
      <c r="EC3">
        <v>724.7</v>
      </c>
      <c r="ED3">
        <v>576.5</v>
      </c>
      <c r="EE3">
        <v>491.5</v>
      </c>
      <c r="EF3">
        <v>448.9</v>
      </c>
      <c r="EG3">
        <v>416.9</v>
      </c>
      <c r="EH3">
        <v>385.9</v>
      </c>
      <c r="EI3">
        <v>323.2</v>
      </c>
      <c r="EJ3">
        <v>836.8</v>
      </c>
      <c r="EK3">
        <v>665.7</v>
      </c>
      <c r="EL3">
        <v>567.29999999999995</v>
      </c>
      <c r="EM3">
        <v>509.6</v>
      </c>
      <c r="EN3">
        <v>470.7</v>
      </c>
      <c r="EO3">
        <v>438.9</v>
      </c>
      <c r="EP3" t="s">
        <v>3924</v>
      </c>
    </row>
    <row r="4" spans="1:147" x14ac:dyDescent="0.25">
      <c r="A4" t="s">
        <v>3421</v>
      </c>
      <c r="B4" t="s">
        <v>3081</v>
      </c>
      <c r="C4" t="s">
        <v>3082</v>
      </c>
      <c r="D4" t="s">
        <v>3083</v>
      </c>
      <c r="E4" t="s">
        <v>3084</v>
      </c>
      <c r="F4" t="s">
        <v>3085</v>
      </c>
      <c r="G4" t="s">
        <v>3086</v>
      </c>
      <c r="H4">
        <v>1980</v>
      </c>
      <c r="I4">
        <v>4081427</v>
      </c>
      <c r="K4" t="s">
        <v>1698</v>
      </c>
      <c r="L4" t="s">
        <v>1781</v>
      </c>
      <c r="M4">
        <v>618</v>
      </c>
      <c r="N4" t="s">
        <v>3923</v>
      </c>
      <c r="O4" s="3">
        <v>0.32083333333333336</v>
      </c>
      <c r="P4">
        <v>12.074999999999999</v>
      </c>
      <c r="Q4">
        <v>9.3960000000000008</v>
      </c>
      <c r="R4">
        <v>2.0840000000000001</v>
      </c>
      <c r="S4">
        <v>4.2300000000000004</v>
      </c>
      <c r="T4">
        <v>7700</v>
      </c>
      <c r="U4">
        <v>118.6</v>
      </c>
      <c r="V4">
        <v>0.33</v>
      </c>
      <c r="W4">
        <v>640.70000000000005</v>
      </c>
      <c r="X4">
        <v>0.97019999999999995</v>
      </c>
      <c r="Y4">
        <v>695.7</v>
      </c>
      <c r="Z4">
        <v>0</v>
      </c>
      <c r="AA4">
        <v>0</v>
      </c>
      <c r="AB4">
        <v>1059.7</v>
      </c>
      <c r="AC4">
        <v>862.5</v>
      </c>
      <c r="AD4">
        <v>745.9</v>
      </c>
      <c r="AE4">
        <v>673.1</v>
      </c>
      <c r="AF4">
        <v>629.29999999999995</v>
      </c>
      <c r="AG4">
        <v>602.4</v>
      </c>
      <c r="AH4">
        <v>578.20000000000005</v>
      </c>
      <c r="AI4">
        <v>1008.6</v>
      </c>
      <c r="AJ4">
        <v>824.1</v>
      </c>
      <c r="AK4">
        <v>719.9</v>
      </c>
      <c r="AL4">
        <v>660.2</v>
      </c>
      <c r="AM4">
        <v>626.6</v>
      </c>
      <c r="AN4">
        <v>606.1</v>
      </c>
      <c r="AO4">
        <v>585.4</v>
      </c>
      <c r="AP4">
        <v>888.3</v>
      </c>
      <c r="AQ4">
        <v>715</v>
      </c>
      <c r="AR4">
        <v>621.20000000000005</v>
      </c>
      <c r="AS4">
        <v>566.29999999999995</v>
      </c>
      <c r="AT4">
        <v>532.6</v>
      </c>
      <c r="AU4">
        <v>510.9</v>
      </c>
      <c r="AV4">
        <v>484.8</v>
      </c>
      <c r="AW4">
        <v>928.7</v>
      </c>
      <c r="AX4">
        <v>743.7</v>
      </c>
      <c r="AY4">
        <v>642.70000000000005</v>
      </c>
      <c r="AZ4">
        <v>582.9</v>
      </c>
      <c r="BA4">
        <v>545.79999999999995</v>
      </c>
      <c r="BB4">
        <v>521.70000000000005</v>
      </c>
      <c r="BC4">
        <v>493.7</v>
      </c>
      <c r="BD4">
        <v>1058.0999999999999</v>
      </c>
      <c r="BE4">
        <v>809.4</v>
      </c>
      <c r="BF4">
        <v>669.2</v>
      </c>
      <c r="BG4">
        <v>585.4</v>
      </c>
      <c r="BH4">
        <v>542.1</v>
      </c>
      <c r="BI4">
        <v>510.6</v>
      </c>
      <c r="BJ4">
        <v>462.4</v>
      </c>
      <c r="BK4">
        <v>42.7</v>
      </c>
      <c r="BL4">
        <v>41.6</v>
      </c>
      <c r="BM4">
        <v>41.7</v>
      </c>
      <c r="BN4">
        <v>41</v>
      </c>
      <c r="BO4">
        <v>40.6</v>
      </c>
      <c r="BP4">
        <v>40.299999999999997</v>
      </c>
      <c r="BQ4">
        <v>40.4</v>
      </c>
      <c r="BR4">
        <v>146.1</v>
      </c>
      <c r="BS4">
        <v>151.30000000000001</v>
      </c>
      <c r="BT4">
        <v>152.19999999999999</v>
      </c>
      <c r="BU4">
        <v>156.5</v>
      </c>
      <c r="BV4">
        <v>180</v>
      </c>
      <c r="BW4">
        <v>180</v>
      </c>
      <c r="BX4">
        <v>180</v>
      </c>
      <c r="BY4">
        <v>1074.8</v>
      </c>
      <c r="BZ4">
        <v>898.1</v>
      </c>
      <c r="CA4">
        <v>794</v>
      </c>
      <c r="CB4">
        <v>739.8</v>
      </c>
      <c r="CC4">
        <v>714.9</v>
      </c>
      <c r="CD4">
        <v>702.6</v>
      </c>
      <c r="CE4">
        <v>697.9</v>
      </c>
      <c r="CF4">
        <v>707.5</v>
      </c>
      <c r="CG4">
        <v>595.6</v>
      </c>
      <c r="CH4">
        <v>533.29999999999995</v>
      </c>
      <c r="CI4">
        <v>508.8</v>
      </c>
      <c r="CJ4">
        <v>496.7</v>
      </c>
      <c r="CK4">
        <v>490.6</v>
      </c>
      <c r="CL4">
        <v>485.8</v>
      </c>
      <c r="CM4">
        <v>671.3</v>
      </c>
      <c r="CN4">
        <v>565.4</v>
      </c>
      <c r="CO4">
        <v>515.1</v>
      </c>
      <c r="CP4">
        <v>495.2</v>
      </c>
      <c r="CQ4">
        <v>483.5</v>
      </c>
      <c r="CR4">
        <v>475.4</v>
      </c>
      <c r="CS4">
        <v>468.4</v>
      </c>
      <c r="CT4">
        <v>643.70000000000005</v>
      </c>
      <c r="CU4">
        <v>544.5</v>
      </c>
      <c r="CV4">
        <v>502.9</v>
      </c>
      <c r="CW4">
        <v>483.2</v>
      </c>
      <c r="CX4">
        <v>469.9</v>
      </c>
      <c r="CY4">
        <v>458.5</v>
      </c>
      <c r="CZ4">
        <v>442.4</v>
      </c>
      <c r="DA4">
        <v>648.6</v>
      </c>
      <c r="DB4">
        <v>544.20000000000005</v>
      </c>
      <c r="DC4">
        <v>495.9</v>
      </c>
      <c r="DD4">
        <v>474.4</v>
      </c>
      <c r="DE4">
        <v>459.6</v>
      </c>
      <c r="DF4">
        <v>449.4</v>
      </c>
      <c r="DG4">
        <v>427.2</v>
      </c>
      <c r="DH4">
        <v>661.5</v>
      </c>
      <c r="DI4">
        <v>543.6</v>
      </c>
      <c r="DJ4">
        <v>493.6</v>
      </c>
      <c r="DK4">
        <v>468.6</v>
      </c>
      <c r="DL4">
        <v>448.4</v>
      </c>
      <c r="DM4">
        <v>430.8</v>
      </c>
      <c r="DN4">
        <v>408.9</v>
      </c>
      <c r="DO4">
        <v>685.1</v>
      </c>
      <c r="DP4">
        <v>561.70000000000005</v>
      </c>
      <c r="DQ4">
        <v>501.8</v>
      </c>
      <c r="DR4">
        <v>474.5</v>
      </c>
      <c r="DS4">
        <v>453.2</v>
      </c>
      <c r="DT4">
        <v>433.6</v>
      </c>
      <c r="DU4">
        <v>403.6</v>
      </c>
      <c r="DV4">
        <v>761.3</v>
      </c>
      <c r="DW4">
        <v>622.20000000000005</v>
      </c>
      <c r="DX4">
        <v>534.29999999999995</v>
      </c>
      <c r="DY4">
        <v>493.4</v>
      </c>
      <c r="DZ4">
        <v>470</v>
      </c>
      <c r="EA4">
        <v>449.5</v>
      </c>
      <c r="EB4">
        <v>413.5</v>
      </c>
      <c r="EC4">
        <v>904.5</v>
      </c>
      <c r="ED4">
        <v>716.1</v>
      </c>
      <c r="EE4">
        <v>605</v>
      </c>
      <c r="EF4">
        <v>530.5</v>
      </c>
      <c r="EG4">
        <v>493.5</v>
      </c>
      <c r="EH4">
        <v>471.1</v>
      </c>
      <c r="EI4">
        <v>433</v>
      </c>
      <c r="EJ4">
        <v>1044.5</v>
      </c>
      <c r="EK4">
        <v>826.9</v>
      </c>
      <c r="EL4">
        <v>697.7</v>
      </c>
      <c r="EM4">
        <v>606.5</v>
      </c>
      <c r="EN4">
        <v>543.6</v>
      </c>
      <c r="EO4">
        <v>502.1</v>
      </c>
      <c r="EP4" t="s">
        <v>3925</v>
      </c>
    </row>
    <row r="5" spans="1:147" x14ac:dyDescent="0.25">
      <c r="A5" t="s">
        <v>3926</v>
      </c>
      <c r="B5" t="s">
        <v>83</v>
      </c>
      <c r="C5" t="s">
        <v>84</v>
      </c>
      <c r="D5" t="s">
        <v>82</v>
      </c>
      <c r="E5" t="s">
        <v>922</v>
      </c>
      <c r="F5" t="s">
        <v>1680</v>
      </c>
      <c r="G5" t="s">
        <v>923</v>
      </c>
      <c r="H5">
        <v>1998</v>
      </c>
      <c r="I5">
        <v>4086895</v>
      </c>
      <c r="K5" t="s">
        <v>1698</v>
      </c>
      <c r="L5" t="s">
        <v>1781</v>
      </c>
      <c r="M5">
        <v>550</v>
      </c>
      <c r="N5" t="s">
        <v>3923</v>
      </c>
      <c r="O5" s="3">
        <v>0.32083333333333336</v>
      </c>
      <c r="P5">
        <v>9.49</v>
      </c>
      <c r="Q5">
        <v>8.9710000000000001</v>
      </c>
      <c r="R5">
        <v>1.9239999999999999</v>
      </c>
      <c r="S5">
        <v>3.22</v>
      </c>
      <c r="T5">
        <v>3723</v>
      </c>
      <c r="U5">
        <v>108.4</v>
      </c>
      <c r="V5">
        <v>0.32</v>
      </c>
      <c r="W5">
        <v>678.8</v>
      </c>
      <c r="X5">
        <v>0.92569999999999997</v>
      </c>
      <c r="Y5">
        <v>729.2</v>
      </c>
      <c r="Z5">
        <v>0</v>
      </c>
      <c r="AA5">
        <v>0</v>
      </c>
      <c r="AB5">
        <v>1134.9000000000001</v>
      </c>
      <c r="AC5">
        <v>912</v>
      </c>
      <c r="AD5">
        <v>785.1</v>
      </c>
      <c r="AE5">
        <v>702.1</v>
      </c>
      <c r="AF5">
        <v>654.20000000000005</v>
      </c>
      <c r="AG5">
        <v>629.5</v>
      </c>
      <c r="AH5">
        <v>608</v>
      </c>
      <c r="AI5">
        <v>1085.4000000000001</v>
      </c>
      <c r="AJ5">
        <v>876.9</v>
      </c>
      <c r="AK5">
        <v>760.5</v>
      </c>
      <c r="AL5">
        <v>691</v>
      </c>
      <c r="AM5">
        <v>652.29999999999995</v>
      </c>
      <c r="AN5">
        <v>631.5</v>
      </c>
      <c r="AO5">
        <v>609.9</v>
      </c>
      <c r="AP5">
        <v>949.4</v>
      </c>
      <c r="AQ5">
        <v>760.4</v>
      </c>
      <c r="AR5">
        <v>657.6</v>
      </c>
      <c r="AS5">
        <v>597.20000000000005</v>
      </c>
      <c r="AT5">
        <v>560.1</v>
      </c>
      <c r="AU5">
        <v>536.29999999999995</v>
      </c>
      <c r="AV5">
        <v>507.7</v>
      </c>
      <c r="AW5">
        <v>1016.9</v>
      </c>
      <c r="AX5">
        <v>808.2</v>
      </c>
      <c r="AY5">
        <v>693.3</v>
      </c>
      <c r="AZ5">
        <v>624.9</v>
      </c>
      <c r="BA5">
        <v>582.70000000000005</v>
      </c>
      <c r="BB5">
        <v>555.79999999999995</v>
      </c>
      <c r="BC5">
        <v>525.1</v>
      </c>
      <c r="BD5">
        <v>1130.0999999999999</v>
      </c>
      <c r="BE5">
        <v>856.3</v>
      </c>
      <c r="BF5">
        <v>706.3</v>
      </c>
      <c r="BG5">
        <v>614.5</v>
      </c>
      <c r="BH5">
        <v>568.4</v>
      </c>
      <c r="BI5">
        <v>536</v>
      </c>
      <c r="BJ5">
        <v>483.1</v>
      </c>
      <c r="BK5">
        <v>42.5</v>
      </c>
      <c r="BL5">
        <v>40.9</v>
      </c>
      <c r="BM5">
        <v>40.4</v>
      </c>
      <c r="BN5">
        <v>39.299999999999997</v>
      </c>
      <c r="BO5">
        <v>38.299999999999997</v>
      </c>
      <c r="BP5">
        <v>37.9</v>
      </c>
      <c r="BQ5">
        <v>38.6</v>
      </c>
      <c r="BR5">
        <v>146.4</v>
      </c>
      <c r="BS5">
        <v>150.4</v>
      </c>
      <c r="BT5">
        <v>152.30000000000001</v>
      </c>
      <c r="BU5">
        <v>157.30000000000001</v>
      </c>
      <c r="BV5">
        <v>180</v>
      </c>
      <c r="BW5">
        <v>180</v>
      </c>
      <c r="BX5">
        <v>180</v>
      </c>
      <c r="BY5">
        <v>1183.2</v>
      </c>
      <c r="BZ5">
        <v>969.5</v>
      </c>
      <c r="CA5">
        <v>849.7</v>
      </c>
      <c r="CB5">
        <v>773.5</v>
      </c>
      <c r="CC5">
        <v>740.1</v>
      </c>
      <c r="CD5">
        <v>730.7</v>
      </c>
      <c r="CE5">
        <v>735.3</v>
      </c>
      <c r="CF5">
        <v>779.6</v>
      </c>
      <c r="CG5">
        <v>651.1</v>
      </c>
      <c r="CH5">
        <v>577</v>
      </c>
      <c r="CI5">
        <v>542.20000000000005</v>
      </c>
      <c r="CJ5">
        <v>527</v>
      </c>
      <c r="CK5">
        <v>521.5</v>
      </c>
      <c r="CL5">
        <v>519.9</v>
      </c>
      <c r="CM5">
        <v>740.3</v>
      </c>
      <c r="CN5">
        <v>621.70000000000005</v>
      </c>
      <c r="CO5">
        <v>557.79999999999995</v>
      </c>
      <c r="CP5">
        <v>529.29999999999995</v>
      </c>
      <c r="CQ5">
        <v>514.6</v>
      </c>
      <c r="CR5">
        <v>506.8</v>
      </c>
      <c r="CS5">
        <v>503.5</v>
      </c>
      <c r="CT5">
        <v>711.9</v>
      </c>
      <c r="CU5">
        <v>599.70000000000005</v>
      </c>
      <c r="CV5">
        <v>544.79999999999995</v>
      </c>
      <c r="CW5">
        <v>519.4</v>
      </c>
      <c r="CX5">
        <v>501.9</v>
      </c>
      <c r="CY5">
        <v>488.4</v>
      </c>
      <c r="CZ5">
        <v>474.2</v>
      </c>
      <c r="DA5">
        <v>707.3</v>
      </c>
      <c r="DB5">
        <v>581.9</v>
      </c>
      <c r="DC5">
        <v>527.20000000000005</v>
      </c>
      <c r="DD5">
        <v>503.9</v>
      </c>
      <c r="DE5">
        <v>492.7</v>
      </c>
      <c r="DF5">
        <v>480.6</v>
      </c>
      <c r="DG5">
        <v>450.7</v>
      </c>
      <c r="DH5">
        <v>697.8</v>
      </c>
      <c r="DI5">
        <v>574</v>
      </c>
      <c r="DJ5">
        <v>522.1</v>
      </c>
      <c r="DK5">
        <v>494</v>
      </c>
      <c r="DL5">
        <v>468.5</v>
      </c>
      <c r="DM5">
        <v>446.9</v>
      </c>
      <c r="DN5">
        <v>424.1</v>
      </c>
      <c r="DO5">
        <v>719.4</v>
      </c>
      <c r="DP5">
        <v>589.29999999999995</v>
      </c>
      <c r="DQ5">
        <v>529.20000000000005</v>
      </c>
      <c r="DR5">
        <v>500.1</v>
      </c>
      <c r="DS5">
        <v>473.5</v>
      </c>
      <c r="DT5">
        <v>447.2</v>
      </c>
      <c r="DU5">
        <v>403.5</v>
      </c>
      <c r="DV5">
        <v>796.2</v>
      </c>
      <c r="DW5">
        <v>645.6</v>
      </c>
      <c r="DX5">
        <v>558.4</v>
      </c>
      <c r="DY5">
        <v>518.9</v>
      </c>
      <c r="DZ5">
        <v>493.3</v>
      </c>
      <c r="EA5">
        <v>467.1</v>
      </c>
      <c r="EB5">
        <v>416</v>
      </c>
      <c r="EC5">
        <v>941</v>
      </c>
      <c r="ED5">
        <v>740</v>
      </c>
      <c r="EE5">
        <v>625.20000000000005</v>
      </c>
      <c r="EF5">
        <v>553.4</v>
      </c>
      <c r="EG5">
        <v>518.5</v>
      </c>
      <c r="EH5">
        <v>494.5</v>
      </c>
      <c r="EI5">
        <v>446.3</v>
      </c>
      <c r="EJ5">
        <v>1086.5999999999999</v>
      </c>
      <c r="EK5">
        <v>854.5</v>
      </c>
      <c r="EL5">
        <v>720.5</v>
      </c>
      <c r="EM5">
        <v>630.70000000000005</v>
      </c>
      <c r="EN5">
        <v>568.29999999999995</v>
      </c>
      <c r="EO5">
        <v>528.20000000000005</v>
      </c>
      <c r="EP5" t="s">
        <v>3927</v>
      </c>
    </row>
    <row r="6" spans="1:147" x14ac:dyDescent="0.25">
      <c r="A6" t="s">
        <v>3421</v>
      </c>
      <c r="B6" t="s">
        <v>2659</v>
      </c>
      <c r="C6" t="s">
        <v>2660</v>
      </c>
      <c r="D6" t="s">
        <v>2661</v>
      </c>
      <c r="E6" t="s">
        <v>2627</v>
      </c>
      <c r="F6" t="s">
        <v>1680</v>
      </c>
      <c r="G6" t="s">
        <v>1923</v>
      </c>
      <c r="H6">
        <v>2004</v>
      </c>
      <c r="I6">
        <v>9579754</v>
      </c>
      <c r="K6" t="s">
        <v>1698</v>
      </c>
      <c r="L6" t="s">
        <v>1781</v>
      </c>
      <c r="M6">
        <v>549</v>
      </c>
      <c r="N6" t="s">
        <v>3923</v>
      </c>
      <c r="O6" s="3">
        <v>0.32083333333333336</v>
      </c>
      <c r="P6">
        <v>8.3000000000000007</v>
      </c>
      <c r="Q6">
        <v>8.3539999999999992</v>
      </c>
      <c r="R6">
        <v>2.157</v>
      </c>
      <c r="S6">
        <v>3.01</v>
      </c>
      <c r="T6">
        <v>2721</v>
      </c>
      <c r="U6">
        <v>110.7</v>
      </c>
      <c r="V6">
        <v>0.13</v>
      </c>
      <c r="W6">
        <v>651.20000000000005</v>
      </c>
      <c r="X6">
        <v>0.95540000000000003</v>
      </c>
      <c r="Y6">
        <v>706.5</v>
      </c>
      <c r="Z6">
        <v>0</v>
      </c>
      <c r="AA6">
        <v>0</v>
      </c>
      <c r="AB6">
        <v>1040.8</v>
      </c>
      <c r="AC6">
        <v>845.3</v>
      </c>
      <c r="AD6">
        <v>733.8</v>
      </c>
      <c r="AE6">
        <v>686.2</v>
      </c>
      <c r="AF6">
        <v>653.9</v>
      </c>
      <c r="AG6">
        <v>630.5</v>
      </c>
      <c r="AH6">
        <v>601.4</v>
      </c>
      <c r="AI6">
        <v>992.9</v>
      </c>
      <c r="AJ6">
        <v>808.7</v>
      </c>
      <c r="AK6">
        <v>713.2</v>
      </c>
      <c r="AL6">
        <v>666.9</v>
      </c>
      <c r="AM6">
        <v>640.4</v>
      </c>
      <c r="AN6">
        <v>620.6</v>
      </c>
      <c r="AO6">
        <v>587.9</v>
      </c>
      <c r="AP6">
        <v>888.5</v>
      </c>
      <c r="AQ6">
        <v>720.7</v>
      </c>
      <c r="AR6">
        <v>632.20000000000005</v>
      </c>
      <c r="AS6">
        <v>581.70000000000005</v>
      </c>
      <c r="AT6">
        <v>550.6</v>
      </c>
      <c r="AU6">
        <v>529.5</v>
      </c>
      <c r="AV6">
        <v>499.7</v>
      </c>
      <c r="AW6">
        <v>949.8</v>
      </c>
      <c r="AX6">
        <v>762.8</v>
      </c>
      <c r="AY6">
        <v>662.2</v>
      </c>
      <c r="AZ6">
        <v>603.79999999999995</v>
      </c>
      <c r="BA6">
        <v>567.79999999999995</v>
      </c>
      <c r="BB6">
        <v>543.9</v>
      </c>
      <c r="BC6">
        <v>512.20000000000005</v>
      </c>
      <c r="BD6">
        <v>1038.9000000000001</v>
      </c>
      <c r="BE6">
        <v>796.6</v>
      </c>
      <c r="BF6">
        <v>667.6</v>
      </c>
      <c r="BG6">
        <v>602</v>
      </c>
      <c r="BH6">
        <v>563.5</v>
      </c>
      <c r="BI6">
        <v>530.70000000000005</v>
      </c>
      <c r="BJ6">
        <v>477.3</v>
      </c>
      <c r="BK6">
        <v>41.4</v>
      </c>
      <c r="BL6">
        <v>40.200000000000003</v>
      </c>
      <c r="BM6">
        <v>38.1</v>
      </c>
      <c r="BN6">
        <v>36.200000000000003</v>
      </c>
      <c r="BO6">
        <v>35.6</v>
      </c>
      <c r="BP6">
        <v>35.299999999999997</v>
      </c>
      <c r="BQ6">
        <v>35.6</v>
      </c>
      <c r="BR6">
        <v>145.30000000000001</v>
      </c>
      <c r="BS6">
        <v>148</v>
      </c>
      <c r="BT6">
        <v>148.6</v>
      </c>
      <c r="BU6">
        <v>150.69999999999999</v>
      </c>
      <c r="BV6">
        <v>175.4</v>
      </c>
      <c r="BW6">
        <v>177.7</v>
      </c>
      <c r="BX6">
        <v>177.5</v>
      </c>
      <c r="BY6">
        <v>1060.3</v>
      </c>
      <c r="BZ6">
        <v>876.5</v>
      </c>
      <c r="CA6">
        <v>772.2</v>
      </c>
      <c r="CB6">
        <v>734.6</v>
      </c>
      <c r="CC6">
        <v>721</v>
      </c>
      <c r="CD6">
        <v>715.1</v>
      </c>
      <c r="CE6">
        <v>707.1</v>
      </c>
      <c r="CF6">
        <v>707.6</v>
      </c>
      <c r="CG6">
        <v>596.29999999999995</v>
      </c>
      <c r="CH6">
        <v>552.5</v>
      </c>
      <c r="CI6">
        <v>536.6</v>
      </c>
      <c r="CJ6">
        <v>530.5</v>
      </c>
      <c r="CK6">
        <v>527.4</v>
      </c>
      <c r="CL6">
        <v>521.79999999999995</v>
      </c>
      <c r="CM6">
        <v>674.6</v>
      </c>
      <c r="CN6">
        <v>577.4</v>
      </c>
      <c r="CO6">
        <v>541.70000000000005</v>
      </c>
      <c r="CP6">
        <v>524.29999999999995</v>
      </c>
      <c r="CQ6">
        <v>516.6</v>
      </c>
      <c r="CR6">
        <v>512.6</v>
      </c>
      <c r="CS6">
        <v>507.5</v>
      </c>
      <c r="CT6">
        <v>650.5</v>
      </c>
      <c r="CU6">
        <v>565.5</v>
      </c>
      <c r="CV6">
        <v>533.4</v>
      </c>
      <c r="CW6">
        <v>511.2</v>
      </c>
      <c r="CX6">
        <v>494.4</v>
      </c>
      <c r="CY6">
        <v>485.9</v>
      </c>
      <c r="CZ6">
        <v>479</v>
      </c>
      <c r="DA6">
        <v>658.4</v>
      </c>
      <c r="DB6">
        <v>558.5</v>
      </c>
      <c r="DC6">
        <v>523.1</v>
      </c>
      <c r="DD6">
        <v>506.5</v>
      </c>
      <c r="DE6">
        <v>484.6</v>
      </c>
      <c r="DF6">
        <v>464.9</v>
      </c>
      <c r="DG6">
        <v>444.4</v>
      </c>
      <c r="DH6">
        <v>657.3</v>
      </c>
      <c r="DI6">
        <v>555.4</v>
      </c>
      <c r="DJ6">
        <v>516.9</v>
      </c>
      <c r="DK6">
        <v>484.1</v>
      </c>
      <c r="DL6">
        <v>457.2</v>
      </c>
      <c r="DM6">
        <v>441.6</v>
      </c>
      <c r="DN6">
        <v>415.1</v>
      </c>
      <c r="DO6">
        <v>678.1</v>
      </c>
      <c r="DP6">
        <v>566.9</v>
      </c>
      <c r="DQ6">
        <v>524.6</v>
      </c>
      <c r="DR6">
        <v>490.9</v>
      </c>
      <c r="DS6">
        <v>457</v>
      </c>
      <c r="DT6">
        <v>426.7</v>
      </c>
      <c r="DU6">
        <v>387.5</v>
      </c>
      <c r="DV6">
        <v>752</v>
      </c>
      <c r="DW6">
        <v>611.9</v>
      </c>
      <c r="DX6">
        <v>546.9</v>
      </c>
      <c r="DY6">
        <v>514.29999999999995</v>
      </c>
      <c r="DZ6">
        <v>481.8</v>
      </c>
      <c r="EA6">
        <v>449.7</v>
      </c>
      <c r="EB6">
        <v>382</v>
      </c>
      <c r="EC6">
        <v>884.5</v>
      </c>
      <c r="ED6">
        <v>705</v>
      </c>
      <c r="EE6">
        <v>602.29999999999995</v>
      </c>
      <c r="EF6">
        <v>553.29999999999995</v>
      </c>
      <c r="EG6">
        <v>526.4</v>
      </c>
      <c r="EH6">
        <v>503.3</v>
      </c>
      <c r="EI6">
        <v>444.3</v>
      </c>
      <c r="EJ6">
        <v>1021.4</v>
      </c>
      <c r="EK6">
        <v>814.1</v>
      </c>
      <c r="EL6">
        <v>695.4</v>
      </c>
      <c r="EM6">
        <v>637.79999999999995</v>
      </c>
      <c r="EN6">
        <v>586.70000000000005</v>
      </c>
      <c r="EO6">
        <v>545.9</v>
      </c>
      <c r="EP6" t="s">
        <v>3928</v>
      </c>
    </row>
    <row r="7" spans="1:147" x14ac:dyDescent="0.25">
      <c r="A7" t="s">
        <v>3421</v>
      </c>
      <c r="B7" t="s">
        <v>2463</v>
      </c>
      <c r="C7" t="s">
        <v>2464</v>
      </c>
      <c r="D7" t="s">
        <v>2465</v>
      </c>
      <c r="E7" t="s">
        <v>2466</v>
      </c>
      <c r="F7" t="s">
        <v>477</v>
      </c>
      <c r="G7" t="s">
        <v>2467</v>
      </c>
      <c r="H7">
        <v>1972</v>
      </c>
      <c r="I7">
        <v>4096908</v>
      </c>
      <c r="K7" t="s">
        <v>1698</v>
      </c>
      <c r="L7" t="s">
        <v>1781</v>
      </c>
      <c r="M7">
        <v>150</v>
      </c>
      <c r="N7" t="s">
        <v>3923</v>
      </c>
      <c r="O7" s="3">
        <v>0.32083333333333336</v>
      </c>
      <c r="P7">
        <v>13.442</v>
      </c>
      <c r="Q7">
        <v>10.884</v>
      </c>
      <c r="R7">
        <v>2.2559999999999998</v>
      </c>
      <c r="S7">
        <v>3.78</v>
      </c>
      <c r="T7">
        <v>12741</v>
      </c>
      <c r="U7">
        <v>126.6</v>
      </c>
      <c r="V7">
        <v>0.51</v>
      </c>
      <c r="W7">
        <v>624.6</v>
      </c>
      <c r="X7">
        <v>0.9919</v>
      </c>
      <c r="Y7">
        <v>680.5</v>
      </c>
      <c r="Z7">
        <v>0</v>
      </c>
      <c r="AA7">
        <v>0</v>
      </c>
      <c r="AB7">
        <v>997.5</v>
      </c>
      <c r="AC7">
        <v>821.6</v>
      </c>
      <c r="AD7">
        <v>724.9</v>
      </c>
      <c r="AE7">
        <v>663</v>
      </c>
      <c r="AF7">
        <v>625.70000000000005</v>
      </c>
      <c r="AG7">
        <v>599.70000000000005</v>
      </c>
      <c r="AH7">
        <v>574.70000000000005</v>
      </c>
      <c r="AI7">
        <v>955.7</v>
      </c>
      <c r="AJ7">
        <v>789.8</v>
      </c>
      <c r="AK7">
        <v>701.9</v>
      </c>
      <c r="AL7">
        <v>652.4</v>
      </c>
      <c r="AM7">
        <v>623.5</v>
      </c>
      <c r="AN7">
        <v>604.5</v>
      </c>
      <c r="AO7">
        <v>582.9</v>
      </c>
      <c r="AP7">
        <v>853.3</v>
      </c>
      <c r="AQ7">
        <v>692</v>
      </c>
      <c r="AR7">
        <v>606.20000000000005</v>
      </c>
      <c r="AS7">
        <v>557.1</v>
      </c>
      <c r="AT7">
        <v>527.70000000000005</v>
      </c>
      <c r="AU7">
        <v>509.2</v>
      </c>
      <c r="AV7">
        <v>487.8</v>
      </c>
      <c r="AW7">
        <v>908.8</v>
      </c>
      <c r="AX7">
        <v>731.5</v>
      </c>
      <c r="AY7">
        <v>635.5</v>
      </c>
      <c r="AZ7">
        <v>579.20000000000005</v>
      </c>
      <c r="BA7">
        <v>544.4</v>
      </c>
      <c r="BB7">
        <v>522</v>
      </c>
      <c r="BC7">
        <v>495.5</v>
      </c>
      <c r="BD7">
        <v>994.7</v>
      </c>
      <c r="BE7">
        <v>772.7</v>
      </c>
      <c r="BF7">
        <v>651</v>
      </c>
      <c r="BG7">
        <v>576.1</v>
      </c>
      <c r="BH7">
        <v>536.79999999999995</v>
      </c>
      <c r="BI7">
        <v>508.3</v>
      </c>
      <c r="BJ7">
        <v>466.5</v>
      </c>
      <c r="BK7">
        <v>42.3</v>
      </c>
      <c r="BL7">
        <v>40.299999999999997</v>
      </c>
      <c r="BM7">
        <v>41.2</v>
      </c>
      <c r="BN7">
        <v>41.9</v>
      </c>
      <c r="BO7">
        <v>41.5</v>
      </c>
      <c r="BP7">
        <v>41.1</v>
      </c>
      <c r="BQ7">
        <v>40.5</v>
      </c>
      <c r="BR7">
        <v>145.69999999999999</v>
      </c>
      <c r="BS7">
        <v>150.6</v>
      </c>
      <c r="BT7">
        <v>150.4</v>
      </c>
      <c r="BU7">
        <v>154.19999999999999</v>
      </c>
      <c r="BV7">
        <v>167.5</v>
      </c>
      <c r="BW7">
        <v>180</v>
      </c>
      <c r="BX7">
        <v>180</v>
      </c>
      <c r="BY7">
        <v>1025.2</v>
      </c>
      <c r="BZ7">
        <v>865.4</v>
      </c>
      <c r="CA7">
        <v>786.3</v>
      </c>
      <c r="CB7">
        <v>745</v>
      </c>
      <c r="CC7">
        <v>722.9</v>
      </c>
      <c r="CD7">
        <v>710.8</v>
      </c>
      <c r="CE7">
        <v>700.6</v>
      </c>
      <c r="CF7">
        <v>679.7</v>
      </c>
      <c r="CG7">
        <v>582.6</v>
      </c>
      <c r="CH7">
        <v>524.5</v>
      </c>
      <c r="CI7">
        <v>502.2</v>
      </c>
      <c r="CJ7">
        <v>493.2</v>
      </c>
      <c r="CK7">
        <v>488.5</v>
      </c>
      <c r="CL7">
        <v>484.9</v>
      </c>
      <c r="CM7">
        <v>648.20000000000005</v>
      </c>
      <c r="CN7">
        <v>554.4</v>
      </c>
      <c r="CO7">
        <v>505.3</v>
      </c>
      <c r="CP7">
        <v>486.5</v>
      </c>
      <c r="CQ7">
        <v>478.1</v>
      </c>
      <c r="CR7">
        <v>473.6</v>
      </c>
      <c r="CS7">
        <v>469.7</v>
      </c>
      <c r="CT7">
        <v>625.5</v>
      </c>
      <c r="CU7">
        <v>533.1</v>
      </c>
      <c r="CV7">
        <v>492.2</v>
      </c>
      <c r="CW7">
        <v>474.4</v>
      </c>
      <c r="CX7">
        <v>463.6</v>
      </c>
      <c r="CY7">
        <v>456.9</v>
      </c>
      <c r="CZ7">
        <v>450.9</v>
      </c>
      <c r="DA7">
        <v>630.9</v>
      </c>
      <c r="DB7">
        <v>537.1</v>
      </c>
      <c r="DC7">
        <v>490.9</v>
      </c>
      <c r="DD7">
        <v>470.8</v>
      </c>
      <c r="DE7">
        <v>458</v>
      </c>
      <c r="DF7">
        <v>448.2</v>
      </c>
      <c r="DG7">
        <v>433.7</v>
      </c>
      <c r="DH7">
        <v>643.1</v>
      </c>
      <c r="DI7">
        <v>531</v>
      </c>
      <c r="DJ7">
        <v>481.9</v>
      </c>
      <c r="DK7">
        <v>463.2</v>
      </c>
      <c r="DL7">
        <v>454.3</v>
      </c>
      <c r="DM7">
        <v>446.9</v>
      </c>
      <c r="DN7">
        <v>434.8</v>
      </c>
      <c r="DO7">
        <v>656.6</v>
      </c>
      <c r="DP7">
        <v>542.20000000000005</v>
      </c>
      <c r="DQ7">
        <v>485.3</v>
      </c>
      <c r="DR7">
        <v>461.1</v>
      </c>
      <c r="DS7">
        <v>444.9</v>
      </c>
      <c r="DT7">
        <v>435.1</v>
      </c>
      <c r="DU7">
        <v>420.3</v>
      </c>
      <c r="DV7">
        <v>715.9</v>
      </c>
      <c r="DW7">
        <v>589</v>
      </c>
      <c r="DX7">
        <v>508.7</v>
      </c>
      <c r="DY7">
        <v>473.8</v>
      </c>
      <c r="DZ7">
        <v>453.7</v>
      </c>
      <c r="EA7">
        <v>436.6</v>
      </c>
      <c r="EB7">
        <v>405.4</v>
      </c>
      <c r="EC7">
        <v>839.8</v>
      </c>
      <c r="ED7">
        <v>673.5</v>
      </c>
      <c r="EE7">
        <v>574.79999999999995</v>
      </c>
      <c r="EF7">
        <v>508.2</v>
      </c>
      <c r="EG7">
        <v>474.9</v>
      </c>
      <c r="EH7">
        <v>455.7</v>
      </c>
      <c r="EI7">
        <v>423.3</v>
      </c>
      <c r="EJ7">
        <v>969.7</v>
      </c>
      <c r="EK7">
        <v>777.9</v>
      </c>
      <c r="EL7">
        <v>663.6</v>
      </c>
      <c r="EM7">
        <v>581</v>
      </c>
      <c r="EN7">
        <v>528.5</v>
      </c>
      <c r="EO7">
        <v>488.7</v>
      </c>
      <c r="EP7" t="s">
        <v>3929</v>
      </c>
    </row>
    <row r="8" spans="1:147" x14ac:dyDescent="0.25">
      <c r="A8" t="s">
        <v>3421</v>
      </c>
      <c r="B8" t="s">
        <v>2628</v>
      </c>
      <c r="C8" t="s">
        <v>2629</v>
      </c>
      <c r="D8" t="s">
        <v>2630</v>
      </c>
      <c r="E8" t="s">
        <v>1783</v>
      </c>
      <c r="F8" t="s">
        <v>1784</v>
      </c>
      <c r="G8" t="s">
        <v>1803</v>
      </c>
      <c r="H8">
        <v>1987</v>
      </c>
      <c r="I8">
        <v>4086897</v>
      </c>
      <c r="K8" t="s">
        <v>1698</v>
      </c>
      <c r="L8" t="s">
        <v>1781</v>
      </c>
      <c r="M8">
        <v>600</v>
      </c>
      <c r="N8" t="s">
        <v>3923</v>
      </c>
      <c r="O8" s="3">
        <v>0.32083333333333336</v>
      </c>
      <c r="P8">
        <v>11.552</v>
      </c>
      <c r="Q8">
        <v>9.9339999999999993</v>
      </c>
      <c r="R8">
        <v>2.0619999999999998</v>
      </c>
      <c r="S8">
        <v>3.69</v>
      </c>
      <c r="T8">
        <v>7200</v>
      </c>
      <c r="U8">
        <v>123.2</v>
      </c>
      <c r="V8">
        <v>0.3</v>
      </c>
      <c r="W8">
        <v>635.79999999999995</v>
      </c>
      <c r="X8">
        <v>0.98219999999999996</v>
      </c>
      <c r="Y8">
        <v>687.3</v>
      </c>
      <c r="Z8">
        <v>0</v>
      </c>
      <c r="AA8">
        <v>0</v>
      </c>
      <c r="AB8">
        <v>1041.2</v>
      </c>
      <c r="AC8">
        <v>847.9</v>
      </c>
      <c r="AD8">
        <v>735.2</v>
      </c>
      <c r="AE8">
        <v>665.1</v>
      </c>
      <c r="AF8">
        <v>623.20000000000005</v>
      </c>
      <c r="AG8">
        <v>597.9</v>
      </c>
      <c r="AH8">
        <v>575.9</v>
      </c>
      <c r="AI8">
        <v>990.3</v>
      </c>
      <c r="AJ8">
        <v>810.1</v>
      </c>
      <c r="AK8">
        <v>709.5</v>
      </c>
      <c r="AL8">
        <v>652.29999999999995</v>
      </c>
      <c r="AM8">
        <v>620.6</v>
      </c>
      <c r="AN8">
        <v>601.4</v>
      </c>
      <c r="AO8">
        <v>581.4</v>
      </c>
      <c r="AP8">
        <v>877.3</v>
      </c>
      <c r="AQ8">
        <v>707.8</v>
      </c>
      <c r="AR8">
        <v>616.70000000000005</v>
      </c>
      <c r="AS8">
        <v>563.79999999999995</v>
      </c>
      <c r="AT8">
        <v>531.4</v>
      </c>
      <c r="AU8">
        <v>510.8</v>
      </c>
      <c r="AV8">
        <v>485.9</v>
      </c>
      <c r="AW8">
        <v>918.4</v>
      </c>
      <c r="AX8">
        <v>736.8</v>
      </c>
      <c r="AY8">
        <v>638.20000000000005</v>
      </c>
      <c r="AZ8">
        <v>580.4</v>
      </c>
      <c r="BA8">
        <v>544.79999999999995</v>
      </c>
      <c r="BB8">
        <v>521.9</v>
      </c>
      <c r="BC8">
        <v>494.5</v>
      </c>
      <c r="BD8">
        <v>1040.3</v>
      </c>
      <c r="BE8">
        <v>796.8</v>
      </c>
      <c r="BF8">
        <v>661.8</v>
      </c>
      <c r="BG8">
        <v>581.5</v>
      </c>
      <c r="BH8">
        <v>541.20000000000005</v>
      </c>
      <c r="BI8">
        <v>511.3</v>
      </c>
      <c r="BJ8">
        <v>464.6</v>
      </c>
      <c r="BK8">
        <v>42.3</v>
      </c>
      <c r="BL8">
        <v>40.700000000000003</v>
      </c>
      <c r="BM8">
        <v>40.799999999999997</v>
      </c>
      <c r="BN8">
        <v>40</v>
      </c>
      <c r="BO8">
        <v>39</v>
      </c>
      <c r="BP8">
        <v>38.6</v>
      </c>
      <c r="BQ8">
        <v>39.200000000000003</v>
      </c>
      <c r="BR8">
        <v>145.5</v>
      </c>
      <c r="BS8">
        <v>150.9</v>
      </c>
      <c r="BT8">
        <v>152.69999999999999</v>
      </c>
      <c r="BU8">
        <v>156.6</v>
      </c>
      <c r="BV8">
        <v>180</v>
      </c>
      <c r="BW8">
        <v>180</v>
      </c>
      <c r="BX8">
        <v>180</v>
      </c>
      <c r="BY8">
        <v>1050.5999999999999</v>
      </c>
      <c r="BZ8">
        <v>878.3</v>
      </c>
      <c r="CA8">
        <v>778.1</v>
      </c>
      <c r="CB8">
        <v>725.5</v>
      </c>
      <c r="CC8">
        <v>702.8</v>
      </c>
      <c r="CD8">
        <v>691.9</v>
      </c>
      <c r="CE8">
        <v>689</v>
      </c>
      <c r="CF8">
        <v>694.4</v>
      </c>
      <c r="CG8">
        <v>586.9</v>
      </c>
      <c r="CH8">
        <v>529.6</v>
      </c>
      <c r="CI8">
        <v>507.2</v>
      </c>
      <c r="CJ8">
        <v>496.8</v>
      </c>
      <c r="CK8">
        <v>491.9</v>
      </c>
      <c r="CL8">
        <v>488.3</v>
      </c>
      <c r="CM8">
        <v>660.3</v>
      </c>
      <c r="CN8">
        <v>559.29999999999995</v>
      </c>
      <c r="CO8">
        <v>514</v>
      </c>
      <c r="CP8">
        <v>495.5</v>
      </c>
      <c r="CQ8">
        <v>484.8</v>
      </c>
      <c r="CR8">
        <v>478.9</v>
      </c>
      <c r="CS8">
        <v>474</v>
      </c>
      <c r="CT8">
        <v>634.6</v>
      </c>
      <c r="CU8">
        <v>541</v>
      </c>
      <c r="CV8">
        <v>503.2</v>
      </c>
      <c r="CW8">
        <v>485.1</v>
      </c>
      <c r="CX8">
        <v>472.5</v>
      </c>
      <c r="CY8">
        <v>462.3</v>
      </c>
      <c r="CZ8">
        <v>450.1</v>
      </c>
      <c r="DA8">
        <v>640.20000000000005</v>
      </c>
      <c r="DB8">
        <v>543.29999999999995</v>
      </c>
      <c r="DC8">
        <v>498.1</v>
      </c>
      <c r="DD8">
        <v>477.7</v>
      </c>
      <c r="DE8">
        <v>466.7</v>
      </c>
      <c r="DF8">
        <v>453.9</v>
      </c>
      <c r="DG8">
        <v>431.7</v>
      </c>
      <c r="DH8">
        <v>656.3</v>
      </c>
      <c r="DI8">
        <v>542.20000000000005</v>
      </c>
      <c r="DJ8">
        <v>495.3</v>
      </c>
      <c r="DK8">
        <v>472.2</v>
      </c>
      <c r="DL8">
        <v>452.8</v>
      </c>
      <c r="DM8">
        <v>434.6</v>
      </c>
      <c r="DN8">
        <v>414.4</v>
      </c>
      <c r="DO8">
        <v>678.3</v>
      </c>
      <c r="DP8">
        <v>559</v>
      </c>
      <c r="DQ8">
        <v>502.8</v>
      </c>
      <c r="DR8">
        <v>477.5</v>
      </c>
      <c r="DS8">
        <v>457.5</v>
      </c>
      <c r="DT8">
        <v>437.7</v>
      </c>
      <c r="DU8">
        <v>403.7</v>
      </c>
      <c r="DV8">
        <v>752.5</v>
      </c>
      <c r="DW8">
        <v>616.29999999999995</v>
      </c>
      <c r="DX8">
        <v>533.1</v>
      </c>
      <c r="DY8">
        <v>495</v>
      </c>
      <c r="DZ8">
        <v>473.4</v>
      </c>
      <c r="EA8">
        <v>453.8</v>
      </c>
      <c r="EB8">
        <v>414.7</v>
      </c>
      <c r="EC8">
        <v>893.6</v>
      </c>
      <c r="ED8">
        <v>707.9</v>
      </c>
      <c r="EE8">
        <v>600.6</v>
      </c>
      <c r="EF8">
        <v>529.6</v>
      </c>
      <c r="EG8">
        <v>495.1</v>
      </c>
      <c r="EH8">
        <v>474.4</v>
      </c>
      <c r="EI8">
        <v>436.9</v>
      </c>
      <c r="EJ8">
        <v>1031.9000000000001</v>
      </c>
      <c r="EK8">
        <v>817.4</v>
      </c>
      <c r="EL8">
        <v>692.3</v>
      </c>
      <c r="EM8">
        <v>604.70000000000005</v>
      </c>
      <c r="EN8">
        <v>543.5</v>
      </c>
      <c r="EO8">
        <v>503.8</v>
      </c>
      <c r="EP8" t="s">
        <v>3930</v>
      </c>
    </row>
    <row r="9" spans="1:147" x14ac:dyDescent="0.25">
      <c r="A9" t="s">
        <v>3931</v>
      </c>
      <c r="B9" t="s">
        <v>2391</v>
      </c>
      <c r="C9" t="s">
        <v>2392</v>
      </c>
      <c r="D9" t="s">
        <v>2393</v>
      </c>
      <c r="E9" t="s">
        <v>2394</v>
      </c>
      <c r="F9" t="s">
        <v>1937</v>
      </c>
      <c r="G9" t="s">
        <v>394</v>
      </c>
      <c r="H9">
        <v>2003</v>
      </c>
      <c r="I9">
        <v>9556172</v>
      </c>
      <c r="K9" t="s">
        <v>1698</v>
      </c>
      <c r="L9" t="s">
        <v>1781</v>
      </c>
      <c r="M9">
        <v>834</v>
      </c>
      <c r="N9" t="s">
        <v>3923</v>
      </c>
      <c r="O9" s="3">
        <v>0.32083333333333336</v>
      </c>
      <c r="P9">
        <v>12.02</v>
      </c>
      <c r="Q9">
        <v>11.265000000000001</v>
      </c>
      <c r="R9">
        <v>2.0169999999999999</v>
      </c>
      <c r="S9">
        <v>3.92</v>
      </c>
      <c r="T9">
        <v>8417</v>
      </c>
      <c r="U9">
        <v>118.4</v>
      </c>
      <c r="V9">
        <v>0.23</v>
      </c>
      <c r="W9">
        <v>609.79999999999995</v>
      </c>
      <c r="X9">
        <v>1.024</v>
      </c>
      <c r="Y9">
        <v>659.2</v>
      </c>
      <c r="Z9">
        <v>0</v>
      </c>
      <c r="AA9">
        <v>0</v>
      </c>
      <c r="AB9">
        <v>1010.2</v>
      </c>
      <c r="AC9">
        <v>818.6</v>
      </c>
      <c r="AD9">
        <v>707.5</v>
      </c>
      <c r="AE9">
        <v>636.9</v>
      </c>
      <c r="AF9">
        <v>597</v>
      </c>
      <c r="AG9">
        <v>570.79999999999995</v>
      </c>
      <c r="AH9">
        <v>548</v>
      </c>
      <c r="AI9">
        <v>963</v>
      </c>
      <c r="AJ9">
        <v>783.4</v>
      </c>
      <c r="AK9">
        <v>682.5</v>
      </c>
      <c r="AL9">
        <v>623.70000000000005</v>
      </c>
      <c r="AM9">
        <v>591.5</v>
      </c>
      <c r="AN9">
        <v>571.79999999999995</v>
      </c>
      <c r="AO9">
        <v>551.29999999999995</v>
      </c>
      <c r="AP9">
        <v>846.2</v>
      </c>
      <c r="AQ9">
        <v>680.8</v>
      </c>
      <c r="AR9">
        <v>591.29999999999995</v>
      </c>
      <c r="AS9">
        <v>538.9</v>
      </c>
      <c r="AT9">
        <v>506.5</v>
      </c>
      <c r="AU9">
        <v>485.6</v>
      </c>
      <c r="AV9">
        <v>460.7</v>
      </c>
      <c r="AW9">
        <v>892.2</v>
      </c>
      <c r="AX9">
        <v>713.3</v>
      </c>
      <c r="AY9">
        <v>615.4</v>
      </c>
      <c r="AZ9">
        <v>557.4</v>
      </c>
      <c r="BA9">
        <v>521.5</v>
      </c>
      <c r="BB9">
        <v>498.2</v>
      </c>
      <c r="BC9">
        <v>470.1</v>
      </c>
      <c r="BD9">
        <v>1008</v>
      </c>
      <c r="BE9">
        <v>768.7</v>
      </c>
      <c r="BF9">
        <v>636</v>
      </c>
      <c r="BG9">
        <v>555.6</v>
      </c>
      <c r="BH9">
        <v>515.4</v>
      </c>
      <c r="BI9">
        <v>485.6</v>
      </c>
      <c r="BJ9">
        <v>439.2</v>
      </c>
      <c r="BK9">
        <v>43.4</v>
      </c>
      <c r="BL9">
        <v>41.7</v>
      </c>
      <c r="BM9">
        <v>41.6</v>
      </c>
      <c r="BN9">
        <v>40.4</v>
      </c>
      <c r="BO9">
        <v>39.200000000000003</v>
      </c>
      <c r="BP9">
        <v>38.6</v>
      </c>
      <c r="BQ9">
        <v>38.700000000000003</v>
      </c>
      <c r="BR9">
        <v>144.9</v>
      </c>
      <c r="BS9">
        <v>149.6</v>
      </c>
      <c r="BT9">
        <v>151.6</v>
      </c>
      <c r="BU9">
        <v>154.69999999999999</v>
      </c>
      <c r="BV9">
        <v>168.1</v>
      </c>
      <c r="BW9">
        <v>180</v>
      </c>
      <c r="BX9">
        <v>180</v>
      </c>
      <c r="BY9">
        <v>1032.7</v>
      </c>
      <c r="BZ9">
        <v>855.9</v>
      </c>
      <c r="CA9">
        <v>753</v>
      </c>
      <c r="CB9">
        <v>693.1</v>
      </c>
      <c r="CC9">
        <v>668.6</v>
      </c>
      <c r="CD9">
        <v>657.3</v>
      </c>
      <c r="CE9">
        <v>653.70000000000005</v>
      </c>
      <c r="CF9">
        <v>673.6</v>
      </c>
      <c r="CG9">
        <v>567.4</v>
      </c>
      <c r="CH9">
        <v>507</v>
      </c>
      <c r="CI9">
        <v>481.9</v>
      </c>
      <c r="CJ9">
        <v>471</v>
      </c>
      <c r="CK9">
        <v>466.3</v>
      </c>
      <c r="CL9">
        <v>463.2</v>
      </c>
      <c r="CM9">
        <v>636.6</v>
      </c>
      <c r="CN9">
        <v>538.9</v>
      </c>
      <c r="CO9">
        <v>490.4</v>
      </c>
      <c r="CP9">
        <v>470.2</v>
      </c>
      <c r="CQ9">
        <v>459.4</v>
      </c>
      <c r="CR9">
        <v>454</v>
      </c>
      <c r="CS9">
        <v>449.9</v>
      </c>
      <c r="CT9">
        <v>608.9</v>
      </c>
      <c r="CU9">
        <v>518.70000000000005</v>
      </c>
      <c r="CV9">
        <v>479.4</v>
      </c>
      <c r="CW9">
        <v>460.6</v>
      </c>
      <c r="CX9">
        <v>447.7</v>
      </c>
      <c r="CY9">
        <v>437.6</v>
      </c>
      <c r="CZ9">
        <v>426.8</v>
      </c>
      <c r="DA9">
        <v>614.29999999999995</v>
      </c>
      <c r="DB9">
        <v>521.70000000000005</v>
      </c>
      <c r="DC9">
        <v>479.6</v>
      </c>
      <c r="DD9">
        <v>457.5</v>
      </c>
      <c r="DE9">
        <v>444.5</v>
      </c>
      <c r="DF9">
        <v>430.8</v>
      </c>
      <c r="DG9">
        <v>407.7</v>
      </c>
      <c r="DH9">
        <v>637.79999999999995</v>
      </c>
      <c r="DI9">
        <v>524.29999999999995</v>
      </c>
      <c r="DJ9">
        <v>473.4</v>
      </c>
      <c r="DK9">
        <v>449.7</v>
      </c>
      <c r="DL9">
        <v>430.2</v>
      </c>
      <c r="DM9">
        <v>412.2</v>
      </c>
      <c r="DN9">
        <v>392.2</v>
      </c>
      <c r="DO9">
        <v>655.1</v>
      </c>
      <c r="DP9">
        <v>538.20000000000005</v>
      </c>
      <c r="DQ9">
        <v>480</v>
      </c>
      <c r="DR9">
        <v>454</v>
      </c>
      <c r="DS9">
        <v>433.5</v>
      </c>
      <c r="DT9">
        <v>413</v>
      </c>
      <c r="DU9">
        <v>377.2</v>
      </c>
      <c r="DV9">
        <v>722.4</v>
      </c>
      <c r="DW9">
        <v>588</v>
      </c>
      <c r="DX9">
        <v>508.7</v>
      </c>
      <c r="DY9">
        <v>470.6</v>
      </c>
      <c r="DZ9">
        <v>449.1</v>
      </c>
      <c r="EA9">
        <v>429.2</v>
      </c>
      <c r="EB9">
        <v>388.5</v>
      </c>
      <c r="EC9">
        <v>855.5</v>
      </c>
      <c r="ED9">
        <v>676.7</v>
      </c>
      <c r="EE9">
        <v>573.70000000000005</v>
      </c>
      <c r="EF9">
        <v>508</v>
      </c>
      <c r="EG9">
        <v>471.6</v>
      </c>
      <c r="EH9">
        <v>451</v>
      </c>
      <c r="EI9">
        <v>413.3</v>
      </c>
      <c r="EJ9">
        <v>987.8</v>
      </c>
      <c r="EK9">
        <v>781.4</v>
      </c>
      <c r="EL9">
        <v>662</v>
      </c>
      <c r="EM9">
        <v>580.6</v>
      </c>
      <c r="EN9">
        <v>525.4</v>
      </c>
      <c r="EO9">
        <v>484.3</v>
      </c>
      <c r="EP9" t="s">
        <v>3932</v>
      </c>
    </row>
    <row r="10" spans="1:147" x14ac:dyDescent="0.25">
      <c r="A10" t="s">
        <v>3421</v>
      </c>
      <c r="B10" t="s">
        <v>2566</v>
      </c>
      <c r="C10" t="s">
        <v>2567</v>
      </c>
      <c r="D10" t="s">
        <v>2568</v>
      </c>
      <c r="E10" t="s">
        <v>628</v>
      </c>
      <c r="F10" t="s">
        <v>412</v>
      </c>
      <c r="G10" t="s">
        <v>1879</v>
      </c>
      <c r="H10">
        <v>2006</v>
      </c>
      <c r="I10">
        <v>4051322</v>
      </c>
      <c r="K10" t="s">
        <v>1698</v>
      </c>
      <c r="L10" t="s">
        <v>1782</v>
      </c>
      <c r="M10">
        <v>780</v>
      </c>
      <c r="N10" t="s">
        <v>3923</v>
      </c>
      <c r="O10" s="3">
        <v>0.32083333333333336</v>
      </c>
      <c r="P10">
        <v>12.19</v>
      </c>
      <c r="Q10">
        <v>11.079000000000001</v>
      </c>
      <c r="R10">
        <v>2.226</v>
      </c>
      <c r="S10">
        <v>3.64</v>
      </c>
      <c r="T10">
        <v>7125</v>
      </c>
      <c r="U10">
        <v>126.1</v>
      </c>
      <c r="V10">
        <v>0.12</v>
      </c>
      <c r="W10">
        <v>575.9</v>
      </c>
      <c r="X10">
        <v>1.0753999999999999</v>
      </c>
      <c r="Y10">
        <v>627.70000000000005</v>
      </c>
      <c r="Z10">
        <v>0</v>
      </c>
      <c r="AA10">
        <v>0</v>
      </c>
      <c r="AB10">
        <v>934.2</v>
      </c>
      <c r="AC10">
        <v>758.1</v>
      </c>
      <c r="AD10">
        <v>654.9</v>
      </c>
      <c r="AE10">
        <v>604.79999999999995</v>
      </c>
      <c r="AF10">
        <v>582.79999999999995</v>
      </c>
      <c r="AG10">
        <v>560.70000000000005</v>
      </c>
      <c r="AH10">
        <v>530</v>
      </c>
      <c r="AI10">
        <v>894.3</v>
      </c>
      <c r="AJ10">
        <v>726</v>
      </c>
      <c r="AK10">
        <v>636.9</v>
      </c>
      <c r="AL10">
        <v>592</v>
      </c>
      <c r="AM10">
        <v>568.20000000000005</v>
      </c>
      <c r="AN10">
        <v>550</v>
      </c>
      <c r="AO10">
        <v>519.4</v>
      </c>
      <c r="AP10">
        <v>789.8</v>
      </c>
      <c r="AQ10">
        <v>638.6</v>
      </c>
      <c r="AR10">
        <v>558.70000000000005</v>
      </c>
      <c r="AS10">
        <v>513.29999999999995</v>
      </c>
      <c r="AT10">
        <v>485.6</v>
      </c>
      <c r="AU10">
        <v>467.1</v>
      </c>
      <c r="AV10">
        <v>440.9</v>
      </c>
      <c r="AW10">
        <v>864.3</v>
      </c>
      <c r="AX10">
        <v>690.9</v>
      </c>
      <c r="AY10">
        <v>596.5</v>
      </c>
      <c r="AZ10">
        <v>540.9</v>
      </c>
      <c r="BA10">
        <v>506.4</v>
      </c>
      <c r="BB10">
        <v>483.5</v>
      </c>
      <c r="BC10">
        <v>454</v>
      </c>
      <c r="BD10">
        <v>930</v>
      </c>
      <c r="BE10">
        <v>711.9</v>
      </c>
      <c r="BF10">
        <v>592.5</v>
      </c>
      <c r="BG10">
        <v>529</v>
      </c>
      <c r="BH10">
        <v>496.9</v>
      </c>
      <c r="BI10">
        <v>468.8</v>
      </c>
      <c r="BJ10">
        <v>423.7</v>
      </c>
      <c r="BK10">
        <v>42.7</v>
      </c>
      <c r="BL10">
        <v>41.3</v>
      </c>
      <c r="BM10">
        <v>40.299999999999997</v>
      </c>
      <c r="BN10">
        <v>38.700000000000003</v>
      </c>
      <c r="BO10">
        <v>37.799999999999997</v>
      </c>
      <c r="BP10">
        <v>37.700000000000003</v>
      </c>
      <c r="BQ10">
        <v>37.200000000000003</v>
      </c>
      <c r="BR10">
        <v>143.80000000000001</v>
      </c>
      <c r="BS10">
        <v>147</v>
      </c>
      <c r="BT10">
        <v>148.80000000000001</v>
      </c>
      <c r="BU10">
        <v>150.80000000000001</v>
      </c>
      <c r="BV10">
        <v>152.4</v>
      </c>
      <c r="BW10">
        <v>176</v>
      </c>
      <c r="BX10">
        <v>177.5</v>
      </c>
      <c r="BY10">
        <v>976.1</v>
      </c>
      <c r="BZ10">
        <v>802.7</v>
      </c>
      <c r="CA10">
        <v>705</v>
      </c>
      <c r="CB10">
        <v>662.6</v>
      </c>
      <c r="CC10">
        <v>645.6</v>
      </c>
      <c r="CD10">
        <v>637.70000000000005</v>
      </c>
      <c r="CE10">
        <v>621.79999999999995</v>
      </c>
      <c r="CF10">
        <v>641.29999999999995</v>
      </c>
      <c r="CG10">
        <v>535.6</v>
      </c>
      <c r="CH10">
        <v>486.6</v>
      </c>
      <c r="CI10">
        <v>468.5</v>
      </c>
      <c r="CJ10">
        <v>461.6</v>
      </c>
      <c r="CK10">
        <v>458</v>
      </c>
      <c r="CL10">
        <v>452.5</v>
      </c>
      <c r="CM10">
        <v>607.70000000000005</v>
      </c>
      <c r="CN10">
        <v>512.9</v>
      </c>
      <c r="CO10">
        <v>474.1</v>
      </c>
      <c r="CP10">
        <v>457.7</v>
      </c>
      <c r="CQ10">
        <v>449.5</v>
      </c>
      <c r="CR10">
        <v>445.4</v>
      </c>
      <c r="CS10">
        <v>442.3</v>
      </c>
      <c r="CT10">
        <v>582.9</v>
      </c>
      <c r="CU10">
        <v>498.3</v>
      </c>
      <c r="CV10">
        <v>465.2</v>
      </c>
      <c r="CW10">
        <v>447.5</v>
      </c>
      <c r="CX10">
        <v>434.5</v>
      </c>
      <c r="CY10">
        <v>425.2</v>
      </c>
      <c r="CZ10">
        <v>417.2</v>
      </c>
      <c r="DA10">
        <v>583.4</v>
      </c>
      <c r="DB10">
        <v>488.4</v>
      </c>
      <c r="DC10">
        <v>460.6</v>
      </c>
      <c r="DD10">
        <v>446</v>
      </c>
      <c r="DE10">
        <v>429.4</v>
      </c>
      <c r="DF10">
        <v>414</v>
      </c>
      <c r="DG10">
        <v>391.6</v>
      </c>
      <c r="DH10">
        <v>574.4</v>
      </c>
      <c r="DI10">
        <v>480.7</v>
      </c>
      <c r="DJ10">
        <v>447.3</v>
      </c>
      <c r="DK10">
        <v>425.7</v>
      </c>
      <c r="DL10">
        <v>411.9</v>
      </c>
      <c r="DM10">
        <v>399.6</v>
      </c>
      <c r="DN10">
        <v>378.1</v>
      </c>
      <c r="DO10">
        <v>588.5</v>
      </c>
      <c r="DP10">
        <v>488.5</v>
      </c>
      <c r="DQ10">
        <v>451.2</v>
      </c>
      <c r="DR10">
        <v>425.6</v>
      </c>
      <c r="DS10">
        <v>401.1</v>
      </c>
      <c r="DT10">
        <v>383.5</v>
      </c>
      <c r="DU10">
        <v>358.7</v>
      </c>
      <c r="DV10">
        <v>653.6</v>
      </c>
      <c r="DW10">
        <v>528.6</v>
      </c>
      <c r="DX10">
        <v>470.3</v>
      </c>
      <c r="DY10">
        <v>442.6</v>
      </c>
      <c r="DZ10">
        <v>417.2</v>
      </c>
      <c r="EA10">
        <v>391.3</v>
      </c>
      <c r="EB10">
        <v>339.8</v>
      </c>
      <c r="EC10">
        <v>772.7</v>
      </c>
      <c r="ED10">
        <v>617.9</v>
      </c>
      <c r="EE10">
        <v>523.79999999999995</v>
      </c>
      <c r="EF10">
        <v>474.1</v>
      </c>
      <c r="EG10">
        <v>452.9</v>
      </c>
      <c r="EH10">
        <v>433.7</v>
      </c>
      <c r="EI10">
        <v>390.9</v>
      </c>
      <c r="EJ10">
        <v>892.2</v>
      </c>
      <c r="EK10">
        <v>713.5</v>
      </c>
      <c r="EL10">
        <v>604.79999999999995</v>
      </c>
      <c r="EM10">
        <v>547.1</v>
      </c>
      <c r="EN10">
        <v>519.9</v>
      </c>
      <c r="EO10">
        <v>483.6</v>
      </c>
      <c r="EP10" t="s">
        <v>3933</v>
      </c>
    </row>
    <row r="11" spans="1:147" x14ac:dyDescent="0.25">
      <c r="A11" t="s">
        <v>3421</v>
      </c>
      <c r="B11" t="s">
        <v>2754</v>
      </c>
      <c r="C11" t="s">
        <v>2755</v>
      </c>
      <c r="D11" t="s">
        <v>2756</v>
      </c>
      <c r="E11" t="s">
        <v>2757</v>
      </c>
      <c r="F11" t="s">
        <v>2198</v>
      </c>
      <c r="G11" t="s">
        <v>2758</v>
      </c>
      <c r="H11">
        <v>2013</v>
      </c>
      <c r="I11">
        <v>9583460</v>
      </c>
      <c r="K11" t="s">
        <v>1698</v>
      </c>
      <c r="L11" t="s">
        <v>1781</v>
      </c>
      <c r="M11">
        <v>1511</v>
      </c>
      <c r="N11" t="s">
        <v>3923</v>
      </c>
      <c r="O11" s="3">
        <v>0.32083333333333336</v>
      </c>
      <c r="P11">
        <v>19.18</v>
      </c>
      <c r="Q11">
        <v>17.238</v>
      </c>
      <c r="R11">
        <v>2.3220000000000001</v>
      </c>
      <c r="S11">
        <v>5.45</v>
      </c>
      <c r="T11">
        <v>37619</v>
      </c>
      <c r="U11">
        <v>126.7</v>
      </c>
      <c r="V11">
        <v>0.64</v>
      </c>
      <c r="W11">
        <v>557.4</v>
      </c>
      <c r="X11">
        <v>1.0886</v>
      </c>
      <c r="Y11">
        <v>620.1</v>
      </c>
      <c r="Z11">
        <v>0</v>
      </c>
      <c r="AA11">
        <v>0</v>
      </c>
      <c r="AB11">
        <v>985.6</v>
      </c>
      <c r="AC11">
        <v>782</v>
      </c>
      <c r="AD11">
        <v>671.4</v>
      </c>
      <c r="AE11">
        <v>601.1</v>
      </c>
      <c r="AF11">
        <v>553.70000000000005</v>
      </c>
      <c r="AG11">
        <v>526.1</v>
      </c>
      <c r="AH11">
        <v>487.9</v>
      </c>
      <c r="AI11">
        <v>943.6</v>
      </c>
      <c r="AJ11">
        <v>752.7</v>
      </c>
      <c r="AK11">
        <v>648</v>
      </c>
      <c r="AL11">
        <v>582.9</v>
      </c>
      <c r="AM11">
        <v>541.6</v>
      </c>
      <c r="AN11">
        <v>516.6</v>
      </c>
      <c r="AO11">
        <v>485.8</v>
      </c>
      <c r="AP11">
        <v>791.1</v>
      </c>
      <c r="AQ11">
        <v>629.1</v>
      </c>
      <c r="AR11">
        <v>539.5</v>
      </c>
      <c r="AS11">
        <v>485.6</v>
      </c>
      <c r="AT11">
        <v>451.6</v>
      </c>
      <c r="AU11">
        <v>429.3</v>
      </c>
      <c r="AV11">
        <v>402.2</v>
      </c>
      <c r="AW11">
        <v>876</v>
      </c>
      <c r="AX11">
        <v>688.7</v>
      </c>
      <c r="AY11">
        <v>582.79999999999995</v>
      </c>
      <c r="AZ11">
        <v>517.20000000000005</v>
      </c>
      <c r="BA11">
        <v>474.5</v>
      </c>
      <c r="BB11">
        <v>445.8</v>
      </c>
      <c r="BC11">
        <v>410.9</v>
      </c>
      <c r="BD11">
        <v>978.9</v>
      </c>
      <c r="BE11">
        <v>728.5</v>
      </c>
      <c r="BF11">
        <v>593.5</v>
      </c>
      <c r="BG11">
        <v>507.5</v>
      </c>
      <c r="BH11">
        <v>458.8</v>
      </c>
      <c r="BI11">
        <v>426</v>
      </c>
      <c r="BJ11">
        <v>380.9</v>
      </c>
      <c r="BK11">
        <v>46.3</v>
      </c>
      <c r="BL11">
        <v>44.3</v>
      </c>
      <c r="BM11">
        <v>43</v>
      </c>
      <c r="BN11">
        <v>42.6</v>
      </c>
      <c r="BO11">
        <v>43</v>
      </c>
      <c r="BP11">
        <v>43.5</v>
      </c>
      <c r="BQ11">
        <v>42.6</v>
      </c>
      <c r="BR11">
        <v>142.6</v>
      </c>
      <c r="BS11">
        <v>146.69999999999999</v>
      </c>
      <c r="BT11">
        <v>148.1</v>
      </c>
      <c r="BU11">
        <v>147.69999999999999</v>
      </c>
      <c r="BV11">
        <v>148.1</v>
      </c>
      <c r="BW11">
        <v>149.69999999999999</v>
      </c>
      <c r="BX11">
        <v>178.1</v>
      </c>
      <c r="BY11">
        <v>1052.7</v>
      </c>
      <c r="BZ11">
        <v>845.3</v>
      </c>
      <c r="CA11">
        <v>736.1</v>
      </c>
      <c r="CB11">
        <v>667.5</v>
      </c>
      <c r="CC11">
        <v>623.20000000000005</v>
      </c>
      <c r="CD11">
        <v>596.79999999999995</v>
      </c>
      <c r="CE11">
        <v>574.1</v>
      </c>
      <c r="CF11">
        <v>667.6</v>
      </c>
      <c r="CG11">
        <v>548</v>
      </c>
      <c r="CH11">
        <v>483.7</v>
      </c>
      <c r="CI11">
        <v>438.8</v>
      </c>
      <c r="CJ11">
        <v>411.2</v>
      </c>
      <c r="CK11">
        <v>397.1</v>
      </c>
      <c r="CL11">
        <v>387.2</v>
      </c>
      <c r="CM11">
        <v>619.20000000000005</v>
      </c>
      <c r="CN11">
        <v>508.2</v>
      </c>
      <c r="CO11">
        <v>447.3</v>
      </c>
      <c r="CP11">
        <v>412.7</v>
      </c>
      <c r="CQ11">
        <v>395.1</v>
      </c>
      <c r="CR11">
        <v>383.9</v>
      </c>
      <c r="CS11">
        <v>374.4</v>
      </c>
      <c r="CT11">
        <v>542.29999999999995</v>
      </c>
      <c r="CU11">
        <v>454.7</v>
      </c>
      <c r="CV11">
        <v>405</v>
      </c>
      <c r="CW11">
        <v>383.8</v>
      </c>
      <c r="CX11">
        <v>373.7</v>
      </c>
      <c r="CY11">
        <v>369</v>
      </c>
      <c r="CZ11">
        <v>361.1</v>
      </c>
      <c r="DA11">
        <v>522.70000000000005</v>
      </c>
      <c r="DB11">
        <v>442</v>
      </c>
      <c r="DC11">
        <v>397.1</v>
      </c>
      <c r="DD11">
        <v>378.1</v>
      </c>
      <c r="DE11">
        <v>367.1</v>
      </c>
      <c r="DF11">
        <v>358.6</v>
      </c>
      <c r="DG11">
        <v>346.9</v>
      </c>
      <c r="DH11">
        <v>565.6</v>
      </c>
      <c r="DI11">
        <v>472.7</v>
      </c>
      <c r="DJ11">
        <v>409.9</v>
      </c>
      <c r="DK11">
        <v>381</v>
      </c>
      <c r="DL11">
        <v>366.3</v>
      </c>
      <c r="DM11">
        <v>355.3</v>
      </c>
      <c r="DN11">
        <v>338.8</v>
      </c>
      <c r="DO11">
        <v>592.9</v>
      </c>
      <c r="DP11">
        <v>485.5</v>
      </c>
      <c r="DQ11">
        <v>420.1</v>
      </c>
      <c r="DR11">
        <v>385.8</v>
      </c>
      <c r="DS11">
        <v>368.9</v>
      </c>
      <c r="DT11">
        <v>356.8</v>
      </c>
      <c r="DU11">
        <v>334</v>
      </c>
      <c r="DV11">
        <v>666.1</v>
      </c>
      <c r="DW11">
        <v>532.5</v>
      </c>
      <c r="DX11">
        <v>458.2</v>
      </c>
      <c r="DY11">
        <v>407.9</v>
      </c>
      <c r="DZ11">
        <v>381.9</v>
      </c>
      <c r="EA11">
        <v>367.1</v>
      </c>
      <c r="EB11">
        <v>343.6</v>
      </c>
      <c r="EC11">
        <v>795.5</v>
      </c>
      <c r="ED11">
        <v>622.4</v>
      </c>
      <c r="EE11">
        <v>525.4</v>
      </c>
      <c r="EF11">
        <v>463.1</v>
      </c>
      <c r="EG11">
        <v>419.3</v>
      </c>
      <c r="EH11">
        <v>394.4</v>
      </c>
      <c r="EI11">
        <v>368.5</v>
      </c>
      <c r="EJ11">
        <v>918.6</v>
      </c>
      <c r="EK11">
        <v>718.7</v>
      </c>
      <c r="EL11">
        <v>606.70000000000005</v>
      </c>
      <c r="EM11">
        <v>534.70000000000005</v>
      </c>
      <c r="EN11">
        <v>484.2</v>
      </c>
      <c r="EO11">
        <v>455.4</v>
      </c>
      <c r="EP11" t="s">
        <v>3934</v>
      </c>
    </row>
    <row r="12" spans="1:147" x14ac:dyDescent="0.25">
      <c r="A12" t="s">
        <v>3935</v>
      </c>
      <c r="B12" t="s">
        <v>3125</v>
      </c>
      <c r="C12" t="s">
        <v>3126</v>
      </c>
      <c r="D12" t="s">
        <v>3127</v>
      </c>
      <c r="E12" t="s">
        <v>432</v>
      </c>
      <c r="F12" t="s">
        <v>590</v>
      </c>
      <c r="G12" t="s">
        <v>591</v>
      </c>
      <c r="H12">
        <v>1990</v>
      </c>
      <c r="I12">
        <v>4100024</v>
      </c>
      <c r="K12" t="s">
        <v>1698</v>
      </c>
      <c r="L12" t="s">
        <v>1781</v>
      </c>
      <c r="M12">
        <v>800</v>
      </c>
      <c r="N12" t="s">
        <v>3923</v>
      </c>
      <c r="O12" s="3">
        <v>0.32083333333333336</v>
      </c>
      <c r="P12">
        <v>12.5</v>
      </c>
      <c r="Q12">
        <v>10.327</v>
      </c>
      <c r="R12">
        <v>2.2050000000000001</v>
      </c>
      <c r="S12">
        <v>3.89</v>
      </c>
      <c r="T12">
        <v>7468</v>
      </c>
      <c r="U12">
        <v>123</v>
      </c>
      <c r="V12">
        <v>7.0000000000000007E-2</v>
      </c>
      <c r="W12">
        <v>602.29999999999995</v>
      </c>
      <c r="X12">
        <v>1.0383</v>
      </c>
      <c r="Y12">
        <v>650.1</v>
      </c>
      <c r="Z12">
        <v>0</v>
      </c>
      <c r="AA12">
        <v>0</v>
      </c>
      <c r="AB12">
        <v>983.6</v>
      </c>
      <c r="AC12">
        <v>801.4</v>
      </c>
      <c r="AD12">
        <v>691</v>
      </c>
      <c r="AE12">
        <v>627.20000000000005</v>
      </c>
      <c r="AF12">
        <v>591.79999999999995</v>
      </c>
      <c r="AG12">
        <v>568.1</v>
      </c>
      <c r="AH12">
        <v>545.9</v>
      </c>
      <c r="AI12">
        <v>939.6</v>
      </c>
      <c r="AJ12">
        <v>765.9</v>
      </c>
      <c r="AK12">
        <v>668.7</v>
      </c>
      <c r="AL12">
        <v>615.4</v>
      </c>
      <c r="AM12">
        <v>586.4</v>
      </c>
      <c r="AN12">
        <v>567.9</v>
      </c>
      <c r="AO12">
        <v>548.79999999999995</v>
      </c>
      <c r="AP12">
        <v>832.3</v>
      </c>
      <c r="AQ12">
        <v>670.9</v>
      </c>
      <c r="AR12">
        <v>584.1</v>
      </c>
      <c r="AS12">
        <v>533.70000000000005</v>
      </c>
      <c r="AT12">
        <v>502.9</v>
      </c>
      <c r="AU12">
        <v>483</v>
      </c>
      <c r="AV12">
        <v>459.3</v>
      </c>
      <c r="AW12">
        <v>890.1</v>
      </c>
      <c r="AX12">
        <v>712.1</v>
      </c>
      <c r="AY12">
        <v>615</v>
      </c>
      <c r="AZ12">
        <v>557.6</v>
      </c>
      <c r="BA12">
        <v>522</v>
      </c>
      <c r="BB12">
        <v>498.9</v>
      </c>
      <c r="BC12">
        <v>471</v>
      </c>
      <c r="BD12">
        <v>981.3</v>
      </c>
      <c r="BE12">
        <v>753.3</v>
      </c>
      <c r="BF12">
        <v>623.79999999999995</v>
      </c>
      <c r="BG12">
        <v>549.79999999999995</v>
      </c>
      <c r="BH12">
        <v>511.9</v>
      </c>
      <c r="BI12">
        <v>482.6</v>
      </c>
      <c r="BJ12">
        <v>438.8</v>
      </c>
      <c r="BK12">
        <v>42.4</v>
      </c>
      <c r="BL12">
        <v>41.2</v>
      </c>
      <c r="BM12">
        <v>41</v>
      </c>
      <c r="BN12">
        <v>39.6</v>
      </c>
      <c r="BO12">
        <v>38.799999999999997</v>
      </c>
      <c r="BP12">
        <v>38.4</v>
      </c>
      <c r="BQ12">
        <v>38.799999999999997</v>
      </c>
      <c r="BR12">
        <v>145.5</v>
      </c>
      <c r="BS12">
        <v>149.5</v>
      </c>
      <c r="BT12">
        <v>150.30000000000001</v>
      </c>
      <c r="BU12">
        <v>155.30000000000001</v>
      </c>
      <c r="BV12">
        <v>169.2</v>
      </c>
      <c r="BW12">
        <v>180</v>
      </c>
      <c r="BX12">
        <v>180</v>
      </c>
      <c r="BY12">
        <v>1007</v>
      </c>
      <c r="BZ12">
        <v>837.8</v>
      </c>
      <c r="CA12">
        <v>735.4</v>
      </c>
      <c r="CB12">
        <v>685.5</v>
      </c>
      <c r="CC12">
        <v>665.2</v>
      </c>
      <c r="CD12">
        <v>655.8</v>
      </c>
      <c r="CE12">
        <v>655</v>
      </c>
      <c r="CF12">
        <v>665.2</v>
      </c>
      <c r="CG12">
        <v>557.9</v>
      </c>
      <c r="CH12">
        <v>503.2</v>
      </c>
      <c r="CI12">
        <v>481.8</v>
      </c>
      <c r="CJ12">
        <v>472.3</v>
      </c>
      <c r="CK12">
        <v>467.9</v>
      </c>
      <c r="CL12">
        <v>465.2</v>
      </c>
      <c r="CM12">
        <v>632.20000000000005</v>
      </c>
      <c r="CN12">
        <v>532.70000000000005</v>
      </c>
      <c r="CO12">
        <v>489.5</v>
      </c>
      <c r="CP12">
        <v>471</v>
      </c>
      <c r="CQ12">
        <v>460.3</v>
      </c>
      <c r="CR12">
        <v>454.7</v>
      </c>
      <c r="CS12">
        <v>450.3</v>
      </c>
      <c r="CT12">
        <v>608.29999999999995</v>
      </c>
      <c r="CU12">
        <v>517</v>
      </c>
      <c r="CV12">
        <v>480.5</v>
      </c>
      <c r="CW12">
        <v>461.6</v>
      </c>
      <c r="CX12">
        <v>447.7</v>
      </c>
      <c r="CY12">
        <v>436.7</v>
      </c>
      <c r="CZ12">
        <v>425.3</v>
      </c>
      <c r="DA12">
        <v>616.5</v>
      </c>
      <c r="DB12">
        <v>521.20000000000005</v>
      </c>
      <c r="DC12">
        <v>480.4</v>
      </c>
      <c r="DD12">
        <v>461</v>
      </c>
      <c r="DE12">
        <v>444.6</v>
      </c>
      <c r="DF12">
        <v>429.9</v>
      </c>
      <c r="DG12">
        <v>407.6</v>
      </c>
      <c r="DH12">
        <v>631.20000000000005</v>
      </c>
      <c r="DI12">
        <v>516.70000000000005</v>
      </c>
      <c r="DJ12">
        <v>471.1</v>
      </c>
      <c r="DK12">
        <v>446.9</v>
      </c>
      <c r="DL12">
        <v>426.8</v>
      </c>
      <c r="DM12">
        <v>414</v>
      </c>
      <c r="DN12">
        <v>396.8</v>
      </c>
      <c r="DO12">
        <v>646</v>
      </c>
      <c r="DP12">
        <v>527.70000000000005</v>
      </c>
      <c r="DQ12">
        <v>476.2</v>
      </c>
      <c r="DR12">
        <v>449.7</v>
      </c>
      <c r="DS12">
        <v>426.5</v>
      </c>
      <c r="DT12">
        <v>406.1</v>
      </c>
      <c r="DU12">
        <v>380.2</v>
      </c>
      <c r="DV12">
        <v>707.4</v>
      </c>
      <c r="DW12">
        <v>574</v>
      </c>
      <c r="DX12">
        <v>499.2</v>
      </c>
      <c r="DY12">
        <v>466.2</v>
      </c>
      <c r="DZ12">
        <v>442.8</v>
      </c>
      <c r="EA12">
        <v>420.2</v>
      </c>
      <c r="EB12">
        <v>379.9</v>
      </c>
      <c r="EC12">
        <v>831.6</v>
      </c>
      <c r="ED12">
        <v>662.5</v>
      </c>
      <c r="EE12">
        <v>560</v>
      </c>
      <c r="EF12">
        <v>497.5</v>
      </c>
      <c r="EG12">
        <v>467.1</v>
      </c>
      <c r="EH12">
        <v>445.3</v>
      </c>
      <c r="EI12">
        <v>404.8</v>
      </c>
      <c r="EJ12">
        <v>960.2</v>
      </c>
      <c r="EK12">
        <v>765</v>
      </c>
      <c r="EL12">
        <v>646.6</v>
      </c>
      <c r="EM12">
        <v>568.9</v>
      </c>
      <c r="EN12">
        <v>518.29999999999995</v>
      </c>
      <c r="EO12">
        <v>480.5</v>
      </c>
      <c r="EP12" t="s">
        <v>3936</v>
      </c>
    </row>
    <row r="13" spans="1:147" x14ac:dyDescent="0.25">
      <c r="A13" t="s">
        <v>3937</v>
      </c>
      <c r="B13" t="s">
        <v>2203</v>
      </c>
      <c r="C13" t="s">
        <v>2204</v>
      </c>
      <c r="D13" t="s">
        <v>2205</v>
      </c>
      <c r="E13" t="s">
        <v>2206</v>
      </c>
      <c r="F13" t="s">
        <v>570</v>
      </c>
      <c r="G13" t="s">
        <v>2207</v>
      </c>
      <c r="H13">
        <v>2005</v>
      </c>
      <c r="I13">
        <v>4046313</v>
      </c>
      <c r="K13" t="s">
        <v>1698</v>
      </c>
      <c r="L13" t="s">
        <v>1781</v>
      </c>
      <c r="M13">
        <v>670</v>
      </c>
      <c r="N13" t="s">
        <v>3923</v>
      </c>
      <c r="O13" s="3">
        <v>0.32083333333333336</v>
      </c>
      <c r="P13">
        <v>11.313000000000001</v>
      </c>
      <c r="Q13">
        <v>10.241</v>
      </c>
      <c r="R13">
        <v>1.9390000000000001</v>
      </c>
      <c r="S13">
        <v>3.66</v>
      </c>
      <c r="T13">
        <v>6630</v>
      </c>
      <c r="U13">
        <v>109.5</v>
      </c>
      <c r="V13">
        <v>0.17</v>
      </c>
      <c r="W13">
        <v>622.29999999999995</v>
      </c>
      <c r="X13">
        <v>0.99770000000000003</v>
      </c>
      <c r="Y13">
        <v>676.6</v>
      </c>
      <c r="Z13">
        <v>0</v>
      </c>
      <c r="AA13">
        <v>0</v>
      </c>
      <c r="AB13">
        <v>1023.1</v>
      </c>
      <c r="AC13">
        <v>829.6</v>
      </c>
      <c r="AD13">
        <v>717.1</v>
      </c>
      <c r="AE13">
        <v>652.4</v>
      </c>
      <c r="AF13">
        <v>616.6</v>
      </c>
      <c r="AG13">
        <v>594.9</v>
      </c>
      <c r="AH13">
        <v>567.79999999999995</v>
      </c>
      <c r="AI13">
        <v>977.7</v>
      </c>
      <c r="AJ13">
        <v>795.5</v>
      </c>
      <c r="AK13">
        <v>695.8</v>
      </c>
      <c r="AL13">
        <v>642.29999999999995</v>
      </c>
      <c r="AM13">
        <v>614.6</v>
      </c>
      <c r="AN13">
        <v>597.70000000000005</v>
      </c>
      <c r="AO13">
        <v>571</v>
      </c>
      <c r="AP13">
        <v>859</v>
      </c>
      <c r="AQ13">
        <v>692.4</v>
      </c>
      <c r="AR13">
        <v>603.4</v>
      </c>
      <c r="AS13">
        <v>552.1</v>
      </c>
      <c r="AT13">
        <v>521.1</v>
      </c>
      <c r="AU13">
        <v>501.1</v>
      </c>
      <c r="AV13">
        <v>475.9</v>
      </c>
      <c r="AW13">
        <v>912.4</v>
      </c>
      <c r="AX13">
        <v>730</v>
      </c>
      <c r="AY13">
        <v>631.1</v>
      </c>
      <c r="AZ13">
        <v>573.29999999999995</v>
      </c>
      <c r="BA13">
        <v>538</v>
      </c>
      <c r="BB13">
        <v>515.4</v>
      </c>
      <c r="BC13">
        <v>487.5</v>
      </c>
      <c r="BD13">
        <v>1019.4</v>
      </c>
      <c r="BE13">
        <v>778.4</v>
      </c>
      <c r="BF13">
        <v>645</v>
      </c>
      <c r="BG13">
        <v>569.29999999999995</v>
      </c>
      <c r="BH13">
        <v>531</v>
      </c>
      <c r="BI13">
        <v>501.5</v>
      </c>
      <c r="BJ13">
        <v>453.6</v>
      </c>
      <c r="BK13">
        <v>43.4</v>
      </c>
      <c r="BL13">
        <v>42</v>
      </c>
      <c r="BM13">
        <v>41.5</v>
      </c>
      <c r="BN13">
        <v>40.700000000000003</v>
      </c>
      <c r="BO13">
        <v>40</v>
      </c>
      <c r="BP13">
        <v>39.9</v>
      </c>
      <c r="BQ13">
        <v>40.299999999999997</v>
      </c>
      <c r="BR13">
        <v>144.9</v>
      </c>
      <c r="BS13">
        <v>149.5</v>
      </c>
      <c r="BT13">
        <v>151.69999999999999</v>
      </c>
      <c r="BU13">
        <v>156.4</v>
      </c>
      <c r="BV13">
        <v>173.1</v>
      </c>
      <c r="BW13">
        <v>180</v>
      </c>
      <c r="BX13">
        <v>180</v>
      </c>
      <c r="BY13">
        <v>1059.4000000000001</v>
      </c>
      <c r="BZ13">
        <v>877.2</v>
      </c>
      <c r="CA13">
        <v>773.2</v>
      </c>
      <c r="CB13">
        <v>723.9</v>
      </c>
      <c r="CC13">
        <v>707.5</v>
      </c>
      <c r="CD13">
        <v>702</v>
      </c>
      <c r="CE13">
        <v>690.7</v>
      </c>
      <c r="CF13">
        <v>691.5</v>
      </c>
      <c r="CG13">
        <v>580.6</v>
      </c>
      <c r="CH13">
        <v>521.20000000000005</v>
      </c>
      <c r="CI13">
        <v>498.5</v>
      </c>
      <c r="CJ13">
        <v>491.3</v>
      </c>
      <c r="CK13">
        <v>488.2</v>
      </c>
      <c r="CL13">
        <v>483.1</v>
      </c>
      <c r="CM13">
        <v>653.6</v>
      </c>
      <c r="CN13">
        <v>551.9</v>
      </c>
      <c r="CO13">
        <v>504.1</v>
      </c>
      <c r="CP13">
        <v>485.1</v>
      </c>
      <c r="CQ13">
        <v>477.4</v>
      </c>
      <c r="CR13">
        <v>474</v>
      </c>
      <c r="CS13">
        <v>470.4</v>
      </c>
      <c r="CT13">
        <v>625</v>
      </c>
      <c r="CU13">
        <v>531.79999999999995</v>
      </c>
      <c r="CV13">
        <v>492.3</v>
      </c>
      <c r="CW13">
        <v>473.5</v>
      </c>
      <c r="CX13">
        <v>461.3</v>
      </c>
      <c r="CY13">
        <v>453.8</v>
      </c>
      <c r="CZ13">
        <v>448</v>
      </c>
      <c r="DA13">
        <v>629.6</v>
      </c>
      <c r="DB13">
        <v>529.4</v>
      </c>
      <c r="DC13">
        <v>485.5</v>
      </c>
      <c r="DD13">
        <v>469.5</v>
      </c>
      <c r="DE13">
        <v>454.1</v>
      </c>
      <c r="DF13">
        <v>440.1</v>
      </c>
      <c r="DG13">
        <v>421</v>
      </c>
      <c r="DH13">
        <v>633.70000000000005</v>
      </c>
      <c r="DI13">
        <v>523.29999999999995</v>
      </c>
      <c r="DJ13">
        <v>478.9</v>
      </c>
      <c r="DK13">
        <v>455.7</v>
      </c>
      <c r="DL13">
        <v>436</v>
      </c>
      <c r="DM13">
        <v>422.8</v>
      </c>
      <c r="DN13">
        <v>404.3</v>
      </c>
      <c r="DO13">
        <v>652.4</v>
      </c>
      <c r="DP13">
        <v>536.4</v>
      </c>
      <c r="DQ13">
        <v>485.1</v>
      </c>
      <c r="DR13">
        <v>459.5</v>
      </c>
      <c r="DS13">
        <v>437.1</v>
      </c>
      <c r="DT13">
        <v>415.9</v>
      </c>
      <c r="DU13">
        <v>387.2</v>
      </c>
      <c r="DV13">
        <v>721.8</v>
      </c>
      <c r="DW13">
        <v>586.70000000000005</v>
      </c>
      <c r="DX13">
        <v>511.1</v>
      </c>
      <c r="DY13">
        <v>476.6</v>
      </c>
      <c r="DZ13">
        <v>454.1</v>
      </c>
      <c r="EA13">
        <v>431.7</v>
      </c>
      <c r="EB13">
        <v>388.6</v>
      </c>
      <c r="EC13">
        <v>854.5</v>
      </c>
      <c r="ED13">
        <v>677.2</v>
      </c>
      <c r="EE13">
        <v>573</v>
      </c>
      <c r="EF13">
        <v>508.9</v>
      </c>
      <c r="EG13">
        <v>477.2</v>
      </c>
      <c r="EH13">
        <v>455.8</v>
      </c>
      <c r="EI13">
        <v>414.3</v>
      </c>
      <c r="EJ13">
        <v>986.7</v>
      </c>
      <c r="EK13">
        <v>782</v>
      </c>
      <c r="EL13">
        <v>661</v>
      </c>
      <c r="EM13">
        <v>580.9</v>
      </c>
      <c r="EN13">
        <v>525.70000000000005</v>
      </c>
      <c r="EO13">
        <v>487.7</v>
      </c>
      <c r="EP13" t="s">
        <v>3938</v>
      </c>
    </row>
    <row r="14" spans="1:147" x14ac:dyDescent="0.25">
      <c r="A14" t="s">
        <v>3939</v>
      </c>
      <c r="B14" t="s">
        <v>856</v>
      </c>
      <c r="C14" t="s">
        <v>857</v>
      </c>
      <c r="D14" t="s">
        <v>858</v>
      </c>
      <c r="E14">
        <v>747</v>
      </c>
      <c r="F14" t="s">
        <v>859</v>
      </c>
      <c r="G14" t="s">
        <v>860</v>
      </c>
      <c r="H14">
        <v>1998</v>
      </c>
      <c r="I14">
        <v>109453</v>
      </c>
      <c r="K14" t="s">
        <v>1698</v>
      </c>
      <c r="L14" t="s">
        <v>971</v>
      </c>
      <c r="M14">
        <v>350</v>
      </c>
      <c r="N14" t="s">
        <v>3923</v>
      </c>
      <c r="O14" s="3">
        <v>0.32083333333333336</v>
      </c>
      <c r="P14">
        <v>7.49</v>
      </c>
      <c r="Q14">
        <v>6.7080000000000002</v>
      </c>
      <c r="R14">
        <v>1.7370000000000001</v>
      </c>
      <c r="S14">
        <v>2.44</v>
      </c>
      <c r="T14">
        <v>1032</v>
      </c>
      <c r="U14">
        <v>105.9</v>
      </c>
      <c r="V14">
        <v>0</v>
      </c>
      <c r="W14">
        <v>643.1</v>
      </c>
      <c r="X14">
        <v>0.95220000000000005</v>
      </c>
      <c r="Y14">
        <v>708.9</v>
      </c>
      <c r="Z14">
        <v>0</v>
      </c>
      <c r="AA14">
        <v>0</v>
      </c>
      <c r="AB14">
        <v>1003.5</v>
      </c>
      <c r="AC14">
        <v>816.5</v>
      </c>
      <c r="AD14">
        <v>733.9</v>
      </c>
      <c r="AE14">
        <v>700.8</v>
      </c>
      <c r="AF14">
        <v>672.2</v>
      </c>
      <c r="AG14">
        <v>641.20000000000005</v>
      </c>
      <c r="AH14">
        <v>576.29999999999995</v>
      </c>
      <c r="AI14">
        <v>959</v>
      </c>
      <c r="AJ14">
        <v>790</v>
      </c>
      <c r="AK14">
        <v>714.3</v>
      </c>
      <c r="AL14">
        <v>677.3</v>
      </c>
      <c r="AM14">
        <v>649.6</v>
      </c>
      <c r="AN14">
        <v>621.79999999999995</v>
      </c>
      <c r="AO14">
        <v>574.79999999999995</v>
      </c>
      <c r="AP14">
        <v>866.6</v>
      </c>
      <c r="AQ14">
        <v>709.2</v>
      </c>
      <c r="AR14">
        <v>626.20000000000005</v>
      </c>
      <c r="AS14">
        <v>577</v>
      </c>
      <c r="AT14">
        <v>543.5</v>
      </c>
      <c r="AU14">
        <v>517.20000000000005</v>
      </c>
      <c r="AV14">
        <v>472.9</v>
      </c>
      <c r="AW14">
        <v>939.6</v>
      </c>
      <c r="AX14">
        <v>760</v>
      </c>
      <c r="AY14">
        <v>663.8</v>
      </c>
      <c r="AZ14">
        <v>607.1</v>
      </c>
      <c r="BA14">
        <v>570.6</v>
      </c>
      <c r="BB14">
        <v>544.5</v>
      </c>
      <c r="BC14">
        <v>506.7</v>
      </c>
      <c r="BD14">
        <v>1000.7</v>
      </c>
      <c r="BE14">
        <v>772.6</v>
      </c>
      <c r="BF14">
        <v>667.8</v>
      </c>
      <c r="BG14">
        <v>606</v>
      </c>
      <c r="BH14">
        <v>562.79999999999995</v>
      </c>
      <c r="BI14">
        <v>521.70000000000005</v>
      </c>
      <c r="BJ14">
        <v>447.5</v>
      </c>
      <c r="BK14">
        <v>41.5</v>
      </c>
      <c r="BL14">
        <v>39.5</v>
      </c>
      <c r="BM14">
        <v>36.5</v>
      </c>
      <c r="BN14">
        <v>35.6</v>
      </c>
      <c r="BO14">
        <v>35.5</v>
      </c>
      <c r="BP14">
        <v>35.1</v>
      </c>
      <c r="BQ14">
        <v>36.5</v>
      </c>
      <c r="BR14">
        <v>143.9</v>
      </c>
      <c r="BS14">
        <v>148.1</v>
      </c>
      <c r="BT14">
        <v>151</v>
      </c>
      <c r="BU14">
        <v>149.19999999999999</v>
      </c>
      <c r="BV14">
        <v>177.2</v>
      </c>
      <c r="BW14">
        <v>144</v>
      </c>
      <c r="BX14">
        <v>138.6</v>
      </c>
      <c r="BY14">
        <v>1031.4000000000001</v>
      </c>
      <c r="BZ14">
        <v>853.2</v>
      </c>
      <c r="CA14">
        <v>784.3</v>
      </c>
      <c r="CB14">
        <v>766</v>
      </c>
      <c r="CC14">
        <v>759.6</v>
      </c>
      <c r="CD14">
        <v>749.9</v>
      </c>
      <c r="CE14">
        <v>756.8</v>
      </c>
      <c r="CF14">
        <v>686.9</v>
      </c>
      <c r="CG14">
        <v>599.29999999999995</v>
      </c>
      <c r="CH14">
        <v>570.1</v>
      </c>
      <c r="CI14">
        <v>559.20000000000005</v>
      </c>
      <c r="CJ14">
        <v>553.4</v>
      </c>
      <c r="CK14">
        <v>546.9</v>
      </c>
      <c r="CL14">
        <v>539.1</v>
      </c>
      <c r="CM14">
        <v>655.5</v>
      </c>
      <c r="CN14">
        <v>586.5</v>
      </c>
      <c r="CO14">
        <v>553.79999999999995</v>
      </c>
      <c r="CP14">
        <v>537.9</v>
      </c>
      <c r="CQ14">
        <v>529.70000000000005</v>
      </c>
      <c r="CR14">
        <v>525.4</v>
      </c>
      <c r="CS14">
        <v>509.9</v>
      </c>
      <c r="CT14">
        <v>635.70000000000005</v>
      </c>
      <c r="CU14">
        <v>577.29999999999995</v>
      </c>
      <c r="CV14">
        <v>536.5</v>
      </c>
      <c r="CW14">
        <v>505.1</v>
      </c>
      <c r="CX14">
        <v>490.7</v>
      </c>
      <c r="CY14">
        <v>482.7</v>
      </c>
      <c r="CZ14">
        <v>465.3</v>
      </c>
      <c r="DA14">
        <v>626.79999999999995</v>
      </c>
      <c r="DB14">
        <v>561.20000000000005</v>
      </c>
      <c r="DC14">
        <v>531.5</v>
      </c>
      <c r="DD14">
        <v>495.8</v>
      </c>
      <c r="DE14">
        <v>460.7</v>
      </c>
      <c r="DF14">
        <v>440.9</v>
      </c>
      <c r="DG14">
        <v>426</v>
      </c>
      <c r="DH14">
        <v>624.9</v>
      </c>
      <c r="DI14">
        <v>553.4</v>
      </c>
      <c r="DJ14">
        <v>498.9</v>
      </c>
      <c r="DK14">
        <v>464.1</v>
      </c>
      <c r="DL14">
        <v>438.1</v>
      </c>
      <c r="DM14">
        <v>415.8</v>
      </c>
      <c r="DN14">
        <v>375.9</v>
      </c>
      <c r="DO14">
        <v>641.20000000000005</v>
      </c>
      <c r="DP14">
        <v>564.20000000000005</v>
      </c>
      <c r="DQ14">
        <v>508.4</v>
      </c>
      <c r="DR14">
        <v>453.4</v>
      </c>
      <c r="DS14">
        <v>415</v>
      </c>
      <c r="DT14">
        <v>390.2</v>
      </c>
      <c r="DU14">
        <v>341.3</v>
      </c>
      <c r="DV14">
        <v>713.8</v>
      </c>
      <c r="DW14">
        <v>596.29999999999995</v>
      </c>
      <c r="DX14">
        <v>543.6</v>
      </c>
      <c r="DY14">
        <v>493.2</v>
      </c>
      <c r="DZ14">
        <v>441.7</v>
      </c>
      <c r="EA14">
        <v>392.1</v>
      </c>
      <c r="EB14">
        <v>291</v>
      </c>
      <c r="EC14">
        <v>844.9</v>
      </c>
      <c r="ED14">
        <v>675.3</v>
      </c>
      <c r="EE14">
        <v>592.20000000000005</v>
      </c>
      <c r="EF14">
        <v>550.5</v>
      </c>
      <c r="EG14">
        <v>512.5</v>
      </c>
      <c r="EH14">
        <v>461.2</v>
      </c>
      <c r="EI14">
        <v>342.8</v>
      </c>
      <c r="EJ14">
        <v>975.6</v>
      </c>
      <c r="EK14">
        <v>779.8</v>
      </c>
      <c r="EL14">
        <v>683.5</v>
      </c>
      <c r="EM14">
        <v>635.6</v>
      </c>
      <c r="EN14">
        <v>584.79999999999995</v>
      </c>
      <c r="EO14">
        <v>532.5</v>
      </c>
      <c r="EP14" t="s">
        <v>3940</v>
      </c>
    </row>
    <row r="15" spans="1:147" x14ac:dyDescent="0.25">
      <c r="A15" t="s">
        <v>3421</v>
      </c>
      <c r="B15" t="s">
        <v>2345</v>
      </c>
      <c r="C15" t="s">
        <v>2346</v>
      </c>
      <c r="D15" t="s">
        <v>3172</v>
      </c>
      <c r="E15" t="s">
        <v>2347</v>
      </c>
      <c r="F15" t="s">
        <v>2348</v>
      </c>
      <c r="G15" t="s">
        <v>2349</v>
      </c>
      <c r="H15">
        <v>2006</v>
      </c>
      <c r="I15">
        <v>230887</v>
      </c>
      <c r="K15" t="s">
        <v>1698</v>
      </c>
      <c r="L15" t="s">
        <v>1781</v>
      </c>
      <c r="M15">
        <v>650</v>
      </c>
      <c r="N15" t="s">
        <v>3923</v>
      </c>
      <c r="O15" s="3">
        <v>0.32083333333333336</v>
      </c>
      <c r="P15">
        <v>11</v>
      </c>
      <c r="Q15">
        <v>10.756</v>
      </c>
      <c r="R15">
        <v>2.2919999999999998</v>
      </c>
      <c r="S15">
        <v>3.27</v>
      </c>
      <c r="T15">
        <v>5775</v>
      </c>
      <c r="U15">
        <v>130.69999999999999</v>
      </c>
      <c r="V15">
        <v>0.18</v>
      </c>
      <c r="W15">
        <v>603.6</v>
      </c>
      <c r="X15">
        <v>1.0373000000000001</v>
      </c>
      <c r="Y15">
        <v>650.70000000000005</v>
      </c>
      <c r="Z15">
        <v>0</v>
      </c>
      <c r="AA15">
        <v>0</v>
      </c>
      <c r="AB15">
        <v>999.4</v>
      </c>
      <c r="AC15">
        <v>803.5</v>
      </c>
      <c r="AD15">
        <v>689.5</v>
      </c>
      <c r="AE15">
        <v>626.29999999999995</v>
      </c>
      <c r="AF15">
        <v>592.1</v>
      </c>
      <c r="AG15">
        <v>569.5</v>
      </c>
      <c r="AH15">
        <v>536.6</v>
      </c>
      <c r="AI15">
        <v>954.3</v>
      </c>
      <c r="AJ15">
        <v>768.6</v>
      </c>
      <c r="AK15">
        <v>668.8</v>
      </c>
      <c r="AL15">
        <v>616</v>
      </c>
      <c r="AM15">
        <v>586.9</v>
      </c>
      <c r="AN15">
        <v>566.9</v>
      </c>
      <c r="AO15">
        <v>532.5</v>
      </c>
      <c r="AP15">
        <v>838.5</v>
      </c>
      <c r="AQ15">
        <v>673.5</v>
      </c>
      <c r="AR15">
        <v>585</v>
      </c>
      <c r="AS15">
        <v>533.79999999999995</v>
      </c>
      <c r="AT15">
        <v>502.2</v>
      </c>
      <c r="AU15">
        <v>480.9</v>
      </c>
      <c r="AV15">
        <v>451.6</v>
      </c>
      <c r="AW15">
        <v>909.5</v>
      </c>
      <c r="AX15">
        <v>723.3</v>
      </c>
      <c r="AY15">
        <v>621.6</v>
      </c>
      <c r="AZ15">
        <v>561.4</v>
      </c>
      <c r="BA15">
        <v>523.9</v>
      </c>
      <c r="BB15">
        <v>499.1</v>
      </c>
      <c r="BC15">
        <v>467.2</v>
      </c>
      <c r="BD15">
        <v>995.2</v>
      </c>
      <c r="BE15">
        <v>754.6</v>
      </c>
      <c r="BF15">
        <v>622.70000000000005</v>
      </c>
      <c r="BG15">
        <v>549.5</v>
      </c>
      <c r="BH15">
        <v>511.8</v>
      </c>
      <c r="BI15">
        <v>482.7</v>
      </c>
      <c r="BJ15">
        <v>435</v>
      </c>
      <c r="BK15">
        <v>42.7</v>
      </c>
      <c r="BL15">
        <v>41</v>
      </c>
      <c r="BM15">
        <v>40.200000000000003</v>
      </c>
      <c r="BN15">
        <v>39.1</v>
      </c>
      <c r="BO15">
        <v>38.1</v>
      </c>
      <c r="BP15">
        <v>37.700000000000003</v>
      </c>
      <c r="BQ15">
        <v>37</v>
      </c>
      <c r="BR15">
        <v>140.4</v>
      </c>
      <c r="BS15">
        <v>148.19999999999999</v>
      </c>
      <c r="BT15">
        <v>148.9</v>
      </c>
      <c r="BU15">
        <v>155.69999999999999</v>
      </c>
      <c r="BV15">
        <v>170</v>
      </c>
      <c r="BW15">
        <v>180</v>
      </c>
      <c r="BX15">
        <v>180</v>
      </c>
      <c r="BY15">
        <v>1041.5</v>
      </c>
      <c r="BZ15">
        <v>847.6</v>
      </c>
      <c r="CA15">
        <v>741.4</v>
      </c>
      <c r="CB15">
        <v>692.1</v>
      </c>
      <c r="CC15">
        <v>672.1</v>
      </c>
      <c r="CD15">
        <v>662.7</v>
      </c>
      <c r="CE15">
        <v>643.9</v>
      </c>
      <c r="CF15">
        <v>683.3</v>
      </c>
      <c r="CG15">
        <v>566.5</v>
      </c>
      <c r="CH15">
        <v>508.1</v>
      </c>
      <c r="CI15">
        <v>486.3</v>
      </c>
      <c r="CJ15">
        <v>478.1</v>
      </c>
      <c r="CK15">
        <v>474</v>
      </c>
      <c r="CL15">
        <v>467.3</v>
      </c>
      <c r="CM15">
        <v>647.29999999999995</v>
      </c>
      <c r="CN15">
        <v>540.5</v>
      </c>
      <c r="CO15">
        <v>493.6</v>
      </c>
      <c r="CP15">
        <v>474.7</v>
      </c>
      <c r="CQ15">
        <v>465.6</v>
      </c>
      <c r="CR15">
        <v>461.1</v>
      </c>
      <c r="CS15">
        <v>456.1</v>
      </c>
      <c r="CT15">
        <v>621.20000000000005</v>
      </c>
      <c r="CU15">
        <v>523.20000000000005</v>
      </c>
      <c r="CV15">
        <v>483.4</v>
      </c>
      <c r="CW15">
        <v>464.1</v>
      </c>
      <c r="CX15">
        <v>450.5</v>
      </c>
      <c r="CY15">
        <v>441</v>
      </c>
      <c r="CZ15">
        <v>432.7</v>
      </c>
      <c r="DA15">
        <v>629.70000000000005</v>
      </c>
      <c r="DB15">
        <v>520.29999999999995</v>
      </c>
      <c r="DC15">
        <v>482.3</v>
      </c>
      <c r="DD15">
        <v>462.6</v>
      </c>
      <c r="DE15">
        <v>445.3</v>
      </c>
      <c r="DF15">
        <v>428.8</v>
      </c>
      <c r="DG15">
        <v>405</v>
      </c>
      <c r="DH15">
        <v>619</v>
      </c>
      <c r="DI15">
        <v>508</v>
      </c>
      <c r="DJ15">
        <v>467.7</v>
      </c>
      <c r="DK15">
        <v>445</v>
      </c>
      <c r="DL15">
        <v>430.8</v>
      </c>
      <c r="DM15">
        <v>417.9</v>
      </c>
      <c r="DN15">
        <v>394.5</v>
      </c>
      <c r="DO15">
        <v>633.79999999999995</v>
      </c>
      <c r="DP15">
        <v>517.5</v>
      </c>
      <c r="DQ15">
        <v>471.2</v>
      </c>
      <c r="DR15">
        <v>444.5</v>
      </c>
      <c r="DS15">
        <v>418.8</v>
      </c>
      <c r="DT15">
        <v>400.8</v>
      </c>
      <c r="DU15">
        <v>375.6</v>
      </c>
      <c r="DV15">
        <v>698.1</v>
      </c>
      <c r="DW15">
        <v>561.6</v>
      </c>
      <c r="DX15">
        <v>491.8</v>
      </c>
      <c r="DY15">
        <v>461</v>
      </c>
      <c r="DZ15">
        <v>434.9</v>
      </c>
      <c r="EA15">
        <v>407</v>
      </c>
      <c r="EB15">
        <v>353.1</v>
      </c>
      <c r="EC15">
        <v>829</v>
      </c>
      <c r="ED15">
        <v>657.6</v>
      </c>
      <c r="EE15">
        <v>552.1</v>
      </c>
      <c r="EF15">
        <v>491.1</v>
      </c>
      <c r="EG15">
        <v>462.5</v>
      </c>
      <c r="EH15">
        <v>438.5</v>
      </c>
      <c r="EI15">
        <v>387.9</v>
      </c>
      <c r="EJ15">
        <v>957.2</v>
      </c>
      <c r="EK15">
        <v>759.3</v>
      </c>
      <c r="EL15">
        <v>637.5</v>
      </c>
      <c r="EM15">
        <v>560.4</v>
      </c>
      <c r="EN15">
        <v>512.20000000000005</v>
      </c>
      <c r="EO15">
        <v>476.3</v>
      </c>
      <c r="EP15" t="s">
        <v>3941</v>
      </c>
    </row>
    <row r="16" spans="1:147" x14ac:dyDescent="0.25">
      <c r="A16" t="s">
        <v>3421</v>
      </c>
      <c r="B16" t="s">
        <v>3422</v>
      </c>
      <c r="C16" t="s">
        <v>3422</v>
      </c>
      <c r="D16" t="s">
        <v>3423</v>
      </c>
      <c r="E16" t="s">
        <v>3424</v>
      </c>
      <c r="F16" t="s">
        <v>1785</v>
      </c>
      <c r="G16" t="s">
        <v>1943</v>
      </c>
      <c r="H16">
        <v>2010</v>
      </c>
      <c r="I16">
        <v>4003056</v>
      </c>
      <c r="K16" t="s">
        <v>1698</v>
      </c>
      <c r="L16" t="s">
        <v>1781</v>
      </c>
      <c r="M16">
        <v>480</v>
      </c>
      <c r="N16" t="s">
        <v>3923</v>
      </c>
      <c r="O16" s="3">
        <v>0.32083333333333336</v>
      </c>
      <c r="P16">
        <v>9.8079999999999998</v>
      </c>
      <c r="Q16">
        <v>9.4499999999999993</v>
      </c>
      <c r="R16">
        <v>2.0009999999999999</v>
      </c>
      <c r="S16">
        <v>3.24</v>
      </c>
      <c r="T16">
        <v>4391</v>
      </c>
      <c r="U16">
        <v>125.7</v>
      </c>
      <c r="V16">
        <v>0.2</v>
      </c>
      <c r="W16">
        <v>643.9</v>
      </c>
      <c r="X16">
        <v>0.97260000000000002</v>
      </c>
      <c r="Y16">
        <v>694</v>
      </c>
      <c r="Z16">
        <v>0</v>
      </c>
      <c r="AA16">
        <v>0</v>
      </c>
      <c r="AB16">
        <v>1051.5999999999999</v>
      </c>
      <c r="AC16">
        <v>850.4</v>
      </c>
      <c r="AD16">
        <v>734.7</v>
      </c>
      <c r="AE16">
        <v>668.5</v>
      </c>
      <c r="AF16">
        <v>631.9</v>
      </c>
      <c r="AG16">
        <v>611.6</v>
      </c>
      <c r="AH16">
        <v>581.9</v>
      </c>
      <c r="AI16">
        <v>1006.9</v>
      </c>
      <c r="AJ16">
        <v>817.1</v>
      </c>
      <c r="AK16">
        <v>714.9</v>
      </c>
      <c r="AL16">
        <v>659.9</v>
      </c>
      <c r="AM16">
        <v>630.79999999999995</v>
      </c>
      <c r="AN16">
        <v>612.70000000000005</v>
      </c>
      <c r="AO16">
        <v>582.1</v>
      </c>
      <c r="AP16">
        <v>888.3</v>
      </c>
      <c r="AQ16">
        <v>716.2</v>
      </c>
      <c r="AR16">
        <v>624.29999999999995</v>
      </c>
      <c r="AS16">
        <v>571.6</v>
      </c>
      <c r="AT16">
        <v>539.6</v>
      </c>
      <c r="AU16">
        <v>518.6</v>
      </c>
      <c r="AV16">
        <v>490.7</v>
      </c>
      <c r="AW16">
        <v>958.4</v>
      </c>
      <c r="AX16">
        <v>765.2</v>
      </c>
      <c r="AY16">
        <v>660.2</v>
      </c>
      <c r="AZ16">
        <v>598.70000000000005</v>
      </c>
      <c r="BA16">
        <v>560.9</v>
      </c>
      <c r="BB16">
        <v>536.4</v>
      </c>
      <c r="BC16">
        <v>506</v>
      </c>
      <c r="BD16">
        <v>1046.9000000000001</v>
      </c>
      <c r="BE16">
        <v>798.8</v>
      </c>
      <c r="BF16">
        <v>664</v>
      </c>
      <c r="BG16">
        <v>588.6</v>
      </c>
      <c r="BH16">
        <v>549.70000000000005</v>
      </c>
      <c r="BI16">
        <v>519.9</v>
      </c>
      <c r="BJ16">
        <v>471.4</v>
      </c>
      <c r="BK16">
        <v>42.3</v>
      </c>
      <c r="BL16">
        <v>40.6</v>
      </c>
      <c r="BM16">
        <v>40.1</v>
      </c>
      <c r="BN16">
        <v>39</v>
      </c>
      <c r="BO16">
        <v>38.299999999999997</v>
      </c>
      <c r="BP16">
        <v>38.200000000000003</v>
      </c>
      <c r="BQ16">
        <v>37.799999999999997</v>
      </c>
      <c r="BR16">
        <v>145.4</v>
      </c>
      <c r="BS16">
        <v>149.80000000000001</v>
      </c>
      <c r="BT16">
        <v>151.6</v>
      </c>
      <c r="BU16">
        <v>158.1</v>
      </c>
      <c r="BV16">
        <v>180</v>
      </c>
      <c r="BW16">
        <v>180</v>
      </c>
      <c r="BX16">
        <v>180</v>
      </c>
      <c r="BY16">
        <v>1097.7</v>
      </c>
      <c r="BZ16">
        <v>903.2</v>
      </c>
      <c r="CA16">
        <v>794.7</v>
      </c>
      <c r="CB16">
        <v>741.2</v>
      </c>
      <c r="CC16">
        <v>723.7</v>
      </c>
      <c r="CD16">
        <v>717.2</v>
      </c>
      <c r="CE16">
        <v>704.6</v>
      </c>
      <c r="CF16">
        <v>725.4</v>
      </c>
      <c r="CG16">
        <v>606.9</v>
      </c>
      <c r="CH16">
        <v>545.29999999999995</v>
      </c>
      <c r="CI16">
        <v>522.5</v>
      </c>
      <c r="CJ16">
        <v>514.29999999999995</v>
      </c>
      <c r="CK16">
        <v>510.8</v>
      </c>
      <c r="CL16">
        <v>505.8</v>
      </c>
      <c r="CM16">
        <v>689.4</v>
      </c>
      <c r="CN16">
        <v>579.70000000000005</v>
      </c>
      <c r="CO16">
        <v>530</v>
      </c>
      <c r="CP16">
        <v>510.2</v>
      </c>
      <c r="CQ16">
        <v>500.7</v>
      </c>
      <c r="CR16">
        <v>496.7</v>
      </c>
      <c r="CS16">
        <v>493.4</v>
      </c>
      <c r="CT16">
        <v>663.2</v>
      </c>
      <c r="CU16">
        <v>561.4</v>
      </c>
      <c r="CV16">
        <v>519.4</v>
      </c>
      <c r="CW16">
        <v>499.3</v>
      </c>
      <c r="CX16">
        <v>485.4</v>
      </c>
      <c r="CY16">
        <v>475.7</v>
      </c>
      <c r="CZ16">
        <v>468.3</v>
      </c>
      <c r="DA16">
        <v>658.2</v>
      </c>
      <c r="DB16">
        <v>548.29999999999995</v>
      </c>
      <c r="DC16">
        <v>509.7</v>
      </c>
      <c r="DD16">
        <v>497.6</v>
      </c>
      <c r="DE16">
        <v>480.3</v>
      </c>
      <c r="DF16">
        <v>464.1</v>
      </c>
      <c r="DG16">
        <v>440.3</v>
      </c>
      <c r="DH16">
        <v>650.70000000000005</v>
      </c>
      <c r="DI16">
        <v>540.1</v>
      </c>
      <c r="DJ16">
        <v>500.2</v>
      </c>
      <c r="DK16">
        <v>476.1</v>
      </c>
      <c r="DL16">
        <v>458.2</v>
      </c>
      <c r="DM16">
        <v>445.8</v>
      </c>
      <c r="DN16">
        <v>425.3</v>
      </c>
      <c r="DO16">
        <v>669.3</v>
      </c>
      <c r="DP16">
        <v>551.79999999999995</v>
      </c>
      <c r="DQ16">
        <v>505.3</v>
      </c>
      <c r="DR16">
        <v>478.3</v>
      </c>
      <c r="DS16">
        <v>452.4</v>
      </c>
      <c r="DT16">
        <v>429.9</v>
      </c>
      <c r="DU16">
        <v>405.4</v>
      </c>
      <c r="DV16">
        <v>737.9</v>
      </c>
      <c r="DW16">
        <v>599.70000000000005</v>
      </c>
      <c r="DX16">
        <v>528.1</v>
      </c>
      <c r="DY16">
        <v>496.3</v>
      </c>
      <c r="DZ16">
        <v>470.8</v>
      </c>
      <c r="EA16">
        <v>443.8</v>
      </c>
      <c r="EB16">
        <v>392.2</v>
      </c>
      <c r="EC16">
        <v>870.7</v>
      </c>
      <c r="ED16">
        <v>690.7</v>
      </c>
      <c r="EE16">
        <v>585.29999999999995</v>
      </c>
      <c r="EF16">
        <v>525.4</v>
      </c>
      <c r="EG16">
        <v>496.3</v>
      </c>
      <c r="EH16">
        <v>472.6</v>
      </c>
      <c r="EI16">
        <v>423.1</v>
      </c>
      <c r="EJ16">
        <v>1005.4</v>
      </c>
      <c r="EK16">
        <v>797.6</v>
      </c>
      <c r="EL16">
        <v>674.7</v>
      </c>
      <c r="EM16">
        <v>595.70000000000005</v>
      </c>
      <c r="EN16">
        <v>540.1</v>
      </c>
      <c r="EO16">
        <v>506</v>
      </c>
      <c r="EP16" t="s">
        <v>3942</v>
      </c>
    </row>
    <row r="17" spans="1:146" x14ac:dyDescent="0.25">
      <c r="A17" t="s">
        <v>3421</v>
      </c>
      <c r="B17" t="s">
        <v>3264</v>
      </c>
      <c r="C17" t="s">
        <v>3265</v>
      </c>
      <c r="D17" t="s">
        <v>3266</v>
      </c>
      <c r="E17" t="s">
        <v>962</v>
      </c>
      <c r="F17" t="s">
        <v>620</v>
      </c>
      <c r="G17" t="s">
        <v>2997</v>
      </c>
      <c r="H17">
        <v>1985</v>
      </c>
      <c r="K17" t="s">
        <v>1698</v>
      </c>
      <c r="L17" t="s">
        <v>1781</v>
      </c>
      <c r="M17">
        <v>531</v>
      </c>
      <c r="N17" t="s">
        <v>3923</v>
      </c>
      <c r="O17" s="3">
        <v>0.32083333333333336</v>
      </c>
      <c r="P17">
        <v>10</v>
      </c>
      <c r="Q17">
        <v>8.4619999999999997</v>
      </c>
      <c r="R17">
        <v>1.7949999999999999</v>
      </c>
      <c r="S17">
        <v>2.99</v>
      </c>
      <c r="T17">
        <v>2990</v>
      </c>
      <c r="U17">
        <v>122.3</v>
      </c>
      <c r="V17">
        <v>0</v>
      </c>
      <c r="W17">
        <v>611.20000000000005</v>
      </c>
      <c r="X17">
        <v>1.0155000000000001</v>
      </c>
      <c r="Y17">
        <v>664.7</v>
      </c>
      <c r="Z17">
        <v>0</v>
      </c>
      <c r="AA17">
        <v>0</v>
      </c>
      <c r="AB17">
        <v>974.3</v>
      </c>
      <c r="AC17">
        <v>791.6</v>
      </c>
      <c r="AD17">
        <v>697.1</v>
      </c>
      <c r="AE17">
        <v>645.29999999999995</v>
      </c>
      <c r="AF17">
        <v>613.70000000000005</v>
      </c>
      <c r="AG17">
        <v>596.20000000000005</v>
      </c>
      <c r="AH17">
        <v>564.29999999999995</v>
      </c>
      <c r="AI17">
        <v>919.2</v>
      </c>
      <c r="AJ17">
        <v>752.8</v>
      </c>
      <c r="AK17">
        <v>674.3</v>
      </c>
      <c r="AL17">
        <v>634</v>
      </c>
      <c r="AM17">
        <v>609.1</v>
      </c>
      <c r="AN17">
        <v>592.1</v>
      </c>
      <c r="AO17">
        <v>556.4</v>
      </c>
      <c r="AP17">
        <v>828.5</v>
      </c>
      <c r="AQ17">
        <v>675</v>
      </c>
      <c r="AR17">
        <v>594.1</v>
      </c>
      <c r="AS17">
        <v>547.5</v>
      </c>
      <c r="AT17">
        <v>518.29999999999995</v>
      </c>
      <c r="AU17">
        <v>498</v>
      </c>
      <c r="AV17">
        <v>468.2</v>
      </c>
      <c r="AW17">
        <v>872.6</v>
      </c>
      <c r="AX17">
        <v>706.7</v>
      </c>
      <c r="AY17">
        <v>618.4</v>
      </c>
      <c r="AZ17">
        <v>567.20000000000005</v>
      </c>
      <c r="BA17">
        <v>535</v>
      </c>
      <c r="BB17">
        <v>512.9</v>
      </c>
      <c r="BC17">
        <v>482.2</v>
      </c>
      <c r="BD17">
        <v>976</v>
      </c>
      <c r="BE17">
        <v>747.1</v>
      </c>
      <c r="BF17">
        <v>633.4</v>
      </c>
      <c r="BG17">
        <v>568.29999999999995</v>
      </c>
      <c r="BH17">
        <v>530.70000000000005</v>
      </c>
      <c r="BI17">
        <v>499.8</v>
      </c>
      <c r="BJ17">
        <v>448</v>
      </c>
      <c r="BK17">
        <v>41.9</v>
      </c>
      <c r="BL17">
        <v>40.5</v>
      </c>
      <c r="BM17">
        <v>38.4</v>
      </c>
      <c r="BN17">
        <v>37.4</v>
      </c>
      <c r="BO17">
        <v>36.799999999999997</v>
      </c>
      <c r="BP17">
        <v>36.9</v>
      </c>
      <c r="BQ17">
        <v>36.799999999999997</v>
      </c>
      <c r="BR17">
        <v>144.6</v>
      </c>
      <c r="BS17">
        <v>148.80000000000001</v>
      </c>
      <c r="BT17">
        <v>150.19999999999999</v>
      </c>
      <c r="BU17">
        <v>159.1</v>
      </c>
      <c r="BV17">
        <v>180</v>
      </c>
      <c r="BW17">
        <v>180</v>
      </c>
      <c r="BX17">
        <v>180</v>
      </c>
      <c r="BY17">
        <v>957.4</v>
      </c>
      <c r="BZ17">
        <v>795.9</v>
      </c>
      <c r="CA17">
        <v>733.3</v>
      </c>
      <c r="CB17">
        <v>708.8</v>
      </c>
      <c r="CC17">
        <v>697</v>
      </c>
      <c r="CD17">
        <v>694</v>
      </c>
      <c r="CE17">
        <v>686.3</v>
      </c>
      <c r="CF17">
        <v>634</v>
      </c>
      <c r="CG17">
        <v>547.6</v>
      </c>
      <c r="CH17">
        <v>521.70000000000005</v>
      </c>
      <c r="CI17">
        <v>511.8</v>
      </c>
      <c r="CJ17">
        <v>506.1</v>
      </c>
      <c r="CK17">
        <v>502.5</v>
      </c>
      <c r="CL17">
        <v>495.9</v>
      </c>
      <c r="CM17">
        <v>602.79999999999995</v>
      </c>
      <c r="CN17">
        <v>533.6</v>
      </c>
      <c r="CO17">
        <v>509.8</v>
      </c>
      <c r="CP17">
        <v>497.6</v>
      </c>
      <c r="CQ17">
        <v>490.4</v>
      </c>
      <c r="CR17">
        <v>485.9</v>
      </c>
      <c r="CS17">
        <v>479</v>
      </c>
      <c r="CT17">
        <v>582.5</v>
      </c>
      <c r="CU17">
        <v>524.70000000000005</v>
      </c>
      <c r="CV17">
        <v>498.3</v>
      </c>
      <c r="CW17">
        <v>478.4</v>
      </c>
      <c r="CX17">
        <v>465.1</v>
      </c>
      <c r="CY17">
        <v>457.1</v>
      </c>
      <c r="CZ17">
        <v>449.4</v>
      </c>
      <c r="DA17">
        <v>589.1</v>
      </c>
      <c r="DB17">
        <v>525.79999999999995</v>
      </c>
      <c r="DC17">
        <v>497.2</v>
      </c>
      <c r="DD17">
        <v>471.9</v>
      </c>
      <c r="DE17">
        <v>450.4</v>
      </c>
      <c r="DF17">
        <v>434</v>
      </c>
      <c r="DG17">
        <v>416.7</v>
      </c>
      <c r="DH17">
        <v>615.70000000000005</v>
      </c>
      <c r="DI17">
        <v>525.5</v>
      </c>
      <c r="DJ17">
        <v>488.5</v>
      </c>
      <c r="DK17">
        <v>457.4</v>
      </c>
      <c r="DL17">
        <v>436.5</v>
      </c>
      <c r="DM17">
        <v>420.6</v>
      </c>
      <c r="DN17">
        <v>394.4</v>
      </c>
      <c r="DO17">
        <v>636</v>
      </c>
      <c r="DP17">
        <v>534.5</v>
      </c>
      <c r="DQ17">
        <v>495.2</v>
      </c>
      <c r="DR17">
        <v>460.6</v>
      </c>
      <c r="DS17">
        <v>429.4</v>
      </c>
      <c r="DT17">
        <v>402.7</v>
      </c>
      <c r="DU17">
        <v>369.4</v>
      </c>
      <c r="DV17">
        <v>712.9</v>
      </c>
      <c r="DW17">
        <v>576.79999999999995</v>
      </c>
      <c r="DX17">
        <v>517.4</v>
      </c>
      <c r="DY17">
        <v>484.5</v>
      </c>
      <c r="DZ17">
        <v>451.9</v>
      </c>
      <c r="EA17">
        <v>420.8</v>
      </c>
      <c r="EB17">
        <v>350.4</v>
      </c>
      <c r="EC17">
        <v>858.5</v>
      </c>
      <c r="ED17">
        <v>681.8</v>
      </c>
      <c r="EE17">
        <v>572.4</v>
      </c>
      <c r="EF17">
        <v>516.5</v>
      </c>
      <c r="EG17">
        <v>485.8</v>
      </c>
      <c r="EH17">
        <v>455.6</v>
      </c>
      <c r="EI17">
        <v>396.6</v>
      </c>
      <c r="EJ17">
        <v>991.3</v>
      </c>
      <c r="EK17">
        <v>787.3</v>
      </c>
      <c r="EL17">
        <v>660.8</v>
      </c>
      <c r="EM17">
        <v>581.70000000000005</v>
      </c>
      <c r="EN17">
        <v>530.4</v>
      </c>
      <c r="EO17">
        <v>498.4</v>
      </c>
      <c r="EP17" t="s">
        <v>3943</v>
      </c>
    </row>
    <row r="18" spans="1:146" x14ac:dyDescent="0.25">
      <c r="A18" t="s">
        <v>3944</v>
      </c>
      <c r="B18" t="s">
        <v>75</v>
      </c>
      <c r="C18" t="s">
        <v>76</v>
      </c>
      <c r="D18" t="s">
        <v>77</v>
      </c>
      <c r="E18" t="s">
        <v>78</v>
      </c>
      <c r="F18" t="s">
        <v>79</v>
      </c>
      <c r="G18" t="s">
        <v>3425</v>
      </c>
      <c r="H18">
        <v>1984</v>
      </c>
      <c r="I18">
        <v>4090892</v>
      </c>
      <c r="K18" t="s">
        <v>1698</v>
      </c>
      <c r="L18" t="s">
        <v>1781</v>
      </c>
      <c r="M18">
        <v>480</v>
      </c>
      <c r="N18" t="s">
        <v>3923</v>
      </c>
      <c r="O18" s="3">
        <v>0.32083333333333336</v>
      </c>
      <c r="P18">
        <v>10.3</v>
      </c>
      <c r="Q18">
        <v>8.3819999999999997</v>
      </c>
      <c r="R18">
        <v>1.17</v>
      </c>
      <c r="S18">
        <v>3.33</v>
      </c>
      <c r="T18">
        <v>4692</v>
      </c>
      <c r="U18">
        <v>117.8</v>
      </c>
      <c r="V18">
        <v>0.31</v>
      </c>
      <c r="W18">
        <v>689</v>
      </c>
      <c r="X18">
        <v>0.89529999999999998</v>
      </c>
      <c r="Y18">
        <v>753.9</v>
      </c>
      <c r="Z18">
        <v>0</v>
      </c>
      <c r="AA18">
        <v>0</v>
      </c>
      <c r="AB18">
        <v>1144.7</v>
      </c>
      <c r="AC18">
        <v>931.8</v>
      </c>
      <c r="AD18">
        <v>805</v>
      </c>
      <c r="AE18">
        <v>725.4</v>
      </c>
      <c r="AF18">
        <v>682.5</v>
      </c>
      <c r="AG18">
        <v>659.6</v>
      </c>
      <c r="AH18">
        <v>640.79999999999995</v>
      </c>
      <c r="AI18">
        <v>1097</v>
      </c>
      <c r="AJ18">
        <v>896.5</v>
      </c>
      <c r="AK18">
        <v>784.1</v>
      </c>
      <c r="AL18">
        <v>720.3</v>
      </c>
      <c r="AM18">
        <v>686.4</v>
      </c>
      <c r="AN18">
        <v>667.4</v>
      </c>
      <c r="AO18">
        <v>651.6</v>
      </c>
      <c r="AP18">
        <v>953.1</v>
      </c>
      <c r="AQ18">
        <v>767.7</v>
      </c>
      <c r="AR18">
        <v>668</v>
      </c>
      <c r="AS18">
        <v>610.4</v>
      </c>
      <c r="AT18">
        <v>575.70000000000005</v>
      </c>
      <c r="AU18">
        <v>554.1</v>
      </c>
      <c r="AV18">
        <v>529.6</v>
      </c>
      <c r="AW18">
        <v>1004.9</v>
      </c>
      <c r="AX18">
        <v>804.8</v>
      </c>
      <c r="AY18">
        <v>695.9</v>
      </c>
      <c r="AZ18">
        <v>632</v>
      </c>
      <c r="BA18">
        <v>593</v>
      </c>
      <c r="BB18">
        <v>568.6</v>
      </c>
      <c r="BC18">
        <v>542.1</v>
      </c>
      <c r="BD18">
        <v>1138.2</v>
      </c>
      <c r="BE18">
        <v>870.8</v>
      </c>
      <c r="BF18">
        <v>719.8</v>
      </c>
      <c r="BG18">
        <v>630.20000000000005</v>
      </c>
      <c r="BH18">
        <v>585.79999999999995</v>
      </c>
      <c r="BI18">
        <v>552.5</v>
      </c>
      <c r="BJ18">
        <v>498.8</v>
      </c>
      <c r="BK18">
        <v>45</v>
      </c>
      <c r="BL18">
        <v>43.8</v>
      </c>
      <c r="BM18">
        <v>44.1</v>
      </c>
      <c r="BN18">
        <v>43.6</v>
      </c>
      <c r="BO18">
        <v>43.2</v>
      </c>
      <c r="BP18">
        <v>43</v>
      </c>
      <c r="BQ18">
        <v>44.1</v>
      </c>
      <c r="BR18">
        <v>147</v>
      </c>
      <c r="BS18">
        <v>151.5</v>
      </c>
      <c r="BT18">
        <v>150.1</v>
      </c>
      <c r="BU18">
        <v>158.9</v>
      </c>
      <c r="BV18">
        <v>180</v>
      </c>
      <c r="BW18">
        <v>180</v>
      </c>
      <c r="BX18">
        <v>180</v>
      </c>
      <c r="BY18">
        <v>1209.8</v>
      </c>
      <c r="BZ18">
        <v>1009.3</v>
      </c>
      <c r="CA18">
        <v>894.2</v>
      </c>
      <c r="CB18">
        <v>829.4</v>
      </c>
      <c r="CC18">
        <v>804.6</v>
      </c>
      <c r="CD18">
        <v>794.3</v>
      </c>
      <c r="CE18">
        <v>800.6</v>
      </c>
      <c r="CF18">
        <v>778</v>
      </c>
      <c r="CG18">
        <v>655.29999999999995</v>
      </c>
      <c r="CH18">
        <v>582.70000000000005</v>
      </c>
      <c r="CI18">
        <v>552.20000000000005</v>
      </c>
      <c r="CJ18">
        <v>540.1</v>
      </c>
      <c r="CK18">
        <v>534.9</v>
      </c>
      <c r="CL18">
        <v>533</v>
      </c>
      <c r="CM18">
        <v>729.7</v>
      </c>
      <c r="CN18">
        <v>615.4</v>
      </c>
      <c r="CO18">
        <v>557.4</v>
      </c>
      <c r="CP18">
        <v>534.29999999999995</v>
      </c>
      <c r="CQ18">
        <v>522.4</v>
      </c>
      <c r="CR18">
        <v>516.9</v>
      </c>
      <c r="CS18">
        <v>513.29999999999995</v>
      </c>
      <c r="CT18">
        <v>693.2</v>
      </c>
      <c r="CU18">
        <v>586.4</v>
      </c>
      <c r="CV18">
        <v>541.1</v>
      </c>
      <c r="CW18">
        <v>519.70000000000005</v>
      </c>
      <c r="CX18">
        <v>505.6</v>
      </c>
      <c r="CY18">
        <v>494.7</v>
      </c>
      <c r="CZ18">
        <v>483.1</v>
      </c>
      <c r="DA18">
        <v>691.5</v>
      </c>
      <c r="DB18">
        <v>573.20000000000005</v>
      </c>
      <c r="DC18">
        <v>527.6</v>
      </c>
      <c r="DD18">
        <v>506.9</v>
      </c>
      <c r="DE18">
        <v>496.5</v>
      </c>
      <c r="DF18">
        <v>483.4</v>
      </c>
      <c r="DG18">
        <v>459.2</v>
      </c>
      <c r="DH18">
        <v>683.3</v>
      </c>
      <c r="DI18">
        <v>565.6</v>
      </c>
      <c r="DJ18">
        <v>521.1</v>
      </c>
      <c r="DK18">
        <v>496.3</v>
      </c>
      <c r="DL18">
        <v>474.6</v>
      </c>
      <c r="DM18">
        <v>455.7</v>
      </c>
      <c r="DN18">
        <v>436.2</v>
      </c>
      <c r="DO18">
        <v>704.8</v>
      </c>
      <c r="DP18">
        <v>579.5</v>
      </c>
      <c r="DQ18">
        <v>527.4</v>
      </c>
      <c r="DR18">
        <v>500.9</v>
      </c>
      <c r="DS18">
        <v>477.3</v>
      </c>
      <c r="DT18">
        <v>455.5</v>
      </c>
      <c r="DU18">
        <v>420.6</v>
      </c>
      <c r="DV18">
        <v>781.5</v>
      </c>
      <c r="DW18">
        <v>638.9</v>
      </c>
      <c r="DX18">
        <v>552</v>
      </c>
      <c r="DY18">
        <v>517.5</v>
      </c>
      <c r="DZ18">
        <v>494</v>
      </c>
      <c r="EA18">
        <v>471.1</v>
      </c>
      <c r="EB18">
        <v>430.4</v>
      </c>
      <c r="EC18">
        <v>935</v>
      </c>
      <c r="ED18">
        <v>739.4</v>
      </c>
      <c r="EE18">
        <v>619.9</v>
      </c>
      <c r="EF18">
        <v>548.1</v>
      </c>
      <c r="EG18">
        <v>517</v>
      </c>
      <c r="EH18">
        <v>494.7</v>
      </c>
      <c r="EI18">
        <v>452.9</v>
      </c>
      <c r="EJ18">
        <v>1079.5999999999999</v>
      </c>
      <c r="EK18">
        <v>854.2</v>
      </c>
      <c r="EL18">
        <v>715.8</v>
      </c>
      <c r="EM18">
        <v>621.4</v>
      </c>
      <c r="EN18">
        <v>560.4</v>
      </c>
      <c r="EO18">
        <v>524.9</v>
      </c>
      <c r="EP18" t="s">
        <v>3945</v>
      </c>
    </row>
    <row r="19" spans="1:146" x14ac:dyDescent="0.25">
      <c r="A19" t="s">
        <v>3946</v>
      </c>
      <c r="B19" t="s">
        <v>2130</v>
      </c>
      <c r="C19" t="s">
        <v>2131</v>
      </c>
      <c r="D19" t="s">
        <v>2132</v>
      </c>
      <c r="E19" t="s">
        <v>2133</v>
      </c>
      <c r="F19" t="s">
        <v>2134</v>
      </c>
      <c r="G19" t="s">
        <v>1894</v>
      </c>
      <c r="H19">
        <v>1978</v>
      </c>
      <c r="I19">
        <v>9630575</v>
      </c>
      <c r="K19" t="s">
        <v>1698</v>
      </c>
      <c r="L19" t="s">
        <v>1781</v>
      </c>
      <c r="M19">
        <v>459</v>
      </c>
      <c r="N19" t="s">
        <v>3923</v>
      </c>
      <c r="O19" s="3">
        <v>0.32083333333333336</v>
      </c>
      <c r="P19">
        <v>9.8670000000000009</v>
      </c>
      <c r="Q19">
        <v>7.61</v>
      </c>
      <c r="R19">
        <v>1.8120000000000001</v>
      </c>
      <c r="S19">
        <v>3.42</v>
      </c>
      <c r="T19">
        <v>3785</v>
      </c>
      <c r="U19">
        <v>108.3</v>
      </c>
      <c r="V19">
        <v>0.38</v>
      </c>
      <c r="W19">
        <v>703.8</v>
      </c>
      <c r="X19">
        <v>0.88959999999999995</v>
      </c>
      <c r="Y19">
        <v>758.8</v>
      </c>
      <c r="Z19">
        <v>0</v>
      </c>
      <c r="AA19">
        <v>0</v>
      </c>
      <c r="AB19">
        <v>1175</v>
      </c>
      <c r="AC19">
        <v>948.8</v>
      </c>
      <c r="AD19">
        <v>817.4</v>
      </c>
      <c r="AE19">
        <v>731.7</v>
      </c>
      <c r="AF19">
        <v>681.2</v>
      </c>
      <c r="AG19">
        <v>654</v>
      </c>
      <c r="AH19">
        <v>629.5</v>
      </c>
      <c r="AI19">
        <v>1123</v>
      </c>
      <c r="AJ19">
        <v>911.4</v>
      </c>
      <c r="AK19">
        <v>791.9</v>
      </c>
      <c r="AL19">
        <v>720.6</v>
      </c>
      <c r="AM19">
        <v>680.6</v>
      </c>
      <c r="AN19">
        <v>658.1</v>
      </c>
      <c r="AO19">
        <v>636.4</v>
      </c>
      <c r="AP19">
        <v>982.7</v>
      </c>
      <c r="AQ19">
        <v>788</v>
      </c>
      <c r="AR19">
        <v>682</v>
      </c>
      <c r="AS19">
        <v>619.6</v>
      </c>
      <c r="AT19">
        <v>581.1</v>
      </c>
      <c r="AU19">
        <v>556.5</v>
      </c>
      <c r="AV19">
        <v>527.20000000000005</v>
      </c>
      <c r="AW19">
        <v>1025.4000000000001</v>
      </c>
      <c r="AX19">
        <v>818.4</v>
      </c>
      <c r="AY19">
        <v>704.9</v>
      </c>
      <c r="AZ19">
        <v>637.6</v>
      </c>
      <c r="BA19">
        <v>595.79999999999995</v>
      </c>
      <c r="BB19">
        <v>568.79999999999995</v>
      </c>
      <c r="BC19">
        <v>536.79999999999995</v>
      </c>
      <c r="BD19">
        <v>1171.7</v>
      </c>
      <c r="BE19">
        <v>890.5</v>
      </c>
      <c r="BF19">
        <v>734.2</v>
      </c>
      <c r="BG19">
        <v>638.9</v>
      </c>
      <c r="BH19">
        <v>590</v>
      </c>
      <c r="BI19">
        <v>556.1</v>
      </c>
      <c r="BJ19">
        <v>503</v>
      </c>
      <c r="BK19">
        <v>43</v>
      </c>
      <c r="BL19">
        <v>42</v>
      </c>
      <c r="BM19">
        <v>42</v>
      </c>
      <c r="BN19">
        <v>40.799999999999997</v>
      </c>
      <c r="BO19">
        <v>40.200000000000003</v>
      </c>
      <c r="BP19">
        <v>39.799999999999997</v>
      </c>
      <c r="BQ19">
        <v>40</v>
      </c>
      <c r="BR19">
        <v>148.1</v>
      </c>
      <c r="BS19">
        <v>151.5</v>
      </c>
      <c r="BT19">
        <v>153.4</v>
      </c>
      <c r="BU19">
        <v>158.9</v>
      </c>
      <c r="BV19">
        <v>180</v>
      </c>
      <c r="BW19">
        <v>180</v>
      </c>
      <c r="BX19">
        <v>180</v>
      </c>
      <c r="BY19">
        <v>1208.2</v>
      </c>
      <c r="BZ19">
        <v>1001</v>
      </c>
      <c r="CA19">
        <v>881.9</v>
      </c>
      <c r="CB19">
        <v>807.5</v>
      </c>
      <c r="CC19">
        <v>774.5</v>
      </c>
      <c r="CD19">
        <v>761.2</v>
      </c>
      <c r="CE19">
        <v>760.2</v>
      </c>
      <c r="CF19">
        <v>791</v>
      </c>
      <c r="CG19">
        <v>662.3</v>
      </c>
      <c r="CH19">
        <v>589.9</v>
      </c>
      <c r="CI19">
        <v>557.70000000000005</v>
      </c>
      <c r="CJ19">
        <v>542.70000000000005</v>
      </c>
      <c r="CK19">
        <v>535.6</v>
      </c>
      <c r="CL19">
        <v>531.29999999999995</v>
      </c>
      <c r="CM19">
        <v>748.6</v>
      </c>
      <c r="CN19">
        <v>628.79999999999995</v>
      </c>
      <c r="CO19">
        <v>569.20000000000005</v>
      </c>
      <c r="CP19">
        <v>543.20000000000005</v>
      </c>
      <c r="CQ19">
        <v>528.70000000000005</v>
      </c>
      <c r="CR19">
        <v>519.20000000000005</v>
      </c>
      <c r="CS19">
        <v>512</v>
      </c>
      <c r="CT19">
        <v>717.2</v>
      </c>
      <c r="CU19">
        <v>604.5</v>
      </c>
      <c r="CV19">
        <v>554.9</v>
      </c>
      <c r="CW19">
        <v>530.70000000000005</v>
      </c>
      <c r="CX19">
        <v>513.70000000000005</v>
      </c>
      <c r="CY19">
        <v>499.8</v>
      </c>
      <c r="CZ19">
        <v>482.3</v>
      </c>
      <c r="DA19">
        <v>726.6</v>
      </c>
      <c r="DB19">
        <v>607</v>
      </c>
      <c r="DC19">
        <v>547.20000000000005</v>
      </c>
      <c r="DD19">
        <v>520.6</v>
      </c>
      <c r="DE19">
        <v>501.4</v>
      </c>
      <c r="DF19">
        <v>490.4</v>
      </c>
      <c r="DG19">
        <v>466.4</v>
      </c>
      <c r="DH19">
        <v>732.9</v>
      </c>
      <c r="DI19">
        <v>600.5</v>
      </c>
      <c r="DJ19">
        <v>543.70000000000005</v>
      </c>
      <c r="DK19">
        <v>514.5</v>
      </c>
      <c r="DL19">
        <v>488.9</v>
      </c>
      <c r="DM19">
        <v>467.8</v>
      </c>
      <c r="DN19">
        <v>439.1</v>
      </c>
      <c r="DO19">
        <v>757.4</v>
      </c>
      <c r="DP19">
        <v>617.6</v>
      </c>
      <c r="DQ19">
        <v>551.5</v>
      </c>
      <c r="DR19">
        <v>521.1</v>
      </c>
      <c r="DS19">
        <v>496.1</v>
      </c>
      <c r="DT19">
        <v>473</v>
      </c>
      <c r="DU19">
        <v>435.2</v>
      </c>
      <c r="DV19">
        <v>842.3</v>
      </c>
      <c r="DW19">
        <v>681.9</v>
      </c>
      <c r="DX19">
        <v>585.20000000000005</v>
      </c>
      <c r="DY19">
        <v>541</v>
      </c>
      <c r="DZ19">
        <v>514.4</v>
      </c>
      <c r="EA19">
        <v>490</v>
      </c>
      <c r="EB19">
        <v>448.3</v>
      </c>
      <c r="EC19">
        <v>988.9</v>
      </c>
      <c r="ED19">
        <v>777.1</v>
      </c>
      <c r="EE19">
        <v>654.29999999999995</v>
      </c>
      <c r="EF19">
        <v>576.79999999999995</v>
      </c>
      <c r="EG19">
        <v>539</v>
      </c>
      <c r="EH19">
        <v>514.29999999999995</v>
      </c>
      <c r="EI19">
        <v>470.4</v>
      </c>
      <c r="EJ19">
        <v>1141.9000000000001</v>
      </c>
      <c r="EK19">
        <v>896.6</v>
      </c>
      <c r="EL19">
        <v>752.9</v>
      </c>
      <c r="EM19">
        <v>655.9</v>
      </c>
      <c r="EN19">
        <v>587.9</v>
      </c>
      <c r="EO19">
        <v>546.79999999999995</v>
      </c>
      <c r="EP19" t="s">
        <v>3947</v>
      </c>
    </row>
    <row r="20" spans="1:146" x14ac:dyDescent="0.25">
      <c r="A20" t="s">
        <v>3421</v>
      </c>
      <c r="B20" t="s">
        <v>3259</v>
      </c>
      <c r="C20" t="s">
        <v>3260</v>
      </c>
      <c r="D20" t="s">
        <v>259</v>
      </c>
      <c r="E20" t="s">
        <v>1877</v>
      </c>
      <c r="F20" t="s">
        <v>2689</v>
      </c>
      <c r="G20" t="s">
        <v>1879</v>
      </c>
      <c r="H20">
        <v>2001</v>
      </c>
      <c r="I20">
        <v>215670</v>
      </c>
      <c r="K20" t="s">
        <v>1698</v>
      </c>
      <c r="L20" t="s">
        <v>1781</v>
      </c>
      <c r="M20">
        <v>180</v>
      </c>
      <c r="N20" t="s">
        <v>3923</v>
      </c>
      <c r="O20" s="3">
        <v>0.32083333333333336</v>
      </c>
      <c r="P20">
        <v>10.75</v>
      </c>
      <c r="Q20">
        <v>9.6479999999999997</v>
      </c>
      <c r="R20">
        <v>2.1309999999999998</v>
      </c>
      <c r="S20">
        <v>3.52</v>
      </c>
      <c r="T20">
        <v>5109</v>
      </c>
      <c r="U20">
        <v>126.6</v>
      </c>
      <c r="V20">
        <v>0.18</v>
      </c>
      <c r="W20">
        <v>622.4</v>
      </c>
      <c r="X20">
        <v>0.99470000000000003</v>
      </c>
      <c r="Y20">
        <v>678.6</v>
      </c>
      <c r="Z20">
        <v>0</v>
      </c>
      <c r="AA20">
        <v>0</v>
      </c>
      <c r="AB20">
        <v>1000.6</v>
      </c>
      <c r="AC20">
        <v>813.8</v>
      </c>
      <c r="AD20">
        <v>708.8</v>
      </c>
      <c r="AE20">
        <v>657.1</v>
      </c>
      <c r="AF20">
        <v>632.20000000000005</v>
      </c>
      <c r="AG20">
        <v>606.6</v>
      </c>
      <c r="AH20">
        <v>576</v>
      </c>
      <c r="AI20">
        <v>958.8</v>
      </c>
      <c r="AJ20">
        <v>782.1</v>
      </c>
      <c r="AK20">
        <v>690</v>
      </c>
      <c r="AL20">
        <v>643.20000000000005</v>
      </c>
      <c r="AM20">
        <v>618.29999999999995</v>
      </c>
      <c r="AN20">
        <v>599.29999999999995</v>
      </c>
      <c r="AO20">
        <v>570.29999999999995</v>
      </c>
      <c r="AP20">
        <v>850.1</v>
      </c>
      <c r="AQ20">
        <v>688.9</v>
      </c>
      <c r="AR20">
        <v>604</v>
      </c>
      <c r="AS20">
        <v>555.9</v>
      </c>
      <c r="AT20">
        <v>526.79999999999995</v>
      </c>
      <c r="AU20">
        <v>507.5</v>
      </c>
      <c r="AV20">
        <v>481.1</v>
      </c>
      <c r="AW20">
        <v>925.8</v>
      </c>
      <c r="AX20">
        <v>741</v>
      </c>
      <c r="AY20">
        <v>640.79999999999995</v>
      </c>
      <c r="AZ20">
        <v>582.1</v>
      </c>
      <c r="BA20">
        <v>545.79999999999995</v>
      </c>
      <c r="BB20">
        <v>522</v>
      </c>
      <c r="BC20">
        <v>492</v>
      </c>
      <c r="BD20">
        <v>996.3</v>
      </c>
      <c r="BE20">
        <v>764.7</v>
      </c>
      <c r="BF20">
        <v>640.9</v>
      </c>
      <c r="BG20">
        <v>574.20000000000005</v>
      </c>
      <c r="BH20">
        <v>539.29999999999995</v>
      </c>
      <c r="BI20">
        <v>508.6</v>
      </c>
      <c r="BJ20">
        <v>460.6</v>
      </c>
      <c r="BK20">
        <v>42.2</v>
      </c>
      <c r="BL20">
        <v>40.799999999999997</v>
      </c>
      <c r="BM20">
        <v>40.200000000000003</v>
      </c>
      <c r="BN20">
        <v>39</v>
      </c>
      <c r="BO20">
        <v>38.4</v>
      </c>
      <c r="BP20">
        <v>38.200000000000003</v>
      </c>
      <c r="BQ20">
        <v>38.4</v>
      </c>
      <c r="BR20">
        <v>144.5</v>
      </c>
      <c r="BS20">
        <v>148.1</v>
      </c>
      <c r="BT20">
        <v>148.80000000000001</v>
      </c>
      <c r="BU20">
        <v>150.19999999999999</v>
      </c>
      <c r="BV20">
        <v>174.5</v>
      </c>
      <c r="BW20">
        <v>177</v>
      </c>
      <c r="BX20">
        <v>178</v>
      </c>
      <c r="BY20">
        <v>1043.9000000000001</v>
      </c>
      <c r="BZ20">
        <v>863.5</v>
      </c>
      <c r="CA20">
        <v>766.6</v>
      </c>
      <c r="CB20">
        <v>721.8</v>
      </c>
      <c r="CC20">
        <v>705.6</v>
      </c>
      <c r="CD20">
        <v>698.7</v>
      </c>
      <c r="CE20">
        <v>683.8</v>
      </c>
      <c r="CF20">
        <v>689.7</v>
      </c>
      <c r="CG20">
        <v>579.4</v>
      </c>
      <c r="CH20">
        <v>527.9</v>
      </c>
      <c r="CI20">
        <v>508</v>
      </c>
      <c r="CJ20">
        <v>500.3</v>
      </c>
      <c r="CK20">
        <v>496.3</v>
      </c>
      <c r="CL20">
        <v>490.6</v>
      </c>
      <c r="CM20">
        <v>655.1</v>
      </c>
      <c r="CN20">
        <v>555.1</v>
      </c>
      <c r="CO20">
        <v>513.5</v>
      </c>
      <c r="CP20">
        <v>496</v>
      </c>
      <c r="CQ20">
        <v>486.9</v>
      </c>
      <c r="CR20">
        <v>482.3</v>
      </c>
      <c r="CS20">
        <v>478.2</v>
      </c>
      <c r="CT20">
        <v>629.6</v>
      </c>
      <c r="CU20">
        <v>538.79999999999995</v>
      </c>
      <c r="CV20">
        <v>502.8</v>
      </c>
      <c r="CW20">
        <v>484.6</v>
      </c>
      <c r="CX20">
        <v>471.4</v>
      </c>
      <c r="CY20">
        <v>461</v>
      </c>
      <c r="CZ20">
        <v>451.4</v>
      </c>
      <c r="DA20">
        <v>624.29999999999995</v>
      </c>
      <c r="DB20">
        <v>526.20000000000005</v>
      </c>
      <c r="DC20">
        <v>493.6</v>
      </c>
      <c r="DD20">
        <v>481.8</v>
      </c>
      <c r="DE20">
        <v>465.2</v>
      </c>
      <c r="DF20">
        <v>449.8</v>
      </c>
      <c r="DG20">
        <v>426.4</v>
      </c>
      <c r="DH20">
        <v>618.5</v>
      </c>
      <c r="DI20">
        <v>519.1</v>
      </c>
      <c r="DJ20">
        <v>483.6</v>
      </c>
      <c r="DK20">
        <v>460</v>
      </c>
      <c r="DL20">
        <v>443.3</v>
      </c>
      <c r="DM20">
        <v>431.1</v>
      </c>
      <c r="DN20">
        <v>410.9</v>
      </c>
      <c r="DO20">
        <v>635.5</v>
      </c>
      <c r="DP20">
        <v>529.1</v>
      </c>
      <c r="DQ20">
        <v>488.1</v>
      </c>
      <c r="DR20">
        <v>461.8</v>
      </c>
      <c r="DS20">
        <v>436.5</v>
      </c>
      <c r="DT20">
        <v>415.2</v>
      </c>
      <c r="DU20">
        <v>391.1</v>
      </c>
      <c r="DV20">
        <v>703.5</v>
      </c>
      <c r="DW20">
        <v>572.4</v>
      </c>
      <c r="DX20">
        <v>508.4</v>
      </c>
      <c r="DY20">
        <v>478.6</v>
      </c>
      <c r="DZ20">
        <v>452.7</v>
      </c>
      <c r="EA20">
        <v>426.8</v>
      </c>
      <c r="EB20">
        <v>378.3</v>
      </c>
      <c r="EC20">
        <v>829</v>
      </c>
      <c r="ED20">
        <v>661.8</v>
      </c>
      <c r="EE20">
        <v>563.79999999999995</v>
      </c>
      <c r="EF20">
        <v>513.29999999999995</v>
      </c>
      <c r="EG20">
        <v>488.4</v>
      </c>
      <c r="EH20">
        <v>469.7</v>
      </c>
      <c r="EI20">
        <v>427.6</v>
      </c>
      <c r="EJ20">
        <v>957.3</v>
      </c>
      <c r="EK20">
        <v>764.2</v>
      </c>
      <c r="EL20">
        <v>651</v>
      </c>
      <c r="EM20">
        <v>592.4</v>
      </c>
      <c r="EN20">
        <v>558.9</v>
      </c>
      <c r="EO20">
        <v>514.4</v>
      </c>
      <c r="EP20" t="s">
        <v>3948</v>
      </c>
    </row>
    <row r="21" spans="1:146" x14ac:dyDescent="0.25">
      <c r="A21" t="s">
        <v>3421</v>
      </c>
      <c r="B21" t="s">
        <v>2634</v>
      </c>
      <c r="C21" t="s">
        <v>2635</v>
      </c>
      <c r="D21" t="s">
        <v>2636</v>
      </c>
      <c r="E21" t="s">
        <v>1203</v>
      </c>
      <c r="F21" t="s">
        <v>1477</v>
      </c>
      <c r="G21" t="s">
        <v>2153</v>
      </c>
      <c r="H21">
        <v>1995</v>
      </c>
      <c r="I21">
        <v>164480</v>
      </c>
      <c r="K21" t="s">
        <v>1698</v>
      </c>
      <c r="L21" t="s">
        <v>1781</v>
      </c>
      <c r="M21">
        <v>674</v>
      </c>
      <c r="N21" t="s">
        <v>3923</v>
      </c>
      <c r="O21" s="3">
        <v>0.32083333333333336</v>
      </c>
      <c r="P21">
        <v>10.944000000000001</v>
      </c>
      <c r="Q21">
        <v>9.8829999999999991</v>
      </c>
      <c r="R21">
        <v>2.1059999999999999</v>
      </c>
      <c r="S21">
        <v>3.71</v>
      </c>
      <c r="T21">
        <v>6845</v>
      </c>
      <c r="U21">
        <v>108</v>
      </c>
      <c r="V21">
        <v>0.37</v>
      </c>
      <c r="W21">
        <v>666.1</v>
      </c>
      <c r="X21">
        <v>0.94230000000000003</v>
      </c>
      <c r="Y21">
        <v>716.3</v>
      </c>
      <c r="Z21">
        <v>0</v>
      </c>
      <c r="AA21">
        <v>0</v>
      </c>
      <c r="AB21">
        <v>1119.4000000000001</v>
      </c>
      <c r="AC21">
        <v>902</v>
      </c>
      <c r="AD21">
        <v>780.8</v>
      </c>
      <c r="AE21">
        <v>696.3</v>
      </c>
      <c r="AF21">
        <v>638.9</v>
      </c>
      <c r="AG21">
        <v>606.5</v>
      </c>
      <c r="AH21">
        <v>582.5</v>
      </c>
      <c r="AI21">
        <v>1074.8</v>
      </c>
      <c r="AJ21">
        <v>870.9</v>
      </c>
      <c r="AK21">
        <v>756.6</v>
      </c>
      <c r="AL21">
        <v>683.3</v>
      </c>
      <c r="AM21">
        <v>636.6</v>
      </c>
      <c r="AN21">
        <v>610.1</v>
      </c>
      <c r="AO21">
        <v>586.79999999999995</v>
      </c>
      <c r="AP21">
        <v>934.5</v>
      </c>
      <c r="AQ21">
        <v>748</v>
      </c>
      <c r="AR21">
        <v>645.6</v>
      </c>
      <c r="AS21">
        <v>584.29999999999995</v>
      </c>
      <c r="AT21">
        <v>545.9</v>
      </c>
      <c r="AU21">
        <v>521</v>
      </c>
      <c r="AV21">
        <v>492.6</v>
      </c>
      <c r="AW21">
        <v>1003</v>
      </c>
      <c r="AX21">
        <v>796.3</v>
      </c>
      <c r="AY21">
        <v>681</v>
      </c>
      <c r="AZ21">
        <v>611</v>
      </c>
      <c r="BA21">
        <v>566.6</v>
      </c>
      <c r="BB21">
        <v>537.9</v>
      </c>
      <c r="BC21">
        <v>505.7</v>
      </c>
      <c r="BD21">
        <v>1112.9000000000001</v>
      </c>
      <c r="BE21">
        <v>845.9</v>
      </c>
      <c r="BF21">
        <v>699.3</v>
      </c>
      <c r="BG21">
        <v>604.4</v>
      </c>
      <c r="BH21">
        <v>552.4</v>
      </c>
      <c r="BI21">
        <v>519.1</v>
      </c>
      <c r="BJ21">
        <v>470.8</v>
      </c>
      <c r="BK21">
        <v>43.1</v>
      </c>
      <c r="BL21">
        <v>41.4</v>
      </c>
      <c r="BM21">
        <v>41.3</v>
      </c>
      <c r="BN21">
        <v>40.799999999999997</v>
      </c>
      <c r="BO21">
        <v>39.4</v>
      </c>
      <c r="BP21">
        <v>38.5</v>
      </c>
      <c r="BQ21">
        <v>38.5</v>
      </c>
      <c r="BR21">
        <v>146.30000000000001</v>
      </c>
      <c r="BS21">
        <v>150.69999999999999</v>
      </c>
      <c r="BT21">
        <v>153.19999999999999</v>
      </c>
      <c r="BU21">
        <v>156</v>
      </c>
      <c r="BV21">
        <v>172.7</v>
      </c>
      <c r="BW21">
        <v>180</v>
      </c>
      <c r="BX21">
        <v>180</v>
      </c>
      <c r="BY21">
        <v>1183.9000000000001</v>
      </c>
      <c r="BZ21">
        <v>971.8</v>
      </c>
      <c r="CA21">
        <v>856.1</v>
      </c>
      <c r="CB21">
        <v>774.2</v>
      </c>
      <c r="CC21">
        <v>722</v>
      </c>
      <c r="CD21">
        <v>700</v>
      </c>
      <c r="CE21">
        <v>695.3</v>
      </c>
      <c r="CF21">
        <v>774.6</v>
      </c>
      <c r="CG21">
        <v>649.70000000000005</v>
      </c>
      <c r="CH21">
        <v>573.6</v>
      </c>
      <c r="CI21">
        <v>529.20000000000005</v>
      </c>
      <c r="CJ21">
        <v>508</v>
      </c>
      <c r="CK21">
        <v>497.6</v>
      </c>
      <c r="CL21">
        <v>492.7</v>
      </c>
      <c r="CM21">
        <v>733</v>
      </c>
      <c r="CN21">
        <v>618.70000000000005</v>
      </c>
      <c r="CO21">
        <v>548.70000000000005</v>
      </c>
      <c r="CP21">
        <v>514.1</v>
      </c>
      <c r="CQ21">
        <v>496.3</v>
      </c>
      <c r="CR21">
        <v>485.9</v>
      </c>
      <c r="CS21">
        <v>478.3</v>
      </c>
      <c r="CT21">
        <v>702.3</v>
      </c>
      <c r="CU21">
        <v>594.1</v>
      </c>
      <c r="CV21">
        <v>531.70000000000005</v>
      </c>
      <c r="CW21">
        <v>503.2</v>
      </c>
      <c r="CX21">
        <v>486.3</v>
      </c>
      <c r="CY21">
        <v>473.5</v>
      </c>
      <c r="CZ21">
        <v>455.8</v>
      </c>
      <c r="DA21">
        <v>689</v>
      </c>
      <c r="DB21">
        <v>569.20000000000005</v>
      </c>
      <c r="DC21">
        <v>509.5</v>
      </c>
      <c r="DD21">
        <v>485</v>
      </c>
      <c r="DE21">
        <v>472.2</v>
      </c>
      <c r="DF21">
        <v>466.1</v>
      </c>
      <c r="DG21">
        <v>442.9</v>
      </c>
      <c r="DH21">
        <v>681.5</v>
      </c>
      <c r="DI21">
        <v>561.70000000000005</v>
      </c>
      <c r="DJ21">
        <v>505.2</v>
      </c>
      <c r="DK21">
        <v>479.4</v>
      </c>
      <c r="DL21">
        <v>459.1</v>
      </c>
      <c r="DM21">
        <v>440.2</v>
      </c>
      <c r="DN21">
        <v>417.7</v>
      </c>
      <c r="DO21">
        <v>702.5</v>
      </c>
      <c r="DP21">
        <v>578.1</v>
      </c>
      <c r="DQ21">
        <v>513</v>
      </c>
      <c r="DR21">
        <v>484.5</v>
      </c>
      <c r="DS21">
        <v>463.9</v>
      </c>
      <c r="DT21">
        <v>443.3</v>
      </c>
      <c r="DU21">
        <v>407.4</v>
      </c>
      <c r="DV21">
        <v>775.5</v>
      </c>
      <c r="DW21">
        <v>632.4</v>
      </c>
      <c r="DX21">
        <v>545.6</v>
      </c>
      <c r="DY21">
        <v>502.5</v>
      </c>
      <c r="DZ21">
        <v>479.4</v>
      </c>
      <c r="EA21">
        <v>459.5</v>
      </c>
      <c r="EB21">
        <v>419.9</v>
      </c>
      <c r="EC21">
        <v>913.5</v>
      </c>
      <c r="ED21">
        <v>720.8</v>
      </c>
      <c r="EE21">
        <v>612.5</v>
      </c>
      <c r="EF21">
        <v>540.29999999999995</v>
      </c>
      <c r="EG21">
        <v>502.4</v>
      </c>
      <c r="EH21">
        <v>480.5</v>
      </c>
      <c r="EI21">
        <v>442.9</v>
      </c>
      <c r="EJ21">
        <v>1054.8</v>
      </c>
      <c r="EK21">
        <v>832.3</v>
      </c>
      <c r="EL21">
        <v>705.5</v>
      </c>
      <c r="EM21">
        <v>618.4</v>
      </c>
      <c r="EN21">
        <v>555.9</v>
      </c>
      <c r="EO21">
        <v>513</v>
      </c>
      <c r="EP21" t="s">
        <v>3949</v>
      </c>
    </row>
    <row r="22" spans="1:146" x14ac:dyDescent="0.25">
      <c r="A22" t="s">
        <v>3950</v>
      </c>
      <c r="B22" t="s">
        <v>301</v>
      </c>
      <c r="C22" t="s">
        <v>15</v>
      </c>
      <c r="D22" t="s">
        <v>302</v>
      </c>
      <c r="E22" t="s">
        <v>1895</v>
      </c>
      <c r="F22" t="s">
        <v>1448</v>
      </c>
      <c r="G22" t="s">
        <v>1136</v>
      </c>
      <c r="H22">
        <v>1993</v>
      </c>
      <c r="I22">
        <v>4083317</v>
      </c>
      <c r="K22" t="s">
        <v>1698</v>
      </c>
      <c r="L22" t="s">
        <v>971</v>
      </c>
      <c r="M22">
        <v>409</v>
      </c>
      <c r="N22" t="s">
        <v>3923</v>
      </c>
      <c r="O22" s="3">
        <v>0.32083333333333336</v>
      </c>
      <c r="P22">
        <v>7.9969999999999999</v>
      </c>
      <c r="Q22">
        <v>7.2640000000000002</v>
      </c>
      <c r="R22">
        <v>1.492</v>
      </c>
      <c r="S22">
        <v>2.4900000000000002</v>
      </c>
      <c r="T22">
        <v>1497</v>
      </c>
      <c r="U22">
        <v>102.2</v>
      </c>
      <c r="V22">
        <v>0.18</v>
      </c>
      <c r="W22">
        <v>664.3</v>
      </c>
      <c r="X22">
        <v>0.92689999999999995</v>
      </c>
      <c r="Y22">
        <v>728.3</v>
      </c>
      <c r="Z22">
        <v>0</v>
      </c>
      <c r="AA22">
        <v>0</v>
      </c>
      <c r="AB22">
        <v>1059.4000000000001</v>
      </c>
      <c r="AC22">
        <v>859.3</v>
      </c>
      <c r="AD22">
        <v>751</v>
      </c>
      <c r="AE22">
        <v>707.8</v>
      </c>
      <c r="AF22">
        <v>677.9</v>
      </c>
      <c r="AG22">
        <v>658.1</v>
      </c>
      <c r="AH22">
        <v>599.70000000000005</v>
      </c>
      <c r="AI22">
        <v>1019.8</v>
      </c>
      <c r="AJ22">
        <v>830.8</v>
      </c>
      <c r="AK22">
        <v>735.5</v>
      </c>
      <c r="AL22">
        <v>688.9</v>
      </c>
      <c r="AM22">
        <v>661.2</v>
      </c>
      <c r="AN22">
        <v>639.70000000000005</v>
      </c>
      <c r="AO22">
        <v>589.4</v>
      </c>
      <c r="AP22">
        <v>903.2</v>
      </c>
      <c r="AQ22">
        <v>734.5</v>
      </c>
      <c r="AR22">
        <v>645.5</v>
      </c>
      <c r="AS22">
        <v>594.1</v>
      </c>
      <c r="AT22">
        <v>560.9</v>
      </c>
      <c r="AU22">
        <v>536.20000000000005</v>
      </c>
      <c r="AV22">
        <v>495</v>
      </c>
      <c r="AW22">
        <v>990.7</v>
      </c>
      <c r="AX22">
        <v>794.7</v>
      </c>
      <c r="AY22">
        <v>689.1</v>
      </c>
      <c r="AZ22">
        <v>627.29999999999995</v>
      </c>
      <c r="BA22">
        <v>588.70000000000005</v>
      </c>
      <c r="BB22">
        <v>562.29999999999995</v>
      </c>
      <c r="BC22">
        <v>525.6</v>
      </c>
      <c r="BD22">
        <v>1052.5</v>
      </c>
      <c r="BE22">
        <v>808.5</v>
      </c>
      <c r="BF22">
        <v>682.9</v>
      </c>
      <c r="BG22">
        <v>617.9</v>
      </c>
      <c r="BH22">
        <v>576.9</v>
      </c>
      <c r="BI22">
        <v>542.1</v>
      </c>
      <c r="BJ22">
        <v>472.4</v>
      </c>
      <c r="BK22">
        <v>42.2</v>
      </c>
      <c r="BL22">
        <v>41.1</v>
      </c>
      <c r="BM22">
        <v>38.799999999999997</v>
      </c>
      <c r="BN22">
        <v>37.5</v>
      </c>
      <c r="BO22">
        <v>37.200000000000003</v>
      </c>
      <c r="BP22">
        <v>37.200000000000003</v>
      </c>
      <c r="BQ22">
        <v>37.200000000000003</v>
      </c>
      <c r="BR22">
        <v>145.1</v>
      </c>
      <c r="BS22">
        <v>148</v>
      </c>
      <c r="BT22">
        <v>149.9</v>
      </c>
      <c r="BU22">
        <v>151.19999999999999</v>
      </c>
      <c r="BV22">
        <v>176.4</v>
      </c>
      <c r="BW22">
        <v>177.4</v>
      </c>
      <c r="BX22">
        <v>139.30000000000001</v>
      </c>
      <c r="BY22">
        <v>1129.2</v>
      </c>
      <c r="BZ22">
        <v>928.4</v>
      </c>
      <c r="CA22">
        <v>817.9</v>
      </c>
      <c r="CB22">
        <v>781.3</v>
      </c>
      <c r="CC22">
        <v>769.1</v>
      </c>
      <c r="CD22">
        <v>764.8</v>
      </c>
      <c r="CE22">
        <v>755.4</v>
      </c>
      <c r="CF22">
        <v>744.7</v>
      </c>
      <c r="CG22">
        <v>624.79999999999995</v>
      </c>
      <c r="CH22">
        <v>578.9</v>
      </c>
      <c r="CI22">
        <v>561.9</v>
      </c>
      <c r="CJ22">
        <v>555.20000000000005</v>
      </c>
      <c r="CK22">
        <v>551.9</v>
      </c>
      <c r="CL22">
        <v>542.29999999999995</v>
      </c>
      <c r="CM22">
        <v>706.2</v>
      </c>
      <c r="CN22">
        <v>603.29999999999995</v>
      </c>
      <c r="CO22">
        <v>565.6</v>
      </c>
      <c r="CP22">
        <v>546.20000000000005</v>
      </c>
      <c r="CQ22">
        <v>536.6</v>
      </c>
      <c r="CR22">
        <v>531.5</v>
      </c>
      <c r="CS22">
        <v>520.20000000000005</v>
      </c>
      <c r="CT22">
        <v>677.5</v>
      </c>
      <c r="CU22">
        <v>589.5</v>
      </c>
      <c r="CV22">
        <v>555.1</v>
      </c>
      <c r="CW22">
        <v>527.70000000000005</v>
      </c>
      <c r="CX22">
        <v>507.2</v>
      </c>
      <c r="CY22">
        <v>496.3</v>
      </c>
      <c r="CZ22">
        <v>488.1</v>
      </c>
      <c r="DA22">
        <v>651.4</v>
      </c>
      <c r="DB22">
        <v>568.79999999999995</v>
      </c>
      <c r="DC22">
        <v>545.29999999999995</v>
      </c>
      <c r="DD22">
        <v>524.5</v>
      </c>
      <c r="DE22">
        <v>495.3</v>
      </c>
      <c r="DF22">
        <v>471.7</v>
      </c>
      <c r="DG22">
        <v>446.5</v>
      </c>
      <c r="DH22">
        <v>639.1</v>
      </c>
      <c r="DI22">
        <v>557.6</v>
      </c>
      <c r="DJ22">
        <v>515.79999999999995</v>
      </c>
      <c r="DK22">
        <v>486.6</v>
      </c>
      <c r="DL22">
        <v>466.1</v>
      </c>
      <c r="DM22">
        <v>447.6</v>
      </c>
      <c r="DN22">
        <v>411.5</v>
      </c>
      <c r="DO22">
        <v>655.8</v>
      </c>
      <c r="DP22">
        <v>564.5</v>
      </c>
      <c r="DQ22">
        <v>518.5</v>
      </c>
      <c r="DR22">
        <v>476.1</v>
      </c>
      <c r="DS22">
        <v>443.5</v>
      </c>
      <c r="DT22">
        <v>421.7</v>
      </c>
      <c r="DU22">
        <v>378.7</v>
      </c>
      <c r="DV22">
        <v>729.5</v>
      </c>
      <c r="DW22">
        <v>597.1</v>
      </c>
      <c r="DX22">
        <v>544.1</v>
      </c>
      <c r="DY22">
        <v>501</v>
      </c>
      <c r="DZ22">
        <v>458.7</v>
      </c>
      <c r="EA22">
        <v>415.4</v>
      </c>
      <c r="EB22">
        <v>329</v>
      </c>
      <c r="EC22">
        <v>857.1</v>
      </c>
      <c r="ED22">
        <v>684.3</v>
      </c>
      <c r="EE22">
        <v>592.4</v>
      </c>
      <c r="EF22">
        <v>550.4</v>
      </c>
      <c r="EG22">
        <v>519.29999999999995</v>
      </c>
      <c r="EH22">
        <v>483.8</v>
      </c>
      <c r="EI22">
        <v>384.5</v>
      </c>
      <c r="EJ22">
        <v>989.7</v>
      </c>
      <c r="EK22">
        <v>790.2</v>
      </c>
      <c r="EL22">
        <v>684.1</v>
      </c>
      <c r="EM22">
        <v>634.20000000000005</v>
      </c>
      <c r="EN22">
        <v>586.70000000000005</v>
      </c>
      <c r="EO22">
        <v>551.4</v>
      </c>
      <c r="EP22" t="s">
        <v>3951</v>
      </c>
    </row>
    <row r="23" spans="1:146" x14ac:dyDescent="0.25">
      <c r="A23" t="s">
        <v>3952</v>
      </c>
      <c r="B23" t="s">
        <v>72</v>
      </c>
      <c r="C23" t="s">
        <v>73</v>
      </c>
      <c r="D23" t="s">
        <v>74</v>
      </c>
      <c r="E23" t="s">
        <v>1877</v>
      </c>
      <c r="F23" t="s">
        <v>1930</v>
      </c>
      <c r="G23" t="s">
        <v>1879</v>
      </c>
      <c r="H23">
        <v>2001</v>
      </c>
      <c r="I23">
        <v>241399</v>
      </c>
      <c r="K23" t="s">
        <v>1698</v>
      </c>
      <c r="L23" t="s">
        <v>1781</v>
      </c>
      <c r="M23">
        <v>643</v>
      </c>
      <c r="N23" t="s">
        <v>3923</v>
      </c>
      <c r="O23" s="3">
        <v>0.32083333333333336</v>
      </c>
      <c r="P23">
        <v>10.757</v>
      </c>
      <c r="Q23">
        <v>9.6959999999999997</v>
      </c>
      <c r="R23">
        <v>2.1440000000000001</v>
      </c>
      <c r="S23">
        <v>3.52</v>
      </c>
      <c r="T23">
        <v>5255</v>
      </c>
      <c r="U23">
        <v>117.2</v>
      </c>
      <c r="V23">
        <v>0.18</v>
      </c>
      <c r="W23">
        <v>618.1</v>
      </c>
      <c r="X23">
        <v>1.0036</v>
      </c>
      <c r="Y23">
        <v>672.6</v>
      </c>
      <c r="Z23">
        <v>0</v>
      </c>
      <c r="AA23">
        <v>0</v>
      </c>
      <c r="AB23">
        <v>997.7</v>
      </c>
      <c r="AC23">
        <v>812.4</v>
      </c>
      <c r="AD23">
        <v>702.7</v>
      </c>
      <c r="AE23">
        <v>649.20000000000005</v>
      </c>
      <c r="AF23">
        <v>625.29999999999995</v>
      </c>
      <c r="AG23">
        <v>599.5</v>
      </c>
      <c r="AH23">
        <v>569.20000000000005</v>
      </c>
      <c r="AI23">
        <v>956.9</v>
      </c>
      <c r="AJ23">
        <v>779.4</v>
      </c>
      <c r="AK23">
        <v>684.1</v>
      </c>
      <c r="AL23">
        <v>635.5</v>
      </c>
      <c r="AM23">
        <v>610.29999999999995</v>
      </c>
      <c r="AN23">
        <v>591</v>
      </c>
      <c r="AO23">
        <v>562</v>
      </c>
      <c r="AP23">
        <v>846.3</v>
      </c>
      <c r="AQ23">
        <v>684.9</v>
      </c>
      <c r="AR23">
        <v>599.70000000000005</v>
      </c>
      <c r="AS23">
        <v>551.20000000000005</v>
      </c>
      <c r="AT23">
        <v>522</v>
      </c>
      <c r="AU23">
        <v>502.6</v>
      </c>
      <c r="AV23">
        <v>476.2</v>
      </c>
      <c r="AW23">
        <v>922.2</v>
      </c>
      <c r="AX23">
        <v>737.6</v>
      </c>
      <c r="AY23">
        <v>637.29999999999995</v>
      </c>
      <c r="AZ23">
        <v>578.5</v>
      </c>
      <c r="BA23">
        <v>542.29999999999995</v>
      </c>
      <c r="BB23">
        <v>518.70000000000005</v>
      </c>
      <c r="BC23">
        <v>488.8</v>
      </c>
      <c r="BD23">
        <v>993</v>
      </c>
      <c r="BE23">
        <v>762.9</v>
      </c>
      <c r="BF23">
        <v>635.70000000000005</v>
      </c>
      <c r="BG23">
        <v>568.1</v>
      </c>
      <c r="BH23">
        <v>534</v>
      </c>
      <c r="BI23">
        <v>503.8</v>
      </c>
      <c r="BJ23">
        <v>456.9</v>
      </c>
      <c r="BK23">
        <v>42.3</v>
      </c>
      <c r="BL23">
        <v>40.9</v>
      </c>
      <c r="BM23">
        <v>40.200000000000003</v>
      </c>
      <c r="BN23">
        <v>38.5</v>
      </c>
      <c r="BO23">
        <v>37.9</v>
      </c>
      <c r="BP23">
        <v>37.9</v>
      </c>
      <c r="BQ23">
        <v>37.4</v>
      </c>
      <c r="BR23">
        <v>144.69999999999999</v>
      </c>
      <c r="BS23">
        <v>148.1</v>
      </c>
      <c r="BT23">
        <v>148.6</v>
      </c>
      <c r="BU23">
        <v>150.4</v>
      </c>
      <c r="BV23">
        <v>173.9</v>
      </c>
      <c r="BW23">
        <v>176.7</v>
      </c>
      <c r="BX23">
        <v>177.8</v>
      </c>
      <c r="BY23">
        <v>1044.9000000000001</v>
      </c>
      <c r="BZ23">
        <v>864.3</v>
      </c>
      <c r="CA23">
        <v>759.1</v>
      </c>
      <c r="CB23">
        <v>710.2</v>
      </c>
      <c r="CC23">
        <v>693.2</v>
      </c>
      <c r="CD23">
        <v>685.8</v>
      </c>
      <c r="CE23">
        <v>670.6</v>
      </c>
      <c r="CF23">
        <v>690.3</v>
      </c>
      <c r="CG23">
        <v>578.79999999999995</v>
      </c>
      <c r="CH23">
        <v>524.29999999999995</v>
      </c>
      <c r="CI23">
        <v>503.9</v>
      </c>
      <c r="CJ23">
        <v>496.2</v>
      </c>
      <c r="CK23">
        <v>492.5</v>
      </c>
      <c r="CL23">
        <v>487.1</v>
      </c>
      <c r="CM23">
        <v>655.9</v>
      </c>
      <c r="CN23">
        <v>554.1</v>
      </c>
      <c r="CO23">
        <v>510.7</v>
      </c>
      <c r="CP23">
        <v>492.6</v>
      </c>
      <c r="CQ23">
        <v>483.5</v>
      </c>
      <c r="CR23">
        <v>479.2</v>
      </c>
      <c r="CS23">
        <v>476.3</v>
      </c>
      <c r="CT23">
        <v>630.29999999999995</v>
      </c>
      <c r="CU23">
        <v>537.9</v>
      </c>
      <c r="CV23">
        <v>501.1</v>
      </c>
      <c r="CW23">
        <v>482</v>
      </c>
      <c r="CX23">
        <v>468.5</v>
      </c>
      <c r="CY23">
        <v>458.6</v>
      </c>
      <c r="CZ23">
        <v>450.1</v>
      </c>
      <c r="DA23">
        <v>623.1</v>
      </c>
      <c r="DB23">
        <v>522.9</v>
      </c>
      <c r="DC23">
        <v>490.1</v>
      </c>
      <c r="DD23">
        <v>478.1</v>
      </c>
      <c r="DE23">
        <v>463.1</v>
      </c>
      <c r="DF23">
        <v>447.4</v>
      </c>
      <c r="DG23">
        <v>424.9</v>
      </c>
      <c r="DH23">
        <v>614.79999999999995</v>
      </c>
      <c r="DI23">
        <v>515.4</v>
      </c>
      <c r="DJ23">
        <v>480</v>
      </c>
      <c r="DK23">
        <v>456.4</v>
      </c>
      <c r="DL23">
        <v>438.6</v>
      </c>
      <c r="DM23">
        <v>426.4</v>
      </c>
      <c r="DN23">
        <v>406.3</v>
      </c>
      <c r="DO23">
        <v>630.9</v>
      </c>
      <c r="DP23">
        <v>524.79999999999995</v>
      </c>
      <c r="DQ23">
        <v>484.9</v>
      </c>
      <c r="DR23">
        <v>457.9</v>
      </c>
      <c r="DS23">
        <v>432.4</v>
      </c>
      <c r="DT23">
        <v>411.1</v>
      </c>
      <c r="DU23">
        <v>385.9</v>
      </c>
      <c r="DV23">
        <v>699.6</v>
      </c>
      <c r="DW23">
        <v>567.70000000000005</v>
      </c>
      <c r="DX23">
        <v>504.8</v>
      </c>
      <c r="DY23">
        <v>475.7</v>
      </c>
      <c r="DZ23">
        <v>449.8</v>
      </c>
      <c r="EA23">
        <v>423.7</v>
      </c>
      <c r="EB23">
        <v>374.3</v>
      </c>
      <c r="EC23">
        <v>823.1</v>
      </c>
      <c r="ED23">
        <v>658.6</v>
      </c>
      <c r="EE23">
        <v>559.79999999999995</v>
      </c>
      <c r="EF23">
        <v>509.6</v>
      </c>
      <c r="EG23">
        <v>486</v>
      </c>
      <c r="EH23">
        <v>467.7</v>
      </c>
      <c r="EI23">
        <v>425.5</v>
      </c>
      <c r="EJ23">
        <v>950.5</v>
      </c>
      <c r="EK23">
        <v>760.4</v>
      </c>
      <c r="EL23">
        <v>646.4</v>
      </c>
      <c r="EM23">
        <v>588.1</v>
      </c>
      <c r="EN23">
        <v>557.29999999999995</v>
      </c>
      <c r="EO23">
        <v>513.20000000000005</v>
      </c>
      <c r="EP23" t="s">
        <v>3953</v>
      </c>
    </row>
    <row r="24" spans="1:146" x14ac:dyDescent="0.25">
      <c r="A24" t="s">
        <v>3421</v>
      </c>
      <c r="B24" t="s">
        <v>2072</v>
      </c>
      <c r="C24" t="s">
        <v>2073</v>
      </c>
      <c r="D24" t="s">
        <v>2074</v>
      </c>
      <c r="E24" t="s">
        <v>1455</v>
      </c>
      <c r="F24" t="s">
        <v>2071</v>
      </c>
      <c r="G24" t="s">
        <v>1879</v>
      </c>
      <c r="H24">
        <v>1991</v>
      </c>
      <c r="I24">
        <v>4070157</v>
      </c>
      <c r="K24" t="s">
        <v>1698</v>
      </c>
      <c r="L24" t="s">
        <v>1782</v>
      </c>
      <c r="M24">
        <v>155</v>
      </c>
      <c r="N24" t="s">
        <v>3923</v>
      </c>
      <c r="O24" s="3">
        <v>0.32083333333333336</v>
      </c>
      <c r="P24">
        <v>10.57</v>
      </c>
      <c r="Q24">
        <v>9.7680000000000007</v>
      </c>
      <c r="R24">
        <v>2.0219999999999998</v>
      </c>
      <c r="S24">
        <v>3.35</v>
      </c>
      <c r="T24">
        <v>4213</v>
      </c>
      <c r="U24">
        <v>103.2</v>
      </c>
      <c r="V24">
        <v>0.2</v>
      </c>
      <c r="W24">
        <v>638.4</v>
      </c>
      <c r="X24">
        <v>0.96740000000000004</v>
      </c>
      <c r="Y24">
        <v>697.7</v>
      </c>
      <c r="Z24">
        <v>0</v>
      </c>
      <c r="AA24">
        <v>0</v>
      </c>
      <c r="AB24">
        <v>1034.5999999999999</v>
      </c>
      <c r="AC24">
        <v>835.5</v>
      </c>
      <c r="AD24">
        <v>727.7</v>
      </c>
      <c r="AE24">
        <v>675.1</v>
      </c>
      <c r="AF24">
        <v>651.29999999999995</v>
      </c>
      <c r="AG24">
        <v>625.29999999999995</v>
      </c>
      <c r="AH24">
        <v>592</v>
      </c>
      <c r="AI24">
        <v>992.9</v>
      </c>
      <c r="AJ24">
        <v>805.2</v>
      </c>
      <c r="AK24">
        <v>709.5</v>
      </c>
      <c r="AL24">
        <v>662</v>
      </c>
      <c r="AM24">
        <v>636.5</v>
      </c>
      <c r="AN24">
        <v>616.5</v>
      </c>
      <c r="AO24">
        <v>584.5</v>
      </c>
      <c r="AP24">
        <v>874.7</v>
      </c>
      <c r="AQ24">
        <v>707.3</v>
      </c>
      <c r="AR24">
        <v>619.20000000000005</v>
      </c>
      <c r="AS24">
        <v>569.6</v>
      </c>
      <c r="AT24">
        <v>539.70000000000005</v>
      </c>
      <c r="AU24">
        <v>519.79999999999995</v>
      </c>
      <c r="AV24">
        <v>491.9</v>
      </c>
      <c r="AW24">
        <v>964.3</v>
      </c>
      <c r="AX24">
        <v>767.8</v>
      </c>
      <c r="AY24">
        <v>661.2</v>
      </c>
      <c r="AZ24">
        <v>598.9</v>
      </c>
      <c r="BA24">
        <v>560.70000000000005</v>
      </c>
      <c r="BB24">
        <v>535.79999999999995</v>
      </c>
      <c r="BC24">
        <v>504</v>
      </c>
      <c r="BD24">
        <v>1028.5999999999999</v>
      </c>
      <c r="BE24">
        <v>784.3</v>
      </c>
      <c r="BF24">
        <v>657</v>
      </c>
      <c r="BG24">
        <v>587.79999999999995</v>
      </c>
      <c r="BH24">
        <v>552.70000000000005</v>
      </c>
      <c r="BI24">
        <v>521.9</v>
      </c>
      <c r="BJ24">
        <v>470.5</v>
      </c>
      <c r="BK24">
        <v>42.4</v>
      </c>
      <c r="BL24">
        <v>40.799999999999997</v>
      </c>
      <c r="BM24">
        <v>39.9</v>
      </c>
      <c r="BN24">
        <v>39.700000000000003</v>
      </c>
      <c r="BO24">
        <v>39.200000000000003</v>
      </c>
      <c r="BP24">
        <v>39.1</v>
      </c>
      <c r="BQ24">
        <v>38.700000000000003</v>
      </c>
      <c r="BR24">
        <v>144.1</v>
      </c>
      <c r="BS24">
        <v>147.80000000000001</v>
      </c>
      <c r="BT24">
        <v>148.30000000000001</v>
      </c>
      <c r="BU24">
        <v>149.80000000000001</v>
      </c>
      <c r="BV24">
        <v>152.19999999999999</v>
      </c>
      <c r="BW24">
        <v>176.5</v>
      </c>
      <c r="BX24">
        <v>177.7</v>
      </c>
      <c r="BY24">
        <v>1094.5999999999999</v>
      </c>
      <c r="BZ24">
        <v>896.3</v>
      </c>
      <c r="CA24">
        <v>797.1</v>
      </c>
      <c r="CB24">
        <v>753.4</v>
      </c>
      <c r="CC24">
        <v>736.5</v>
      </c>
      <c r="CD24">
        <v>729.4</v>
      </c>
      <c r="CE24">
        <v>712.4</v>
      </c>
      <c r="CF24">
        <v>722.2</v>
      </c>
      <c r="CG24">
        <v>603.29999999999995</v>
      </c>
      <c r="CH24">
        <v>543.70000000000005</v>
      </c>
      <c r="CI24">
        <v>521.79999999999995</v>
      </c>
      <c r="CJ24">
        <v>514.1</v>
      </c>
      <c r="CK24">
        <v>510.3</v>
      </c>
      <c r="CL24">
        <v>502.2</v>
      </c>
      <c r="CM24">
        <v>686.1</v>
      </c>
      <c r="CN24">
        <v>576.4</v>
      </c>
      <c r="CO24">
        <v>526.1</v>
      </c>
      <c r="CP24">
        <v>507</v>
      </c>
      <c r="CQ24">
        <v>499</v>
      </c>
      <c r="CR24">
        <v>494.9</v>
      </c>
      <c r="CS24">
        <v>488.9</v>
      </c>
      <c r="CT24">
        <v>660.6</v>
      </c>
      <c r="CU24">
        <v>557.5</v>
      </c>
      <c r="CV24">
        <v>513.4</v>
      </c>
      <c r="CW24">
        <v>493.8</v>
      </c>
      <c r="CX24">
        <v>481.2</v>
      </c>
      <c r="CY24">
        <v>473.2</v>
      </c>
      <c r="CZ24">
        <v>466.6</v>
      </c>
      <c r="DA24">
        <v>635.4</v>
      </c>
      <c r="DB24">
        <v>536.29999999999995</v>
      </c>
      <c r="DC24">
        <v>510.5</v>
      </c>
      <c r="DD24">
        <v>490.7</v>
      </c>
      <c r="DE24">
        <v>474.1</v>
      </c>
      <c r="DF24">
        <v>459.1</v>
      </c>
      <c r="DG24">
        <v>437.8</v>
      </c>
      <c r="DH24">
        <v>627.5</v>
      </c>
      <c r="DI24">
        <v>524.29999999999995</v>
      </c>
      <c r="DJ24">
        <v>489.1</v>
      </c>
      <c r="DK24">
        <v>471.5</v>
      </c>
      <c r="DL24">
        <v>457.6</v>
      </c>
      <c r="DM24">
        <v>444.9</v>
      </c>
      <c r="DN24">
        <v>423.1</v>
      </c>
      <c r="DO24">
        <v>644.4</v>
      </c>
      <c r="DP24">
        <v>533.4</v>
      </c>
      <c r="DQ24">
        <v>491.3</v>
      </c>
      <c r="DR24">
        <v>464.6</v>
      </c>
      <c r="DS24">
        <v>441.7</v>
      </c>
      <c r="DT24">
        <v>426.7</v>
      </c>
      <c r="DU24">
        <v>400.4</v>
      </c>
      <c r="DV24">
        <v>714.7</v>
      </c>
      <c r="DW24">
        <v>579.20000000000005</v>
      </c>
      <c r="DX24">
        <v>511.3</v>
      </c>
      <c r="DY24">
        <v>479.9</v>
      </c>
      <c r="DZ24">
        <v>451.4</v>
      </c>
      <c r="EA24">
        <v>422.5</v>
      </c>
      <c r="EB24">
        <v>369.3</v>
      </c>
      <c r="EC24">
        <v>844.1</v>
      </c>
      <c r="ED24">
        <v>671</v>
      </c>
      <c r="EE24">
        <v>570.1</v>
      </c>
      <c r="EF24">
        <v>516.70000000000005</v>
      </c>
      <c r="EG24">
        <v>492.6</v>
      </c>
      <c r="EH24">
        <v>471.2</v>
      </c>
      <c r="EI24">
        <v>421.9</v>
      </c>
      <c r="EJ24">
        <v>974.7</v>
      </c>
      <c r="EK24">
        <v>774.8</v>
      </c>
      <c r="EL24">
        <v>658.3</v>
      </c>
      <c r="EM24">
        <v>596.70000000000005</v>
      </c>
      <c r="EN24">
        <v>566.1</v>
      </c>
      <c r="EO24">
        <v>521.1</v>
      </c>
      <c r="EP24" t="s">
        <v>3954</v>
      </c>
    </row>
    <row r="25" spans="1:146" x14ac:dyDescent="0.25">
      <c r="A25" t="s">
        <v>3421</v>
      </c>
      <c r="B25" t="s">
        <v>2861</v>
      </c>
      <c r="C25" t="s">
        <v>2862</v>
      </c>
      <c r="D25" t="s">
        <v>2863</v>
      </c>
      <c r="E25" t="s">
        <v>1877</v>
      </c>
      <c r="F25" t="s">
        <v>1918</v>
      </c>
      <c r="G25" t="s">
        <v>1879</v>
      </c>
      <c r="H25">
        <v>2001</v>
      </c>
      <c r="I25">
        <v>4098987</v>
      </c>
      <c r="K25" t="s">
        <v>1698</v>
      </c>
      <c r="L25" t="s">
        <v>1781</v>
      </c>
      <c r="M25">
        <v>647</v>
      </c>
      <c r="N25" t="s">
        <v>3923</v>
      </c>
      <c r="O25" s="3">
        <v>0.32083333333333336</v>
      </c>
      <c r="P25">
        <v>10.757</v>
      </c>
      <c r="Q25">
        <v>9.7219999999999995</v>
      </c>
      <c r="R25">
        <v>2.149</v>
      </c>
      <c r="S25">
        <v>3.52</v>
      </c>
      <c r="T25">
        <v>5356</v>
      </c>
      <c r="U25">
        <v>116.5</v>
      </c>
      <c r="V25">
        <v>0.2</v>
      </c>
      <c r="W25">
        <v>619.5</v>
      </c>
      <c r="X25">
        <v>1.0031000000000001</v>
      </c>
      <c r="Y25">
        <v>672.9</v>
      </c>
      <c r="Z25">
        <v>0</v>
      </c>
      <c r="AA25">
        <v>0</v>
      </c>
      <c r="AB25">
        <v>1002.8</v>
      </c>
      <c r="AC25">
        <v>816.5</v>
      </c>
      <c r="AD25">
        <v>705.3</v>
      </c>
      <c r="AE25">
        <v>648.70000000000005</v>
      </c>
      <c r="AF25">
        <v>624.6</v>
      </c>
      <c r="AG25">
        <v>597.9</v>
      </c>
      <c r="AH25">
        <v>573.20000000000005</v>
      </c>
      <c r="AI25">
        <v>961.5</v>
      </c>
      <c r="AJ25">
        <v>782.9</v>
      </c>
      <c r="AK25">
        <v>685.8</v>
      </c>
      <c r="AL25">
        <v>635</v>
      </c>
      <c r="AM25">
        <v>608.70000000000005</v>
      </c>
      <c r="AN25">
        <v>589.1</v>
      </c>
      <c r="AO25">
        <v>567.79999999999995</v>
      </c>
      <c r="AP25">
        <v>849.5</v>
      </c>
      <c r="AQ25">
        <v>687</v>
      </c>
      <c r="AR25">
        <v>600.9</v>
      </c>
      <c r="AS25">
        <v>551.9</v>
      </c>
      <c r="AT25">
        <v>522.5</v>
      </c>
      <c r="AU25">
        <v>503.4</v>
      </c>
      <c r="AV25">
        <v>479.1</v>
      </c>
      <c r="AW25">
        <v>926.2</v>
      </c>
      <c r="AX25">
        <v>740.3</v>
      </c>
      <c r="AY25">
        <v>639</v>
      </c>
      <c r="AZ25">
        <v>579.6</v>
      </c>
      <c r="BA25">
        <v>543.1</v>
      </c>
      <c r="BB25">
        <v>519.70000000000005</v>
      </c>
      <c r="BC25">
        <v>491.6</v>
      </c>
      <c r="BD25">
        <v>998.2</v>
      </c>
      <c r="BE25">
        <v>766.7</v>
      </c>
      <c r="BF25">
        <v>637.79999999999995</v>
      </c>
      <c r="BG25">
        <v>568.1</v>
      </c>
      <c r="BH25">
        <v>533.79999999999995</v>
      </c>
      <c r="BI25">
        <v>503.5</v>
      </c>
      <c r="BJ25">
        <v>458.2</v>
      </c>
      <c r="BK25">
        <v>42.4</v>
      </c>
      <c r="BL25">
        <v>40.799999999999997</v>
      </c>
      <c r="BM25">
        <v>40.299999999999997</v>
      </c>
      <c r="BN25">
        <v>38.4</v>
      </c>
      <c r="BO25">
        <v>37.6</v>
      </c>
      <c r="BP25">
        <v>37.6</v>
      </c>
      <c r="BQ25">
        <v>37.6</v>
      </c>
      <c r="BR25">
        <v>144.69999999999999</v>
      </c>
      <c r="BS25">
        <v>148.1</v>
      </c>
      <c r="BT25">
        <v>148.19999999999999</v>
      </c>
      <c r="BU25">
        <v>150.19999999999999</v>
      </c>
      <c r="BV25">
        <v>173.7</v>
      </c>
      <c r="BW25">
        <v>176.5</v>
      </c>
      <c r="BX25">
        <v>177.8</v>
      </c>
      <c r="BY25">
        <v>1049.4000000000001</v>
      </c>
      <c r="BZ25">
        <v>868.2</v>
      </c>
      <c r="CA25">
        <v>761.4</v>
      </c>
      <c r="CB25">
        <v>707.8</v>
      </c>
      <c r="CC25">
        <v>688.8</v>
      </c>
      <c r="CD25">
        <v>680.4</v>
      </c>
      <c r="CE25">
        <v>676.7</v>
      </c>
      <c r="CF25">
        <v>693.2</v>
      </c>
      <c r="CG25">
        <v>581.5</v>
      </c>
      <c r="CH25">
        <v>525.29999999999995</v>
      </c>
      <c r="CI25">
        <v>503.7</v>
      </c>
      <c r="CJ25">
        <v>494.8</v>
      </c>
      <c r="CK25">
        <v>490.8</v>
      </c>
      <c r="CL25">
        <v>488.5</v>
      </c>
      <c r="CM25">
        <v>658.8</v>
      </c>
      <c r="CN25">
        <v>556.4</v>
      </c>
      <c r="CO25">
        <v>511.7</v>
      </c>
      <c r="CP25">
        <v>492.8</v>
      </c>
      <c r="CQ25">
        <v>482.6</v>
      </c>
      <c r="CR25">
        <v>477.7</v>
      </c>
      <c r="CS25">
        <v>474.4</v>
      </c>
      <c r="CT25">
        <v>633.5</v>
      </c>
      <c r="CU25">
        <v>539.9</v>
      </c>
      <c r="CV25">
        <v>502.3</v>
      </c>
      <c r="CW25">
        <v>482.8</v>
      </c>
      <c r="CX25">
        <v>468.8</v>
      </c>
      <c r="CY25">
        <v>458.1</v>
      </c>
      <c r="CZ25">
        <v>448.3</v>
      </c>
      <c r="DA25">
        <v>625.6</v>
      </c>
      <c r="DB25">
        <v>524.29999999999995</v>
      </c>
      <c r="DC25">
        <v>491</v>
      </c>
      <c r="DD25">
        <v>479.1</v>
      </c>
      <c r="DE25">
        <v>464.6</v>
      </c>
      <c r="DF25">
        <v>448.8</v>
      </c>
      <c r="DG25">
        <v>425.2</v>
      </c>
      <c r="DH25">
        <v>616.70000000000005</v>
      </c>
      <c r="DI25">
        <v>516.29999999999995</v>
      </c>
      <c r="DJ25">
        <v>480.9</v>
      </c>
      <c r="DK25">
        <v>457.7</v>
      </c>
      <c r="DL25">
        <v>440.2</v>
      </c>
      <c r="DM25">
        <v>428.1</v>
      </c>
      <c r="DN25">
        <v>408.3</v>
      </c>
      <c r="DO25">
        <v>633</v>
      </c>
      <c r="DP25">
        <v>525.9</v>
      </c>
      <c r="DQ25">
        <v>485.7</v>
      </c>
      <c r="DR25">
        <v>459.2</v>
      </c>
      <c r="DS25">
        <v>434.1</v>
      </c>
      <c r="DT25">
        <v>413</v>
      </c>
      <c r="DU25">
        <v>388.2</v>
      </c>
      <c r="DV25">
        <v>703.6</v>
      </c>
      <c r="DW25">
        <v>570</v>
      </c>
      <c r="DX25">
        <v>505.7</v>
      </c>
      <c r="DY25">
        <v>476.7</v>
      </c>
      <c r="DZ25">
        <v>451.2</v>
      </c>
      <c r="EA25">
        <v>425.5</v>
      </c>
      <c r="EB25">
        <v>377.2</v>
      </c>
      <c r="EC25">
        <v>828.1</v>
      </c>
      <c r="ED25">
        <v>662.4</v>
      </c>
      <c r="EE25">
        <v>562.20000000000005</v>
      </c>
      <c r="EF25">
        <v>510.9</v>
      </c>
      <c r="EG25">
        <v>487.3</v>
      </c>
      <c r="EH25">
        <v>469.4</v>
      </c>
      <c r="EI25">
        <v>428.2</v>
      </c>
      <c r="EJ25">
        <v>956.3</v>
      </c>
      <c r="EK25">
        <v>764.9</v>
      </c>
      <c r="EL25">
        <v>649.20000000000005</v>
      </c>
      <c r="EM25">
        <v>589.70000000000005</v>
      </c>
      <c r="EN25">
        <v>560.29999999999995</v>
      </c>
      <c r="EO25">
        <v>515.29999999999995</v>
      </c>
      <c r="EP25" t="s">
        <v>3955</v>
      </c>
    </row>
    <row r="26" spans="1:146" x14ac:dyDescent="0.25">
      <c r="A26" t="s">
        <v>3421</v>
      </c>
      <c r="B26" t="s">
        <v>2339</v>
      </c>
      <c r="C26" t="s">
        <v>2340</v>
      </c>
      <c r="D26" t="s">
        <v>2341</v>
      </c>
      <c r="E26" t="s">
        <v>2342</v>
      </c>
      <c r="F26" t="s">
        <v>963</v>
      </c>
      <c r="G26" t="s">
        <v>1909</v>
      </c>
      <c r="H26">
        <v>2013</v>
      </c>
      <c r="I26">
        <v>9514818</v>
      </c>
      <c r="K26" t="s">
        <v>1698</v>
      </c>
      <c r="L26" t="s">
        <v>1781</v>
      </c>
      <c r="M26">
        <v>603</v>
      </c>
      <c r="N26" t="s">
        <v>3923</v>
      </c>
      <c r="O26" s="3">
        <v>0.32083333333333336</v>
      </c>
      <c r="P26">
        <v>9.99</v>
      </c>
      <c r="Q26">
        <v>9.3230000000000004</v>
      </c>
      <c r="R26">
        <v>1.931</v>
      </c>
      <c r="S26">
        <v>3.22</v>
      </c>
      <c r="T26">
        <v>4484</v>
      </c>
      <c r="U26">
        <v>123.5</v>
      </c>
      <c r="V26">
        <v>0.18</v>
      </c>
      <c r="W26">
        <v>622.20000000000005</v>
      </c>
      <c r="X26">
        <v>0.99529999999999996</v>
      </c>
      <c r="Y26">
        <v>678.2</v>
      </c>
      <c r="Z26">
        <v>0</v>
      </c>
      <c r="AA26">
        <v>0</v>
      </c>
      <c r="AB26">
        <v>1006.1</v>
      </c>
      <c r="AC26">
        <v>819</v>
      </c>
      <c r="AD26">
        <v>709.2</v>
      </c>
      <c r="AE26">
        <v>654.79999999999995</v>
      </c>
      <c r="AF26">
        <v>629.20000000000005</v>
      </c>
      <c r="AG26">
        <v>604.4</v>
      </c>
      <c r="AH26">
        <v>576.29999999999995</v>
      </c>
      <c r="AI26">
        <v>968.3</v>
      </c>
      <c r="AJ26">
        <v>788.8</v>
      </c>
      <c r="AK26">
        <v>692.4</v>
      </c>
      <c r="AL26">
        <v>641.70000000000005</v>
      </c>
      <c r="AM26">
        <v>614.79999999999995</v>
      </c>
      <c r="AN26">
        <v>595.29999999999995</v>
      </c>
      <c r="AO26">
        <v>566.5</v>
      </c>
      <c r="AP26">
        <v>852.2</v>
      </c>
      <c r="AQ26">
        <v>689.8</v>
      </c>
      <c r="AR26">
        <v>603.70000000000005</v>
      </c>
      <c r="AS26">
        <v>554.5</v>
      </c>
      <c r="AT26">
        <v>524.5</v>
      </c>
      <c r="AU26">
        <v>504.3</v>
      </c>
      <c r="AV26">
        <v>476.7</v>
      </c>
      <c r="AW26">
        <v>937.5</v>
      </c>
      <c r="AX26">
        <v>748.6</v>
      </c>
      <c r="AY26">
        <v>645.6</v>
      </c>
      <c r="AZ26">
        <v>584.79999999999995</v>
      </c>
      <c r="BA26">
        <v>547.1</v>
      </c>
      <c r="BB26">
        <v>522.5</v>
      </c>
      <c r="BC26">
        <v>491.9</v>
      </c>
      <c r="BD26">
        <v>999.5</v>
      </c>
      <c r="BE26">
        <v>768.4</v>
      </c>
      <c r="BF26">
        <v>641.20000000000005</v>
      </c>
      <c r="BG26">
        <v>572.20000000000005</v>
      </c>
      <c r="BH26">
        <v>536.70000000000005</v>
      </c>
      <c r="BI26">
        <v>505.2</v>
      </c>
      <c r="BJ26">
        <v>455.3</v>
      </c>
      <c r="BK26">
        <v>42.6</v>
      </c>
      <c r="BL26">
        <v>41.3</v>
      </c>
      <c r="BM26">
        <v>41</v>
      </c>
      <c r="BN26">
        <v>38.799999999999997</v>
      </c>
      <c r="BO26">
        <v>38.6</v>
      </c>
      <c r="BP26">
        <v>38.5</v>
      </c>
      <c r="BQ26">
        <v>38.200000000000003</v>
      </c>
      <c r="BR26">
        <v>144.69999999999999</v>
      </c>
      <c r="BS26">
        <v>148</v>
      </c>
      <c r="BT26">
        <v>149.1</v>
      </c>
      <c r="BU26">
        <v>150.6</v>
      </c>
      <c r="BV26">
        <v>174.3</v>
      </c>
      <c r="BW26">
        <v>176.9</v>
      </c>
      <c r="BX26">
        <v>177.5</v>
      </c>
      <c r="BY26">
        <v>1071.9000000000001</v>
      </c>
      <c r="BZ26">
        <v>884.5</v>
      </c>
      <c r="CA26">
        <v>775.2</v>
      </c>
      <c r="CB26">
        <v>719.7</v>
      </c>
      <c r="CC26">
        <v>700.9</v>
      </c>
      <c r="CD26">
        <v>693.6</v>
      </c>
      <c r="CE26">
        <v>683.1</v>
      </c>
      <c r="CF26">
        <v>705</v>
      </c>
      <c r="CG26">
        <v>590</v>
      </c>
      <c r="CH26">
        <v>532</v>
      </c>
      <c r="CI26">
        <v>508.1</v>
      </c>
      <c r="CJ26">
        <v>498.3</v>
      </c>
      <c r="CK26">
        <v>494.3</v>
      </c>
      <c r="CL26">
        <v>490.6</v>
      </c>
      <c r="CM26">
        <v>668.4</v>
      </c>
      <c r="CN26">
        <v>563.6</v>
      </c>
      <c r="CO26">
        <v>517.5</v>
      </c>
      <c r="CP26">
        <v>496.7</v>
      </c>
      <c r="CQ26">
        <v>485.1</v>
      </c>
      <c r="CR26">
        <v>480</v>
      </c>
      <c r="CS26">
        <v>477.2</v>
      </c>
      <c r="CT26">
        <v>641.29999999999995</v>
      </c>
      <c r="CU26">
        <v>546.1</v>
      </c>
      <c r="CV26">
        <v>507.6</v>
      </c>
      <c r="CW26">
        <v>487</v>
      </c>
      <c r="CX26">
        <v>470.8</v>
      </c>
      <c r="CY26">
        <v>458.1</v>
      </c>
      <c r="CZ26">
        <v>447.6</v>
      </c>
      <c r="DA26">
        <v>619.6</v>
      </c>
      <c r="DB26">
        <v>523.6</v>
      </c>
      <c r="DC26">
        <v>491.8</v>
      </c>
      <c r="DD26">
        <v>479.7</v>
      </c>
      <c r="DE26">
        <v>467.7</v>
      </c>
      <c r="DF26">
        <v>450</v>
      </c>
      <c r="DG26">
        <v>421.2</v>
      </c>
      <c r="DH26">
        <v>610.70000000000005</v>
      </c>
      <c r="DI26">
        <v>515.9</v>
      </c>
      <c r="DJ26">
        <v>481.4</v>
      </c>
      <c r="DK26">
        <v>455.2</v>
      </c>
      <c r="DL26">
        <v>436.9</v>
      </c>
      <c r="DM26">
        <v>423.5</v>
      </c>
      <c r="DN26">
        <v>400.7</v>
      </c>
      <c r="DO26">
        <v>626.1</v>
      </c>
      <c r="DP26">
        <v>524.70000000000005</v>
      </c>
      <c r="DQ26">
        <v>486.6</v>
      </c>
      <c r="DR26">
        <v>457.8</v>
      </c>
      <c r="DS26">
        <v>429.6</v>
      </c>
      <c r="DT26">
        <v>405.5</v>
      </c>
      <c r="DU26">
        <v>377.4</v>
      </c>
      <c r="DV26">
        <v>692.2</v>
      </c>
      <c r="DW26">
        <v>564</v>
      </c>
      <c r="DX26">
        <v>506.2</v>
      </c>
      <c r="DY26">
        <v>477.1</v>
      </c>
      <c r="DZ26">
        <v>449.4</v>
      </c>
      <c r="EA26">
        <v>421.8</v>
      </c>
      <c r="EB26">
        <v>364.6</v>
      </c>
      <c r="EC26">
        <v>814.4</v>
      </c>
      <c r="ED26">
        <v>652.6</v>
      </c>
      <c r="EE26">
        <v>557</v>
      </c>
      <c r="EF26">
        <v>511.4</v>
      </c>
      <c r="EG26">
        <v>488.3</v>
      </c>
      <c r="EH26">
        <v>469.2</v>
      </c>
      <c r="EI26">
        <v>421.1</v>
      </c>
      <c r="EJ26">
        <v>940.4</v>
      </c>
      <c r="EK26">
        <v>753.5</v>
      </c>
      <c r="EL26">
        <v>643.20000000000005</v>
      </c>
      <c r="EM26">
        <v>589.9</v>
      </c>
      <c r="EN26">
        <v>557.5</v>
      </c>
      <c r="EO26">
        <v>515.1</v>
      </c>
      <c r="EP26" t="s">
        <v>3956</v>
      </c>
    </row>
    <row r="27" spans="1:146" x14ac:dyDescent="0.25">
      <c r="A27" t="s">
        <v>3957</v>
      </c>
      <c r="B27" t="s">
        <v>68</v>
      </c>
      <c r="C27" t="s">
        <v>69</v>
      </c>
      <c r="D27" t="s">
        <v>70</v>
      </c>
      <c r="E27" t="s">
        <v>1867</v>
      </c>
      <c r="F27" t="s">
        <v>1868</v>
      </c>
      <c r="G27" t="s">
        <v>1215</v>
      </c>
      <c r="H27">
        <v>2007</v>
      </c>
      <c r="I27">
        <v>4017950</v>
      </c>
      <c r="K27" t="s">
        <v>1698</v>
      </c>
      <c r="L27" t="s">
        <v>1782</v>
      </c>
      <c r="M27">
        <v>583</v>
      </c>
      <c r="N27" t="s">
        <v>3923</v>
      </c>
      <c r="O27" s="3">
        <v>0.32083333333333336</v>
      </c>
      <c r="P27">
        <v>9.8000000000000007</v>
      </c>
      <c r="Q27">
        <v>9.0950000000000006</v>
      </c>
      <c r="R27">
        <v>1.905</v>
      </c>
      <c r="S27">
        <v>3.49</v>
      </c>
      <c r="T27">
        <v>3500</v>
      </c>
      <c r="U27">
        <v>107</v>
      </c>
      <c r="V27">
        <v>0.18</v>
      </c>
      <c r="W27">
        <v>625.70000000000005</v>
      </c>
      <c r="X27">
        <v>0.99890000000000001</v>
      </c>
      <c r="Y27">
        <v>675.8</v>
      </c>
      <c r="Z27">
        <v>0</v>
      </c>
      <c r="AA27">
        <v>0</v>
      </c>
      <c r="AB27">
        <v>1035.3</v>
      </c>
      <c r="AC27">
        <v>834.8</v>
      </c>
      <c r="AD27">
        <v>718.1</v>
      </c>
      <c r="AE27">
        <v>648.9</v>
      </c>
      <c r="AF27">
        <v>613.6</v>
      </c>
      <c r="AG27">
        <v>592.9</v>
      </c>
      <c r="AH27">
        <v>563.29999999999995</v>
      </c>
      <c r="AI27">
        <v>991.3</v>
      </c>
      <c r="AJ27">
        <v>801.7</v>
      </c>
      <c r="AK27">
        <v>698</v>
      </c>
      <c r="AL27">
        <v>639.6</v>
      </c>
      <c r="AM27">
        <v>608.5</v>
      </c>
      <c r="AN27">
        <v>589.29999999999995</v>
      </c>
      <c r="AO27">
        <v>558.1</v>
      </c>
      <c r="AP27">
        <v>868.9</v>
      </c>
      <c r="AQ27">
        <v>698.7</v>
      </c>
      <c r="AR27">
        <v>606.70000000000005</v>
      </c>
      <c r="AS27">
        <v>552.79999999999995</v>
      </c>
      <c r="AT27">
        <v>519</v>
      </c>
      <c r="AU27">
        <v>496.1</v>
      </c>
      <c r="AV27">
        <v>464.9</v>
      </c>
      <c r="AW27">
        <v>941.3</v>
      </c>
      <c r="AX27">
        <v>750.2</v>
      </c>
      <c r="AY27">
        <v>645.6</v>
      </c>
      <c r="AZ27">
        <v>583.6</v>
      </c>
      <c r="BA27">
        <v>544.9</v>
      </c>
      <c r="BB27">
        <v>519.4</v>
      </c>
      <c r="BC27">
        <v>486.7</v>
      </c>
      <c r="BD27">
        <v>1030.0999999999999</v>
      </c>
      <c r="BE27">
        <v>783.6</v>
      </c>
      <c r="BF27">
        <v>648.70000000000005</v>
      </c>
      <c r="BG27">
        <v>570</v>
      </c>
      <c r="BH27">
        <v>530</v>
      </c>
      <c r="BI27">
        <v>497.1</v>
      </c>
      <c r="BJ27">
        <v>442.7</v>
      </c>
      <c r="BK27">
        <v>42.9</v>
      </c>
      <c r="BL27">
        <v>41.4</v>
      </c>
      <c r="BM27">
        <v>40.700000000000003</v>
      </c>
      <c r="BN27">
        <v>38.799999999999997</v>
      </c>
      <c r="BO27">
        <v>38</v>
      </c>
      <c r="BP27">
        <v>37.9</v>
      </c>
      <c r="BQ27">
        <v>38</v>
      </c>
      <c r="BR27">
        <v>145.19999999999999</v>
      </c>
      <c r="BS27">
        <v>148.9</v>
      </c>
      <c r="BT27">
        <v>150.80000000000001</v>
      </c>
      <c r="BU27">
        <v>157.69999999999999</v>
      </c>
      <c r="BV27">
        <v>180</v>
      </c>
      <c r="BW27">
        <v>180</v>
      </c>
      <c r="BX27">
        <v>180</v>
      </c>
      <c r="BY27">
        <v>1087.0999999999999</v>
      </c>
      <c r="BZ27">
        <v>890.4</v>
      </c>
      <c r="CA27">
        <v>777.8</v>
      </c>
      <c r="CB27">
        <v>715.2</v>
      </c>
      <c r="CC27">
        <v>695.9</v>
      </c>
      <c r="CD27">
        <v>689.3</v>
      </c>
      <c r="CE27">
        <v>682.9</v>
      </c>
      <c r="CF27">
        <v>712.9</v>
      </c>
      <c r="CG27">
        <v>594.20000000000005</v>
      </c>
      <c r="CH27">
        <v>533.79999999999995</v>
      </c>
      <c r="CI27">
        <v>507.9</v>
      </c>
      <c r="CJ27">
        <v>497.9</v>
      </c>
      <c r="CK27">
        <v>494.1</v>
      </c>
      <c r="CL27">
        <v>490.5</v>
      </c>
      <c r="CM27">
        <v>675</v>
      </c>
      <c r="CN27">
        <v>567.4</v>
      </c>
      <c r="CO27">
        <v>519.4</v>
      </c>
      <c r="CP27">
        <v>496.3</v>
      </c>
      <c r="CQ27">
        <v>483.2</v>
      </c>
      <c r="CR27">
        <v>478</v>
      </c>
      <c r="CS27">
        <v>475.8</v>
      </c>
      <c r="CT27">
        <v>647.1</v>
      </c>
      <c r="CU27">
        <v>549.5</v>
      </c>
      <c r="CV27">
        <v>509.4</v>
      </c>
      <c r="CW27">
        <v>486</v>
      </c>
      <c r="CX27">
        <v>466</v>
      </c>
      <c r="CY27">
        <v>451.4</v>
      </c>
      <c r="CZ27">
        <v>441.9</v>
      </c>
      <c r="DA27">
        <v>639.6</v>
      </c>
      <c r="DB27">
        <v>533.20000000000005</v>
      </c>
      <c r="DC27">
        <v>494.1</v>
      </c>
      <c r="DD27">
        <v>474.6</v>
      </c>
      <c r="DE27">
        <v>461.6</v>
      </c>
      <c r="DF27">
        <v>441.6</v>
      </c>
      <c r="DG27">
        <v>408.9</v>
      </c>
      <c r="DH27">
        <v>632</v>
      </c>
      <c r="DI27">
        <v>527.1</v>
      </c>
      <c r="DJ27">
        <v>486.7</v>
      </c>
      <c r="DK27">
        <v>455.3</v>
      </c>
      <c r="DL27">
        <v>427.6</v>
      </c>
      <c r="DM27">
        <v>409.8</v>
      </c>
      <c r="DN27">
        <v>382.2</v>
      </c>
      <c r="DO27">
        <v>649.9</v>
      </c>
      <c r="DP27">
        <v>538.6</v>
      </c>
      <c r="DQ27">
        <v>493.7</v>
      </c>
      <c r="DR27">
        <v>460.8</v>
      </c>
      <c r="DS27">
        <v>428.1</v>
      </c>
      <c r="DT27">
        <v>397.7</v>
      </c>
      <c r="DU27">
        <v>357.2</v>
      </c>
      <c r="DV27">
        <v>719.3</v>
      </c>
      <c r="DW27">
        <v>581.9</v>
      </c>
      <c r="DX27">
        <v>515.29999999999995</v>
      </c>
      <c r="DY27">
        <v>482.2</v>
      </c>
      <c r="DZ27">
        <v>451.3</v>
      </c>
      <c r="EA27">
        <v>420.9</v>
      </c>
      <c r="EB27">
        <v>357.3</v>
      </c>
      <c r="EC27">
        <v>851.7</v>
      </c>
      <c r="ED27">
        <v>674.9</v>
      </c>
      <c r="EE27">
        <v>570.6</v>
      </c>
      <c r="EF27">
        <v>513.4</v>
      </c>
      <c r="EG27">
        <v>483.1</v>
      </c>
      <c r="EH27">
        <v>454.9</v>
      </c>
      <c r="EI27">
        <v>400</v>
      </c>
      <c r="EJ27">
        <v>983.4</v>
      </c>
      <c r="EK27">
        <v>779.3</v>
      </c>
      <c r="EL27">
        <v>658.3</v>
      </c>
      <c r="EM27">
        <v>582.5</v>
      </c>
      <c r="EN27">
        <v>531.20000000000005</v>
      </c>
      <c r="EO27">
        <v>496.5</v>
      </c>
      <c r="EP27" t="s">
        <v>3958</v>
      </c>
    </row>
    <row r="28" spans="1:146" x14ac:dyDescent="0.25">
      <c r="A28" t="s">
        <v>3959</v>
      </c>
      <c r="B28" t="s">
        <v>65</v>
      </c>
      <c r="C28" t="s">
        <v>66</v>
      </c>
      <c r="D28" t="s">
        <v>67</v>
      </c>
      <c r="E28" t="s">
        <v>1449</v>
      </c>
      <c r="F28" t="s">
        <v>963</v>
      </c>
      <c r="G28" t="s">
        <v>1061</v>
      </c>
      <c r="H28">
        <v>1993</v>
      </c>
      <c r="I28">
        <v>152585</v>
      </c>
      <c r="K28" t="s">
        <v>1698</v>
      </c>
      <c r="L28" t="s">
        <v>1781</v>
      </c>
      <c r="M28">
        <v>600</v>
      </c>
      <c r="N28" t="s">
        <v>3923</v>
      </c>
      <c r="O28" s="3">
        <v>0.32083333333333336</v>
      </c>
      <c r="P28">
        <v>10.72</v>
      </c>
      <c r="Q28">
        <v>9.8109999999999999</v>
      </c>
      <c r="R28">
        <v>1.9359999999999999</v>
      </c>
      <c r="S28">
        <v>3.47</v>
      </c>
      <c r="T28">
        <v>5984</v>
      </c>
      <c r="U28">
        <v>115.1</v>
      </c>
      <c r="V28">
        <v>0.34</v>
      </c>
      <c r="W28">
        <v>651.9</v>
      </c>
      <c r="X28">
        <v>0.96250000000000002</v>
      </c>
      <c r="Y28">
        <v>701.3</v>
      </c>
      <c r="Z28">
        <v>0</v>
      </c>
      <c r="AA28">
        <v>0</v>
      </c>
      <c r="AB28">
        <v>1076.9000000000001</v>
      </c>
      <c r="AC28">
        <v>871.9</v>
      </c>
      <c r="AD28">
        <v>753.9</v>
      </c>
      <c r="AE28">
        <v>677.4</v>
      </c>
      <c r="AF28">
        <v>633.6</v>
      </c>
      <c r="AG28">
        <v>606.70000000000005</v>
      </c>
      <c r="AH28">
        <v>583.9</v>
      </c>
      <c r="AI28">
        <v>1028.5</v>
      </c>
      <c r="AJ28">
        <v>836.2</v>
      </c>
      <c r="AK28">
        <v>728.2</v>
      </c>
      <c r="AL28">
        <v>664.4</v>
      </c>
      <c r="AM28">
        <v>629.4</v>
      </c>
      <c r="AN28">
        <v>608.79999999999995</v>
      </c>
      <c r="AO28">
        <v>587.9</v>
      </c>
      <c r="AP28">
        <v>906</v>
      </c>
      <c r="AQ28">
        <v>728.3</v>
      </c>
      <c r="AR28">
        <v>631.9</v>
      </c>
      <c r="AS28">
        <v>575.5</v>
      </c>
      <c r="AT28">
        <v>540.79999999999995</v>
      </c>
      <c r="AU28">
        <v>518.5</v>
      </c>
      <c r="AV28">
        <v>492.3</v>
      </c>
      <c r="AW28">
        <v>957.7</v>
      </c>
      <c r="AX28">
        <v>764.7</v>
      </c>
      <c r="AY28">
        <v>658.9</v>
      </c>
      <c r="AZ28">
        <v>596.20000000000005</v>
      </c>
      <c r="BA28">
        <v>557.4</v>
      </c>
      <c r="BB28">
        <v>532.4</v>
      </c>
      <c r="BC28">
        <v>502.9</v>
      </c>
      <c r="BD28">
        <v>1074.4000000000001</v>
      </c>
      <c r="BE28">
        <v>819.7</v>
      </c>
      <c r="BF28">
        <v>678.6</v>
      </c>
      <c r="BG28">
        <v>592.20000000000005</v>
      </c>
      <c r="BH28">
        <v>549.6</v>
      </c>
      <c r="BI28">
        <v>518.29999999999995</v>
      </c>
      <c r="BJ28">
        <v>469.9</v>
      </c>
      <c r="BK28">
        <v>42.8</v>
      </c>
      <c r="BL28">
        <v>41.1</v>
      </c>
      <c r="BM28">
        <v>41.1</v>
      </c>
      <c r="BN28">
        <v>39.9</v>
      </c>
      <c r="BO28">
        <v>38.799999999999997</v>
      </c>
      <c r="BP28">
        <v>38.4</v>
      </c>
      <c r="BQ28">
        <v>38.5</v>
      </c>
      <c r="BR28">
        <v>146.19999999999999</v>
      </c>
      <c r="BS28">
        <v>150.30000000000001</v>
      </c>
      <c r="BT28">
        <v>152.19999999999999</v>
      </c>
      <c r="BU28">
        <v>155.80000000000001</v>
      </c>
      <c r="BV28">
        <v>172.7</v>
      </c>
      <c r="BW28">
        <v>180</v>
      </c>
      <c r="BX28">
        <v>180</v>
      </c>
      <c r="BY28">
        <v>1102.3</v>
      </c>
      <c r="BZ28">
        <v>914</v>
      </c>
      <c r="CA28">
        <v>805</v>
      </c>
      <c r="CB28">
        <v>738.3</v>
      </c>
      <c r="CC28">
        <v>711.2</v>
      </c>
      <c r="CD28">
        <v>699.5</v>
      </c>
      <c r="CE28">
        <v>697.1</v>
      </c>
      <c r="CF28">
        <v>724.1</v>
      </c>
      <c r="CG28">
        <v>610.5</v>
      </c>
      <c r="CH28">
        <v>544.6</v>
      </c>
      <c r="CI28">
        <v>516.1</v>
      </c>
      <c r="CJ28">
        <v>503.2</v>
      </c>
      <c r="CK28">
        <v>498.1</v>
      </c>
      <c r="CL28">
        <v>495.2</v>
      </c>
      <c r="CM28">
        <v>687.6</v>
      </c>
      <c r="CN28">
        <v>581.9</v>
      </c>
      <c r="CO28">
        <v>527.29999999999995</v>
      </c>
      <c r="CP28">
        <v>504.1</v>
      </c>
      <c r="CQ28">
        <v>491.6</v>
      </c>
      <c r="CR28">
        <v>485.2</v>
      </c>
      <c r="CS28">
        <v>481.1</v>
      </c>
      <c r="CT28">
        <v>661.5</v>
      </c>
      <c r="CU28">
        <v>561.5</v>
      </c>
      <c r="CV28">
        <v>515.70000000000005</v>
      </c>
      <c r="CW28">
        <v>494.2</v>
      </c>
      <c r="CX28">
        <v>480</v>
      </c>
      <c r="CY28">
        <v>468.8</v>
      </c>
      <c r="CZ28">
        <v>456.8</v>
      </c>
      <c r="DA28">
        <v>669.5</v>
      </c>
      <c r="DB28">
        <v>566.4</v>
      </c>
      <c r="DC28">
        <v>513.20000000000005</v>
      </c>
      <c r="DD28">
        <v>489</v>
      </c>
      <c r="DE28">
        <v>477.4</v>
      </c>
      <c r="DF28">
        <v>463</v>
      </c>
      <c r="DG28">
        <v>438.2</v>
      </c>
      <c r="DH28">
        <v>684.2</v>
      </c>
      <c r="DI28">
        <v>562.29999999999995</v>
      </c>
      <c r="DJ28">
        <v>506.9</v>
      </c>
      <c r="DK28">
        <v>481.2</v>
      </c>
      <c r="DL28">
        <v>460.4</v>
      </c>
      <c r="DM28">
        <v>441.3</v>
      </c>
      <c r="DN28">
        <v>420.5</v>
      </c>
      <c r="DO28">
        <v>703.9</v>
      </c>
      <c r="DP28">
        <v>577.6</v>
      </c>
      <c r="DQ28">
        <v>514</v>
      </c>
      <c r="DR28">
        <v>485.9</v>
      </c>
      <c r="DS28">
        <v>463.8</v>
      </c>
      <c r="DT28">
        <v>442</v>
      </c>
      <c r="DU28">
        <v>404.4</v>
      </c>
      <c r="DV28">
        <v>775.2</v>
      </c>
      <c r="DW28">
        <v>629.20000000000005</v>
      </c>
      <c r="DX28">
        <v>543.29999999999995</v>
      </c>
      <c r="DY28">
        <v>502.7</v>
      </c>
      <c r="DZ28">
        <v>479.6</v>
      </c>
      <c r="EA28">
        <v>458.4</v>
      </c>
      <c r="EB28">
        <v>415.9</v>
      </c>
      <c r="EC28">
        <v>910.7</v>
      </c>
      <c r="ED28">
        <v>718.6</v>
      </c>
      <c r="EE28">
        <v>609.6</v>
      </c>
      <c r="EF28">
        <v>538.70000000000005</v>
      </c>
      <c r="EG28">
        <v>502.7</v>
      </c>
      <c r="EH28">
        <v>481.1</v>
      </c>
      <c r="EI28">
        <v>441.2</v>
      </c>
      <c r="EJ28">
        <v>1051.5</v>
      </c>
      <c r="EK28">
        <v>829.8</v>
      </c>
      <c r="EL28">
        <v>702.8</v>
      </c>
      <c r="EM28">
        <v>616.4</v>
      </c>
      <c r="EN28">
        <v>555.9</v>
      </c>
      <c r="EO28">
        <v>514</v>
      </c>
      <c r="EP28" t="s">
        <v>3960</v>
      </c>
    </row>
    <row r="29" spans="1:146" x14ac:dyDescent="0.25">
      <c r="A29" t="s">
        <v>3961</v>
      </c>
      <c r="B29" t="s">
        <v>496</v>
      </c>
      <c r="C29" t="s">
        <v>16</v>
      </c>
      <c r="D29" t="s">
        <v>497</v>
      </c>
      <c r="E29" t="s">
        <v>976</v>
      </c>
      <c r="F29" t="s">
        <v>1035</v>
      </c>
      <c r="G29" t="s">
        <v>1890</v>
      </c>
      <c r="H29">
        <v>1997</v>
      </c>
      <c r="I29">
        <v>205929</v>
      </c>
      <c r="K29" t="s">
        <v>1698</v>
      </c>
      <c r="L29" t="s">
        <v>1781</v>
      </c>
      <c r="M29">
        <v>570</v>
      </c>
      <c r="N29" t="s">
        <v>3923</v>
      </c>
      <c r="O29" s="3">
        <v>0.32083333333333336</v>
      </c>
      <c r="P29">
        <v>11.923999999999999</v>
      </c>
      <c r="Q29">
        <v>10.683</v>
      </c>
      <c r="R29">
        <v>2.3889999999999998</v>
      </c>
      <c r="S29">
        <v>3.77</v>
      </c>
      <c r="T29">
        <v>7205</v>
      </c>
      <c r="U29">
        <v>116.4</v>
      </c>
      <c r="V29">
        <v>0.14000000000000001</v>
      </c>
      <c r="W29">
        <v>603.4</v>
      </c>
      <c r="X29">
        <v>1.0307999999999999</v>
      </c>
      <c r="Y29">
        <v>654.79999999999995</v>
      </c>
      <c r="Z29">
        <v>0</v>
      </c>
      <c r="AA29">
        <v>0</v>
      </c>
      <c r="AB29">
        <v>982.6</v>
      </c>
      <c r="AC29">
        <v>797.1</v>
      </c>
      <c r="AD29">
        <v>691.6</v>
      </c>
      <c r="AE29">
        <v>633.4</v>
      </c>
      <c r="AF29">
        <v>599.70000000000005</v>
      </c>
      <c r="AG29">
        <v>577.70000000000005</v>
      </c>
      <c r="AH29">
        <v>548.4</v>
      </c>
      <c r="AI29">
        <v>935.7</v>
      </c>
      <c r="AJ29">
        <v>761.8</v>
      </c>
      <c r="AK29">
        <v>669.4</v>
      </c>
      <c r="AL29">
        <v>621.6</v>
      </c>
      <c r="AM29">
        <v>595.9</v>
      </c>
      <c r="AN29">
        <v>578.79999999999995</v>
      </c>
      <c r="AO29">
        <v>549.79999999999995</v>
      </c>
      <c r="AP29">
        <v>830.1</v>
      </c>
      <c r="AQ29">
        <v>670.3</v>
      </c>
      <c r="AR29">
        <v>585.20000000000005</v>
      </c>
      <c r="AS29">
        <v>536.5</v>
      </c>
      <c r="AT29">
        <v>507</v>
      </c>
      <c r="AU29">
        <v>487.8</v>
      </c>
      <c r="AV29">
        <v>462.6</v>
      </c>
      <c r="AW29">
        <v>885</v>
      </c>
      <c r="AX29">
        <v>709</v>
      </c>
      <c r="AY29">
        <v>613.79999999999995</v>
      </c>
      <c r="AZ29">
        <v>558.29999999999995</v>
      </c>
      <c r="BA29">
        <v>524.29999999999995</v>
      </c>
      <c r="BB29">
        <v>502.1</v>
      </c>
      <c r="BC29">
        <v>473.8</v>
      </c>
      <c r="BD29">
        <v>980.9</v>
      </c>
      <c r="BE29">
        <v>749.5</v>
      </c>
      <c r="BF29">
        <v>623.70000000000005</v>
      </c>
      <c r="BG29">
        <v>553.6</v>
      </c>
      <c r="BH29">
        <v>517.1</v>
      </c>
      <c r="BI29">
        <v>488.6</v>
      </c>
      <c r="BJ29">
        <v>443</v>
      </c>
      <c r="BK29">
        <v>42.2</v>
      </c>
      <c r="BL29">
        <v>40.799999999999997</v>
      </c>
      <c r="BM29">
        <v>40.200000000000003</v>
      </c>
      <c r="BN29">
        <v>39.200000000000003</v>
      </c>
      <c r="BO29">
        <v>38.700000000000003</v>
      </c>
      <c r="BP29">
        <v>38.6</v>
      </c>
      <c r="BQ29">
        <v>38.799999999999997</v>
      </c>
      <c r="BR29">
        <v>144.6</v>
      </c>
      <c r="BS29">
        <v>149</v>
      </c>
      <c r="BT29">
        <v>151</v>
      </c>
      <c r="BU29">
        <v>155.69999999999999</v>
      </c>
      <c r="BV29">
        <v>171</v>
      </c>
      <c r="BW29">
        <v>180</v>
      </c>
      <c r="BX29">
        <v>180</v>
      </c>
      <c r="BY29">
        <v>999.6</v>
      </c>
      <c r="BZ29">
        <v>827.7</v>
      </c>
      <c r="CA29">
        <v>735.3</v>
      </c>
      <c r="CB29">
        <v>697</v>
      </c>
      <c r="CC29">
        <v>682.4</v>
      </c>
      <c r="CD29">
        <v>676.4</v>
      </c>
      <c r="CE29">
        <v>660.9</v>
      </c>
      <c r="CF29">
        <v>660.9</v>
      </c>
      <c r="CG29">
        <v>555</v>
      </c>
      <c r="CH29">
        <v>504.3</v>
      </c>
      <c r="CI29">
        <v>486.1</v>
      </c>
      <c r="CJ29">
        <v>479.8</v>
      </c>
      <c r="CK29">
        <v>476.8</v>
      </c>
      <c r="CL29">
        <v>469.2</v>
      </c>
      <c r="CM29">
        <v>628.29999999999995</v>
      </c>
      <c r="CN29">
        <v>531.20000000000005</v>
      </c>
      <c r="CO29">
        <v>489.8</v>
      </c>
      <c r="CP29">
        <v>473.4</v>
      </c>
      <c r="CQ29">
        <v>466.8</v>
      </c>
      <c r="CR29">
        <v>463.5</v>
      </c>
      <c r="CS29">
        <v>457.7</v>
      </c>
      <c r="CT29">
        <v>604.1</v>
      </c>
      <c r="CU29">
        <v>515.4</v>
      </c>
      <c r="CV29">
        <v>479.6</v>
      </c>
      <c r="CW29">
        <v>462.1</v>
      </c>
      <c r="CX29">
        <v>450.8</v>
      </c>
      <c r="CY29">
        <v>444.2</v>
      </c>
      <c r="CZ29">
        <v>438.6</v>
      </c>
      <c r="DA29">
        <v>610.5</v>
      </c>
      <c r="DB29">
        <v>517.79999999999995</v>
      </c>
      <c r="DC29">
        <v>476.1</v>
      </c>
      <c r="DD29">
        <v>458.6</v>
      </c>
      <c r="DE29">
        <v>443.4</v>
      </c>
      <c r="DF29">
        <v>430.1</v>
      </c>
      <c r="DG29">
        <v>412.5</v>
      </c>
      <c r="DH29">
        <v>620.20000000000005</v>
      </c>
      <c r="DI29">
        <v>511.4</v>
      </c>
      <c r="DJ29">
        <v>468.6</v>
      </c>
      <c r="DK29">
        <v>446</v>
      </c>
      <c r="DL29">
        <v>428.9</v>
      </c>
      <c r="DM29">
        <v>418.1</v>
      </c>
      <c r="DN29">
        <v>401.1</v>
      </c>
      <c r="DO29">
        <v>638.20000000000005</v>
      </c>
      <c r="DP29">
        <v>524</v>
      </c>
      <c r="DQ29">
        <v>474.3</v>
      </c>
      <c r="DR29">
        <v>449</v>
      </c>
      <c r="DS29">
        <v>426.8</v>
      </c>
      <c r="DT29">
        <v>406.5</v>
      </c>
      <c r="DU29">
        <v>383.9</v>
      </c>
      <c r="DV29">
        <v>705.8</v>
      </c>
      <c r="DW29">
        <v>573</v>
      </c>
      <c r="DX29">
        <v>499.4</v>
      </c>
      <c r="DY29">
        <v>466.1</v>
      </c>
      <c r="DZ29">
        <v>443.5</v>
      </c>
      <c r="EA29">
        <v>420.9</v>
      </c>
      <c r="EB29">
        <v>378.2</v>
      </c>
      <c r="EC29">
        <v>836.3</v>
      </c>
      <c r="ED29">
        <v>663.8</v>
      </c>
      <c r="EE29">
        <v>561.4</v>
      </c>
      <c r="EF29">
        <v>498.4</v>
      </c>
      <c r="EG29">
        <v>467.2</v>
      </c>
      <c r="EH29">
        <v>445.9</v>
      </c>
      <c r="EI29">
        <v>404.3</v>
      </c>
      <c r="EJ29">
        <v>965.7</v>
      </c>
      <c r="EK29">
        <v>766.5</v>
      </c>
      <c r="EL29">
        <v>647.9</v>
      </c>
      <c r="EM29">
        <v>569.79999999999995</v>
      </c>
      <c r="EN29">
        <v>517.1</v>
      </c>
      <c r="EO29">
        <v>479</v>
      </c>
      <c r="EP29" t="s">
        <v>3962</v>
      </c>
    </row>
    <row r="30" spans="1:146" x14ac:dyDescent="0.25">
      <c r="A30" t="s">
        <v>3963</v>
      </c>
      <c r="B30" t="s">
        <v>489</v>
      </c>
      <c r="C30" t="s">
        <v>490</v>
      </c>
      <c r="D30" t="s">
        <v>491</v>
      </c>
      <c r="E30" t="s">
        <v>492</v>
      </c>
      <c r="F30" t="s">
        <v>673</v>
      </c>
      <c r="G30" t="s">
        <v>1527</v>
      </c>
      <c r="H30">
        <v>1983</v>
      </c>
      <c r="I30">
        <v>107521</v>
      </c>
      <c r="K30" t="s">
        <v>1698</v>
      </c>
      <c r="L30" t="s">
        <v>1781</v>
      </c>
      <c r="M30">
        <v>754</v>
      </c>
      <c r="N30" t="s">
        <v>3923</v>
      </c>
      <c r="O30" s="3">
        <v>0.32083333333333336</v>
      </c>
      <c r="P30">
        <v>12.821999999999999</v>
      </c>
      <c r="Q30">
        <v>10.641</v>
      </c>
      <c r="R30">
        <v>2.3759999999999999</v>
      </c>
      <c r="S30">
        <v>4.07</v>
      </c>
      <c r="T30">
        <v>9192</v>
      </c>
      <c r="U30">
        <v>117.7</v>
      </c>
      <c r="V30">
        <v>0.16</v>
      </c>
      <c r="W30">
        <v>603.9</v>
      </c>
      <c r="X30">
        <v>1.0353000000000001</v>
      </c>
      <c r="Y30">
        <v>652</v>
      </c>
      <c r="Z30">
        <v>0</v>
      </c>
      <c r="AA30">
        <v>0</v>
      </c>
      <c r="AB30">
        <v>971.1</v>
      </c>
      <c r="AC30">
        <v>796.4</v>
      </c>
      <c r="AD30">
        <v>692.8</v>
      </c>
      <c r="AE30">
        <v>631.6</v>
      </c>
      <c r="AF30">
        <v>596.20000000000005</v>
      </c>
      <c r="AG30">
        <v>572.20000000000005</v>
      </c>
      <c r="AH30">
        <v>549.9</v>
      </c>
      <c r="AI30">
        <v>925.9</v>
      </c>
      <c r="AJ30">
        <v>760.4</v>
      </c>
      <c r="AK30">
        <v>668.8</v>
      </c>
      <c r="AL30">
        <v>618.70000000000005</v>
      </c>
      <c r="AM30">
        <v>591.20000000000005</v>
      </c>
      <c r="AN30">
        <v>573.20000000000005</v>
      </c>
      <c r="AO30">
        <v>553.9</v>
      </c>
      <c r="AP30">
        <v>828.7</v>
      </c>
      <c r="AQ30">
        <v>670.5</v>
      </c>
      <c r="AR30">
        <v>586</v>
      </c>
      <c r="AS30">
        <v>537.4</v>
      </c>
      <c r="AT30">
        <v>507.9</v>
      </c>
      <c r="AU30">
        <v>489</v>
      </c>
      <c r="AV30">
        <v>466.6</v>
      </c>
      <c r="AW30">
        <v>881.6</v>
      </c>
      <c r="AX30">
        <v>708.3</v>
      </c>
      <c r="AY30">
        <v>614.29999999999995</v>
      </c>
      <c r="AZ30">
        <v>559.1</v>
      </c>
      <c r="BA30">
        <v>525</v>
      </c>
      <c r="BB30">
        <v>503</v>
      </c>
      <c r="BC30">
        <v>476.3</v>
      </c>
      <c r="BD30">
        <v>970.5</v>
      </c>
      <c r="BE30">
        <v>749.6</v>
      </c>
      <c r="BF30">
        <v>625.79999999999995</v>
      </c>
      <c r="BG30">
        <v>554</v>
      </c>
      <c r="BH30">
        <v>517.20000000000005</v>
      </c>
      <c r="BI30">
        <v>489.2</v>
      </c>
      <c r="BJ30">
        <v>447.4</v>
      </c>
      <c r="BK30">
        <v>41.6</v>
      </c>
      <c r="BL30">
        <v>40.5</v>
      </c>
      <c r="BM30">
        <v>40.700000000000003</v>
      </c>
      <c r="BN30">
        <v>39.4</v>
      </c>
      <c r="BO30">
        <v>38.4</v>
      </c>
      <c r="BP30">
        <v>38.200000000000003</v>
      </c>
      <c r="BQ30">
        <v>38</v>
      </c>
      <c r="BR30">
        <v>145.4</v>
      </c>
      <c r="BS30">
        <v>149.9</v>
      </c>
      <c r="BT30">
        <v>150.5</v>
      </c>
      <c r="BU30">
        <v>154.9</v>
      </c>
      <c r="BV30">
        <v>169.4</v>
      </c>
      <c r="BW30">
        <v>180</v>
      </c>
      <c r="BX30">
        <v>180</v>
      </c>
      <c r="BY30">
        <v>977.4</v>
      </c>
      <c r="BZ30">
        <v>821.7</v>
      </c>
      <c r="CA30">
        <v>730.5</v>
      </c>
      <c r="CB30">
        <v>687.7</v>
      </c>
      <c r="CC30">
        <v>669</v>
      </c>
      <c r="CD30">
        <v>659.6</v>
      </c>
      <c r="CE30">
        <v>655.9</v>
      </c>
      <c r="CF30">
        <v>652.4</v>
      </c>
      <c r="CG30">
        <v>552.1</v>
      </c>
      <c r="CH30">
        <v>503.3</v>
      </c>
      <c r="CI30">
        <v>484.8</v>
      </c>
      <c r="CJ30">
        <v>476.7</v>
      </c>
      <c r="CK30">
        <v>472.5</v>
      </c>
      <c r="CL30">
        <v>469.3</v>
      </c>
      <c r="CM30">
        <v>623.4</v>
      </c>
      <c r="CN30">
        <v>529.5</v>
      </c>
      <c r="CO30">
        <v>490.8</v>
      </c>
      <c r="CP30">
        <v>474.4</v>
      </c>
      <c r="CQ30">
        <v>465.2</v>
      </c>
      <c r="CR30">
        <v>460.3</v>
      </c>
      <c r="CS30">
        <v>456.3</v>
      </c>
      <c r="CT30">
        <v>603.4</v>
      </c>
      <c r="CU30">
        <v>516.1</v>
      </c>
      <c r="CV30">
        <v>482.1</v>
      </c>
      <c r="CW30">
        <v>465.3</v>
      </c>
      <c r="CX30">
        <v>453.5</v>
      </c>
      <c r="CY30">
        <v>444.2</v>
      </c>
      <c r="CZ30">
        <v>434.4</v>
      </c>
      <c r="DA30">
        <v>611.29999999999995</v>
      </c>
      <c r="DB30">
        <v>519.70000000000005</v>
      </c>
      <c r="DC30">
        <v>482</v>
      </c>
      <c r="DD30">
        <v>463</v>
      </c>
      <c r="DE30">
        <v>449</v>
      </c>
      <c r="DF30">
        <v>436.8</v>
      </c>
      <c r="DG30">
        <v>417.3</v>
      </c>
      <c r="DH30">
        <v>634.6</v>
      </c>
      <c r="DI30">
        <v>521.20000000000005</v>
      </c>
      <c r="DJ30">
        <v>475</v>
      </c>
      <c r="DK30">
        <v>452.9</v>
      </c>
      <c r="DL30">
        <v>435.5</v>
      </c>
      <c r="DM30">
        <v>423.8</v>
      </c>
      <c r="DN30">
        <v>408.6</v>
      </c>
      <c r="DO30">
        <v>649.79999999999995</v>
      </c>
      <c r="DP30">
        <v>533.5</v>
      </c>
      <c r="DQ30">
        <v>480.4</v>
      </c>
      <c r="DR30">
        <v>455.5</v>
      </c>
      <c r="DS30">
        <v>435.6</v>
      </c>
      <c r="DT30">
        <v>417.2</v>
      </c>
      <c r="DU30">
        <v>393.3</v>
      </c>
      <c r="DV30">
        <v>712.4</v>
      </c>
      <c r="DW30">
        <v>581.9</v>
      </c>
      <c r="DX30">
        <v>504.2</v>
      </c>
      <c r="DY30">
        <v>470.5</v>
      </c>
      <c r="DZ30">
        <v>449.3</v>
      </c>
      <c r="EA30">
        <v>429.4</v>
      </c>
      <c r="EB30">
        <v>392.9</v>
      </c>
      <c r="EC30">
        <v>835.6</v>
      </c>
      <c r="ED30">
        <v>667.7</v>
      </c>
      <c r="EE30">
        <v>567.4</v>
      </c>
      <c r="EF30">
        <v>504.1</v>
      </c>
      <c r="EG30">
        <v>471.7</v>
      </c>
      <c r="EH30">
        <v>451.7</v>
      </c>
      <c r="EI30">
        <v>415.2</v>
      </c>
      <c r="EJ30">
        <v>964.9</v>
      </c>
      <c r="EK30">
        <v>771</v>
      </c>
      <c r="EL30">
        <v>655</v>
      </c>
      <c r="EM30">
        <v>575.4</v>
      </c>
      <c r="EN30">
        <v>523.5</v>
      </c>
      <c r="EO30">
        <v>484.8</v>
      </c>
      <c r="EP30" t="s">
        <v>3964</v>
      </c>
    </row>
    <row r="31" spans="1:146" x14ac:dyDescent="0.25">
      <c r="A31" t="s">
        <v>3421</v>
      </c>
      <c r="B31" t="s">
        <v>3386</v>
      </c>
      <c r="C31" t="s">
        <v>483</v>
      </c>
      <c r="D31" t="s">
        <v>3387</v>
      </c>
      <c r="E31" t="s">
        <v>628</v>
      </c>
      <c r="F31" t="s">
        <v>412</v>
      </c>
      <c r="G31" t="s">
        <v>1879</v>
      </c>
      <c r="H31">
        <v>2006</v>
      </c>
      <c r="K31" t="s">
        <v>1698</v>
      </c>
      <c r="L31" t="s">
        <v>1781</v>
      </c>
      <c r="M31">
        <v>180</v>
      </c>
      <c r="N31" t="s">
        <v>3923</v>
      </c>
      <c r="O31" s="3">
        <v>0.32085648148148149</v>
      </c>
      <c r="P31">
        <v>12.19</v>
      </c>
      <c r="Q31">
        <v>11.23</v>
      </c>
      <c r="R31">
        <v>2.2530000000000001</v>
      </c>
      <c r="S31">
        <v>3.64</v>
      </c>
      <c r="T31">
        <v>7759</v>
      </c>
      <c r="U31">
        <v>128</v>
      </c>
      <c r="V31">
        <v>0.21</v>
      </c>
      <c r="W31">
        <v>586.6</v>
      </c>
      <c r="X31">
        <v>1.0553999999999999</v>
      </c>
      <c r="Y31">
        <v>639.5</v>
      </c>
      <c r="Z31">
        <v>0</v>
      </c>
      <c r="AA31">
        <v>0</v>
      </c>
      <c r="AB31">
        <v>945.1</v>
      </c>
      <c r="AC31">
        <v>768.4</v>
      </c>
      <c r="AD31">
        <v>669</v>
      </c>
      <c r="AE31">
        <v>618</v>
      </c>
      <c r="AF31">
        <v>594.5</v>
      </c>
      <c r="AG31">
        <v>572.1</v>
      </c>
      <c r="AH31">
        <v>539.29999999999995</v>
      </c>
      <c r="AI31">
        <v>904.7</v>
      </c>
      <c r="AJ31">
        <v>737</v>
      </c>
      <c r="AK31">
        <v>649.79999999999995</v>
      </c>
      <c r="AL31">
        <v>605.20000000000005</v>
      </c>
      <c r="AM31">
        <v>581</v>
      </c>
      <c r="AN31">
        <v>562.70000000000005</v>
      </c>
      <c r="AO31">
        <v>531.79999999999995</v>
      </c>
      <c r="AP31">
        <v>801.9</v>
      </c>
      <c r="AQ31">
        <v>649.5</v>
      </c>
      <c r="AR31">
        <v>569.20000000000005</v>
      </c>
      <c r="AS31">
        <v>523.79999999999995</v>
      </c>
      <c r="AT31">
        <v>496.5</v>
      </c>
      <c r="AU31">
        <v>478.5</v>
      </c>
      <c r="AV31">
        <v>453.2</v>
      </c>
      <c r="AW31">
        <v>880.3</v>
      </c>
      <c r="AX31">
        <v>704.1</v>
      </c>
      <c r="AY31">
        <v>608.20000000000005</v>
      </c>
      <c r="AZ31">
        <v>551.9</v>
      </c>
      <c r="BA31">
        <v>516.9</v>
      </c>
      <c r="BB31">
        <v>493.9</v>
      </c>
      <c r="BC31">
        <v>464.6</v>
      </c>
      <c r="BD31">
        <v>941.1</v>
      </c>
      <c r="BE31">
        <v>722</v>
      </c>
      <c r="BF31">
        <v>604.70000000000005</v>
      </c>
      <c r="BG31">
        <v>539.79999999999995</v>
      </c>
      <c r="BH31">
        <v>507.5</v>
      </c>
      <c r="BI31">
        <v>480.6</v>
      </c>
      <c r="BJ31">
        <v>436.6</v>
      </c>
      <c r="BK31">
        <v>42.4</v>
      </c>
      <c r="BL31">
        <v>40.6</v>
      </c>
      <c r="BM31">
        <v>40.1</v>
      </c>
      <c r="BN31">
        <v>39.200000000000003</v>
      </c>
      <c r="BO31">
        <v>38.299999999999997</v>
      </c>
      <c r="BP31">
        <v>37.9</v>
      </c>
      <c r="BQ31">
        <v>37.5</v>
      </c>
      <c r="BR31">
        <v>143.9</v>
      </c>
      <c r="BS31">
        <v>147.5</v>
      </c>
      <c r="BT31">
        <v>148.4</v>
      </c>
      <c r="BU31">
        <v>150.19999999999999</v>
      </c>
      <c r="BV31">
        <v>151.80000000000001</v>
      </c>
      <c r="BW31">
        <v>175.7</v>
      </c>
      <c r="BX31">
        <v>177.8</v>
      </c>
      <c r="BY31">
        <v>984.9</v>
      </c>
      <c r="BZ31">
        <v>812.6</v>
      </c>
      <c r="CA31">
        <v>722.8</v>
      </c>
      <c r="CB31">
        <v>681</v>
      </c>
      <c r="CC31">
        <v>662.2</v>
      </c>
      <c r="CD31">
        <v>652.79999999999995</v>
      </c>
      <c r="CE31">
        <v>633.9</v>
      </c>
      <c r="CF31">
        <v>649.5</v>
      </c>
      <c r="CG31">
        <v>546.1</v>
      </c>
      <c r="CH31">
        <v>495.8</v>
      </c>
      <c r="CI31">
        <v>476.4</v>
      </c>
      <c r="CJ31">
        <v>468.9</v>
      </c>
      <c r="CK31">
        <v>465</v>
      </c>
      <c r="CL31">
        <v>459.2</v>
      </c>
      <c r="CM31">
        <v>616.6</v>
      </c>
      <c r="CN31">
        <v>522.6</v>
      </c>
      <c r="CO31">
        <v>481.4</v>
      </c>
      <c r="CP31">
        <v>464.6</v>
      </c>
      <c r="CQ31">
        <v>456.7</v>
      </c>
      <c r="CR31">
        <v>452.7</v>
      </c>
      <c r="CS31">
        <v>448.8</v>
      </c>
      <c r="CT31">
        <v>592.9</v>
      </c>
      <c r="CU31">
        <v>506.8</v>
      </c>
      <c r="CV31">
        <v>471.4</v>
      </c>
      <c r="CW31">
        <v>454.3</v>
      </c>
      <c r="CX31">
        <v>443</v>
      </c>
      <c r="CY31">
        <v>435.1</v>
      </c>
      <c r="CZ31">
        <v>428.2</v>
      </c>
      <c r="DA31">
        <v>592.6</v>
      </c>
      <c r="DB31">
        <v>498.2</v>
      </c>
      <c r="DC31">
        <v>471.6</v>
      </c>
      <c r="DD31">
        <v>452.5</v>
      </c>
      <c r="DE31">
        <v>438.4</v>
      </c>
      <c r="DF31">
        <v>425.8</v>
      </c>
      <c r="DG31">
        <v>405.8</v>
      </c>
      <c r="DH31">
        <v>583.5</v>
      </c>
      <c r="DI31">
        <v>488.3</v>
      </c>
      <c r="DJ31">
        <v>454.2</v>
      </c>
      <c r="DK31">
        <v>438.6</v>
      </c>
      <c r="DL31">
        <v>427.3</v>
      </c>
      <c r="DM31">
        <v>416.8</v>
      </c>
      <c r="DN31">
        <v>397.3</v>
      </c>
      <c r="DO31">
        <v>597.4</v>
      </c>
      <c r="DP31">
        <v>496.2</v>
      </c>
      <c r="DQ31">
        <v>457.2</v>
      </c>
      <c r="DR31">
        <v>434.5</v>
      </c>
      <c r="DS31">
        <v>414.9</v>
      </c>
      <c r="DT31">
        <v>401.9</v>
      </c>
      <c r="DU31">
        <v>380.2</v>
      </c>
      <c r="DV31">
        <v>663.3</v>
      </c>
      <c r="DW31">
        <v>538.4</v>
      </c>
      <c r="DX31">
        <v>476.2</v>
      </c>
      <c r="DY31">
        <v>448.2</v>
      </c>
      <c r="DZ31">
        <v>425.6</v>
      </c>
      <c r="EA31">
        <v>402.1</v>
      </c>
      <c r="EB31">
        <v>356.9</v>
      </c>
      <c r="EC31">
        <v>783.9</v>
      </c>
      <c r="ED31">
        <v>627.20000000000005</v>
      </c>
      <c r="EE31">
        <v>532.70000000000005</v>
      </c>
      <c r="EF31">
        <v>480.8</v>
      </c>
      <c r="EG31">
        <v>458.3</v>
      </c>
      <c r="EH31">
        <v>440.8</v>
      </c>
      <c r="EI31">
        <v>403.5</v>
      </c>
      <c r="EJ31">
        <v>905.2</v>
      </c>
      <c r="EK31">
        <v>724.2</v>
      </c>
      <c r="EL31">
        <v>615.20000000000005</v>
      </c>
      <c r="EM31">
        <v>555.1</v>
      </c>
      <c r="EN31">
        <v>526.79999999999995</v>
      </c>
      <c r="EO31">
        <v>491.3</v>
      </c>
      <c r="EP31" t="s">
        <v>3965</v>
      </c>
    </row>
    <row r="32" spans="1:146" x14ac:dyDescent="0.25">
      <c r="A32" t="s">
        <v>3966</v>
      </c>
      <c r="B32" t="s">
        <v>478</v>
      </c>
      <c r="C32" t="s">
        <v>479</v>
      </c>
      <c r="D32" t="s">
        <v>480</v>
      </c>
      <c r="E32" t="s">
        <v>481</v>
      </c>
      <c r="F32" t="s">
        <v>442</v>
      </c>
      <c r="G32" t="s">
        <v>1360</v>
      </c>
      <c r="H32">
        <v>1972</v>
      </c>
      <c r="I32">
        <v>4034152</v>
      </c>
      <c r="K32" t="s">
        <v>1698</v>
      </c>
      <c r="L32" t="s">
        <v>1781</v>
      </c>
      <c r="M32">
        <v>560</v>
      </c>
      <c r="N32" t="s">
        <v>3923</v>
      </c>
      <c r="O32" s="3">
        <v>0.32087962962962963</v>
      </c>
      <c r="P32">
        <v>10.837</v>
      </c>
      <c r="Q32">
        <v>8.9290000000000003</v>
      </c>
      <c r="R32">
        <v>1.994</v>
      </c>
      <c r="S32">
        <v>3.24</v>
      </c>
      <c r="T32">
        <v>6403</v>
      </c>
      <c r="U32">
        <v>126.7</v>
      </c>
      <c r="V32">
        <v>0.49</v>
      </c>
      <c r="W32">
        <v>674.2</v>
      </c>
      <c r="X32">
        <v>0.92869999999999997</v>
      </c>
      <c r="Y32">
        <v>726.8</v>
      </c>
      <c r="Z32">
        <v>0</v>
      </c>
      <c r="AA32">
        <v>0</v>
      </c>
      <c r="AB32">
        <v>1100.5999999999999</v>
      </c>
      <c r="AC32">
        <v>897.9</v>
      </c>
      <c r="AD32">
        <v>779.5</v>
      </c>
      <c r="AE32">
        <v>703</v>
      </c>
      <c r="AF32">
        <v>658.9</v>
      </c>
      <c r="AG32">
        <v>631.9</v>
      </c>
      <c r="AH32">
        <v>608.20000000000005</v>
      </c>
      <c r="AI32">
        <v>1054.0999999999999</v>
      </c>
      <c r="AJ32">
        <v>862.8</v>
      </c>
      <c r="AK32">
        <v>755</v>
      </c>
      <c r="AL32">
        <v>692.2</v>
      </c>
      <c r="AM32">
        <v>657.3</v>
      </c>
      <c r="AN32">
        <v>636.1</v>
      </c>
      <c r="AO32">
        <v>615.1</v>
      </c>
      <c r="AP32">
        <v>932.6</v>
      </c>
      <c r="AQ32">
        <v>751.5</v>
      </c>
      <c r="AR32">
        <v>653.79999999999995</v>
      </c>
      <c r="AS32">
        <v>596.9</v>
      </c>
      <c r="AT32">
        <v>562.20000000000005</v>
      </c>
      <c r="AU32">
        <v>540.20000000000005</v>
      </c>
      <c r="AV32">
        <v>514.9</v>
      </c>
      <c r="AW32">
        <v>987.9</v>
      </c>
      <c r="AX32">
        <v>790.7</v>
      </c>
      <c r="AY32">
        <v>682.9</v>
      </c>
      <c r="AZ32">
        <v>619.20000000000005</v>
      </c>
      <c r="BA32">
        <v>579.79999999999995</v>
      </c>
      <c r="BB32">
        <v>554.5</v>
      </c>
      <c r="BC32">
        <v>524.9</v>
      </c>
      <c r="BD32">
        <v>1097.0999999999999</v>
      </c>
      <c r="BE32">
        <v>844.2</v>
      </c>
      <c r="BF32">
        <v>701.4</v>
      </c>
      <c r="BG32">
        <v>614.6</v>
      </c>
      <c r="BH32">
        <v>571.29999999999995</v>
      </c>
      <c r="BI32">
        <v>539.4</v>
      </c>
      <c r="BJ32">
        <v>491.9</v>
      </c>
      <c r="BK32">
        <v>42.5</v>
      </c>
      <c r="BL32">
        <v>40.9</v>
      </c>
      <c r="BM32">
        <v>41.3</v>
      </c>
      <c r="BN32">
        <v>40.9</v>
      </c>
      <c r="BO32">
        <v>40.299999999999997</v>
      </c>
      <c r="BP32">
        <v>39.6</v>
      </c>
      <c r="BQ32">
        <v>40</v>
      </c>
      <c r="BR32">
        <v>146.9</v>
      </c>
      <c r="BS32">
        <v>151</v>
      </c>
      <c r="BT32">
        <v>151.6</v>
      </c>
      <c r="BU32">
        <v>156.1</v>
      </c>
      <c r="BV32">
        <v>174.7</v>
      </c>
      <c r="BW32">
        <v>180</v>
      </c>
      <c r="BX32">
        <v>180</v>
      </c>
      <c r="BY32">
        <v>1134.7</v>
      </c>
      <c r="BZ32">
        <v>949.3</v>
      </c>
      <c r="CA32">
        <v>841</v>
      </c>
      <c r="CB32">
        <v>778.2</v>
      </c>
      <c r="CC32">
        <v>751.2</v>
      </c>
      <c r="CD32">
        <v>737.3</v>
      </c>
      <c r="CE32">
        <v>732.1</v>
      </c>
      <c r="CF32">
        <v>750</v>
      </c>
      <c r="CG32">
        <v>635.5</v>
      </c>
      <c r="CH32">
        <v>566.1</v>
      </c>
      <c r="CI32">
        <v>537.9</v>
      </c>
      <c r="CJ32">
        <v>524.9</v>
      </c>
      <c r="CK32">
        <v>519.1</v>
      </c>
      <c r="CL32">
        <v>515.1</v>
      </c>
      <c r="CM32">
        <v>714.2</v>
      </c>
      <c r="CN32">
        <v>604.9</v>
      </c>
      <c r="CO32">
        <v>547.6</v>
      </c>
      <c r="CP32">
        <v>524.6</v>
      </c>
      <c r="CQ32">
        <v>512.1</v>
      </c>
      <c r="CR32">
        <v>505.1</v>
      </c>
      <c r="CS32">
        <v>500</v>
      </c>
      <c r="CT32">
        <v>688.6</v>
      </c>
      <c r="CU32">
        <v>582.79999999999995</v>
      </c>
      <c r="CV32">
        <v>535.20000000000005</v>
      </c>
      <c r="CW32">
        <v>513.6</v>
      </c>
      <c r="CX32">
        <v>499.8</v>
      </c>
      <c r="CY32">
        <v>489</v>
      </c>
      <c r="CZ32">
        <v>476.5</v>
      </c>
      <c r="DA32">
        <v>696.1</v>
      </c>
      <c r="DB32">
        <v>587.6</v>
      </c>
      <c r="DC32">
        <v>530.4</v>
      </c>
      <c r="DD32">
        <v>507.7</v>
      </c>
      <c r="DE32">
        <v>495.3</v>
      </c>
      <c r="DF32">
        <v>481.9</v>
      </c>
      <c r="DG32">
        <v>459.9</v>
      </c>
      <c r="DH32">
        <v>701.9</v>
      </c>
      <c r="DI32">
        <v>576.20000000000005</v>
      </c>
      <c r="DJ32">
        <v>521.70000000000005</v>
      </c>
      <c r="DK32">
        <v>496.7</v>
      </c>
      <c r="DL32">
        <v>477.5</v>
      </c>
      <c r="DM32">
        <v>462.2</v>
      </c>
      <c r="DN32">
        <v>446.9</v>
      </c>
      <c r="DO32">
        <v>720.7</v>
      </c>
      <c r="DP32">
        <v>590.9</v>
      </c>
      <c r="DQ32">
        <v>528</v>
      </c>
      <c r="DR32">
        <v>500.2</v>
      </c>
      <c r="DS32">
        <v>478.9</v>
      </c>
      <c r="DT32">
        <v>459.3</v>
      </c>
      <c r="DU32">
        <v>430.4</v>
      </c>
      <c r="DV32">
        <v>788.3</v>
      </c>
      <c r="DW32">
        <v>644.4</v>
      </c>
      <c r="DX32">
        <v>554.9</v>
      </c>
      <c r="DY32">
        <v>516.1</v>
      </c>
      <c r="DZ32">
        <v>493.3</v>
      </c>
      <c r="EA32">
        <v>472.6</v>
      </c>
      <c r="EB32">
        <v>434.2</v>
      </c>
      <c r="EC32">
        <v>923.6</v>
      </c>
      <c r="ED32">
        <v>733.3</v>
      </c>
      <c r="EE32">
        <v>622.6</v>
      </c>
      <c r="EF32">
        <v>549.79999999999995</v>
      </c>
      <c r="EG32">
        <v>515.9</v>
      </c>
      <c r="EH32">
        <v>494.6</v>
      </c>
      <c r="EI32">
        <v>456.5</v>
      </c>
      <c r="EJ32">
        <v>1066.5</v>
      </c>
      <c r="EK32">
        <v>846.5</v>
      </c>
      <c r="EL32">
        <v>718.1</v>
      </c>
      <c r="EM32">
        <v>627.9</v>
      </c>
      <c r="EN32">
        <v>566.6</v>
      </c>
      <c r="EO32">
        <v>526.5</v>
      </c>
      <c r="EP32" t="s">
        <v>3967</v>
      </c>
    </row>
    <row r="33" spans="1:146" x14ac:dyDescent="0.25">
      <c r="A33" t="s">
        <v>3421</v>
      </c>
      <c r="B33" t="s">
        <v>3210</v>
      </c>
      <c r="C33" t="s">
        <v>3211</v>
      </c>
      <c r="D33" t="s">
        <v>3212</v>
      </c>
      <c r="E33" t="s">
        <v>968</v>
      </c>
      <c r="F33" t="s">
        <v>969</v>
      </c>
      <c r="G33" t="s">
        <v>970</v>
      </c>
      <c r="H33">
        <v>1992</v>
      </c>
      <c r="I33">
        <v>4079257</v>
      </c>
      <c r="K33" t="s">
        <v>1698</v>
      </c>
      <c r="L33" t="s">
        <v>971</v>
      </c>
      <c r="M33">
        <v>339</v>
      </c>
      <c r="N33" t="s">
        <v>3923</v>
      </c>
      <c r="O33" s="3">
        <v>0.32083333333333336</v>
      </c>
      <c r="P33">
        <v>6.5049999999999999</v>
      </c>
      <c r="Q33">
        <v>6.2089999999999996</v>
      </c>
      <c r="R33">
        <v>1.238</v>
      </c>
      <c r="S33">
        <v>2.5099999999999998</v>
      </c>
      <c r="T33">
        <v>886</v>
      </c>
      <c r="U33">
        <v>91.2</v>
      </c>
      <c r="V33">
        <v>0.24</v>
      </c>
      <c r="W33">
        <v>771.8</v>
      </c>
      <c r="X33">
        <v>0.80320000000000003</v>
      </c>
      <c r="Y33">
        <v>840.4</v>
      </c>
      <c r="Z33">
        <v>0</v>
      </c>
      <c r="AA33">
        <v>0</v>
      </c>
      <c r="AB33">
        <v>1288</v>
      </c>
      <c r="AC33">
        <v>1041.3</v>
      </c>
      <c r="AD33">
        <v>902.8</v>
      </c>
      <c r="AE33">
        <v>810.6</v>
      </c>
      <c r="AF33">
        <v>754.7</v>
      </c>
      <c r="AG33">
        <v>731.1</v>
      </c>
      <c r="AH33">
        <v>710</v>
      </c>
      <c r="AI33">
        <v>1243.4000000000001</v>
      </c>
      <c r="AJ33">
        <v>1010.5</v>
      </c>
      <c r="AK33">
        <v>884.6</v>
      </c>
      <c r="AL33">
        <v>806.5</v>
      </c>
      <c r="AM33">
        <v>756.9</v>
      </c>
      <c r="AN33">
        <v>731.8</v>
      </c>
      <c r="AO33">
        <v>707.6</v>
      </c>
      <c r="AP33">
        <v>1075.7</v>
      </c>
      <c r="AQ33">
        <v>864.4</v>
      </c>
      <c r="AR33">
        <v>748.7</v>
      </c>
      <c r="AS33">
        <v>679.1</v>
      </c>
      <c r="AT33">
        <v>634.5</v>
      </c>
      <c r="AU33">
        <v>604.29999999999995</v>
      </c>
      <c r="AV33">
        <v>566.5</v>
      </c>
      <c r="AW33">
        <v>1153</v>
      </c>
      <c r="AX33">
        <v>920.3</v>
      </c>
      <c r="AY33">
        <v>792.4</v>
      </c>
      <c r="AZ33">
        <v>715.8</v>
      </c>
      <c r="BA33">
        <v>667.3</v>
      </c>
      <c r="BB33">
        <v>635.4</v>
      </c>
      <c r="BC33">
        <v>596.79999999999995</v>
      </c>
      <c r="BD33">
        <v>1278.0999999999999</v>
      </c>
      <c r="BE33">
        <v>974.3</v>
      </c>
      <c r="BF33">
        <v>811</v>
      </c>
      <c r="BG33">
        <v>707.5</v>
      </c>
      <c r="BH33">
        <v>646.20000000000005</v>
      </c>
      <c r="BI33">
        <v>601.1</v>
      </c>
      <c r="BJ33">
        <v>524</v>
      </c>
      <c r="BK33">
        <v>43.7</v>
      </c>
      <c r="BL33">
        <v>42.6</v>
      </c>
      <c r="BM33">
        <v>42.3</v>
      </c>
      <c r="BN33">
        <v>41.7</v>
      </c>
      <c r="BO33">
        <v>40.200000000000003</v>
      </c>
      <c r="BP33">
        <v>40.799999999999997</v>
      </c>
      <c r="BQ33">
        <v>43.4</v>
      </c>
      <c r="BR33">
        <v>148.19999999999999</v>
      </c>
      <c r="BS33">
        <v>152</v>
      </c>
      <c r="BT33">
        <v>153.1</v>
      </c>
      <c r="BU33">
        <v>170.4</v>
      </c>
      <c r="BV33">
        <v>180</v>
      </c>
      <c r="BW33">
        <v>180</v>
      </c>
      <c r="BX33">
        <v>180</v>
      </c>
      <c r="BY33">
        <v>1387.3</v>
      </c>
      <c r="BZ33">
        <v>1145.2</v>
      </c>
      <c r="CA33">
        <v>1017.4</v>
      </c>
      <c r="CB33">
        <v>934.8</v>
      </c>
      <c r="CC33">
        <v>882.6</v>
      </c>
      <c r="CD33">
        <v>873.4</v>
      </c>
      <c r="CE33">
        <v>902.6</v>
      </c>
      <c r="CF33">
        <v>902.8</v>
      </c>
      <c r="CG33">
        <v>755.4</v>
      </c>
      <c r="CH33">
        <v>676.6</v>
      </c>
      <c r="CI33">
        <v>636.70000000000005</v>
      </c>
      <c r="CJ33">
        <v>612.9</v>
      </c>
      <c r="CK33">
        <v>603.5</v>
      </c>
      <c r="CL33">
        <v>605.6</v>
      </c>
      <c r="CM33">
        <v>851.1</v>
      </c>
      <c r="CN33">
        <v>716.1</v>
      </c>
      <c r="CO33">
        <v>650.4</v>
      </c>
      <c r="CP33">
        <v>618.20000000000005</v>
      </c>
      <c r="CQ33">
        <v>593.20000000000005</v>
      </c>
      <c r="CR33">
        <v>576.5</v>
      </c>
      <c r="CS33">
        <v>573.70000000000005</v>
      </c>
      <c r="CT33">
        <v>811.7</v>
      </c>
      <c r="CU33">
        <v>681.7</v>
      </c>
      <c r="CV33">
        <v>623.9</v>
      </c>
      <c r="CW33">
        <v>597.5</v>
      </c>
      <c r="CX33">
        <v>572</v>
      </c>
      <c r="CY33">
        <v>542.70000000000005</v>
      </c>
      <c r="CZ33">
        <v>519.20000000000005</v>
      </c>
      <c r="DA33">
        <v>766.1</v>
      </c>
      <c r="DB33">
        <v>645.1</v>
      </c>
      <c r="DC33">
        <v>594.70000000000005</v>
      </c>
      <c r="DD33">
        <v>556.5</v>
      </c>
      <c r="DE33">
        <v>538.6</v>
      </c>
      <c r="DF33">
        <v>523</v>
      </c>
      <c r="DG33">
        <v>480.3</v>
      </c>
      <c r="DH33">
        <v>755.1</v>
      </c>
      <c r="DI33">
        <v>638.9</v>
      </c>
      <c r="DJ33">
        <v>589.29999999999995</v>
      </c>
      <c r="DK33">
        <v>542.4</v>
      </c>
      <c r="DL33">
        <v>498.1</v>
      </c>
      <c r="DM33">
        <v>464.1</v>
      </c>
      <c r="DN33">
        <v>423.9</v>
      </c>
      <c r="DO33">
        <v>779.4</v>
      </c>
      <c r="DP33">
        <v>650.79999999999995</v>
      </c>
      <c r="DQ33">
        <v>598.29999999999995</v>
      </c>
      <c r="DR33">
        <v>553</v>
      </c>
      <c r="DS33">
        <v>509.4</v>
      </c>
      <c r="DT33">
        <v>463.4</v>
      </c>
      <c r="DU33">
        <v>384.4</v>
      </c>
      <c r="DV33">
        <v>880.5</v>
      </c>
      <c r="DW33">
        <v>712.3</v>
      </c>
      <c r="DX33">
        <v>625</v>
      </c>
      <c r="DY33">
        <v>582.20000000000005</v>
      </c>
      <c r="DZ33">
        <v>539.79999999999995</v>
      </c>
      <c r="EA33">
        <v>498.4</v>
      </c>
      <c r="EB33">
        <v>414.1</v>
      </c>
      <c r="EC33">
        <v>1029.5</v>
      </c>
      <c r="ED33">
        <v>812.5</v>
      </c>
      <c r="EE33">
        <v>686.4</v>
      </c>
      <c r="EF33">
        <v>618.79999999999995</v>
      </c>
      <c r="EG33">
        <v>579.5</v>
      </c>
      <c r="EH33">
        <v>540.70000000000005</v>
      </c>
      <c r="EI33">
        <v>464.3</v>
      </c>
      <c r="EJ33">
        <v>1188.8</v>
      </c>
      <c r="EK33">
        <v>937.4</v>
      </c>
      <c r="EL33">
        <v>788.3</v>
      </c>
      <c r="EM33">
        <v>686.4</v>
      </c>
      <c r="EN33">
        <v>626.79999999999995</v>
      </c>
      <c r="EO33">
        <v>588.79999999999995</v>
      </c>
      <c r="EP33" t="s">
        <v>3968</v>
      </c>
    </row>
    <row r="34" spans="1:146" x14ac:dyDescent="0.25">
      <c r="A34" t="s">
        <v>3421</v>
      </c>
      <c r="B34" t="s">
        <v>3426</v>
      </c>
      <c r="C34" t="s">
        <v>3427</v>
      </c>
      <c r="D34" t="s">
        <v>3428</v>
      </c>
      <c r="E34" t="s">
        <v>2388</v>
      </c>
      <c r="F34" t="s">
        <v>2389</v>
      </c>
      <c r="G34" t="s">
        <v>2390</v>
      </c>
      <c r="H34">
        <v>2012</v>
      </c>
      <c r="I34">
        <v>9584311</v>
      </c>
      <c r="K34" t="s">
        <v>1698</v>
      </c>
      <c r="L34" t="s">
        <v>971</v>
      </c>
      <c r="M34">
        <v>320</v>
      </c>
      <c r="N34" t="s">
        <v>3923</v>
      </c>
      <c r="O34" s="3">
        <v>0.32083333333333336</v>
      </c>
      <c r="P34">
        <v>7.99</v>
      </c>
      <c r="Q34">
        <v>7.891</v>
      </c>
      <c r="R34">
        <v>1.958</v>
      </c>
      <c r="S34">
        <v>2.54</v>
      </c>
      <c r="T34">
        <v>1554</v>
      </c>
      <c r="U34">
        <v>105.1</v>
      </c>
      <c r="V34">
        <v>0.02</v>
      </c>
      <c r="W34">
        <v>637.79999999999995</v>
      </c>
      <c r="X34">
        <v>0.96540000000000004</v>
      </c>
      <c r="Y34">
        <v>699.2</v>
      </c>
      <c r="Z34">
        <v>0</v>
      </c>
      <c r="AA34">
        <v>0</v>
      </c>
      <c r="AB34">
        <v>1021.3</v>
      </c>
      <c r="AC34">
        <v>821.7</v>
      </c>
      <c r="AD34">
        <v>723.3</v>
      </c>
      <c r="AE34">
        <v>686.1</v>
      </c>
      <c r="AF34">
        <v>660.5</v>
      </c>
      <c r="AG34">
        <v>626.70000000000005</v>
      </c>
      <c r="AH34">
        <v>574.20000000000005</v>
      </c>
      <c r="AI34">
        <v>977.3</v>
      </c>
      <c r="AJ34">
        <v>792</v>
      </c>
      <c r="AK34">
        <v>706.1</v>
      </c>
      <c r="AL34">
        <v>667</v>
      </c>
      <c r="AM34">
        <v>640.1</v>
      </c>
      <c r="AN34">
        <v>612.20000000000005</v>
      </c>
      <c r="AO34">
        <v>585.4</v>
      </c>
      <c r="AP34">
        <v>868.1</v>
      </c>
      <c r="AQ34">
        <v>705.3</v>
      </c>
      <c r="AR34">
        <v>619.70000000000005</v>
      </c>
      <c r="AS34">
        <v>570.29999999999995</v>
      </c>
      <c r="AT34">
        <v>538.6</v>
      </c>
      <c r="AU34">
        <v>515.29999999999995</v>
      </c>
      <c r="AV34">
        <v>480.2</v>
      </c>
      <c r="AW34">
        <v>950.7</v>
      </c>
      <c r="AX34">
        <v>762.3</v>
      </c>
      <c r="AY34">
        <v>661.3</v>
      </c>
      <c r="AZ34">
        <v>602.6</v>
      </c>
      <c r="BA34">
        <v>565.9</v>
      </c>
      <c r="BB34">
        <v>541.1</v>
      </c>
      <c r="BC34">
        <v>509</v>
      </c>
      <c r="BD34">
        <v>1016.7</v>
      </c>
      <c r="BE34">
        <v>774</v>
      </c>
      <c r="BF34">
        <v>656.4</v>
      </c>
      <c r="BG34">
        <v>595.79999999999995</v>
      </c>
      <c r="BH34">
        <v>557.6</v>
      </c>
      <c r="BI34">
        <v>518.29999999999995</v>
      </c>
      <c r="BJ34">
        <v>457.2</v>
      </c>
      <c r="BK34">
        <v>42.2</v>
      </c>
      <c r="BL34">
        <v>41.2</v>
      </c>
      <c r="BM34">
        <v>38.6</v>
      </c>
      <c r="BN34">
        <v>37.9</v>
      </c>
      <c r="BO34">
        <v>38</v>
      </c>
      <c r="BP34">
        <v>37.9</v>
      </c>
      <c r="BQ34">
        <v>39.1</v>
      </c>
      <c r="BR34">
        <v>144.30000000000001</v>
      </c>
      <c r="BS34">
        <v>147.5</v>
      </c>
      <c r="BT34">
        <v>149.4</v>
      </c>
      <c r="BU34">
        <v>149.9</v>
      </c>
      <c r="BV34">
        <v>146.4</v>
      </c>
      <c r="BW34">
        <v>144.19999999999999</v>
      </c>
      <c r="BX34">
        <v>141.69999999999999</v>
      </c>
      <c r="BY34">
        <v>1067.4000000000001</v>
      </c>
      <c r="BZ34">
        <v>870.2</v>
      </c>
      <c r="CA34">
        <v>786.2</v>
      </c>
      <c r="CB34">
        <v>767.2</v>
      </c>
      <c r="CC34">
        <v>761.4</v>
      </c>
      <c r="CD34">
        <v>746.8</v>
      </c>
      <c r="CE34">
        <v>753.9</v>
      </c>
      <c r="CF34">
        <v>705.1</v>
      </c>
      <c r="CG34">
        <v>589</v>
      </c>
      <c r="CH34">
        <v>553.29999999999995</v>
      </c>
      <c r="CI34">
        <v>544.9</v>
      </c>
      <c r="CJ34">
        <v>541.20000000000005</v>
      </c>
      <c r="CK34">
        <v>534.6</v>
      </c>
      <c r="CL34">
        <v>530.9</v>
      </c>
      <c r="CM34">
        <v>669.7</v>
      </c>
      <c r="CN34">
        <v>571.1</v>
      </c>
      <c r="CO34">
        <v>538.79999999999995</v>
      </c>
      <c r="CP34">
        <v>528.29999999999995</v>
      </c>
      <c r="CQ34">
        <v>523.29999999999995</v>
      </c>
      <c r="CR34">
        <v>517.6</v>
      </c>
      <c r="CS34">
        <v>509.4</v>
      </c>
      <c r="CT34">
        <v>644.1</v>
      </c>
      <c r="CU34">
        <v>559.9</v>
      </c>
      <c r="CV34">
        <v>525.1</v>
      </c>
      <c r="CW34">
        <v>501.5</v>
      </c>
      <c r="CX34">
        <v>491</v>
      </c>
      <c r="CY34">
        <v>485.3</v>
      </c>
      <c r="CZ34">
        <v>469.5</v>
      </c>
      <c r="DA34">
        <v>626.29999999999995</v>
      </c>
      <c r="DB34">
        <v>551.20000000000005</v>
      </c>
      <c r="DC34">
        <v>525.20000000000005</v>
      </c>
      <c r="DD34">
        <v>491.3</v>
      </c>
      <c r="DE34">
        <v>463.8</v>
      </c>
      <c r="DF34">
        <v>449.9</v>
      </c>
      <c r="DG34">
        <v>440.1</v>
      </c>
      <c r="DH34">
        <v>616.20000000000005</v>
      </c>
      <c r="DI34">
        <v>533.6</v>
      </c>
      <c r="DJ34">
        <v>496.6</v>
      </c>
      <c r="DK34">
        <v>472.5</v>
      </c>
      <c r="DL34">
        <v>450.3</v>
      </c>
      <c r="DM34">
        <v>431.2</v>
      </c>
      <c r="DN34">
        <v>395.6</v>
      </c>
      <c r="DO34">
        <v>633.6</v>
      </c>
      <c r="DP34">
        <v>540</v>
      </c>
      <c r="DQ34">
        <v>490.8</v>
      </c>
      <c r="DR34">
        <v>453</v>
      </c>
      <c r="DS34">
        <v>428.7</v>
      </c>
      <c r="DT34">
        <v>407.3</v>
      </c>
      <c r="DU34">
        <v>371.5</v>
      </c>
      <c r="DV34">
        <v>714.5</v>
      </c>
      <c r="DW34">
        <v>575.29999999999995</v>
      </c>
      <c r="DX34">
        <v>518.6</v>
      </c>
      <c r="DY34">
        <v>471</v>
      </c>
      <c r="DZ34">
        <v>422.4</v>
      </c>
      <c r="EA34">
        <v>377.9</v>
      </c>
      <c r="EB34">
        <v>323.89999999999998</v>
      </c>
      <c r="EC34">
        <v>844.6</v>
      </c>
      <c r="ED34">
        <v>669.7</v>
      </c>
      <c r="EE34">
        <v>572</v>
      </c>
      <c r="EF34">
        <v>524</v>
      </c>
      <c r="EG34">
        <v>484.6</v>
      </c>
      <c r="EH34">
        <v>438.8</v>
      </c>
      <c r="EI34">
        <v>341.6</v>
      </c>
      <c r="EJ34">
        <v>975.2</v>
      </c>
      <c r="EK34">
        <v>773.3</v>
      </c>
      <c r="EL34">
        <v>660.5</v>
      </c>
      <c r="EM34">
        <v>605</v>
      </c>
      <c r="EN34">
        <v>559.6</v>
      </c>
      <c r="EO34">
        <v>506.7</v>
      </c>
      <c r="EP34" t="s">
        <v>3969</v>
      </c>
    </row>
    <row r="35" spans="1:146" x14ac:dyDescent="0.25">
      <c r="A35" t="s">
        <v>3970</v>
      </c>
      <c r="B35" t="s">
        <v>2973</v>
      </c>
      <c r="C35" t="s">
        <v>2974</v>
      </c>
      <c r="D35" t="s">
        <v>3128</v>
      </c>
      <c r="E35" t="s">
        <v>2975</v>
      </c>
      <c r="F35" t="s">
        <v>2976</v>
      </c>
      <c r="G35" t="s">
        <v>2977</v>
      </c>
      <c r="H35">
        <v>2012</v>
      </c>
      <c r="I35">
        <v>169417</v>
      </c>
      <c r="K35" t="s">
        <v>2137</v>
      </c>
      <c r="L35" t="s">
        <v>1782</v>
      </c>
      <c r="M35">
        <v>1175</v>
      </c>
      <c r="N35" t="s">
        <v>3923</v>
      </c>
      <c r="O35" s="3">
        <v>0.32083333333333336</v>
      </c>
      <c r="P35">
        <v>15.45</v>
      </c>
      <c r="Q35">
        <v>14.52</v>
      </c>
      <c r="R35">
        <v>3.722</v>
      </c>
      <c r="S35">
        <v>4.72</v>
      </c>
      <c r="T35">
        <v>7021</v>
      </c>
      <c r="U35">
        <v>141.5</v>
      </c>
      <c r="V35">
        <v>0</v>
      </c>
      <c r="W35">
        <v>440.1</v>
      </c>
      <c r="X35">
        <v>1.3958999999999999</v>
      </c>
      <c r="Y35">
        <v>483.5</v>
      </c>
      <c r="Z35">
        <v>0</v>
      </c>
      <c r="AA35">
        <v>0</v>
      </c>
      <c r="AB35">
        <v>720.9</v>
      </c>
      <c r="AC35">
        <v>575.9</v>
      </c>
      <c r="AD35">
        <v>513.4</v>
      </c>
      <c r="AE35">
        <v>479.4</v>
      </c>
      <c r="AF35">
        <v>452.1</v>
      </c>
      <c r="AG35">
        <v>422.4</v>
      </c>
      <c r="AH35">
        <v>381.7</v>
      </c>
      <c r="AI35">
        <v>681.1</v>
      </c>
      <c r="AJ35">
        <v>551.5</v>
      </c>
      <c r="AK35">
        <v>493.5</v>
      </c>
      <c r="AL35">
        <v>460.9</v>
      </c>
      <c r="AM35">
        <v>435.9</v>
      </c>
      <c r="AN35">
        <v>413.8</v>
      </c>
      <c r="AO35">
        <v>388.7</v>
      </c>
      <c r="AP35">
        <v>605.70000000000005</v>
      </c>
      <c r="AQ35">
        <v>490.2</v>
      </c>
      <c r="AR35">
        <v>427.8</v>
      </c>
      <c r="AS35">
        <v>389.9</v>
      </c>
      <c r="AT35">
        <v>363.8</v>
      </c>
      <c r="AU35">
        <v>343.6</v>
      </c>
      <c r="AV35">
        <v>312.3</v>
      </c>
      <c r="AW35">
        <v>673.4</v>
      </c>
      <c r="AX35">
        <v>539.70000000000005</v>
      </c>
      <c r="AY35">
        <v>466</v>
      </c>
      <c r="AZ35">
        <v>420.8</v>
      </c>
      <c r="BA35">
        <v>390.4</v>
      </c>
      <c r="BB35">
        <v>368</v>
      </c>
      <c r="BC35">
        <v>335.5</v>
      </c>
      <c r="BD35">
        <v>721.1</v>
      </c>
      <c r="BE35">
        <v>543</v>
      </c>
      <c r="BF35">
        <v>462.4</v>
      </c>
      <c r="BG35">
        <v>411.4</v>
      </c>
      <c r="BH35">
        <v>378.5</v>
      </c>
      <c r="BI35">
        <v>346.1</v>
      </c>
      <c r="BJ35">
        <v>294.89999999999998</v>
      </c>
      <c r="BK35">
        <v>43.7</v>
      </c>
      <c r="BL35">
        <v>40.6</v>
      </c>
      <c r="BM35">
        <v>38.200000000000003</v>
      </c>
      <c r="BN35">
        <v>36.799999999999997</v>
      </c>
      <c r="BO35">
        <v>36</v>
      </c>
      <c r="BP35">
        <v>35.1</v>
      </c>
      <c r="BQ35">
        <v>34.9</v>
      </c>
      <c r="BR35">
        <v>140.5</v>
      </c>
      <c r="BS35">
        <v>141</v>
      </c>
      <c r="BT35">
        <v>147.19999999999999</v>
      </c>
      <c r="BU35">
        <v>151.69999999999999</v>
      </c>
      <c r="BV35">
        <v>144</v>
      </c>
      <c r="BW35">
        <v>142.9</v>
      </c>
      <c r="BX35">
        <v>144.9</v>
      </c>
      <c r="BY35">
        <v>719.4</v>
      </c>
      <c r="BZ35">
        <v>590.4</v>
      </c>
      <c r="CA35">
        <v>545.5</v>
      </c>
      <c r="CB35">
        <v>525</v>
      </c>
      <c r="CC35">
        <v>513.4</v>
      </c>
      <c r="CD35">
        <v>499.2</v>
      </c>
      <c r="CE35">
        <v>491.7</v>
      </c>
      <c r="CF35">
        <v>468.6</v>
      </c>
      <c r="CG35">
        <v>403.2</v>
      </c>
      <c r="CH35">
        <v>384.3</v>
      </c>
      <c r="CI35">
        <v>373</v>
      </c>
      <c r="CJ35">
        <v>365</v>
      </c>
      <c r="CK35">
        <v>356.9</v>
      </c>
      <c r="CL35">
        <v>344</v>
      </c>
      <c r="CM35">
        <v>441</v>
      </c>
      <c r="CN35">
        <v>390.3</v>
      </c>
      <c r="CO35">
        <v>368.3</v>
      </c>
      <c r="CP35">
        <v>354.8</v>
      </c>
      <c r="CQ35">
        <v>346</v>
      </c>
      <c r="CR35">
        <v>340.1</v>
      </c>
      <c r="CS35">
        <v>324.39999999999998</v>
      </c>
      <c r="CT35">
        <v>423.9</v>
      </c>
      <c r="CU35">
        <v>379.8</v>
      </c>
      <c r="CV35">
        <v>347.9</v>
      </c>
      <c r="CW35">
        <v>329.5</v>
      </c>
      <c r="CX35">
        <v>318.5</v>
      </c>
      <c r="CY35">
        <v>311</v>
      </c>
      <c r="CZ35">
        <v>295.39999999999998</v>
      </c>
      <c r="DA35">
        <v>430.1</v>
      </c>
      <c r="DB35">
        <v>383.3</v>
      </c>
      <c r="DC35">
        <v>347</v>
      </c>
      <c r="DD35">
        <v>317</v>
      </c>
      <c r="DE35">
        <v>297.5</v>
      </c>
      <c r="DF35">
        <v>285.7</v>
      </c>
      <c r="DG35">
        <v>269.7</v>
      </c>
      <c r="DH35">
        <v>447.1</v>
      </c>
      <c r="DI35">
        <v>383</v>
      </c>
      <c r="DJ35">
        <v>353.5</v>
      </c>
      <c r="DK35">
        <v>328.6</v>
      </c>
      <c r="DL35">
        <v>306</v>
      </c>
      <c r="DM35">
        <v>282.39999999999998</v>
      </c>
      <c r="DN35">
        <v>238.7</v>
      </c>
      <c r="DO35">
        <v>461.8</v>
      </c>
      <c r="DP35">
        <v>387.5</v>
      </c>
      <c r="DQ35">
        <v>345.4</v>
      </c>
      <c r="DR35">
        <v>321.7</v>
      </c>
      <c r="DS35">
        <v>301.5</v>
      </c>
      <c r="DT35">
        <v>279.7</v>
      </c>
      <c r="DU35">
        <v>240.1</v>
      </c>
      <c r="DV35">
        <v>519.9</v>
      </c>
      <c r="DW35">
        <v>410.5</v>
      </c>
      <c r="DX35">
        <v>366.6</v>
      </c>
      <c r="DY35">
        <v>325.3</v>
      </c>
      <c r="DZ35">
        <v>288.89999999999998</v>
      </c>
      <c r="EA35">
        <v>264.89999999999998</v>
      </c>
      <c r="EB35">
        <v>230.9</v>
      </c>
      <c r="EC35">
        <v>625.70000000000005</v>
      </c>
      <c r="ED35">
        <v>486.1</v>
      </c>
      <c r="EE35">
        <v>416.9</v>
      </c>
      <c r="EF35">
        <v>371.2</v>
      </c>
      <c r="EG35">
        <v>338.5</v>
      </c>
      <c r="EH35">
        <v>299.3</v>
      </c>
      <c r="EI35">
        <v>235.3</v>
      </c>
      <c r="EJ35">
        <v>722.5</v>
      </c>
      <c r="EK35">
        <v>561.29999999999995</v>
      </c>
      <c r="EL35">
        <v>481.4</v>
      </c>
      <c r="EM35">
        <v>433.7</v>
      </c>
      <c r="EN35">
        <v>390.9</v>
      </c>
      <c r="EO35">
        <v>345.6</v>
      </c>
      <c r="EP35" t="s">
        <v>3971</v>
      </c>
    </row>
    <row r="36" spans="1:146" x14ac:dyDescent="0.25">
      <c r="A36" t="s">
        <v>3972</v>
      </c>
      <c r="B36" t="s">
        <v>3429</v>
      </c>
      <c r="C36" t="s">
        <v>3430</v>
      </c>
      <c r="D36" t="s">
        <v>112</v>
      </c>
      <c r="E36" t="s">
        <v>113</v>
      </c>
      <c r="F36" t="s">
        <v>590</v>
      </c>
      <c r="G36" t="s">
        <v>591</v>
      </c>
      <c r="H36">
        <v>2005</v>
      </c>
      <c r="I36">
        <v>4013264</v>
      </c>
      <c r="K36" t="s">
        <v>1698</v>
      </c>
      <c r="L36" t="s">
        <v>1781</v>
      </c>
      <c r="M36">
        <v>620</v>
      </c>
      <c r="N36" t="s">
        <v>3923</v>
      </c>
      <c r="O36" s="3">
        <v>0.32085648148148149</v>
      </c>
      <c r="P36">
        <v>10.6</v>
      </c>
      <c r="Q36">
        <v>9.5210000000000008</v>
      </c>
      <c r="R36">
        <v>2.1850000000000001</v>
      </c>
      <c r="S36">
        <v>3.25</v>
      </c>
      <c r="T36">
        <v>4705</v>
      </c>
      <c r="U36">
        <v>115.7</v>
      </c>
      <c r="V36">
        <v>0</v>
      </c>
      <c r="W36">
        <v>608.20000000000005</v>
      </c>
      <c r="X36">
        <v>1.0233000000000001</v>
      </c>
      <c r="Y36">
        <v>659.6</v>
      </c>
      <c r="Z36">
        <v>0</v>
      </c>
      <c r="AA36">
        <v>0</v>
      </c>
      <c r="AB36">
        <v>971.2</v>
      </c>
      <c r="AC36">
        <v>791.2</v>
      </c>
      <c r="AD36">
        <v>689.4</v>
      </c>
      <c r="AE36">
        <v>639.20000000000005</v>
      </c>
      <c r="AF36">
        <v>608.79999999999995</v>
      </c>
      <c r="AG36">
        <v>588.9</v>
      </c>
      <c r="AH36">
        <v>561</v>
      </c>
      <c r="AI36">
        <v>925.4</v>
      </c>
      <c r="AJ36">
        <v>756.6</v>
      </c>
      <c r="AK36">
        <v>670.7</v>
      </c>
      <c r="AL36">
        <v>629.1</v>
      </c>
      <c r="AM36">
        <v>605.70000000000005</v>
      </c>
      <c r="AN36">
        <v>588.1</v>
      </c>
      <c r="AO36">
        <v>560.5</v>
      </c>
      <c r="AP36">
        <v>828</v>
      </c>
      <c r="AQ36">
        <v>672.4</v>
      </c>
      <c r="AR36">
        <v>590.5</v>
      </c>
      <c r="AS36">
        <v>544</v>
      </c>
      <c r="AT36">
        <v>515.6</v>
      </c>
      <c r="AU36">
        <v>496.7</v>
      </c>
      <c r="AV36">
        <v>470.7</v>
      </c>
      <c r="AW36">
        <v>884.6</v>
      </c>
      <c r="AX36">
        <v>712.3</v>
      </c>
      <c r="AY36">
        <v>620.1</v>
      </c>
      <c r="AZ36">
        <v>567</v>
      </c>
      <c r="BA36">
        <v>534.4</v>
      </c>
      <c r="BB36">
        <v>512.9</v>
      </c>
      <c r="BC36">
        <v>484.2</v>
      </c>
      <c r="BD36">
        <v>969.5</v>
      </c>
      <c r="BE36">
        <v>744.9</v>
      </c>
      <c r="BF36">
        <v>625.5</v>
      </c>
      <c r="BG36">
        <v>563</v>
      </c>
      <c r="BH36">
        <v>528</v>
      </c>
      <c r="BI36">
        <v>498.5</v>
      </c>
      <c r="BJ36">
        <v>450.2</v>
      </c>
      <c r="BK36">
        <v>41.9</v>
      </c>
      <c r="BL36">
        <v>40.9</v>
      </c>
      <c r="BM36">
        <v>39.299999999999997</v>
      </c>
      <c r="BN36">
        <v>38.1</v>
      </c>
      <c r="BO36">
        <v>38.1</v>
      </c>
      <c r="BP36">
        <v>37.700000000000003</v>
      </c>
      <c r="BQ36">
        <v>38</v>
      </c>
      <c r="BR36">
        <v>144.6</v>
      </c>
      <c r="BS36">
        <v>148.69999999999999</v>
      </c>
      <c r="BT36">
        <v>151.4</v>
      </c>
      <c r="BU36">
        <v>158.9</v>
      </c>
      <c r="BV36">
        <v>180</v>
      </c>
      <c r="BW36">
        <v>180</v>
      </c>
      <c r="BX36">
        <v>180</v>
      </c>
      <c r="BY36">
        <v>988.4</v>
      </c>
      <c r="BZ36">
        <v>820.6</v>
      </c>
      <c r="CA36">
        <v>733.3</v>
      </c>
      <c r="CB36">
        <v>705.7</v>
      </c>
      <c r="CC36">
        <v>696.1</v>
      </c>
      <c r="CD36">
        <v>688.5</v>
      </c>
      <c r="CE36">
        <v>681.4</v>
      </c>
      <c r="CF36">
        <v>656.5</v>
      </c>
      <c r="CG36">
        <v>554.29999999999995</v>
      </c>
      <c r="CH36">
        <v>514.29999999999995</v>
      </c>
      <c r="CI36">
        <v>502.1</v>
      </c>
      <c r="CJ36">
        <v>497.5</v>
      </c>
      <c r="CK36">
        <v>495.4</v>
      </c>
      <c r="CL36">
        <v>488.3</v>
      </c>
      <c r="CM36">
        <v>625</v>
      </c>
      <c r="CN36">
        <v>535.5</v>
      </c>
      <c r="CO36">
        <v>502.6</v>
      </c>
      <c r="CP36">
        <v>489.5</v>
      </c>
      <c r="CQ36">
        <v>484.4</v>
      </c>
      <c r="CR36">
        <v>481.8</v>
      </c>
      <c r="CS36">
        <v>473.7</v>
      </c>
      <c r="CT36">
        <v>602</v>
      </c>
      <c r="CU36">
        <v>523.79999999999995</v>
      </c>
      <c r="CV36">
        <v>493.9</v>
      </c>
      <c r="CW36">
        <v>476.2</v>
      </c>
      <c r="CX36">
        <v>464.8</v>
      </c>
      <c r="CY36">
        <v>459</v>
      </c>
      <c r="CZ36">
        <v>454.2</v>
      </c>
      <c r="DA36">
        <v>609.1</v>
      </c>
      <c r="DB36">
        <v>517.79999999999995</v>
      </c>
      <c r="DC36">
        <v>486.7</v>
      </c>
      <c r="DD36">
        <v>473</v>
      </c>
      <c r="DE36">
        <v>454.6</v>
      </c>
      <c r="DF36">
        <v>439.6</v>
      </c>
      <c r="DG36">
        <v>424.6</v>
      </c>
      <c r="DH36">
        <v>611</v>
      </c>
      <c r="DI36">
        <v>516.20000000000005</v>
      </c>
      <c r="DJ36">
        <v>480.6</v>
      </c>
      <c r="DK36">
        <v>455</v>
      </c>
      <c r="DL36">
        <v>433.1</v>
      </c>
      <c r="DM36">
        <v>420.2</v>
      </c>
      <c r="DN36">
        <v>400</v>
      </c>
      <c r="DO36">
        <v>630.6</v>
      </c>
      <c r="DP36">
        <v>526.20000000000005</v>
      </c>
      <c r="DQ36">
        <v>486.1</v>
      </c>
      <c r="DR36">
        <v>457.7</v>
      </c>
      <c r="DS36">
        <v>431</v>
      </c>
      <c r="DT36">
        <v>408</v>
      </c>
      <c r="DU36">
        <v>377</v>
      </c>
      <c r="DV36">
        <v>697.3</v>
      </c>
      <c r="DW36">
        <v>568.20000000000005</v>
      </c>
      <c r="DX36">
        <v>507.4</v>
      </c>
      <c r="DY36">
        <v>477.5</v>
      </c>
      <c r="DZ36">
        <v>450.2</v>
      </c>
      <c r="EA36">
        <v>423.1</v>
      </c>
      <c r="EB36">
        <v>369.2</v>
      </c>
      <c r="EC36">
        <v>826.2</v>
      </c>
      <c r="ED36">
        <v>659.8</v>
      </c>
      <c r="EE36">
        <v>559.9</v>
      </c>
      <c r="EF36">
        <v>506.5</v>
      </c>
      <c r="EG36">
        <v>478.5</v>
      </c>
      <c r="EH36">
        <v>453.2</v>
      </c>
      <c r="EI36">
        <v>404</v>
      </c>
      <c r="EJ36">
        <v>954.1</v>
      </c>
      <c r="EK36">
        <v>761.9</v>
      </c>
      <c r="EL36">
        <v>645.4</v>
      </c>
      <c r="EM36">
        <v>572.79999999999995</v>
      </c>
      <c r="EN36">
        <v>521.5</v>
      </c>
      <c r="EO36">
        <v>489.3</v>
      </c>
      <c r="EP36" t="s">
        <v>3973</v>
      </c>
    </row>
    <row r="37" spans="1:146" x14ac:dyDescent="0.25">
      <c r="A37" t="s">
        <v>3421</v>
      </c>
      <c r="B37" t="s">
        <v>2375</v>
      </c>
      <c r="C37" t="s">
        <v>2376</v>
      </c>
      <c r="D37" t="s">
        <v>2377</v>
      </c>
      <c r="E37" t="s">
        <v>589</v>
      </c>
      <c r="F37" t="s">
        <v>620</v>
      </c>
      <c r="G37" t="s">
        <v>591</v>
      </c>
      <c r="H37">
        <v>2005</v>
      </c>
      <c r="I37">
        <v>4074069</v>
      </c>
      <c r="K37" t="s">
        <v>1698</v>
      </c>
      <c r="L37" t="s">
        <v>1781</v>
      </c>
      <c r="M37">
        <v>624</v>
      </c>
      <c r="N37" t="s">
        <v>3923</v>
      </c>
      <c r="O37" s="3">
        <v>0.32083333333333336</v>
      </c>
      <c r="P37">
        <v>10.6</v>
      </c>
      <c r="Q37">
        <v>9.5129999999999999</v>
      </c>
      <c r="R37">
        <v>2.1840000000000002</v>
      </c>
      <c r="S37">
        <v>3.25</v>
      </c>
      <c r="T37">
        <v>4688</v>
      </c>
      <c r="U37">
        <v>125.5</v>
      </c>
      <c r="V37">
        <v>0</v>
      </c>
      <c r="W37">
        <v>606.70000000000005</v>
      </c>
      <c r="X37">
        <v>1.0282</v>
      </c>
      <c r="Y37">
        <v>656.5</v>
      </c>
      <c r="Z37">
        <v>0</v>
      </c>
      <c r="AA37">
        <v>0</v>
      </c>
      <c r="AB37">
        <v>972.8</v>
      </c>
      <c r="AC37">
        <v>792.2</v>
      </c>
      <c r="AD37">
        <v>687.7</v>
      </c>
      <c r="AE37">
        <v>634.5</v>
      </c>
      <c r="AF37">
        <v>602.79999999999995</v>
      </c>
      <c r="AG37">
        <v>584.6</v>
      </c>
      <c r="AH37">
        <v>554.6</v>
      </c>
      <c r="AI37">
        <v>926.8</v>
      </c>
      <c r="AJ37">
        <v>757</v>
      </c>
      <c r="AK37">
        <v>668.5</v>
      </c>
      <c r="AL37">
        <v>624.1</v>
      </c>
      <c r="AM37">
        <v>599.6</v>
      </c>
      <c r="AN37">
        <v>583.20000000000005</v>
      </c>
      <c r="AO37">
        <v>551.70000000000005</v>
      </c>
      <c r="AP37">
        <v>828.3</v>
      </c>
      <c r="AQ37">
        <v>671.8</v>
      </c>
      <c r="AR37">
        <v>589</v>
      </c>
      <c r="AS37">
        <v>541.70000000000005</v>
      </c>
      <c r="AT37">
        <v>512.70000000000005</v>
      </c>
      <c r="AU37">
        <v>493.2</v>
      </c>
      <c r="AV37">
        <v>466.1</v>
      </c>
      <c r="AW37">
        <v>884.7</v>
      </c>
      <c r="AX37">
        <v>711.5</v>
      </c>
      <c r="AY37">
        <v>618.4</v>
      </c>
      <c r="AZ37">
        <v>564.29999999999995</v>
      </c>
      <c r="BA37">
        <v>530.79999999999995</v>
      </c>
      <c r="BB37">
        <v>508.7</v>
      </c>
      <c r="BC37">
        <v>479.6</v>
      </c>
      <c r="BD37">
        <v>971</v>
      </c>
      <c r="BE37">
        <v>746</v>
      </c>
      <c r="BF37">
        <v>624.5</v>
      </c>
      <c r="BG37">
        <v>559.70000000000005</v>
      </c>
      <c r="BH37">
        <v>524</v>
      </c>
      <c r="BI37">
        <v>494.9</v>
      </c>
      <c r="BJ37">
        <v>446.9</v>
      </c>
      <c r="BK37">
        <v>42</v>
      </c>
      <c r="BL37">
        <v>40.799999999999997</v>
      </c>
      <c r="BM37">
        <v>39.299999999999997</v>
      </c>
      <c r="BN37">
        <v>37.799999999999997</v>
      </c>
      <c r="BO37">
        <v>37.6</v>
      </c>
      <c r="BP37">
        <v>37.5</v>
      </c>
      <c r="BQ37">
        <v>37.299999999999997</v>
      </c>
      <c r="BR37">
        <v>144.6</v>
      </c>
      <c r="BS37">
        <v>148.80000000000001</v>
      </c>
      <c r="BT37">
        <v>151.5</v>
      </c>
      <c r="BU37">
        <v>158.80000000000001</v>
      </c>
      <c r="BV37">
        <v>180</v>
      </c>
      <c r="BW37">
        <v>180</v>
      </c>
      <c r="BX37">
        <v>180</v>
      </c>
      <c r="BY37">
        <v>990.3</v>
      </c>
      <c r="BZ37">
        <v>821.9</v>
      </c>
      <c r="CA37">
        <v>729.5</v>
      </c>
      <c r="CB37">
        <v>695.8</v>
      </c>
      <c r="CC37">
        <v>683.9</v>
      </c>
      <c r="CD37">
        <v>679.7</v>
      </c>
      <c r="CE37">
        <v>668.3</v>
      </c>
      <c r="CF37">
        <v>657.7</v>
      </c>
      <c r="CG37">
        <v>555</v>
      </c>
      <c r="CH37">
        <v>513</v>
      </c>
      <c r="CI37">
        <v>498</v>
      </c>
      <c r="CJ37">
        <v>492.7</v>
      </c>
      <c r="CK37">
        <v>490.2</v>
      </c>
      <c r="CL37">
        <v>483.1</v>
      </c>
      <c r="CM37">
        <v>626</v>
      </c>
      <c r="CN37">
        <v>536.1</v>
      </c>
      <c r="CO37">
        <v>502.1</v>
      </c>
      <c r="CP37">
        <v>486.6</v>
      </c>
      <c r="CQ37">
        <v>479.8</v>
      </c>
      <c r="CR37">
        <v>476.3</v>
      </c>
      <c r="CS37">
        <v>469.6</v>
      </c>
      <c r="CT37">
        <v>603</v>
      </c>
      <c r="CU37">
        <v>524.29999999999995</v>
      </c>
      <c r="CV37">
        <v>493.9</v>
      </c>
      <c r="CW37">
        <v>475</v>
      </c>
      <c r="CX37">
        <v>460.9</v>
      </c>
      <c r="CY37">
        <v>452.9</v>
      </c>
      <c r="CZ37">
        <v>446.4</v>
      </c>
      <c r="DA37">
        <v>610.20000000000005</v>
      </c>
      <c r="DB37">
        <v>520.79999999999995</v>
      </c>
      <c r="DC37">
        <v>488.3</v>
      </c>
      <c r="DD37">
        <v>473</v>
      </c>
      <c r="DE37">
        <v>453.6</v>
      </c>
      <c r="DF37">
        <v>436.6</v>
      </c>
      <c r="DG37">
        <v>416.5</v>
      </c>
      <c r="DH37">
        <v>613.20000000000005</v>
      </c>
      <c r="DI37">
        <v>516.5</v>
      </c>
      <c r="DJ37">
        <v>480.4</v>
      </c>
      <c r="DK37">
        <v>453.9</v>
      </c>
      <c r="DL37">
        <v>434.6</v>
      </c>
      <c r="DM37">
        <v>421.7</v>
      </c>
      <c r="DN37">
        <v>400.9</v>
      </c>
      <c r="DO37">
        <v>631.20000000000005</v>
      </c>
      <c r="DP37">
        <v>526.6</v>
      </c>
      <c r="DQ37">
        <v>486.3</v>
      </c>
      <c r="DR37">
        <v>457.5</v>
      </c>
      <c r="DS37">
        <v>430</v>
      </c>
      <c r="DT37">
        <v>406.2</v>
      </c>
      <c r="DU37">
        <v>379.3</v>
      </c>
      <c r="DV37">
        <v>698.2</v>
      </c>
      <c r="DW37">
        <v>568.9</v>
      </c>
      <c r="DX37">
        <v>507.9</v>
      </c>
      <c r="DY37">
        <v>477.9</v>
      </c>
      <c r="DZ37">
        <v>450.6</v>
      </c>
      <c r="EA37">
        <v>423.5</v>
      </c>
      <c r="EB37">
        <v>369.2</v>
      </c>
      <c r="EC37">
        <v>827.2</v>
      </c>
      <c r="ED37">
        <v>660.4</v>
      </c>
      <c r="EE37">
        <v>560.4</v>
      </c>
      <c r="EF37">
        <v>506.9</v>
      </c>
      <c r="EG37">
        <v>478.8</v>
      </c>
      <c r="EH37">
        <v>453.5</v>
      </c>
      <c r="EI37">
        <v>404.3</v>
      </c>
      <c r="EJ37">
        <v>955.2</v>
      </c>
      <c r="EK37">
        <v>762.5</v>
      </c>
      <c r="EL37">
        <v>645.9</v>
      </c>
      <c r="EM37">
        <v>573.20000000000005</v>
      </c>
      <c r="EN37">
        <v>521.70000000000005</v>
      </c>
      <c r="EO37">
        <v>489.4</v>
      </c>
      <c r="EP37" t="s">
        <v>3974</v>
      </c>
    </row>
    <row r="38" spans="1:146" x14ac:dyDescent="0.25">
      <c r="A38" t="s">
        <v>3975</v>
      </c>
      <c r="B38" t="s">
        <v>2334</v>
      </c>
      <c r="C38" t="s">
        <v>2335</v>
      </c>
      <c r="D38" t="s">
        <v>2336</v>
      </c>
      <c r="E38" t="s">
        <v>2337</v>
      </c>
      <c r="F38" t="s">
        <v>442</v>
      </c>
      <c r="G38" t="s">
        <v>2338</v>
      </c>
      <c r="H38">
        <v>1991</v>
      </c>
      <c r="I38">
        <v>4110461</v>
      </c>
      <c r="K38" t="s">
        <v>1698</v>
      </c>
      <c r="L38" t="s">
        <v>1781</v>
      </c>
      <c r="M38">
        <v>1276</v>
      </c>
      <c r="N38" t="s">
        <v>3923</v>
      </c>
      <c r="O38" s="3">
        <v>0.32083333333333336</v>
      </c>
      <c r="P38">
        <v>16.015000000000001</v>
      </c>
      <c r="Q38">
        <v>14.315</v>
      </c>
      <c r="R38">
        <v>2.9220000000000002</v>
      </c>
      <c r="S38">
        <v>4.54</v>
      </c>
      <c r="T38">
        <v>12745</v>
      </c>
      <c r="U38">
        <v>127</v>
      </c>
      <c r="V38">
        <v>0.18</v>
      </c>
      <c r="W38">
        <v>533.9</v>
      </c>
      <c r="X38">
        <v>1.1666000000000001</v>
      </c>
      <c r="Y38">
        <v>578.6</v>
      </c>
      <c r="Z38">
        <v>0</v>
      </c>
      <c r="AA38">
        <v>0</v>
      </c>
      <c r="AB38">
        <v>904.4</v>
      </c>
      <c r="AC38">
        <v>724.3</v>
      </c>
      <c r="AD38">
        <v>617.6</v>
      </c>
      <c r="AE38">
        <v>555.5</v>
      </c>
      <c r="AF38">
        <v>522.6</v>
      </c>
      <c r="AG38">
        <v>500.9</v>
      </c>
      <c r="AH38">
        <v>469.2</v>
      </c>
      <c r="AI38">
        <v>860.1</v>
      </c>
      <c r="AJ38">
        <v>688.7</v>
      </c>
      <c r="AK38">
        <v>593.79999999999995</v>
      </c>
      <c r="AL38">
        <v>542</v>
      </c>
      <c r="AM38">
        <v>514</v>
      </c>
      <c r="AN38">
        <v>495.3</v>
      </c>
      <c r="AO38">
        <v>464.4</v>
      </c>
      <c r="AP38">
        <v>749.3</v>
      </c>
      <c r="AQ38">
        <v>598.70000000000005</v>
      </c>
      <c r="AR38">
        <v>516.9</v>
      </c>
      <c r="AS38">
        <v>469.1</v>
      </c>
      <c r="AT38">
        <v>439.4</v>
      </c>
      <c r="AU38">
        <v>419.4</v>
      </c>
      <c r="AV38">
        <v>391.8</v>
      </c>
      <c r="AW38">
        <v>821.2</v>
      </c>
      <c r="AX38">
        <v>649.79999999999995</v>
      </c>
      <c r="AY38">
        <v>554.9</v>
      </c>
      <c r="AZ38">
        <v>498</v>
      </c>
      <c r="BA38">
        <v>462</v>
      </c>
      <c r="BB38">
        <v>437.7</v>
      </c>
      <c r="BC38">
        <v>405.8</v>
      </c>
      <c r="BD38">
        <v>902</v>
      </c>
      <c r="BE38">
        <v>679.3</v>
      </c>
      <c r="BF38">
        <v>554.4</v>
      </c>
      <c r="BG38">
        <v>483.2</v>
      </c>
      <c r="BH38">
        <v>447.3</v>
      </c>
      <c r="BI38">
        <v>419.9</v>
      </c>
      <c r="BJ38">
        <v>376.8</v>
      </c>
      <c r="BK38">
        <v>43</v>
      </c>
      <c r="BL38">
        <v>41.4</v>
      </c>
      <c r="BM38">
        <v>40.4</v>
      </c>
      <c r="BN38">
        <v>39.299999999999997</v>
      </c>
      <c r="BO38">
        <v>38.299999999999997</v>
      </c>
      <c r="BP38">
        <v>37.799999999999997</v>
      </c>
      <c r="BQ38">
        <v>37.299999999999997</v>
      </c>
      <c r="BR38">
        <v>143.19999999999999</v>
      </c>
      <c r="BS38">
        <v>145.80000000000001</v>
      </c>
      <c r="BT38">
        <v>146.4</v>
      </c>
      <c r="BU38">
        <v>151.9</v>
      </c>
      <c r="BV38">
        <v>157.69999999999999</v>
      </c>
      <c r="BW38">
        <v>172.6</v>
      </c>
      <c r="BX38">
        <v>180</v>
      </c>
      <c r="BY38">
        <v>928.6</v>
      </c>
      <c r="BZ38">
        <v>752</v>
      </c>
      <c r="CA38">
        <v>653.4</v>
      </c>
      <c r="CB38">
        <v>603.70000000000005</v>
      </c>
      <c r="CC38">
        <v>583.29999999999995</v>
      </c>
      <c r="CD38">
        <v>573.1</v>
      </c>
      <c r="CE38">
        <v>554.4</v>
      </c>
      <c r="CF38">
        <v>607.4</v>
      </c>
      <c r="CG38">
        <v>500.3</v>
      </c>
      <c r="CH38">
        <v>443.7</v>
      </c>
      <c r="CI38">
        <v>421.5</v>
      </c>
      <c r="CJ38">
        <v>412.5</v>
      </c>
      <c r="CK38">
        <v>408</v>
      </c>
      <c r="CL38">
        <v>403</v>
      </c>
      <c r="CM38">
        <v>574.29999999999995</v>
      </c>
      <c r="CN38">
        <v>476.4</v>
      </c>
      <c r="CO38">
        <v>429.3</v>
      </c>
      <c r="CP38">
        <v>410.9</v>
      </c>
      <c r="CQ38">
        <v>401.2</v>
      </c>
      <c r="CR38">
        <v>396.2</v>
      </c>
      <c r="CS38">
        <v>391.4</v>
      </c>
      <c r="CT38">
        <v>550.9</v>
      </c>
      <c r="CU38">
        <v>459.8</v>
      </c>
      <c r="CV38">
        <v>419.8</v>
      </c>
      <c r="CW38">
        <v>401.8</v>
      </c>
      <c r="CX38">
        <v>389.1</v>
      </c>
      <c r="CY38">
        <v>378.6</v>
      </c>
      <c r="CZ38">
        <v>367.3</v>
      </c>
      <c r="DA38">
        <v>559.4</v>
      </c>
      <c r="DB38">
        <v>456.3</v>
      </c>
      <c r="DC38">
        <v>415.6</v>
      </c>
      <c r="DD38">
        <v>400.2</v>
      </c>
      <c r="DE38">
        <v>385</v>
      </c>
      <c r="DF38">
        <v>370.4</v>
      </c>
      <c r="DG38">
        <v>347.2</v>
      </c>
      <c r="DH38">
        <v>555.29999999999995</v>
      </c>
      <c r="DI38">
        <v>450</v>
      </c>
      <c r="DJ38">
        <v>407.2</v>
      </c>
      <c r="DK38">
        <v>386.4</v>
      </c>
      <c r="DL38">
        <v>371.1</v>
      </c>
      <c r="DM38">
        <v>360.7</v>
      </c>
      <c r="DN38">
        <v>340.3</v>
      </c>
      <c r="DO38">
        <v>571.79999999999995</v>
      </c>
      <c r="DP38">
        <v>461.4</v>
      </c>
      <c r="DQ38">
        <v>412.1</v>
      </c>
      <c r="DR38">
        <v>388.6</v>
      </c>
      <c r="DS38">
        <v>366.9</v>
      </c>
      <c r="DT38">
        <v>347.6</v>
      </c>
      <c r="DU38">
        <v>324.39999999999998</v>
      </c>
      <c r="DV38">
        <v>640.6</v>
      </c>
      <c r="DW38">
        <v>511.2</v>
      </c>
      <c r="DX38">
        <v>437.4</v>
      </c>
      <c r="DY38">
        <v>404.2</v>
      </c>
      <c r="DZ38">
        <v>382.2</v>
      </c>
      <c r="EA38">
        <v>359.2</v>
      </c>
      <c r="EB38">
        <v>315.39999999999998</v>
      </c>
      <c r="EC38">
        <v>762.2</v>
      </c>
      <c r="ED38">
        <v>603.20000000000005</v>
      </c>
      <c r="EE38">
        <v>503.9</v>
      </c>
      <c r="EF38">
        <v>440.5</v>
      </c>
      <c r="EG38">
        <v>407.8</v>
      </c>
      <c r="EH38">
        <v>387.2</v>
      </c>
      <c r="EI38">
        <v>345.5</v>
      </c>
      <c r="EJ38">
        <v>880.1</v>
      </c>
      <c r="EK38">
        <v>696.5</v>
      </c>
      <c r="EL38">
        <v>581.79999999999995</v>
      </c>
      <c r="EM38">
        <v>507.4</v>
      </c>
      <c r="EN38">
        <v>462</v>
      </c>
      <c r="EO38">
        <v>428.7</v>
      </c>
      <c r="EP38" t="s">
        <v>3976</v>
      </c>
    </row>
    <row r="39" spans="1:146" x14ac:dyDescent="0.25">
      <c r="A39" t="s">
        <v>3421</v>
      </c>
      <c r="B39" t="s">
        <v>2952</v>
      </c>
      <c r="C39" t="s">
        <v>2953</v>
      </c>
      <c r="D39" t="s">
        <v>2954</v>
      </c>
      <c r="E39" t="s">
        <v>2955</v>
      </c>
      <c r="F39" t="s">
        <v>2956</v>
      </c>
      <c r="G39" t="s">
        <v>923</v>
      </c>
      <c r="H39">
        <v>1974</v>
      </c>
      <c r="K39" t="s">
        <v>1698</v>
      </c>
      <c r="L39" t="s">
        <v>1781</v>
      </c>
      <c r="M39">
        <v>270</v>
      </c>
      <c r="N39" t="s">
        <v>3923</v>
      </c>
      <c r="O39" s="3">
        <v>0.32083333333333336</v>
      </c>
      <c r="P39">
        <v>7.88</v>
      </c>
      <c r="Q39">
        <v>6.0209999999999999</v>
      </c>
      <c r="R39">
        <v>1.319</v>
      </c>
      <c r="S39">
        <v>2.7</v>
      </c>
      <c r="T39">
        <v>2182</v>
      </c>
      <c r="U39">
        <v>101.8</v>
      </c>
      <c r="V39">
        <v>0.59</v>
      </c>
      <c r="W39">
        <v>828.4</v>
      </c>
      <c r="X39">
        <v>0.74990000000000001</v>
      </c>
      <c r="Y39">
        <v>900.1</v>
      </c>
      <c r="Z39">
        <v>0</v>
      </c>
      <c r="AA39">
        <v>0</v>
      </c>
      <c r="AB39">
        <v>1387.4</v>
      </c>
      <c r="AC39">
        <v>1127.2</v>
      </c>
      <c r="AD39">
        <v>977</v>
      </c>
      <c r="AE39">
        <v>873.2</v>
      </c>
      <c r="AF39">
        <v>802.1</v>
      </c>
      <c r="AG39">
        <v>768.7</v>
      </c>
      <c r="AH39">
        <v>747.1</v>
      </c>
      <c r="AI39">
        <v>1348.7</v>
      </c>
      <c r="AJ39">
        <v>1097.5</v>
      </c>
      <c r="AK39">
        <v>958.5</v>
      </c>
      <c r="AL39">
        <v>869.7</v>
      </c>
      <c r="AM39">
        <v>810.9</v>
      </c>
      <c r="AN39">
        <v>779.3</v>
      </c>
      <c r="AO39">
        <v>759.4</v>
      </c>
      <c r="AP39">
        <v>1160.5</v>
      </c>
      <c r="AQ39">
        <v>929.5</v>
      </c>
      <c r="AR39">
        <v>802.8</v>
      </c>
      <c r="AS39">
        <v>727.3</v>
      </c>
      <c r="AT39">
        <v>680.5</v>
      </c>
      <c r="AU39">
        <v>651</v>
      </c>
      <c r="AV39">
        <v>619.70000000000005</v>
      </c>
      <c r="AW39">
        <v>1238.8</v>
      </c>
      <c r="AX39">
        <v>986.7</v>
      </c>
      <c r="AY39">
        <v>846.7</v>
      </c>
      <c r="AZ39">
        <v>761.9</v>
      </c>
      <c r="BA39">
        <v>708.4</v>
      </c>
      <c r="BB39">
        <v>674.1</v>
      </c>
      <c r="BC39">
        <v>636.6</v>
      </c>
      <c r="BD39">
        <v>1374.1</v>
      </c>
      <c r="BE39">
        <v>1053.0999999999999</v>
      </c>
      <c r="BF39">
        <v>871.6</v>
      </c>
      <c r="BG39">
        <v>755.6</v>
      </c>
      <c r="BH39">
        <v>688.2</v>
      </c>
      <c r="BI39">
        <v>645</v>
      </c>
      <c r="BJ39">
        <v>583.9</v>
      </c>
      <c r="BK39">
        <v>44.5</v>
      </c>
      <c r="BL39">
        <v>43.4</v>
      </c>
      <c r="BM39">
        <v>43.7</v>
      </c>
      <c r="BN39">
        <v>44.3</v>
      </c>
      <c r="BO39">
        <v>43.3</v>
      </c>
      <c r="BP39">
        <v>43.1</v>
      </c>
      <c r="BQ39">
        <v>44.5</v>
      </c>
      <c r="BR39">
        <v>148.80000000000001</v>
      </c>
      <c r="BS39">
        <v>152.6</v>
      </c>
      <c r="BT39">
        <v>151</v>
      </c>
      <c r="BU39">
        <v>164.7</v>
      </c>
      <c r="BV39">
        <v>180</v>
      </c>
      <c r="BW39">
        <v>180</v>
      </c>
      <c r="BX39">
        <v>180</v>
      </c>
      <c r="BY39">
        <v>1520.6</v>
      </c>
      <c r="BZ39">
        <v>1262.4000000000001</v>
      </c>
      <c r="CA39">
        <v>1126.9000000000001</v>
      </c>
      <c r="CB39">
        <v>1027.8</v>
      </c>
      <c r="CC39">
        <v>955.8</v>
      </c>
      <c r="CD39">
        <v>927.5</v>
      </c>
      <c r="CE39">
        <v>936.4</v>
      </c>
      <c r="CF39">
        <v>982.6</v>
      </c>
      <c r="CG39">
        <v>825.6</v>
      </c>
      <c r="CH39">
        <v>732.2</v>
      </c>
      <c r="CI39">
        <v>672.1</v>
      </c>
      <c r="CJ39">
        <v>640.20000000000005</v>
      </c>
      <c r="CK39">
        <v>625.20000000000005</v>
      </c>
      <c r="CL39">
        <v>622.29999999999995</v>
      </c>
      <c r="CM39">
        <v>925</v>
      </c>
      <c r="CN39">
        <v>779.4</v>
      </c>
      <c r="CO39">
        <v>690.7</v>
      </c>
      <c r="CP39">
        <v>644.5</v>
      </c>
      <c r="CQ39">
        <v>619.9</v>
      </c>
      <c r="CR39">
        <v>605</v>
      </c>
      <c r="CS39">
        <v>596.4</v>
      </c>
      <c r="CT39">
        <v>882.2</v>
      </c>
      <c r="CU39">
        <v>741.8</v>
      </c>
      <c r="CV39">
        <v>661.5</v>
      </c>
      <c r="CW39">
        <v>624.70000000000005</v>
      </c>
      <c r="CX39">
        <v>602.29999999999995</v>
      </c>
      <c r="CY39">
        <v>584.6</v>
      </c>
      <c r="CZ39">
        <v>560.6</v>
      </c>
      <c r="DA39">
        <v>854.3</v>
      </c>
      <c r="DB39">
        <v>698</v>
      </c>
      <c r="DC39">
        <v>625.20000000000005</v>
      </c>
      <c r="DD39">
        <v>594.6</v>
      </c>
      <c r="DE39">
        <v>578.4</v>
      </c>
      <c r="DF39">
        <v>568.9</v>
      </c>
      <c r="DG39">
        <v>544</v>
      </c>
      <c r="DH39">
        <v>825.1</v>
      </c>
      <c r="DI39">
        <v>676</v>
      </c>
      <c r="DJ39">
        <v>614.1</v>
      </c>
      <c r="DK39">
        <v>580.9</v>
      </c>
      <c r="DL39">
        <v>552.9</v>
      </c>
      <c r="DM39">
        <v>531.29999999999995</v>
      </c>
      <c r="DN39">
        <v>509.9</v>
      </c>
      <c r="DO39">
        <v>855</v>
      </c>
      <c r="DP39">
        <v>688.5</v>
      </c>
      <c r="DQ39">
        <v>619.79999999999995</v>
      </c>
      <c r="DR39">
        <v>585.4</v>
      </c>
      <c r="DS39">
        <v>555.6</v>
      </c>
      <c r="DT39">
        <v>530.5</v>
      </c>
      <c r="DU39">
        <v>495.3</v>
      </c>
      <c r="DV39">
        <v>945.2</v>
      </c>
      <c r="DW39">
        <v>756.3</v>
      </c>
      <c r="DX39">
        <v>645.4</v>
      </c>
      <c r="DY39">
        <v>603.29999999999995</v>
      </c>
      <c r="DZ39">
        <v>573.4</v>
      </c>
      <c r="EA39">
        <v>545.9</v>
      </c>
      <c r="EB39">
        <v>503.4</v>
      </c>
      <c r="EC39">
        <v>1086.2</v>
      </c>
      <c r="ED39">
        <v>860.6</v>
      </c>
      <c r="EE39">
        <v>717.4</v>
      </c>
      <c r="EF39">
        <v>637.1</v>
      </c>
      <c r="EG39">
        <v>601.4</v>
      </c>
      <c r="EH39">
        <v>574.1</v>
      </c>
      <c r="EI39">
        <v>526.79999999999995</v>
      </c>
      <c r="EJ39">
        <v>1254.2</v>
      </c>
      <c r="EK39">
        <v>992</v>
      </c>
      <c r="EL39">
        <v>827.2</v>
      </c>
      <c r="EM39">
        <v>718.6</v>
      </c>
      <c r="EN39">
        <v>648.4</v>
      </c>
      <c r="EO39">
        <v>609.79999999999995</v>
      </c>
      <c r="EP39" t="s">
        <v>3977</v>
      </c>
    </row>
    <row r="40" spans="1:146" x14ac:dyDescent="0.25">
      <c r="A40" t="s">
        <v>3978</v>
      </c>
      <c r="B40" t="s">
        <v>2116</v>
      </c>
      <c r="C40" t="s">
        <v>2117</v>
      </c>
      <c r="D40" t="s">
        <v>2118</v>
      </c>
      <c r="E40" t="s">
        <v>2119</v>
      </c>
      <c r="F40" t="s">
        <v>1450</v>
      </c>
      <c r="G40" t="s">
        <v>1909</v>
      </c>
      <c r="H40">
        <v>2013</v>
      </c>
      <c r="I40">
        <v>4051564</v>
      </c>
      <c r="K40" t="s">
        <v>1698</v>
      </c>
      <c r="L40" t="s">
        <v>1781</v>
      </c>
      <c r="M40">
        <v>589</v>
      </c>
      <c r="N40" t="s">
        <v>3923</v>
      </c>
      <c r="O40" s="3">
        <v>0.32083333333333336</v>
      </c>
      <c r="P40">
        <v>9.99</v>
      </c>
      <c r="Q40">
        <v>9.2040000000000006</v>
      </c>
      <c r="R40">
        <v>1.9079999999999999</v>
      </c>
      <c r="S40">
        <v>3.22</v>
      </c>
      <c r="T40">
        <v>4127</v>
      </c>
      <c r="U40">
        <v>124.4</v>
      </c>
      <c r="V40">
        <v>0.1</v>
      </c>
      <c r="W40">
        <v>612.1</v>
      </c>
      <c r="X40">
        <v>1.0064</v>
      </c>
      <c r="Y40">
        <v>670.7</v>
      </c>
      <c r="Z40">
        <v>0</v>
      </c>
      <c r="AA40">
        <v>0</v>
      </c>
      <c r="AB40">
        <v>980.5</v>
      </c>
      <c r="AC40">
        <v>798.9</v>
      </c>
      <c r="AD40">
        <v>694.6</v>
      </c>
      <c r="AE40">
        <v>649.20000000000005</v>
      </c>
      <c r="AF40">
        <v>625.6</v>
      </c>
      <c r="AG40">
        <v>603.70000000000005</v>
      </c>
      <c r="AH40">
        <v>575.70000000000005</v>
      </c>
      <c r="AI40">
        <v>942.2</v>
      </c>
      <c r="AJ40">
        <v>768.8</v>
      </c>
      <c r="AK40">
        <v>679.3</v>
      </c>
      <c r="AL40">
        <v>635.5</v>
      </c>
      <c r="AM40">
        <v>611.5</v>
      </c>
      <c r="AN40">
        <v>593.5</v>
      </c>
      <c r="AO40">
        <v>561.9</v>
      </c>
      <c r="AP40">
        <v>833.4</v>
      </c>
      <c r="AQ40">
        <v>676.7</v>
      </c>
      <c r="AR40">
        <v>594.29999999999995</v>
      </c>
      <c r="AS40">
        <v>547.6</v>
      </c>
      <c r="AT40">
        <v>519</v>
      </c>
      <c r="AU40">
        <v>499.5</v>
      </c>
      <c r="AV40">
        <v>471</v>
      </c>
      <c r="AW40">
        <v>914.4</v>
      </c>
      <c r="AX40">
        <v>732.7</v>
      </c>
      <c r="AY40">
        <v>634.4</v>
      </c>
      <c r="AZ40">
        <v>577.1</v>
      </c>
      <c r="BA40">
        <v>541.79999999999995</v>
      </c>
      <c r="BB40">
        <v>518.6</v>
      </c>
      <c r="BC40">
        <v>488.4</v>
      </c>
      <c r="BD40">
        <v>974.7</v>
      </c>
      <c r="BE40">
        <v>750.3</v>
      </c>
      <c r="BF40">
        <v>629.4</v>
      </c>
      <c r="BG40">
        <v>566.9</v>
      </c>
      <c r="BH40">
        <v>531.70000000000005</v>
      </c>
      <c r="BI40">
        <v>501.4</v>
      </c>
      <c r="BJ40">
        <v>449.4</v>
      </c>
      <c r="BK40">
        <v>42.7</v>
      </c>
      <c r="BL40">
        <v>41.5</v>
      </c>
      <c r="BM40">
        <v>40.299999999999997</v>
      </c>
      <c r="BN40">
        <v>39.4</v>
      </c>
      <c r="BO40">
        <v>38.9</v>
      </c>
      <c r="BP40">
        <v>38.9</v>
      </c>
      <c r="BQ40">
        <v>39.1</v>
      </c>
      <c r="BR40">
        <v>144.5</v>
      </c>
      <c r="BS40">
        <v>147.9</v>
      </c>
      <c r="BT40">
        <v>149.4</v>
      </c>
      <c r="BU40">
        <v>151.1</v>
      </c>
      <c r="BV40">
        <v>174.6</v>
      </c>
      <c r="BW40">
        <v>177.1</v>
      </c>
      <c r="BX40">
        <v>177.1</v>
      </c>
      <c r="BY40">
        <v>1037.9000000000001</v>
      </c>
      <c r="BZ40">
        <v>857.6</v>
      </c>
      <c r="CA40">
        <v>757</v>
      </c>
      <c r="CB40">
        <v>717.3</v>
      </c>
      <c r="CC40">
        <v>703.1</v>
      </c>
      <c r="CD40">
        <v>698.6</v>
      </c>
      <c r="CE40">
        <v>689.8</v>
      </c>
      <c r="CF40">
        <v>682.6</v>
      </c>
      <c r="CG40">
        <v>572.29999999999995</v>
      </c>
      <c r="CH40">
        <v>523</v>
      </c>
      <c r="CI40">
        <v>504.3</v>
      </c>
      <c r="CJ40">
        <v>497.9</v>
      </c>
      <c r="CK40">
        <v>495</v>
      </c>
      <c r="CL40">
        <v>489.1</v>
      </c>
      <c r="CM40">
        <v>647.1</v>
      </c>
      <c r="CN40">
        <v>549</v>
      </c>
      <c r="CO40">
        <v>510</v>
      </c>
      <c r="CP40">
        <v>492</v>
      </c>
      <c r="CQ40">
        <v>483.5</v>
      </c>
      <c r="CR40">
        <v>479.4</v>
      </c>
      <c r="CS40">
        <v>474.3</v>
      </c>
      <c r="CT40">
        <v>620.79999999999995</v>
      </c>
      <c r="CU40">
        <v>534</v>
      </c>
      <c r="CV40">
        <v>500.8</v>
      </c>
      <c r="CW40">
        <v>480.3</v>
      </c>
      <c r="CX40">
        <v>464.1</v>
      </c>
      <c r="CY40">
        <v>453.5</v>
      </c>
      <c r="CZ40">
        <v>446.2</v>
      </c>
      <c r="DA40">
        <v>605.6</v>
      </c>
      <c r="DB40">
        <v>516.79999999999995</v>
      </c>
      <c r="DC40">
        <v>491.3</v>
      </c>
      <c r="DD40">
        <v>478.2</v>
      </c>
      <c r="DE40">
        <v>458.7</v>
      </c>
      <c r="DF40">
        <v>439.4</v>
      </c>
      <c r="DG40">
        <v>413.6</v>
      </c>
      <c r="DH40">
        <v>596.1</v>
      </c>
      <c r="DI40">
        <v>508.8</v>
      </c>
      <c r="DJ40">
        <v>474.9</v>
      </c>
      <c r="DK40">
        <v>449.4</v>
      </c>
      <c r="DL40">
        <v>433.4</v>
      </c>
      <c r="DM40">
        <v>419.4</v>
      </c>
      <c r="DN40">
        <v>393.7</v>
      </c>
      <c r="DO40">
        <v>610.70000000000005</v>
      </c>
      <c r="DP40">
        <v>516.20000000000005</v>
      </c>
      <c r="DQ40">
        <v>479.6</v>
      </c>
      <c r="DR40">
        <v>448.3</v>
      </c>
      <c r="DS40">
        <v>418.9</v>
      </c>
      <c r="DT40">
        <v>400</v>
      </c>
      <c r="DU40">
        <v>370.3</v>
      </c>
      <c r="DV40">
        <v>678.4</v>
      </c>
      <c r="DW40">
        <v>552</v>
      </c>
      <c r="DX40">
        <v>499.5</v>
      </c>
      <c r="DY40">
        <v>469.2</v>
      </c>
      <c r="DZ40">
        <v>438.8</v>
      </c>
      <c r="EA40">
        <v>409.3</v>
      </c>
      <c r="EB40">
        <v>342.8</v>
      </c>
      <c r="EC40">
        <v>799.4</v>
      </c>
      <c r="ED40">
        <v>641</v>
      </c>
      <c r="EE40">
        <v>547.5</v>
      </c>
      <c r="EF40">
        <v>504.3</v>
      </c>
      <c r="EG40">
        <v>481.3</v>
      </c>
      <c r="EH40">
        <v>460.1</v>
      </c>
      <c r="EI40">
        <v>403.4</v>
      </c>
      <c r="EJ40">
        <v>923</v>
      </c>
      <c r="EK40">
        <v>740.2</v>
      </c>
      <c r="EL40">
        <v>632.20000000000005</v>
      </c>
      <c r="EM40">
        <v>581.20000000000005</v>
      </c>
      <c r="EN40">
        <v>548.1</v>
      </c>
      <c r="EO40">
        <v>508.8</v>
      </c>
      <c r="EP40" t="s">
        <v>3979</v>
      </c>
    </row>
    <row r="41" spans="1:146" x14ac:dyDescent="0.25">
      <c r="A41" t="s">
        <v>3421</v>
      </c>
      <c r="B41" t="s">
        <v>2378</v>
      </c>
      <c r="C41" t="s">
        <v>2379</v>
      </c>
      <c r="D41" t="s">
        <v>2380</v>
      </c>
      <c r="E41" t="s">
        <v>2381</v>
      </c>
      <c r="F41" t="s">
        <v>2382</v>
      </c>
      <c r="G41" t="s">
        <v>2383</v>
      </c>
      <c r="H41">
        <v>2001</v>
      </c>
      <c r="I41">
        <v>9516330</v>
      </c>
      <c r="K41" t="s">
        <v>1698</v>
      </c>
      <c r="L41" t="s">
        <v>1781</v>
      </c>
      <c r="M41">
        <v>915</v>
      </c>
      <c r="N41" t="s">
        <v>3923</v>
      </c>
      <c r="O41" s="3">
        <v>0.32083333333333336</v>
      </c>
      <c r="P41">
        <v>13.093999999999999</v>
      </c>
      <c r="Q41">
        <v>12.398</v>
      </c>
      <c r="R41">
        <v>2.7759999999999998</v>
      </c>
      <c r="S41">
        <v>4.1900000000000004</v>
      </c>
      <c r="T41">
        <v>7569</v>
      </c>
      <c r="U41">
        <v>140.80000000000001</v>
      </c>
      <c r="V41">
        <v>0</v>
      </c>
      <c r="W41">
        <v>523.29999999999995</v>
      </c>
      <c r="X41">
        <v>1.18</v>
      </c>
      <c r="Y41">
        <v>572</v>
      </c>
      <c r="Z41">
        <v>0</v>
      </c>
      <c r="AA41">
        <v>0</v>
      </c>
      <c r="AB41">
        <v>851.6</v>
      </c>
      <c r="AC41">
        <v>685.7</v>
      </c>
      <c r="AD41">
        <v>594.70000000000005</v>
      </c>
      <c r="AE41">
        <v>551.9</v>
      </c>
      <c r="AF41">
        <v>531.70000000000005</v>
      </c>
      <c r="AG41">
        <v>513.79999999999995</v>
      </c>
      <c r="AH41">
        <v>472.9</v>
      </c>
      <c r="AI41">
        <v>811.5</v>
      </c>
      <c r="AJ41">
        <v>655.1</v>
      </c>
      <c r="AK41">
        <v>577.29999999999995</v>
      </c>
      <c r="AL41">
        <v>538.70000000000005</v>
      </c>
      <c r="AM41">
        <v>516.20000000000005</v>
      </c>
      <c r="AN41">
        <v>498.5</v>
      </c>
      <c r="AO41">
        <v>462.8</v>
      </c>
      <c r="AP41">
        <v>718.7</v>
      </c>
      <c r="AQ41">
        <v>580.79999999999995</v>
      </c>
      <c r="AR41">
        <v>507.8</v>
      </c>
      <c r="AS41">
        <v>465.7</v>
      </c>
      <c r="AT41">
        <v>439</v>
      </c>
      <c r="AU41">
        <v>419.8</v>
      </c>
      <c r="AV41">
        <v>389.7</v>
      </c>
      <c r="AW41">
        <v>792.7</v>
      </c>
      <c r="AX41">
        <v>633.4</v>
      </c>
      <c r="AY41">
        <v>546.6</v>
      </c>
      <c r="AZ41">
        <v>495</v>
      </c>
      <c r="BA41">
        <v>462.1</v>
      </c>
      <c r="BB41">
        <v>439.5</v>
      </c>
      <c r="BC41">
        <v>408.6</v>
      </c>
      <c r="BD41">
        <v>848.8</v>
      </c>
      <c r="BE41">
        <v>644.79999999999995</v>
      </c>
      <c r="BF41">
        <v>539.20000000000005</v>
      </c>
      <c r="BG41">
        <v>481.7</v>
      </c>
      <c r="BH41">
        <v>451.1</v>
      </c>
      <c r="BI41">
        <v>423.5</v>
      </c>
      <c r="BJ41">
        <v>373.5</v>
      </c>
      <c r="BK41">
        <v>42.5</v>
      </c>
      <c r="BL41">
        <v>41.3</v>
      </c>
      <c r="BM41">
        <v>39.299999999999997</v>
      </c>
      <c r="BN41">
        <v>38.1</v>
      </c>
      <c r="BO41">
        <v>37.4</v>
      </c>
      <c r="BP41">
        <v>37</v>
      </c>
      <c r="BQ41">
        <v>36.299999999999997</v>
      </c>
      <c r="BR41">
        <v>142.69999999999999</v>
      </c>
      <c r="BS41">
        <v>144.4</v>
      </c>
      <c r="BT41">
        <v>148.30000000000001</v>
      </c>
      <c r="BU41">
        <v>152.19999999999999</v>
      </c>
      <c r="BV41">
        <v>150.80000000000001</v>
      </c>
      <c r="BW41">
        <v>147.6</v>
      </c>
      <c r="BX41">
        <v>143.4</v>
      </c>
      <c r="BY41">
        <v>879.9</v>
      </c>
      <c r="BZ41">
        <v>716.8</v>
      </c>
      <c r="CA41">
        <v>636</v>
      </c>
      <c r="CB41">
        <v>604.79999999999995</v>
      </c>
      <c r="CC41">
        <v>590.29999999999995</v>
      </c>
      <c r="CD41">
        <v>583.29999999999995</v>
      </c>
      <c r="CE41">
        <v>569.1</v>
      </c>
      <c r="CF41">
        <v>578.70000000000005</v>
      </c>
      <c r="CG41">
        <v>480.2</v>
      </c>
      <c r="CH41">
        <v>444.5</v>
      </c>
      <c r="CI41">
        <v>430.5</v>
      </c>
      <c r="CJ41">
        <v>424.1</v>
      </c>
      <c r="CK41">
        <v>420.4</v>
      </c>
      <c r="CL41">
        <v>412.7</v>
      </c>
      <c r="CM41">
        <v>547.6</v>
      </c>
      <c r="CN41">
        <v>462.6</v>
      </c>
      <c r="CO41">
        <v>434</v>
      </c>
      <c r="CP41">
        <v>419.1</v>
      </c>
      <c r="CQ41">
        <v>410.5</v>
      </c>
      <c r="CR41">
        <v>405.2</v>
      </c>
      <c r="CS41">
        <v>398.2</v>
      </c>
      <c r="CT41">
        <v>524.9</v>
      </c>
      <c r="CU41">
        <v>452.1</v>
      </c>
      <c r="CV41">
        <v>425.7</v>
      </c>
      <c r="CW41">
        <v>406.6</v>
      </c>
      <c r="CX41">
        <v>390.2</v>
      </c>
      <c r="CY41">
        <v>379.5</v>
      </c>
      <c r="CZ41">
        <v>370.1</v>
      </c>
      <c r="DA41">
        <v>531.70000000000005</v>
      </c>
      <c r="DB41">
        <v>448.9</v>
      </c>
      <c r="DC41">
        <v>425.8</v>
      </c>
      <c r="DD41">
        <v>404.8</v>
      </c>
      <c r="DE41">
        <v>383.9</v>
      </c>
      <c r="DF41">
        <v>365.6</v>
      </c>
      <c r="DG41">
        <v>341.5</v>
      </c>
      <c r="DH41">
        <v>520.79999999999995</v>
      </c>
      <c r="DI41">
        <v>440.4</v>
      </c>
      <c r="DJ41">
        <v>408.9</v>
      </c>
      <c r="DK41">
        <v>389.9</v>
      </c>
      <c r="DL41">
        <v>374.4</v>
      </c>
      <c r="DM41">
        <v>359.9</v>
      </c>
      <c r="DN41">
        <v>331.3</v>
      </c>
      <c r="DO41">
        <v>536</v>
      </c>
      <c r="DP41">
        <v>445.1</v>
      </c>
      <c r="DQ41">
        <v>411.4</v>
      </c>
      <c r="DR41">
        <v>381.4</v>
      </c>
      <c r="DS41">
        <v>360.4</v>
      </c>
      <c r="DT41">
        <v>344.2</v>
      </c>
      <c r="DU41">
        <v>313.7</v>
      </c>
      <c r="DV41">
        <v>598.6</v>
      </c>
      <c r="DW41">
        <v>477.4</v>
      </c>
      <c r="DX41">
        <v>430.1</v>
      </c>
      <c r="DY41">
        <v>400.7</v>
      </c>
      <c r="DZ41">
        <v>370</v>
      </c>
      <c r="EA41">
        <v>339.9</v>
      </c>
      <c r="EB41">
        <v>284.8</v>
      </c>
      <c r="EC41">
        <v>713</v>
      </c>
      <c r="ED41">
        <v>567</v>
      </c>
      <c r="EE41">
        <v>479.4</v>
      </c>
      <c r="EF41">
        <v>432.2</v>
      </c>
      <c r="EG41">
        <v>410</v>
      </c>
      <c r="EH41">
        <v>384.9</v>
      </c>
      <c r="EI41">
        <v>326.3</v>
      </c>
      <c r="EJ41">
        <v>823.3</v>
      </c>
      <c r="EK41">
        <v>654.70000000000005</v>
      </c>
      <c r="EL41">
        <v>553.5</v>
      </c>
      <c r="EM41">
        <v>499.1</v>
      </c>
      <c r="EN41">
        <v>473</v>
      </c>
      <c r="EO41">
        <v>444.4</v>
      </c>
      <c r="EP41" t="s">
        <v>3980</v>
      </c>
    </row>
    <row r="42" spans="1:146" x14ac:dyDescent="0.25">
      <c r="A42" t="s">
        <v>3981</v>
      </c>
      <c r="B42" t="s">
        <v>474</v>
      </c>
      <c r="C42" t="s">
        <v>475</v>
      </c>
      <c r="D42" t="s">
        <v>2359</v>
      </c>
      <c r="E42" t="s">
        <v>1292</v>
      </c>
      <c r="F42" t="s">
        <v>1264</v>
      </c>
      <c r="G42" t="s">
        <v>1293</v>
      </c>
      <c r="H42">
        <v>1991</v>
      </c>
      <c r="I42">
        <v>9516030</v>
      </c>
      <c r="K42" t="s">
        <v>1698</v>
      </c>
      <c r="L42" t="s">
        <v>1781</v>
      </c>
      <c r="M42">
        <v>500</v>
      </c>
      <c r="N42" t="s">
        <v>3923</v>
      </c>
      <c r="O42" s="3">
        <v>0.32083333333333336</v>
      </c>
      <c r="P42">
        <v>11.01</v>
      </c>
      <c r="Q42">
        <v>9.3260000000000005</v>
      </c>
      <c r="R42">
        <v>2.0470000000000002</v>
      </c>
      <c r="S42">
        <v>3.5</v>
      </c>
      <c r="T42">
        <v>5333</v>
      </c>
      <c r="U42">
        <v>111.7</v>
      </c>
      <c r="V42">
        <v>0.13</v>
      </c>
      <c r="W42">
        <v>629.79999999999995</v>
      </c>
      <c r="X42">
        <v>0.98860000000000003</v>
      </c>
      <c r="Y42">
        <v>682.8</v>
      </c>
      <c r="Z42">
        <v>0</v>
      </c>
      <c r="AA42">
        <v>0</v>
      </c>
      <c r="AB42">
        <v>1027.3</v>
      </c>
      <c r="AC42">
        <v>833.1</v>
      </c>
      <c r="AD42">
        <v>720.7</v>
      </c>
      <c r="AE42">
        <v>659.4</v>
      </c>
      <c r="AF42">
        <v>623.1</v>
      </c>
      <c r="AG42">
        <v>602.1</v>
      </c>
      <c r="AH42">
        <v>572.9</v>
      </c>
      <c r="AI42">
        <v>977.1</v>
      </c>
      <c r="AJ42">
        <v>795.6</v>
      </c>
      <c r="AK42">
        <v>698.3</v>
      </c>
      <c r="AL42">
        <v>648.20000000000005</v>
      </c>
      <c r="AM42">
        <v>621.29999999999995</v>
      </c>
      <c r="AN42">
        <v>604.1</v>
      </c>
      <c r="AO42">
        <v>575.5</v>
      </c>
      <c r="AP42">
        <v>866.5</v>
      </c>
      <c r="AQ42">
        <v>699.7</v>
      </c>
      <c r="AR42">
        <v>610.79999999999995</v>
      </c>
      <c r="AS42">
        <v>559.9</v>
      </c>
      <c r="AT42">
        <v>528.9</v>
      </c>
      <c r="AU42">
        <v>508.7</v>
      </c>
      <c r="AV42">
        <v>482.1</v>
      </c>
      <c r="AW42">
        <v>918.8</v>
      </c>
      <c r="AX42">
        <v>736.7</v>
      </c>
      <c r="AY42">
        <v>638.29999999999995</v>
      </c>
      <c r="AZ42">
        <v>581</v>
      </c>
      <c r="BA42">
        <v>545.9</v>
      </c>
      <c r="BB42">
        <v>522.9</v>
      </c>
      <c r="BC42">
        <v>493</v>
      </c>
      <c r="BD42">
        <v>1025.8</v>
      </c>
      <c r="BE42">
        <v>783</v>
      </c>
      <c r="BF42">
        <v>650.79999999999995</v>
      </c>
      <c r="BG42">
        <v>578.1</v>
      </c>
      <c r="BH42">
        <v>540.1</v>
      </c>
      <c r="BI42">
        <v>510.3</v>
      </c>
      <c r="BJ42">
        <v>461</v>
      </c>
      <c r="BK42">
        <v>42.2</v>
      </c>
      <c r="BL42">
        <v>41</v>
      </c>
      <c r="BM42">
        <v>40.299999999999997</v>
      </c>
      <c r="BN42">
        <v>39</v>
      </c>
      <c r="BO42">
        <v>39</v>
      </c>
      <c r="BP42">
        <v>38.799999999999997</v>
      </c>
      <c r="BQ42">
        <v>38.799999999999997</v>
      </c>
      <c r="BR42">
        <v>144.9</v>
      </c>
      <c r="BS42">
        <v>149.9</v>
      </c>
      <c r="BT42">
        <v>151.9</v>
      </c>
      <c r="BU42">
        <v>158</v>
      </c>
      <c r="BV42">
        <v>180</v>
      </c>
      <c r="BW42">
        <v>180</v>
      </c>
      <c r="BX42">
        <v>180</v>
      </c>
      <c r="BY42">
        <v>1042</v>
      </c>
      <c r="BZ42">
        <v>863.7</v>
      </c>
      <c r="CA42">
        <v>764.1</v>
      </c>
      <c r="CB42">
        <v>724.8</v>
      </c>
      <c r="CC42">
        <v>710.4</v>
      </c>
      <c r="CD42">
        <v>704.6</v>
      </c>
      <c r="CE42">
        <v>692.1</v>
      </c>
      <c r="CF42">
        <v>689.6</v>
      </c>
      <c r="CG42">
        <v>578.9</v>
      </c>
      <c r="CH42">
        <v>527</v>
      </c>
      <c r="CI42">
        <v>508.9</v>
      </c>
      <c r="CJ42">
        <v>502.5</v>
      </c>
      <c r="CK42">
        <v>499.3</v>
      </c>
      <c r="CL42">
        <v>492.1</v>
      </c>
      <c r="CM42">
        <v>655.7</v>
      </c>
      <c r="CN42">
        <v>554.79999999999995</v>
      </c>
      <c r="CO42">
        <v>513.4</v>
      </c>
      <c r="CP42">
        <v>496.4</v>
      </c>
      <c r="CQ42">
        <v>488.9</v>
      </c>
      <c r="CR42">
        <v>484.9</v>
      </c>
      <c r="CS42">
        <v>479</v>
      </c>
      <c r="CT42">
        <v>631.1</v>
      </c>
      <c r="CU42">
        <v>539.4</v>
      </c>
      <c r="CV42">
        <v>503.6</v>
      </c>
      <c r="CW42">
        <v>484.6</v>
      </c>
      <c r="CX42">
        <v>471.3</v>
      </c>
      <c r="CY42">
        <v>462.6</v>
      </c>
      <c r="CZ42">
        <v>455.8</v>
      </c>
      <c r="DA42">
        <v>637.4</v>
      </c>
      <c r="DB42">
        <v>533.1</v>
      </c>
      <c r="DC42">
        <v>495.4</v>
      </c>
      <c r="DD42">
        <v>479.3</v>
      </c>
      <c r="DE42">
        <v>464.8</v>
      </c>
      <c r="DF42">
        <v>449.1</v>
      </c>
      <c r="DG42">
        <v>429</v>
      </c>
      <c r="DH42">
        <v>640</v>
      </c>
      <c r="DI42">
        <v>532.20000000000005</v>
      </c>
      <c r="DJ42">
        <v>491.4</v>
      </c>
      <c r="DK42">
        <v>466</v>
      </c>
      <c r="DL42">
        <v>443.7</v>
      </c>
      <c r="DM42">
        <v>429.5</v>
      </c>
      <c r="DN42">
        <v>411.1</v>
      </c>
      <c r="DO42">
        <v>662.6</v>
      </c>
      <c r="DP42">
        <v>546.6</v>
      </c>
      <c r="DQ42">
        <v>498.6</v>
      </c>
      <c r="DR42">
        <v>471.5</v>
      </c>
      <c r="DS42">
        <v>446.8</v>
      </c>
      <c r="DT42">
        <v>424.5</v>
      </c>
      <c r="DU42">
        <v>393.9</v>
      </c>
      <c r="DV42">
        <v>738</v>
      </c>
      <c r="DW42">
        <v>600.6</v>
      </c>
      <c r="DX42">
        <v>524.79999999999995</v>
      </c>
      <c r="DY42">
        <v>490.9</v>
      </c>
      <c r="DZ42">
        <v>466.3</v>
      </c>
      <c r="EA42">
        <v>441.9</v>
      </c>
      <c r="EB42">
        <v>397.8</v>
      </c>
      <c r="EC42">
        <v>876.9</v>
      </c>
      <c r="ED42">
        <v>695</v>
      </c>
      <c r="EE42">
        <v>587.4</v>
      </c>
      <c r="EF42">
        <v>522.6</v>
      </c>
      <c r="EG42">
        <v>491.1</v>
      </c>
      <c r="EH42">
        <v>467.8</v>
      </c>
      <c r="EI42">
        <v>423.6</v>
      </c>
      <c r="EJ42">
        <v>1012.6</v>
      </c>
      <c r="EK42">
        <v>802.5</v>
      </c>
      <c r="EL42">
        <v>677.3</v>
      </c>
      <c r="EM42">
        <v>594</v>
      </c>
      <c r="EN42">
        <v>535.79999999999995</v>
      </c>
      <c r="EO42">
        <v>499.7</v>
      </c>
      <c r="EP42" t="s">
        <v>3982</v>
      </c>
    </row>
    <row r="43" spans="1:146" x14ac:dyDescent="0.25">
      <c r="A43" t="s">
        <v>3983</v>
      </c>
      <c r="B43" t="s">
        <v>61</v>
      </c>
      <c r="C43" t="s">
        <v>62</v>
      </c>
      <c r="D43" t="s">
        <v>63</v>
      </c>
      <c r="E43" t="s">
        <v>1050</v>
      </c>
      <c r="F43" t="s">
        <v>64</v>
      </c>
      <c r="G43" t="s">
        <v>708</v>
      </c>
      <c r="H43">
        <v>1952</v>
      </c>
      <c r="I43">
        <v>174607</v>
      </c>
      <c r="K43" t="s">
        <v>1698</v>
      </c>
      <c r="L43" t="s">
        <v>1781</v>
      </c>
      <c r="M43">
        <v>610</v>
      </c>
      <c r="N43" t="s">
        <v>3923</v>
      </c>
      <c r="O43" s="3">
        <v>0.32083333333333336</v>
      </c>
      <c r="P43">
        <v>11.018000000000001</v>
      </c>
      <c r="Q43">
        <v>9.2989999999999995</v>
      </c>
      <c r="R43">
        <v>1.583</v>
      </c>
      <c r="S43">
        <v>2.94</v>
      </c>
      <c r="T43">
        <v>9553</v>
      </c>
      <c r="U43">
        <v>127.3</v>
      </c>
      <c r="V43">
        <v>0.72</v>
      </c>
      <c r="W43">
        <v>701.3</v>
      </c>
      <c r="X43">
        <v>0.8821</v>
      </c>
      <c r="Y43">
        <v>765.2</v>
      </c>
      <c r="Z43">
        <v>0</v>
      </c>
      <c r="AA43">
        <v>0</v>
      </c>
      <c r="AB43">
        <v>1149.9000000000001</v>
      </c>
      <c r="AC43">
        <v>938.2</v>
      </c>
      <c r="AD43">
        <v>821.3</v>
      </c>
      <c r="AE43">
        <v>744.5</v>
      </c>
      <c r="AF43">
        <v>696.1</v>
      </c>
      <c r="AG43">
        <v>665.3</v>
      </c>
      <c r="AH43">
        <v>639.1</v>
      </c>
      <c r="AI43">
        <v>1111.3</v>
      </c>
      <c r="AJ43">
        <v>910.7</v>
      </c>
      <c r="AK43">
        <v>801.1</v>
      </c>
      <c r="AL43">
        <v>736.4</v>
      </c>
      <c r="AM43">
        <v>698.3</v>
      </c>
      <c r="AN43">
        <v>674.6</v>
      </c>
      <c r="AO43">
        <v>651.20000000000005</v>
      </c>
      <c r="AP43">
        <v>970.1</v>
      </c>
      <c r="AQ43">
        <v>781.9</v>
      </c>
      <c r="AR43">
        <v>680.1</v>
      </c>
      <c r="AS43">
        <v>620.6</v>
      </c>
      <c r="AT43">
        <v>584.29999999999995</v>
      </c>
      <c r="AU43">
        <v>561.4</v>
      </c>
      <c r="AV43">
        <v>535.79999999999995</v>
      </c>
      <c r="AW43">
        <v>1034.4000000000001</v>
      </c>
      <c r="AX43">
        <v>827.6</v>
      </c>
      <c r="AY43">
        <v>713.9</v>
      </c>
      <c r="AZ43">
        <v>646.20000000000005</v>
      </c>
      <c r="BA43">
        <v>603.9</v>
      </c>
      <c r="BB43">
        <v>576.79999999999995</v>
      </c>
      <c r="BC43">
        <v>545.70000000000005</v>
      </c>
      <c r="BD43">
        <v>1141.0999999999999</v>
      </c>
      <c r="BE43">
        <v>879.6</v>
      </c>
      <c r="BF43">
        <v>734.2</v>
      </c>
      <c r="BG43">
        <v>642.6</v>
      </c>
      <c r="BH43">
        <v>593.5</v>
      </c>
      <c r="BI43">
        <v>558.1</v>
      </c>
      <c r="BJ43">
        <v>507.4</v>
      </c>
      <c r="BK43">
        <v>44.5</v>
      </c>
      <c r="BL43">
        <v>42.7</v>
      </c>
      <c r="BM43">
        <v>42.3</v>
      </c>
      <c r="BN43">
        <v>43.2</v>
      </c>
      <c r="BO43">
        <v>43.6</v>
      </c>
      <c r="BP43">
        <v>43.7</v>
      </c>
      <c r="BQ43">
        <v>43.6</v>
      </c>
      <c r="BR43">
        <v>147</v>
      </c>
      <c r="BS43">
        <v>151.4</v>
      </c>
      <c r="BT43">
        <v>152.9</v>
      </c>
      <c r="BU43">
        <v>155.69999999999999</v>
      </c>
      <c r="BV43">
        <v>173.7</v>
      </c>
      <c r="BW43">
        <v>180</v>
      </c>
      <c r="BX43">
        <v>180</v>
      </c>
      <c r="BY43">
        <v>1238.2</v>
      </c>
      <c r="BZ43">
        <v>1030.5999999999999</v>
      </c>
      <c r="CA43">
        <v>920.5</v>
      </c>
      <c r="CB43">
        <v>855.8</v>
      </c>
      <c r="CC43">
        <v>821.9</v>
      </c>
      <c r="CD43">
        <v>802.8</v>
      </c>
      <c r="CE43">
        <v>790.8</v>
      </c>
      <c r="CF43">
        <v>800.8</v>
      </c>
      <c r="CG43">
        <v>681</v>
      </c>
      <c r="CH43">
        <v>606.4</v>
      </c>
      <c r="CI43">
        <v>562.70000000000005</v>
      </c>
      <c r="CJ43">
        <v>543</v>
      </c>
      <c r="CK43">
        <v>534.20000000000005</v>
      </c>
      <c r="CL43">
        <v>527.79999999999995</v>
      </c>
      <c r="CM43">
        <v>755.1</v>
      </c>
      <c r="CN43">
        <v>645.9</v>
      </c>
      <c r="CO43">
        <v>574.29999999999995</v>
      </c>
      <c r="CP43">
        <v>539.79999999999995</v>
      </c>
      <c r="CQ43">
        <v>523.4</v>
      </c>
      <c r="CR43">
        <v>515.20000000000005</v>
      </c>
      <c r="CS43">
        <v>508.9</v>
      </c>
      <c r="CT43">
        <v>721.7</v>
      </c>
      <c r="CU43">
        <v>617.29999999999995</v>
      </c>
      <c r="CV43">
        <v>552.1</v>
      </c>
      <c r="CW43">
        <v>523.20000000000005</v>
      </c>
      <c r="CX43">
        <v>508.3</v>
      </c>
      <c r="CY43">
        <v>498.3</v>
      </c>
      <c r="CZ43">
        <v>487</v>
      </c>
      <c r="DA43">
        <v>723.6</v>
      </c>
      <c r="DB43">
        <v>602.70000000000005</v>
      </c>
      <c r="DC43">
        <v>538.4</v>
      </c>
      <c r="DD43">
        <v>516</v>
      </c>
      <c r="DE43">
        <v>502.7</v>
      </c>
      <c r="DF43">
        <v>490.7</v>
      </c>
      <c r="DG43">
        <v>472.3</v>
      </c>
      <c r="DH43">
        <v>705.3</v>
      </c>
      <c r="DI43">
        <v>584.5</v>
      </c>
      <c r="DJ43">
        <v>524.5</v>
      </c>
      <c r="DK43">
        <v>500.1</v>
      </c>
      <c r="DL43">
        <v>484</v>
      </c>
      <c r="DM43">
        <v>474.2</v>
      </c>
      <c r="DN43">
        <v>460.1</v>
      </c>
      <c r="DO43">
        <v>722</v>
      </c>
      <c r="DP43">
        <v>598</v>
      </c>
      <c r="DQ43">
        <v>530.29999999999995</v>
      </c>
      <c r="DR43">
        <v>502.2</v>
      </c>
      <c r="DS43">
        <v>484.1</v>
      </c>
      <c r="DT43">
        <v>468.2</v>
      </c>
      <c r="DU43">
        <v>445.9</v>
      </c>
      <c r="DV43">
        <v>786.2</v>
      </c>
      <c r="DW43">
        <v>648.1</v>
      </c>
      <c r="DX43">
        <v>559.20000000000005</v>
      </c>
      <c r="DY43">
        <v>517.29999999999995</v>
      </c>
      <c r="DZ43">
        <v>495.6</v>
      </c>
      <c r="EA43">
        <v>478.2</v>
      </c>
      <c r="EB43">
        <v>445</v>
      </c>
      <c r="EC43">
        <v>919.5</v>
      </c>
      <c r="ED43">
        <v>732.9</v>
      </c>
      <c r="EE43">
        <v>626.79999999999995</v>
      </c>
      <c r="EF43">
        <v>553.29999999999995</v>
      </c>
      <c r="EG43">
        <v>517</v>
      </c>
      <c r="EH43">
        <v>496.6</v>
      </c>
      <c r="EI43">
        <v>464.2</v>
      </c>
      <c r="EJ43">
        <v>1061.7</v>
      </c>
      <c r="EK43">
        <v>845.9</v>
      </c>
      <c r="EL43">
        <v>722.1</v>
      </c>
      <c r="EM43">
        <v>633.20000000000005</v>
      </c>
      <c r="EN43">
        <v>570.4</v>
      </c>
      <c r="EO43">
        <v>527.79999999999995</v>
      </c>
      <c r="EP43" t="s">
        <v>3984</v>
      </c>
    </row>
    <row r="44" spans="1:146" x14ac:dyDescent="0.25">
      <c r="A44" t="s">
        <v>3985</v>
      </c>
      <c r="B44" t="s">
        <v>823</v>
      </c>
      <c r="C44" t="s">
        <v>17</v>
      </c>
      <c r="D44" t="s">
        <v>824</v>
      </c>
      <c r="E44" t="s">
        <v>825</v>
      </c>
      <c r="F44" t="s">
        <v>1252</v>
      </c>
      <c r="G44" t="s">
        <v>826</v>
      </c>
      <c r="H44">
        <v>1984</v>
      </c>
      <c r="I44">
        <v>104617</v>
      </c>
      <c r="K44" t="s">
        <v>1698</v>
      </c>
      <c r="L44" t="s">
        <v>1781</v>
      </c>
      <c r="M44">
        <v>545</v>
      </c>
      <c r="N44" t="s">
        <v>3923</v>
      </c>
      <c r="O44" s="3">
        <v>0.32083333333333336</v>
      </c>
      <c r="P44">
        <v>9.81</v>
      </c>
      <c r="Q44">
        <v>8.58</v>
      </c>
      <c r="R44">
        <v>1.71</v>
      </c>
      <c r="S44">
        <v>3.16</v>
      </c>
      <c r="T44">
        <v>4306</v>
      </c>
      <c r="U44">
        <v>118</v>
      </c>
      <c r="V44">
        <v>0.32</v>
      </c>
      <c r="W44">
        <v>691.9</v>
      </c>
      <c r="X44">
        <v>0.9042</v>
      </c>
      <c r="Y44">
        <v>746.5</v>
      </c>
      <c r="Z44">
        <v>0</v>
      </c>
      <c r="AA44">
        <v>0</v>
      </c>
      <c r="AB44">
        <v>1147</v>
      </c>
      <c r="AC44">
        <v>928.7</v>
      </c>
      <c r="AD44">
        <v>800.7</v>
      </c>
      <c r="AE44">
        <v>717.7</v>
      </c>
      <c r="AF44">
        <v>672.7</v>
      </c>
      <c r="AG44">
        <v>649.29999999999995</v>
      </c>
      <c r="AH44">
        <v>628.79999999999995</v>
      </c>
      <c r="AI44">
        <v>1093.3</v>
      </c>
      <c r="AJ44">
        <v>890.4</v>
      </c>
      <c r="AK44">
        <v>775.6</v>
      </c>
      <c r="AL44">
        <v>709.6</v>
      </c>
      <c r="AM44">
        <v>674.2</v>
      </c>
      <c r="AN44">
        <v>654.4</v>
      </c>
      <c r="AO44">
        <v>635.29999999999995</v>
      </c>
      <c r="AP44">
        <v>959.6</v>
      </c>
      <c r="AQ44">
        <v>771.9</v>
      </c>
      <c r="AR44">
        <v>670.7</v>
      </c>
      <c r="AS44">
        <v>611.9</v>
      </c>
      <c r="AT44">
        <v>576.20000000000005</v>
      </c>
      <c r="AU44">
        <v>553.79999999999995</v>
      </c>
      <c r="AV44">
        <v>527.4</v>
      </c>
      <c r="AW44">
        <v>1009.4</v>
      </c>
      <c r="AX44">
        <v>807.5</v>
      </c>
      <c r="AY44">
        <v>697.5</v>
      </c>
      <c r="AZ44">
        <v>632.9</v>
      </c>
      <c r="BA44">
        <v>593.5</v>
      </c>
      <c r="BB44">
        <v>568.70000000000005</v>
      </c>
      <c r="BC44">
        <v>540.6</v>
      </c>
      <c r="BD44">
        <v>1143.5999999999999</v>
      </c>
      <c r="BE44">
        <v>871</v>
      </c>
      <c r="BF44">
        <v>719.9</v>
      </c>
      <c r="BG44">
        <v>629.29999999999995</v>
      </c>
      <c r="BH44">
        <v>585.4</v>
      </c>
      <c r="BI44">
        <v>553.9</v>
      </c>
      <c r="BJ44">
        <v>502.4</v>
      </c>
      <c r="BK44">
        <v>42.7</v>
      </c>
      <c r="BL44">
        <v>41.2</v>
      </c>
      <c r="BM44">
        <v>41.3</v>
      </c>
      <c r="BN44">
        <v>40.5</v>
      </c>
      <c r="BO44">
        <v>39.6</v>
      </c>
      <c r="BP44">
        <v>39.200000000000003</v>
      </c>
      <c r="BQ44">
        <v>39.9</v>
      </c>
      <c r="BR44">
        <v>147.4</v>
      </c>
      <c r="BS44">
        <v>152.19999999999999</v>
      </c>
      <c r="BT44">
        <v>151.4</v>
      </c>
      <c r="BU44">
        <v>159.4</v>
      </c>
      <c r="BV44">
        <v>180</v>
      </c>
      <c r="BW44">
        <v>180</v>
      </c>
      <c r="BX44">
        <v>180</v>
      </c>
      <c r="BY44">
        <v>1181</v>
      </c>
      <c r="BZ44">
        <v>980.8</v>
      </c>
      <c r="CA44">
        <v>865.5</v>
      </c>
      <c r="CB44">
        <v>798.3</v>
      </c>
      <c r="CC44">
        <v>771.9</v>
      </c>
      <c r="CD44">
        <v>761.1</v>
      </c>
      <c r="CE44">
        <v>764.5</v>
      </c>
      <c r="CF44">
        <v>777.1</v>
      </c>
      <c r="CG44">
        <v>655</v>
      </c>
      <c r="CH44">
        <v>583.5</v>
      </c>
      <c r="CI44">
        <v>555.20000000000005</v>
      </c>
      <c r="CJ44">
        <v>542.70000000000005</v>
      </c>
      <c r="CK44">
        <v>537.70000000000005</v>
      </c>
      <c r="CL44">
        <v>535.29999999999995</v>
      </c>
      <c r="CM44">
        <v>737.8</v>
      </c>
      <c r="CN44">
        <v>623</v>
      </c>
      <c r="CO44">
        <v>564.9</v>
      </c>
      <c r="CP44">
        <v>541.5</v>
      </c>
      <c r="CQ44">
        <v>529.20000000000005</v>
      </c>
      <c r="CR44">
        <v>522.79999999999995</v>
      </c>
      <c r="CS44">
        <v>518.79999999999995</v>
      </c>
      <c r="CT44">
        <v>708.8</v>
      </c>
      <c r="CU44">
        <v>599.70000000000005</v>
      </c>
      <c r="CV44">
        <v>552.5</v>
      </c>
      <c r="CW44">
        <v>530.1</v>
      </c>
      <c r="CX44">
        <v>515.20000000000005</v>
      </c>
      <c r="CY44">
        <v>503.6</v>
      </c>
      <c r="CZ44">
        <v>491.2</v>
      </c>
      <c r="DA44">
        <v>701.9</v>
      </c>
      <c r="DB44">
        <v>582.70000000000005</v>
      </c>
      <c r="DC44">
        <v>536.4</v>
      </c>
      <c r="DD44">
        <v>515.1</v>
      </c>
      <c r="DE44">
        <v>503.5</v>
      </c>
      <c r="DF44">
        <v>494.1</v>
      </c>
      <c r="DG44">
        <v>468.5</v>
      </c>
      <c r="DH44">
        <v>699.6</v>
      </c>
      <c r="DI44">
        <v>579.5</v>
      </c>
      <c r="DJ44">
        <v>533.4</v>
      </c>
      <c r="DK44">
        <v>507.7</v>
      </c>
      <c r="DL44">
        <v>484.4</v>
      </c>
      <c r="DM44">
        <v>464</v>
      </c>
      <c r="DN44">
        <v>442.6</v>
      </c>
      <c r="DO44">
        <v>723.5</v>
      </c>
      <c r="DP44">
        <v>595.6</v>
      </c>
      <c r="DQ44">
        <v>540.70000000000005</v>
      </c>
      <c r="DR44">
        <v>513.9</v>
      </c>
      <c r="DS44">
        <v>489.6</v>
      </c>
      <c r="DT44">
        <v>465.3</v>
      </c>
      <c r="DU44">
        <v>427.7</v>
      </c>
      <c r="DV44">
        <v>807.1</v>
      </c>
      <c r="DW44">
        <v>661.4</v>
      </c>
      <c r="DX44">
        <v>567.5</v>
      </c>
      <c r="DY44">
        <v>531.20000000000005</v>
      </c>
      <c r="DZ44">
        <v>507.4</v>
      </c>
      <c r="EA44">
        <v>483.6</v>
      </c>
      <c r="EB44">
        <v>438</v>
      </c>
      <c r="EC44">
        <v>963.9</v>
      </c>
      <c r="ED44">
        <v>759.5</v>
      </c>
      <c r="EE44">
        <v>638</v>
      </c>
      <c r="EF44">
        <v>562.5</v>
      </c>
      <c r="EG44">
        <v>530.29999999999995</v>
      </c>
      <c r="EH44">
        <v>507.8</v>
      </c>
      <c r="EI44">
        <v>463.2</v>
      </c>
      <c r="EJ44">
        <v>1113</v>
      </c>
      <c r="EK44">
        <v>876.5</v>
      </c>
      <c r="EL44">
        <v>735.8</v>
      </c>
      <c r="EM44">
        <v>637.20000000000005</v>
      </c>
      <c r="EN44">
        <v>573.6</v>
      </c>
      <c r="EO44">
        <v>537.4</v>
      </c>
      <c r="EP44" t="s">
        <v>3986</v>
      </c>
    </row>
    <row r="45" spans="1:146" x14ac:dyDescent="0.25">
      <c r="A45" t="s">
        <v>3987</v>
      </c>
      <c r="B45" t="s">
        <v>264</v>
      </c>
      <c r="C45" t="s">
        <v>265</v>
      </c>
      <c r="D45" t="s">
        <v>266</v>
      </c>
      <c r="E45" t="s">
        <v>651</v>
      </c>
      <c r="F45" t="s">
        <v>1223</v>
      </c>
      <c r="G45" t="s">
        <v>1394</v>
      </c>
      <c r="H45">
        <v>1977</v>
      </c>
      <c r="I45">
        <v>200787</v>
      </c>
      <c r="K45" t="s">
        <v>1698</v>
      </c>
      <c r="L45" t="s">
        <v>1781</v>
      </c>
      <c r="M45">
        <v>648</v>
      </c>
      <c r="N45" t="s">
        <v>3923</v>
      </c>
      <c r="O45" s="3">
        <v>0.32083333333333336</v>
      </c>
      <c r="P45">
        <v>11.914999999999999</v>
      </c>
      <c r="Q45">
        <v>9.4469999999999992</v>
      </c>
      <c r="R45">
        <v>2.1110000000000002</v>
      </c>
      <c r="S45">
        <v>3.85</v>
      </c>
      <c r="T45">
        <v>8101</v>
      </c>
      <c r="U45">
        <v>125.1</v>
      </c>
      <c r="V45">
        <v>0.49</v>
      </c>
      <c r="W45">
        <v>652.79999999999995</v>
      </c>
      <c r="X45">
        <v>0.96099999999999997</v>
      </c>
      <c r="Y45">
        <v>702.4</v>
      </c>
      <c r="Z45">
        <v>0</v>
      </c>
      <c r="AA45">
        <v>0</v>
      </c>
      <c r="AB45">
        <v>1059.0999999999999</v>
      </c>
      <c r="AC45">
        <v>868.9</v>
      </c>
      <c r="AD45">
        <v>756.5</v>
      </c>
      <c r="AE45">
        <v>680.3</v>
      </c>
      <c r="AF45">
        <v>634.6</v>
      </c>
      <c r="AG45">
        <v>608.6</v>
      </c>
      <c r="AH45">
        <v>586</v>
      </c>
      <c r="AI45">
        <v>1020.5</v>
      </c>
      <c r="AJ45">
        <v>837.7</v>
      </c>
      <c r="AK45">
        <v>734.6</v>
      </c>
      <c r="AL45">
        <v>671</v>
      </c>
      <c r="AM45">
        <v>633.6</v>
      </c>
      <c r="AN45">
        <v>612.20000000000005</v>
      </c>
      <c r="AO45">
        <v>591</v>
      </c>
      <c r="AP45">
        <v>902.6</v>
      </c>
      <c r="AQ45">
        <v>727.8</v>
      </c>
      <c r="AR45">
        <v>633.20000000000005</v>
      </c>
      <c r="AS45">
        <v>577.79999999999995</v>
      </c>
      <c r="AT45">
        <v>543.79999999999995</v>
      </c>
      <c r="AU45">
        <v>522.1</v>
      </c>
      <c r="AV45">
        <v>496.9</v>
      </c>
      <c r="AW45">
        <v>981.5</v>
      </c>
      <c r="AX45">
        <v>784.2</v>
      </c>
      <c r="AY45">
        <v>675.3</v>
      </c>
      <c r="AZ45">
        <v>610.1</v>
      </c>
      <c r="BA45">
        <v>569.1</v>
      </c>
      <c r="BB45">
        <v>542.6</v>
      </c>
      <c r="BC45">
        <v>511.6</v>
      </c>
      <c r="BD45">
        <v>1053.3</v>
      </c>
      <c r="BE45">
        <v>816.2</v>
      </c>
      <c r="BF45">
        <v>680.5</v>
      </c>
      <c r="BG45">
        <v>595.4</v>
      </c>
      <c r="BH45">
        <v>551.9</v>
      </c>
      <c r="BI45">
        <v>521.4</v>
      </c>
      <c r="BJ45">
        <v>475.9</v>
      </c>
      <c r="BK45">
        <v>42.3</v>
      </c>
      <c r="BL45">
        <v>40.6</v>
      </c>
      <c r="BM45">
        <v>41</v>
      </c>
      <c r="BN45">
        <v>40.6</v>
      </c>
      <c r="BO45">
        <v>39.700000000000003</v>
      </c>
      <c r="BP45">
        <v>39.299999999999997</v>
      </c>
      <c r="BQ45">
        <v>39.5</v>
      </c>
      <c r="BR45">
        <v>146.5</v>
      </c>
      <c r="BS45">
        <v>150.80000000000001</v>
      </c>
      <c r="BT45">
        <v>150.69999999999999</v>
      </c>
      <c r="BU45">
        <v>156.1</v>
      </c>
      <c r="BV45">
        <v>173.5</v>
      </c>
      <c r="BW45">
        <v>180</v>
      </c>
      <c r="BX45">
        <v>180</v>
      </c>
      <c r="BY45">
        <v>1117.4000000000001</v>
      </c>
      <c r="BZ45">
        <v>935.5</v>
      </c>
      <c r="CA45">
        <v>830.7</v>
      </c>
      <c r="CB45">
        <v>760</v>
      </c>
      <c r="CC45">
        <v>723.5</v>
      </c>
      <c r="CD45">
        <v>709.2</v>
      </c>
      <c r="CE45">
        <v>704.4</v>
      </c>
      <c r="CF45">
        <v>740.6</v>
      </c>
      <c r="CG45">
        <v>630.1</v>
      </c>
      <c r="CH45">
        <v>559.20000000000005</v>
      </c>
      <c r="CI45">
        <v>525.4</v>
      </c>
      <c r="CJ45">
        <v>509.7</v>
      </c>
      <c r="CK45">
        <v>501.6</v>
      </c>
      <c r="CL45">
        <v>497.1</v>
      </c>
      <c r="CM45">
        <v>706.8</v>
      </c>
      <c r="CN45">
        <v>601.6</v>
      </c>
      <c r="CO45">
        <v>539.5</v>
      </c>
      <c r="CP45">
        <v>512.5</v>
      </c>
      <c r="CQ45">
        <v>498.5</v>
      </c>
      <c r="CR45">
        <v>489.5</v>
      </c>
      <c r="CS45">
        <v>482.4</v>
      </c>
      <c r="CT45">
        <v>683.2</v>
      </c>
      <c r="CU45">
        <v>580.6</v>
      </c>
      <c r="CV45">
        <v>526.5</v>
      </c>
      <c r="CW45">
        <v>502.8</v>
      </c>
      <c r="CX45">
        <v>488.2</v>
      </c>
      <c r="CY45">
        <v>477</v>
      </c>
      <c r="CZ45">
        <v>460.4</v>
      </c>
      <c r="DA45">
        <v>684.4</v>
      </c>
      <c r="DB45">
        <v>565.1</v>
      </c>
      <c r="DC45">
        <v>511.9</v>
      </c>
      <c r="DD45">
        <v>491.9</v>
      </c>
      <c r="DE45">
        <v>483.7</v>
      </c>
      <c r="DF45">
        <v>473.9</v>
      </c>
      <c r="DG45">
        <v>451</v>
      </c>
      <c r="DH45">
        <v>666.4</v>
      </c>
      <c r="DI45">
        <v>549.5</v>
      </c>
      <c r="DJ45">
        <v>501.9</v>
      </c>
      <c r="DK45">
        <v>479</v>
      </c>
      <c r="DL45">
        <v>460.3</v>
      </c>
      <c r="DM45">
        <v>446.6</v>
      </c>
      <c r="DN45">
        <v>431.6</v>
      </c>
      <c r="DO45">
        <v>681.8</v>
      </c>
      <c r="DP45">
        <v>561.20000000000005</v>
      </c>
      <c r="DQ45">
        <v>506.9</v>
      </c>
      <c r="DR45">
        <v>481.6</v>
      </c>
      <c r="DS45">
        <v>460.8</v>
      </c>
      <c r="DT45">
        <v>441.5</v>
      </c>
      <c r="DU45">
        <v>416</v>
      </c>
      <c r="DV45">
        <v>744</v>
      </c>
      <c r="DW45">
        <v>608.79999999999995</v>
      </c>
      <c r="DX45">
        <v>529.5</v>
      </c>
      <c r="DY45">
        <v>496</v>
      </c>
      <c r="DZ45">
        <v>474.5</v>
      </c>
      <c r="EA45">
        <v>453.9</v>
      </c>
      <c r="EB45">
        <v>417.4</v>
      </c>
      <c r="EC45">
        <v>866.7</v>
      </c>
      <c r="ED45">
        <v>694.7</v>
      </c>
      <c r="EE45">
        <v>591.29999999999995</v>
      </c>
      <c r="EF45">
        <v>526.4</v>
      </c>
      <c r="EG45">
        <v>496.5</v>
      </c>
      <c r="EH45">
        <v>476.4</v>
      </c>
      <c r="EI45">
        <v>439.1</v>
      </c>
      <c r="EJ45">
        <v>1000.8</v>
      </c>
      <c r="EK45">
        <v>802.2</v>
      </c>
      <c r="EL45">
        <v>682.3</v>
      </c>
      <c r="EM45">
        <v>600.70000000000005</v>
      </c>
      <c r="EN45">
        <v>545.70000000000005</v>
      </c>
      <c r="EO45">
        <v>508.1</v>
      </c>
      <c r="EP45" t="s">
        <v>3988</v>
      </c>
    </row>
    <row r="46" spans="1:146" x14ac:dyDescent="0.25">
      <c r="A46" t="s">
        <v>3989</v>
      </c>
      <c r="B46" t="s">
        <v>821</v>
      </c>
      <c r="C46" t="s">
        <v>18</v>
      </c>
      <c r="D46" t="s">
        <v>822</v>
      </c>
      <c r="E46" t="s">
        <v>533</v>
      </c>
      <c r="F46" t="s">
        <v>1226</v>
      </c>
      <c r="G46" t="s">
        <v>534</v>
      </c>
      <c r="H46">
        <v>1972</v>
      </c>
      <c r="I46">
        <v>137116</v>
      </c>
      <c r="K46" t="s">
        <v>1698</v>
      </c>
      <c r="L46" t="s">
        <v>1781</v>
      </c>
      <c r="M46">
        <v>378</v>
      </c>
      <c r="N46" t="s">
        <v>3923</v>
      </c>
      <c r="O46" s="3">
        <v>0.32083333333333336</v>
      </c>
      <c r="P46">
        <v>8.73</v>
      </c>
      <c r="Q46">
        <v>6.7039999999999997</v>
      </c>
      <c r="R46">
        <v>1.595</v>
      </c>
      <c r="S46">
        <v>3.03</v>
      </c>
      <c r="T46">
        <v>2548</v>
      </c>
      <c r="U46">
        <v>112.5</v>
      </c>
      <c r="V46">
        <v>0.12</v>
      </c>
      <c r="W46">
        <v>720.7</v>
      </c>
      <c r="X46">
        <v>0.8649</v>
      </c>
      <c r="Y46">
        <v>780.5</v>
      </c>
      <c r="Z46">
        <v>0</v>
      </c>
      <c r="AA46">
        <v>0</v>
      </c>
      <c r="AB46">
        <v>1144.9000000000001</v>
      </c>
      <c r="AC46">
        <v>942.9</v>
      </c>
      <c r="AD46">
        <v>817.7</v>
      </c>
      <c r="AE46">
        <v>751.7</v>
      </c>
      <c r="AF46">
        <v>715.6</v>
      </c>
      <c r="AG46">
        <v>697.3</v>
      </c>
      <c r="AH46">
        <v>680.5</v>
      </c>
      <c r="AI46">
        <v>1098.5999999999999</v>
      </c>
      <c r="AJ46">
        <v>905.3</v>
      </c>
      <c r="AK46">
        <v>800.6</v>
      </c>
      <c r="AL46">
        <v>746.8</v>
      </c>
      <c r="AM46">
        <v>718.2</v>
      </c>
      <c r="AN46">
        <v>701.9</v>
      </c>
      <c r="AO46">
        <v>689.8</v>
      </c>
      <c r="AP46">
        <v>981.1</v>
      </c>
      <c r="AQ46">
        <v>796.9</v>
      </c>
      <c r="AR46">
        <v>699.6</v>
      </c>
      <c r="AS46">
        <v>644.4</v>
      </c>
      <c r="AT46">
        <v>611.70000000000005</v>
      </c>
      <c r="AU46">
        <v>591.6</v>
      </c>
      <c r="AV46">
        <v>569.4</v>
      </c>
      <c r="AW46">
        <v>1029.2</v>
      </c>
      <c r="AX46">
        <v>831.7</v>
      </c>
      <c r="AY46">
        <v>726.3</v>
      </c>
      <c r="AZ46">
        <v>666</v>
      </c>
      <c r="BA46">
        <v>630</v>
      </c>
      <c r="BB46">
        <v>607.70000000000005</v>
      </c>
      <c r="BC46">
        <v>583</v>
      </c>
      <c r="BD46">
        <v>1141</v>
      </c>
      <c r="BE46">
        <v>886.8</v>
      </c>
      <c r="BF46">
        <v>741.8</v>
      </c>
      <c r="BG46">
        <v>664.8</v>
      </c>
      <c r="BH46">
        <v>623</v>
      </c>
      <c r="BI46">
        <v>590.70000000000005</v>
      </c>
      <c r="BJ46">
        <v>540.79999999999995</v>
      </c>
      <c r="BK46">
        <v>42.3</v>
      </c>
      <c r="BL46">
        <v>41.9</v>
      </c>
      <c r="BM46">
        <v>41.2</v>
      </c>
      <c r="BN46">
        <v>40.6</v>
      </c>
      <c r="BO46">
        <v>40.1</v>
      </c>
      <c r="BP46">
        <v>40</v>
      </c>
      <c r="BQ46">
        <v>41.4</v>
      </c>
      <c r="BR46">
        <v>148.5</v>
      </c>
      <c r="BS46">
        <v>151.6</v>
      </c>
      <c r="BT46">
        <v>151.6</v>
      </c>
      <c r="BU46">
        <v>166.4</v>
      </c>
      <c r="BV46">
        <v>180</v>
      </c>
      <c r="BW46">
        <v>180</v>
      </c>
      <c r="BX46">
        <v>180</v>
      </c>
      <c r="BY46">
        <v>1184</v>
      </c>
      <c r="BZ46">
        <v>999.8</v>
      </c>
      <c r="CA46">
        <v>891.6</v>
      </c>
      <c r="CB46">
        <v>849.5</v>
      </c>
      <c r="CC46">
        <v>832.9</v>
      </c>
      <c r="CD46">
        <v>828</v>
      </c>
      <c r="CE46">
        <v>845.9</v>
      </c>
      <c r="CF46">
        <v>785.1</v>
      </c>
      <c r="CG46">
        <v>665.6</v>
      </c>
      <c r="CH46">
        <v>613.1</v>
      </c>
      <c r="CI46">
        <v>593.1</v>
      </c>
      <c r="CJ46">
        <v>584.79999999999995</v>
      </c>
      <c r="CK46">
        <v>581.29999999999995</v>
      </c>
      <c r="CL46">
        <v>582.70000000000005</v>
      </c>
      <c r="CM46">
        <v>747.4</v>
      </c>
      <c r="CN46">
        <v>639.70000000000005</v>
      </c>
      <c r="CO46">
        <v>598</v>
      </c>
      <c r="CP46">
        <v>579.20000000000005</v>
      </c>
      <c r="CQ46">
        <v>568.4</v>
      </c>
      <c r="CR46">
        <v>563.4</v>
      </c>
      <c r="CS46">
        <v>561.9</v>
      </c>
      <c r="CT46">
        <v>719.3</v>
      </c>
      <c r="CU46">
        <v>623</v>
      </c>
      <c r="CV46">
        <v>586.9</v>
      </c>
      <c r="CW46">
        <v>565.4</v>
      </c>
      <c r="CX46">
        <v>549</v>
      </c>
      <c r="CY46">
        <v>537.1</v>
      </c>
      <c r="CZ46">
        <v>528.1</v>
      </c>
      <c r="DA46">
        <v>725.5</v>
      </c>
      <c r="DB46">
        <v>623.4</v>
      </c>
      <c r="DC46">
        <v>581</v>
      </c>
      <c r="DD46">
        <v>560.6</v>
      </c>
      <c r="DE46">
        <v>540.4</v>
      </c>
      <c r="DF46">
        <v>523.4</v>
      </c>
      <c r="DG46">
        <v>500.8</v>
      </c>
      <c r="DH46">
        <v>729.8</v>
      </c>
      <c r="DI46">
        <v>611.29999999999995</v>
      </c>
      <c r="DJ46">
        <v>567.79999999999995</v>
      </c>
      <c r="DK46">
        <v>537.9</v>
      </c>
      <c r="DL46">
        <v>513.70000000000005</v>
      </c>
      <c r="DM46">
        <v>499.6</v>
      </c>
      <c r="DN46">
        <v>482</v>
      </c>
      <c r="DO46">
        <v>750.7</v>
      </c>
      <c r="DP46">
        <v>619.4</v>
      </c>
      <c r="DQ46">
        <v>572.29999999999995</v>
      </c>
      <c r="DR46">
        <v>539.79999999999995</v>
      </c>
      <c r="DS46">
        <v>511.3</v>
      </c>
      <c r="DT46">
        <v>489.3</v>
      </c>
      <c r="DU46">
        <v>463.3</v>
      </c>
      <c r="DV46">
        <v>819.4</v>
      </c>
      <c r="DW46">
        <v>669.2</v>
      </c>
      <c r="DX46">
        <v>591.4</v>
      </c>
      <c r="DY46">
        <v>557.79999999999995</v>
      </c>
      <c r="DZ46">
        <v>527.70000000000005</v>
      </c>
      <c r="EA46">
        <v>500.9</v>
      </c>
      <c r="EB46">
        <v>457.6</v>
      </c>
      <c r="EC46">
        <v>957.7</v>
      </c>
      <c r="ED46">
        <v>767.1</v>
      </c>
      <c r="EE46">
        <v>645.9</v>
      </c>
      <c r="EF46">
        <v>586.5</v>
      </c>
      <c r="EG46">
        <v>556.6</v>
      </c>
      <c r="EH46">
        <v>529</v>
      </c>
      <c r="EI46">
        <v>482.4</v>
      </c>
      <c r="EJ46">
        <v>1105.8</v>
      </c>
      <c r="EK46">
        <v>886</v>
      </c>
      <c r="EL46">
        <v>743.8</v>
      </c>
      <c r="EM46">
        <v>653.9</v>
      </c>
      <c r="EN46">
        <v>598.29999999999995</v>
      </c>
      <c r="EO46">
        <v>566.6</v>
      </c>
      <c r="EP46" t="s">
        <v>3990</v>
      </c>
    </row>
    <row r="47" spans="1:146" x14ac:dyDescent="0.25">
      <c r="A47" t="s">
        <v>3991</v>
      </c>
      <c r="B47" t="s">
        <v>469</v>
      </c>
      <c r="C47" t="s">
        <v>470</v>
      </c>
      <c r="D47" t="s">
        <v>1866</v>
      </c>
      <c r="E47" t="s">
        <v>1942</v>
      </c>
      <c r="F47" t="s">
        <v>1785</v>
      </c>
      <c r="G47" t="s">
        <v>1459</v>
      </c>
      <c r="H47">
        <v>2000</v>
      </c>
      <c r="I47">
        <v>170514</v>
      </c>
      <c r="K47" t="s">
        <v>1698</v>
      </c>
      <c r="L47" t="s">
        <v>1781</v>
      </c>
      <c r="M47">
        <v>500</v>
      </c>
      <c r="N47" t="s">
        <v>3923</v>
      </c>
      <c r="O47" s="3">
        <v>0.32083333333333336</v>
      </c>
      <c r="P47">
        <v>10.972</v>
      </c>
      <c r="Q47">
        <v>10.055999999999999</v>
      </c>
      <c r="R47">
        <v>1.9850000000000001</v>
      </c>
      <c r="S47">
        <v>3.52</v>
      </c>
      <c r="T47">
        <v>6540</v>
      </c>
      <c r="U47">
        <v>125.5</v>
      </c>
      <c r="V47">
        <v>0.24</v>
      </c>
      <c r="W47">
        <v>632.5</v>
      </c>
      <c r="X47">
        <v>0.9879</v>
      </c>
      <c r="Y47">
        <v>683.2</v>
      </c>
      <c r="Z47">
        <v>0</v>
      </c>
      <c r="AA47">
        <v>0</v>
      </c>
      <c r="AB47">
        <v>1037.7</v>
      </c>
      <c r="AC47">
        <v>842.9</v>
      </c>
      <c r="AD47">
        <v>729.8</v>
      </c>
      <c r="AE47">
        <v>659.5</v>
      </c>
      <c r="AF47">
        <v>619.9</v>
      </c>
      <c r="AG47">
        <v>596.29999999999995</v>
      </c>
      <c r="AH47">
        <v>570.70000000000005</v>
      </c>
      <c r="AI47">
        <v>993</v>
      </c>
      <c r="AJ47">
        <v>809.2</v>
      </c>
      <c r="AK47">
        <v>707.3</v>
      </c>
      <c r="AL47">
        <v>649.29999999999995</v>
      </c>
      <c r="AM47">
        <v>617.79999999999995</v>
      </c>
      <c r="AN47">
        <v>598.9</v>
      </c>
      <c r="AO47">
        <v>573.79999999999995</v>
      </c>
      <c r="AP47">
        <v>874.6</v>
      </c>
      <c r="AQ47">
        <v>704.6</v>
      </c>
      <c r="AR47">
        <v>613.29999999999995</v>
      </c>
      <c r="AS47">
        <v>560.4</v>
      </c>
      <c r="AT47">
        <v>528.1</v>
      </c>
      <c r="AU47">
        <v>507.3</v>
      </c>
      <c r="AV47">
        <v>481.7</v>
      </c>
      <c r="AW47">
        <v>937.3</v>
      </c>
      <c r="AX47">
        <v>748.9</v>
      </c>
      <c r="AY47">
        <v>645.9</v>
      </c>
      <c r="AZ47">
        <v>585.20000000000005</v>
      </c>
      <c r="BA47">
        <v>547.79999999999995</v>
      </c>
      <c r="BB47">
        <v>523.6</v>
      </c>
      <c r="BC47">
        <v>494.2</v>
      </c>
      <c r="BD47">
        <v>1033.7</v>
      </c>
      <c r="BE47">
        <v>791.3</v>
      </c>
      <c r="BF47">
        <v>656.8</v>
      </c>
      <c r="BG47">
        <v>576.79999999999995</v>
      </c>
      <c r="BH47">
        <v>537.5</v>
      </c>
      <c r="BI47">
        <v>507.9</v>
      </c>
      <c r="BJ47">
        <v>460.7</v>
      </c>
      <c r="BK47">
        <v>42.7</v>
      </c>
      <c r="BL47">
        <v>41.2</v>
      </c>
      <c r="BM47">
        <v>40.9</v>
      </c>
      <c r="BN47">
        <v>40.1</v>
      </c>
      <c r="BO47">
        <v>39.200000000000003</v>
      </c>
      <c r="BP47">
        <v>38.799999999999997</v>
      </c>
      <c r="BQ47">
        <v>38.4</v>
      </c>
      <c r="BR47">
        <v>145.30000000000001</v>
      </c>
      <c r="BS47">
        <v>150</v>
      </c>
      <c r="BT47">
        <v>151.4</v>
      </c>
      <c r="BU47">
        <v>156.4</v>
      </c>
      <c r="BV47">
        <v>174</v>
      </c>
      <c r="BW47">
        <v>180</v>
      </c>
      <c r="BX47">
        <v>180</v>
      </c>
      <c r="BY47">
        <v>1078.0999999999999</v>
      </c>
      <c r="BZ47">
        <v>893.2</v>
      </c>
      <c r="CA47">
        <v>787.9</v>
      </c>
      <c r="CB47">
        <v>728.5</v>
      </c>
      <c r="CC47">
        <v>705.1</v>
      </c>
      <c r="CD47">
        <v>695.7</v>
      </c>
      <c r="CE47">
        <v>686</v>
      </c>
      <c r="CF47">
        <v>709</v>
      </c>
      <c r="CG47">
        <v>596.70000000000005</v>
      </c>
      <c r="CH47">
        <v>533.5</v>
      </c>
      <c r="CI47">
        <v>507</v>
      </c>
      <c r="CJ47">
        <v>495.7</v>
      </c>
      <c r="CK47">
        <v>491.4</v>
      </c>
      <c r="CL47">
        <v>489.2</v>
      </c>
      <c r="CM47">
        <v>673</v>
      </c>
      <c r="CN47">
        <v>568.4</v>
      </c>
      <c r="CO47">
        <v>516.4</v>
      </c>
      <c r="CP47">
        <v>494.7</v>
      </c>
      <c r="CQ47">
        <v>483.4</v>
      </c>
      <c r="CR47">
        <v>478.2</v>
      </c>
      <c r="CS47">
        <v>475</v>
      </c>
      <c r="CT47">
        <v>646.6</v>
      </c>
      <c r="CU47">
        <v>548.29999999999995</v>
      </c>
      <c r="CV47">
        <v>504.7</v>
      </c>
      <c r="CW47">
        <v>484.6</v>
      </c>
      <c r="CX47">
        <v>471.2</v>
      </c>
      <c r="CY47">
        <v>461.1</v>
      </c>
      <c r="CZ47">
        <v>451.1</v>
      </c>
      <c r="DA47">
        <v>646.6</v>
      </c>
      <c r="DB47">
        <v>537.5</v>
      </c>
      <c r="DC47">
        <v>493.7</v>
      </c>
      <c r="DD47">
        <v>474.8</v>
      </c>
      <c r="DE47">
        <v>467.1</v>
      </c>
      <c r="DF47">
        <v>454.2</v>
      </c>
      <c r="DG47">
        <v>431.3</v>
      </c>
      <c r="DH47">
        <v>645</v>
      </c>
      <c r="DI47">
        <v>533.20000000000005</v>
      </c>
      <c r="DJ47">
        <v>488.8</v>
      </c>
      <c r="DK47">
        <v>465.9</v>
      </c>
      <c r="DL47">
        <v>446.5</v>
      </c>
      <c r="DM47">
        <v>429.6</v>
      </c>
      <c r="DN47">
        <v>412</v>
      </c>
      <c r="DO47">
        <v>663.7</v>
      </c>
      <c r="DP47">
        <v>546.1</v>
      </c>
      <c r="DQ47">
        <v>494.5</v>
      </c>
      <c r="DR47">
        <v>469.4</v>
      </c>
      <c r="DS47">
        <v>448.1</v>
      </c>
      <c r="DT47">
        <v>427.2</v>
      </c>
      <c r="DU47">
        <v>396.4</v>
      </c>
      <c r="DV47">
        <v>730.8</v>
      </c>
      <c r="DW47">
        <v>596.70000000000005</v>
      </c>
      <c r="DX47">
        <v>519.9</v>
      </c>
      <c r="DY47">
        <v>485.9</v>
      </c>
      <c r="DZ47">
        <v>463.9</v>
      </c>
      <c r="EA47">
        <v>442.2</v>
      </c>
      <c r="EB47">
        <v>400.3</v>
      </c>
      <c r="EC47">
        <v>863.7</v>
      </c>
      <c r="ED47">
        <v>686.4</v>
      </c>
      <c r="EE47">
        <v>582.29999999999995</v>
      </c>
      <c r="EF47">
        <v>517.5</v>
      </c>
      <c r="EG47">
        <v>486.4</v>
      </c>
      <c r="EH47">
        <v>465.7</v>
      </c>
      <c r="EI47">
        <v>425.3</v>
      </c>
      <c r="EJ47">
        <v>997.3</v>
      </c>
      <c r="EK47">
        <v>792.6</v>
      </c>
      <c r="EL47">
        <v>671.6</v>
      </c>
      <c r="EM47">
        <v>590.5</v>
      </c>
      <c r="EN47">
        <v>534.70000000000005</v>
      </c>
      <c r="EO47">
        <v>497</v>
      </c>
      <c r="EP47" t="s">
        <v>3992</v>
      </c>
    </row>
    <row r="48" spans="1:146" x14ac:dyDescent="0.25">
      <c r="A48" t="s">
        <v>3993</v>
      </c>
      <c r="B48" t="s">
        <v>342</v>
      </c>
      <c r="C48" t="s">
        <v>343</v>
      </c>
      <c r="D48" t="s">
        <v>344</v>
      </c>
      <c r="E48" t="s">
        <v>345</v>
      </c>
      <c r="F48" t="s">
        <v>1926</v>
      </c>
      <c r="G48" t="s">
        <v>1181</v>
      </c>
      <c r="H48">
        <v>1969</v>
      </c>
      <c r="I48">
        <v>169260</v>
      </c>
      <c r="K48" t="s">
        <v>1698</v>
      </c>
      <c r="L48" t="s">
        <v>1781</v>
      </c>
      <c r="M48">
        <v>540</v>
      </c>
      <c r="N48" t="s">
        <v>3923</v>
      </c>
      <c r="O48" s="3">
        <v>0.32085648148148149</v>
      </c>
      <c r="P48">
        <v>11.38</v>
      </c>
      <c r="Q48">
        <v>8.7129999999999992</v>
      </c>
      <c r="R48">
        <v>1.8149999999999999</v>
      </c>
      <c r="S48">
        <v>3.38</v>
      </c>
      <c r="T48">
        <v>6539</v>
      </c>
      <c r="U48">
        <v>123.2</v>
      </c>
      <c r="V48">
        <v>0.45</v>
      </c>
      <c r="W48">
        <v>670</v>
      </c>
      <c r="X48">
        <v>0.92610000000000003</v>
      </c>
      <c r="Y48">
        <v>728.8</v>
      </c>
      <c r="Z48">
        <v>0</v>
      </c>
      <c r="AA48">
        <v>0</v>
      </c>
      <c r="AB48">
        <v>1080.2</v>
      </c>
      <c r="AC48">
        <v>888.8</v>
      </c>
      <c r="AD48">
        <v>775.1</v>
      </c>
      <c r="AE48">
        <v>706.7</v>
      </c>
      <c r="AF48">
        <v>664.8</v>
      </c>
      <c r="AG48">
        <v>639.79999999999995</v>
      </c>
      <c r="AH48">
        <v>617.5</v>
      </c>
      <c r="AI48">
        <v>1036.9000000000001</v>
      </c>
      <c r="AJ48">
        <v>854.3</v>
      </c>
      <c r="AK48">
        <v>752.8</v>
      </c>
      <c r="AL48">
        <v>696.4</v>
      </c>
      <c r="AM48">
        <v>664.9</v>
      </c>
      <c r="AN48">
        <v>645.4</v>
      </c>
      <c r="AO48">
        <v>626.20000000000005</v>
      </c>
      <c r="AP48">
        <v>920.6</v>
      </c>
      <c r="AQ48">
        <v>744.5</v>
      </c>
      <c r="AR48">
        <v>650.1</v>
      </c>
      <c r="AS48">
        <v>595.6</v>
      </c>
      <c r="AT48">
        <v>562.6</v>
      </c>
      <c r="AU48">
        <v>541.79999999999995</v>
      </c>
      <c r="AV48">
        <v>517.6</v>
      </c>
      <c r="AW48">
        <v>970</v>
      </c>
      <c r="AX48">
        <v>779.6</v>
      </c>
      <c r="AY48">
        <v>676.4</v>
      </c>
      <c r="AZ48">
        <v>615.9</v>
      </c>
      <c r="BA48">
        <v>578.70000000000005</v>
      </c>
      <c r="BB48">
        <v>554.9</v>
      </c>
      <c r="BC48">
        <v>526.70000000000005</v>
      </c>
      <c r="BD48">
        <v>1076.8</v>
      </c>
      <c r="BE48">
        <v>835</v>
      </c>
      <c r="BF48">
        <v>697.2</v>
      </c>
      <c r="BG48">
        <v>616</v>
      </c>
      <c r="BH48">
        <v>572.9</v>
      </c>
      <c r="BI48">
        <v>540.9</v>
      </c>
      <c r="BJ48">
        <v>492.2</v>
      </c>
      <c r="BK48">
        <v>42.4</v>
      </c>
      <c r="BL48">
        <v>41.4</v>
      </c>
      <c r="BM48">
        <v>42.2</v>
      </c>
      <c r="BN48">
        <v>42</v>
      </c>
      <c r="BO48">
        <v>41.4</v>
      </c>
      <c r="BP48">
        <v>41.1</v>
      </c>
      <c r="BQ48">
        <v>41.6</v>
      </c>
      <c r="BR48">
        <v>147</v>
      </c>
      <c r="BS48">
        <v>151.5</v>
      </c>
      <c r="BT48">
        <v>151.9</v>
      </c>
      <c r="BU48">
        <v>156.9</v>
      </c>
      <c r="BV48">
        <v>180</v>
      </c>
      <c r="BW48">
        <v>180</v>
      </c>
      <c r="BX48">
        <v>180</v>
      </c>
      <c r="BY48">
        <v>1113.7</v>
      </c>
      <c r="BZ48">
        <v>940.6</v>
      </c>
      <c r="CA48">
        <v>838.9</v>
      </c>
      <c r="CB48">
        <v>790.1</v>
      </c>
      <c r="CC48">
        <v>768</v>
      </c>
      <c r="CD48">
        <v>757</v>
      </c>
      <c r="CE48">
        <v>755.2</v>
      </c>
      <c r="CF48">
        <v>736.9</v>
      </c>
      <c r="CG48">
        <v>624.6</v>
      </c>
      <c r="CH48">
        <v>561.6</v>
      </c>
      <c r="CI48">
        <v>536.79999999999995</v>
      </c>
      <c r="CJ48">
        <v>526.1</v>
      </c>
      <c r="CK48">
        <v>520.5</v>
      </c>
      <c r="CL48">
        <v>517</v>
      </c>
      <c r="CM48">
        <v>701.6</v>
      </c>
      <c r="CN48">
        <v>593.1</v>
      </c>
      <c r="CO48">
        <v>542.6</v>
      </c>
      <c r="CP48">
        <v>521.9</v>
      </c>
      <c r="CQ48">
        <v>510.4</v>
      </c>
      <c r="CR48">
        <v>504.2</v>
      </c>
      <c r="CS48">
        <v>499.8</v>
      </c>
      <c r="CT48">
        <v>675.3</v>
      </c>
      <c r="CU48">
        <v>572.1</v>
      </c>
      <c r="CV48">
        <v>529.29999999999995</v>
      </c>
      <c r="CW48">
        <v>509.6</v>
      </c>
      <c r="CX48">
        <v>496</v>
      </c>
      <c r="CY48">
        <v>485.2</v>
      </c>
      <c r="CZ48">
        <v>474.1</v>
      </c>
      <c r="DA48">
        <v>681</v>
      </c>
      <c r="DB48">
        <v>574.5</v>
      </c>
      <c r="DC48">
        <v>527</v>
      </c>
      <c r="DD48">
        <v>505.9</v>
      </c>
      <c r="DE48">
        <v>490</v>
      </c>
      <c r="DF48">
        <v>476.4</v>
      </c>
      <c r="DG48">
        <v>454.7</v>
      </c>
      <c r="DH48">
        <v>693.8</v>
      </c>
      <c r="DI48">
        <v>570.20000000000005</v>
      </c>
      <c r="DJ48">
        <v>518.5</v>
      </c>
      <c r="DK48">
        <v>493.7</v>
      </c>
      <c r="DL48">
        <v>473.9</v>
      </c>
      <c r="DM48">
        <v>460.2</v>
      </c>
      <c r="DN48">
        <v>444.4</v>
      </c>
      <c r="DO48">
        <v>712.8</v>
      </c>
      <c r="DP48">
        <v>584.9</v>
      </c>
      <c r="DQ48">
        <v>524.79999999999995</v>
      </c>
      <c r="DR48">
        <v>497.2</v>
      </c>
      <c r="DS48">
        <v>475.4</v>
      </c>
      <c r="DT48">
        <v>455.9</v>
      </c>
      <c r="DU48">
        <v>430.2</v>
      </c>
      <c r="DV48">
        <v>779</v>
      </c>
      <c r="DW48">
        <v>638.20000000000005</v>
      </c>
      <c r="DX48">
        <v>551.5</v>
      </c>
      <c r="DY48">
        <v>513.5</v>
      </c>
      <c r="DZ48">
        <v>490.2</v>
      </c>
      <c r="EA48">
        <v>469</v>
      </c>
      <c r="EB48">
        <v>432.2</v>
      </c>
      <c r="EC48">
        <v>906.4</v>
      </c>
      <c r="ED48">
        <v>725.2</v>
      </c>
      <c r="EE48">
        <v>617</v>
      </c>
      <c r="EF48">
        <v>546.6</v>
      </c>
      <c r="EG48">
        <v>513.20000000000005</v>
      </c>
      <c r="EH48">
        <v>491.4</v>
      </c>
      <c r="EI48">
        <v>452.7</v>
      </c>
      <c r="EJ48">
        <v>1046.5999999999999</v>
      </c>
      <c r="EK48">
        <v>837</v>
      </c>
      <c r="EL48">
        <v>711.3</v>
      </c>
      <c r="EM48">
        <v>623.4</v>
      </c>
      <c r="EN48">
        <v>561.70000000000005</v>
      </c>
      <c r="EO48">
        <v>522.70000000000005</v>
      </c>
      <c r="EP48" t="s">
        <v>3994</v>
      </c>
    </row>
    <row r="49" spans="1:146" x14ac:dyDescent="0.25">
      <c r="A49" t="s">
        <v>3995</v>
      </c>
      <c r="B49" t="s">
        <v>813</v>
      </c>
      <c r="C49" t="s">
        <v>20</v>
      </c>
      <c r="D49" t="s">
        <v>814</v>
      </c>
      <c r="E49" t="s">
        <v>815</v>
      </c>
      <c r="F49" t="s">
        <v>816</v>
      </c>
      <c r="G49" t="s">
        <v>371</v>
      </c>
      <c r="H49">
        <v>1970</v>
      </c>
      <c r="I49">
        <v>138246</v>
      </c>
      <c r="K49" t="s">
        <v>1698</v>
      </c>
      <c r="L49" t="s">
        <v>1781</v>
      </c>
      <c r="M49">
        <v>476</v>
      </c>
      <c r="N49" t="s">
        <v>3923</v>
      </c>
      <c r="O49" s="3">
        <v>0.32085648148148149</v>
      </c>
      <c r="P49">
        <v>9.8000000000000007</v>
      </c>
      <c r="Q49">
        <v>7.8929999999999998</v>
      </c>
      <c r="R49">
        <v>1.5489999999999999</v>
      </c>
      <c r="S49">
        <v>3.09</v>
      </c>
      <c r="T49">
        <v>5373</v>
      </c>
      <c r="U49">
        <v>122.7</v>
      </c>
      <c r="V49">
        <v>0.63</v>
      </c>
      <c r="W49">
        <v>752.8</v>
      </c>
      <c r="X49">
        <v>0.82279999999999998</v>
      </c>
      <c r="Y49">
        <v>820.4</v>
      </c>
      <c r="Z49">
        <v>0</v>
      </c>
      <c r="AA49">
        <v>0</v>
      </c>
      <c r="AB49">
        <v>1256.4000000000001</v>
      </c>
      <c r="AC49">
        <v>1017.8</v>
      </c>
      <c r="AD49">
        <v>885.1</v>
      </c>
      <c r="AE49">
        <v>795.4</v>
      </c>
      <c r="AF49">
        <v>741.1</v>
      </c>
      <c r="AG49">
        <v>708</v>
      </c>
      <c r="AH49">
        <v>679.7</v>
      </c>
      <c r="AI49">
        <v>1211.9000000000001</v>
      </c>
      <c r="AJ49">
        <v>986.3</v>
      </c>
      <c r="AK49">
        <v>861.7</v>
      </c>
      <c r="AL49">
        <v>786.8</v>
      </c>
      <c r="AM49">
        <v>743.5</v>
      </c>
      <c r="AN49">
        <v>717.3</v>
      </c>
      <c r="AO49">
        <v>691.8</v>
      </c>
      <c r="AP49">
        <v>1050.4000000000001</v>
      </c>
      <c r="AQ49">
        <v>842.7</v>
      </c>
      <c r="AR49">
        <v>729.5</v>
      </c>
      <c r="AS49">
        <v>662.8</v>
      </c>
      <c r="AT49">
        <v>621.79999999999995</v>
      </c>
      <c r="AU49">
        <v>595.79999999999995</v>
      </c>
      <c r="AV49">
        <v>566.20000000000005</v>
      </c>
      <c r="AW49">
        <v>1101.5</v>
      </c>
      <c r="AX49">
        <v>879.2</v>
      </c>
      <c r="AY49">
        <v>756.9</v>
      </c>
      <c r="AZ49">
        <v>684</v>
      </c>
      <c r="BA49">
        <v>638.6</v>
      </c>
      <c r="BB49">
        <v>609.4</v>
      </c>
      <c r="BC49">
        <v>575.70000000000005</v>
      </c>
      <c r="BD49">
        <v>1248.4000000000001</v>
      </c>
      <c r="BE49">
        <v>953.9</v>
      </c>
      <c r="BF49">
        <v>789.8</v>
      </c>
      <c r="BG49">
        <v>685.3</v>
      </c>
      <c r="BH49">
        <v>631.29999999999995</v>
      </c>
      <c r="BI49">
        <v>592.6</v>
      </c>
      <c r="BJ49">
        <v>534.70000000000005</v>
      </c>
      <c r="BK49">
        <v>45.2</v>
      </c>
      <c r="BL49">
        <v>43.6</v>
      </c>
      <c r="BM49">
        <v>43.6</v>
      </c>
      <c r="BN49">
        <v>44.3</v>
      </c>
      <c r="BO49">
        <v>44.2</v>
      </c>
      <c r="BP49">
        <v>44</v>
      </c>
      <c r="BQ49">
        <v>43.9</v>
      </c>
      <c r="BR49">
        <v>147.80000000000001</v>
      </c>
      <c r="BS49">
        <v>151.6</v>
      </c>
      <c r="BT49">
        <v>152.19999999999999</v>
      </c>
      <c r="BU49">
        <v>156</v>
      </c>
      <c r="BV49">
        <v>175.2</v>
      </c>
      <c r="BW49">
        <v>180</v>
      </c>
      <c r="BX49">
        <v>180</v>
      </c>
      <c r="BY49">
        <v>1337.3</v>
      </c>
      <c r="BZ49">
        <v>1109.8</v>
      </c>
      <c r="CA49">
        <v>989.3</v>
      </c>
      <c r="CB49">
        <v>911.7</v>
      </c>
      <c r="CC49">
        <v>873.7</v>
      </c>
      <c r="CD49">
        <v>853</v>
      </c>
      <c r="CE49">
        <v>841</v>
      </c>
      <c r="CF49">
        <v>860</v>
      </c>
      <c r="CG49">
        <v>726.2</v>
      </c>
      <c r="CH49">
        <v>642.70000000000005</v>
      </c>
      <c r="CI49">
        <v>595.9</v>
      </c>
      <c r="CJ49">
        <v>576</v>
      </c>
      <c r="CK49">
        <v>566.70000000000005</v>
      </c>
      <c r="CL49">
        <v>560.20000000000005</v>
      </c>
      <c r="CM49">
        <v>808.7</v>
      </c>
      <c r="CN49">
        <v>685.7</v>
      </c>
      <c r="CO49">
        <v>607.4</v>
      </c>
      <c r="CP49">
        <v>571.9</v>
      </c>
      <c r="CQ49">
        <v>555.5</v>
      </c>
      <c r="CR49">
        <v>546.70000000000005</v>
      </c>
      <c r="CS49">
        <v>539.4</v>
      </c>
      <c r="CT49">
        <v>771</v>
      </c>
      <c r="CU49">
        <v>652.4</v>
      </c>
      <c r="CV49">
        <v>583.79999999999995</v>
      </c>
      <c r="CW49">
        <v>554.70000000000005</v>
      </c>
      <c r="CX49">
        <v>539</v>
      </c>
      <c r="CY49">
        <v>527.5</v>
      </c>
      <c r="CZ49">
        <v>513</v>
      </c>
      <c r="DA49">
        <v>775.1</v>
      </c>
      <c r="DB49">
        <v>653.79999999999995</v>
      </c>
      <c r="DC49">
        <v>576.6</v>
      </c>
      <c r="DD49">
        <v>545.5</v>
      </c>
      <c r="DE49">
        <v>531.79999999999995</v>
      </c>
      <c r="DF49">
        <v>518.9</v>
      </c>
      <c r="DG49">
        <v>496.2</v>
      </c>
      <c r="DH49">
        <v>774.7</v>
      </c>
      <c r="DI49">
        <v>635.5</v>
      </c>
      <c r="DJ49">
        <v>563.6</v>
      </c>
      <c r="DK49">
        <v>533.9</v>
      </c>
      <c r="DL49">
        <v>513.6</v>
      </c>
      <c r="DM49">
        <v>495.3</v>
      </c>
      <c r="DN49">
        <v>475.5</v>
      </c>
      <c r="DO49">
        <v>796.2</v>
      </c>
      <c r="DP49">
        <v>650.1</v>
      </c>
      <c r="DQ49">
        <v>570.29999999999995</v>
      </c>
      <c r="DR49">
        <v>537.5</v>
      </c>
      <c r="DS49">
        <v>515.4</v>
      </c>
      <c r="DT49">
        <v>495.1</v>
      </c>
      <c r="DU49">
        <v>461.8</v>
      </c>
      <c r="DV49">
        <v>876.6</v>
      </c>
      <c r="DW49">
        <v>708.2</v>
      </c>
      <c r="DX49">
        <v>602.4</v>
      </c>
      <c r="DY49">
        <v>554.1</v>
      </c>
      <c r="DZ49">
        <v>529.20000000000005</v>
      </c>
      <c r="EA49">
        <v>508.5</v>
      </c>
      <c r="EB49">
        <v>469.8</v>
      </c>
      <c r="EC49">
        <v>1018.1</v>
      </c>
      <c r="ED49">
        <v>802.5</v>
      </c>
      <c r="EE49">
        <v>677.6</v>
      </c>
      <c r="EF49">
        <v>593.4</v>
      </c>
      <c r="EG49">
        <v>552.9</v>
      </c>
      <c r="EH49">
        <v>530</v>
      </c>
      <c r="EI49">
        <v>491.8</v>
      </c>
      <c r="EJ49">
        <v>1175.5999999999999</v>
      </c>
      <c r="EK49">
        <v>925.8</v>
      </c>
      <c r="EL49">
        <v>781</v>
      </c>
      <c r="EM49">
        <v>679</v>
      </c>
      <c r="EN49">
        <v>608.5</v>
      </c>
      <c r="EO49">
        <v>563</v>
      </c>
      <c r="EP49" t="s">
        <v>3996</v>
      </c>
    </row>
    <row r="50" spans="1:146" x14ac:dyDescent="0.25">
      <c r="A50" t="s">
        <v>3421</v>
      </c>
      <c r="B50" t="s">
        <v>3431</v>
      </c>
      <c r="C50" t="s">
        <v>3432</v>
      </c>
      <c r="D50" t="s">
        <v>3433</v>
      </c>
      <c r="E50" t="s">
        <v>3434</v>
      </c>
      <c r="F50" t="s">
        <v>3435</v>
      </c>
      <c r="G50" t="s">
        <v>3436</v>
      </c>
      <c r="H50">
        <v>2008</v>
      </c>
      <c r="I50">
        <v>4034813</v>
      </c>
      <c r="K50" t="s">
        <v>1698</v>
      </c>
      <c r="L50" t="s">
        <v>971</v>
      </c>
      <c r="M50">
        <v>275</v>
      </c>
      <c r="N50" t="s">
        <v>3923</v>
      </c>
      <c r="O50" s="3">
        <v>0.32085648148148149</v>
      </c>
      <c r="P50">
        <v>6.5</v>
      </c>
      <c r="Q50">
        <v>6.46</v>
      </c>
      <c r="R50">
        <v>1.605</v>
      </c>
      <c r="S50">
        <v>3.05</v>
      </c>
      <c r="T50">
        <v>1230</v>
      </c>
      <c r="U50">
        <v>78.2</v>
      </c>
      <c r="V50">
        <v>0</v>
      </c>
      <c r="W50">
        <v>670.5</v>
      </c>
      <c r="X50">
        <v>0.91710000000000003</v>
      </c>
      <c r="Y50">
        <v>736</v>
      </c>
      <c r="Z50">
        <v>0</v>
      </c>
      <c r="AA50">
        <v>0</v>
      </c>
      <c r="AB50">
        <v>1022.8</v>
      </c>
      <c r="AC50">
        <v>849.6</v>
      </c>
      <c r="AD50">
        <v>766.2</v>
      </c>
      <c r="AE50">
        <v>722.5</v>
      </c>
      <c r="AF50">
        <v>695</v>
      </c>
      <c r="AG50">
        <v>670.4</v>
      </c>
      <c r="AH50">
        <v>608.20000000000005</v>
      </c>
      <c r="AI50">
        <v>983.6</v>
      </c>
      <c r="AJ50">
        <v>824.9</v>
      </c>
      <c r="AK50">
        <v>751.2</v>
      </c>
      <c r="AL50">
        <v>712.5</v>
      </c>
      <c r="AM50">
        <v>684.7</v>
      </c>
      <c r="AN50">
        <v>659.3</v>
      </c>
      <c r="AO50">
        <v>621.9</v>
      </c>
      <c r="AP50">
        <v>891.8</v>
      </c>
      <c r="AQ50">
        <v>735.3</v>
      </c>
      <c r="AR50">
        <v>653.6</v>
      </c>
      <c r="AS50">
        <v>605.79999999999995</v>
      </c>
      <c r="AT50">
        <v>573.79999999999995</v>
      </c>
      <c r="AU50">
        <v>549.29999999999995</v>
      </c>
      <c r="AV50">
        <v>508.8</v>
      </c>
      <c r="AW50">
        <v>976</v>
      </c>
      <c r="AX50">
        <v>794.5</v>
      </c>
      <c r="AY50">
        <v>698.8</v>
      </c>
      <c r="AZ50">
        <v>643.6</v>
      </c>
      <c r="BA50">
        <v>608.79999999999995</v>
      </c>
      <c r="BB50">
        <v>584.29999999999995</v>
      </c>
      <c r="BC50">
        <v>548.4</v>
      </c>
      <c r="BD50">
        <v>1019</v>
      </c>
      <c r="BE50">
        <v>803.1</v>
      </c>
      <c r="BF50">
        <v>697.9</v>
      </c>
      <c r="BG50">
        <v>635.29999999999995</v>
      </c>
      <c r="BH50">
        <v>595.79999999999995</v>
      </c>
      <c r="BI50">
        <v>556.6</v>
      </c>
      <c r="BJ50">
        <v>481.7</v>
      </c>
      <c r="BK50">
        <v>42.8</v>
      </c>
      <c r="BL50">
        <v>40.1</v>
      </c>
      <c r="BM50">
        <v>37.200000000000003</v>
      </c>
      <c r="BN50">
        <v>36.700000000000003</v>
      </c>
      <c r="BO50">
        <v>37.4</v>
      </c>
      <c r="BP50">
        <v>37.299999999999997</v>
      </c>
      <c r="BQ50">
        <v>38.9</v>
      </c>
      <c r="BR50">
        <v>147.1</v>
      </c>
      <c r="BS50">
        <v>151.1</v>
      </c>
      <c r="BT50">
        <v>158.30000000000001</v>
      </c>
      <c r="BU50">
        <v>180</v>
      </c>
      <c r="BV50">
        <v>180</v>
      </c>
      <c r="BW50">
        <v>180</v>
      </c>
      <c r="BX50">
        <v>143.4</v>
      </c>
      <c r="BY50">
        <v>1061</v>
      </c>
      <c r="BZ50">
        <v>903.7</v>
      </c>
      <c r="CA50">
        <v>841.1</v>
      </c>
      <c r="CB50">
        <v>825.4</v>
      </c>
      <c r="CC50">
        <v>817.7</v>
      </c>
      <c r="CD50">
        <v>811.1</v>
      </c>
      <c r="CE50">
        <v>819.8</v>
      </c>
      <c r="CF50">
        <v>697.6</v>
      </c>
      <c r="CG50">
        <v>624.29999999999995</v>
      </c>
      <c r="CH50">
        <v>603.6</v>
      </c>
      <c r="CI50">
        <v>594.9</v>
      </c>
      <c r="CJ50">
        <v>590.79999999999995</v>
      </c>
      <c r="CK50">
        <v>582.4</v>
      </c>
      <c r="CL50">
        <v>577.9</v>
      </c>
      <c r="CM50">
        <v>662.5</v>
      </c>
      <c r="CN50">
        <v>605.6</v>
      </c>
      <c r="CO50">
        <v>587</v>
      </c>
      <c r="CP50">
        <v>575.9</v>
      </c>
      <c r="CQ50">
        <v>569.9</v>
      </c>
      <c r="CR50">
        <v>561.4</v>
      </c>
      <c r="CS50">
        <v>551.29999999999995</v>
      </c>
      <c r="CT50">
        <v>637.6</v>
      </c>
      <c r="CU50">
        <v>587</v>
      </c>
      <c r="CV50">
        <v>560.79999999999995</v>
      </c>
      <c r="CW50">
        <v>543.9</v>
      </c>
      <c r="CX50">
        <v>533.1</v>
      </c>
      <c r="CY50">
        <v>527.20000000000005</v>
      </c>
      <c r="CZ50">
        <v>508.8</v>
      </c>
      <c r="DA50">
        <v>635.6</v>
      </c>
      <c r="DB50">
        <v>587.1</v>
      </c>
      <c r="DC50">
        <v>546.29999999999995</v>
      </c>
      <c r="DD50">
        <v>519.29999999999995</v>
      </c>
      <c r="DE50">
        <v>502.4</v>
      </c>
      <c r="DF50">
        <v>488.4</v>
      </c>
      <c r="DG50">
        <v>471.9</v>
      </c>
      <c r="DH50">
        <v>650.9</v>
      </c>
      <c r="DI50">
        <v>578</v>
      </c>
      <c r="DJ50">
        <v>533.4</v>
      </c>
      <c r="DK50">
        <v>507</v>
      </c>
      <c r="DL50">
        <v>466.9</v>
      </c>
      <c r="DM50">
        <v>442.9</v>
      </c>
      <c r="DN50">
        <v>409.1</v>
      </c>
      <c r="DO50">
        <v>663.9</v>
      </c>
      <c r="DP50">
        <v>585.5</v>
      </c>
      <c r="DQ50">
        <v>529.70000000000005</v>
      </c>
      <c r="DR50">
        <v>488.1</v>
      </c>
      <c r="DS50">
        <v>461.5</v>
      </c>
      <c r="DT50">
        <v>432.6</v>
      </c>
      <c r="DU50">
        <v>374.2</v>
      </c>
      <c r="DV50">
        <v>727.2</v>
      </c>
      <c r="DW50">
        <v>615.79999999999995</v>
      </c>
      <c r="DX50">
        <v>559.9</v>
      </c>
      <c r="DY50">
        <v>510.3</v>
      </c>
      <c r="DZ50">
        <v>458.8</v>
      </c>
      <c r="EA50">
        <v>404.8</v>
      </c>
      <c r="EB50">
        <v>333.9</v>
      </c>
      <c r="EC50">
        <v>852.8</v>
      </c>
      <c r="ED50">
        <v>689.2</v>
      </c>
      <c r="EE50">
        <v>607.6</v>
      </c>
      <c r="EF50">
        <v>554.6</v>
      </c>
      <c r="EG50">
        <v>510.3</v>
      </c>
      <c r="EH50">
        <v>462.3</v>
      </c>
      <c r="EI50">
        <v>343.4</v>
      </c>
      <c r="EJ50">
        <v>984.7</v>
      </c>
      <c r="EK50">
        <v>795.6</v>
      </c>
      <c r="EL50">
        <v>691.3</v>
      </c>
      <c r="EM50">
        <v>619.5</v>
      </c>
      <c r="EN50">
        <v>572.20000000000005</v>
      </c>
      <c r="EO50">
        <v>529.79999999999995</v>
      </c>
      <c r="EP50" t="s">
        <v>3997</v>
      </c>
    </row>
    <row r="51" spans="1:146" x14ac:dyDescent="0.25">
      <c r="A51" t="s">
        <v>3931</v>
      </c>
      <c r="B51" t="s">
        <v>2476</v>
      </c>
      <c r="C51" t="s">
        <v>2477</v>
      </c>
      <c r="D51" t="s">
        <v>2478</v>
      </c>
      <c r="E51" t="s">
        <v>2479</v>
      </c>
      <c r="F51" t="s">
        <v>1226</v>
      </c>
      <c r="G51" t="s">
        <v>534</v>
      </c>
      <c r="H51">
        <v>1972</v>
      </c>
      <c r="I51">
        <v>110838</v>
      </c>
      <c r="K51" t="s">
        <v>1698</v>
      </c>
      <c r="L51" t="s">
        <v>1781</v>
      </c>
      <c r="M51">
        <v>378</v>
      </c>
      <c r="N51" t="s">
        <v>3923</v>
      </c>
      <c r="O51" s="3">
        <v>0.32085648148148149</v>
      </c>
      <c r="P51">
        <v>8.7249999999999996</v>
      </c>
      <c r="Q51">
        <v>6.7039999999999997</v>
      </c>
      <c r="R51">
        <v>1.595</v>
      </c>
      <c r="S51">
        <v>3.03</v>
      </c>
      <c r="T51">
        <v>2548</v>
      </c>
      <c r="U51">
        <v>112.7</v>
      </c>
      <c r="V51">
        <v>0.11</v>
      </c>
      <c r="W51">
        <v>727.2</v>
      </c>
      <c r="X51">
        <v>0.8579</v>
      </c>
      <c r="Y51">
        <v>786.8</v>
      </c>
      <c r="Z51">
        <v>0</v>
      </c>
      <c r="AA51">
        <v>0</v>
      </c>
      <c r="AB51">
        <v>1157.9000000000001</v>
      </c>
      <c r="AC51">
        <v>949.7</v>
      </c>
      <c r="AD51">
        <v>825.2</v>
      </c>
      <c r="AE51">
        <v>759.3</v>
      </c>
      <c r="AF51">
        <v>720.9</v>
      </c>
      <c r="AG51">
        <v>702</v>
      </c>
      <c r="AH51">
        <v>686.3</v>
      </c>
      <c r="AI51">
        <v>1113.0999999999999</v>
      </c>
      <c r="AJ51">
        <v>914.2</v>
      </c>
      <c r="AK51">
        <v>807.5</v>
      </c>
      <c r="AL51">
        <v>752.7</v>
      </c>
      <c r="AM51">
        <v>723.6</v>
      </c>
      <c r="AN51">
        <v>707.3</v>
      </c>
      <c r="AO51">
        <v>696.2</v>
      </c>
      <c r="AP51">
        <v>993.2</v>
      </c>
      <c r="AQ51">
        <v>805.2</v>
      </c>
      <c r="AR51">
        <v>705.7</v>
      </c>
      <c r="AS51">
        <v>649.29999999999995</v>
      </c>
      <c r="AT51">
        <v>615.9</v>
      </c>
      <c r="AU51">
        <v>595.4</v>
      </c>
      <c r="AV51">
        <v>573.20000000000005</v>
      </c>
      <c r="AW51">
        <v>1041.9000000000001</v>
      </c>
      <c r="AX51">
        <v>839.9</v>
      </c>
      <c r="AY51">
        <v>731.8</v>
      </c>
      <c r="AZ51">
        <v>669.8</v>
      </c>
      <c r="BA51">
        <v>632.9</v>
      </c>
      <c r="BB51">
        <v>610.20000000000005</v>
      </c>
      <c r="BC51">
        <v>585.6</v>
      </c>
      <c r="BD51">
        <v>1154</v>
      </c>
      <c r="BE51">
        <v>893.6</v>
      </c>
      <c r="BF51">
        <v>748.4</v>
      </c>
      <c r="BG51">
        <v>669.9</v>
      </c>
      <c r="BH51">
        <v>627.1</v>
      </c>
      <c r="BI51">
        <v>594.4</v>
      </c>
      <c r="BJ51">
        <v>543.20000000000005</v>
      </c>
      <c r="BK51">
        <v>42.7</v>
      </c>
      <c r="BL51">
        <v>41.9</v>
      </c>
      <c r="BM51">
        <v>41.3</v>
      </c>
      <c r="BN51">
        <v>40.700000000000003</v>
      </c>
      <c r="BO51">
        <v>40.299999999999997</v>
      </c>
      <c r="BP51">
        <v>40.200000000000003</v>
      </c>
      <c r="BQ51">
        <v>41.8</v>
      </c>
      <c r="BR51">
        <v>148.30000000000001</v>
      </c>
      <c r="BS51">
        <v>151.30000000000001</v>
      </c>
      <c r="BT51">
        <v>152.6</v>
      </c>
      <c r="BU51">
        <v>164.7</v>
      </c>
      <c r="BV51">
        <v>180</v>
      </c>
      <c r="BW51">
        <v>180</v>
      </c>
      <c r="BX51">
        <v>180</v>
      </c>
      <c r="BY51">
        <v>1197.3</v>
      </c>
      <c r="BZ51">
        <v>1006.7</v>
      </c>
      <c r="CA51">
        <v>896</v>
      </c>
      <c r="CB51">
        <v>852.5</v>
      </c>
      <c r="CC51">
        <v>836.5</v>
      </c>
      <c r="CD51">
        <v>832.3</v>
      </c>
      <c r="CE51">
        <v>852.4</v>
      </c>
      <c r="CF51">
        <v>793.4</v>
      </c>
      <c r="CG51">
        <v>670.1</v>
      </c>
      <c r="CH51">
        <v>614.79999999999995</v>
      </c>
      <c r="CI51">
        <v>594</v>
      </c>
      <c r="CJ51">
        <v>585.6</v>
      </c>
      <c r="CK51">
        <v>582.29999999999995</v>
      </c>
      <c r="CL51">
        <v>584.29999999999995</v>
      </c>
      <c r="CM51">
        <v>755.6</v>
      </c>
      <c r="CN51">
        <v>643.29999999999995</v>
      </c>
      <c r="CO51">
        <v>599.29999999999995</v>
      </c>
      <c r="CP51">
        <v>579.9</v>
      </c>
      <c r="CQ51">
        <v>569</v>
      </c>
      <c r="CR51">
        <v>564.20000000000005</v>
      </c>
      <c r="CS51">
        <v>563.20000000000005</v>
      </c>
      <c r="CT51">
        <v>728.2</v>
      </c>
      <c r="CU51">
        <v>626.29999999999995</v>
      </c>
      <c r="CV51">
        <v>588.1</v>
      </c>
      <c r="CW51">
        <v>566.20000000000005</v>
      </c>
      <c r="CX51">
        <v>549.6</v>
      </c>
      <c r="CY51">
        <v>537.6</v>
      </c>
      <c r="CZ51">
        <v>529</v>
      </c>
      <c r="DA51">
        <v>736</v>
      </c>
      <c r="DB51">
        <v>627.9</v>
      </c>
      <c r="DC51">
        <v>584.79999999999995</v>
      </c>
      <c r="DD51">
        <v>560.4</v>
      </c>
      <c r="DE51">
        <v>541.70000000000005</v>
      </c>
      <c r="DF51">
        <v>524.5</v>
      </c>
      <c r="DG51">
        <v>501.7</v>
      </c>
      <c r="DH51">
        <v>750.8</v>
      </c>
      <c r="DI51">
        <v>622.1</v>
      </c>
      <c r="DJ51">
        <v>574</v>
      </c>
      <c r="DK51">
        <v>543.20000000000005</v>
      </c>
      <c r="DL51">
        <v>517.6</v>
      </c>
      <c r="DM51">
        <v>499.8</v>
      </c>
      <c r="DN51">
        <v>483.6</v>
      </c>
      <c r="DO51">
        <v>770.6</v>
      </c>
      <c r="DP51">
        <v>632.9</v>
      </c>
      <c r="DQ51">
        <v>579.29999999999995</v>
      </c>
      <c r="DR51">
        <v>547</v>
      </c>
      <c r="DS51">
        <v>517.4</v>
      </c>
      <c r="DT51">
        <v>494.4</v>
      </c>
      <c r="DU51">
        <v>463.7</v>
      </c>
      <c r="DV51">
        <v>838.4</v>
      </c>
      <c r="DW51">
        <v>681.5</v>
      </c>
      <c r="DX51">
        <v>600.79999999999995</v>
      </c>
      <c r="DY51">
        <v>565</v>
      </c>
      <c r="DZ51">
        <v>535.29999999999995</v>
      </c>
      <c r="EA51">
        <v>508.1</v>
      </c>
      <c r="EB51">
        <v>464</v>
      </c>
      <c r="EC51">
        <v>968.7</v>
      </c>
      <c r="ED51">
        <v>773.3</v>
      </c>
      <c r="EE51">
        <v>656.3</v>
      </c>
      <c r="EF51">
        <v>594.6</v>
      </c>
      <c r="EG51">
        <v>563.20000000000005</v>
      </c>
      <c r="EH51">
        <v>535.9</v>
      </c>
      <c r="EI51">
        <v>488.5</v>
      </c>
      <c r="EJ51">
        <v>1118.5</v>
      </c>
      <c r="EK51">
        <v>892.6</v>
      </c>
      <c r="EL51">
        <v>754.4</v>
      </c>
      <c r="EM51">
        <v>666.1</v>
      </c>
      <c r="EN51">
        <v>605.20000000000005</v>
      </c>
      <c r="EO51">
        <v>571.70000000000005</v>
      </c>
      <c r="EP51" t="s">
        <v>3998</v>
      </c>
    </row>
    <row r="52" spans="1:146" x14ac:dyDescent="0.25">
      <c r="A52" t="s">
        <v>3999</v>
      </c>
      <c r="B52" t="s">
        <v>466</v>
      </c>
      <c r="C52" t="s">
        <v>467</v>
      </c>
      <c r="D52" t="s">
        <v>468</v>
      </c>
      <c r="E52" t="s">
        <v>1052</v>
      </c>
      <c r="F52" t="s">
        <v>1784</v>
      </c>
      <c r="G52" t="s">
        <v>1803</v>
      </c>
      <c r="H52">
        <v>1980</v>
      </c>
      <c r="I52">
        <v>150701</v>
      </c>
      <c r="K52" t="s">
        <v>1698</v>
      </c>
      <c r="L52" t="s">
        <v>1781</v>
      </c>
      <c r="M52">
        <v>601</v>
      </c>
      <c r="N52" t="s">
        <v>3923</v>
      </c>
      <c r="O52" s="3">
        <v>0.32083333333333336</v>
      </c>
      <c r="P52">
        <v>10.97</v>
      </c>
      <c r="Q52">
        <v>9.1419999999999995</v>
      </c>
      <c r="R52">
        <v>1.9650000000000001</v>
      </c>
      <c r="S52">
        <v>3.48</v>
      </c>
      <c r="T52">
        <v>6757</v>
      </c>
      <c r="U52">
        <v>112</v>
      </c>
      <c r="V52">
        <v>0.35</v>
      </c>
      <c r="W52">
        <v>666</v>
      </c>
      <c r="X52">
        <v>0.93179999999999996</v>
      </c>
      <c r="Y52">
        <v>724.4</v>
      </c>
      <c r="Z52">
        <v>0</v>
      </c>
      <c r="AA52">
        <v>0</v>
      </c>
      <c r="AB52">
        <v>1066.9000000000001</v>
      </c>
      <c r="AC52">
        <v>877</v>
      </c>
      <c r="AD52">
        <v>768.2</v>
      </c>
      <c r="AE52">
        <v>702.7</v>
      </c>
      <c r="AF52">
        <v>663.2</v>
      </c>
      <c r="AG52">
        <v>640.20000000000005</v>
      </c>
      <c r="AH52">
        <v>623.29999999999995</v>
      </c>
      <c r="AI52">
        <v>1022.3</v>
      </c>
      <c r="AJ52">
        <v>843.1</v>
      </c>
      <c r="AK52">
        <v>745.8</v>
      </c>
      <c r="AL52">
        <v>692.6</v>
      </c>
      <c r="AM52">
        <v>663.5</v>
      </c>
      <c r="AN52">
        <v>646.4</v>
      </c>
      <c r="AO52">
        <v>632.5</v>
      </c>
      <c r="AP52">
        <v>911.6</v>
      </c>
      <c r="AQ52">
        <v>738.4</v>
      </c>
      <c r="AR52">
        <v>646.20000000000005</v>
      </c>
      <c r="AS52">
        <v>593.6</v>
      </c>
      <c r="AT52">
        <v>562.20000000000005</v>
      </c>
      <c r="AU52">
        <v>543</v>
      </c>
      <c r="AV52">
        <v>521.70000000000005</v>
      </c>
      <c r="AW52">
        <v>962</v>
      </c>
      <c r="AX52">
        <v>774.1</v>
      </c>
      <c r="AY52">
        <v>672.7</v>
      </c>
      <c r="AZ52">
        <v>613.9</v>
      </c>
      <c r="BA52">
        <v>578.20000000000005</v>
      </c>
      <c r="BB52">
        <v>555.9</v>
      </c>
      <c r="BC52">
        <v>530.79999999999995</v>
      </c>
      <c r="BD52">
        <v>1064.2</v>
      </c>
      <c r="BE52">
        <v>824.6</v>
      </c>
      <c r="BF52">
        <v>691.8</v>
      </c>
      <c r="BG52">
        <v>613.20000000000005</v>
      </c>
      <c r="BH52">
        <v>572.20000000000005</v>
      </c>
      <c r="BI52">
        <v>541.79999999999995</v>
      </c>
      <c r="BJ52">
        <v>495.4</v>
      </c>
      <c r="BK52">
        <v>42.3</v>
      </c>
      <c r="BL52">
        <v>41</v>
      </c>
      <c r="BM52">
        <v>41.5</v>
      </c>
      <c r="BN52">
        <v>41.8</v>
      </c>
      <c r="BO52">
        <v>41.1</v>
      </c>
      <c r="BP52">
        <v>40.9</v>
      </c>
      <c r="BQ52">
        <v>41.6</v>
      </c>
      <c r="BR52">
        <v>146.69999999999999</v>
      </c>
      <c r="BS52">
        <v>151.19999999999999</v>
      </c>
      <c r="BT52">
        <v>152.1</v>
      </c>
      <c r="BU52">
        <v>156.6</v>
      </c>
      <c r="BV52">
        <v>180</v>
      </c>
      <c r="BW52">
        <v>180</v>
      </c>
      <c r="BX52">
        <v>180</v>
      </c>
      <c r="BY52">
        <v>1093.4000000000001</v>
      </c>
      <c r="BZ52">
        <v>923.8</v>
      </c>
      <c r="CA52">
        <v>829.5</v>
      </c>
      <c r="CB52">
        <v>785.2</v>
      </c>
      <c r="CC52">
        <v>766.6</v>
      </c>
      <c r="CD52">
        <v>759.3</v>
      </c>
      <c r="CE52">
        <v>766.8</v>
      </c>
      <c r="CF52">
        <v>725.5</v>
      </c>
      <c r="CG52">
        <v>617.79999999999995</v>
      </c>
      <c r="CH52">
        <v>558.1</v>
      </c>
      <c r="CI52">
        <v>535.70000000000005</v>
      </c>
      <c r="CJ52">
        <v>527</v>
      </c>
      <c r="CK52">
        <v>522.9</v>
      </c>
      <c r="CL52">
        <v>521.70000000000005</v>
      </c>
      <c r="CM52">
        <v>692.2</v>
      </c>
      <c r="CN52">
        <v>588.4</v>
      </c>
      <c r="CO52">
        <v>540.1</v>
      </c>
      <c r="CP52">
        <v>521.1</v>
      </c>
      <c r="CQ52">
        <v>511.5</v>
      </c>
      <c r="CR52">
        <v>507.1</v>
      </c>
      <c r="CS52">
        <v>504.6</v>
      </c>
      <c r="CT52">
        <v>668.1</v>
      </c>
      <c r="CU52">
        <v>568.6</v>
      </c>
      <c r="CV52">
        <v>527.20000000000005</v>
      </c>
      <c r="CW52">
        <v>508.7</v>
      </c>
      <c r="CX52">
        <v>496.5</v>
      </c>
      <c r="CY52">
        <v>487.6</v>
      </c>
      <c r="CZ52">
        <v>479.4</v>
      </c>
      <c r="DA52">
        <v>674.1</v>
      </c>
      <c r="DB52">
        <v>571.29999999999995</v>
      </c>
      <c r="DC52">
        <v>525.9</v>
      </c>
      <c r="DD52">
        <v>504.6</v>
      </c>
      <c r="DE52">
        <v>489.7</v>
      </c>
      <c r="DF52">
        <v>477.3</v>
      </c>
      <c r="DG52">
        <v>457.8</v>
      </c>
      <c r="DH52">
        <v>688.6</v>
      </c>
      <c r="DI52">
        <v>567.29999999999995</v>
      </c>
      <c r="DJ52">
        <v>516.4</v>
      </c>
      <c r="DK52">
        <v>492.9</v>
      </c>
      <c r="DL52">
        <v>474.6</v>
      </c>
      <c r="DM52">
        <v>461.9</v>
      </c>
      <c r="DN52">
        <v>446.8</v>
      </c>
      <c r="DO52">
        <v>706.5</v>
      </c>
      <c r="DP52">
        <v>581.5</v>
      </c>
      <c r="DQ52">
        <v>522.4</v>
      </c>
      <c r="DR52">
        <v>495.7</v>
      </c>
      <c r="DS52">
        <v>475</v>
      </c>
      <c r="DT52">
        <v>456.2</v>
      </c>
      <c r="DU52">
        <v>431.1</v>
      </c>
      <c r="DV52">
        <v>771.7</v>
      </c>
      <c r="DW52">
        <v>633.4</v>
      </c>
      <c r="DX52">
        <v>548.4</v>
      </c>
      <c r="DY52">
        <v>511.4</v>
      </c>
      <c r="DZ52">
        <v>489.1</v>
      </c>
      <c r="EA52">
        <v>468.6</v>
      </c>
      <c r="EB52">
        <v>430.8</v>
      </c>
      <c r="EC52">
        <v>901</v>
      </c>
      <c r="ED52">
        <v>719.3</v>
      </c>
      <c r="EE52">
        <v>613.4</v>
      </c>
      <c r="EF52">
        <v>543.9</v>
      </c>
      <c r="EG52">
        <v>511.3</v>
      </c>
      <c r="EH52">
        <v>490.4</v>
      </c>
      <c r="EI52">
        <v>452.5</v>
      </c>
      <c r="EJ52">
        <v>1040.4000000000001</v>
      </c>
      <c r="EK52">
        <v>830.3</v>
      </c>
      <c r="EL52">
        <v>707</v>
      </c>
      <c r="EM52">
        <v>620.29999999999995</v>
      </c>
      <c r="EN52">
        <v>559.79999999999995</v>
      </c>
      <c r="EO52">
        <v>521.20000000000005</v>
      </c>
      <c r="EP52" t="s">
        <v>4000</v>
      </c>
    </row>
    <row r="53" spans="1:146" x14ac:dyDescent="0.25">
      <c r="A53" t="s">
        <v>3421</v>
      </c>
      <c r="B53" t="s">
        <v>2981</v>
      </c>
      <c r="C53" t="s">
        <v>2982</v>
      </c>
      <c r="D53" t="s">
        <v>3095</v>
      </c>
      <c r="E53" t="s">
        <v>2888</v>
      </c>
      <c r="F53" t="s">
        <v>2983</v>
      </c>
      <c r="G53" t="s">
        <v>2889</v>
      </c>
      <c r="H53">
        <v>1942</v>
      </c>
      <c r="I53">
        <v>9594249</v>
      </c>
      <c r="K53" t="s">
        <v>1698</v>
      </c>
      <c r="L53" t="s">
        <v>1781</v>
      </c>
      <c r="M53">
        <v>314</v>
      </c>
      <c r="N53" t="s">
        <v>3923</v>
      </c>
      <c r="O53" s="3">
        <v>0.32083333333333336</v>
      </c>
      <c r="P53">
        <v>7.79</v>
      </c>
      <c r="Q53">
        <v>5.86</v>
      </c>
      <c r="R53">
        <v>1.1930000000000001</v>
      </c>
      <c r="S53">
        <v>2.2000000000000002</v>
      </c>
      <c r="T53">
        <v>2019</v>
      </c>
      <c r="U53">
        <v>124.5</v>
      </c>
      <c r="V53">
        <v>0.67</v>
      </c>
      <c r="W53">
        <v>912</v>
      </c>
      <c r="X53">
        <v>0.69410000000000005</v>
      </c>
      <c r="Y53">
        <v>972.5</v>
      </c>
      <c r="Z53">
        <v>0</v>
      </c>
      <c r="AA53">
        <v>0</v>
      </c>
      <c r="AB53">
        <v>1548.9</v>
      </c>
      <c r="AC53">
        <v>1225.3</v>
      </c>
      <c r="AD53">
        <v>1051</v>
      </c>
      <c r="AE53">
        <v>937.2</v>
      </c>
      <c r="AF53">
        <v>866.6</v>
      </c>
      <c r="AG53">
        <v>832.2</v>
      </c>
      <c r="AH53">
        <v>814.1</v>
      </c>
      <c r="AI53">
        <v>1507.9</v>
      </c>
      <c r="AJ53">
        <v>1206.9000000000001</v>
      </c>
      <c r="AK53">
        <v>1041.9000000000001</v>
      </c>
      <c r="AL53">
        <v>938.4</v>
      </c>
      <c r="AM53">
        <v>879.1</v>
      </c>
      <c r="AN53">
        <v>851.9</v>
      </c>
      <c r="AO53">
        <v>836.1</v>
      </c>
      <c r="AP53">
        <v>1296.3</v>
      </c>
      <c r="AQ53">
        <v>1029.5</v>
      </c>
      <c r="AR53">
        <v>882.1</v>
      </c>
      <c r="AS53">
        <v>794.5</v>
      </c>
      <c r="AT53">
        <v>741.2</v>
      </c>
      <c r="AU53">
        <v>708.8</v>
      </c>
      <c r="AV53">
        <v>676.4</v>
      </c>
      <c r="AW53">
        <v>1296.3</v>
      </c>
      <c r="AX53">
        <v>1029.5</v>
      </c>
      <c r="AY53">
        <v>882.1</v>
      </c>
      <c r="AZ53">
        <v>794.5</v>
      </c>
      <c r="BA53">
        <v>741.2</v>
      </c>
      <c r="BB53">
        <v>708.8</v>
      </c>
      <c r="BC53">
        <v>676.4</v>
      </c>
      <c r="BD53">
        <v>1541.5</v>
      </c>
      <c r="BE53">
        <v>1154.3</v>
      </c>
      <c r="BF53">
        <v>948.6</v>
      </c>
      <c r="BG53">
        <v>817.7</v>
      </c>
      <c r="BH53">
        <v>745.1</v>
      </c>
      <c r="BI53">
        <v>699.4</v>
      </c>
      <c r="BJ53">
        <v>632.79999999999995</v>
      </c>
      <c r="BK53">
        <v>44.2</v>
      </c>
      <c r="BL53">
        <v>42.9</v>
      </c>
      <c r="BM53">
        <v>42.9</v>
      </c>
      <c r="BN53">
        <v>43.6</v>
      </c>
      <c r="BO53">
        <v>44</v>
      </c>
      <c r="BP53">
        <v>44.2</v>
      </c>
      <c r="BQ53">
        <v>45.1</v>
      </c>
      <c r="BR53">
        <v>171.4</v>
      </c>
      <c r="BS53">
        <v>172.5</v>
      </c>
      <c r="BT53">
        <v>173.9</v>
      </c>
      <c r="BU53">
        <v>174.5</v>
      </c>
      <c r="BV53">
        <v>175.2</v>
      </c>
      <c r="BW53">
        <v>177.3</v>
      </c>
      <c r="BX53">
        <v>178.2</v>
      </c>
      <c r="BY53">
        <v>1623.6</v>
      </c>
      <c r="BZ53">
        <v>1327.7</v>
      </c>
      <c r="CA53">
        <v>1174.7</v>
      </c>
      <c r="CB53">
        <v>1070.3</v>
      </c>
      <c r="CC53">
        <v>1019.2</v>
      </c>
      <c r="CD53">
        <v>1005.7</v>
      </c>
      <c r="CE53">
        <v>1022.7</v>
      </c>
      <c r="CF53">
        <v>1049.8</v>
      </c>
      <c r="CG53">
        <v>872.4</v>
      </c>
      <c r="CH53">
        <v>769</v>
      </c>
      <c r="CI53">
        <v>700.1</v>
      </c>
      <c r="CJ53">
        <v>671.3</v>
      </c>
      <c r="CK53">
        <v>661.8</v>
      </c>
      <c r="CL53">
        <v>663</v>
      </c>
      <c r="CM53">
        <v>986.8</v>
      </c>
      <c r="CN53">
        <v>825.7</v>
      </c>
      <c r="CO53">
        <v>725</v>
      </c>
      <c r="CP53">
        <v>669.7</v>
      </c>
      <c r="CQ53">
        <v>645.9</v>
      </c>
      <c r="CR53">
        <v>634.6</v>
      </c>
      <c r="CS53">
        <v>631.79999999999995</v>
      </c>
      <c r="CT53">
        <v>941</v>
      </c>
      <c r="CU53">
        <v>787.5</v>
      </c>
      <c r="CV53">
        <v>692.9</v>
      </c>
      <c r="CW53">
        <v>649.5</v>
      </c>
      <c r="CX53">
        <v>626.20000000000005</v>
      </c>
      <c r="CY53">
        <v>610.70000000000005</v>
      </c>
      <c r="CZ53">
        <v>595.29999999999995</v>
      </c>
      <c r="DA53">
        <v>943.9</v>
      </c>
      <c r="DB53">
        <v>777.9</v>
      </c>
      <c r="DC53">
        <v>678.3</v>
      </c>
      <c r="DD53">
        <v>634.9</v>
      </c>
      <c r="DE53">
        <v>609.9</v>
      </c>
      <c r="DF53">
        <v>588.9</v>
      </c>
      <c r="DG53">
        <v>559.6</v>
      </c>
      <c r="DH53">
        <v>982</v>
      </c>
      <c r="DI53">
        <v>807</v>
      </c>
      <c r="DJ53">
        <v>698.1</v>
      </c>
      <c r="DK53">
        <v>645.9</v>
      </c>
      <c r="DL53">
        <v>618.70000000000005</v>
      </c>
      <c r="DM53">
        <v>596.9</v>
      </c>
      <c r="DN53">
        <v>554.20000000000005</v>
      </c>
      <c r="DO53">
        <v>1046.5</v>
      </c>
      <c r="DP53">
        <v>848</v>
      </c>
      <c r="DQ53">
        <v>727.9</v>
      </c>
      <c r="DR53">
        <v>660.1</v>
      </c>
      <c r="DS53">
        <v>627.9</v>
      </c>
      <c r="DT53">
        <v>605.4</v>
      </c>
      <c r="DU53">
        <v>562.9</v>
      </c>
      <c r="DV53">
        <v>1181.2</v>
      </c>
      <c r="DW53">
        <v>931.8</v>
      </c>
      <c r="DX53">
        <v>793.9</v>
      </c>
      <c r="DY53">
        <v>699.4</v>
      </c>
      <c r="DZ53">
        <v>649.20000000000005</v>
      </c>
      <c r="EA53">
        <v>621.9</v>
      </c>
      <c r="EB53">
        <v>579.29999999999995</v>
      </c>
      <c r="EC53">
        <v>1334.7</v>
      </c>
      <c r="ED53">
        <v>1029</v>
      </c>
      <c r="EE53">
        <v>863</v>
      </c>
      <c r="EF53">
        <v>753.7</v>
      </c>
      <c r="EG53">
        <v>679.2</v>
      </c>
      <c r="EH53">
        <v>640.1</v>
      </c>
      <c r="EI53">
        <v>593.70000000000005</v>
      </c>
      <c r="EJ53">
        <v>1474.3</v>
      </c>
      <c r="EK53">
        <v>1122.9000000000001</v>
      </c>
      <c r="EL53">
        <v>927.4</v>
      </c>
      <c r="EM53">
        <v>804.1</v>
      </c>
      <c r="EN53">
        <v>714</v>
      </c>
      <c r="EO53">
        <v>658.7</v>
      </c>
      <c r="EP53" t="s">
        <v>4001</v>
      </c>
    </row>
    <row r="54" spans="1:146" x14ac:dyDescent="0.25">
      <c r="A54" t="s">
        <v>4002</v>
      </c>
      <c r="B54" t="s">
        <v>1870</v>
      </c>
      <c r="C54" t="s">
        <v>1871</v>
      </c>
      <c r="D54" t="s">
        <v>1872</v>
      </c>
      <c r="E54" t="s">
        <v>585</v>
      </c>
      <c r="F54" t="s">
        <v>963</v>
      </c>
      <c r="G54" t="s">
        <v>1909</v>
      </c>
      <c r="H54">
        <v>1993</v>
      </c>
      <c r="I54">
        <v>174816</v>
      </c>
      <c r="K54" t="s">
        <v>1698</v>
      </c>
      <c r="L54" t="s">
        <v>1781</v>
      </c>
      <c r="M54">
        <v>662</v>
      </c>
      <c r="N54" t="s">
        <v>3923</v>
      </c>
      <c r="O54" s="3">
        <v>0.32083333333333336</v>
      </c>
      <c r="P54">
        <v>10.72</v>
      </c>
      <c r="Q54">
        <v>9.7650000000000006</v>
      </c>
      <c r="R54">
        <v>2.2519999999999998</v>
      </c>
      <c r="S54">
        <v>3.47</v>
      </c>
      <c r="T54">
        <v>5501</v>
      </c>
      <c r="U54">
        <v>113.2</v>
      </c>
      <c r="V54">
        <v>0.23</v>
      </c>
      <c r="W54">
        <v>640.9</v>
      </c>
      <c r="X54">
        <v>0.97829999999999995</v>
      </c>
      <c r="Y54">
        <v>689.9</v>
      </c>
      <c r="Z54">
        <v>0</v>
      </c>
      <c r="AA54">
        <v>0</v>
      </c>
      <c r="AB54">
        <v>1057.5999999999999</v>
      </c>
      <c r="AC54">
        <v>856.6</v>
      </c>
      <c r="AD54">
        <v>740</v>
      </c>
      <c r="AE54">
        <v>665.2</v>
      </c>
      <c r="AF54">
        <v>622.1</v>
      </c>
      <c r="AG54">
        <v>599.20000000000005</v>
      </c>
      <c r="AH54">
        <v>575.1</v>
      </c>
      <c r="AI54">
        <v>1012</v>
      </c>
      <c r="AJ54">
        <v>822.5</v>
      </c>
      <c r="AK54">
        <v>716.8</v>
      </c>
      <c r="AL54">
        <v>654.6</v>
      </c>
      <c r="AM54">
        <v>620</v>
      </c>
      <c r="AN54">
        <v>600.9</v>
      </c>
      <c r="AO54">
        <v>576.6</v>
      </c>
      <c r="AP54">
        <v>889.5</v>
      </c>
      <c r="AQ54">
        <v>715.4</v>
      </c>
      <c r="AR54">
        <v>621.4</v>
      </c>
      <c r="AS54">
        <v>566.4</v>
      </c>
      <c r="AT54">
        <v>532.70000000000005</v>
      </c>
      <c r="AU54">
        <v>510.9</v>
      </c>
      <c r="AV54">
        <v>484.1</v>
      </c>
      <c r="AW54">
        <v>958.7</v>
      </c>
      <c r="AX54">
        <v>763.9</v>
      </c>
      <c r="AY54">
        <v>656.8</v>
      </c>
      <c r="AZ54">
        <v>593.1</v>
      </c>
      <c r="BA54">
        <v>553.6</v>
      </c>
      <c r="BB54">
        <v>528.29999999999995</v>
      </c>
      <c r="BC54">
        <v>498.7</v>
      </c>
      <c r="BD54">
        <v>1053.3</v>
      </c>
      <c r="BE54">
        <v>804.1</v>
      </c>
      <c r="BF54">
        <v>666.3</v>
      </c>
      <c r="BG54">
        <v>582.9</v>
      </c>
      <c r="BH54">
        <v>541.1</v>
      </c>
      <c r="BI54">
        <v>511</v>
      </c>
      <c r="BJ54">
        <v>462.5</v>
      </c>
      <c r="BK54">
        <v>42.1</v>
      </c>
      <c r="BL54">
        <v>40.5</v>
      </c>
      <c r="BM54">
        <v>40.299999999999997</v>
      </c>
      <c r="BN54">
        <v>39.200000000000003</v>
      </c>
      <c r="BO54">
        <v>38.200000000000003</v>
      </c>
      <c r="BP54">
        <v>37.9</v>
      </c>
      <c r="BQ54">
        <v>37.9</v>
      </c>
      <c r="BR54">
        <v>145.1</v>
      </c>
      <c r="BS54">
        <v>149.9</v>
      </c>
      <c r="BT54">
        <v>151.9</v>
      </c>
      <c r="BU54">
        <v>157.1</v>
      </c>
      <c r="BV54">
        <v>175.4</v>
      </c>
      <c r="BW54">
        <v>180</v>
      </c>
      <c r="BX54">
        <v>180</v>
      </c>
      <c r="BY54">
        <v>1100.5999999999999</v>
      </c>
      <c r="BZ54">
        <v>908.8</v>
      </c>
      <c r="CA54">
        <v>799.3</v>
      </c>
      <c r="CB54">
        <v>732</v>
      </c>
      <c r="CC54">
        <v>703.4</v>
      </c>
      <c r="CD54">
        <v>695.1</v>
      </c>
      <c r="CE54">
        <v>691.2</v>
      </c>
      <c r="CF54">
        <v>728.5</v>
      </c>
      <c r="CG54">
        <v>611.70000000000005</v>
      </c>
      <c r="CH54">
        <v>544.5</v>
      </c>
      <c r="CI54">
        <v>514.6</v>
      </c>
      <c r="CJ54">
        <v>501.6</v>
      </c>
      <c r="CK54">
        <v>496.8</v>
      </c>
      <c r="CL54">
        <v>494.6</v>
      </c>
      <c r="CM54">
        <v>692.7</v>
      </c>
      <c r="CN54">
        <v>583.9</v>
      </c>
      <c r="CO54">
        <v>527.29999999999995</v>
      </c>
      <c r="CP54">
        <v>502.8</v>
      </c>
      <c r="CQ54">
        <v>489.9</v>
      </c>
      <c r="CR54">
        <v>483.1</v>
      </c>
      <c r="CS54">
        <v>479.5</v>
      </c>
      <c r="CT54">
        <v>666.5</v>
      </c>
      <c r="CU54">
        <v>563.5</v>
      </c>
      <c r="CV54">
        <v>515.79999999999995</v>
      </c>
      <c r="CW54">
        <v>493.3</v>
      </c>
      <c r="CX54">
        <v>477.8</v>
      </c>
      <c r="CY54">
        <v>465.6</v>
      </c>
      <c r="CZ54">
        <v>453</v>
      </c>
      <c r="DA54">
        <v>653.1</v>
      </c>
      <c r="DB54">
        <v>542.29999999999995</v>
      </c>
      <c r="DC54">
        <v>499.3</v>
      </c>
      <c r="DD54">
        <v>481.1</v>
      </c>
      <c r="DE54">
        <v>472</v>
      </c>
      <c r="DF54">
        <v>458.9</v>
      </c>
      <c r="DG54">
        <v>431.7</v>
      </c>
      <c r="DH54">
        <v>650.29999999999995</v>
      </c>
      <c r="DI54">
        <v>538.4</v>
      </c>
      <c r="DJ54">
        <v>494.6</v>
      </c>
      <c r="DK54">
        <v>469.9</v>
      </c>
      <c r="DL54">
        <v>447.6</v>
      </c>
      <c r="DM54">
        <v>431.5</v>
      </c>
      <c r="DN54">
        <v>412.5</v>
      </c>
      <c r="DO54">
        <v>671</v>
      </c>
      <c r="DP54">
        <v>552.70000000000005</v>
      </c>
      <c r="DQ54">
        <v>501.4</v>
      </c>
      <c r="DR54">
        <v>475.1</v>
      </c>
      <c r="DS54">
        <v>450.8</v>
      </c>
      <c r="DT54">
        <v>427.7</v>
      </c>
      <c r="DU54">
        <v>394.1</v>
      </c>
      <c r="DV54">
        <v>743.2</v>
      </c>
      <c r="DW54">
        <v>605.4</v>
      </c>
      <c r="DX54">
        <v>527.6</v>
      </c>
      <c r="DY54">
        <v>493</v>
      </c>
      <c r="DZ54">
        <v>469.5</v>
      </c>
      <c r="EA54">
        <v>445.5</v>
      </c>
      <c r="EB54">
        <v>399.8</v>
      </c>
      <c r="EC54">
        <v>878.7</v>
      </c>
      <c r="ED54">
        <v>696.6</v>
      </c>
      <c r="EE54">
        <v>590.4</v>
      </c>
      <c r="EF54">
        <v>525.20000000000005</v>
      </c>
      <c r="EG54">
        <v>493.5</v>
      </c>
      <c r="EH54">
        <v>471.3</v>
      </c>
      <c r="EI54">
        <v>427.2</v>
      </c>
      <c r="EJ54">
        <v>1014.7</v>
      </c>
      <c r="EK54">
        <v>804.4</v>
      </c>
      <c r="EL54">
        <v>680.8</v>
      </c>
      <c r="EM54">
        <v>598.4</v>
      </c>
      <c r="EN54">
        <v>540.70000000000005</v>
      </c>
      <c r="EO54">
        <v>503.2</v>
      </c>
      <c r="EP54" t="s">
        <v>4003</v>
      </c>
    </row>
    <row r="55" spans="1:146" x14ac:dyDescent="0.25">
      <c r="A55" t="s">
        <v>4004</v>
      </c>
      <c r="B55" t="s">
        <v>59</v>
      </c>
      <c r="C55" t="s">
        <v>60</v>
      </c>
      <c r="D55" t="s">
        <v>2329</v>
      </c>
      <c r="E55" t="s">
        <v>640</v>
      </c>
      <c r="F55" t="s">
        <v>641</v>
      </c>
      <c r="G55" t="s">
        <v>642</v>
      </c>
      <c r="H55">
        <v>1987</v>
      </c>
      <c r="I55">
        <v>187676</v>
      </c>
      <c r="K55" t="s">
        <v>1698</v>
      </c>
      <c r="L55" t="s">
        <v>1782</v>
      </c>
      <c r="M55">
        <v>370</v>
      </c>
      <c r="N55" t="s">
        <v>3923</v>
      </c>
      <c r="O55" s="3">
        <v>0.32083333333333336</v>
      </c>
      <c r="P55">
        <v>8.6289999999999996</v>
      </c>
      <c r="Q55">
        <v>7.66</v>
      </c>
      <c r="R55">
        <v>1.5389999999999999</v>
      </c>
      <c r="S55">
        <v>2.81</v>
      </c>
      <c r="T55">
        <v>2106</v>
      </c>
      <c r="U55">
        <v>104.6</v>
      </c>
      <c r="V55">
        <v>0.03</v>
      </c>
      <c r="W55">
        <v>686.9</v>
      </c>
      <c r="X55">
        <v>0.90510000000000002</v>
      </c>
      <c r="Y55">
        <v>745.8</v>
      </c>
      <c r="Z55">
        <v>0</v>
      </c>
      <c r="AA55">
        <v>0</v>
      </c>
      <c r="AB55">
        <v>1097.3</v>
      </c>
      <c r="AC55">
        <v>890.5</v>
      </c>
      <c r="AD55">
        <v>779.3</v>
      </c>
      <c r="AE55">
        <v>721</v>
      </c>
      <c r="AF55">
        <v>686.6</v>
      </c>
      <c r="AG55">
        <v>670.6</v>
      </c>
      <c r="AH55">
        <v>643.70000000000005</v>
      </c>
      <c r="AI55">
        <v>1041.5999999999999</v>
      </c>
      <c r="AJ55">
        <v>852.4</v>
      </c>
      <c r="AK55">
        <v>758</v>
      </c>
      <c r="AL55">
        <v>712.4</v>
      </c>
      <c r="AM55">
        <v>687.6</v>
      </c>
      <c r="AN55">
        <v>672.8</v>
      </c>
      <c r="AO55">
        <v>644</v>
      </c>
      <c r="AP55">
        <v>934.1</v>
      </c>
      <c r="AQ55">
        <v>758.9</v>
      </c>
      <c r="AR55">
        <v>666.9</v>
      </c>
      <c r="AS55">
        <v>615</v>
      </c>
      <c r="AT55">
        <v>583.9</v>
      </c>
      <c r="AU55">
        <v>563.6</v>
      </c>
      <c r="AV55">
        <v>536.6</v>
      </c>
      <c r="AW55">
        <v>972.5</v>
      </c>
      <c r="AX55">
        <v>786</v>
      </c>
      <c r="AY55">
        <v>687.2</v>
      </c>
      <c r="AZ55">
        <v>631</v>
      </c>
      <c r="BA55">
        <v>597.20000000000005</v>
      </c>
      <c r="BB55">
        <v>575.20000000000005</v>
      </c>
      <c r="BC55">
        <v>546.70000000000005</v>
      </c>
      <c r="BD55">
        <v>1097.4000000000001</v>
      </c>
      <c r="BE55">
        <v>839.2</v>
      </c>
      <c r="BF55">
        <v>707.3</v>
      </c>
      <c r="BG55">
        <v>636.29999999999995</v>
      </c>
      <c r="BH55">
        <v>596.5</v>
      </c>
      <c r="BI55">
        <v>564.9</v>
      </c>
      <c r="BJ55">
        <v>510.4</v>
      </c>
      <c r="BK55">
        <v>42.1</v>
      </c>
      <c r="BL55">
        <v>41.1</v>
      </c>
      <c r="BM55">
        <v>39.700000000000003</v>
      </c>
      <c r="BN55">
        <v>38.6</v>
      </c>
      <c r="BO55">
        <v>38.299999999999997</v>
      </c>
      <c r="BP55">
        <v>38.6</v>
      </c>
      <c r="BQ55">
        <v>39.200000000000003</v>
      </c>
      <c r="BR55">
        <v>147</v>
      </c>
      <c r="BS55">
        <v>151.30000000000001</v>
      </c>
      <c r="BT55">
        <v>152.69999999999999</v>
      </c>
      <c r="BU55">
        <v>163.6</v>
      </c>
      <c r="BV55">
        <v>180</v>
      </c>
      <c r="BW55">
        <v>180</v>
      </c>
      <c r="BX55">
        <v>180</v>
      </c>
      <c r="BY55">
        <v>1095.5999999999999</v>
      </c>
      <c r="BZ55">
        <v>912.8</v>
      </c>
      <c r="CA55">
        <v>826.7</v>
      </c>
      <c r="CB55">
        <v>801.1</v>
      </c>
      <c r="CC55">
        <v>792.1</v>
      </c>
      <c r="CD55">
        <v>793.7</v>
      </c>
      <c r="CE55">
        <v>795.8</v>
      </c>
      <c r="CF55">
        <v>726.5</v>
      </c>
      <c r="CG55">
        <v>616.4</v>
      </c>
      <c r="CH55">
        <v>578.20000000000005</v>
      </c>
      <c r="CI55">
        <v>567.6</v>
      </c>
      <c r="CJ55">
        <v>563.4</v>
      </c>
      <c r="CK55">
        <v>561.6</v>
      </c>
      <c r="CL55">
        <v>557.79999999999995</v>
      </c>
      <c r="CM55">
        <v>691.8</v>
      </c>
      <c r="CN55">
        <v>596.9</v>
      </c>
      <c r="CO55">
        <v>564.9</v>
      </c>
      <c r="CP55">
        <v>553.29999999999995</v>
      </c>
      <c r="CQ55">
        <v>548.20000000000005</v>
      </c>
      <c r="CR55">
        <v>545.9</v>
      </c>
      <c r="CS55">
        <v>541.6</v>
      </c>
      <c r="CT55">
        <v>667.5</v>
      </c>
      <c r="CU55">
        <v>585</v>
      </c>
      <c r="CV55">
        <v>553.79999999999995</v>
      </c>
      <c r="CW55">
        <v>535.29999999999995</v>
      </c>
      <c r="CX55">
        <v>524.9</v>
      </c>
      <c r="CY55">
        <v>519.1</v>
      </c>
      <c r="CZ55">
        <v>515.6</v>
      </c>
      <c r="DA55">
        <v>675.9</v>
      </c>
      <c r="DB55">
        <v>587</v>
      </c>
      <c r="DC55">
        <v>550.9</v>
      </c>
      <c r="DD55">
        <v>529</v>
      </c>
      <c r="DE55">
        <v>508.2</v>
      </c>
      <c r="DF55">
        <v>492.6</v>
      </c>
      <c r="DG55">
        <v>480.4</v>
      </c>
      <c r="DH55">
        <v>699.2</v>
      </c>
      <c r="DI55">
        <v>587.20000000000005</v>
      </c>
      <c r="DJ55">
        <v>545.20000000000005</v>
      </c>
      <c r="DK55">
        <v>513.4</v>
      </c>
      <c r="DL55">
        <v>486.2</v>
      </c>
      <c r="DM55">
        <v>469.2</v>
      </c>
      <c r="DN55">
        <v>446.2</v>
      </c>
      <c r="DO55">
        <v>723.4</v>
      </c>
      <c r="DP55">
        <v>600.70000000000005</v>
      </c>
      <c r="DQ55">
        <v>552.79999999999995</v>
      </c>
      <c r="DR55">
        <v>520.5</v>
      </c>
      <c r="DS55">
        <v>487.4</v>
      </c>
      <c r="DT55">
        <v>458.3</v>
      </c>
      <c r="DU55">
        <v>419.3</v>
      </c>
      <c r="DV55">
        <v>802.6</v>
      </c>
      <c r="DW55">
        <v>655.1</v>
      </c>
      <c r="DX55">
        <v>577.1</v>
      </c>
      <c r="DY55">
        <v>542.20000000000005</v>
      </c>
      <c r="DZ55">
        <v>511</v>
      </c>
      <c r="EA55">
        <v>479.5</v>
      </c>
      <c r="EB55">
        <v>416.2</v>
      </c>
      <c r="EC55">
        <v>951.7</v>
      </c>
      <c r="ED55">
        <v>751.9</v>
      </c>
      <c r="EE55">
        <v>636.4</v>
      </c>
      <c r="EF55">
        <v>572.29999999999995</v>
      </c>
      <c r="EG55">
        <v>540.5</v>
      </c>
      <c r="EH55">
        <v>511.3</v>
      </c>
      <c r="EI55">
        <v>453.6</v>
      </c>
      <c r="EJ55">
        <v>1098.9000000000001</v>
      </c>
      <c r="EK55">
        <v>868.3</v>
      </c>
      <c r="EL55">
        <v>731.8</v>
      </c>
      <c r="EM55">
        <v>641</v>
      </c>
      <c r="EN55">
        <v>581</v>
      </c>
      <c r="EO55">
        <v>547.6</v>
      </c>
      <c r="EP55" t="s">
        <v>4005</v>
      </c>
    </row>
    <row r="56" spans="1:146" x14ac:dyDescent="0.25">
      <c r="A56" t="s">
        <v>4006</v>
      </c>
      <c r="B56" t="s">
        <v>458</v>
      </c>
      <c r="C56" t="s">
        <v>21</v>
      </c>
      <c r="D56" t="s">
        <v>459</v>
      </c>
      <c r="E56" t="s">
        <v>460</v>
      </c>
      <c r="F56" t="s">
        <v>461</v>
      </c>
      <c r="G56" t="s">
        <v>1105</v>
      </c>
      <c r="H56">
        <v>1968</v>
      </c>
      <c r="I56">
        <v>4037565</v>
      </c>
      <c r="K56" t="s">
        <v>1698</v>
      </c>
      <c r="L56" t="s">
        <v>1781</v>
      </c>
      <c r="M56">
        <v>592</v>
      </c>
      <c r="N56" t="s">
        <v>3923</v>
      </c>
      <c r="O56" s="3">
        <v>0.32083333333333336</v>
      </c>
      <c r="P56">
        <v>11.69</v>
      </c>
      <c r="Q56">
        <v>9.3000000000000007</v>
      </c>
      <c r="R56">
        <v>2.0609999999999999</v>
      </c>
      <c r="S56">
        <v>3.4</v>
      </c>
      <c r="T56">
        <v>7657</v>
      </c>
      <c r="U56">
        <v>124.7</v>
      </c>
      <c r="V56">
        <v>0.42</v>
      </c>
      <c r="W56">
        <v>653.9</v>
      </c>
      <c r="X56">
        <v>0.95330000000000004</v>
      </c>
      <c r="Y56">
        <v>708</v>
      </c>
      <c r="Z56">
        <v>0</v>
      </c>
      <c r="AA56">
        <v>0</v>
      </c>
      <c r="AB56">
        <v>1054.9000000000001</v>
      </c>
      <c r="AC56">
        <v>866.5</v>
      </c>
      <c r="AD56">
        <v>755.1</v>
      </c>
      <c r="AE56">
        <v>686.8</v>
      </c>
      <c r="AF56">
        <v>646</v>
      </c>
      <c r="AG56">
        <v>619.1</v>
      </c>
      <c r="AH56">
        <v>595.6</v>
      </c>
      <c r="AI56">
        <v>1007.8</v>
      </c>
      <c r="AJ56">
        <v>829.5</v>
      </c>
      <c r="AK56">
        <v>730</v>
      </c>
      <c r="AL56">
        <v>674.2</v>
      </c>
      <c r="AM56">
        <v>642.70000000000005</v>
      </c>
      <c r="AN56">
        <v>622.6</v>
      </c>
      <c r="AO56">
        <v>602.29999999999995</v>
      </c>
      <c r="AP56">
        <v>899.2</v>
      </c>
      <c r="AQ56">
        <v>726.8</v>
      </c>
      <c r="AR56">
        <v>634.4</v>
      </c>
      <c r="AS56">
        <v>581</v>
      </c>
      <c r="AT56">
        <v>548.6</v>
      </c>
      <c r="AU56">
        <v>528.1</v>
      </c>
      <c r="AV56">
        <v>504.6</v>
      </c>
      <c r="AW56">
        <v>946.9</v>
      </c>
      <c r="AX56">
        <v>761</v>
      </c>
      <c r="AY56">
        <v>660.1</v>
      </c>
      <c r="AZ56">
        <v>600.9</v>
      </c>
      <c r="BA56">
        <v>564.4</v>
      </c>
      <c r="BB56">
        <v>541.20000000000005</v>
      </c>
      <c r="BC56">
        <v>514.29999999999995</v>
      </c>
      <c r="BD56">
        <v>1053.4000000000001</v>
      </c>
      <c r="BE56">
        <v>815.1</v>
      </c>
      <c r="BF56">
        <v>679.8</v>
      </c>
      <c r="BG56">
        <v>599.29999999999995</v>
      </c>
      <c r="BH56">
        <v>558.1</v>
      </c>
      <c r="BI56">
        <v>527.5</v>
      </c>
      <c r="BJ56">
        <v>482.4</v>
      </c>
      <c r="BK56">
        <v>42.3</v>
      </c>
      <c r="BL56">
        <v>40.700000000000003</v>
      </c>
      <c r="BM56">
        <v>41.5</v>
      </c>
      <c r="BN56">
        <v>41.1</v>
      </c>
      <c r="BO56">
        <v>40.200000000000003</v>
      </c>
      <c r="BP56">
        <v>39.700000000000003</v>
      </c>
      <c r="BQ56">
        <v>39.9</v>
      </c>
      <c r="BR56">
        <v>146.80000000000001</v>
      </c>
      <c r="BS56">
        <v>151</v>
      </c>
      <c r="BT56">
        <v>150.4</v>
      </c>
      <c r="BU56">
        <v>155</v>
      </c>
      <c r="BV56">
        <v>171.3</v>
      </c>
      <c r="BW56">
        <v>180</v>
      </c>
      <c r="BX56">
        <v>180</v>
      </c>
      <c r="BY56">
        <v>1069.0999999999999</v>
      </c>
      <c r="BZ56">
        <v>902.6</v>
      </c>
      <c r="CA56">
        <v>805.6</v>
      </c>
      <c r="CB56">
        <v>757.8</v>
      </c>
      <c r="CC56">
        <v>734.4</v>
      </c>
      <c r="CD56">
        <v>722.2</v>
      </c>
      <c r="CE56">
        <v>716.9</v>
      </c>
      <c r="CF56">
        <v>711.4</v>
      </c>
      <c r="CG56">
        <v>604.20000000000005</v>
      </c>
      <c r="CH56">
        <v>544.6</v>
      </c>
      <c r="CI56">
        <v>521.6</v>
      </c>
      <c r="CJ56">
        <v>511.9</v>
      </c>
      <c r="CK56">
        <v>506.7</v>
      </c>
      <c r="CL56">
        <v>502.7</v>
      </c>
      <c r="CM56">
        <v>679.8</v>
      </c>
      <c r="CN56">
        <v>576.5</v>
      </c>
      <c r="CO56">
        <v>528.20000000000005</v>
      </c>
      <c r="CP56">
        <v>508.8</v>
      </c>
      <c r="CQ56">
        <v>498.5</v>
      </c>
      <c r="CR56">
        <v>493.3</v>
      </c>
      <c r="CS56">
        <v>488.7</v>
      </c>
      <c r="CT56">
        <v>657.3</v>
      </c>
      <c r="CU56">
        <v>558.5</v>
      </c>
      <c r="CV56">
        <v>516.79999999999995</v>
      </c>
      <c r="CW56">
        <v>498.3</v>
      </c>
      <c r="CX56">
        <v>486</v>
      </c>
      <c r="CY56">
        <v>476.8</v>
      </c>
      <c r="CZ56">
        <v>467.5</v>
      </c>
      <c r="DA56">
        <v>664.7</v>
      </c>
      <c r="DB56">
        <v>562.70000000000005</v>
      </c>
      <c r="DC56">
        <v>516.4</v>
      </c>
      <c r="DD56">
        <v>495.3</v>
      </c>
      <c r="DE56">
        <v>481.1</v>
      </c>
      <c r="DF56">
        <v>469.4</v>
      </c>
      <c r="DG56">
        <v>450.2</v>
      </c>
      <c r="DH56">
        <v>688.7</v>
      </c>
      <c r="DI56">
        <v>565.1</v>
      </c>
      <c r="DJ56">
        <v>509.5</v>
      </c>
      <c r="DK56">
        <v>485.5</v>
      </c>
      <c r="DL56">
        <v>467.8</v>
      </c>
      <c r="DM56">
        <v>455.8</v>
      </c>
      <c r="DN56">
        <v>441.3</v>
      </c>
      <c r="DO56">
        <v>705.5</v>
      </c>
      <c r="DP56">
        <v>578.5</v>
      </c>
      <c r="DQ56">
        <v>515.1</v>
      </c>
      <c r="DR56">
        <v>487.8</v>
      </c>
      <c r="DS56">
        <v>467.9</v>
      </c>
      <c r="DT56">
        <v>449.9</v>
      </c>
      <c r="DU56">
        <v>425.6</v>
      </c>
      <c r="DV56">
        <v>769.8</v>
      </c>
      <c r="DW56">
        <v>630.1</v>
      </c>
      <c r="DX56">
        <v>541.70000000000005</v>
      </c>
      <c r="DY56">
        <v>502.9</v>
      </c>
      <c r="DZ56">
        <v>480.8</v>
      </c>
      <c r="EA56">
        <v>461.3</v>
      </c>
      <c r="EB56">
        <v>425.7</v>
      </c>
      <c r="EC56">
        <v>901.2</v>
      </c>
      <c r="ED56">
        <v>719.1</v>
      </c>
      <c r="EE56">
        <v>610.4</v>
      </c>
      <c r="EF56">
        <v>537.5</v>
      </c>
      <c r="EG56">
        <v>503.3</v>
      </c>
      <c r="EH56">
        <v>482.7</v>
      </c>
      <c r="EI56">
        <v>446.9</v>
      </c>
      <c r="EJ56">
        <v>1040.5999999999999</v>
      </c>
      <c r="EK56">
        <v>830.4</v>
      </c>
      <c r="EL56">
        <v>704.7</v>
      </c>
      <c r="EM56">
        <v>615.79999999999995</v>
      </c>
      <c r="EN56">
        <v>557.6</v>
      </c>
      <c r="EO56">
        <v>516</v>
      </c>
      <c r="EP56" t="s">
        <v>4007</v>
      </c>
    </row>
    <row r="57" spans="1:146" x14ac:dyDescent="0.25">
      <c r="A57" t="s">
        <v>4008</v>
      </c>
      <c r="B57" t="s">
        <v>453</v>
      </c>
      <c r="C57" t="s">
        <v>22</v>
      </c>
      <c r="D57" t="s">
        <v>454</v>
      </c>
      <c r="E57" t="s">
        <v>455</v>
      </c>
      <c r="F57" t="s">
        <v>456</v>
      </c>
      <c r="G57" t="s">
        <v>371</v>
      </c>
      <c r="H57">
        <v>1977</v>
      </c>
      <c r="I57">
        <v>123562</v>
      </c>
      <c r="K57" t="s">
        <v>1698</v>
      </c>
      <c r="L57" t="s">
        <v>1781</v>
      </c>
      <c r="M57">
        <v>547</v>
      </c>
      <c r="N57" t="s">
        <v>3923</v>
      </c>
      <c r="O57" s="3">
        <v>0.32083333333333336</v>
      </c>
      <c r="P57">
        <v>10.039999999999999</v>
      </c>
      <c r="Q57">
        <v>8.4740000000000002</v>
      </c>
      <c r="R57">
        <v>1.8740000000000001</v>
      </c>
      <c r="S57">
        <v>3.16</v>
      </c>
      <c r="T57">
        <v>7206</v>
      </c>
      <c r="U57">
        <v>122.1</v>
      </c>
      <c r="V57">
        <v>0.72</v>
      </c>
      <c r="W57">
        <v>737.3</v>
      </c>
      <c r="X57">
        <v>0.84960000000000002</v>
      </c>
      <c r="Y57">
        <v>794.5</v>
      </c>
      <c r="Z57">
        <v>0</v>
      </c>
      <c r="AA57">
        <v>0</v>
      </c>
      <c r="AB57">
        <v>1227.4000000000001</v>
      </c>
      <c r="AC57">
        <v>994.8</v>
      </c>
      <c r="AD57">
        <v>865.8</v>
      </c>
      <c r="AE57">
        <v>774.7</v>
      </c>
      <c r="AF57">
        <v>711.3</v>
      </c>
      <c r="AG57">
        <v>674</v>
      </c>
      <c r="AH57">
        <v>642.70000000000005</v>
      </c>
      <c r="AI57">
        <v>1182.2</v>
      </c>
      <c r="AJ57">
        <v>962.7</v>
      </c>
      <c r="AK57">
        <v>840.6</v>
      </c>
      <c r="AL57">
        <v>762.4</v>
      </c>
      <c r="AM57">
        <v>711.2</v>
      </c>
      <c r="AN57">
        <v>680.7</v>
      </c>
      <c r="AO57">
        <v>650.1</v>
      </c>
      <c r="AP57">
        <v>1032.2</v>
      </c>
      <c r="AQ57">
        <v>827.4</v>
      </c>
      <c r="AR57">
        <v>714.7</v>
      </c>
      <c r="AS57">
        <v>647.20000000000005</v>
      </c>
      <c r="AT57">
        <v>604.79999999999995</v>
      </c>
      <c r="AU57">
        <v>577.29999999999995</v>
      </c>
      <c r="AV57">
        <v>545.70000000000005</v>
      </c>
      <c r="AW57">
        <v>1098.2</v>
      </c>
      <c r="AX57">
        <v>875.1</v>
      </c>
      <c r="AY57">
        <v>750.8</v>
      </c>
      <c r="AZ57">
        <v>675.1</v>
      </c>
      <c r="BA57">
        <v>626.70000000000005</v>
      </c>
      <c r="BB57">
        <v>594.79999999999995</v>
      </c>
      <c r="BC57">
        <v>557.5</v>
      </c>
      <c r="BD57">
        <v>1220.0999999999999</v>
      </c>
      <c r="BE57">
        <v>934.1</v>
      </c>
      <c r="BF57">
        <v>774.9</v>
      </c>
      <c r="BG57">
        <v>670.2</v>
      </c>
      <c r="BH57">
        <v>612.29999999999995</v>
      </c>
      <c r="BI57">
        <v>574.9</v>
      </c>
      <c r="BJ57">
        <v>521.79999999999995</v>
      </c>
      <c r="BK57">
        <v>43.5</v>
      </c>
      <c r="BL57">
        <v>41.7</v>
      </c>
      <c r="BM57">
        <v>41.1</v>
      </c>
      <c r="BN57">
        <v>41.8</v>
      </c>
      <c r="BO57">
        <v>41.6</v>
      </c>
      <c r="BP57">
        <v>41.1</v>
      </c>
      <c r="BQ57">
        <v>40.4</v>
      </c>
      <c r="BR57">
        <v>147.69999999999999</v>
      </c>
      <c r="BS57">
        <v>151.6</v>
      </c>
      <c r="BT57">
        <v>152.6</v>
      </c>
      <c r="BU57">
        <v>155.30000000000001</v>
      </c>
      <c r="BV57">
        <v>173.5</v>
      </c>
      <c r="BW57">
        <v>180</v>
      </c>
      <c r="BX57">
        <v>180</v>
      </c>
      <c r="BY57">
        <v>1299.9000000000001</v>
      </c>
      <c r="BZ57">
        <v>1077.3</v>
      </c>
      <c r="CA57">
        <v>960.3</v>
      </c>
      <c r="CB57">
        <v>876.8</v>
      </c>
      <c r="CC57">
        <v>819.1</v>
      </c>
      <c r="CD57">
        <v>790.8</v>
      </c>
      <c r="CE57">
        <v>771.9</v>
      </c>
      <c r="CF57">
        <v>850</v>
      </c>
      <c r="CG57">
        <v>720.7</v>
      </c>
      <c r="CH57">
        <v>641</v>
      </c>
      <c r="CI57">
        <v>586.9</v>
      </c>
      <c r="CJ57">
        <v>561.4</v>
      </c>
      <c r="CK57">
        <v>548.1</v>
      </c>
      <c r="CL57">
        <v>538.6</v>
      </c>
      <c r="CM57">
        <v>806.3</v>
      </c>
      <c r="CN57">
        <v>687.9</v>
      </c>
      <c r="CO57">
        <v>609.4</v>
      </c>
      <c r="CP57">
        <v>566.9</v>
      </c>
      <c r="CQ57">
        <v>546.70000000000005</v>
      </c>
      <c r="CR57">
        <v>534.70000000000005</v>
      </c>
      <c r="CS57">
        <v>523.5</v>
      </c>
      <c r="CT57">
        <v>775.7</v>
      </c>
      <c r="CU57">
        <v>661.9</v>
      </c>
      <c r="CV57">
        <v>587.20000000000005</v>
      </c>
      <c r="CW57">
        <v>552.79999999999995</v>
      </c>
      <c r="CX57">
        <v>534.29999999999995</v>
      </c>
      <c r="CY57">
        <v>522</v>
      </c>
      <c r="CZ57">
        <v>504.1</v>
      </c>
      <c r="DA57">
        <v>781.3</v>
      </c>
      <c r="DB57">
        <v>646.20000000000005</v>
      </c>
      <c r="DC57">
        <v>566.9</v>
      </c>
      <c r="DD57">
        <v>536</v>
      </c>
      <c r="DE57">
        <v>522.4</v>
      </c>
      <c r="DF57">
        <v>515.70000000000005</v>
      </c>
      <c r="DG57">
        <v>494.7</v>
      </c>
      <c r="DH57">
        <v>758.3</v>
      </c>
      <c r="DI57">
        <v>626.79999999999995</v>
      </c>
      <c r="DJ57">
        <v>555.70000000000005</v>
      </c>
      <c r="DK57">
        <v>526.4</v>
      </c>
      <c r="DL57">
        <v>507.1</v>
      </c>
      <c r="DM57">
        <v>490.1</v>
      </c>
      <c r="DN57">
        <v>470.6</v>
      </c>
      <c r="DO57">
        <v>778.9</v>
      </c>
      <c r="DP57">
        <v>641.29999999999995</v>
      </c>
      <c r="DQ57">
        <v>562.79999999999995</v>
      </c>
      <c r="DR57">
        <v>530.29999999999995</v>
      </c>
      <c r="DS57">
        <v>509.5</v>
      </c>
      <c r="DT57">
        <v>490.5</v>
      </c>
      <c r="DU57">
        <v>458.4</v>
      </c>
      <c r="DV57">
        <v>858.7</v>
      </c>
      <c r="DW57">
        <v>697.4</v>
      </c>
      <c r="DX57">
        <v>595</v>
      </c>
      <c r="DY57">
        <v>547</v>
      </c>
      <c r="DZ57">
        <v>522.70000000000005</v>
      </c>
      <c r="EA57">
        <v>503.5</v>
      </c>
      <c r="EB57">
        <v>467</v>
      </c>
      <c r="EC57">
        <v>1000.1</v>
      </c>
      <c r="ED57">
        <v>790.7</v>
      </c>
      <c r="EE57">
        <v>669.4</v>
      </c>
      <c r="EF57">
        <v>586.9</v>
      </c>
      <c r="EG57">
        <v>546.29999999999995</v>
      </c>
      <c r="EH57">
        <v>523.9</v>
      </c>
      <c r="EI57">
        <v>488.5</v>
      </c>
      <c r="EJ57">
        <v>1154.8</v>
      </c>
      <c r="EK57">
        <v>912.3</v>
      </c>
      <c r="EL57">
        <v>771.4</v>
      </c>
      <c r="EM57">
        <v>672.7</v>
      </c>
      <c r="EN57">
        <v>603.4</v>
      </c>
      <c r="EO57">
        <v>557.29999999999995</v>
      </c>
      <c r="EP57" t="s">
        <v>4009</v>
      </c>
    </row>
    <row r="58" spans="1:146" x14ac:dyDescent="0.25">
      <c r="A58" t="s">
        <v>3421</v>
      </c>
      <c r="B58" t="s">
        <v>3282</v>
      </c>
      <c r="C58" t="s">
        <v>3283</v>
      </c>
      <c r="D58" t="s">
        <v>3284</v>
      </c>
      <c r="E58" t="s">
        <v>2640</v>
      </c>
      <c r="F58" t="s">
        <v>2641</v>
      </c>
      <c r="G58" t="s">
        <v>2642</v>
      </c>
      <c r="H58">
        <v>1974</v>
      </c>
      <c r="I58">
        <v>164621</v>
      </c>
      <c r="K58" t="s">
        <v>1698</v>
      </c>
      <c r="L58" t="s">
        <v>1781</v>
      </c>
      <c r="M58">
        <v>340</v>
      </c>
      <c r="N58" t="s">
        <v>3923</v>
      </c>
      <c r="O58" s="3">
        <v>0.32087962962962963</v>
      </c>
      <c r="P58">
        <v>7.98</v>
      </c>
      <c r="Q58">
        <v>6.1980000000000004</v>
      </c>
      <c r="R58">
        <v>1.1739999999999999</v>
      </c>
      <c r="S58">
        <v>2.2000000000000002</v>
      </c>
      <c r="T58">
        <v>2308</v>
      </c>
      <c r="U58">
        <v>136.4</v>
      </c>
      <c r="V58">
        <v>0.56000000000000005</v>
      </c>
      <c r="W58">
        <v>807.1</v>
      </c>
      <c r="X58">
        <v>0.77010000000000001</v>
      </c>
      <c r="Y58">
        <v>876.5</v>
      </c>
      <c r="Z58">
        <v>0</v>
      </c>
      <c r="AA58">
        <v>0</v>
      </c>
      <c r="AB58">
        <v>1310.2</v>
      </c>
      <c r="AC58">
        <v>1070.2</v>
      </c>
      <c r="AD58">
        <v>930.1</v>
      </c>
      <c r="AE58">
        <v>843.2</v>
      </c>
      <c r="AF58">
        <v>797.7</v>
      </c>
      <c r="AG58">
        <v>776.2</v>
      </c>
      <c r="AH58">
        <v>758.5</v>
      </c>
      <c r="AI58">
        <v>1266</v>
      </c>
      <c r="AJ58">
        <v>1037.5999999999999</v>
      </c>
      <c r="AK58">
        <v>911.4</v>
      </c>
      <c r="AL58">
        <v>842.1</v>
      </c>
      <c r="AM58">
        <v>807.1</v>
      </c>
      <c r="AN58">
        <v>788.4</v>
      </c>
      <c r="AO58">
        <v>773.5</v>
      </c>
      <c r="AP58">
        <v>1111.2</v>
      </c>
      <c r="AQ58">
        <v>896.9</v>
      </c>
      <c r="AR58">
        <v>782.5</v>
      </c>
      <c r="AS58">
        <v>717.2</v>
      </c>
      <c r="AT58">
        <v>678.6</v>
      </c>
      <c r="AU58">
        <v>655.20000000000005</v>
      </c>
      <c r="AV58">
        <v>629.5</v>
      </c>
      <c r="AW58">
        <v>1157.9000000000001</v>
      </c>
      <c r="AX58">
        <v>930</v>
      </c>
      <c r="AY58">
        <v>807</v>
      </c>
      <c r="AZ58">
        <v>735.9</v>
      </c>
      <c r="BA58">
        <v>693.3</v>
      </c>
      <c r="BB58">
        <v>667.3</v>
      </c>
      <c r="BC58">
        <v>639.9</v>
      </c>
      <c r="BD58">
        <v>1302.7</v>
      </c>
      <c r="BE58">
        <v>1003.6</v>
      </c>
      <c r="BF58">
        <v>836.2</v>
      </c>
      <c r="BG58">
        <v>738.7</v>
      </c>
      <c r="BH58">
        <v>690.5</v>
      </c>
      <c r="BI58">
        <v>653.70000000000005</v>
      </c>
      <c r="BJ58">
        <v>593.1</v>
      </c>
      <c r="BK58">
        <v>43.3</v>
      </c>
      <c r="BL58">
        <v>41.9</v>
      </c>
      <c r="BM58">
        <v>42.6</v>
      </c>
      <c r="BN58">
        <v>42.8</v>
      </c>
      <c r="BO58">
        <v>42.5</v>
      </c>
      <c r="BP58">
        <v>42.7</v>
      </c>
      <c r="BQ58">
        <v>43.8</v>
      </c>
      <c r="BR58">
        <v>149.69999999999999</v>
      </c>
      <c r="BS58">
        <v>154.9</v>
      </c>
      <c r="BT58">
        <v>158.19999999999999</v>
      </c>
      <c r="BU58">
        <v>173.4</v>
      </c>
      <c r="BV58">
        <v>180</v>
      </c>
      <c r="BW58">
        <v>180</v>
      </c>
      <c r="BX58">
        <v>180</v>
      </c>
      <c r="BY58">
        <v>1386.1</v>
      </c>
      <c r="BZ58">
        <v>1161.5999999999999</v>
      </c>
      <c r="CA58">
        <v>1031.9000000000001</v>
      </c>
      <c r="CB58">
        <v>967.3</v>
      </c>
      <c r="CC58">
        <v>945.6</v>
      </c>
      <c r="CD58">
        <v>937.8</v>
      </c>
      <c r="CE58">
        <v>951.2</v>
      </c>
      <c r="CF58">
        <v>908.1</v>
      </c>
      <c r="CG58">
        <v>768.2</v>
      </c>
      <c r="CH58">
        <v>683.3</v>
      </c>
      <c r="CI58">
        <v>649.70000000000005</v>
      </c>
      <c r="CJ58">
        <v>637.9</v>
      </c>
      <c r="CK58">
        <v>632.29999999999995</v>
      </c>
      <c r="CL58">
        <v>631.70000000000005</v>
      </c>
      <c r="CM58">
        <v>860.7</v>
      </c>
      <c r="CN58">
        <v>726.7</v>
      </c>
      <c r="CO58">
        <v>657</v>
      </c>
      <c r="CP58">
        <v>629.6</v>
      </c>
      <c r="CQ58">
        <v>616.70000000000005</v>
      </c>
      <c r="CR58">
        <v>610.70000000000005</v>
      </c>
      <c r="CS58">
        <v>608.20000000000005</v>
      </c>
      <c r="CT58">
        <v>825.2</v>
      </c>
      <c r="CU58">
        <v>696.1</v>
      </c>
      <c r="CV58">
        <v>639.79999999999995</v>
      </c>
      <c r="CW58">
        <v>613.9</v>
      </c>
      <c r="CX58">
        <v>597.20000000000005</v>
      </c>
      <c r="CY58">
        <v>585.4</v>
      </c>
      <c r="CZ58">
        <v>574.9</v>
      </c>
      <c r="DA58">
        <v>821.1</v>
      </c>
      <c r="DB58">
        <v>678.4</v>
      </c>
      <c r="DC58">
        <v>621.79999999999995</v>
      </c>
      <c r="DD58">
        <v>596.79999999999995</v>
      </c>
      <c r="DE58">
        <v>586.6</v>
      </c>
      <c r="DF58">
        <v>571.70000000000005</v>
      </c>
      <c r="DG58">
        <v>546</v>
      </c>
      <c r="DH58">
        <v>815.3</v>
      </c>
      <c r="DI58">
        <v>674.1</v>
      </c>
      <c r="DJ58">
        <v>619.1</v>
      </c>
      <c r="DK58">
        <v>589.4</v>
      </c>
      <c r="DL58">
        <v>563.20000000000005</v>
      </c>
      <c r="DM58">
        <v>541.79999999999995</v>
      </c>
      <c r="DN58">
        <v>522.6</v>
      </c>
      <c r="DO58">
        <v>841.9</v>
      </c>
      <c r="DP58">
        <v>691.9</v>
      </c>
      <c r="DQ58">
        <v>627.4</v>
      </c>
      <c r="DR58">
        <v>597</v>
      </c>
      <c r="DS58">
        <v>570.5</v>
      </c>
      <c r="DT58">
        <v>544.20000000000005</v>
      </c>
      <c r="DU58">
        <v>505.4</v>
      </c>
      <c r="DV58">
        <v>929.6</v>
      </c>
      <c r="DW58">
        <v>758.7</v>
      </c>
      <c r="DX58">
        <v>657.7</v>
      </c>
      <c r="DY58">
        <v>615.5</v>
      </c>
      <c r="DZ58">
        <v>588.20000000000005</v>
      </c>
      <c r="EA58">
        <v>562</v>
      </c>
      <c r="EB58">
        <v>514.1</v>
      </c>
      <c r="EC58">
        <v>1069</v>
      </c>
      <c r="ED58">
        <v>852.7</v>
      </c>
      <c r="EE58">
        <v>722.1</v>
      </c>
      <c r="EF58">
        <v>646.6</v>
      </c>
      <c r="EG58">
        <v>611.6</v>
      </c>
      <c r="EH58">
        <v>586.29999999999995</v>
      </c>
      <c r="EI58">
        <v>537.70000000000005</v>
      </c>
      <c r="EJ58">
        <v>1234.4000000000001</v>
      </c>
      <c r="EK58">
        <v>978.7</v>
      </c>
      <c r="EL58">
        <v>828.3</v>
      </c>
      <c r="EM58">
        <v>719.1</v>
      </c>
      <c r="EN58">
        <v>649.9</v>
      </c>
      <c r="EO58">
        <v>614.6</v>
      </c>
      <c r="EP58" t="s">
        <v>4010</v>
      </c>
    </row>
    <row r="59" spans="1:146" x14ac:dyDescent="0.25">
      <c r="A59" t="s">
        <v>3421</v>
      </c>
      <c r="B59" t="s">
        <v>3176</v>
      </c>
      <c r="C59" t="s">
        <v>3177</v>
      </c>
      <c r="D59" t="s">
        <v>3178</v>
      </c>
      <c r="E59" t="s">
        <v>3179</v>
      </c>
      <c r="F59" t="s">
        <v>1919</v>
      </c>
      <c r="G59" t="s">
        <v>3180</v>
      </c>
      <c r="H59">
        <v>1971</v>
      </c>
      <c r="I59">
        <v>9585337</v>
      </c>
      <c r="K59" t="s">
        <v>1698</v>
      </c>
      <c r="L59" t="s">
        <v>1781</v>
      </c>
      <c r="M59">
        <v>451</v>
      </c>
      <c r="N59" t="s">
        <v>3923</v>
      </c>
      <c r="O59" s="3">
        <v>0.32083333333333336</v>
      </c>
      <c r="P59">
        <v>9.6839999999999993</v>
      </c>
      <c r="Q59">
        <v>7.5149999999999997</v>
      </c>
      <c r="R59">
        <v>1.772</v>
      </c>
      <c r="S59">
        <v>2.98</v>
      </c>
      <c r="T59">
        <v>3755</v>
      </c>
      <c r="U59">
        <v>127.8</v>
      </c>
      <c r="V59">
        <v>0.2</v>
      </c>
      <c r="W59">
        <v>693.3</v>
      </c>
      <c r="X59">
        <v>0.9032</v>
      </c>
      <c r="Y59">
        <v>747.4</v>
      </c>
      <c r="Z59">
        <v>0</v>
      </c>
      <c r="AA59">
        <v>0</v>
      </c>
      <c r="AB59">
        <v>1100.7</v>
      </c>
      <c r="AC59">
        <v>908.4</v>
      </c>
      <c r="AD59">
        <v>789.1</v>
      </c>
      <c r="AE59">
        <v>722.3</v>
      </c>
      <c r="AF59">
        <v>682.5</v>
      </c>
      <c r="AG59">
        <v>661</v>
      </c>
      <c r="AH59">
        <v>638.9</v>
      </c>
      <c r="AI59">
        <v>1056.3</v>
      </c>
      <c r="AJ59">
        <v>871.3</v>
      </c>
      <c r="AK59">
        <v>768.8</v>
      </c>
      <c r="AL59">
        <v>713.6</v>
      </c>
      <c r="AM59">
        <v>683.2</v>
      </c>
      <c r="AN59">
        <v>664.5</v>
      </c>
      <c r="AO59">
        <v>645.5</v>
      </c>
      <c r="AP59">
        <v>946.3</v>
      </c>
      <c r="AQ59">
        <v>767.9</v>
      </c>
      <c r="AR59">
        <v>673.1</v>
      </c>
      <c r="AS59">
        <v>618.6</v>
      </c>
      <c r="AT59">
        <v>585.79999999999995</v>
      </c>
      <c r="AU59">
        <v>564.9</v>
      </c>
      <c r="AV59">
        <v>540.1</v>
      </c>
      <c r="AW59">
        <v>994.6</v>
      </c>
      <c r="AX59">
        <v>802.6</v>
      </c>
      <c r="AY59">
        <v>699.3</v>
      </c>
      <c r="AZ59">
        <v>639.29999999999995</v>
      </c>
      <c r="BA59">
        <v>602.79999999999995</v>
      </c>
      <c r="BB59">
        <v>579.6</v>
      </c>
      <c r="BC59">
        <v>552.4</v>
      </c>
      <c r="BD59">
        <v>1098.0999999999999</v>
      </c>
      <c r="BE59">
        <v>855.1</v>
      </c>
      <c r="BF59">
        <v>715.6</v>
      </c>
      <c r="BG59">
        <v>638</v>
      </c>
      <c r="BH59">
        <v>597</v>
      </c>
      <c r="BI59">
        <v>565.4</v>
      </c>
      <c r="BJ59">
        <v>516.4</v>
      </c>
      <c r="BK59">
        <v>41.9</v>
      </c>
      <c r="BL59">
        <v>41.3</v>
      </c>
      <c r="BM59">
        <v>40.9</v>
      </c>
      <c r="BN59">
        <v>39.799999999999997</v>
      </c>
      <c r="BO59">
        <v>39.1</v>
      </c>
      <c r="BP59">
        <v>38.700000000000003</v>
      </c>
      <c r="BQ59">
        <v>39.299999999999997</v>
      </c>
      <c r="BR59">
        <v>148</v>
      </c>
      <c r="BS59">
        <v>151.5</v>
      </c>
      <c r="BT59">
        <v>151.5</v>
      </c>
      <c r="BU59">
        <v>160.69999999999999</v>
      </c>
      <c r="BV59">
        <v>180</v>
      </c>
      <c r="BW59">
        <v>180</v>
      </c>
      <c r="BX59">
        <v>180</v>
      </c>
      <c r="BY59">
        <v>1127.0999999999999</v>
      </c>
      <c r="BZ59">
        <v>954.5</v>
      </c>
      <c r="CA59">
        <v>847.7</v>
      </c>
      <c r="CB59">
        <v>800.1</v>
      </c>
      <c r="CC59">
        <v>780.1</v>
      </c>
      <c r="CD59">
        <v>770.3</v>
      </c>
      <c r="CE59">
        <v>772.1</v>
      </c>
      <c r="CF59">
        <v>752.1</v>
      </c>
      <c r="CG59">
        <v>638.20000000000005</v>
      </c>
      <c r="CH59">
        <v>585.5</v>
      </c>
      <c r="CI59">
        <v>564.5</v>
      </c>
      <c r="CJ59">
        <v>554.6</v>
      </c>
      <c r="CK59">
        <v>549.79999999999995</v>
      </c>
      <c r="CL59">
        <v>547.4</v>
      </c>
      <c r="CM59">
        <v>718.1</v>
      </c>
      <c r="CN59">
        <v>613.5</v>
      </c>
      <c r="CO59">
        <v>571.9</v>
      </c>
      <c r="CP59">
        <v>552.70000000000005</v>
      </c>
      <c r="CQ59">
        <v>541</v>
      </c>
      <c r="CR59">
        <v>534.79999999999995</v>
      </c>
      <c r="CS59">
        <v>530.5</v>
      </c>
      <c r="CT59">
        <v>693.5</v>
      </c>
      <c r="CU59">
        <v>598.20000000000005</v>
      </c>
      <c r="CV59">
        <v>562.4</v>
      </c>
      <c r="CW59">
        <v>542.1</v>
      </c>
      <c r="CX59">
        <v>526.5</v>
      </c>
      <c r="CY59">
        <v>514.1</v>
      </c>
      <c r="CZ59">
        <v>502.1</v>
      </c>
      <c r="DA59">
        <v>701</v>
      </c>
      <c r="DB59">
        <v>600</v>
      </c>
      <c r="DC59">
        <v>558.5</v>
      </c>
      <c r="DD59">
        <v>535.5</v>
      </c>
      <c r="DE59">
        <v>521.4</v>
      </c>
      <c r="DF59">
        <v>505.1</v>
      </c>
      <c r="DG59">
        <v>481.6</v>
      </c>
      <c r="DH59">
        <v>717.1</v>
      </c>
      <c r="DI59">
        <v>595.29999999999995</v>
      </c>
      <c r="DJ59">
        <v>550</v>
      </c>
      <c r="DK59">
        <v>522.70000000000005</v>
      </c>
      <c r="DL59">
        <v>499.2</v>
      </c>
      <c r="DM59">
        <v>481.7</v>
      </c>
      <c r="DN59">
        <v>466.3</v>
      </c>
      <c r="DO59">
        <v>736.9</v>
      </c>
      <c r="DP59">
        <v>606.5</v>
      </c>
      <c r="DQ59">
        <v>555.4</v>
      </c>
      <c r="DR59">
        <v>526.79999999999995</v>
      </c>
      <c r="DS59">
        <v>500.5</v>
      </c>
      <c r="DT59">
        <v>478.4</v>
      </c>
      <c r="DU59">
        <v>448.9</v>
      </c>
      <c r="DV59">
        <v>803.2</v>
      </c>
      <c r="DW59">
        <v>656.1</v>
      </c>
      <c r="DX59">
        <v>576.6</v>
      </c>
      <c r="DY59">
        <v>543.29999999999995</v>
      </c>
      <c r="DZ59">
        <v>517.5</v>
      </c>
      <c r="EA59">
        <v>492.6</v>
      </c>
      <c r="EB59">
        <v>452.1</v>
      </c>
      <c r="EC59">
        <v>930.5</v>
      </c>
      <c r="ED59">
        <v>747</v>
      </c>
      <c r="EE59">
        <v>634.20000000000005</v>
      </c>
      <c r="EF59">
        <v>571.9</v>
      </c>
      <c r="EG59">
        <v>542.5</v>
      </c>
      <c r="EH59">
        <v>518.79999999999995</v>
      </c>
      <c r="EI59">
        <v>475.1</v>
      </c>
      <c r="EJ59">
        <v>1074.4000000000001</v>
      </c>
      <c r="EK59">
        <v>862.4</v>
      </c>
      <c r="EL59">
        <v>730.6</v>
      </c>
      <c r="EM59">
        <v>644.5</v>
      </c>
      <c r="EN59">
        <v>584.9</v>
      </c>
      <c r="EO59">
        <v>551.6</v>
      </c>
      <c r="EP59" t="s">
        <v>4011</v>
      </c>
    </row>
    <row r="60" spans="1:146" x14ac:dyDescent="0.25">
      <c r="A60" t="s">
        <v>4012</v>
      </c>
      <c r="B60" t="s">
        <v>715</v>
      </c>
      <c r="C60" t="s">
        <v>716</v>
      </c>
      <c r="D60" t="s">
        <v>717</v>
      </c>
      <c r="E60" t="s">
        <v>698</v>
      </c>
      <c r="F60" t="s">
        <v>1882</v>
      </c>
      <c r="G60" t="s">
        <v>1254</v>
      </c>
      <c r="H60">
        <v>1971</v>
      </c>
      <c r="I60">
        <v>130834</v>
      </c>
      <c r="K60" t="s">
        <v>1698</v>
      </c>
      <c r="L60" t="s">
        <v>1781</v>
      </c>
      <c r="M60">
        <v>590</v>
      </c>
      <c r="N60" t="s">
        <v>3923</v>
      </c>
      <c r="O60" s="3">
        <v>0.32087962962962963</v>
      </c>
      <c r="P60">
        <v>11.079000000000001</v>
      </c>
      <c r="Q60">
        <v>8.91</v>
      </c>
      <c r="R60">
        <v>1.897</v>
      </c>
      <c r="S60">
        <v>3.27</v>
      </c>
      <c r="T60">
        <v>7412</v>
      </c>
      <c r="U60">
        <v>132.30000000000001</v>
      </c>
      <c r="V60">
        <v>0.61</v>
      </c>
      <c r="W60">
        <v>692.3</v>
      </c>
      <c r="X60">
        <v>0.90500000000000003</v>
      </c>
      <c r="Y60">
        <v>745.9</v>
      </c>
      <c r="Z60">
        <v>0</v>
      </c>
      <c r="AA60">
        <v>0</v>
      </c>
      <c r="AB60">
        <v>1144.9000000000001</v>
      </c>
      <c r="AC60">
        <v>932.5</v>
      </c>
      <c r="AD60">
        <v>810.2</v>
      </c>
      <c r="AE60">
        <v>722.8</v>
      </c>
      <c r="AF60">
        <v>670.7</v>
      </c>
      <c r="AG60">
        <v>639</v>
      </c>
      <c r="AH60">
        <v>610.29999999999995</v>
      </c>
      <c r="AI60">
        <v>1100.7</v>
      </c>
      <c r="AJ60">
        <v>899.3</v>
      </c>
      <c r="AK60">
        <v>784.3</v>
      </c>
      <c r="AL60">
        <v>711.5</v>
      </c>
      <c r="AM60">
        <v>668.4</v>
      </c>
      <c r="AN60">
        <v>642.9</v>
      </c>
      <c r="AO60">
        <v>616.29999999999995</v>
      </c>
      <c r="AP60">
        <v>965.8</v>
      </c>
      <c r="AQ60">
        <v>775.4</v>
      </c>
      <c r="AR60">
        <v>671.1</v>
      </c>
      <c r="AS60">
        <v>609.20000000000005</v>
      </c>
      <c r="AT60">
        <v>570.70000000000005</v>
      </c>
      <c r="AU60">
        <v>545.9</v>
      </c>
      <c r="AV60">
        <v>517.1</v>
      </c>
      <c r="AW60">
        <v>1029.7</v>
      </c>
      <c r="AX60">
        <v>821.3</v>
      </c>
      <c r="AY60">
        <v>705.7</v>
      </c>
      <c r="AZ60">
        <v>636</v>
      </c>
      <c r="BA60">
        <v>592</v>
      </c>
      <c r="BB60">
        <v>563.5</v>
      </c>
      <c r="BC60">
        <v>530.6</v>
      </c>
      <c r="BD60">
        <v>1139.3</v>
      </c>
      <c r="BE60">
        <v>876</v>
      </c>
      <c r="BF60">
        <v>726</v>
      </c>
      <c r="BG60">
        <v>628.5</v>
      </c>
      <c r="BH60">
        <v>578.9</v>
      </c>
      <c r="BI60">
        <v>544.29999999999995</v>
      </c>
      <c r="BJ60">
        <v>494.3</v>
      </c>
      <c r="BK60">
        <v>43.4</v>
      </c>
      <c r="BL60">
        <v>41.5</v>
      </c>
      <c r="BM60">
        <v>41.9</v>
      </c>
      <c r="BN60">
        <v>41.9</v>
      </c>
      <c r="BO60">
        <v>41.1</v>
      </c>
      <c r="BP60">
        <v>40.299999999999997</v>
      </c>
      <c r="BQ60">
        <v>40</v>
      </c>
      <c r="BR60">
        <v>147.1</v>
      </c>
      <c r="BS60">
        <v>151</v>
      </c>
      <c r="BT60">
        <v>150.69999999999999</v>
      </c>
      <c r="BU60">
        <v>154.9</v>
      </c>
      <c r="BV60">
        <v>171.9</v>
      </c>
      <c r="BW60">
        <v>180</v>
      </c>
      <c r="BX60">
        <v>180</v>
      </c>
      <c r="BY60">
        <v>1201.3</v>
      </c>
      <c r="BZ60">
        <v>1001.1</v>
      </c>
      <c r="CA60">
        <v>888.7</v>
      </c>
      <c r="CB60">
        <v>807.2</v>
      </c>
      <c r="CC60">
        <v>765.2</v>
      </c>
      <c r="CD60">
        <v>745.4</v>
      </c>
      <c r="CE60">
        <v>731.6</v>
      </c>
      <c r="CF60">
        <v>787.5</v>
      </c>
      <c r="CG60">
        <v>668.5</v>
      </c>
      <c r="CH60">
        <v>589.4</v>
      </c>
      <c r="CI60">
        <v>548.4</v>
      </c>
      <c r="CJ60">
        <v>529.4</v>
      </c>
      <c r="CK60">
        <v>520</v>
      </c>
      <c r="CL60">
        <v>514</v>
      </c>
      <c r="CM60">
        <v>748.3</v>
      </c>
      <c r="CN60">
        <v>635.70000000000005</v>
      </c>
      <c r="CO60">
        <v>564.70000000000005</v>
      </c>
      <c r="CP60">
        <v>533.20000000000005</v>
      </c>
      <c r="CQ60">
        <v>516.70000000000005</v>
      </c>
      <c r="CR60">
        <v>506.4</v>
      </c>
      <c r="CS60">
        <v>498.9</v>
      </c>
      <c r="CT60">
        <v>720.9</v>
      </c>
      <c r="CU60">
        <v>610.6</v>
      </c>
      <c r="CV60">
        <v>548.4</v>
      </c>
      <c r="CW60">
        <v>521.6</v>
      </c>
      <c r="CX60">
        <v>505.7</v>
      </c>
      <c r="CY60">
        <v>493.4</v>
      </c>
      <c r="CZ60">
        <v>477</v>
      </c>
      <c r="DA60">
        <v>728.6</v>
      </c>
      <c r="DB60">
        <v>611.5</v>
      </c>
      <c r="DC60">
        <v>539.20000000000005</v>
      </c>
      <c r="DD60">
        <v>511.1</v>
      </c>
      <c r="DE60">
        <v>501.3</v>
      </c>
      <c r="DF60">
        <v>489.3</v>
      </c>
      <c r="DG60">
        <v>465.8</v>
      </c>
      <c r="DH60">
        <v>720.3</v>
      </c>
      <c r="DI60">
        <v>590.6</v>
      </c>
      <c r="DJ60">
        <v>527.79999999999995</v>
      </c>
      <c r="DK60">
        <v>500.6</v>
      </c>
      <c r="DL60">
        <v>480.6</v>
      </c>
      <c r="DM60">
        <v>464.3</v>
      </c>
      <c r="DN60">
        <v>449.1</v>
      </c>
      <c r="DO60">
        <v>739</v>
      </c>
      <c r="DP60">
        <v>604.5</v>
      </c>
      <c r="DQ60">
        <v>533.9</v>
      </c>
      <c r="DR60">
        <v>504.1</v>
      </c>
      <c r="DS60">
        <v>482.4</v>
      </c>
      <c r="DT60">
        <v>462.6</v>
      </c>
      <c r="DU60">
        <v>432.9</v>
      </c>
      <c r="DV60">
        <v>807.2</v>
      </c>
      <c r="DW60">
        <v>658.3</v>
      </c>
      <c r="DX60">
        <v>562.6</v>
      </c>
      <c r="DY60">
        <v>520.1</v>
      </c>
      <c r="DZ60">
        <v>496.5</v>
      </c>
      <c r="EA60">
        <v>476</v>
      </c>
      <c r="EB60">
        <v>438.7</v>
      </c>
      <c r="EC60">
        <v>942.7</v>
      </c>
      <c r="ED60">
        <v>748.3</v>
      </c>
      <c r="EE60">
        <v>634</v>
      </c>
      <c r="EF60">
        <v>559.20000000000005</v>
      </c>
      <c r="EG60">
        <v>520.20000000000005</v>
      </c>
      <c r="EH60">
        <v>498.3</v>
      </c>
      <c r="EI60">
        <v>461</v>
      </c>
      <c r="EJ60">
        <v>1088.5</v>
      </c>
      <c r="EK60">
        <v>863.9</v>
      </c>
      <c r="EL60">
        <v>731.7</v>
      </c>
      <c r="EM60">
        <v>638.4</v>
      </c>
      <c r="EN60">
        <v>576.20000000000005</v>
      </c>
      <c r="EO60">
        <v>532.6</v>
      </c>
      <c r="EP60" t="s">
        <v>4013</v>
      </c>
    </row>
    <row r="61" spans="1:146" x14ac:dyDescent="0.25">
      <c r="A61" t="s">
        <v>4014</v>
      </c>
      <c r="B61" t="s">
        <v>703</v>
      </c>
      <c r="C61" t="s">
        <v>704</v>
      </c>
      <c r="D61" t="s">
        <v>705</v>
      </c>
      <c r="E61" t="s">
        <v>706</v>
      </c>
      <c r="F61" t="s">
        <v>707</v>
      </c>
      <c r="G61" t="s">
        <v>708</v>
      </c>
      <c r="H61">
        <v>1972</v>
      </c>
      <c r="I61">
        <v>160103</v>
      </c>
      <c r="K61" t="s">
        <v>1698</v>
      </c>
      <c r="L61" t="s">
        <v>1781</v>
      </c>
      <c r="M61">
        <v>376</v>
      </c>
      <c r="N61" t="s">
        <v>3923</v>
      </c>
      <c r="O61" s="3">
        <v>0.32083333333333336</v>
      </c>
      <c r="P61">
        <v>8.07</v>
      </c>
      <c r="Q61">
        <v>6.56</v>
      </c>
      <c r="R61">
        <v>1.3340000000000001</v>
      </c>
      <c r="S61">
        <v>2.34</v>
      </c>
      <c r="T61">
        <v>3687</v>
      </c>
      <c r="U61">
        <v>129.9</v>
      </c>
      <c r="V61">
        <v>0.73</v>
      </c>
      <c r="W61">
        <v>822.9</v>
      </c>
      <c r="X61">
        <v>0.75219999999999998</v>
      </c>
      <c r="Y61">
        <v>897.3</v>
      </c>
      <c r="Z61">
        <v>0</v>
      </c>
      <c r="AA61">
        <v>0</v>
      </c>
      <c r="AB61">
        <v>1350</v>
      </c>
      <c r="AC61">
        <v>1096.5</v>
      </c>
      <c r="AD61">
        <v>954.8</v>
      </c>
      <c r="AE61">
        <v>868.3</v>
      </c>
      <c r="AF61">
        <v>815.5</v>
      </c>
      <c r="AG61">
        <v>788.3</v>
      </c>
      <c r="AH61">
        <v>769</v>
      </c>
      <c r="AI61">
        <v>1304.9000000000001</v>
      </c>
      <c r="AJ61">
        <v>1064.0999999999999</v>
      </c>
      <c r="AK61">
        <v>933.9</v>
      </c>
      <c r="AL61">
        <v>862.7</v>
      </c>
      <c r="AM61">
        <v>823.8</v>
      </c>
      <c r="AN61">
        <v>802.3</v>
      </c>
      <c r="AO61">
        <v>785.1</v>
      </c>
      <c r="AP61">
        <v>1140.2</v>
      </c>
      <c r="AQ61">
        <v>917.3</v>
      </c>
      <c r="AR61">
        <v>797.4</v>
      </c>
      <c r="AS61">
        <v>728.5</v>
      </c>
      <c r="AT61">
        <v>687.8</v>
      </c>
      <c r="AU61">
        <v>663.4</v>
      </c>
      <c r="AV61">
        <v>638.1</v>
      </c>
      <c r="AW61">
        <v>1196.5</v>
      </c>
      <c r="AX61">
        <v>958</v>
      </c>
      <c r="AY61">
        <v>828.1</v>
      </c>
      <c r="AZ61">
        <v>752.2</v>
      </c>
      <c r="BA61">
        <v>706.4</v>
      </c>
      <c r="BB61">
        <v>678.3</v>
      </c>
      <c r="BC61">
        <v>648.4</v>
      </c>
      <c r="BD61">
        <v>1341.2</v>
      </c>
      <c r="BE61">
        <v>1029</v>
      </c>
      <c r="BF61">
        <v>855.1</v>
      </c>
      <c r="BG61">
        <v>752</v>
      </c>
      <c r="BH61">
        <v>698</v>
      </c>
      <c r="BI61">
        <v>658.9</v>
      </c>
      <c r="BJ61">
        <v>600.1</v>
      </c>
      <c r="BK61">
        <v>43.8</v>
      </c>
      <c r="BL61">
        <v>42.2</v>
      </c>
      <c r="BM61">
        <v>42.1</v>
      </c>
      <c r="BN61">
        <v>43.5</v>
      </c>
      <c r="BO61">
        <v>43.6</v>
      </c>
      <c r="BP61">
        <v>43.6</v>
      </c>
      <c r="BQ61">
        <v>44.7</v>
      </c>
      <c r="BR61">
        <v>148.80000000000001</v>
      </c>
      <c r="BS61">
        <v>153.4</v>
      </c>
      <c r="BT61">
        <v>154.4</v>
      </c>
      <c r="BU61">
        <v>169.4</v>
      </c>
      <c r="BV61">
        <v>180</v>
      </c>
      <c r="BW61">
        <v>180</v>
      </c>
      <c r="BX61">
        <v>180</v>
      </c>
      <c r="BY61">
        <v>1437.9</v>
      </c>
      <c r="BZ61">
        <v>1195.7</v>
      </c>
      <c r="CA61">
        <v>1067.5999999999999</v>
      </c>
      <c r="CB61">
        <v>1004.9</v>
      </c>
      <c r="CC61">
        <v>976.3</v>
      </c>
      <c r="CD61">
        <v>964</v>
      </c>
      <c r="CE61">
        <v>970.7</v>
      </c>
      <c r="CF61">
        <v>937.6</v>
      </c>
      <c r="CG61">
        <v>794.4</v>
      </c>
      <c r="CH61">
        <v>704.1</v>
      </c>
      <c r="CI61">
        <v>659.4</v>
      </c>
      <c r="CJ61">
        <v>643.9</v>
      </c>
      <c r="CK61">
        <v>637.29999999999995</v>
      </c>
      <c r="CL61">
        <v>634.9</v>
      </c>
      <c r="CM61">
        <v>888.2</v>
      </c>
      <c r="CN61">
        <v>754.7</v>
      </c>
      <c r="CO61">
        <v>669.5</v>
      </c>
      <c r="CP61">
        <v>632.4</v>
      </c>
      <c r="CQ61">
        <v>618.29999999999995</v>
      </c>
      <c r="CR61">
        <v>612.1</v>
      </c>
      <c r="CS61">
        <v>608.4</v>
      </c>
      <c r="CT61">
        <v>851.9</v>
      </c>
      <c r="CU61">
        <v>721.9</v>
      </c>
      <c r="CV61">
        <v>645.6</v>
      </c>
      <c r="CW61">
        <v>613.5</v>
      </c>
      <c r="CX61">
        <v>596.29999999999995</v>
      </c>
      <c r="CY61">
        <v>586.6</v>
      </c>
      <c r="CZ61">
        <v>579.29999999999995</v>
      </c>
      <c r="DA61">
        <v>858.4</v>
      </c>
      <c r="DB61">
        <v>709</v>
      </c>
      <c r="DC61">
        <v>630</v>
      </c>
      <c r="DD61">
        <v>604.4</v>
      </c>
      <c r="DE61">
        <v>589.6</v>
      </c>
      <c r="DF61">
        <v>574.20000000000005</v>
      </c>
      <c r="DG61">
        <v>554.1</v>
      </c>
      <c r="DH61">
        <v>838.2</v>
      </c>
      <c r="DI61">
        <v>689.4</v>
      </c>
      <c r="DJ61">
        <v>617.79999999999995</v>
      </c>
      <c r="DK61">
        <v>587.20000000000005</v>
      </c>
      <c r="DL61">
        <v>565.5</v>
      </c>
      <c r="DM61">
        <v>552.6</v>
      </c>
      <c r="DN61">
        <v>535.70000000000005</v>
      </c>
      <c r="DO61">
        <v>862.4</v>
      </c>
      <c r="DP61">
        <v>705.5</v>
      </c>
      <c r="DQ61">
        <v>624.9</v>
      </c>
      <c r="DR61">
        <v>591.5</v>
      </c>
      <c r="DS61">
        <v>567.4</v>
      </c>
      <c r="DT61">
        <v>545</v>
      </c>
      <c r="DU61">
        <v>517.70000000000005</v>
      </c>
      <c r="DV61">
        <v>949.7</v>
      </c>
      <c r="DW61">
        <v>769.7</v>
      </c>
      <c r="DX61">
        <v>656</v>
      </c>
      <c r="DY61">
        <v>608.29999999999995</v>
      </c>
      <c r="DZ61">
        <v>582.1</v>
      </c>
      <c r="EA61">
        <v>559.29999999999995</v>
      </c>
      <c r="EB61">
        <v>517</v>
      </c>
      <c r="EC61">
        <v>1093</v>
      </c>
      <c r="ED61">
        <v>866.7</v>
      </c>
      <c r="EE61">
        <v>732.4</v>
      </c>
      <c r="EF61">
        <v>645.1</v>
      </c>
      <c r="EG61">
        <v>606</v>
      </c>
      <c r="EH61">
        <v>582.1</v>
      </c>
      <c r="EI61">
        <v>539.79999999999995</v>
      </c>
      <c r="EJ61">
        <v>1262.0999999999999</v>
      </c>
      <c r="EK61">
        <v>997.3</v>
      </c>
      <c r="EL61">
        <v>842</v>
      </c>
      <c r="EM61">
        <v>731.6</v>
      </c>
      <c r="EN61">
        <v>654.6</v>
      </c>
      <c r="EO61">
        <v>612.70000000000005</v>
      </c>
      <c r="EP61" t="s">
        <v>4015</v>
      </c>
    </row>
    <row r="62" spans="1:146" x14ac:dyDescent="0.25">
      <c r="A62" t="s">
        <v>4016</v>
      </c>
      <c r="B62" t="s">
        <v>699</v>
      </c>
      <c r="C62" t="s">
        <v>700</v>
      </c>
      <c r="D62" t="s">
        <v>701</v>
      </c>
      <c r="E62" t="s">
        <v>702</v>
      </c>
      <c r="F62" t="s">
        <v>1044</v>
      </c>
      <c r="G62" t="s">
        <v>1707</v>
      </c>
      <c r="H62">
        <v>1960</v>
      </c>
      <c r="I62">
        <v>175261</v>
      </c>
      <c r="K62" t="s">
        <v>1698</v>
      </c>
      <c r="L62" t="s">
        <v>1781</v>
      </c>
      <c r="M62">
        <v>532</v>
      </c>
      <c r="N62" t="s">
        <v>3923</v>
      </c>
      <c r="O62" s="3">
        <v>0.32087962962962963</v>
      </c>
      <c r="P62">
        <v>9.2530000000000001</v>
      </c>
      <c r="Q62">
        <v>8.2430000000000003</v>
      </c>
      <c r="R62">
        <v>1.9339999999999999</v>
      </c>
      <c r="S62">
        <v>2.12</v>
      </c>
      <c r="T62">
        <v>2381</v>
      </c>
      <c r="U62">
        <v>120.5</v>
      </c>
      <c r="V62">
        <v>0.4</v>
      </c>
      <c r="W62">
        <v>737.9</v>
      </c>
      <c r="X62">
        <v>0.85299999999999998</v>
      </c>
      <c r="Y62">
        <v>791.3</v>
      </c>
      <c r="Z62">
        <v>0</v>
      </c>
      <c r="AA62">
        <v>0</v>
      </c>
      <c r="AB62">
        <v>1276.8</v>
      </c>
      <c r="AC62">
        <v>1005.1</v>
      </c>
      <c r="AD62">
        <v>848.7</v>
      </c>
      <c r="AE62">
        <v>756.2</v>
      </c>
      <c r="AF62">
        <v>708.7</v>
      </c>
      <c r="AG62">
        <v>678.9</v>
      </c>
      <c r="AH62">
        <v>657.5</v>
      </c>
      <c r="AI62">
        <v>1214.0999999999999</v>
      </c>
      <c r="AJ62">
        <v>959.5</v>
      </c>
      <c r="AK62">
        <v>818</v>
      </c>
      <c r="AL62">
        <v>741.7</v>
      </c>
      <c r="AM62">
        <v>703.6</v>
      </c>
      <c r="AN62">
        <v>681.1</v>
      </c>
      <c r="AO62">
        <v>661.2</v>
      </c>
      <c r="AP62">
        <v>1049.8</v>
      </c>
      <c r="AQ62">
        <v>831.9</v>
      </c>
      <c r="AR62">
        <v>713</v>
      </c>
      <c r="AS62">
        <v>643.9</v>
      </c>
      <c r="AT62">
        <v>602.6</v>
      </c>
      <c r="AU62">
        <v>577.1</v>
      </c>
      <c r="AV62">
        <v>549.4</v>
      </c>
      <c r="AW62">
        <v>1100.3</v>
      </c>
      <c r="AX62">
        <v>868.3</v>
      </c>
      <c r="AY62">
        <v>740.7</v>
      </c>
      <c r="AZ62">
        <v>665.6</v>
      </c>
      <c r="BA62">
        <v>620.20000000000005</v>
      </c>
      <c r="BB62">
        <v>592.20000000000005</v>
      </c>
      <c r="BC62">
        <v>561.6</v>
      </c>
      <c r="BD62">
        <v>1274.9000000000001</v>
      </c>
      <c r="BE62">
        <v>944.6</v>
      </c>
      <c r="BF62">
        <v>761.8</v>
      </c>
      <c r="BG62">
        <v>658.8</v>
      </c>
      <c r="BH62">
        <v>610.29999999999995</v>
      </c>
      <c r="BI62">
        <v>574.4</v>
      </c>
      <c r="BJ62">
        <v>521.20000000000005</v>
      </c>
      <c r="BK62">
        <v>42.5</v>
      </c>
      <c r="BL62">
        <v>41</v>
      </c>
      <c r="BM62">
        <v>40.5</v>
      </c>
      <c r="BN62">
        <v>40</v>
      </c>
      <c r="BO62">
        <v>39.1</v>
      </c>
      <c r="BP62">
        <v>38.6</v>
      </c>
      <c r="BQ62">
        <v>39.200000000000003</v>
      </c>
      <c r="BR62">
        <v>147.5</v>
      </c>
      <c r="BS62">
        <v>150</v>
      </c>
      <c r="BT62">
        <v>149.6</v>
      </c>
      <c r="BU62">
        <v>154.30000000000001</v>
      </c>
      <c r="BV62">
        <v>170</v>
      </c>
      <c r="BW62">
        <v>180</v>
      </c>
      <c r="BX62">
        <v>180</v>
      </c>
      <c r="BY62">
        <v>1295.7</v>
      </c>
      <c r="BZ62">
        <v>1041.2</v>
      </c>
      <c r="CA62">
        <v>899.9</v>
      </c>
      <c r="CB62">
        <v>827.6</v>
      </c>
      <c r="CC62">
        <v>803.7</v>
      </c>
      <c r="CD62">
        <v>793.5</v>
      </c>
      <c r="CE62">
        <v>801.8</v>
      </c>
      <c r="CF62">
        <v>852.5</v>
      </c>
      <c r="CG62">
        <v>697.5</v>
      </c>
      <c r="CH62">
        <v>608.6</v>
      </c>
      <c r="CI62">
        <v>573.29999999999995</v>
      </c>
      <c r="CJ62">
        <v>563.70000000000005</v>
      </c>
      <c r="CK62">
        <v>559.70000000000005</v>
      </c>
      <c r="CL62">
        <v>559.5</v>
      </c>
      <c r="CM62">
        <v>808.8</v>
      </c>
      <c r="CN62">
        <v>665.1</v>
      </c>
      <c r="CO62">
        <v>587.4</v>
      </c>
      <c r="CP62">
        <v>557.9</v>
      </c>
      <c r="CQ62">
        <v>548.29999999999995</v>
      </c>
      <c r="CR62">
        <v>544.20000000000005</v>
      </c>
      <c r="CS62">
        <v>542.20000000000005</v>
      </c>
      <c r="CT62">
        <v>779</v>
      </c>
      <c r="CU62">
        <v>641.6</v>
      </c>
      <c r="CV62">
        <v>573.20000000000005</v>
      </c>
      <c r="CW62">
        <v>545.20000000000005</v>
      </c>
      <c r="CX62">
        <v>530.1</v>
      </c>
      <c r="CY62">
        <v>522.70000000000005</v>
      </c>
      <c r="CZ62">
        <v>516.79999999999995</v>
      </c>
      <c r="DA62">
        <v>793.6</v>
      </c>
      <c r="DB62">
        <v>650.20000000000005</v>
      </c>
      <c r="DC62">
        <v>570.79999999999995</v>
      </c>
      <c r="DD62">
        <v>543.1</v>
      </c>
      <c r="DE62">
        <v>523.5</v>
      </c>
      <c r="DF62">
        <v>507.3</v>
      </c>
      <c r="DG62">
        <v>487.2</v>
      </c>
      <c r="DH62">
        <v>795.9</v>
      </c>
      <c r="DI62">
        <v>637.79999999999995</v>
      </c>
      <c r="DJ62">
        <v>560.79999999999995</v>
      </c>
      <c r="DK62">
        <v>528.20000000000005</v>
      </c>
      <c r="DL62">
        <v>504.6</v>
      </c>
      <c r="DM62">
        <v>486.5</v>
      </c>
      <c r="DN62">
        <v>463.4</v>
      </c>
      <c r="DO62">
        <v>824.6</v>
      </c>
      <c r="DP62">
        <v>655.8</v>
      </c>
      <c r="DQ62">
        <v>569.29999999999995</v>
      </c>
      <c r="DR62">
        <v>533.4</v>
      </c>
      <c r="DS62">
        <v>505.8</v>
      </c>
      <c r="DT62">
        <v>477.5</v>
      </c>
      <c r="DU62">
        <v>437.2</v>
      </c>
      <c r="DV62">
        <v>933.9</v>
      </c>
      <c r="DW62">
        <v>727.8</v>
      </c>
      <c r="DX62">
        <v>605.4</v>
      </c>
      <c r="DY62">
        <v>552.5</v>
      </c>
      <c r="DZ62">
        <v>524.29999999999995</v>
      </c>
      <c r="EA62">
        <v>497.4</v>
      </c>
      <c r="EB62">
        <v>437.8</v>
      </c>
      <c r="EC62">
        <v>1089.3</v>
      </c>
      <c r="ED62">
        <v>839.1</v>
      </c>
      <c r="EE62">
        <v>690.6</v>
      </c>
      <c r="EF62">
        <v>598.29999999999995</v>
      </c>
      <c r="EG62">
        <v>551.6</v>
      </c>
      <c r="EH62">
        <v>525.79999999999995</v>
      </c>
      <c r="EI62">
        <v>474.5</v>
      </c>
      <c r="EJ62">
        <v>1257.8</v>
      </c>
      <c r="EK62">
        <v>969</v>
      </c>
      <c r="EL62">
        <v>797.4</v>
      </c>
      <c r="EM62">
        <v>684.7</v>
      </c>
      <c r="EN62">
        <v>613.79999999999995</v>
      </c>
      <c r="EO62">
        <v>564.29999999999995</v>
      </c>
      <c r="EP62" t="s">
        <v>4017</v>
      </c>
    </row>
    <row r="63" spans="1:146" x14ac:dyDescent="0.25">
      <c r="A63" t="s">
        <v>4018</v>
      </c>
      <c r="B63" t="s">
        <v>2321</v>
      </c>
      <c r="C63" t="s">
        <v>2322</v>
      </c>
      <c r="D63" t="s">
        <v>2323</v>
      </c>
      <c r="E63" t="s">
        <v>2324</v>
      </c>
      <c r="F63" t="s">
        <v>1226</v>
      </c>
      <c r="G63" t="s">
        <v>1365</v>
      </c>
      <c r="H63">
        <v>1968</v>
      </c>
      <c r="I63">
        <v>121023</v>
      </c>
      <c r="K63" t="s">
        <v>1698</v>
      </c>
      <c r="L63" t="s">
        <v>1781</v>
      </c>
      <c r="M63">
        <v>250</v>
      </c>
      <c r="N63" t="s">
        <v>3923</v>
      </c>
      <c r="O63" s="3">
        <v>0.32083333333333336</v>
      </c>
      <c r="P63">
        <v>7.2240000000000002</v>
      </c>
      <c r="Q63">
        <v>6.0460000000000003</v>
      </c>
      <c r="R63">
        <v>1.2470000000000001</v>
      </c>
      <c r="S63">
        <v>2.4500000000000002</v>
      </c>
      <c r="T63">
        <v>1638</v>
      </c>
      <c r="U63">
        <v>101.7</v>
      </c>
      <c r="V63">
        <v>0.42</v>
      </c>
      <c r="W63">
        <v>821.5</v>
      </c>
      <c r="X63">
        <v>0.76149999999999995</v>
      </c>
      <c r="Y63">
        <v>886.4</v>
      </c>
      <c r="Z63">
        <v>0</v>
      </c>
      <c r="AA63">
        <v>0</v>
      </c>
      <c r="AB63">
        <v>1357.5</v>
      </c>
      <c r="AC63">
        <v>1105.2</v>
      </c>
      <c r="AD63">
        <v>959.2</v>
      </c>
      <c r="AE63">
        <v>856.4</v>
      </c>
      <c r="AF63">
        <v>793.4</v>
      </c>
      <c r="AG63">
        <v>764.3</v>
      </c>
      <c r="AH63">
        <v>739.4</v>
      </c>
      <c r="AI63">
        <v>1312</v>
      </c>
      <c r="AJ63">
        <v>1071.2</v>
      </c>
      <c r="AK63">
        <v>936.6</v>
      </c>
      <c r="AL63">
        <v>852.2</v>
      </c>
      <c r="AM63">
        <v>800.3</v>
      </c>
      <c r="AN63">
        <v>772.7</v>
      </c>
      <c r="AO63">
        <v>747.6</v>
      </c>
      <c r="AP63">
        <v>1143.3</v>
      </c>
      <c r="AQ63">
        <v>918.8</v>
      </c>
      <c r="AR63">
        <v>796.5</v>
      </c>
      <c r="AS63">
        <v>724.3</v>
      </c>
      <c r="AT63">
        <v>679.6</v>
      </c>
      <c r="AU63">
        <v>651.1</v>
      </c>
      <c r="AV63">
        <v>618</v>
      </c>
      <c r="AW63">
        <v>1195.7</v>
      </c>
      <c r="AX63">
        <v>957</v>
      </c>
      <c r="AY63">
        <v>826</v>
      </c>
      <c r="AZ63">
        <v>748</v>
      </c>
      <c r="BA63">
        <v>699.3</v>
      </c>
      <c r="BB63">
        <v>668</v>
      </c>
      <c r="BC63">
        <v>631.6</v>
      </c>
      <c r="BD63">
        <v>1349.1</v>
      </c>
      <c r="BE63">
        <v>1035.5999999999999</v>
      </c>
      <c r="BF63">
        <v>860.1</v>
      </c>
      <c r="BG63">
        <v>749</v>
      </c>
      <c r="BH63">
        <v>688.8</v>
      </c>
      <c r="BI63">
        <v>649.1</v>
      </c>
      <c r="BJ63">
        <v>587.4</v>
      </c>
      <c r="BK63">
        <v>43.9</v>
      </c>
      <c r="BL63">
        <v>43.6</v>
      </c>
      <c r="BM63">
        <v>43.1</v>
      </c>
      <c r="BN63">
        <v>42.8</v>
      </c>
      <c r="BO63">
        <v>41.4</v>
      </c>
      <c r="BP63">
        <v>40.9</v>
      </c>
      <c r="BQ63">
        <v>41.7</v>
      </c>
      <c r="BR63">
        <v>149.1</v>
      </c>
      <c r="BS63">
        <v>153.19999999999999</v>
      </c>
      <c r="BT63">
        <v>152.9</v>
      </c>
      <c r="BU63">
        <v>169.7</v>
      </c>
      <c r="BV63">
        <v>180</v>
      </c>
      <c r="BW63">
        <v>180</v>
      </c>
      <c r="BX63">
        <v>180</v>
      </c>
      <c r="BY63">
        <v>1440.9</v>
      </c>
      <c r="BZ63">
        <v>1205.0999999999999</v>
      </c>
      <c r="CA63">
        <v>1075.5</v>
      </c>
      <c r="CB63">
        <v>982.7</v>
      </c>
      <c r="CC63">
        <v>926.5</v>
      </c>
      <c r="CD63">
        <v>905.8</v>
      </c>
      <c r="CE63">
        <v>907.6</v>
      </c>
      <c r="CF63">
        <v>937.8</v>
      </c>
      <c r="CG63">
        <v>793.2</v>
      </c>
      <c r="CH63">
        <v>707</v>
      </c>
      <c r="CI63">
        <v>661.7</v>
      </c>
      <c r="CJ63">
        <v>639.20000000000005</v>
      </c>
      <c r="CK63">
        <v>629.20000000000005</v>
      </c>
      <c r="CL63">
        <v>625.9</v>
      </c>
      <c r="CM63">
        <v>886.4</v>
      </c>
      <c r="CN63">
        <v>751</v>
      </c>
      <c r="CO63">
        <v>676.4</v>
      </c>
      <c r="CP63">
        <v>642</v>
      </c>
      <c r="CQ63">
        <v>622.6</v>
      </c>
      <c r="CR63">
        <v>610.70000000000005</v>
      </c>
      <c r="CS63">
        <v>604.70000000000005</v>
      </c>
      <c r="CT63">
        <v>847.9</v>
      </c>
      <c r="CU63">
        <v>717.7</v>
      </c>
      <c r="CV63">
        <v>655.20000000000005</v>
      </c>
      <c r="CW63">
        <v>626.20000000000005</v>
      </c>
      <c r="CX63">
        <v>605.9</v>
      </c>
      <c r="CY63">
        <v>589.5</v>
      </c>
      <c r="CZ63">
        <v>569.5</v>
      </c>
      <c r="DA63">
        <v>854.1</v>
      </c>
      <c r="DB63">
        <v>704.1</v>
      </c>
      <c r="DC63">
        <v>635.29999999999995</v>
      </c>
      <c r="DD63">
        <v>605.70000000000005</v>
      </c>
      <c r="DE63">
        <v>586.5</v>
      </c>
      <c r="DF63">
        <v>577</v>
      </c>
      <c r="DG63">
        <v>547.5</v>
      </c>
      <c r="DH63">
        <v>833.1</v>
      </c>
      <c r="DI63">
        <v>687</v>
      </c>
      <c r="DJ63">
        <v>627.1</v>
      </c>
      <c r="DK63">
        <v>595</v>
      </c>
      <c r="DL63">
        <v>565.9</v>
      </c>
      <c r="DM63">
        <v>541.4</v>
      </c>
      <c r="DN63">
        <v>513</v>
      </c>
      <c r="DO63">
        <v>855.6</v>
      </c>
      <c r="DP63">
        <v>700.4</v>
      </c>
      <c r="DQ63">
        <v>633.29999999999995</v>
      </c>
      <c r="DR63">
        <v>600.79999999999995</v>
      </c>
      <c r="DS63">
        <v>571.29999999999995</v>
      </c>
      <c r="DT63">
        <v>543.20000000000005</v>
      </c>
      <c r="DU63">
        <v>500.1</v>
      </c>
      <c r="DV63">
        <v>960</v>
      </c>
      <c r="DW63">
        <v>771.8</v>
      </c>
      <c r="DX63">
        <v>660.5</v>
      </c>
      <c r="DY63">
        <v>618.6</v>
      </c>
      <c r="DZ63">
        <v>589.6</v>
      </c>
      <c r="EA63">
        <v>561.20000000000005</v>
      </c>
      <c r="EB63">
        <v>511.6</v>
      </c>
      <c r="EC63">
        <v>1103.4000000000001</v>
      </c>
      <c r="ED63">
        <v>873.4</v>
      </c>
      <c r="EE63">
        <v>732.7</v>
      </c>
      <c r="EF63">
        <v>651.20000000000005</v>
      </c>
      <c r="EG63">
        <v>616</v>
      </c>
      <c r="EH63">
        <v>589.29999999999995</v>
      </c>
      <c r="EI63">
        <v>538.5</v>
      </c>
      <c r="EJ63">
        <v>1274</v>
      </c>
      <c r="EK63">
        <v>1005.2</v>
      </c>
      <c r="EL63">
        <v>842.8</v>
      </c>
      <c r="EM63">
        <v>730.1</v>
      </c>
      <c r="EN63">
        <v>660.2</v>
      </c>
      <c r="EO63">
        <v>622.79999999999995</v>
      </c>
      <c r="EP63" t="s">
        <v>4019</v>
      </c>
    </row>
    <row r="64" spans="1:146" x14ac:dyDescent="0.25">
      <c r="A64" t="s">
        <v>4020</v>
      </c>
      <c r="B64" t="s">
        <v>695</v>
      </c>
      <c r="C64" t="s">
        <v>696</v>
      </c>
      <c r="D64" t="s">
        <v>697</v>
      </c>
      <c r="E64" t="s">
        <v>698</v>
      </c>
      <c r="F64" t="s">
        <v>1882</v>
      </c>
      <c r="G64" t="s">
        <v>1254</v>
      </c>
      <c r="H64">
        <v>1971</v>
      </c>
      <c r="I64">
        <v>110645</v>
      </c>
      <c r="K64" t="s">
        <v>1698</v>
      </c>
      <c r="L64" t="s">
        <v>1781</v>
      </c>
      <c r="M64">
        <v>591</v>
      </c>
      <c r="N64" t="s">
        <v>3923</v>
      </c>
      <c r="O64" s="3">
        <v>0.32083333333333336</v>
      </c>
      <c r="P64">
        <v>11.079000000000001</v>
      </c>
      <c r="Q64">
        <v>8.9559999999999995</v>
      </c>
      <c r="R64">
        <v>1.911</v>
      </c>
      <c r="S64">
        <v>3.27</v>
      </c>
      <c r="T64">
        <v>7631</v>
      </c>
      <c r="U64">
        <v>130.1</v>
      </c>
      <c r="V64">
        <v>0.69</v>
      </c>
      <c r="W64">
        <v>685.8</v>
      </c>
      <c r="X64">
        <v>0.91400000000000003</v>
      </c>
      <c r="Y64">
        <v>738.5</v>
      </c>
      <c r="Z64">
        <v>0</v>
      </c>
      <c r="AA64">
        <v>0</v>
      </c>
      <c r="AB64">
        <v>1119.2</v>
      </c>
      <c r="AC64">
        <v>917.5</v>
      </c>
      <c r="AD64">
        <v>801.5</v>
      </c>
      <c r="AE64">
        <v>717.6</v>
      </c>
      <c r="AF64">
        <v>665.7</v>
      </c>
      <c r="AG64">
        <v>634.5</v>
      </c>
      <c r="AH64">
        <v>606.1</v>
      </c>
      <c r="AI64">
        <v>1075.2</v>
      </c>
      <c r="AJ64">
        <v>884.9</v>
      </c>
      <c r="AK64">
        <v>775.5</v>
      </c>
      <c r="AL64">
        <v>705.1</v>
      </c>
      <c r="AM64">
        <v>663.1</v>
      </c>
      <c r="AN64">
        <v>638.5</v>
      </c>
      <c r="AO64">
        <v>611.79999999999995</v>
      </c>
      <c r="AP64">
        <v>950.8</v>
      </c>
      <c r="AQ64">
        <v>766.2</v>
      </c>
      <c r="AR64">
        <v>665.4</v>
      </c>
      <c r="AS64">
        <v>605.5</v>
      </c>
      <c r="AT64">
        <v>568</v>
      </c>
      <c r="AU64">
        <v>543.70000000000005</v>
      </c>
      <c r="AV64">
        <v>515</v>
      </c>
      <c r="AW64">
        <v>1004.5</v>
      </c>
      <c r="AX64">
        <v>804.3</v>
      </c>
      <c r="AY64">
        <v>693.9</v>
      </c>
      <c r="AZ64">
        <v>627.5</v>
      </c>
      <c r="BA64">
        <v>585.6</v>
      </c>
      <c r="BB64">
        <v>558.1</v>
      </c>
      <c r="BC64">
        <v>525.5</v>
      </c>
      <c r="BD64">
        <v>1114.8</v>
      </c>
      <c r="BE64">
        <v>862.8</v>
      </c>
      <c r="BF64">
        <v>719.6</v>
      </c>
      <c r="BG64">
        <v>624.9</v>
      </c>
      <c r="BH64">
        <v>576.20000000000005</v>
      </c>
      <c r="BI64">
        <v>543.29999999999995</v>
      </c>
      <c r="BJ64">
        <v>493.7</v>
      </c>
      <c r="BK64">
        <v>42.7</v>
      </c>
      <c r="BL64">
        <v>41.1</v>
      </c>
      <c r="BM64">
        <v>41.6</v>
      </c>
      <c r="BN64">
        <v>41.3</v>
      </c>
      <c r="BO64">
        <v>40.4</v>
      </c>
      <c r="BP64">
        <v>39.799999999999997</v>
      </c>
      <c r="BQ64">
        <v>39.1</v>
      </c>
      <c r="BR64">
        <v>147.4</v>
      </c>
      <c r="BS64">
        <v>151.5</v>
      </c>
      <c r="BT64">
        <v>153</v>
      </c>
      <c r="BU64">
        <v>155.6</v>
      </c>
      <c r="BV64">
        <v>173.6</v>
      </c>
      <c r="BW64">
        <v>180</v>
      </c>
      <c r="BX64">
        <v>180</v>
      </c>
      <c r="BY64">
        <v>1162.5999999999999</v>
      </c>
      <c r="BZ64">
        <v>977.8</v>
      </c>
      <c r="CA64">
        <v>870.9</v>
      </c>
      <c r="CB64">
        <v>793.2</v>
      </c>
      <c r="CC64">
        <v>753.3</v>
      </c>
      <c r="CD64">
        <v>734.6</v>
      </c>
      <c r="CE64">
        <v>720.5</v>
      </c>
      <c r="CF64">
        <v>766.8</v>
      </c>
      <c r="CG64">
        <v>655</v>
      </c>
      <c r="CH64">
        <v>580.79999999999995</v>
      </c>
      <c r="CI64">
        <v>544.20000000000005</v>
      </c>
      <c r="CJ64">
        <v>526.6</v>
      </c>
      <c r="CK64">
        <v>517.4</v>
      </c>
      <c r="CL64">
        <v>511.2</v>
      </c>
      <c r="CM64">
        <v>730.1</v>
      </c>
      <c r="CN64">
        <v>623.4</v>
      </c>
      <c r="CO64">
        <v>558.70000000000005</v>
      </c>
      <c r="CP64">
        <v>530.29999999999995</v>
      </c>
      <c r="CQ64">
        <v>514.79999999999995</v>
      </c>
      <c r="CR64">
        <v>504.7</v>
      </c>
      <c r="CS64">
        <v>497</v>
      </c>
      <c r="CT64">
        <v>704</v>
      </c>
      <c r="CU64">
        <v>599.29999999999995</v>
      </c>
      <c r="CV64">
        <v>544</v>
      </c>
      <c r="CW64">
        <v>519.5</v>
      </c>
      <c r="CX64">
        <v>504.3</v>
      </c>
      <c r="CY64">
        <v>492.4</v>
      </c>
      <c r="CZ64">
        <v>476</v>
      </c>
      <c r="DA64">
        <v>710.3</v>
      </c>
      <c r="DB64">
        <v>604.1</v>
      </c>
      <c r="DC64">
        <v>538.20000000000005</v>
      </c>
      <c r="DD64">
        <v>510.1</v>
      </c>
      <c r="DE64">
        <v>496.2</v>
      </c>
      <c r="DF64">
        <v>488.2</v>
      </c>
      <c r="DG64">
        <v>465.1</v>
      </c>
      <c r="DH64">
        <v>717.4</v>
      </c>
      <c r="DI64">
        <v>591.6</v>
      </c>
      <c r="DJ64">
        <v>529.5</v>
      </c>
      <c r="DK64">
        <v>502.5</v>
      </c>
      <c r="DL64">
        <v>482.6</v>
      </c>
      <c r="DM64">
        <v>464.8</v>
      </c>
      <c r="DN64">
        <v>444.6</v>
      </c>
      <c r="DO64">
        <v>734.4</v>
      </c>
      <c r="DP64">
        <v>606.1</v>
      </c>
      <c r="DQ64">
        <v>536.1</v>
      </c>
      <c r="DR64">
        <v>506.6</v>
      </c>
      <c r="DS64">
        <v>486.1</v>
      </c>
      <c r="DT64">
        <v>467.4</v>
      </c>
      <c r="DU64">
        <v>434.7</v>
      </c>
      <c r="DV64">
        <v>798.4</v>
      </c>
      <c r="DW64">
        <v>659.4</v>
      </c>
      <c r="DX64">
        <v>567.6</v>
      </c>
      <c r="DY64">
        <v>523.79999999999995</v>
      </c>
      <c r="DZ64">
        <v>500.4</v>
      </c>
      <c r="EA64">
        <v>481</v>
      </c>
      <c r="EB64">
        <v>444.4</v>
      </c>
      <c r="EC64">
        <v>931.6</v>
      </c>
      <c r="ED64">
        <v>743.1</v>
      </c>
      <c r="EE64">
        <v>635.70000000000005</v>
      </c>
      <c r="EF64">
        <v>560.79999999999995</v>
      </c>
      <c r="EG64">
        <v>523.29999999999995</v>
      </c>
      <c r="EH64">
        <v>501.6</v>
      </c>
      <c r="EI64">
        <v>465.7</v>
      </c>
      <c r="EJ64">
        <v>1075.7</v>
      </c>
      <c r="EK64">
        <v>857.2</v>
      </c>
      <c r="EL64">
        <v>732.1</v>
      </c>
      <c r="EM64">
        <v>642.1</v>
      </c>
      <c r="EN64">
        <v>578.1</v>
      </c>
      <c r="EO64">
        <v>534.5</v>
      </c>
      <c r="EP64" t="s">
        <v>4021</v>
      </c>
    </row>
    <row r="65" spans="1:146" x14ac:dyDescent="0.25">
      <c r="A65" t="s">
        <v>2318</v>
      </c>
      <c r="B65" t="s">
        <v>2318</v>
      </c>
      <c r="C65" t="s">
        <v>2752</v>
      </c>
      <c r="D65" t="s">
        <v>2319</v>
      </c>
      <c r="E65" t="s">
        <v>2320</v>
      </c>
      <c r="G65" t="s">
        <v>1787</v>
      </c>
      <c r="H65">
        <v>1980</v>
      </c>
      <c r="I65">
        <v>136769</v>
      </c>
      <c r="K65" t="s">
        <v>1698</v>
      </c>
      <c r="L65" t="s">
        <v>1781</v>
      </c>
      <c r="M65">
        <v>345</v>
      </c>
      <c r="N65" t="s">
        <v>3923</v>
      </c>
      <c r="O65" s="3">
        <v>0.32083333333333336</v>
      </c>
      <c r="P65">
        <v>7.25</v>
      </c>
      <c r="Q65">
        <v>6.12</v>
      </c>
      <c r="R65">
        <v>1.58</v>
      </c>
      <c r="S65">
        <v>2.79</v>
      </c>
      <c r="T65">
        <v>2067</v>
      </c>
      <c r="U65">
        <v>109.4</v>
      </c>
      <c r="V65">
        <v>0.54</v>
      </c>
      <c r="W65">
        <v>785.8</v>
      </c>
      <c r="X65">
        <v>0.80310000000000004</v>
      </c>
      <c r="Y65">
        <v>840.5</v>
      </c>
      <c r="Z65">
        <v>0</v>
      </c>
      <c r="AA65">
        <v>0</v>
      </c>
      <c r="AB65">
        <v>1247.4000000000001</v>
      </c>
      <c r="AC65">
        <v>1029.0999999999999</v>
      </c>
      <c r="AD65">
        <v>898.3</v>
      </c>
      <c r="AE65">
        <v>809.5</v>
      </c>
      <c r="AF65">
        <v>762.6</v>
      </c>
      <c r="AG65">
        <v>741.2</v>
      </c>
      <c r="AH65">
        <v>720.7</v>
      </c>
      <c r="AI65">
        <v>1203.0999999999999</v>
      </c>
      <c r="AJ65">
        <v>994.1</v>
      </c>
      <c r="AK65">
        <v>876.5</v>
      </c>
      <c r="AL65">
        <v>805.4</v>
      </c>
      <c r="AM65">
        <v>766.9</v>
      </c>
      <c r="AN65">
        <v>746.9</v>
      </c>
      <c r="AO65">
        <v>729.3</v>
      </c>
      <c r="AP65">
        <v>1076</v>
      </c>
      <c r="AQ65">
        <v>872.1</v>
      </c>
      <c r="AR65">
        <v>762.9</v>
      </c>
      <c r="AS65">
        <v>699.5</v>
      </c>
      <c r="AT65">
        <v>661</v>
      </c>
      <c r="AU65">
        <v>636.6</v>
      </c>
      <c r="AV65">
        <v>608.1</v>
      </c>
      <c r="AW65">
        <v>1123.9000000000001</v>
      </c>
      <c r="AX65">
        <v>906.1</v>
      </c>
      <c r="AY65">
        <v>788.5</v>
      </c>
      <c r="AZ65">
        <v>719.8</v>
      </c>
      <c r="BA65">
        <v>678</v>
      </c>
      <c r="BB65">
        <v>651.6</v>
      </c>
      <c r="BC65">
        <v>621.6</v>
      </c>
      <c r="BD65">
        <v>1242.5999999999999</v>
      </c>
      <c r="BE65">
        <v>969.2</v>
      </c>
      <c r="BF65">
        <v>814.6</v>
      </c>
      <c r="BG65">
        <v>719.3</v>
      </c>
      <c r="BH65">
        <v>671.1</v>
      </c>
      <c r="BI65">
        <v>637.29999999999995</v>
      </c>
      <c r="BJ65">
        <v>581.79999999999995</v>
      </c>
      <c r="BK65">
        <v>41.6</v>
      </c>
      <c r="BL65">
        <v>40.5</v>
      </c>
      <c r="BM65">
        <v>41.3</v>
      </c>
      <c r="BN65">
        <v>39.1</v>
      </c>
      <c r="BO65">
        <v>38.4</v>
      </c>
      <c r="BP65">
        <v>38.200000000000003</v>
      </c>
      <c r="BQ65">
        <v>39.200000000000003</v>
      </c>
      <c r="BR65">
        <v>149.1</v>
      </c>
      <c r="BS65">
        <v>153.30000000000001</v>
      </c>
      <c r="BT65">
        <v>154.80000000000001</v>
      </c>
      <c r="BU65">
        <v>172.3</v>
      </c>
      <c r="BV65">
        <v>180</v>
      </c>
      <c r="BW65">
        <v>180</v>
      </c>
      <c r="BX65">
        <v>180</v>
      </c>
      <c r="BY65">
        <v>1294.8</v>
      </c>
      <c r="BZ65">
        <v>1097.5</v>
      </c>
      <c r="CA65">
        <v>978.8</v>
      </c>
      <c r="CB65">
        <v>901.8</v>
      </c>
      <c r="CC65">
        <v>871.6</v>
      </c>
      <c r="CD65">
        <v>862.1</v>
      </c>
      <c r="CE65">
        <v>871.8</v>
      </c>
      <c r="CF65">
        <v>865.6</v>
      </c>
      <c r="CG65">
        <v>738.1</v>
      </c>
      <c r="CH65">
        <v>671.4</v>
      </c>
      <c r="CI65">
        <v>641.4</v>
      </c>
      <c r="CJ65">
        <v>625.6</v>
      </c>
      <c r="CK65">
        <v>619</v>
      </c>
      <c r="CL65">
        <v>618.1</v>
      </c>
      <c r="CM65">
        <v>827.3</v>
      </c>
      <c r="CN65">
        <v>706.5</v>
      </c>
      <c r="CO65">
        <v>653.79999999999995</v>
      </c>
      <c r="CP65">
        <v>628.1</v>
      </c>
      <c r="CQ65">
        <v>611.5</v>
      </c>
      <c r="CR65">
        <v>601.70000000000005</v>
      </c>
      <c r="CS65">
        <v>598.20000000000005</v>
      </c>
      <c r="CT65">
        <v>798.8</v>
      </c>
      <c r="CU65">
        <v>685.3</v>
      </c>
      <c r="CV65">
        <v>640.79999999999995</v>
      </c>
      <c r="CW65">
        <v>616.5</v>
      </c>
      <c r="CX65">
        <v>596.70000000000005</v>
      </c>
      <c r="CY65">
        <v>580.20000000000005</v>
      </c>
      <c r="CZ65">
        <v>563.4</v>
      </c>
      <c r="DA65">
        <v>806.8</v>
      </c>
      <c r="DB65">
        <v>688.1</v>
      </c>
      <c r="DC65">
        <v>629.79999999999995</v>
      </c>
      <c r="DD65">
        <v>601.20000000000005</v>
      </c>
      <c r="DE65">
        <v>580.29999999999995</v>
      </c>
      <c r="DF65">
        <v>570.9</v>
      </c>
      <c r="DG65">
        <v>542.1</v>
      </c>
      <c r="DH65">
        <v>811.1</v>
      </c>
      <c r="DI65">
        <v>675.7</v>
      </c>
      <c r="DJ65">
        <v>624.20000000000005</v>
      </c>
      <c r="DK65">
        <v>593.1</v>
      </c>
      <c r="DL65">
        <v>563.70000000000005</v>
      </c>
      <c r="DM65">
        <v>539.4</v>
      </c>
      <c r="DN65">
        <v>512.6</v>
      </c>
      <c r="DO65">
        <v>831.6</v>
      </c>
      <c r="DP65">
        <v>688.4</v>
      </c>
      <c r="DQ65">
        <v>630.20000000000005</v>
      </c>
      <c r="DR65">
        <v>599.29999999999995</v>
      </c>
      <c r="DS65">
        <v>570.4</v>
      </c>
      <c r="DT65">
        <v>543.20000000000005</v>
      </c>
      <c r="DU65">
        <v>503.3</v>
      </c>
      <c r="DV65">
        <v>906.9</v>
      </c>
      <c r="DW65">
        <v>743.6</v>
      </c>
      <c r="DX65">
        <v>654.70000000000005</v>
      </c>
      <c r="DY65">
        <v>617</v>
      </c>
      <c r="DZ65">
        <v>588.70000000000005</v>
      </c>
      <c r="EA65">
        <v>560.79999999999995</v>
      </c>
      <c r="EB65">
        <v>514.6</v>
      </c>
      <c r="EC65">
        <v>1039.0999999999999</v>
      </c>
      <c r="ED65">
        <v>834.6</v>
      </c>
      <c r="EE65">
        <v>714.6</v>
      </c>
      <c r="EF65">
        <v>646.5</v>
      </c>
      <c r="EG65">
        <v>614.29999999999995</v>
      </c>
      <c r="EH65">
        <v>588.20000000000005</v>
      </c>
      <c r="EI65">
        <v>538.79999999999995</v>
      </c>
      <c r="EJ65">
        <v>1199.9000000000001</v>
      </c>
      <c r="EK65">
        <v>960.7</v>
      </c>
      <c r="EL65">
        <v>817.7</v>
      </c>
      <c r="EM65">
        <v>717.2</v>
      </c>
      <c r="EN65">
        <v>653.70000000000005</v>
      </c>
      <c r="EO65">
        <v>620.20000000000005</v>
      </c>
      <c r="EP65" t="s">
        <v>4022</v>
      </c>
    </row>
    <row r="66" spans="1:146" x14ac:dyDescent="0.25">
      <c r="A66" t="s">
        <v>4023</v>
      </c>
      <c r="B66" t="s">
        <v>808</v>
      </c>
      <c r="C66" t="s">
        <v>23</v>
      </c>
      <c r="D66" t="s">
        <v>809</v>
      </c>
      <c r="E66" t="s">
        <v>810</v>
      </c>
      <c r="F66" t="s">
        <v>811</v>
      </c>
      <c r="G66" t="s">
        <v>812</v>
      </c>
      <c r="H66">
        <v>1970</v>
      </c>
      <c r="I66">
        <v>106719</v>
      </c>
      <c r="K66" t="s">
        <v>1698</v>
      </c>
      <c r="L66" t="s">
        <v>1781</v>
      </c>
      <c r="M66">
        <v>595</v>
      </c>
      <c r="N66" t="s">
        <v>3923</v>
      </c>
      <c r="O66" s="3">
        <v>0.32083333333333336</v>
      </c>
      <c r="P66">
        <v>10.73</v>
      </c>
      <c r="Q66">
        <v>9.0709999999999997</v>
      </c>
      <c r="R66">
        <v>1.395</v>
      </c>
      <c r="S66">
        <v>3.16</v>
      </c>
      <c r="T66">
        <v>6880</v>
      </c>
      <c r="U66">
        <v>101.1</v>
      </c>
      <c r="V66">
        <v>0.64</v>
      </c>
      <c r="W66">
        <v>745.9</v>
      </c>
      <c r="X66">
        <v>0.82630000000000003</v>
      </c>
      <c r="Y66">
        <v>816.9</v>
      </c>
      <c r="Z66">
        <v>0</v>
      </c>
      <c r="AA66">
        <v>0</v>
      </c>
      <c r="AB66">
        <v>1278</v>
      </c>
      <c r="AC66">
        <v>1025.8</v>
      </c>
      <c r="AD66">
        <v>887.8</v>
      </c>
      <c r="AE66">
        <v>795</v>
      </c>
      <c r="AF66">
        <v>733.4</v>
      </c>
      <c r="AG66">
        <v>692.8</v>
      </c>
      <c r="AH66">
        <v>657.5</v>
      </c>
      <c r="AI66">
        <v>1233</v>
      </c>
      <c r="AJ66">
        <v>994.9</v>
      </c>
      <c r="AK66">
        <v>864.8</v>
      </c>
      <c r="AL66">
        <v>784.3</v>
      </c>
      <c r="AM66">
        <v>733.3</v>
      </c>
      <c r="AN66">
        <v>701.1</v>
      </c>
      <c r="AO66">
        <v>669</v>
      </c>
      <c r="AP66">
        <v>1052.0999999999999</v>
      </c>
      <c r="AQ66">
        <v>839.7</v>
      </c>
      <c r="AR66">
        <v>722.5</v>
      </c>
      <c r="AS66">
        <v>652.1</v>
      </c>
      <c r="AT66">
        <v>607.9</v>
      </c>
      <c r="AU66">
        <v>579.20000000000005</v>
      </c>
      <c r="AV66">
        <v>546.20000000000005</v>
      </c>
      <c r="AW66">
        <v>1099.5</v>
      </c>
      <c r="AX66">
        <v>874.1</v>
      </c>
      <c r="AY66">
        <v>748.8</v>
      </c>
      <c r="AZ66">
        <v>672.9</v>
      </c>
      <c r="BA66">
        <v>624.5</v>
      </c>
      <c r="BB66">
        <v>592.70000000000005</v>
      </c>
      <c r="BC66">
        <v>555.29999999999995</v>
      </c>
      <c r="BD66">
        <v>1268.5</v>
      </c>
      <c r="BE66">
        <v>959</v>
      </c>
      <c r="BF66">
        <v>788.7</v>
      </c>
      <c r="BG66">
        <v>678.1</v>
      </c>
      <c r="BH66">
        <v>616.4</v>
      </c>
      <c r="BI66">
        <v>574.29999999999995</v>
      </c>
      <c r="BJ66">
        <v>514.9</v>
      </c>
      <c r="BK66">
        <v>46.9</v>
      </c>
      <c r="BL66">
        <v>45.4</v>
      </c>
      <c r="BM66">
        <v>45</v>
      </c>
      <c r="BN66">
        <v>46</v>
      </c>
      <c r="BO66">
        <v>46.1</v>
      </c>
      <c r="BP66">
        <v>45.2</v>
      </c>
      <c r="BQ66">
        <v>44.6</v>
      </c>
      <c r="BR66">
        <v>147.5</v>
      </c>
      <c r="BS66">
        <v>150.9</v>
      </c>
      <c r="BT66">
        <v>151.6</v>
      </c>
      <c r="BU66">
        <v>154.4</v>
      </c>
      <c r="BV66">
        <v>169.5</v>
      </c>
      <c r="BW66">
        <v>180</v>
      </c>
      <c r="BX66">
        <v>180</v>
      </c>
      <c r="BY66">
        <v>1373.3</v>
      </c>
      <c r="BZ66">
        <v>1128.7</v>
      </c>
      <c r="CA66">
        <v>1004.5</v>
      </c>
      <c r="CB66">
        <v>920.6</v>
      </c>
      <c r="CC66">
        <v>866.9</v>
      </c>
      <c r="CD66">
        <v>836.5</v>
      </c>
      <c r="CE66">
        <v>813.7</v>
      </c>
      <c r="CF66">
        <v>867.8</v>
      </c>
      <c r="CG66">
        <v>725.5</v>
      </c>
      <c r="CH66">
        <v>645.6</v>
      </c>
      <c r="CI66">
        <v>588.1</v>
      </c>
      <c r="CJ66">
        <v>559.4</v>
      </c>
      <c r="CK66">
        <v>546.70000000000005</v>
      </c>
      <c r="CL66">
        <v>537.4</v>
      </c>
      <c r="CM66">
        <v>806.5</v>
      </c>
      <c r="CN66">
        <v>682.1</v>
      </c>
      <c r="CO66">
        <v>603.70000000000005</v>
      </c>
      <c r="CP66">
        <v>557</v>
      </c>
      <c r="CQ66">
        <v>535.6</v>
      </c>
      <c r="CR66">
        <v>525.6</v>
      </c>
      <c r="CS66">
        <v>517.5</v>
      </c>
      <c r="CT66">
        <v>762.6</v>
      </c>
      <c r="CU66">
        <v>646.9</v>
      </c>
      <c r="CV66">
        <v>572.4</v>
      </c>
      <c r="CW66">
        <v>536.6</v>
      </c>
      <c r="CX66">
        <v>518.20000000000005</v>
      </c>
      <c r="CY66">
        <v>506.6</v>
      </c>
      <c r="CZ66">
        <v>493.9</v>
      </c>
      <c r="DA66">
        <v>764.6</v>
      </c>
      <c r="DB66">
        <v>645.6</v>
      </c>
      <c r="DC66">
        <v>564.20000000000005</v>
      </c>
      <c r="DD66">
        <v>525.70000000000005</v>
      </c>
      <c r="DE66">
        <v>509</v>
      </c>
      <c r="DF66">
        <v>498.8</v>
      </c>
      <c r="DG66">
        <v>477.3</v>
      </c>
      <c r="DH66">
        <v>765.1</v>
      </c>
      <c r="DI66">
        <v>628.1</v>
      </c>
      <c r="DJ66">
        <v>548.20000000000005</v>
      </c>
      <c r="DK66">
        <v>514.5</v>
      </c>
      <c r="DL66">
        <v>494.4</v>
      </c>
      <c r="DM66">
        <v>477.5</v>
      </c>
      <c r="DN66">
        <v>454.3</v>
      </c>
      <c r="DO66">
        <v>787.6</v>
      </c>
      <c r="DP66">
        <v>641</v>
      </c>
      <c r="DQ66">
        <v>555.79999999999995</v>
      </c>
      <c r="DR66">
        <v>518.29999999999995</v>
      </c>
      <c r="DS66">
        <v>496.8</v>
      </c>
      <c r="DT66">
        <v>477.7</v>
      </c>
      <c r="DU66">
        <v>444.2</v>
      </c>
      <c r="DV66">
        <v>880</v>
      </c>
      <c r="DW66">
        <v>698.9</v>
      </c>
      <c r="DX66">
        <v>591.6</v>
      </c>
      <c r="DY66">
        <v>536.29999999999995</v>
      </c>
      <c r="DZ66">
        <v>509.8</v>
      </c>
      <c r="EA66">
        <v>490.6</v>
      </c>
      <c r="EB66">
        <v>453.6</v>
      </c>
      <c r="EC66">
        <v>1024.3</v>
      </c>
      <c r="ED66">
        <v>799.4</v>
      </c>
      <c r="EE66">
        <v>668.5</v>
      </c>
      <c r="EF66">
        <v>584.6</v>
      </c>
      <c r="EG66">
        <v>535.5</v>
      </c>
      <c r="EH66">
        <v>511.1</v>
      </c>
      <c r="EI66">
        <v>475.7</v>
      </c>
      <c r="EJ66">
        <v>1182.7</v>
      </c>
      <c r="EK66">
        <v>922.9</v>
      </c>
      <c r="EL66">
        <v>771</v>
      </c>
      <c r="EM66">
        <v>669.3</v>
      </c>
      <c r="EN66">
        <v>600</v>
      </c>
      <c r="EO66">
        <v>549.1</v>
      </c>
      <c r="EP66" t="s">
        <v>4024</v>
      </c>
    </row>
    <row r="67" spans="1:146" x14ac:dyDescent="0.25">
      <c r="A67" t="s">
        <v>4025</v>
      </c>
      <c r="B67" t="s">
        <v>3437</v>
      </c>
      <c r="C67" t="s">
        <v>3438</v>
      </c>
      <c r="D67" t="s">
        <v>3439</v>
      </c>
      <c r="E67" t="s">
        <v>4026</v>
      </c>
      <c r="F67" t="s">
        <v>804</v>
      </c>
      <c r="G67" t="s">
        <v>2932</v>
      </c>
      <c r="H67">
        <v>1976</v>
      </c>
      <c r="I67">
        <v>4105785</v>
      </c>
      <c r="K67" t="s">
        <v>1698</v>
      </c>
      <c r="L67" t="s">
        <v>1781</v>
      </c>
      <c r="M67">
        <v>361</v>
      </c>
      <c r="N67" t="s">
        <v>3923</v>
      </c>
      <c r="O67" s="3">
        <v>0.32083333333333336</v>
      </c>
      <c r="P67">
        <v>7.28</v>
      </c>
      <c r="Q67">
        <v>6.1989999999999998</v>
      </c>
      <c r="R67">
        <v>1.522</v>
      </c>
      <c r="S67">
        <v>2.76</v>
      </c>
      <c r="T67">
        <v>1827</v>
      </c>
      <c r="U67">
        <v>114.3</v>
      </c>
      <c r="V67">
        <v>0.34</v>
      </c>
      <c r="W67">
        <v>777.6</v>
      </c>
      <c r="X67">
        <v>0.81059999999999999</v>
      </c>
      <c r="Y67">
        <v>832.8</v>
      </c>
      <c r="Z67">
        <v>0</v>
      </c>
      <c r="AA67">
        <v>0</v>
      </c>
      <c r="AB67">
        <v>1241.3</v>
      </c>
      <c r="AC67">
        <v>1019.6</v>
      </c>
      <c r="AD67">
        <v>884.9</v>
      </c>
      <c r="AE67">
        <v>798.9</v>
      </c>
      <c r="AF67">
        <v>757.4</v>
      </c>
      <c r="AG67">
        <v>738</v>
      </c>
      <c r="AH67">
        <v>719.6</v>
      </c>
      <c r="AI67">
        <v>1196.3</v>
      </c>
      <c r="AJ67">
        <v>983.6</v>
      </c>
      <c r="AK67">
        <v>864.8</v>
      </c>
      <c r="AL67">
        <v>796.4</v>
      </c>
      <c r="AM67">
        <v>761.3</v>
      </c>
      <c r="AN67">
        <v>743</v>
      </c>
      <c r="AO67">
        <v>728.9</v>
      </c>
      <c r="AP67">
        <v>1066</v>
      </c>
      <c r="AQ67">
        <v>863</v>
      </c>
      <c r="AR67">
        <v>754.6</v>
      </c>
      <c r="AS67">
        <v>692.2</v>
      </c>
      <c r="AT67">
        <v>654.70000000000005</v>
      </c>
      <c r="AU67">
        <v>631.4</v>
      </c>
      <c r="AV67">
        <v>604.9</v>
      </c>
      <c r="AW67">
        <v>1119.2</v>
      </c>
      <c r="AX67">
        <v>901.1</v>
      </c>
      <c r="AY67">
        <v>783.5</v>
      </c>
      <c r="AZ67">
        <v>715.3</v>
      </c>
      <c r="BA67">
        <v>674.2</v>
      </c>
      <c r="BB67">
        <v>648.6</v>
      </c>
      <c r="BC67">
        <v>620.1</v>
      </c>
      <c r="BD67">
        <v>1236.0999999999999</v>
      </c>
      <c r="BE67">
        <v>959.3</v>
      </c>
      <c r="BF67">
        <v>802.8</v>
      </c>
      <c r="BG67">
        <v>710.6</v>
      </c>
      <c r="BH67">
        <v>665.5</v>
      </c>
      <c r="BI67">
        <v>631.5</v>
      </c>
      <c r="BJ67">
        <v>576.29999999999995</v>
      </c>
      <c r="BK67">
        <v>41.8</v>
      </c>
      <c r="BL67">
        <v>40.6</v>
      </c>
      <c r="BM67">
        <v>40.9</v>
      </c>
      <c r="BN67">
        <v>39</v>
      </c>
      <c r="BO67">
        <v>38.299999999999997</v>
      </c>
      <c r="BP67">
        <v>38.1</v>
      </c>
      <c r="BQ67">
        <v>40.1</v>
      </c>
      <c r="BR67">
        <v>148.80000000000001</v>
      </c>
      <c r="BS67">
        <v>152.80000000000001</v>
      </c>
      <c r="BT67">
        <v>153.4</v>
      </c>
      <c r="BU67">
        <v>172.5</v>
      </c>
      <c r="BV67">
        <v>180</v>
      </c>
      <c r="BW67">
        <v>180</v>
      </c>
      <c r="BX67">
        <v>180</v>
      </c>
      <c r="BY67">
        <v>1293.0999999999999</v>
      </c>
      <c r="BZ67">
        <v>1089.4000000000001</v>
      </c>
      <c r="CA67">
        <v>967</v>
      </c>
      <c r="CB67">
        <v>894.6</v>
      </c>
      <c r="CC67">
        <v>871.4</v>
      </c>
      <c r="CD67">
        <v>865</v>
      </c>
      <c r="CE67">
        <v>881.8</v>
      </c>
      <c r="CF67">
        <v>862</v>
      </c>
      <c r="CG67">
        <v>731.1</v>
      </c>
      <c r="CH67">
        <v>665.5</v>
      </c>
      <c r="CI67">
        <v>637.1</v>
      </c>
      <c r="CJ67">
        <v>623.70000000000005</v>
      </c>
      <c r="CK67">
        <v>618.9</v>
      </c>
      <c r="CL67">
        <v>619.5</v>
      </c>
      <c r="CM67">
        <v>823.1</v>
      </c>
      <c r="CN67">
        <v>700.5</v>
      </c>
      <c r="CO67">
        <v>648.70000000000005</v>
      </c>
      <c r="CP67">
        <v>623.70000000000005</v>
      </c>
      <c r="CQ67">
        <v>608.6</v>
      </c>
      <c r="CR67">
        <v>601.1</v>
      </c>
      <c r="CS67">
        <v>599.20000000000005</v>
      </c>
      <c r="CT67">
        <v>794.2</v>
      </c>
      <c r="CU67">
        <v>680.2</v>
      </c>
      <c r="CV67">
        <v>636.20000000000005</v>
      </c>
      <c r="CW67">
        <v>611.79999999999995</v>
      </c>
      <c r="CX67">
        <v>591.9</v>
      </c>
      <c r="CY67">
        <v>575.9</v>
      </c>
      <c r="CZ67">
        <v>562.1</v>
      </c>
      <c r="DA67">
        <v>802.9</v>
      </c>
      <c r="DB67">
        <v>674.5</v>
      </c>
      <c r="DC67">
        <v>621.79999999999995</v>
      </c>
      <c r="DD67">
        <v>595.70000000000005</v>
      </c>
      <c r="DE67">
        <v>581.20000000000005</v>
      </c>
      <c r="DF67">
        <v>566.6</v>
      </c>
      <c r="DG67">
        <v>536.20000000000005</v>
      </c>
      <c r="DH67">
        <v>792.8</v>
      </c>
      <c r="DI67">
        <v>662.5</v>
      </c>
      <c r="DJ67">
        <v>615.1</v>
      </c>
      <c r="DK67">
        <v>582.6</v>
      </c>
      <c r="DL67">
        <v>552.9</v>
      </c>
      <c r="DM67">
        <v>530.79999999999995</v>
      </c>
      <c r="DN67">
        <v>510.4</v>
      </c>
      <c r="DO67">
        <v>816.7</v>
      </c>
      <c r="DP67">
        <v>674</v>
      </c>
      <c r="DQ67">
        <v>621</v>
      </c>
      <c r="DR67">
        <v>588.5</v>
      </c>
      <c r="DS67">
        <v>556.6</v>
      </c>
      <c r="DT67">
        <v>528.5</v>
      </c>
      <c r="DU67">
        <v>491.7</v>
      </c>
      <c r="DV67">
        <v>895.6</v>
      </c>
      <c r="DW67">
        <v>728.6</v>
      </c>
      <c r="DX67">
        <v>642.6</v>
      </c>
      <c r="DY67">
        <v>607</v>
      </c>
      <c r="DZ67">
        <v>576.6</v>
      </c>
      <c r="EA67">
        <v>546.70000000000005</v>
      </c>
      <c r="EB67">
        <v>497.7</v>
      </c>
      <c r="EC67">
        <v>1030</v>
      </c>
      <c r="ED67">
        <v>823.9</v>
      </c>
      <c r="EE67">
        <v>700</v>
      </c>
      <c r="EF67">
        <v>635.79999999999995</v>
      </c>
      <c r="EG67">
        <v>604.6</v>
      </c>
      <c r="EH67">
        <v>576.5</v>
      </c>
      <c r="EI67">
        <v>524.20000000000005</v>
      </c>
      <c r="EJ67">
        <v>1189.4000000000001</v>
      </c>
      <c r="EK67">
        <v>949.7</v>
      </c>
      <c r="EL67">
        <v>802.7</v>
      </c>
      <c r="EM67">
        <v>703.2</v>
      </c>
      <c r="EN67">
        <v>643.5</v>
      </c>
      <c r="EO67">
        <v>611.1</v>
      </c>
      <c r="EP67" t="s">
        <v>4027</v>
      </c>
    </row>
    <row r="68" spans="1:146" x14ac:dyDescent="0.25">
      <c r="A68" t="s">
        <v>4028</v>
      </c>
      <c r="B68" t="s">
        <v>680</v>
      </c>
      <c r="C68" t="s">
        <v>681</v>
      </c>
      <c r="D68" t="s">
        <v>682</v>
      </c>
      <c r="E68" t="s">
        <v>683</v>
      </c>
      <c r="F68" t="s">
        <v>674</v>
      </c>
      <c r="G68" t="s">
        <v>1314</v>
      </c>
      <c r="H68">
        <v>1978</v>
      </c>
      <c r="I68">
        <v>142557</v>
      </c>
      <c r="K68" t="s">
        <v>1698</v>
      </c>
      <c r="L68" t="s">
        <v>1782</v>
      </c>
      <c r="M68">
        <v>490</v>
      </c>
      <c r="N68" t="s">
        <v>3923</v>
      </c>
      <c r="O68" s="3">
        <v>0.32083333333333336</v>
      </c>
      <c r="P68">
        <v>8.6630000000000003</v>
      </c>
      <c r="Q68">
        <v>7.4290000000000003</v>
      </c>
      <c r="R68">
        <v>1.6919999999999999</v>
      </c>
      <c r="S68">
        <v>3.07</v>
      </c>
      <c r="T68">
        <v>2945</v>
      </c>
      <c r="U68">
        <v>122.1</v>
      </c>
      <c r="V68">
        <v>0.03</v>
      </c>
      <c r="W68">
        <v>692.5</v>
      </c>
      <c r="X68">
        <v>0.9032</v>
      </c>
      <c r="Y68">
        <v>747.4</v>
      </c>
      <c r="Z68">
        <v>0</v>
      </c>
      <c r="AA68">
        <v>0</v>
      </c>
      <c r="AB68">
        <v>1108.7</v>
      </c>
      <c r="AC68">
        <v>904.8</v>
      </c>
      <c r="AD68">
        <v>785.7</v>
      </c>
      <c r="AE68">
        <v>720.8</v>
      </c>
      <c r="AF68">
        <v>683.7</v>
      </c>
      <c r="AG68">
        <v>665.2</v>
      </c>
      <c r="AH68">
        <v>643.29999999999995</v>
      </c>
      <c r="AI68">
        <v>1052.9000000000001</v>
      </c>
      <c r="AJ68">
        <v>864</v>
      </c>
      <c r="AK68">
        <v>763.2</v>
      </c>
      <c r="AL68">
        <v>712.8</v>
      </c>
      <c r="AM68">
        <v>686</v>
      </c>
      <c r="AN68">
        <v>669.6</v>
      </c>
      <c r="AO68">
        <v>649.29999999999995</v>
      </c>
      <c r="AP68">
        <v>943.8</v>
      </c>
      <c r="AQ68">
        <v>766.1</v>
      </c>
      <c r="AR68">
        <v>672.2</v>
      </c>
      <c r="AS68">
        <v>618.79999999999995</v>
      </c>
      <c r="AT68">
        <v>586.9</v>
      </c>
      <c r="AU68">
        <v>566.5</v>
      </c>
      <c r="AV68">
        <v>541.4</v>
      </c>
      <c r="AW68">
        <v>978.9</v>
      </c>
      <c r="AX68">
        <v>790.9</v>
      </c>
      <c r="AY68">
        <v>691</v>
      </c>
      <c r="AZ68">
        <v>633.70000000000005</v>
      </c>
      <c r="BA68">
        <v>599.20000000000005</v>
      </c>
      <c r="BB68">
        <v>577.20000000000005</v>
      </c>
      <c r="BC68">
        <v>550.9</v>
      </c>
      <c r="BD68">
        <v>1109.2</v>
      </c>
      <c r="BE68">
        <v>852.2</v>
      </c>
      <c r="BF68">
        <v>713.1</v>
      </c>
      <c r="BG68">
        <v>638.1</v>
      </c>
      <c r="BH68">
        <v>599.1</v>
      </c>
      <c r="BI68">
        <v>568</v>
      </c>
      <c r="BJ68">
        <v>516.29999999999995</v>
      </c>
      <c r="BK68">
        <v>41.8</v>
      </c>
      <c r="BL68">
        <v>41.2</v>
      </c>
      <c r="BM68">
        <v>39.799999999999997</v>
      </c>
      <c r="BN68">
        <v>38.799999999999997</v>
      </c>
      <c r="BO68">
        <v>38.5</v>
      </c>
      <c r="BP68">
        <v>38.4</v>
      </c>
      <c r="BQ68">
        <v>39</v>
      </c>
      <c r="BR68">
        <v>147.9</v>
      </c>
      <c r="BS68">
        <v>152.6</v>
      </c>
      <c r="BT68">
        <v>152.30000000000001</v>
      </c>
      <c r="BU68">
        <v>166.6</v>
      </c>
      <c r="BV68">
        <v>180</v>
      </c>
      <c r="BW68">
        <v>180</v>
      </c>
      <c r="BX68">
        <v>180</v>
      </c>
      <c r="BY68">
        <v>1104.4000000000001</v>
      </c>
      <c r="BZ68">
        <v>927.7</v>
      </c>
      <c r="CA68">
        <v>829.6</v>
      </c>
      <c r="CB68">
        <v>796.2</v>
      </c>
      <c r="CC68">
        <v>783</v>
      </c>
      <c r="CD68">
        <v>777.9</v>
      </c>
      <c r="CE68">
        <v>782.3</v>
      </c>
      <c r="CF68">
        <v>736.7</v>
      </c>
      <c r="CG68">
        <v>624.4</v>
      </c>
      <c r="CH68">
        <v>581.9</v>
      </c>
      <c r="CI68">
        <v>566.6</v>
      </c>
      <c r="CJ68">
        <v>560.4</v>
      </c>
      <c r="CK68">
        <v>557.29999999999995</v>
      </c>
      <c r="CL68">
        <v>557.70000000000005</v>
      </c>
      <c r="CM68">
        <v>702.4</v>
      </c>
      <c r="CN68">
        <v>603.70000000000005</v>
      </c>
      <c r="CO68">
        <v>569.5</v>
      </c>
      <c r="CP68">
        <v>554.1</v>
      </c>
      <c r="CQ68">
        <v>546.1</v>
      </c>
      <c r="CR68">
        <v>541.70000000000005</v>
      </c>
      <c r="CS68">
        <v>539.70000000000005</v>
      </c>
      <c r="CT68">
        <v>677.9</v>
      </c>
      <c r="CU68">
        <v>591.29999999999995</v>
      </c>
      <c r="CV68">
        <v>560.1</v>
      </c>
      <c r="CW68">
        <v>541.20000000000005</v>
      </c>
      <c r="CX68">
        <v>526.6</v>
      </c>
      <c r="CY68">
        <v>516.29999999999995</v>
      </c>
      <c r="CZ68">
        <v>508</v>
      </c>
      <c r="DA68">
        <v>685.8</v>
      </c>
      <c r="DB68">
        <v>592.29999999999995</v>
      </c>
      <c r="DC68">
        <v>554.20000000000005</v>
      </c>
      <c r="DD68">
        <v>532.4</v>
      </c>
      <c r="DE68">
        <v>517.20000000000005</v>
      </c>
      <c r="DF68">
        <v>500.5</v>
      </c>
      <c r="DG68">
        <v>478.5</v>
      </c>
      <c r="DH68">
        <v>707.2</v>
      </c>
      <c r="DI68">
        <v>591.9</v>
      </c>
      <c r="DJ68">
        <v>551.20000000000005</v>
      </c>
      <c r="DK68">
        <v>523.1</v>
      </c>
      <c r="DL68">
        <v>497.1</v>
      </c>
      <c r="DM68">
        <v>476</v>
      </c>
      <c r="DN68">
        <v>454.8</v>
      </c>
      <c r="DO68">
        <v>732.3</v>
      </c>
      <c r="DP68">
        <v>606.1</v>
      </c>
      <c r="DQ68">
        <v>558.20000000000005</v>
      </c>
      <c r="DR68">
        <v>530.29999999999995</v>
      </c>
      <c r="DS68">
        <v>502.8</v>
      </c>
      <c r="DT68">
        <v>477.1</v>
      </c>
      <c r="DU68">
        <v>438.4</v>
      </c>
      <c r="DV68">
        <v>814.4</v>
      </c>
      <c r="DW68">
        <v>667.6</v>
      </c>
      <c r="DX68">
        <v>582.29999999999995</v>
      </c>
      <c r="DY68">
        <v>548.9</v>
      </c>
      <c r="DZ68">
        <v>522.6</v>
      </c>
      <c r="EA68">
        <v>496</v>
      </c>
      <c r="EB68">
        <v>448.8</v>
      </c>
      <c r="EC68">
        <v>963.9</v>
      </c>
      <c r="ED68">
        <v>764.4</v>
      </c>
      <c r="EE68">
        <v>644.4</v>
      </c>
      <c r="EF68">
        <v>577</v>
      </c>
      <c r="EG68">
        <v>547.1</v>
      </c>
      <c r="EH68">
        <v>522.29999999999995</v>
      </c>
      <c r="EI68">
        <v>474.1</v>
      </c>
      <c r="EJ68">
        <v>1113</v>
      </c>
      <c r="EK68">
        <v>882</v>
      </c>
      <c r="EL68">
        <v>741.7</v>
      </c>
      <c r="EM68">
        <v>645.5</v>
      </c>
      <c r="EN68">
        <v>584.5</v>
      </c>
      <c r="EO68">
        <v>552.6</v>
      </c>
      <c r="EP68" t="s">
        <v>4029</v>
      </c>
    </row>
    <row r="69" spans="1:146" x14ac:dyDescent="0.25">
      <c r="A69" t="s">
        <v>4030</v>
      </c>
      <c r="B69" t="s">
        <v>991</v>
      </c>
      <c r="C69" t="s">
        <v>992</v>
      </c>
      <c r="D69" t="s">
        <v>993</v>
      </c>
      <c r="E69" t="s">
        <v>352</v>
      </c>
      <c r="F69" t="s">
        <v>978</v>
      </c>
      <c r="G69" t="s">
        <v>1265</v>
      </c>
      <c r="H69">
        <v>1978</v>
      </c>
      <c r="I69">
        <v>243224</v>
      </c>
      <c r="K69" t="s">
        <v>1698</v>
      </c>
      <c r="L69" t="s">
        <v>1781</v>
      </c>
      <c r="M69">
        <v>308</v>
      </c>
      <c r="N69" t="s">
        <v>3923</v>
      </c>
      <c r="O69" s="3">
        <v>0.32087962962962963</v>
      </c>
      <c r="P69">
        <v>6.9880000000000004</v>
      </c>
      <c r="Q69">
        <v>5.7759999999999998</v>
      </c>
      <c r="R69">
        <v>1.381</v>
      </c>
      <c r="S69">
        <v>2.46</v>
      </c>
      <c r="T69">
        <v>1296</v>
      </c>
      <c r="U69">
        <v>103.9</v>
      </c>
      <c r="V69">
        <v>0.08</v>
      </c>
      <c r="W69">
        <v>763.8</v>
      </c>
      <c r="X69">
        <v>0.82079999999999997</v>
      </c>
      <c r="Y69">
        <v>822.4</v>
      </c>
      <c r="Z69">
        <v>0</v>
      </c>
      <c r="AA69">
        <v>0</v>
      </c>
      <c r="AB69">
        <v>1200.7</v>
      </c>
      <c r="AC69">
        <v>987.9</v>
      </c>
      <c r="AD69">
        <v>860.6</v>
      </c>
      <c r="AE69">
        <v>789.3</v>
      </c>
      <c r="AF69">
        <v>757.6</v>
      </c>
      <c r="AG69">
        <v>742</v>
      </c>
      <c r="AH69">
        <v>723.2</v>
      </c>
      <c r="AI69">
        <v>1150.8</v>
      </c>
      <c r="AJ69">
        <v>949.9</v>
      </c>
      <c r="AK69">
        <v>842.5</v>
      </c>
      <c r="AL69">
        <v>787.6</v>
      </c>
      <c r="AM69">
        <v>761.4</v>
      </c>
      <c r="AN69">
        <v>747.3</v>
      </c>
      <c r="AO69">
        <v>733.1</v>
      </c>
      <c r="AP69">
        <v>1035.5</v>
      </c>
      <c r="AQ69">
        <v>843.2</v>
      </c>
      <c r="AR69">
        <v>741.8</v>
      </c>
      <c r="AS69">
        <v>684.5</v>
      </c>
      <c r="AT69">
        <v>650.5</v>
      </c>
      <c r="AU69">
        <v>629.29999999999995</v>
      </c>
      <c r="AV69">
        <v>604.5</v>
      </c>
      <c r="AW69">
        <v>1074.5</v>
      </c>
      <c r="AX69">
        <v>871.1</v>
      </c>
      <c r="AY69">
        <v>763.3</v>
      </c>
      <c r="AZ69">
        <v>701.8</v>
      </c>
      <c r="BA69">
        <v>665.1</v>
      </c>
      <c r="BB69">
        <v>642.1</v>
      </c>
      <c r="BC69">
        <v>615.6</v>
      </c>
      <c r="BD69">
        <v>1198.8</v>
      </c>
      <c r="BE69">
        <v>931.7</v>
      </c>
      <c r="BF69">
        <v>784.8</v>
      </c>
      <c r="BG69">
        <v>704.6</v>
      </c>
      <c r="BH69">
        <v>664</v>
      </c>
      <c r="BI69">
        <v>630.9</v>
      </c>
      <c r="BJ69">
        <v>573.5</v>
      </c>
      <c r="BK69">
        <v>41.2</v>
      </c>
      <c r="BL69">
        <v>41</v>
      </c>
      <c r="BM69">
        <v>39.4</v>
      </c>
      <c r="BN69">
        <v>38.5</v>
      </c>
      <c r="BO69">
        <v>38.4</v>
      </c>
      <c r="BP69">
        <v>38.799999999999997</v>
      </c>
      <c r="BQ69">
        <v>40.299999999999997</v>
      </c>
      <c r="BR69">
        <v>149.6</v>
      </c>
      <c r="BS69">
        <v>153.9</v>
      </c>
      <c r="BT69">
        <v>156.69999999999999</v>
      </c>
      <c r="BU69">
        <v>180</v>
      </c>
      <c r="BV69">
        <v>180</v>
      </c>
      <c r="BW69">
        <v>180</v>
      </c>
      <c r="BX69">
        <v>180</v>
      </c>
      <c r="BY69">
        <v>1219.4000000000001</v>
      </c>
      <c r="BZ69">
        <v>1031.7</v>
      </c>
      <c r="CA69">
        <v>922.3</v>
      </c>
      <c r="CB69">
        <v>880.4</v>
      </c>
      <c r="CC69">
        <v>871.9</v>
      </c>
      <c r="CD69">
        <v>873.3</v>
      </c>
      <c r="CE69">
        <v>893.5</v>
      </c>
      <c r="CF69">
        <v>817.2</v>
      </c>
      <c r="CG69">
        <v>698.7</v>
      </c>
      <c r="CH69">
        <v>651.6</v>
      </c>
      <c r="CI69">
        <v>631.5</v>
      </c>
      <c r="CJ69">
        <v>624.4</v>
      </c>
      <c r="CK69">
        <v>622</v>
      </c>
      <c r="CL69">
        <v>626.20000000000005</v>
      </c>
      <c r="CM69">
        <v>780.6</v>
      </c>
      <c r="CN69">
        <v>677.2</v>
      </c>
      <c r="CO69">
        <v>638.79999999999995</v>
      </c>
      <c r="CP69">
        <v>617.5</v>
      </c>
      <c r="CQ69">
        <v>606.20000000000005</v>
      </c>
      <c r="CR69">
        <v>601.70000000000005</v>
      </c>
      <c r="CS69">
        <v>602.29999999999995</v>
      </c>
      <c r="CT69">
        <v>754.1</v>
      </c>
      <c r="CU69">
        <v>663.8</v>
      </c>
      <c r="CV69">
        <v>628.79999999999995</v>
      </c>
      <c r="CW69">
        <v>603</v>
      </c>
      <c r="CX69">
        <v>582.6</v>
      </c>
      <c r="CY69">
        <v>569.70000000000005</v>
      </c>
      <c r="CZ69">
        <v>562.5</v>
      </c>
      <c r="DA69">
        <v>762.9</v>
      </c>
      <c r="DB69">
        <v>660</v>
      </c>
      <c r="DC69">
        <v>616.4</v>
      </c>
      <c r="DD69">
        <v>587.1</v>
      </c>
      <c r="DE69">
        <v>569.20000000000005</v>
      </c>
      <c r="DF69">
        <v>553.5</v>
      </c>
      <c r="DG69">
        <v>529.20000000000005</v>
      </c>
      <c r="DH69">
        <v>772.2</v>
      </c>
      <c r="DI69">
        <v>658.5</v>
      </c>
      <c r="DJ69">
        <v>615.1</v>
      </c>
      <c r="DK69">
        <v>579.70000000000005</v>
      </c>
      <c r="DL69">
        <v>547.6</v>
      </c>
      <c r="DM69">
        <v>523.29999999999995</v>
      </c>
      <c r="DN69">
        <v>497.5</v>
      </c>
      <c r="DO69">
        <v>799.1</v>
      </c>
      <c r="DP69">
        <v>671.4</v>
      </c>
      <c r="DQ69">
        <v>623.4</v>
      </c>
      <c r="DR69">
        <v>589.1</v>
      </c>
      <c r="DS69">
        <v>556</v>
      </c>
      <c r="DT69">
        <v>526.9</v>
      </c>
      <c r="DU69">
        <v>481.2</v>
      </c>
      <c r="DV69">
        <v>884.7</v>
      </c>
      <c r="DW69">
        <v>725.8</v>
      </c>
      <c r="DX69">
        <v>647.6</v>
      </c>
      <c r="DY69">
        <v>611</v>
      </c>
      <c r="DZ69">
        <v>578</v>
      </c>
      <c r="EA69">
        <v>547.29999999999995</v>
      </c>
      <c r="EB69">
        <v>494.4</v>
      </c>
      <c r="EC69">
        <v>1023.6</v>
      </c>
      <c r="ED69">
        <v>819.9</v>
      </c>
      <c r="EE69">
        <v>698.1</v>
      </c>
      <c r="EF69">
        <v>640.1</v>
      </c>
      <c r="EG69">
        <v>607.1</v>
      </c>
      <c r="EH69">
        <v>576.1</v>
      </c>
      <c r="EI69">
        <v>521.79999999999995</v>
      </c>
      <c r="EJ69">
        <v>1181.9000000000001</v>
      </c>
      <c r="EK69">
        <v>944.1</v>
      </c>
      <c r="EL69">
        <v>798.9</v>
      </c>
      <c r="EM69">
        <v>698.2</v>
      </c>
      <c r="EN69">
        <v>643.4</v>
      </c>
      <c r="EO69">
        <v>610.70000000000005</v>
      </c>
      <c r="EP69" t="s">
        <v>4031</v>
      </c>
    </row>
    <row r="70" spans="1:146" x14ac:dyDescent="0.25">
      <c r="A70" t="s">
        <v>3421</v>
      </c>
      <c r="B70" t="s">
        <v>3380</v>
      </c>
      <c r="C70" t="s">
        <v>3381</v>
      </c>
      <c r="D70" t="s">
        <v>3382</v>
      </c>
      <c r="E70" t="s">
        <v>3383</v>
      </c>
      <c r="F70" t="s">
        <v>3384</v>
      </c>
      <c r="G70" t="s">
        <v>1626</v>
      </c>
      <c r="H70">
        <v>1979</v>
      </c>
      <c r="I70">
        <v>50776</v>
      </c>
      <c r="K70" t="s">
        <v>1698</v>
      </c>
      <c r="L70" t="s">
        <v>1781</v>
      </c>
      <c r="M70">
        <v>380</v>
      </c>
      <c r="N70" t="s">
        <v>3923</v>
      </c>
      <c r="O70" s="3">
        <v>0.32083333333333336</v>
      </c>
      <c r="P70">
        <v>10</v>
      </c>
      <c r="Q70">
        <v>8.01</v>
      </c>
      <c r="R70">
        <v>1.835</v>
      </c>
      <c r="S70">
        <v>3.2</v>
      </c>
      <c r="T70">
        <v>4928</v>
      </c>
      <c r="U70">
        <v>111.5</v>
      </c>
      <c r="V70">
        <v>0.53</v>
      </c>
      <c r="W70">
        <v>712.3</v>
      </c>
      <c r="X70">
        <v>0.87480000000000002</v>
      </c>
      <c r="Y70">
        <v>771.6</v>
      </c>
      <c r="Z70">
        <v>0</v>
      </c>
      <c r="AA70">
        <v>0</v>
      </c>
      <c r="AB70">
        <v>1145.7</v>
      </c>
      <c r="AC70">
        <v>939.6</v>
      </c>
      <c r="AD70">
        <v>821.7</v>
      </c>
      <c r="AE70">
        <v>747.1</v>
      </c>
      <c r="AF70">
        <v>703.1</v>
      </c>
      <c r="AG70">
        <v>679.8</v>
      </c>
      <c r="AH70">
        <v>663.2</v>
      </c>
      <c r="AI70">
        <v>1101.7</v>
      </c>
      <c r="AJ70">
        <v>906.8</v>
      </c>
      <c r="AK70">
        <v>799.7</v>
      </c>
      <c r="AL70">
        <v>738.7</v>
      </c>
      <c r="AM70">
        <v>705.6</v>
      </c>
      <c r="AN70">
        <v>687.3</v>
      </c>
      <c r="AO70">
        <v>674</v>
      </c>
      <c r="AP70">
        <v>978.7</v>
      </c>
      <c r="AQ70">
        <v>791.1</v>
      </c>
      <c r="AR70">
        <v>691</v>
      </c>
      <c r="AS70">
        <v>633.5</v>
      </c>
      <c r="AT70">
        <v>599.4</v>
      </c>
      <c r="AU70">
        <v>578.6</v>
      </c>
      <c r="AV70">
        <v>556.29999999999995</v>
      </c>
      <c r="AW70">
        <v>1041</v>
      </c>
      <c r="AX70">
        <v>835.4</v>
      </c>
      <c r="AY70">
        <v>723.8</v>
      </c>
      <c r="AZ70">
        <v>658.5</v>
      </c>
      <c r="BA70">
        <v>619</v>
      </c>
      <c r="BB70">
        <v>594.4</v>
      </c>
      <c r="BC70">
        <v>567.6</v>
      </c>
      <c r="BD70">
        <v>1141</v>
      </c>
      <c r="BE70">
        <v>883.1</v>
      </c>
      <c r="BF70">
        <v>739.6</v>
      </c>
      <c r="BG70">
        <v>653.1</v>
      </c>
      <c r="BH70">
        <v>609</v>
      </c>
      <c r="BI70">
        <v>577</v>
      </c>
      <c r="BJ70">
        <v>528.29999999999995</v>
      </c>
      <c r="BK70">
        <v>42.1</v>
      </c>
      <c r="BL70">
        <v>40.299999999999997</v>
      </c>
      <c r="BM70">
        <v>40.799999999999997</v>
      </c>
      <c r="BN70">
        <v>41.2</v>
      </c>
      <c r="BO70">
        <v>40.700000000000003</v>
      </c>
      <c r="BP70">
        <v>40.4</v>
      </c>
      <c r="BQ70">
        <v>41.3</v>
      </c>
      <c r="BR70">
        <v>148</v>
      </c>
      <c r="BS70">
        <v>152.1</v>
      </c>
      <c r="BT70">
        <v>152.80000000000001</v>
      </c>
      <c r="BU70">
        <v>158.30000000000001</v>
      </c>
      <c r="BV70">
        <v>180</v>
      </c>
      <c r="BW70">
        <v>180</v>
      </c>
      <c r="BX70">
        <v>180</v>
      </c>
      <c r="BY70">
        <v>1192.7</v>
      </c>
      <c r="BZ70">
        <v>1002.7</v>
      </c>
      <c r="CA70">
        <v>897.6</v>
      </c>
      <c r="CB70">
        <v>840</v>
      </c>
      <c r="CC70">
        <v>817.1</v>
      </c>
      <c r="CD70">
        <v>808.8</v>
      </c>
      <c r="CE70">
        <v>819.2</v>
      </c>
      <c r="CF70">
        <v>794.2</v>
      </c>
      <c r="CG70">
        <v>675.7</v>
      </c>
      <c r="CH70">
        <v>604.70000000000005</v>
      </c>
      <c r="CI70">
        <v>575.20000000000005</v>
      </c>
      <c r="CJ70">
        <v>563</v>
      </c>
      <c r="CK70">
        <v>558.4</v>
      </c>
      <c r="CL70">
        <v>557.79999999999995</v>
      </c>
      <c r="CM70">
        <v>759.1</v>
      </c>
      <c r="CN70">
        <v>644.5</v>
      </c>
      <c r="CO70">
        <v>583.20000000000005</v>
      </c>
      <c r="CP70">
        <v>559.29999999999995</v>
      </c>
      <c r="CQ70">
        <v>547.1</v>
      </c>
      <c r="CR70">
        <v>541.6</v>
      </c>
      <c r="CS70">
        <v>539.29999999999995</v>
      </c>
      <c r="CT70">
        <v>734</v>
      </c>
      <c r="CU70">
        <v>621.6</v>
      </c>
      <c r="CV70">
        <v>568.4</v>
      </c>
      <c r="CW70">
        <v>545.9</v>
      </c>
      <c r="CX70">
        <v>532</v>
      </c>
      <c r="CY70">
        <v>521.79999999999995</v>
      </c>
      <c r="CZ70">
        <v>512.20000000000005</v>
      </c>
      <c r="DA70">
        <v>734.7</v>
      </c>
      <c r="DB70">
        <v>608.5</v>
      </c>
      <c r="DC70">
        <v>556.6</v>
      </c>
      <c r="DD70">
        <v>538</v>
      </c>
      <c r="DE70">
        <v>526.1</v>
      </c>
      <c r="DF70">
        <v>512.70000000000005</v>
      </c>
      <c r="DG70">
        <v>491.9</v>
      </c>
      <c r="DH70">
        <v>723.9</v>
      </c>
      <c r="DI70">
        <v>598.4</v>
      </c>
      <c r="DJ70">
        <v>547.79999999999995</v>
      </c>
      <c r="DK70">
        <v>523.29999999999995</v>
      </c>
      <c r="DL70">
        <v>504.1</v>
      </c>
      <c r="DM70">
        <v>491.1</v>
      </c>
      <c r="DN70">
        <v>476.2</v>
      </c>
      <c r="DO70">
        <v>746.7</v>
      </c>
      <c r="DP70">
        <v>615.20000000000005</v>
      </c>
      <c r="DQ70">
        <v>554.5</v>
      </c>
      <c r="DR70">
        <v>526.4</v>
      </c>
      <c r="DS70">
        <v>504.5</v>
      </c>
      <c r="DT70">
        <v>485</v>
      </c>
      <c r="DU70">
        <v>458.4</v>
      </c>
      <c r="DV70">
        <v>818.1</v>
      </c>
      <c r="DW70">
        <v>673.4</v>
      </c>
      <c r="DX70">
        <v>582.70000000000005</v>
      </c>
      <c r="DY70">
        <v>543.5</v>
      </c>
      <c r="DZ70">
        <v>519.29999999999995</v>
      </c>
      <c r="EA70">
        <v>497.1</v>
      </c>
      <c r="EB70">
        <v>457.9</v>
      </c>
      <c r="EC70">
        <v>951.5</v>
      </c>
      <c r="ED70">
        <v>760.2</v>
      </c>
      <c r="EE70">
        <v>648</v>
      </c>
      <c r="EF70">
        <v>575.70000000000005</v>
      </c>
      <c r="EG70">
        <v>542.1</v>
      </c>
      <c r="EH70">
        <v>519.70000000000005</v>
      </c>
      <c r="EI70">
        <v>479.1</v>
      </c>
      <c r="EJ70">
        <v>1098.8</v>
      </c>
      <c r="EK70">
        <v>876.5</v>
      </c>
      <c r="EL70">
        <v>745.8</v>
      </c>
      <c r="EM70">
        <v>654.20000000000005</v>
      </c>
      <c r="EN70">
        <v>589.1</v>
      </c>
      <c r="EO70">
        <v>550.79999999999995</v>
      </c>
      <c r="EP70" t="s">
        <v>4032</v>
      </c>
    </row>
    <row r="71" spans="1:146" x14ac:dyDescent="0.25">
      <c r="A71" t="s">
        <v>4033</v>
      </c>
      <c r="B71" t="s">
        <v>805</v>
      </c>
      <c r="C71" t="s">
        <v>24</v>
      </c>
      <c r="D71" t="s">
        <v>806</v>
      </c>
      <c r="E71" t="s">
        <v>807</v>
      </c>
      <c r="F71" t="s">
        <v>1226</v>
      </c>
      <c r="G71" t="s">
        <v>534</v>
      </c>
      <c r="H71">
        <v>1978</v>
      </c>
      <c r="I71">
        <v>188794</v>
      </c>
      <c r="K71" t="s">
        <v>1698</v>
      </c>
      <c r="L71" t="s">
        <v>1781</v>
      </c>
      <c r="M71">
        <v>299</v>
      </c>
      <c r="N71" t="s">
        <v>3923</v>
      </c>
      <c r="O71" s="3">
        <v>0.32083333333333336</v>
      </c>
      <c r="P71">
        <v>7.23</v>
      </c>
      <c r="Q71">
        <v>5.9119999999999999</v>
      </c>
      <c r="R71">
        <v>1.4670000000000001</v>
      </c>
      <c r="S71">
        <v>2.4500000000000002</v>
      </c>
      <c r="T71">
        <v>1397</v>
      </c>
      <c r="U71">
        <v>98.6</v>
      </c>
      <c r="V71">
        <v>0.36</v>
      </c>
      <c r="W71">
        <v>799.4</v>
      </c>
      <c r="X71">
        <v>0.78779999999999994</v>
      </c>
      <c r="Y71">
        <v>856.8</v>
      </c>
      <c r="Z71">
        <v>0</v>
      </c>
      <c r="AA71">
        <v>0</v>
      </c>
      <c r="AB71">
        <v>1310.8</v>
      </c>
      <c r="AC71">
        <v>1068.0999999999999</v>
      </c>
      <c r="AD71">
        <v>926.3</v>
      </c>
      <c r="AE71">
        <v>827.5</v>
      </c>
      <c r="AF71">
        <v>766.2</v>
      </c>
      <c r="AG71">
        <v>739.4</v>
      </c>
      <c r="AH71">
        <v>715.3</v>
      </c>
      <c r="AI71">
        <v>1266.0999999999999</v>
      </c>
      <c r="AJ71">
        <v>1034.0999999999999</v>
      </c>
      <c r="AK71">
        <v>904.6</v>
      </c>
      <c r="AL71">
        <v>822.7</v>
      </c>
      <c r="AM71">
        <v>771.3</v>
      </c>
      <c r="AN71">
        <v>744.8</v>
      </c>
      <c r="AO71">
        <v>720.2</v>
      </c>
      <c r="AP71">
        <v>1110.3</v>
      </c>
      <c r="AQ71">
        <v>893.3</v>
      </c>
      <c r="AR71">
        <v>775.3</v>
      </c>
      <c r="AS71">
        <v>705.4</v>
      </c>
      <c r="AT71">
        <v>662</v>
      </c>
      <c r="AU71">
        <v>634.1</v>
      </c>
      <c r="AV71">
        <v>601.4</v>
      </c>
      <c r="AW71">
        <v>1174.4000000000001</v>
      </c>
      <c r="AX71">
        <v>939.5</v>
      </c>
      <c r="AY71">
        <v>810.6</v>
      </c>
      <c r="AZ71">
        <v>733.6</v>
      </c>
      <c r="BA71">
        <v>685.5</v>
      </c>
      <c r="BB71">
        <v>654.4</v>
      </c>
      <c r="BC71">
        <v>618.1</v>
      </c>
      <c r="BD71">
        <v>1303</v>
      </c>
      <c r="BE71">
        <v>1002</v>
      </c>
      <c r="BF71">
        <v>834.2</v>
      </c>
      <c r="BG71">
        <v>729</v>
      </c>
      <c r="BH71">
        <v>670.7</v>
      </c>
      <c r="BI71">
        <v>632.70000000000005</v>
      </c>
      <c r="BJ71">
        <v>573.20000000000005</v>
      </c>
      <c r="BK71">
        <v>42.6</v>
      </c>
      <c r="BL71">
        <v>41.6</v>
      </c>
      <c r="BM71">
        <v>41.7</v>
      </c>
      <c r="BN71">
        <v>40.799999999999997</v>
      </c>
      <c r="BO71">
        <v>38.9</v>
      </c>
      <c r="BP71">
        <v>38.299999999999997</v>
      </c>
      <c r="BQ71">
        <v>39.1</v>
      </c>
      <c r="BR71">
        <v>148.9</v>
      </c>
      <c r="BS71">
        <v>152.6</v>
      </c>
      <c r="BT71">
        <v>152.9</v>
      </c>
      <c r="BU71">
        <v>171</v>
      </c>
      <c r="BV71">
        <v>180</v>
      </c>
      <c r="BW71">
        <v>180</v>
      </c>
      <c r="BX71">
        <v>180</v>
      </c>
      <c r="BY71">
        <v>1388.5</v>
      </c>
      <c r="BZ71">
        <v>1159.3</v>
      </c>
      <c r="CA71">
        <v>1030.7</v>
      </c>
      <c r="CB71">
        <v>939.7</v>
      </c>
      <c r="CC71">
        <v>881.8</v>
      </c>
      <c r="CD71">
        <v>863.5</v>
      </c>
      <c r="CE71">
        <v>869.9</v>
      </c>
      <c r="CF71">
        <v>915.6</v>
      </c>
      <c r="CG71">
        <v>772.5</v>
      </c>
      <c r="CH71">
        <v>690.9</v>
      </c>
      <c r="CI71">
        <v>650.70000000000005</v>
      </c>
      <c r="CJ71">
        <v>628.9</v>
      </c>
      <c r="CK71">
        <v>618</v>
      </c>
      <c r="CL71">
        <v>615.79999999999995</v>
      </c>
      <c r="CM71">
        <v>869.8</v>
      </c>
      <c r="CN71">
        <v>735.1</v>
      </c>
      <c r="CO71">
        <v>666.5</v>
      </c>
      <c r="CP71">
        <v>634.70000000000005</v>
      </c>
      <c r="CQ71">
        <v>614.20000000000005</v>
      </c>
      <c r="CR71">
        <v>600.6</v>
      </c>
      <c r="CS71">
        <v>594.1</v>
      </c>
      <c r="CT71">
        <v>835.7</v>
      </c>
      <c r="CU71">
        <v>707</v>
      </c>
      <c r="CV71">
        <v>649.4</v>
      </c>
      <c r="CW71">
        <v>621.29999999999995</v>
      </c>
      <c r="CX71">
        <v>599.5</v>
      </c>
      <c r="CY71">
        <v>580</v>
      </c>
      <c r="CZ71">
        <v>558.4</v>
      </c>
      <c r="DA71">
        <v>830.1</v>
      </c>
      <c r="DB71">
        <v>684</v>
      </c>
      <c r="DC71">
        <v>624.79999999999995</v>
      </c>
      <c r="DD71">
        <v>595.6</v>
      </c>
      <c r="DE71">
        <v>577.6</v>
      </c>
      <c r="DF71">
        <v>568.1</v>
      </c>
      <c r="DG71">
        <v>537.20000000000005</v>
      </c>
      <c r="DH71">
        <v>807.9</v>
      </c>
      <c r="DI71">
        <v>671</v>
      </c>
      <c r="DJ71">
        <v>618.4</v>
      </c>
      <c r="DK71">
        <v>584.6</v>
      </c>
      <c r="DL71">
        <v>553.1</v>
      </c>
      <c r="DM71">
        <v>528.9</v>
      </c>
      <c r="DN71">
        <v>503.6</v>
      </c>
      <c r="DO71">
        <v>829.6</v>
      </c>
      <c r="DP71">
        <v>683.5</v>
      </c>
      <c r="DQ71">
        <v>624.79999999999995</v>
      </c>
      <c r="DR71">
        <v>591.6</v>
      </c>
      <c r="DS71">
        <v>559.70000000000005</v>
      </c>
      <c r="DT71">
        <v>530.79999999999995</v>
      </c>
      <c r="DU71">
        <v>485.7</v>
      </c>
      <c r="DV71">
        <v>928</v>
      </c>
      <c r="DW71">
        <v>748.8</v>
      </c>
      <c r="DX71">
        <v>649.9</v>
      </c>
      <c r="DY71">
        <v>611</v>
      </c>
      <c r="DZ71">
        <v>579.9</v>
      </c>
      <c r="EA71">
        <v>549.9</v>
      </c>
      <c r="EB71">
        <v>498.3</v>
      </c>
      <c r="EC71">
        <v>1067.8</v>
      </c>
      <c r="ED71">
        <v>847.9</v>
      </c>
      <c r="EE71">
        <v>715.2</v>
      </c>
      <c r="EF71">
        <v>642.1</v>
      </c>
      <c r="EG71">
        <v>608.4</v>
      </c>
      <c r="EH71">
        <v>579.70000000000005</v>
      </c>
      <c r="EI71">
        <v>527</v>
      </c>
      <c r="EJ71">
        <v>1233</v>
      </c>
      <c r="EK71">
        <v>976.9</v>
      </c>
      <c r="EL71">
        <v>821.8</v>
      </c>
      <c r="EM71">
        <v>715.3</v>
      </c>
      <c r="EN71">
        <v>650.6</v>
      </c>
      <c r="EO71">
        <v>615.4</v>
      </c>
      <c r="EP71" t="s">
        <v>4034</v>
      </c>
    </row>
    <row r="72" spans="1:146" x14ac:dyDescent="0.25">
      <c r="A72" t="s">
        <v>3421</v>
      </c>
      <c r="B72" t="s">
        <v>2745</v>
      </c>
      <c r="C72" t="s">
        <v>2746</v>
      </c>
      <c r="D72" t="s">
        <v>2747</v>
      </c>
      <c r="E72" t="s">
        <v>2748</v>
      </c>
      <c r="F72" t="s">
        <v>674</v>
      </c>
      <c r="G72" t="s">
        <v>1314</v>
      </c>
      <c r="H72">
        <v>1990</v>
      </c>
      <c r="I72">
        <v>9585571</v>
      </c>
      <c r="K72" t="s">
        <v>1698</v>
      </c>
      <c r="L72" t="s">
        <v>971</v>
      </c>
      <c r="M72">
        <v>377</v>
      </c>
      <c r="N72" t="s">
        <v>3923</v>
      </c>
      <c r="O72" s="3">
        <v>0.32083333333333336</v>
      </c>
      <c r="P72">
        <v>7.5140000000000002</v>
      </c>
      <c r="Q72">
        <v>6.774</v>
      </c>
      <c r="R72">
        <v>1.4370000000000001</v>
      </c>
      <c r="S72">
        <v>2.76</v>
      </c>
      <c r="T72">
        <v>1648</v>
      </c>
      <c r="U72">
        <v>94.8</v>
      </c>
      <c r="V72">
        <v>0.2</v>
      </c>
      <c r="W72">
        <v>732.1</v>
      </c>
      <c r="X72">
        <v>0.8548</v>
      </c>
      <c r="Y72">
        <v>789.7</v>
      </c>
      <c r="Z72">
        <v>0</v>
      </c>
      <c r="AA72">
        <v>0</v>
      </c>
      <c r="AB72">
        <v>1171.9000000000001</v>
      </c>
      <c r="AC72">
        <v>955.8</v>
      </c>
      <c r="AD72">
        <v>828.6</v>
      </c>
      <c r="AE72">
        <v>758.8</v>
      </c>
      <c r="AF72">
        <v>723.4</v>
      </c>
      <c r="AG72">
        <v>706.4</v>
      </c>
      <c r="AH72">
        <v>688.2</v>
      </c>
      <c r="AI72">
        <v>1116.5999999999999</v>
      </c>
      <c r="AJ72">
        <v>915.4</v>
      </c>
      <c r="AK72">
        <v>807.1</v>
      </c>
      <c r="AL72">
        <v>752.8</v>
      </c>
      <c r="AM72">
        <v>725.6</v>
      </c>
      <c r="AN72">
        <v>710</v>
      </c>
      <c r="AO72">
        <v>694</v>
      </c>
      <c r="AP72">
        <v>999</v>
      </c>
      <c r="AQ72">
        <v>810.5</v>
      </c>
      <c r="AR72">
        <v>710.6</v>
      </c>
      <c r="AS72">
        <v>653.70000000000005</v>
      </c>
      <c r="AT72">
        <v>619.5</v>
      </c>
      <c r="AU72">
        <v>597.9</v>
      </c>
      <c r="AV72">
        <v>572.1</v>
      </c>
      <c r="AW72">
        <v>1036.8</v>
      </c>
      <c r="AX72">
        <v>837.5</v>
      </c>
      <c r="AY72">
        <v>731.3</v>
      </c>
      <c r="AZ72">
        <v>670.4</v>
      </c>
      <c r="BA72">
        <v>633.9</v>
      </c>
      <c r="BB72">
        <v>610.9</v>
      </c>
      <c r="BC72">
        <v>584.20000000000005</v>
      </c>
      <c r="BD72">
        <v>1171.3</v>
      </c>
      <c r="BE72">
        <v>900.6</v>
      </c>
      <c r="BF72">
        <v>753.1</v>
      </c>
      <c r="BG72">
        <v>673.2</v>
      </c>
      <c r="BH72">
        <v>632.4</v>
      </c>
      <c r="BI72">
        <v>598.79999999999995</v>
      </c>
      <c r="BJ72">
        <v>541.70000000000005</v>
      </c>
      <c r="BK72">
        <v>41.8</v>
      </c>
      <c r="BL72">
        <v>40.799999999999997</v>
      </c>
      <c r="BM72">
        <v>39.6</v>
      </c>
      <c r="BN72">
        <v>38.4</v>
      </c>
      <c r="BO72">
        <v>38.1</v>
      </c>
      <c r="BP72">
        <v>38.200000000000003</v>
      </c>
      <c r="BQ72">
        <v>39.200000000000003</v>
      </c>
      <c r="BR72">
        <v>148.6</v>
      </c>
      <c r="BS72">
        <v>152.9</v>
      </c>
      <c r="BT72">
        <v>153.4</v>
      </c>
      <c r="BU72">
        <v>170.1</v>
      </c>
      <c r="BV72">
        <v>180</v>
      </c>
      <c r="BW72">
        <v>180</v>
      </c>
      <c r="BX72">
        <v>180</v>
      </c>
      <c r="BY72">
        <v>1177.0999999999999</v>
      </c>
      <c r="BZ72">
        <v>988.5</v>
      </c>
      <c r="CA72">
        <v>879.7</v>
      </c>
      <c r="CB72">
        <v>841.4</v>
      </c>
      <c r="CC72">
        <v>830.4</v>
      </c>
      <c r="CD72">
        <v>829.3</v>
      </c>
      <c r="CE72">
        <v>849.1</v>
      </c>
      <c r="CF72">
        <v>783.6</v>
      </c>
      <c r="CG72">
        <v>666.4</v>
      </c>
      <c r="CH72">
        <v>617.6</v>
      </c>
      <c r="CI72">
        <v>599.29999999999995</v>
      </c>
      <c r="CJ72">
        <v>592.79999999999995</v>
      </c>
      <c r="CK72">
        <v>590.29999999999995</v>
      </c>
      <c r="CL72">
        <v>593.79999999999995</v>
      </c>
      <c r="CM72">
        <v>747.5</v>
      </c>
      <c r="CN72">
        <v>643.79999999999995</v>
      </c>
      <c r="CO72">
        <v>604.20000000000005</v>
      </c>
      <c r="CP72">
        <v>585.29999999999995</v>
      </c>
      <c r="CQ72">
        <v>576</v>
      </c>
      <c r="CR72">
        <v>572.1</v>
      </c>
      <c r="CS72">
        <v>572.70000000000005</v>
      </c>
      <c r="CT72">
        <v>721.8</v>
      </c>
      <c r="CU72">
        <v>629.4</v>
      </c>
      <c r="CV72">
        <v>594.29999999999995</v>
      </c>
      <c r="CW72">
        <v>570.6</v>
      </c>
      <c r="CX72">
        <v>552.70000000000005</v>
      </c>
      <c r="CY72">
        <v>541.5</v>
      </c>
      <c r="CZ72">
        <v>535.29999999999995</v>
      </c>
      <c r="DA72">
        <v>732.7</v>
      </c>
      <c r="DB72">
        <v>632.4</v>
      </c>
      <c r="DC72">
        <v>587.4</v>
      </c>
      <c r="DD72">
        <v>561.29999999999995</v>
      </c>
      <c r="DE72">
        <v>545</v>
      </c>
      <c r="DF72">
        <v>525.5</v>
      </c>
      <c r="DG72">
        <v>501.9</v>
      </c>
      <c r="DH72">
        <v>746.7</v>
      </c>
      <c r="DI72">
        <v>628.70000000000005</v>
      </c>
      <c r="DJ72">
        <v>584.70000000000005</v>
      </c>
      <c r="DK72">
        <v>551.1</v>
      </c>
      <c r="DL72">
        <v>519.1</v>
      </c>
      <c r="DM72">
        <v>494.6</v>
      </c>
      <c r="DN72">
        <v>467.3</v>
      </c>
      <c r="DO72">
        <v>771.6</v>
      </c>
      <c r="DP72">
        <v>642.1</v>
      </c>
      <c r="DQ72">
        <v>592.1</v>
      </c>
      <c r="DR72">
        <v>559.79999999999995</v>
      </c>
      <c r="DS72">
        <v>526.5</v>
      </c>
      <c r="DT72">
        <v>495.6</v>
      </c>
      <c r="DU72">
        <v>445.1</v>
      </c>
      <c r="DV72">
        <v>861.6</v>
      </c>
      <c r="DW72">
        <v>703.9</v>
      </c>
      <c r="DX72">
        <v>616.4</v>
      </c>
      <c r="DY72">
        <v>580.6</v>
      </c>
      <c r="DZ72">
        <v>549.20000000000005</v>
      </c>
      <c r="EA72">
        <v>517.9</v>
      </c>
      <c r="EB72">
        <v>459</v>
      </c>
      <c r="EC72">
        <v>1010.3</v>
      </c>
      <c r="ED72">
        <v>800.8</v>
      </c>
      <c r="EE72">
        <v>677.2</v>
      </c>
      <c r="EF72">
        <v>609.79999999999995</v>
      </c>
      <c r="EG72">
        <v>577.9</v>
      </c>
      <c r="EH72">
        <v>548.5</v>
      </c>
      <c r="EI72">
        <v>491.9</v>
      </c>
      <c r="EJ72">
        <v>1166.5999999999999</v>
      </c>
      <c r="EK72">
        <v>923.1</v>
      </c>
      <c r="EL72">
        <v>777.4</v>
      </c>
      <c r="EM72">
        <v>676.2</v>
      </c>
      <c r="EN72">
        <v>616.29999999999995</v>
      </c>
      <c r="EO72">
        <v>583.5</v>
      </c>
      <c r="EP72" t="s">
        <v>4035</v>
      </c>
    </row>
    <row r="73" spans="1:146" x14ac:dyDescent="0.25">
      <c r="A73" t="s">
        <v>3421</v>
      </c>
      <c r="B73" t="s">
        <v>2450</v>
      </c>
      <c r="C73" t="s">
        <v>2451</v>
      </c>
      <c r="D73" t="s">
        <v>2452</v>
      </c>
      <c r="E73" t="s">
        <v>2453</v>
      </c>
      <c r="F73" t="s">
        <v>2454</v>
      </c>
      <c r="G73" t="s">
        <v>692</v>
      </c>
      <c r="H73">
        <v>1980</v>
      </c>
      <c r="I73">
        <v>157096</v>
      </c>
      <c r="K73" t="s">
        <v>1698</v>
      </c>
      <c r="L73" t="s">
        <v>971</v>
      </c>
      <c r="M73">
        <v>240</v>
      </c>
      <c r="N73" t="s">
        <v>3923</v>
      </c>
      <c r="O73" s="3">
        <v>0.32083333333333336</v>
      </c>
      <c r="P73">
        <v>7.24</v>
      </c>
      <c r="Q73">
        <v>6.4219999999999997</v>
      </c>
      <c r="R73">
        <v>1.5</v>
      </c>
      <c r="S73">
        <v>2.95</v>
      </c>
      <c r="T73">
        <v>1360</v>
      </c>
      <c r="U73">
        <v>98.3</v>
      </c>
      <c r="V73">
        <v>0.21</v>
      </c>
      <c r="W73">
        <v>734.1</v>
      </c>
      <c r="X73">
        <v>0.85060000000000002</v>
      </c>
      <c r="Y73">
        <v>793.5</v>
      </c>
      <c r="Z73">
        <v>0</v>
      </c>
      <c r="AA73">
        <v>0</v>
      </c>
      <c r="AB73">
        <v>1169</v>
      </c>
      <c r="AC73">
        <v>954.3</v>
      </c>
      <c r="AD73">
        <v>831.8</v>
      </c>
      <c r="AE73">
        <v>763</v>
      </c>
      <c r="AF73">
        <v>730</v>
      </c>
      <c r="AG73">
        <v>713.6</v>
      </c>
      <c r="AH73">
        <v>697.2</v>
      </c>
      <c r="AI73">
        <v>1118.5999999999999</v>
      </c>
      <c r="AJ73">
        <v>918.5</v>
      </c>
      <c r="AK73">
        <v>813.1</v>
      </c>
      <c r="AL73">
        <v>758.5</v>
      </c>
      <c r="AM73">
        <v>731.4</v>
      </c>
      <c r="AN73">
        <v>716.7</v>
      </c>
      <c r="AO73">
        <v>702.6</v>
      </c>
      <c r="AP73">
        <v>1001.1</v>
      </c>
      <c r="AQ73">
        <v>812.6</v>
      </c>
      <c r="AR73">
        <v>712.7</v>
      </c>
      <c r="AS73">
        <v>655.6</v>
      </c>
      <c r="AT73">
        <v>621.29999999999995</v>
      </c>
      <c r="AU73">
        <v>599.4</v>
      </c>
      <c r="AV73">
        <v>573.20000000000005</v>
      </c>
      <c r="AW73">
        <v>1055.0999999999999</v>
      </c>
      <c r="AX73">
        <v>851.1</v>
      </c>
      <c r="AY73">
        <v>742</v>
      </c>
      <c r="AZ73">
        <v>679.1</v>
      </c>
      <c r="BA73">
        <v>641.1</v>
      </c>
      <c r="BB73">
        <v>617.20000000000005</v>
      </c>
      <c r="BC73">
        <v>589.70000000000005</v>
      </c>
      <c r="BD73">
        <v>1166.3</v>
      </c>
      <c r="BE73">
        <v>899.2</v>
      </c>
      <c r="BF73">
        <v>756.4</v>
      </c>
      <c r="BG73">
        <v>676.3</v>
      </c>
      <c r="BH73">
        <v>635</v>
      </c>
      <c r="BI73">
        <v>599.9</v>
      </c>
      <c r="BJ73">
        <v>538.70000000000005</v>
      </c>
      <c r="BK73">
        <v>41.5</v>
      </c>
      <c r="BL73">
        <v>40.4</v>
      </c>
      <c r="BM73">
        <v>39.299999999999997</v>
      </c>
      <c r="BN73">
        <v>37.9</v>
      </c>
      <c r="BO73">
        <v>38.6</v>
      </c>
      <c r="BP73">
        <v>39.1</v>
      </c>
      <c r="BQ73">
        <v>41.8</v>
      </c>
      <c r="BR73">
        <v>148</v>
      </c>
      <c r="BS73">
        <v>152</v>
      </c>
      <c r="BT73">
        <v>155.4</v>
      </c>
      <c r="BU73">
        <v>180</v>
      </c>
      <c r="BV73">
        <v>180</v>
      </c>
      <c r="BW73">
        <v>180</v>
      </c>
      <c r="BX73">
        <v>180</v>
      </c>
      <c r="BY73">
        <v>1195.9000000000001</v>
      </c>
      <c r="BZ73">
        <v>1001.9</v>
      </c>
      <c r="CA73">
        <v>895.1</v>
      </c>
      <c r="CB73">
        <v>851.4</v>
      </c>
      <c r="CC73">
        <v>843.2</v>
      </c>
      <c r="CD73">
        <v>845.2</v>
      </c>
      <c r="CE73">
        <v>873.9</v>
      </c>
      <c r="CF73">
        <v>797.9</v>
      </c>
      <c r="CG73">
        <v>680.4</v>
      </c>
      <c r="CH73">
        <v>629.20000000000005</v>
      </c>
      <c r="CI73">
        <v>607.70000000000005</v>
      </c>
      <c r="CJ73">
        <v>600</v>
      </c>
      <c r="CK73">
        <v>597.5</v>
      </c>
      <c r="CL73">
        <v>599.29999999999995</v>
      </c>
      <c r="CM73">
        <v>761.8</v>
      </c>
      <c r="CN73">
        <v>657.2</v>
      </c>
      <c r="CO73">
        <v>614.9</v>
      </c>
      <c r="CP73">
        <v>592.6</v>
      </c>
      <c r="CQ73">
        <v>580.4</v>
      </c>
      <c r="CR73">
        <v>575.79999999999995</v>
      </c>
      <c r="CS73">
        <v>574.79999999999995</v>
      </c>
      <c r="CT73">
        <v>736.1</v>
      </c>
      <c r="CU73">
        <v>641.79999999999995</v>
      </c>
      <c r="CV73">
        <v>603.9</v>
      </c>
      <c r="CW73">
        <v>576.9</v>
      </c>
      <c r="CX73">
        <v>554.70000000000005</v>
      </c>
      <c r="CY73">
        <v>540.79999999999995</v>
      </c>
      <c r="CZ73">
        <v>533.79999999999995</v>
      </c>
      <c r="DA73">
        <v>740.4</v>
      </c>
      <c r="DB73">
        <v>630.20000000000005</v>
      </c>
      <c r="DC73">
        <v>587.20000000000005</v>
      </c>
      <c r="DD73">
        <v>558.79999999999995</v>
      </c>
      <c r="DE73">
        <v>545.20000000000005</v>
      </c>
      <c r="DF73">
        <v>524.1</v>
      </c>
      <c r="DG73">
        <v>496.4</v>
      </c>
      <c r="DH73">
        <v>738.1</v>
      </c>
      <c r="DI73">
        <v>628.1</v>
      </c>
      <c r="DJ73">
        <v>583.29999999999995</v>
      </c>
      <c r="DK73">
        <v>545.1</v>
      </c>
      <c r="DL73">
        <v>513.1</v>
      </c>
      <c r="DM73">
        <v>488.5</v>
      </c>
      <c r="DN73">
        <v>461.3</v>
      </c>
      <c r="DO73">
        <v>763.8</v>
      </c>
      <c r="DP73">
        <v>641.29999999999995</v>
      </c>
      <c r="DQ73">
        <v>592</v>
      </c>
      <c r="DR73">
        <v>554.6</v>
      </c>
      <c r="DS73">
        <v>519.6</v>
      </c>
      <c r="DT73">
        <v>487</v>
      </c>
      <c r="DU73">
        <v>432</v>
      </c>
      <c r="DV73">
        <v>845.7</v>
      </c>
      <c r="DW73">
        <v>693.1</v>
      </c>
      <c r="DX73">
        <v>617.79999999999995</v>
      </c>
      <c r="DY73">
        <v>579.6</v>
      </c>
      <c r="DZ73">
        <v>543.79999999999995</v>
      </c>
      <c r="EA73">
        <v>511</v>
      </c>
      <c r="EB73">
        <v>442.7</v>
      </c>
      <c r="EC73">
        <v>989</v>
      </c>
      <c r="ED73">
        <v>786</v>
      </c>
      <c r="EE73">
        <v>670</v>
      </c>
      <c r="EF73">
        <v>611.4</v>
      </c>
      <c r="EG73">
        <v>576.6</v>
      </c>
      <c r="EH73">
        <v>543.20000000000005</v>
      </c>
      <c r="EI73">
        <v>482.4</v>
      </c>
      <c r="EJ73">
        <v>1142.0999999999999</v>
      </c>
      <c r="EK73">
        <v>906.7</v>
      </c>
      <c r="EL73">
        <v>768.5</v>
      </c>
      <c r="EM73">
        <v>674.6</v>
      </c>
      <c r="EN73">
        <v>616.70000000000005</v>
      </c>
      <c r="EO73">
        <v>582</v>
      </c>
      <c r="EP73" t="s">
        <v>4036</v>
      </c>
    </row>
    <row r="74" spans="1:146" x14ac:dyDescent="0.25">
      <c r="A74" t="s">
        <v>4037</v>
      </c>
      <c r="B74" t="s">
        <v>801</v>
      </c>
      <c r="C74" t="s">
        <v>25</v>
      </c>
      <c r="D74" t="s">
        <v>802</v>
      </c>
      <c r="E74" t="s">
        <v>803</v>
      </c>
      <c r="F74" t="s">
        <v>1559</v>
      </c>
      <c r="G74" t="s">
        <v>1387</v>
      </c>
      <c r="H74">
        <v>1977</v>
      </c>
      <c r="I74">
        <v>165182</v>
      </c>
      <c r="K74" t="s">
        <v>1698</v>
      </c>
      <c r="L74" t="s">
        <v>1781</v>
      </c>
      <c r="M74">
        <v>407</v>
      </c>
      <c r="N74" t="s">
        <v>3923</v>
      </c>
      <c r="O74" s="3">
        <v>0.32083333333333336</v>
      </c>
      <c r="P74">
        <v>8.23</v>
      </c>
      <c r="Q74">
        <v>6.9429999999999996</v>
      </c>
      <c r="R74">
        <v>1.2390000000000001</v>
      </c>
      <c r="S74">
        <v>2.71</v>
      </c>
      <c r="T74">
        <v>3397</v>
      </c>
      <c r="U74">
        <v>122.3</v>
      </c>
      <c r="V74">
        <v>0.68</v>
      </c>
      <c r="W74">
        <v>784.4</v>
      </c>
      <c r="X74">
        <v>0.79249999999999998</v>
      </c>
      <c r="Y74">
        <v>851.7</v>
      </c>
      <c r="Z74">
        <v>0</v>
      </c>
      <c r="AA74">
        <v>0</v>
      </c>
      <c r="AB74">
        <v>1265.7</v>
      </c>
      <c r="AC74">
        <v>1044.5</v>
      </c>
      <c r="AD74">
        <v>917</v>
      </c>
      <c r="AE74">
        <v>824</v>
      </c>
      <c r="AF74">
        <v>770.9</v>
      </c>
      <c r="AG74">
        <v>745.5</v>
      </c>
      <c r="AH74">
        <v>724.8</v>
      </c>
      <c r="AI74">
        <v>1228</v>
      </c>
      <c r="AJ74">
        <v>1015.1</v>
      </c>
      <c r="AK74">
        <v>896.5</v>
      </c>
      <c r="AL74">
        <v>822</v>
      </c>
      <c r="AM74">
        <v>779.1</v>
      </c>
      <c r="AN74">
        <v>756.3</v>
      </c>
      <c r="AO74">
        <v>736.7</v>
      </c>
      <c r="AP74">
        <v>1079.0999999999999</v>
      </c>
      <c r="AQ74">
        <v>872.6</v>
      </c>
      <c r="AR74">
        <v>761.2</v>
      </c>
      <c r="AS74">
        <v>696.2</v>
      </c>
      <c r="AT74">
        <v>656.8</v>
      </c>
      <c r="AU74">
        <v>632.1</v>
      </c>
      <c r="AV74">
        <v>604.29999999999995</v>
      </c>
      <c r="AW74">
        <v>1132.4000000000001</v>
      </c>
      <c r="AX74">
        <v>911.4</v>
      </c>
      <c r="AY74">
        <v>790.9</v>
      </c>
      <c r="AZ74">
        <v>719.7</v>
      </c>
      <c r="BA74">
        <v>675.8</v>
      </c>
      <c r="BB74">
        <v>648</v>
      </c>
      <c r="BC74">
        <v>616.6</v>
      </c>
      <c r="BD74">
        <v>1256.5999999999999</v>
      </c>
      <c r="BE74">
        <v>979.4</v>
      </c>
      <c r="BF74">
        <v>821.9</v>
      </c>
      <c r="BG74">
        <v>719.2</v>
      </c>
      <c r="BH74">
        <v>666.5</v>
      </c>
      <c r="BI74">
        <v>630.20000000000005</v>
      </c>
      <c r="BJ74">
        <v>572.29999999999995</v>
      </c>
      <c r="BK74">
        <v>44</v>
      </c>
      <c r="BL74">
        <v>42.5</v>
      </c>
      <c r="BM74">
        <v>43.1</v>
      </c>
      <c r="BN74">
        <v>43.5</v>
      </c>
      <c r="BO74">
        <v>43</v>
      </c>
      <c r="BP74">
        <v>42.9</v>
      </c>
      <c r="BQ74">
        <v>43.6</v>
      </c>
      <c r="BR74">
        <v>149</v>
      </c>
      <c r="BS74">
        <v>153.69999999999999</v>
      </c>
      <c r="BT74">
        <v>152.5</v>
      </c>
      <c r="BU74">
        <v>164.2</v>
      </c>
      <c r="BV74">
        <v>180</v>
      </c>
      <c r="BW74">
        <v>180</v>
      </c>
      <c r="BX74">
        <v>180</v>
      </c>
      <c r="BY74">
        <v>1356.7</v>
      </c>
      <c r="BZ74">
        <v>1149</v>
      </c>
      <c r="CA74">
        <v>1037</v>
      </c>
      <c r="CB74">
        <v>952.8</v>
      </c>
      <c r="CC74">
        <v>912.5</v>
      </c>
      <c r="CD74">
        <v>896.9</v>
      </c>
      <c r="CE74">
        <v>899.4</v>
      </c>
      <c r="CF74">
        <v>884.5</v>
      </c>
      <c r="CG74">
        <v>759.8</v>
      </c>
      <c r="CH74">
        <v>678.8</v>
      </c>
      <c r="CI74">
        <v>634.70000000000005</v>
      </c>
      <c r="CJ74">
        <v>615.6</v>
      </c>
      <c r="CK74">
        <v>607.6</v>
      </c>
      <c r="CL74">
        <v>604.1</v>
      </c>
      <c r="CM74">
        <v>838.1</v>
      </c>
      <c r="CN74">
        <v>719.7</v>
      </c>
      <c r="CO74">
        <v>647.1</v>
      </c>
      <c r="CP74">
        <v>614.1</v>
      </c>
      <c r="CQ74">
        <v>597.70000000000005</v>
      </c>
      <c r="CR74">
        <v>588.6</v>
      </c>
      <c r="CS74">
        <v>582.9</v>
      </c>
      <c r="CT74">
        <v>802.9</v>
      </c>
      <c r="CU74">
        <v>686.3</v>
      </c>
      <c r="CV74">
        <v>625.5</v>
      </c>
      <c r="CW74">
        <v>598.4</v>
      </c>
      <c r="CX74">
        <v>581.5</v>
      </c>
      <c r="CY74">
        <v>568.79999999999995</v>
      </c>
      <c r="CZ74">
        <v>553</v>
      </c>
      <c r="DA74">
        <v>805.9</v>
      </c>
      <c r="DB74">
        <v>673.7</v>
      </c>
      <c r="DC74">
        <v>607.6</v>
      </c>
      <c r="DD74">
        <v>581.5</v>
      </c>
      <c r="DE74">
        <v>568</v>
      </c>
      <c r="DF74">
        <v>560.1</v>
      </c>
      <c r="DG74">
        <v>533.9</v>
      </c>
      <c r="DH74">
        <v>787</v>
      </c>
      <c r="DI74">
        <v>653.20000000000005</v>
      </c>
      <c r="DJ74">
        <v>597.6</v>
      </c>
      <c r="DK74">
        <v>569.70000000000005</v>
      </c>
      <c r="DL74">
        <v>546.70000000000005</v>
      </c>
      <c r="DM74">
        <v>526.5</v>
      </c>
      <c r="DN74">
        <v>505.4</v>
      </c>
      <c r="DO74">
        <v>808.6</v>
      </c>
      <c r="DP74">
        <v>665.1</v>
      </c>
      <c r="DQ74">
        <v>602.79999999999995</v>
      </c>
      <c r="DR74">
        <v>573.6</v>
      </c>
      <c r="DS74">
        <v>549.1</v>
      </c>
      <c r="DT74">
        <v>525.5</v>
      </c>
      <c r="DU74">
        <v>491</v>
      </c>
      <c r="DV74">
        <v>886.2</v>
      </c>
      <c r="DW74">
        <v>724.7</v>
      </c>
      <c r="DX74">
        <v>626</v>
      </c>
      <c r="DY74">
        <v>588.6</v>
      </c>
      <c r="DZ74">
        <v>564</v>
      </c>
      <c r="EA74">
        <v>540.4</v>
      </c>
      <c r="EB74">
        <v>498.3</v>
      </c>
      <c r="EC74">
        <v>1017.3</v>
      </c>
      <c r="ED74">
        <v>816.8</v>
      </c>
      <c r="EE74">
        <v>692.6</v>
      </c>
      <c r="EF74">
        <v>618.5</v>
      </c>
      <c r="EG74">
        <v>586.79999999999995</v>
      </c>
      <c r="EH74">
        <v>564.1</v>
      </c>
      <c r="EI74">
        <v>521.1</v>
      </c>
      <c r="EJ74">
        <v>1174.7</v>
      </c>
      <c r="EK74">
        <v>940.1</v>
      </c>
      <c r="EL74">
        <v>797</v>
      </c>
      <c r="EM74">
        <v>695.2</v>
      </c>
      <c r="EN74">
        <v>629.29999999999995</v>
      </c>
      <c r="EO74">
        <v>594.20000000000005</v>
      </c>
      <c r="EP74" t="s">
        <v>4038</v>
      </c>
    </row>
    <row r="75" spans="1:146" x14ac:dyDescent="0.25">
      <c r="A75" t="s">
        <v>4039</v>
      </c>
      <c r="B75" t="s">
        <v>3129</v>
      </c>
      <c r="C75" t="s">
        <v>3130</v>
      </c>
      <c r="D75" t="s">
        <v>1370</v>
      </c>
      <c r="E75" t="s">
        <v>3131</v>
      </c>
      <c r="F75" t="s">
        <v>1223</v>
      </c>
      <c r="G75" t="s">
        <v>1394</v>
      </c>
      <c r="H75">
        <v>1982</v>
      </c>
      <c r="I75">
        <v>198207</v>
      </c>
      <c r="K75" t="s">
        <v>1698</v>
      </c>
      <c r="L75" t="s">
        <v>1782</v>
      </c>
      <c r="M75">
        <v>582</v>
      </c>
      <c r="N75" t="s">
        <v>3923</v>
      </c>
      <c r="O75" s="3">
        <v>0.32083333333333336</v>
      </c>
      <c r="P75">
        <v>11.195</v>
      </c>
      <c r="Q75">
        <v>8.8379999999999992</v>
      </c>
      <c r="R75">
        <v>2.105</v>
      </c>
      <c r="S75">
        <v>3.65</v>
      </c>
      <c r="T75">
        <v>7182</v>
      </c>
      <c r="U75">
        <v>123.1</v>
      </c>
      <c r="V75">
        <v>0.37</v>
      </c>
      <c r="W75">
        <v>651.5</v>
      </c>
      <c r="X75">
        <v>0.96009999999999995</v>
      </c>
      <c r="Y75">
        <v>703</v>
      </c>
      <c r="Z75">
        <v>0</v>
      </c>
      <c r="AA75">
        <v>0</v>
      </c>
      <c r="AB75">
        <v>1032.8</v>
      </c>
      <c r="AC75">
        <v>852.9</v>
      </c>
      <c r="AD75">
        <v>745.3</v>
      </c>
      <c r="AE75">
        <v>682.5</v>
      </c>
      <c r="AF75">
        <v>643.20000000000005</v>
      </c>
      <c r="AG75">
        <v>619.4</v>
      </c>
      <c r="AH75">
        <v>598.1</v>
      </c>
      <c r="AI75">
        <v>987.6</v>
      </c>
      <c r="AJ75">
        <v>816.4</v>
      </c>
      <c r="AK75">
        <v>722.2</v>
      </c>
      <c r="AL75">
        <v>670.8</v>
      </c>
      <c r="AM75">
        <v>641.4</v>
      </c>
      <c r="AN75">
        <v>622.79999999999995</v>
      </c>
      <c r="AO75">
        <v>603.9</v>
      </c>
      <c r="AP75">
        <v>888.7</v>
      </c>
      <c r="AQ75">
        <v>721.4</v>
      </c>
      <c r="AR75">
        <v>632.5</v>
      </c>
      <c r="AS75">
        <v>581.5</v>
      </c>
      <c r="AT75">
        <v>550.79999999999995</v>
      </c>
      <c r="AU75">
        <v>531.29999999999995</v>
      </c>
      <c r="AV75">
        <v>508.3</v>
      </c>
      <c r="AW75">
        <v>935.7</v>
      </c>
      <c r="AX75">
        <v>755</v>
      </c>
      <c r="AY75">
        <v>657.7</v>
      </c>
      <c r="AZ75">
        <v>601.1</v>
      </c>
      <c r="BA75">
        <v>566.29999999999995</v>
      </c>
      <c r="BB75">
        <v>544</v>
      </c>
      <c r="BC75">
        <v>517.29999999999995</v>
      </c>
      <c r="BD75">
        <v>1031.9000000000001</v>
      </c>
      <c r="BE75">
        <v>803.4</v>
      </c>
      <c r="BF75">
        <v>674.6</v>
      </c>
      <c r="BG75">
        <v>600.29999999999995</v>
      </c>
      <c r="BH75">
        <v>561</v>
      </c>
      <c r="BI75">
        <v>531.70000000000005</v>
      </c>
      <c r="BJ75">
        <v>487.6</v>
      </c>
      <c r="BK75">
        <v>41.5</v>
      </c>
      <c r="BL75">
        <v>40.6</v>
      </c>
      <c r="BM75">
        <v>40.9</v>
      </c>
      <c r="BN75">
        <v>40</v>
      </c>
      <c r="BO75">
        <v>39</v>
      </c>
      <c r="BP75">
        <v>38.5</v>
      </c>
      <c r="BQ75">
        <v>38.700000000000003</v>
      </c>
      <c r="BR75">
        <v>147</v>
      </c>
      <c r="BS75">
        <v>151.19999999999999</v>
      </c>
      <c r="BT75">
        <v>151.1</v>
      </c>
      <c r="BU75">
        <v>157</v>
      </c>
      <c r="BV75">
        <v>180</v>
      </c>
      <c r="BW75">
        <v>180</v>
      </c>
      <c r="BX75">
        <v>180</v>
      </c>
      <c r="BY75">
        <v>1041.8</v>
      </c>
      <c r="BZ75">
        <v>884</v>
      </c>
      <c r="CA75">
        <v>791</v>
      </c>
      <c r="CB75">
        <v>748.9</v>
      </c>
      <c r="CC75">
        <v>728</v>
      </c>
      <c r="CD75">
        <v>717.3</v>
      </c>
      <c r="CE75">
        <v>715.5</v>
      </c>
      <c r="CF75">
        <v>698.1</v>
      </c>
      <c r="CG75">
        <v>593.79999999999995</v>
      </c>
      <c r="CH75">
        <v>545.1</v>
      </c>
      <c r="CI75">
        <v>526.1</v>
      </c>
      <c r="CJ75">
        <v>517.20000000000005</v>
      </c>
      <c r="CK75">
        <v>512.6</v>
      </c>
      <c r="CL75">
        <v>509.4</v>
      </c>
      <c r="CM75">
        <v>668</v>
      </c>
      <c r="CN75">
        <v>570.70000000000005</v>
      </c>
      <c r="CO75">
        <v>532.1</v>
      </c>
      <c r="CP75">
        <v>515</v>
      </c>
      <c r="CQ75">
        <v>504.9</v>
      </c>
      <c r="CR75">
        <v>499.4</v>
      </c>
      <c r="CS75">
        <v>495.2</v>
      </c>
      <c r="CT75">
        <v>647</v>
      </c>
      <c r="CU75">
        <v>557</v>
      </c>
      <c r="CV75">
        <v>522.70000000000005</v>
      </c>
      <c r="CW75">
        <v>505.3</v>
      </c>
      <c r="CX75">
        <v>492.7</v>
      </c>
      <c r="CY75">
        <v>482.6</v>
      </c>
      <c r="CZ75">
        <v>472.1</v>
      </c>
      <c r="DA75">
        <v>656.1</v>
      </c>
      <c r="DB75">
        <v>561.1</v>
      </c>
      <c r="DC75">
        <v>523.29999999999995</v>
      </c>
      <c r="DD75">
        <v>503.7</v>
      </c>
      <c r="DE75">
        <v>489.1</v>
      </c>
      <c r="DF75">
        <v>476.5</v>
      </c>
      <c r="DG75">
        <v>456.3</v>
      </c>
      <c r="DH75">
        <v>683.5</v>
      </c>
      <c r="DI75">
        <v>564.5</v>
      </c>
      <c r="DJ75">
        <v>516.79999999999995</v>
      </c>
      <c r="DK75">
        <v>493.2</v>
      </c>
      <c r="DL75">
        <v>474.3</v>
      </c>
      <c r="DM75">
        <v>461.1</v>
      </c>
      <c r="DN75">
        <v>446.4</v>
      </c>
      <c r="DO75">
        <v>699.9</v>
      </c>
      <c r="DP75">
        <v>576.70000000000005</v>
      </c>
      <c r="DQ75">
        <v>522</v>
      </c>
      <c r="DR75">
        <v>495.9</v>
      </c>
      <c r="DS75">
        <v>474.9</v>
      </c>
      <c r="DT75">
        <v>456</v>
      </c>
      <c r="DU75">
        <v>430.6</v>
      </c>
      <c r="DV75">
        <v>762</v>
      </c>
      <c r="DW75">
        <v>625.20000000000005</v>
      </c>
      <c r="DX75">
        <v>545.1</v>
      </c>
      <c r="DY75">
        <v>510.9</v>
      </c>
      <c r="DZ75">
        <v>488.6</v>
      </c>
      <c r="EA75">
        <v>468.1</v>
      </c>
      <c r="EB75">
        <v>431.8</v>
      </c>
      <c r="EC75">
        <v>886.6</v>
      </c>
      <c r="ED75">
        <v>711.8</v>
      </c>
      <c r="EE75">
        <v>606.70000000000005</v>
      </c>
      <c r="EF75">
        <v>541.29999999999995</v>
      </c>
      <c r="EG75">
        <v>511</v>
      </c>
      <c r="EH75">
        <v>490.3</v>
      </c>
      <c r="EI75">
        <v>453.1</v>
      </c>
      <c r="EJ75">
        <v>1023.8</v>
      </c>
      <c r="EK75">
        <v>821.9</v>
      </c>
      <c r="EL75">
        <v>699.7</v>
      </c>
      <c r="EM75">
        <v>616.1</v>
      </c>
      <c r="EN75">
        <v>558.4</v>
      </c>
      <c r="EO75">
        <v>521.6</v>
      </c>
      <c r="EP75" t="s">
        <v>4040</v>
      </c>
    </row>
    <row r="76" spans="1:146" x14ac:dyDescent="0.25">
      <c r="A76" t="s">
        <v>4041</v>
      </c>
      <c r="B76" t="s">
        <v>798</v>
      </c>
      <c r="C76" t="s">
        <v>26</v>
      </c>
      <c r="D76" t="s">
        <v>799</v>
      </c>
      <c r="E76" t="s">
        <v>800</v>
      </c>
      <c r="F76" t="s">
        <v>1559</v>
      </c>
      <c r="G76" t="s">
        <v>1387</v>
      </c>
      <c r="H76">
        <v>1983</v>
      </c>
      <c r="I76">
        <v>4043119</v>
      </c>
      <c r="K76" t="s">
        <v>1698</v>
      </c>
      <c r="L76" t="s">
        <v>1781</v>
      </c>
      <c r="M76">
        <v>537</v>
      </c>
      <c r="N76" t="s">
        <v>3923</v>
      </c>
      <c r="O76" s="3">
        <v>0.32083333333333336</v>
      </c>
      <c r="P76">
        <v>10.33</v>
      </c>
      <c r="Q76">
        <v>8.4130000000000003</v>
      </c>
      <c r="R76">
        <v>1.8779999999999999</v>
      </c>
      <c r="S76">
        <v>3.24</v>
      </c>
      <c r="T76">
        <v>5984</v>
      </c>
      <c r="U76">
        <v>125.3</v>
      </c>
      <c r="V76">
        <v>0.57999999999999996</v>
      </c>
      <c r="W76">
        <v>697.8</v>
      </c>
      <c r="X76">
        <v>0.89480000000000004</v>
      </c>
      <c r="Y76">
        <v>754.3</v>
      </c>
      <c r="Z76">
        <v>0</v>
      </c>
      <c r="AA76">
        <v>0</v>
      </c>
      <c r="AB76">
        <v>1127.3</v>
      </c>
      <c r="AC76">
        <v>926</v>
      </c>
      <c r="AD76">
        <v>807.9</v>
      </c>
      <c r="AE76">
        <v>731.5</v>
      </c>
      <c r="AF76">
        <v>685.4</v>
      </c>
      <c r="AG76">
        <v>657.9</v>
      </c>
      <c r="AH76">
        <v>634.6</v>
      </c>
      <c r="AI76">
        <v>1081.7</v>
      </c>
      <c r="AJ76">
        <v>891.2</v>
      </c>
      <c r="AK76">
        <v>783.2</v>
      </c>
      <c r="AL76">
        <v>719.9</v>
      </c>
      <c r="AM76">
        <v>684.5</v>
      </c>
      <c r="AN76">
        <v>663.3</v>
      </c>
      <c r="AO76">
        <v>642.9</v>
      </c>
      <c r="AP76">
        <v>961.5</v>
      </c>
      <c r="AQ76">
        <v>776.6</v>
      </c>
      <c r="AR76">
        <v>677</v>
      </c>
      <c r="AS76">
        <v>618.9</v>
      </c>
      <c r="AT76">
        <v>583.5</v>
      </c>
      <c r="AU76">
        <v>561.1</v>
      </c>
      <c r="AV76">
        <v>535.29999999999995</v>
      </c>
      <c r="AW76">
        <v>1002.5</v>
      </c>
      <c r="AX76">
        <v>805.8</v>
      </c>
      <c r="AY76">
        <v>698.9</v>
      </c>
      <c r="AZ76">
        <v>635.9</v>
      </c>
      <c r="BA76">
        <v>597.20000000000005</v>
      </c>
      <c r="BB76">
        <v>572.4</v>
      </c>
      <c r="BC76">
        <v>543.6</v>
      </c>
      <c r="BD76">
        <v>1124.4000000000001</v>
      </c>
      <c r="BE76">
        <v>871</v>
      </c>
      <c r="BF76">
        <v>727.2</v>
      </c>
      <c r="BG76">
        <v>638.6</v>
      </c>
      <c r="BH76">
        <v>593.4</v>
      </c>
      <c r="BI76">
        <v>560.6</v>
      </c>
      <c r="BJ76">
        <v>511</v>
      </c>
      <c r="BK76">
        <v>42.5</v>
      </c>
      <c r="BL76">
        <v>41</v>
      </c>
      <c r="BM76">
        <v>41.7</v>
      </c>
      <c r="BN76">
        <v>41.4</v>
      </c>
      <c r="BO76">
        <v>40.6</v>
      </c>
      <c r="BP76">
        <v>40.200000000000003</v>
      </c>
      <c r="BQ76">
        <v>40.5</v>
      </c>
      <c r="BR76">
        <v>147.9</v>
      </c>
      <c r="BS76">
        <v>152</v>
      </c>
      <c r="BT76">
        <v>153.19999999999999</v>
      </c>
      <c r="BU76">
        <v>156.80000000000001</v>
      </c>
      <c r="BV76">
        <v>180</v>
      </c>
      <c r="BW76">
        <v>180</v>
      </c>
      <c r="BX76">
        <v>180</v>
      </c>
      <c r="BY76">
        <v>1156.4000000000001</v>
      </c>
      <c r="BZ76">
        <v>977.2</v>
      </c>
      <c r="CA76">
        <v>869.9</v>
      </c>
      <c r="CB76">
        <v>809.5</v>
      </c>
      <c r="CC76">
        <v>783.2</v>
      </c>
      <c r="CD76">
        <v>769.9</v>
      </c>
      <c r="CE76">
        <v>766.5</v>
      </c>
      <c r="CF76">
        <v>765.9</v>
      </c>
      <c r="CG76">
        <v>653.29999999999995</v>
      </c>
      <c r="CH76">
        <v>584.1</v>
      </c>
      <c r="CI76">
        <v>555.6</v>
      </c>
      <c r="CJ76">
        <v>543.4</v>
      </c>
      <c r="CK76">
        <v>537.70000000000005</v>
      </c>
      <c r="CL76">
        <v>534.4</v>
      </c>
      <c r="CM76">
        <v>730.5</v>
      </c>
      <c r="CN76">
        <v>621.79999999999995</v>
      </c>
      <c r="CO76">
        <v>564.70000000000005</v>
      </c>
      <c r="CP76">
        <v>541.5</v>
      </c>
      <c r="CQ76">
        <v>529.4</v>
      </c>
      <c r="CR76">
        <v>523.20000000000005</v>
      </c>
      <c r="CS76">
        <v>518.79999999999995</v>
      </c>
      <c r="CT76">
        <v>704.4</v>
      </c>
      <c r="CU76">
        <v>598.9</v>
      </c>
      <c r="CV76">
        <v>551.4</v>
      </c>
      <c r="CW76">
        <v>529.9</v>
      </c>
      <c r="CX76">
        <v>515.79999999999995</v>
      </c>
      <c r="CY76">
        <v>505.4</v>
      </c>
      <c r="CZ76">
        <v>494.4</v>
      </c>
      <c r="DA76">
        <v>710.1</v>
      </c>
      <c r="DB76">
        <v>602</v>
      </c>
      <c r="DC76">
        <v>550.4</v>
      </c>
      <c r="DD76">
        <v>525.5</v>
      </c>
      <c r="DE76">
        <v>510.7</v>
      </c>
      <c r="DF76">
        <v>497.3</v>
      </c>
      <c r="DG76">
        <v>476.1</v>
      </c>
      <c r="DH76">
        <v>736</v>
      </c>
      <c r="DI76">
        <v>606.4</v>
      </c>
      <c r="DJ76">
        <v>544.20000000000005</v>
      </c>
      <c r="DK76">
        <v>516.6</v>
      </c>
      <c r="DL76">
        <v>496.1</v>
      </c>
      <c r="DM76">
        <v>478</v>
      </c>
      <c r="DN76">
        <v>458.9</v>
      </c>
      <c r="DO76">
        <v>754.1</v>
      </c>
      <c r="DP76">
        <v>621.29999999999995</v>
      </c>
      <c r="DQ76">
        <v>550.79999999999995</v>
      </c>
      <c r="DR76">
        <v>520.79999999999995</v>
      </c>
      <c r="DS76">
        <v>498.7</v>
      </c>
      <c r="DT76">
        <v>478.8</v>
      </c>
      <c r="DU76">
        <v>446.1</v>
      </c>
      <c r="DV76">
        <v>819.7</v>
      </c>
      <c r="DW76">
        <v>674.2</v>
      </c>
      <c r="DX76">
        <v>580.4</v>
      </c>
      <c r="DY76">
        <v>537.20000000000005</v>
      </c>
      <c r="DZ76">
        <v>513.20000000000005</v>
      </c>
      <c r="EA76">
        <v>492.6</v>
      </c>
      <c r="EB76">
        <v>454.4</v>
      </c>
      <c r="EC76">
        <v>951.1</v>
      </c>
      <c r="ED76">
        <v>758.7</v>
      </c>
      <c r="EE76">
        <v>648</v>
      </c>
      <c r="EF76">
        <v>572.5</v>
      </c>
      <c r="EG76">
        <v>536</v>
      </c>
      <c r="EH76">
        <v>513.9</v>
      </c>
      <c r="EI76">
        <v>476</v>
      </c>
      <c r="EJ76">
        <v>1098.3</v>
      </c>
      <c r="EK76">
        <v>874.8</v>
      </c>
      <c r="EL76">
        <v>745.9</v>
      </c>
      <c r="EM76">
        <v>653.4</v>
      </c>
      <c r="EN76">
        <v>587.70000000000005</v>
      </c>
      <c r="EO76">
        <v>545.79999999999995</v>
      </c>
      <c r="EP76" t="s">
        <v>4042</v>
      </c>
    </row>
    <row r="77" spans="1:146" x14ac:dyDescent="0.25">
      <c r="A77" t="s">
        <v>4043</v>
      </c>
      <c r="B77" t="s">
        <v>1952</v>
      </c>
      <c r="C77" t="s">
        <v>1953</v>
      </c>
      <c r="D77" t="s">
        <v>1954</v>
      </c>
      <c r="E77" t="s">
        <v>1955</v>
      </c>
      <c r="F77" t="s">
        <v>1956</v>
      </c>
      <c r="G77" t="s">
        <v>1909</v>
      </c>
      <c r="H77">
        <v>1982</v>
      </c>
      <c r="I77">
        <v>151868</v>
      </c>
      <c r="K77" t="s">
        <v>1698</v>
      </c>
      <c r="L77" t="s">
        <v>1781</v>
      </c>
      <c r="M77">
        <v>540</v>
      </c>
      <c r="N77" t="s">
        <v>3923</v>
      </c>
      <c r="O77" s="3">
        <v>0.32083333333333336</v>
      </c>
      <c r="P77">
        <v>10.012</v>
      </c>
      <c r="Q77">
        <v>8.2230000000000008</v>
      </c>
      <c r="R77">
        <v>1.847</v>
      </c>
      <c r="S77">
        <v>3.37</v>
      </c>
      <c r="T77">
        <v>3839</v>
      </c>
      <c r="U77">
        <v>111.6</v>
      </c>
      <c r="V77">
        <v>0.04</v>
      </c>
      <c r="W77">
        <v>651.1</v>
      </c>
      <c r="X77">
        <v>0.95809999999999995</v>
      </c>
      <c r="Y77">
        <v>704.5</v>
      </c>
      <c r="Z77">
        <v>0</v>
      </c>
      <c r="AA77">
        <v>0</v>
      </c>
      <c r="AB77">
        <v>1046.3</v>
      </c>
      <c r="AC77">
        <v>856.4</v>
      </c>
      <c r="AD77">
        <v>742.6</v>
      </c>
      <c r="AE77">
        <v>680.7</v>
      </c>
      <c r="AF77">
        <v>643.20000000000005</v>
      </c>
      <c r="AG77">
        <v>623.20000000000005</v>
      </c>
      <c r="AH77">
        <v>599.9</v>
      </c>
      <c r="AI77">
        <v>994.7</v>
      </c>
      <c r="AJ77">
        <v>816.6</v>
      </c>
      <c r="AK77">
        <v>719.5</v>
      </c>
      <c r="AL77">
        <v>669.3</v>
      </c>
      <c r="AM77">
        <v>642.20000000000005</v>
      </c>
      <c r="AN77">
        <v>625.79999999999995</v>
      </c>
      <c r="AO77">
        <v>605</v>
      </c>
      <c r="AP77">
        <v>890.2</v>
      </c>
      <c r="AQ77">
        <v>721.6</v>
      </c>
      <c r="AR77">
        <v>632</v>
      </c>
      <c r="AS77">
        <v>580.5</v>
      </c>
      <c r="AT77">
        <v>549.20000000000005</v>
      </c>
      <c r="AU77">
        <v>529.1</v>
      </c>
      <c r="AV77">
        <v>504.3</v>
      </c>
      <c r="AW77">
        <v>926.4</v>
      </c>
      <c r="AX77">
        <v>747.3</v>
      </c>
      <c r="AY77">
        <v>651.20000000000005</v>
      </c>
      <c r="AZ77">
        <v>595.5</v>
      </c>
      <c r="BA77">
        <v>561.4</v>
      </c>
      <c r="BB77">
        <v>539.6</v>
      </c>
      <c r="BC77">
        <v>513.4</v>
      </c>
      <c r="BD77">
        <v>1046.7</v>
      </c>
      <c r="BE77">
        <v>806.4</v>
      </c>
      <c r="BF77">
        <v>672.9</v>
      </c>
      <c r="BG77">
        <v>599.1</v>
      </c>
      <c r="BH77">
        <v>560.5</v>
      </c>
      <c r="BI77">
        <v>530.5</v>
      </c>
      <c r="BJ77">
        <v>480.8</v>
      </c>
      <c r="BK77">
        <v>41.6</v>
      </c>
      <c r="BL77">
        <v>41.2</v>
      </c>
      <c r="BM77">
        <v>39.9</v>
      </c>
      <c r="BN77">
        <v>38.799999999999997</v>
      </c>
      <c r="BO77">
        <v>38.299999999999997</v>
      </c>
      <c r="BP77">
        <v>38.299999999999997</v>
      </c>
      <c r="BQ77">
        <v>38.700000000000003</v>
      </c>
      <c r="BR77">
        <v>146.80000000000001</v>
      </c>
      <c r="BS77">
        <v>151.9</v>
      </c>
      <c r="BT77">
        <v>153.19999999999999</v>
      </c>
      <c r="BU77">
        <v>161.5</v>
      </c>
      <c r="BV77">
        <v>180</v>
      </c>
      <c r="BW77">
        <v>180</v>
      </c>
      <c r="BX77">
        <v>180</v>
      </c>
      <c r="BY77">
        <v>1042.5</v>
      </c>
      <c r="BZ77">
        <v>875.8</v>
      </c>
      <c r="CA77">
        <v>777.6</v>
      </c>
      <c r="CB77">
        <v>741.3</v>
      </c>
      <c r="CC77">
        <v>728</v>
      </c>
      <c r="CD77">
        <v>723.2</v>
      </c>
      <c r="CE77">
        <v>725</v>
      </c>
      <c r="CF77">
        <v>695.3</v>
      </c>
      <c r="CG77">
        <v>587.70000000000005</v>
      </c>
      <c r="CH77">
        <v>543.9</v>
      </c>
      <c r="CI77">
        <v>527.20000000000005</v>
      </c>
      <c r="CJ77">
        <v>520.70000000000005</v>
      </c>
      <c r="CK77">
        <v>517.4</v>
      </c>
      <c r="CL77">
        <v>517.29999999999995</v>
      </c>
      <c r="CM77">
        <v>662.5</v>
      </c>
      <c r="CN77">
        <v>567.20000000000005</v>
      </c>
      <c r="CO77">
        <v>531.70000000000005</v>
      </c>
      <c r="CP77">
        <v>514.9</v>
      </c>
      <c r="CQ77">
        <v>506.1</v>
      </c>
      <c r="CR77">
        <v>501.6</v>
      </c>
      <c r="CS77">
        <v>499</v>
      </c>
      <c r="CT77">
        <v>638.6</v>
      </c>
      <c r="CU77">
        <v>554.70000000000005</v>
      </c>
      <c r="CV77">
        <v>522.6</v>
      </c>
      <c r="CW77">
        <v>502.5</v>
      </c>
      <c r="CX77">
        <v>487.6</v>
      </c>
      <c r="CY77">
        <v>477.5</v>
      </c>
      <c r="CZ77">
        <v>469.7</v>
      </c>
      <c r="DA77">
        <v>648</v>
      </c>
      <c r="DB77">
        <v>558.29999999999995</v>
      </c>
      <c r="DC77">
        <v>518.6</v>
      </c>
      <c r="DD77">
        <v>495.8</v>
      </c>
      <c r="DE77">
        <v>481.8</v>
      </c>
      <c r="DF77">
        <v>465.7</v>
      </c>
      <c r="DG77">
        <v>445.3</v>
      </c>
      <c r="DH77">
        <v>670.2</v>
      </c>
      <c r="DI77">
        <v>559.29999999999995</v>
      </c>
      <c r="DJ77">
        <v>517.29999999999995</v>
      </c>
      <c r="DK77">
        <v>488.9</v>
      </c>
      <c r="DL77">
        <v>464.2</v>
      </c>
      <c r="DM77">
        <v>444.1</v>
      </c>
      <c r="DN77">
        <v>422</v>
      </c>
      <c r="DO77">
        <v>695</v>
      </c>
      <c r="DP77">
        <v>574.6</v>
      </c>
      <c r="DQ77">
        <v>525.29999999999995</v>
      </c>
      <c r="DR77">
        <v>496.6</v>
      </c>
      <c r="DS77">
        <v>470.9</v>
      </c>
      <c r="DT77">
        <v>448.1</v>
      </c>
      <c r="DU77">
        <v>409</v>
      </c>
      <c r="DV77">
        <v>771.6</v>
      </c>
      <c r="DW77">
        <v>632.9</v>
      </c>
      <c r="DX77">
        <v>554</v>
      </c>
      <c r="DY77">
        <v>518</v>
      </c>
      <c r="DZ77">
        <v>491.5</v>
      </c>
      <c r="EA77">
        <v>466.6</v>
      </c>
      <c r="EB77">
        <v>423.1</v>
      </c>
      <c r="EC77">
        <v>909.4</v>
      </c>
      <c r="ED77">
        <v>725.2</v>
      </c>
      <c r="EE77">
        <v>615.4</v>
      </c>
      <c r="EF77">
        <v>549.4</v>
      </c>
      <c r="EG77">
        <v>516.70000000000005</v>
      </c>
      <c r="EH77">
        <v>491.6</v>
      </c>
      <c r="EI77">
        <v>446.9</v>
      </c>
      <c r="EJ77">
        <v>1050.0999999999999</v>
      </c>
      <c r="EK77">
        <v>837.1</v>
      </c>
      <c r="EL77">
        <v>707.7</v>
      </c>
      <c r="EM77">
        <v>620.1</v>
      </c>
      <c r="EN77">
        <v>558.4</v>
      </c>
      <c r="EO77">
        <v>523.20000000000005</v>
      </c>
      <c r="EP77" t="s">
        <v>4044</v>
      </c>
    </row>
    <row r="78" spans="1:146" x14ac:dyDescent="0.25">
      <c r="A78" t="s">
        <v>4045</v>
      </c>
      <c r="B78" t="s">
        <v>667</v>
      </c>
      <c r="C78" t="s">
        <v>668</v>
      </c>
      <c r="D78" t="s">
        <v>669</v>
      </c>
      <c r="E78" t="s">
        <v>670</v>
      </c>
      <c r="F78" t="s">
        <v>671</v>
      </c>
      <c r="G78" t="s">
        <v>1254</v>
      </c>
      <c r="H78">
        <v>1979</v>
      </c>
      <c r="I78">
        <v>108154</v>
      </c>
      <c r="K78" t="s">
        <v>1698</v>
      </c>
      <c r="L78" t="s">
        <v>1781</v>
      </c>
      <c r="M78">
        <v>554</v>
      </c>
      <c r="N78" t="s">
        <v>3923</v>
      </c>
      <c r="O78" s="3">
        <v>0.32083333333333336</v>
      </c>
      <c r="P78">
        <v>10.803000000000001</v>
      </c>
      <c r="Q78">
        <v>8.4619999999999997</v>
      </c>
      <c r="R78">
        <v>1.893</v>
      </c>
      <c r="S78">
        <v>3.13</v>
      </c>
      <c r="T78">
        <v>6001</v>
      </c>
      <c r="U78">
        <v>129.80000000000001</v>
      </c>
      <c r="V78">
        <v>0.53</v>
      </c>
      <c r="W78">
        <v>696.4</v>
      </c>
      <c r="X78">
        <v>0.89590000000000003</v>
      </c>
      <c r="Y78">
        <v>753.4</v>
      </c>
      <c r="Z78">
        <v>0</v>
      </c>
      <c r="AA78">
        <v>0</v>
      </c>
      <c r="AB78">
        <v>1138.2</v>
      </c>
      <c r="AC78">
        <v>931.2</v>
      </c>
      <c r="AD78">
        <v>808.3</v>
      </c>
      <c r="AE78">
        <v>728.1</v>
      </c>
      <c r="AF78">
        <v>683.2</v>
      </c>
      <c r="AG78">
        <v>655.29999999999995</v>
      </c>
      <c r="AH78">
        <v>631.1</v>
      </c>
      <c r="AI78">
        <v>1090.0999999999999</v>
      </c>
      <c r="AJ78">
        <v>894.4</v>
      </c>
      <c r="AK78">
        <v>782.6</v>
      </c>
      <c r="AL78">
        <v>717</v>
      </c>
      <c r="AM78">
        <v>681.4</v>
      </c>
      <c r="AN78">
        <v>660</v>
      </c>
      <c r="AO78">
        <v>639.20000000000005</v>
      </c>
      <c r="AP78">
        <v>964.2</v>
      </c>
      <c r="AQ78">
        <v>776.8</v>
      </c>
      <c r="AR78">
        <v>675.3</v>
      </c>
      <c r="AS78">
        <v>616.1</v>
      </c>
      <c r="AT78">
        <v>580.1</v>
      </c>
      <c r="AU78">
        <v>557.4</v>
      </c>
      <c r="AV78">
        <v>531.9</v>
      </c>
      <c r="AW78">
        <v>1016.8</v>
      </c>
      <c r="AX78">
        <v>814.4</v>
      </c>
      <c r="AY78">
        <v>703.7</v>
      </c>
      <c r="AZ78">
        <v>638.20000000000005</v>
      </c>
      <c r="BA78">
        <v>597.79999999999995</v>
      </c>
      <c r="BB78">
        <v>572.1</v>
      </c>
      <c r="BC78">
        <v>543.1</v>
      </c>
      <c r="BD78">
        <v>1134.9000000000001</v>
      </c>
      <c r="BE78">
        <v>875.2</v>
      </c>
      <c r="BF78">
        <v>726.1</v>
      </c>
      <c r="BG78">
        <v>634.4</v>
      </c>
      <c r="BH78">
        <v>589.29999999999995</v>
      </c>
      <c r="BI78">
        <v>556.1</v>
      </c>
      <c r="BJ78">
        <v>506.6</v>
      </c>
      <c r="BK78">
        <v>42.7</v>
      </c>
      <c r="BL78">
        <v>41.3</v>
      </c>
      <c r="BM78">
        <v>42</v>
      </c>
      <c r="BN78">
        <v>41.7</v>
      </c>
      <c r="BO78">
        <v>41</v>
      </c>
      <c r="BP78">
        <v>40.6</v>
      </c>
      <c r="BQ78">
        <v>40.9</v>
      </c>
      <c r="BR78">
        <v>147.4</v>
      </c>
      <c r="BS78">
        <v>151.19999999999999</v>
      </c>
      <c r="BT78">
        <v>150.69999999999999</v>
      </c>
      <c r="BU78">
        <v>155.6</v>
      </c>
      <c r="BV78">
        <v>173.4</v>
      </c>
      <c r="BW78">
        <v>180</v>
      </c>
      <c r="BX78">
        <v>180</v>
      </c>
      <c r="BY78">
        <v>1171.5</v>
      </c>
      <c r="BZ78">
        <v>985.1</v>
      </c>
      <c r="CA78">
        <v>874.7</v>
      </c>
      <c r="CB78">
        <v>809.3</v>
      </c>
      <c r="CC78">
        <v>782.8</v>
      </c>
      <c r="CD78">
        <v>769.7</v>
      </c>
      <c r="CE78">
        <v>765.1</v>
      </c>
      <c r="CF78">
        <v>773.6</v>
      </c>
      <c r="CG78">
        <v>657.5</v>
      </c>
      <c r="CH78">
        <v>584.20000000000005</v>
      </c>
      <c r="CI78">
        <v>552.70000000000005</v>
      </c>
      <c r="CJ78">
        <v>539.6</v>
      </c>
      <c r="CK78">
        <v>533.9</v>
      </c>
      <c r="CL78">
        <v>530.20000000000005</v>
      </c>
      <c r="CM78">
        <v>737.1</v>
      </c>
      <c r="CN78">
        <v>625.20000000000005</v>
      </c>
      <c r="CO78">
        <v>563.29999999999995</v>
      </c>
      <c r="CP78">
        <v>538</v>
      </c>
      <c r="CQ78">
        <v>525.20000000000005</v>
      </c>
      <c r="CR78">
        <v>518.79999999999995</v>
      </c>
      <c r="CS78">
        <v>514.1</v>
      </c>
      <c r="CT78">
        <v>711.2</v>
      </c>
      <c r="CU78">
        <v>601.6</v>
      </c>
      <c r="CV78">
        <v>549.4</v>
      </c>
      <c r="CW78">
        <v>526.29999999999995</v>
      </c>
      <c r="CX78">
        <v>511.8</v>
      </c>
      <c r="CY78">
        <v>501.1</v>
      </c>
      <c r="CZ78">
        <v>489.9</v>
      </c>
      <c r="DA78">
        <v>718.7</v>
      </c>
      <c r="DB78">
        <v>606.70000000000005</v>
      </c>
      <c r="DC78">
        <v>547.5</v>
      </c>
      <c r="DD78">
        <v>521.20000000000005</v>
      </c>
      <c r="DE78">
        <v>507.8</v>
      </c>
      <c r="DF78">
        <v>494.1</v>
      </c>
      <c r="DG78">
        <v>472.6</v>
      </c>
      <c r="DH78">
        <v>730</v>
      </c>
      <c r="DI78">
        <v>598.29999999999995</v>
      </c>
      <c r="DJ78">
        <v>536.70000000000005</v>
      </c>
      <c r="DK78">
        <v>509.5</v>
      </c>
      <c r="DL78">
        <v>489.3</v>
      </c>
      <c r="DM78">
        <v>473.6</v>
      </c>
      <c r="DN78">
        <v>458.6</v>
      </c>
      <c r="DO78">
        <v>749</v>
      </c>
      <c r="DP78">
        <v>612.4</v>
      </c>
      <c r="DQ78">
        <v>542.9</v>
      </c>
      <c r="DR78">
        <v>513.20000000000005</v>
      </c>
      <c r="DS78">
        <v>490.9</v>
      </c>
      <c r="DT78">
        <v>470.6</v>
      </c>
      <c r="DU78">
        <v>441.8</v>
      </c>
      <c r="DV78">
        <v>816.7</v>
      </c>
      <c r="DW78">
        <v>668.4</v>
      </c>
      <c r="DX78">
        <v>571.20000000000005</v>
      </c>
      <c r="DY78">
        <v>529.29999999999995</v>
      </c>
      <c r="DZ78">
        <v>505.5</v>
      </c>
      <c r="EA78">
        <v>484.3</v>
      </c>
      <c r="EB78">
        <v>446.1</v>
      </c>
      <c r="EC78">
        <v>956.9</v>
      </c>
      <c r="ED78">
        <v>760.1</v>
      </c>
      <c r="EE78">
        <v>642.79999999999995</v>
      </c>
      <c r="EF78">
        <v>565.29999999999995</v>
      </c>
      <c r="EG78">
        <v>529.20000000000005</v>
      </c>
      <c r="EH78">
        <v>507.1</v>
      </c>
      <c r="EI78">
        <v>468.6</v>
      </c>
      <c r="EJ78">
        <v>1104.9000000000001</v>
      </c>
      <c r="EK78">
        <v>877.3</v>
      </c>
      <c r="EL78">
        <v>741.9</v>
      </c>
      <c r="EM78">
        <v>646.9</v>
      </c>
      <c r="EN78">
        <v>583.6</v>
      </c>
      <c r="EO78">
        <v>540.9</v>
      </c>
      <c r="EP78" t="s">
        <v>4046</v>
      </c>
    </row>
    <row r="79" spans="1:146" x14ac:dyDescent="0.25">
      <c r="A79" t="s">
        <v>4047</v>
      </c>
      <c r="B79" t="s">
        <v>994</v>
      </c>
      <c r="C79" t="s">
        <v>995</v>
      </c>
      <c r="D79" t="s">
        <v>996</v>
      </c>
      <c r="E79" t="s">
        <v>965</v>
      </c>
      <c r="F79" t="s">
        <v>997</v>
      </c>
      <c r="G79" t="s">
        <v>967</v>
      </c>
      <c r="H79">
        <v>1973</v>
      </c>
      <c r="I79">
        <v>121025</v>
      </c>
      <c r="K79" t="s">
        <v>1698</v>
      </c>
      <c r="L79" t="s">
        <v>1781</v>
      </c>
      <c r="M79">
        <v>446</v>
      </c>
      <c r="N79" t="s">
        <v>3923</v>
      </c>
      <c r="O79" s="3">
        <v>0.32087962962962963</v>
      </c>
      <c r="P79">
        <v>9.0839999999999996</v>
      </c>
      <c r="Q79">
        <v>7.3410000000000002</v>
      </c>
      <c r="R79">
        <v>1.7110000000000001</v>
      </c>
      <c r="S79">
        <v>2.89</v>
      </c>
      <c r="T79">
        <v>3507</v>
      </c>
      <c r="U79">
        <v>125.5</v>
      </c>
      <c r="V79">
        <v>0.28000000000000003</v>
      </c>
      <c r="W79">
        <v>721.8</v>
      </c>
      <c r="X79">
        <v>0.86519999999999997</v>
      </c>
      <c r="Y79">
        <v>780.2</v>
      </c>
      <c r="Z79">
        <v>0</v>
      </c>
      <c r="AA79">
        <v>0</v>
      </c>
      <c r="AB79">
        <v>1158.2</v>
      </c>
      <c r="AC79">
        <v>950.1</v>
      </c>
      <c r="AD79">
        <v>824.7</v>
      </c>
      <c r="AE79">
        <v>752</v>
      </c>
      <c r="AF79">
        <v>711.4</v>
      </c>
      <c r="AG79">
        <v>690.9</v>
      </c>
      <c r="AH79">
        <v>673.3</v>
      </c>
      <c r="AI79">
        <v>1106.5999999999999</v>
      </c>
      <c r="AJ79">
        <v>910.4</v>
      </c>
      <c r="AK79">
        <v>801.9</v>
      </c>
      <c r="AL79">
        <v>744.5</v>
      </c>
      <c r="AM79">
        <v>714.4</v>
      </c>
      <c r="AN79">
        <v>697.2</v>
      </c>
      <c r="AO79">
        <v>682.2</v>
      </c>
      <c r="AP79">
        <v>987.7</v>
      </c>
      <c r="AQ79">
        <v>800.1</v>
      </c>
      <c r="AR79">
        <v>700.4</v>
      </c>
      <c r="AS79">
        <v>643.6</v>
      </c>
      <c r="AT79">
        <v>609.79999999999995</v>
      </c>
      <c r="AU79">
        <v>588.9</v>
      </c>
      <c r="AV79">
        <v>565.20000000000005</v>
      </c>
      <c r="AW79">
        <v>1029.8</v>
      </c>
      <c r="AX79">
        <v>830.3</v>
      </c>
      <c r="AY79">
        <v>723.4</v>
      </c>
      <c r="AZ79">
        <v>661.9</v>
      </c>
      <c r="BA79">
        <v>624.9</v>
      </c>
      <c r="BB79">
        <v>601.70000000000005</v>
      </c>
      <c r="BC79">
        <v>575</v>
      </c>
      <c r="BD79">
        <v>1156.7</v>
      </c>
      <c r="BE79">
        <v>893.6</v>
      </c>
      <c r="BF79">
        <v>745.8</v>
      </c>
      <c r="BG79">
        <v>662.8</v>
      </c>
      <c r="BH79">
        <v>621</v>
      </c>
      <c r="BI79">
        <v>589</v>
      </c>
      <c r="BJ79">
        <v>537.70000000000005</v>
      </c>
      <c r="BK79">
        <v>42</v>
      </c>
      <c r="BL79">
        <v>41.2</v>
      </c>
      <c r="BM79">
        <v>41.6</v>
      </c>
      <c r="BN79">
        <v>40.5</v>
      </c>
      <c r="BO79">
        <v>39.9</v>
      </c>
      <c r="BP79">
        <v>40</v>
      </c>
      <c r="BQ79">
        <v>41</v>
      </c>
      <c r="BR79">
        <v>148.19999999999999</v>
      </c>
      <c r="BS79">
        <v>152.5</v>
      </c>
      <c r="BT79">
        <v>150.9</v>
      </c>
      <c r="BU79">
        <v>162</v>
      </c>
      <c r="BV79">
        <v>180</v>
      </c>
      <c r="BW79">
        <v>180</v>
      </c>
      <c r="BX79">
        <v>180</v>
      </c>
      <c r="BY79">
        <v>1172.8</v>
      </c>
      <c r="BZ79">
        <v>992</v>
      </c>
      <c r="CA79">
        <v>885</v>
      </c>
      <c r="CB79">
        <v>838.5</v>
      </c>
      <c r="CC79">
        <v>820.7</v>
      </c>
      <c r="CD79">
        <v>813.8</v>
      </c>
      <c r="CE79">
        <v>824.1</v>
      </c>
      <c r="CF79">
        <v>781.3</v>
      </c>
      <c r="CG79">
        <v>663.1</v>
      </c>
      <c r="CH79">
        <v>606.20000000000005</v>
      </c>
      <c r="CI79">
        <v>585.4</v>
      </c>
      <c r="CJ79">
        <v>576.4</v>
      </c>
      <c r="CK79">
        <v>572.20000000000005</v>
      </c>
      <c r="CL79">
        <v>571.20000000000005</v>
      </c>
      <c r="CM79">
        <v>746.1</v>
      </c>
      <c r="CN79">
        <v>634.70000000000005</v>
      </c>
      <c r="CO79">
        <v>590.79999999999995</v>
      </c>
      <c r="CP79">
        <v>571.9</v>
      </c>
      <c r="CQ79">
        <v>561.20000000000005</v>
      </c>
      <c r="CR79">
        <v>556</v>
      </c>
      <c r="CS79">
        <v>553.20000000000005</v>
      </c>
      <c r="CT79">
        <v>720.9</v>
      </c>
      <c r="CU79">
        <v>617.70000000000005</v>
      </c>
      <c r="CV79">
        <v>579.70000000000005</v>
      </c>
      <c r="CW79">
        <v>559.5</v>
      </c>
      <c r="CX79">
        <v>545</v>
      </c>
      <c r="CY79">
        <v>533.79999999999995</v>
      </c>
      <c r="CZ79">
        <v>522.9</v>
      </c>
      <c r="DA79">
        <v>728.6</v>
      </c>
      <c r="DB79">
        <v>619.70000000000005</v>
      </c>
      <c r="DC79">
        <v>574.20000000000005</v>
      </c>
      <c r="DD79">
        <v>551.20000000000005</v>
      </c>
      <c r="DE79">
        <v>538</v>
      </c>
      <c r="DF79">
        <v>522.5</v>
      </c>
      <c r="DG79">
        <v>498.9</v>
      </c>
      <c r="DH79">
        <v>742.1</v>
      </c>
      <c r="DI79">
        <v>614.6</v>
      </c>
      <c r="DJ79">
        <v>567.29999999999995</v>
      </c>
      <c r="DK79">
        <v>540.1</v>
      </c>
      <c r="DL79">
        <v>516.6</v>
      </c>
      <c r="DM79">
        <v>497.2</v>
      </c>
      <c r="DN79">
        <v>479.9</v>
      </c>
      <c r="DO79">
        <v>763.1</v>
      </c>
      <c r="DP79">
        <v>627.70000000000005</v>
      </c>
      <c r="DQ79">
        <v>573.4</v>
      </c>
      <c r="DR79">
        <v>545.29999999999995</v>
      </c>
      <c r="DS79">
        <v>519.9</v>
      </c>
      <c r="DT79">
        <v>496.3</v>
      </c>
      <c r="DU79">
        <v>462.8</v>
      </c>
      <c r="DV79">
        <v>846.9</v>
      </c>
      <c r="DW79">
        <v>691.4</v>
      </c>
      <c r="DX79">
        <v>597.6</v>
      </c>
      <c r="DY79">
        <v>562.20000000000005</v>
      </c>
      <c r="DZ79">
        <v>536.9</v>
      </c>
      <c r="EA79">
        <v>512.29999999999995</v>
      </c>
      <c r="EB79">
        <v>468.9</v>
      </c>
      <c r="EC79">
        <v>990.4</v>
      </c>
      <c r="ED79">
        <v>787.6</v>
      </c>
      <c r="EE79">
        <v>663</v>
      </c>
      <c r="EF79">
        <v>591.79999999999995</v>
      </c>
      <c r="EG79">
        <v>560.79999999999995</v>
      </c>
      <c r="EH79">
        <v>537.4</v>
      </c>
      <c r="EI79">
        <v>492.6</v>
      </c>
      <c r="EJ79">
        <v>1143.5999999999999</v>
      </c>
      <c r="EK79">
        <v>908.2</v>
      </c>
      <c r="EL79">
        <v>764.5</v>
      </c>
      <c r="EM79">
        <v>665.5</v>
      </c>
      <c r="EN79">
        <v>602.1</v>
      </c>
      <c r="EO79">
        <v>568.1</v>
      </c>
      <c r="EP79" t="s">
        <v>4048</v>
      </c>
    </row>
    <row r="80" spans="1:146" x14ac:dyDescent="0.25">
      <c r="A80" t="s">
        <v>4049</v>
      </c>
      <c r="B80" t="s">
        <v>2315</v>
      </c>
      <c r="C80" t="s">
        <v>2316</v>
      </c>
      <c r="D80" t="s">
        <v>2317</v>
      </c>
      <c r="E80" t="s">
        <v>2744</v>
      </c>
      <c r="F80" t="s">
        <v>673</v>
      </c>
      <c r="G80" t="s">
        <v>2467</v>
      </c>
      <c r="H80">
        <v>1973</v>
      </c>
      <c r="I80">
        <v>9512506</v>
      </c>
      <c r="K80" t="s">
        <v>1698</v>
      </c>
      <c r="L80" t="s">
        <v>1782</v>
      </c>
      <c r="M80">
        <v>590</v>
      </c>
      <c r="N80" t="s">
        <v>3923</v>
      </c>
      <c r="O80" s="3">
        <v>0.32083333333333336</v>
      </c>
      <c r="P80">
        <v>11.738</v>
      </c>
      <c r="Q80">
        <v>8.9949999999999992</v>
      </c>
      <c r="R80">
        <v>1.95</v>
      </c>
      <c r="S80">
        <v>3.56</v>
      </c>
      <c r="T80">
        <v>6680</v>
      </c>
      <c r="U80">
        <v>127.6</v>
      </c>
      <c r="V80">
        <v>0.28000000000000003</v>
      </c>
      <c r="W80">
        <v>652.79999999999995</v>
      </c>
      <c r="X80">
        <v>0.95809999999999995</v>
      </c>
      <c r="Y80">
        <v>704.5</v>
      </c>
      <c r="Z80">
        <v>0</v>
      </c>
      <c r="AA80">
        <v>0</v>
      </c>
      <c r="AB80">
        <v>1048.7</v>
      </c>
      <c r="AC80">
        <v>866.4</v>
      </c>
      <c r="AD80">
        <v>750.4</v>
      </c>
      <c r="AE80">
        <v>680.7</v>
      </c>
      <c r="AF80">
        <v>640.9</v>
      </c>
      <c r="AG80">
        <v>616</v>
      </c>
      <c r="AH80">
        <v>590.9</v>
      </c>
      <c r="AI80">
        <v>1006.7</v>
      </c>
      <c r="AJ80">
        <v>829.8</v>
      </c>
      <c r="AK80">
        <v>728.2</v>
      </c>
      <c r="AL80">
        <v>670.6</v>
      </c>
      <c r="AM80">
        <v>638.70000000000005</v>
      </c>
      <c r="AN80">
        <v>618.4</v>
      </c>
      <c r="AO80">
        <v>596.4</v>
      </c>
      <c r="AP80">
        <v>897.1</v>
      </c>
      <c r="AQ80">
        <v>725.6</v>
      </c>
      <c r="AR80">
        <v>633.5</v>
      </c>
      <c r="AS80">
        <v>580.1</v>
      </c>
      <c r="AT80">
        <v>547.4</v>
      </c>
      <c r="AU80">
        <v>526.4</v>
      </c>
      <c r="AV80">
        <v>501.5</v>
      </c>
      <c r="AW80">
        <v>954.3</v>
      </c>
      <c r="AX80">
        <v>766.8</v>
      </c>
      <c r="AY80">
        <v>664.6</v>
      </c>
      <c r="AZ80">
        <v>604.20000000000005</v>
      </c>
      <c r="BA80">
        <v>566.70000000000005</v>
      </c>
      <c r="BB80">
        <v>542.29999999999995</v>
      </c>
      <c r="BC80">
        <v>512.70000000000005</v>
      </c>
      <c r="BD80">
        <v>1045.5999999999999</v>
      </c>
      <c r="BE80">
        <v>814.5</v>
      </c>
      <c r="BF80">
        <v>677.2</v>
      </c>
      <c r="BG80">
        <v>597.70000000000005</v>
      </c>
      <c r="BH80">
        <v>557</v>
      </c>
      <c r="BI80">
        <v>526.29999999999995</v>
      </c>
      <c r="BJ80">
        <v>480.6</v>
      </c>
      <c r="BK80">
        <v>42</v>
      </c>
      <c r="BL80">
        <v>40.9</v>
      </c>
      <c r="BM80">
        <v>41.7</v>
      </c>
      <c r="BN80">
        <v>40.6</v>
      </c>
      <c r="BO80">
        <v>39.6</v>
      </c>
      <c r="BP80">
        <v>39.1</v>
      </c>
      <c r="BQ80">
        <v>39.1</v>
      </c>
      <c r="BR80">
        <v>146.9</v>
      </c>
      <c r="BS80">
        <v>151</v>
      </c>
      <c r="BT80">
        <v>149.80000000000001</v>
      </c>
      <c r="BU80">
        <v>156.6</v>
      </c>
      <c r="BV80">
        <v>174.8</v>
      </c>
      <c r="BW80">
        <v>180</v>
      </c>
      <c r="BX80">
        <v>180</v>
      </c>
      <c r="BY80">
        <v>1080.5</v>
      </c>
      <c r="BZ80">
        <v>915.2</v>
      </c>
      <c r="CA80">
        <v>808.8</v>
      </c>
      <c r="CB80">
        <v>753.3</v>
      </c>
      <c r="CC80">
        <v>729.4</v>
      </c>
      <c r="CD80">
        <v>716.8</v>
      </c>
      <c r="CE80">
        <v>709.4</v>
      </c>
      <c r="CF80">
        <v>720.1</v>
      </c>
      <c r="CG80">
        <v>611</v>
      </c>
      <c r="CH80">
        <v>549.70000000000005</v>
      </c>
      <c r="CI80">
        <v>525.6</v>
      </c>
      <c r="CJ80">
        <v>514.6</v>
      </c>
      <c r="CK80">
        <v>509.2</v>
      </c>
      <c r="CL80">
        <v>505</v>
      </c>
      <c r="CM80">
        <v>688</v>
      </c>
      <c r="CN80">
        <v>583</v>
      </c>
      <c r="CO80">
        <v>534.4</v>
      </c>
      <c r="CP80">
        <v>514</v>
      </c>
      <c r="CQ80">
        <v>502.3</v>
      </c>
      <c r="CR80">
        <v>495.8</v>
      </c>
      <c r="CS80">
        <v>490.2</v>
      </c>
      <c r="CT80">
        <v>665.1</v>
      </c>
      <c r="CU80">
        <v>565.5</v>
      </c>
      <c r="CV80">
        <v>524.5</v>
      </c>
      <c r="CW80">
        <v>504.3</v>
      </c>
      <c r="CX80">
        <v>490.1</v>
      </c>
      <c r="CY80">
        <v>478.9</v>
      </c>
      <c r="CZ80">
        <v>466.5</v>
      </c>
      <c r="DA80">
        <v>672.6</v>
      </c>
      <c r="DB80">
        <v>569.29999999999995</v>
      </c>
      <c r="DC80">
        <v>520</v>
      </c>
      <c r="DD80">
        <v>501.1</v>
      </c>
      <c r="DE80">
        <v>486.2</v>
      </c>
      <c r="DF80">
        <v>471.9</v>
      </c>
      <c r="DG80">
        <v>449.9</v>
      </c>
      <c r="DH80">
        <v>676.6</v>
      </c>
      <c r="DI80">
        <v>556.79999999999995</v>
      </c>
      <c r="DJ80">
        <v>509.7</v>
      </c>
      <c r="DK80">
        <v>485.2</v>
      </c>
      <c r="DL80">
        <v>465.7</v>
      </c>
      <c r="DM80">
        <v>453.2</v>
      </c>
      <c r="DN80">
        <v>438.2</v>
      </c>
      <c r="DO80">
        <v>693.3</v>
      </c>
      <c r="DP80">
        <v>568</v>
      </c>
      <c r="DQ80">
        <v>514.6</v>
      </c>
      <c r="DR80">
        <v>487.8</v>
      </c>
      <c r="DS80">
        <v>465.2</v>
      </c>
      <c r="DT80">
        <v>445.6</v>
      </c>
      <c r="DU80">
        <v>422.5</v>
      </c>
      <c r="DV80">
        <v>757</v>
      </c>
      <c r="DW80">
        <v>617.70000000000005</v>
      </c>
      <c r="DX80">
        <v>536.79999999999995</v>
      </c>
      <c r="DY80">
        <v>503.3</v>
      </c>
      <c r="DZ80">
        <v>479.9</v>
      </c>
      <c r="EA80">
        <v>457.7</v>
      </c>
      <c r="EB80">
        <v>420.9</v>
      </c>
      <c r="EC80">
        <v>880.7</v>
      </c>
      <c r="ED80">
        <v>707.9</v>
      </c>
      <c r="EE80">
        <v>599.4</v>
      </c>
      <c r="EF80">
        <v>533.79999999999995</v>
      </c>
      <c r="EG80">
        <v>503.7</v>
      </c>
      <c r="EH80">
        <v>482.1</v>
      </c>
      <c r="EI80">
        <v>442.5</v>
      </c>
      <c r="EJ80">
        <v>1017</v>
      </c>
      <c r="EK80">
        <v>817.6</v>
      </c>
      <c r="EL80">
        <v>692.1</v>
      </c>
      <c r="EM80">
        <v>608.1</v>
      </c>
      <c r="EN80">
        <v>552.29999999999995</v>
      </c>
      <c r="EO80">
        <v>515.29999999999995</v>
      </c>
      <c r="EP80" t="s">
        <v>4050</v>
      </c>
    </row>
    <row r="81" spans="1:146" x14ac:dyDescent="0.25">
      <c r="A81" t="s">
        <v>4051</v>
      </c>
      <c r="B81" t="s">
        <v>2928</v>
      </c>
      <c r="C81" t="s">
        <v>2929</v>
      </c>
      <c r="D81" t="s">
        <v>2930</v>
      </c>
      <c r="E81" t="s">
        <v>2742</v>
      </c>
      <c r="F81" t="s">
        <v>966</v>
      </c>
      <c r="G81" t="s">
        <v>967</v>
      </c>
      <c r="H81">
        <v>1973</v>
      </c>
      <c r="I81">
        <v>247605</v>
      </c>
      <c r="K81" t="s">
        <v>1698</v>
      </c>
      <c r="L81" t="s">
        <v>1782</v>
      </c>
      <c r="M81">
        <v>447</v>
      </c>
      <c r="N81" t="s">
        <v>3923</v>
      </c>
      <c r="O81" s="3">
        <v>0.32087962962962963</v>
      </c>
      <c r="P81">
        <v>9.0839999999999996</v>
      </c>
      <c r="Q81">
        <v>7.3079999999999998</v>
      </c>
      <c r="R81">
        <v>1.7030000000000001</v>
      </c>
      <c r="S81">
        <v>2.89</v>
      </c>
      <c r="T81">
        <v>3509</v>
      </c>
      <c r="U81">
        <v>126.5</v>
      </c>
      <c r="V81">
        <v>0.31</v>
      </c>
      <c r="W81">
        <v>718.2</v>
      </c>
      <c r="X81">
        <v>0.87360000000000004</v>
      </c>
      <c r="Y81">
        <v>772.6</v>
      </c>
      <c r="Z81">
        <v>0</v>
      </c>
      <c r="AA81">
        <v>0</v>
      </c>
      <c r="AB81">
        <v>1158.4000000000001</v>
      </c>
      <c r="AC81">
        <v>948.1</v>
      </c>
      <c r="AD81">
        <v>819.6</v>
      </c>
      <c r="AE81">
        <v>744.7</v>
      </c>
      <c r="AF81">
        <v>701.7</v>
      </c>
      <c r="AG81">
        <v>679.2</v>
      </c>
      <c r="AH81">
        <v>658.4</v>
      </c>
      <c r="AI81">
        <v>1105.5999999999999</v>
      </c>
      <c r="AJ81">
        <v>906.8</v>
      </c>
      <c r="AK81">
        <v>795.2</v>
      </c>
      <c r="AL81">
        <v>735.3</v>
      </c>
      <c r="AM81">
        <v>703.2</v>
      </c>
      <c r="AN81">
        <v>684.1</v>
      </c>
      <c r="AO81">
        <v>665.4</v>
      </c>
      <c r="AP81">
        <v>986.2</v>
      </c>
      <c r="AQ81">
        <v>797.5</v>
      </c>
      <c r="AR81">
        <v>696.7</v>
      </c>
      <c r="AS81">
        <v>638.9</v>
      </c>
      <c r="AT81">
        <v>604.20000000000005</v>
      </c>
      <c r="AU81">
        <v>582.5</v>
      </c>
      <c r="AV81">
        <v>557.1</v>
      </c>
      <c r="AW81">
        <v>1029.3</v>
      </c>
      <c r="AX81">
        <v>828.5</v>
      </c>
      <c r="AY81">
        <v>720.3</v>
      </c>
      <c r="AZ81">
        <v>657.6</v>
      </c>
      <c r="BA81">
        <v>619.6</v>
      </c>
      <c r="BB81">
        <v>595.6</v>
      </c>
      <c r="BC81">
        <v>567.20000000000005</v>
      </c>
      <c r="BD81">
        <v>1157.3</v>
      </c>
      <c r="BE81">
        <v>892.2</v>
      </c>
      <c r="BF81">
        <v>741.6</v>
      </c>
      <c r="BG81">
        <v>657.2</v>
      </c>
      <c r="BH81">
        <v>615.1</v>
      </c>
      <c r="BI81">
        <v>583.20000000000005</v>
      </c>
      <c r="BJ81">
        <v>533.1</v>
      </c>
      <c r="BK81">
        <v>41.8</v>
      </c>
      <c r="BL81">
        <v>40.700000000000003</v>
      </c>
      <c r="BM81">
        <v>40.700000000000003</v>
      </c>
      <c r="BN81">
        <v>39.6</v>
      </c>
      <c r="BO81">
        <v>38.9</v>
      </c>
      <c r="BP81">
        <v>38.6</v>
      </c>
      <c r="BQ81">
        <v>39.200000000000003</v>
      </c>
      <c r="BR81">
        <v>148.19999999999999</v>
      </c>
      <c r="BS81">
        <v>152.4</v>
      </c>
      <c r="BT81">
        <v>151.1</v>
      </c>
      <c r="BU81">
        <v>161</v>
      </c>
      <c r="BV81">
        <v>180</v>
      </c>
      <c r="BW81">
        <v>180</v>
      </c>
      <c r="BX81">
        <v>180</v>
      </c>
      <c r="BY81">
        <v>1168.8</v>
      </c>
      <c r="BZ81">
        <v>984.3</v>
      </c>
      <c r="CA81">
        <v>872.1</v>
      </c>
      <c r="CB81">
        <v>821.4</v>
      </c>
      <c r="CC81">
        <v>800.3</v>
      </c>
      <c r="CD81">
        <v>790.3</v>
      </c>
      <c r="CE81">
        <v>793.6</v>
      </c>
      <c r="CF81">
        <v>780.2</v>
      </c>
      <c r="CG81">
        <v>660.1</v>
      </c>
      <c r="CH81">
        <v>600.70000000000005</v>
      </c>
      <c r="CI81">
        <v>579</v>
      </c>
      <c r="CJ81">
        <v>569.4</v>
      </c>
      <c r="CK81">
        <v>564.79999999999995</v>
      </c>
      <c r="CL81">
        <v>562.5</v>
      </c>
      <c r="CM81">
        <v>745.4</v>
      </c>
      <c r="CN81">
        <v>632.6</v>
      </c>
      <c r="CO81">
        <v>585.9</v>
      </c>
      <c r="CP81">
        <v>566.70000000000005</v>
      </c>
      <c r="CQ81">
        <v>555.79999999999995</v>
      </c>
      <c r="CR81">
        <v>550.1</v>
      </c>
      <c r="CS81">
        <v>546.29999999999995</v>
      </c>
      <c r="CT81">
        <v>720.4</v>
      </c>
      <c r="CU81">
        <v>615.6</v>
      </c>
      <c r="CV81">
        <v>575.70000000000005</v>
      </c>
      <c r="CW81">
        <v>555.6</v>
      </c>
      <c r="CX81">
        <v>541.20000000000005</v>
      </c>
      <c r="CY81">
        <v>529.79999999999995</v>
      </c>
      <c r="CZ81">
        <v>518</v>
      </c>
      <c r="DA81">
        <v>732</v>
      </c>
      <c r="DB81">
        <v>621.79999999999995</v>
      </c>
      <c r="DC81">
        <v>573.29999999999995</v>
      </c>
      <c r="DD81">
        <v>550.5</v>
      </c>
      <c r="DE81">
        <v>538</v>
      </c>
      <c r="DF81">
        <v>522.5</v>
      </c>
      <c r="DG81">
        <v>498.7</v>
      </c>
      <c r="DH81">
        <v>744.6</v>
      </c>
      <c r="DI81">
        <v>615.79999999999995</v>
      </c>
      <c r="DJ81">
        <v>566.70000000000005</v>
      </c>
      <c r="DK81">
        <v>539.9</v>
      </c>
      <c r="DL81">
        <v>516.5</v>
      </c>
      <c r="DM81">
        <v>497.1</v>
      </c>
      <c r="DN81">
        <v>479.6</v>
      </c>
      <c r="DO81">
        <v>765.8</v>
      </c>
      <c r="DP81">
        <v>629.70000000000005</v>
      </c>
      <c r="DQ81">
        <v>572.79999999999995</v>
      </c>
      <c r="DR81">
        <v>545.1</v>
      </c>
      <c r="DS81">
        <v>520</v>
      </c>
      <c r="DT81">
        <v>496.5</v>
      </c>
      <c r="DU81">
        <v>463.1</v>
      </c>
      <c r="DV81">
        <v>850.6</v>
      </c>
      <c r="DW81">
        <v>693.7</v>
      </c>
      <c r="DX81">
        <v>597.79999999999995</v>
      </c>
      <c r="DY81">
        <v>561.79999999999995</v>
      </c>
      <c r="DZ81">
        <v>537</v>
      </c>
      <c r="EA81">
        <v>512.6</v>
      </c>
      <c r="EB81">
        <v>469.7</v>
      </c>
      <c r="EC81">
        <v>994.1</v>
      </c>
      <c r="ED81">
        <v>790.7</v>
      </c>
      <c r="EE81">
        <v>665.4</v>
      </c>
      <c r="EF81">
        <v>591.9</v>
      </c>
      <c r="EG81">
        <v>560.6</v>
      </c>
      <c r="EH81">
        <v>537.6</v>
      </c>
      <c r="EI81">
        <v>493.3</v>
      </c>
      <c r="EJ81">
        <v>1147.9000000000001</v>
      </c>
      <c r="EK81">
        <v>911.8</v>
      </c>
      <c r="EL81">
        <v>767.2</v>
      </c>
      <c r="EM81">
        <v>668.1</v>
      </c>
      <c r="EN81">
        <v>603.20000000000005</v>
      </c>
      <c r="EO81">
        <v>568.1</v>
      </c>
      <c r="EP81" t="s">
        <v>4052</v>
      </c>
    </row>
    <row r="82" spans="1:146" x14ac:dyDescent="0.25">
      <c r="A82" t="s">
        <v>4053</v>
      </c>
      <c r="B82" t="s">
        <v>657</v>
      </c>
      <c r="C82" t="s">
        <v>658</v>
      </c>
      <c r="D82" t="s">
        <v>659</v>
      </c>
      <c r="E82" t="s">
        <v>660</v>
      </c>
      <c r="F82" t="s">
        <v>661</v>
      </c>
      <c r="G82" t="s">
        <v>1303</v>
      </c>
      <c r="H82">
        <v>1984</v>
      </c>
      <c r="I82">
        <v>4066474</v>
      </c>
      <c r="K82" t="s">
        <v>1698</v>
      </c>
      <c r="L82" t="s">
        <v>971</v>
      </c>
      <c r="M82">
        <v>280</v>
      </c>
      <c r="N82" t="s">
        <v>3923</v>
      </c>
      <c r="O82" s="3">
        <v>0.32083333333333336</v>
      </c>
      <c r="P82">
        <v>6.6829999999999998</v>
      </c>
      <c r="Q82">
        <v>5.6660000000000004</v>
      </c>
      <c r="R82">
        <v>1.385</v>
      </c>
      <c r="S82">
        <v>2.37</v>
      </c>
      <c r="T82">
        <v>832</v>
      </c>
      <c r="U82">
        <v>96.9</v>
      </c>
      <c r="V82">
        <v>0.02</v>
      </c>
      <c r="W82">
        <v>732.1</v>
      </c>
      <c r="X82">
        <v>0.84619999999999995</v>
      </c>
      <c r="Y82">
        <v>797.7</v>
      </c>
      <c r="Z82">
        <v>0</v>
      </c>
      <c r="AA82">
        <v>0</v>
      </c>
      <c r="AB82">
        <v>1156.8</v>
      </c>
      <c r="AC82">
        <v>941.2</v>
      </c>
      <c r="AD82">
        <v>826.5</v>
      </c>
      <c r="AE82">
        <v>769.7</v>
      </c>
      <c r="AF82">
        <v>742.5</v>
      </c>
      <c r="AG82">
        <v>727.2</v>
      </c>
      <c r="AH82">
        <v>700.2</v>
      </c>
      <c r="AI82">
        <v>1100.7</v>
      </c>
      <c r="AJ82">
        <v>905</v>
      </c>
      <c r="AK82">
        <v>809.7</v>
      </c>
      <c r="AL82">
        <v>765.1</v>
      </c>
      <c r="AM82">
        <v>742.4</v>
      </c>
      <c r="AN82">
        <v>728.4</v>
      </c>
      <c r="AO82">
        <v>696.8</v>
      </c>
      <c r="AP82">
        <v>990.4</v>
      </c>
      <c r="AQ82">
        <v>807.6</v>
      </c>
      <c r="AR82">
        <v>711.5</v>
      </c>
      <c r="AS82">
        <v>656.6</v>
      </c>
      <c r="AT82">
        <v>622.9</v>
      </c>
      <c r="AU82">
        <v>600.1</v>
      </c>
      <c r="AV82">
        <v>567.6</v>
      </c>
      <c r="AW82">
        <v>1026.0999999999999</v>
      </c>
      <c r="AX82">
        <v>833.2</v>
      </c>
      <c r="AY82">
        <v>731.3</v>
      </c>
      <c r="AZ82">
        <v>673.1</v>
      </c>
      <c r="BA82">
        <v>637.4</v>
      </c>
      <c r="BB82">
        <v>613.20000000000005</v>
      </c>
      <c r="BC82">
        <v>578.29999999999995</v>
      </c>
      <c r="BD82">
        <v>1156.5</v>
      </c>
      <c r="BE82">
        <v>889</v>
      </c>
      <c r="BF82">
        <v>753.5</v>
      </c>
      <c r="BG82">
        <v>681.8</v>
      </c>
      <c r="BH82">
        <v>639.5</v>
      </c>
      <c r="BI82">
        <v>601.6</v>
      </c>
      <c r="BJ82">
        <v>530.5</v>
      </c>
      <c r="BK82">
        <v>42</v>
      </c>
      <c r="BL82">
        <v>40.6</v>
      </c>
      <c r="BM82">
        <v>38.5</v>
      </c>
      <c r="BN82">
        <v>38</v>
      </c>
      <c r="BO82">
        <v>38.200000000000003</v>
      </c>
      <c r="BP82">
        <v>39.1</v>
      </c>
      <c r="BQ82">
        <v>41</v>
      </c>
      <c r="BR82">
        <v>148.19999999999999</v>
      </c>
      <c r="BS82">
        <v>152.4</v>
      </c>
      <c r="BT82">
        <v>158</v>
      </c>
      <c r="BU82">
        <v>180</v>
      </c>
      <c r="BV82">
        <v>180</v>
      </c>
      <c r="BW82">
        <v>180</v>
      </c>
      <c r="BX82">
        <v>180</v>
      </c>
      <c r="BY82">
        <v>1160</v>
      </c>
      <c r="BZ82">
        <v>970.8</v>
      </c>
      <c r="CA82">
        <v>882.7</v>
      </c>
      <c r="CB82">
        <v>863.9</v>
      </c>
      <c r="CC82">
        <v>862.1</v>
      </c>
      <c r="CD82">
        <v>871.1</v>
      </c>
      <c r="CE82">
        <v>887.1</v>
      </c>
      <c r="CF82">
        <v>770.4</v>
      </c>
      <c r="CG82">
        <v>666.5</v>
      </c>
      <c r="CH82">
        <v>630.1</v>
      </c>
      <c r="CI82">
        <v>618.6</v>
      </c>
      <c r="CJ82">
        <v>614.20000000000005</v>
      </c>
      <c r="CK82">
        <v>613.4</v>
      </c>
      <c r="CL82">
        <v>610.70000000000005</v>
      </c>
      <c r="CM82">
        <v>733.8</v>
      </c>
      <c r="CN82">
        <v>649.20000000000005</v>
      </c>
      <c r="CO82">
        <v>614.5</v>
      </c>
      <c r="CP82">
        <v>597.9</v>
      </c>
      <c r="CQ82">
        <v>590.9</v>
      </c>
      <c r="CR82">
        <v>588.1</v>
      </c>
      <c r="CS82">
        <v>581.20000000000005</v>
      </c>
      <c r="CT82">
        <v>708.7</v>
      </c>
      <c r="CU82">
        <v>637.6</v>
      </c>
      <c r="CV82">
        <v>599.4</v>
      </c>
      <c r="CW82">
        <v>569.29999999999995</v>
      </c>
      <c r="CX82">
        <v>555.20000000000005</v>
      </c>
      <c r="CY82">
        <v>548.5</v>
      </c>
      <c r="CZ82">
        <v>544.70000000000005</v>
      </c>
      <c r="DA82">
        <v>714.9</v>
      </c>
      <c r="DB82">
        <v>634</v>
      </c>
      <c r="DC82">
        <v>587.6</v>
      </c>
      <c r="DD82">
        <v>558.4</v>
      </c>
      <c r="DE82">
        <v>532.29999999999995</v>
      </c>
      <c r="DF82">
        <v>513.79999999999995</v>
      </c>
      <c r="DG82">
        <v>502.9</v>
      </c>
      <c r="DH82">
        <v>731.5</v>
      </c>
      <c r="DI82">
        <v>634.6</v>
      </c>
      <c r="DJ82">
        <v>585.20000000000005</v>
      </c>
      <c r="DK82">
        <v>540.1</v>
      </c>
      <c r="DL82">
        <v>501</v>
      </c>
      <c r="DM82">
        <v>474.5</v>
      </c>
      <c r="DN82">
        <v>435.8</v>
      </c>
      <c r="DO82">
        <v>759.3</v>
      </c>
      <c r="DP82">
        <v>646.79999999999995</v>
      </c>
      <c r="DQ82">
        <v>596.9</v>
      </c>
      <c r="DR82">
        <v>552.29999999999995</v>
      </c>
      <c r="DS82">
        <v>511</v>
      </c>
      <c r="DT82">
        <v>466.2</v>
      </c>
      <c r="DU82">
        <v>392.5</v>
      </c>
      <c r="DV82">
        <v>846.2</v>
      </c>
      <c r="DW82">
        <v>696.4</v>
      </c>
      <c r="DX82">
        <v>626.79999999999995</v>
      </c>
      <c r="DY82">
        <v>582.79999999999995</v>
      </c>
      <c r="DZ82">
        <v>541.9</v>
      </c>
      <c r="EA82">
        <v>502.3</v>
      </c>
      <c r="EB82">
        <v>407.3</v>
      </c>
      <c r="EC82">
        <v>999</v>
      </c>
      <c r="ED82">
        <v>790.3</v>
      </c>
      <c r="EE82">
        <v>674.8</v>
      </c>
      <c r="EF82">
        <v>619.5</v>
      </c>
      <c r="EG82">
        <v>578.20000000000005</v>
      </c>
      <c r="EH82">
        <v>540.6</v>
      </c>
      <c r="EI82">
        <v>465</v>
      </c>
      <c r="EJ82">
        <v>1153.5999999999999</v>
      </c>
      <c r="EK82">
        <v>911.7</v>
      </c>
      <c r="EL82">
        <v>770.4</v>
      </c>
      <c r="EM82">
        <v>675.5</v>
      </c>
      <c r="EN82">
        <v>623</v>
      </c>
      <c r="EO82">
        <v>583.4</v>
      </c>
      <c r="EP82" t="s">
        <v>4054</v>
      </c>
    </row>
    <row r="83" spans="1:146" x14ac:dyDescent="0.25">
      <c r="A83" t="s">
        <v>4055</v>
      </c>
      <c r="B83" t="s">
        <v>652</v>
      </c>
      <c r="C83" t="s">
        <v>653</v>
      </c>
      <c r="D83" t="s">
        <v>654</v>
      </c>
      <c r="E83" t="s">
        <v>655</v>
      </c>
      <c r="F83" t="s">
        <v>656</v>
      </c>
      <c r="G83" t="s">
        <v>980</v>
      </c>
      <c r="H83">
        <v>1977</v>
      </c>
      <c r="I83">
        <v>144857</v>
      </c>
      <c r="K83" t="s">
        <v>1698</v>
      </c>
      <c r="L83" t="s">
        <v>1782</v>
      </c>
      <c r="M83">
        <v>320</v>
      </c>
      <c r="N83" t="s">
        <v>3923</v>
      </c>
      <c r="O83" s="3">
        <v>0.32083333333333336</v>
      </c>
      <c r="P83">
        <v>9</v>
      </c>
      <c r="Q83">
        <v>7.2519999999999998</v>
      </c>
      <c r="R83">
        <v>1.591</v>
      </c>
      <c r="S83">
        <v>2.83</v>
      </c>
      <c r="T83">
        <v>3479</v>
      </c>
      <c r="U83">
        <v>123.7</v>
      </c>
      <c r="V83">
        <v>0.56000000000000005</v>
      </c>
      <c r="W83">
        <v>764.7</v>
      </c>
      <c r="X83">
        <v>0.81769999999999998</v>
      </c>
      <c r="Y83">
        <v>825.5</v>
      </c>
      <c r="Z83">
        <v>0</v>
      </c>
      <c r="AA83">
        <v>0</v>
      </c>
      <c r="AB83">
        <v>1266</v>
      </c>
      <c r="AC83">
        <v>1025.4000000000001</v>
      </c>
      <c r="AD83">
        <v>889.3</v>
      </c>
      <c r="AE83">
        <v>797.5</v>
      </c>
      <c r="AF83">
        <v>742.9</v>
      </c>
      <c r="AG83">
        <v>714.8</v>
      </c>
      <c r="AH83">
        <v>693.7</v>
      </c>
      <c r="AI83">
        <v>1219</v>
      </c>
      <c r="AJ83">
        <v>991.5</v>
      </c>
      <c r="AK83">
        <v>864.8</v>
      </c>
      <c r="AL83">
        <v>788.8</v>
      </c>
      <c r="AM83">
        <v>745.7</v>
      </c>
      <c r="AN83">
        <v>722.4</v>
      </c>
      <c r="AO83">
        <v>703.2</v>
      </c>
      <c r="AP83">
        <v>1065.5999999999999</v>
      </c>
      <c r="AQ83">
        <v>855.3</v>
      </c>
      <c r="AR83">
        <v>741</v>
      </c>
      <c r="AS83">
        <v>674.1</v>
      </c>
      <c r="AT83">
        <v>633.6</v>
      </c>
      <c r="AU83">
        <v>608.4</v>
      </c>
      <c r="AV83">
        <v>580.9</v>
      </c>
      <c r="AW83">
        <v>1118.0999999999999</v>
      </c>
      <c r="AX83">
        <v>892.6</v>
      </c>
      <c r="AY83">
        <v>769</v>
      </c>
      <c r="AZ83">
        <v>695.9</v>
      </c>
      <c r="BA83">
        <v>651</v>
      </c>
      <c r="BB83">
        <v>622.79999999999995</v>
      </c>
      <c r="BC83">
        <v>591.79999999999995</v>
      </c>
      <c r="BD83">
        <v>1259.5</v>
      </c>
      <c r="BE83">
        <v>962.8</v>
      </c>
      <c r="BF83">
        <v>797.8</v>
      </c>
      <c r="BG83">
        <v>694.7</v>
      </c>
      <c r="BH83">
        <v>642.5</v>
      </c>
      <c r="BI83">
        <v>606.20000000000005</v>
      </c>
      <c r="BJ83">
        <v>551.29999999999995</v>
      </c>
      <c r="BK83">
        <v>43.8</v>
      </c>
      <c r="BL83">
        <v>42.3</v>
      </c>
      <c r="BM83">
        <v>42.4</v>
      </c>
      <c r="BN83">
        <v>42.6</v>
      </c>
      <c r="BO83">
        <v>41.6</v>
      </c>
      <c r="BP83">
        <v>40.9</v>
      </c>
      <c r="BQ83">
        <v>41.5</v>
      </c>
      <c r="BR83">
        <v>148.1</v>
      </c>
      <c r="BS83">
        <v>151.69999999999999</v>
      </c>
      <c r="BT83">
        <v>152.69999999999999</v>
      </c>
      <c r="BU83">
        <v>157.9</v>
      </c>
      <c r="BV83">
        <v>180</v>
      </c>
      <c r="BW83">
        <v>180</v>
      </c>
      <c r="BX83">
        <v>180</v>
      </c>
      <c r="BY83">
        <v>1330.2</v>
      </c>
      <c r="BZ83">
        <v>1104.5999999999999</v>
      </c>
      <c r="CA83">
        <v>980.5</v>
      </c>
      <c r="CB83">
        <v>899.8</v>
      </c>
      <c r="CC83">
        <v>861.9</v>
      </c>
      <c r="CD83">
        <v>847.4</v>
      </c>
      <c r="CE83">
        <v>852.1</v>
      </c>
      <c r="CF83">
        <v>867.6</v>
      </c>
      <c r="CG83">
        <v>731.8</v>
      </c>
      <c r="CH83">
        <v>647.5</v>
      </c>
      <c r="CI83">
        <v>607.9</v>
      </c>
      <c r="CJ83">
        <v>590.4</v>
      </c>
      <c r="CK83">
        <v>584.20000000000005</v>
      </c>
      <c r="CL83">
        <v>582.6</v>
      </c>
      <c r="CM83">
        <v>821.7</v>
      </c>
      <c r="CN83">
        <v>694.5</v>
      </c>
      <c r="CO83">
        <v>620.70000000000005</v>
      </c>
      <c r="CP83">
        <v>590.1</v>
      </c>
      <c r="CQ83">
        <v>574.20000000000005</v>
      </c>
      <c r="CR83">
        <v>567.20000000000005</v>
      </c>
      <c r="CS83">
        <v>564.1</v>
      </c>
      <c r="CT83">
        <v>788.3</v>
      </c>
      <c r="CU83">
        <v>664.5</v>
      </c>
      <c r="CV83">
        <v>602.4</v>
      </c>
      <c r="CW83">
        <v>575.6</v>
      </c>
      <c r="CX83">
        <v>558.9</v>
      </c>
      <c r="CY83">
        <v>546.6</v>
      </c>
      <c r="CZ83">
        <v>535.4</v>
      </c>
      <c r="DA83">
        <v>796.2</v>
      </c>
      <c r="DB83">
        <v>669</v>
      </c>
      <c r="DC83">
        <v>595.79999999999995</v>
      </c>
      <c r="DD83">
        <v>566</v>
      </c>
      <c r="DE83">
        <v>553.6</v>
      </c>
      <c r="DF83">
        <v>537.9</v>
      </c>
      <c r="DG83">
        <v>513</v>
      </c>
      <c r="DH83">
        <v>796.8</v>
      </c>
      <c r="DI83">
        <v>651.4</v>
      </c>
      <c r="DJ83">
        <v>584.4</v>
      </c>
      <c r="DK83">
        <v>554.20000000000005</v>
      </c>
      <c r="DL83">
        <v>530.70000000000005</v>
      </c>
      <c r="DM83">
        <v>510.4</v>
      </c>
      <c r="DN83">
        <v>490.9</v>
      </c>
      <c r="DO83">
        <v>818</v>
      </c>
      <c r="DP83">
        <v>666.5</v>
      </c>
      <c r="DQ83">
        <v>590.79999999999995</v>
      </c>
      <c r="DR83">
        <v>558.1</v>
      </c>
      <c r="DS83">
        <v>533.29999999999995</v>
      </c>
      <c r="DT83">
        <v>509.7</v>
      </c>
      <c r="DU83">
        <v>473.7</v>
      </c>
      <c r="DV83">
        <v>900.2</v>
      </c>
      <c r="DW83">
        <v>725.9</v>
      </c>
      <c r="DX83">
        <v>620.4</v>
      </c>
      <c r="DY83">
        <v>575.4</v>
      </c>
      <c r="DZ83">
        <v>548.9</v>
      </c>
      <c r="EA83">
        <v>524.70000000000005</v>
      </c>
      <c r="EB83">
        <v>480.9</v>
      </c>
      <c r="EC83">
        <v>1040.7</v>
      </c>
      <c r="ED83">
        <v>820.4</v>
      </c>
      <c r="EE83">
        <v>693</v>
      </c>
      <c r="EF83">
        <v>611</v>
      </c>
      <c r="EG83">
        <v>573.6</v>
      </c>
      <c r="EH83">
        <v>549.29999999999995</v>
      </c>
      <c r="EI83">
        <v>505.2</v>
      </c>
      <c r="EJ83">
        <v>1201.7</v>
      </c>
      <c r="EK83">
        <v>946.2</v>
      </c>
      <c r="EL83">
        <v>798.1</v>
      </c>
      <c r="EM83">
        <v>695.2</v>
      </c>
      <c r="EN83">
        <v>623.79999999999995</v>
      </c>
      <c r="EO83">
        <v>582.29999999999995</v>
      </c>
      <c r="EP83" t="s">
        <v>4056</v>
      </c>
    </row>
    <row r="84" spans="1:146" x14ac:dyDescent="0.25">
      <c r="A84" t="s">
        <v>4057</v>
      </c>
      <c r="B84" t="s">
        <v>2311</v>
      </c>
      <c r="C84" t="s">
        <v>2312</v>
      </c>
      <c r="D84" t="s">
        <v>2313</v>
      </c>
      <c r="E84" t="s">
        <v>2314</v>
      </c>
      <c r="F84" t="s">
        <v>1042</v>
      </c>
      <c r="G84" t="s">
        <v>1569</v>
      </c>
      <c r="H84">
        <v>1982</v>
      </c>
      <c r="I84">
        <v>101373</v>
      </c>
      <c r="K84" t="s">
        <v>1698</v>
      </c>
      <c r="L84" t="s">
        <v>1781</v>
      </c>
      <c r="M84">
        <v>483</v>
      </c>
      <c r="N84" t="s">
        <v>3923</v>
      </c>
      <c r="O84" s="3">
        <v>0.32083333333333336</v>
      </c>
      <c r="P84">
        <v>9.25</v>
      </c>
      <c r="Q84">
        <v>7.8220000000000001</v>
      </c>
      <c r="R84">
        <v>1.7050000000000001</v>
      </c>
      <c r="S84">
        <v>3.22</v>
      </c>
      <c r="T84">
        <v>4068</v>
      </c>
      <c r="U84">
        <v>115.7</v>
      </c>
      <c r="V84">
        <v>0.32</v>
      </c>
      <c r="W84">
        <v>699.8</v>
      </c>
      <c r="X84">
        <v>0.89339999999999997</v>
      </c>
      <c r="Y84">
        <v>755.5</v>
      </c>
      <c r="Z84">
        <v>0</v>
      </c>
      <c r="AA84">
        <v>0</v>
      </c>
      <c r="AB84">
        <v>1127.5</v>
      </c>
      <c r="AC84">
        <v>926</v>
      </c>
      <c r="AD84">
        <v>804.1</v>
      </c>
      <c r="AE84">
        <v>728.7</v>
      </c>
      <c r="AF84">
        <v>686.7</v>
      </c>
      <c r="AG84">
        <v>664.4</v>
      </c>
      <c r="AH84">
        <v>645</v>
      </c>
      <c r="AI84">
        <v>1081.5999999999999</v>
      </c>
      <c r="AJ84">
        <v>890</v>
      </c>
      <c r="AK84">
        <v>781.9</v>
      </c>
      <c r="AL84">
        <v>720.6</v>
      </c>
      <c r="AM84">
        <v>687.8</v>
      </c>
      <c r="AN84">
        <v>669.2</v>
      </c>
      <c r="AO84">
        <v>652.6</v>
      </c>
      <c r="AP84">
        <v>960.8</v>
      </c>
      <c r="AQ84">
        <v>777.3</v>
      </c>
      <c r="AR84">
        <v>679</v>
      </c>
      <c r="AS84">
        <v>622.20000000000005</v>
      </c>
      <c r="AT84">
        <v>588</v>
      </c>
      <c r="AU84">
        <v>566.5</v>
      </c>
      <c r="AV84">
        <v>541.9</v>
      </c>
      <c r="AW84">
        <v>1008.3</v>
      </c>
      <c r="AX84">
        <v>811.2</v>
      </c>
      <c r="AY84">
        <v>704.5</v>
      </c>
      <c r="AZ84">
        <v>642.29999999999995</v>
      </c>
      <c r="BA84">
        <v>604.4</v>
      </c>
      <c r="BB84">
        <v>580.4</v>
      </c>
      <c r="BC84">
        <v>552.6</v>
      </c>
      <c r="BD84">
        <v>1123.8</v>
      </c>
      <c r="BE84">
        <v>870.3</v>
      </c>
      <c r="BF84">
        <v>726</v>
      </c>
      <c r="BG84">
        <v>640.79999999999995</v>
      </c>
      <c r="BH84">
        <v>598.29999999999995</v>
      </c>
      <c r="BI84">
        <v>566.4</v>
      </c>
      <c r="BJ84">
        <v>516.29999999999995</v>
      </c>
      <c r="BK84">
        <v>42.6</v>
      </c>
      <c r="BL84">
        <v>41.6</v>
      </c>
      <c r="BM84">
        <v>42</v>
      </c>
      <c r="BN84">
        <v>40.5</v>
      </c>
      <c r="BO84">
        <v>39.9</v>
      </c>
      <c r="BP84">
        <v>39.799999999999997</v>
      </c>
      <c r="BQ84">
        <v>40.4</v>
      </c>
      <c r="BR84">
        <v>147.69999999999999</v>
      </c>
      <c r="BS84">
        <v>151.6</v>
      </c>
      <c r="BT84">
        <v>151.5</v>
      </c>
      <c r="BU84">
        <v>159.6</v>
      </c>
      <c r="BV84">
        <v>180</v>
      </c>
      <c r="BW84">
        <v>180</v>
      </c>
      <c r="BX84">
        <v>180</v>
      </c>
      <c r="BY84">
        <v>1164.2</v>
      </c>
      <c r="BZ84">
        <v>981.7</v>
      </c>
      <c r="CA84">
        <v>871.2</v>
      </c>
      <c r="CB84">
        <v>810.6</v>
      </c>
      <c r="CC84">
        <v>788.2</v>
      </c>
      <c r="CD84">
        <v>779.1</v>
      </c>
      <c r="CE84">
        <v>785</v>
      </c>
      <c r="CF84">
        <v>769.1</v>
      </c>
      <c r="CG84">
        <v>653.29999999999995</v>
      </c>
      <c r="CH84">
        <v>590.1</v>
      </c>
      <c r="CI84">
        <v>564.9</v>
      </c>
      <c r="CJ84">
        <v>553.9</v>
      </c>
      <c r="CK84">
        <v>549.4</v>
      </c>
      <c r="CL84">
        <v>548.1</v>
      </c>
      <c r="CM84">
        <v>731.9</v>
      </c>
      <c r="CN84">
        <v>622.4</v>
      </c>
      <c r="CO84">
        <v>573.29999999999995</v>
      </c>
      <c r="CP84">
        <v>551.9</v>
      </c>
      <c r="CQ84">
        <v>539.9</v>
      </c>
      <c r="CR84">
        <v>534.29999999999995</v>
      </c>
      <c r="CS84">
        <v>531.4</v>
      </c>
      <c r="CT84">
        <v>704.3</v>
      </c>
      <c r="CU84">
        <v>602.20000000000005</v>
      </c>
      <c r="CV84">
        <v>561.4</v>
      </c>
      <c r="CW84">
        <v>540.20000000000005</v>
      </c>
      <c r="CX84">
        <v>525.20000000000005</v>
      </c>
      <c r="CY84">
        <v>513.4</v>
      </c>
      <c r="CZ84">
        <v>502.2</v>
      </c>
      <c r="DA84">
        <v>710.1</v>
      </c>
      <c r="DB84">
        <v>603.79999999999995</v>
      </c>
      <c r="DC84">
        <v>556.6</v>
      </c>
      <c r="DD84">
        <v>532.79999999999995</v>
      </c>
      <c r="DE84">
        <v>519.70000000000005</v>
      </c>
      <c r="DF84">
        <v>503.9</v>
      </c>
      <c r="DG84">
        <v>479.7</v>
      </c>
      <c r="DH84">
        <v>723.2</v>
      </c>
      <c r="DI84">
        <v>597.9</v>
      </c>
      <c r="DJ84">
        <v>548.29999999999995</v>
      </c>
      <c r="DK84">
        <v>521.29999999999995</v>
      </c>
      <c r="DL84">
        <v>498.3</v>
      </c>
      <c r="DM84">
        <v>479</v>
      </c>
      <c r="DN84">
        <v>460.7</v>
      </c>
      <c r="DO84">
        <v>742</v>
      </c>
      <c r="DP84">
        <v>610.1</v>
      </c>
      <c r="DQ84">
        <v>553.9</v>
      </c>
      <c r="DR84">
        <v>525.5</v>
      </c>
      <c r="DS84">
        <v>500.4</v>
      </c>
      <c r="DT84">
        <v>477.5</v>
      </c>
      <c r="DU84">
        <v>444</v>
      </c>
      <c r="DV84">
        <v>808.7</v>
      </c>
      <c r="DW84">
        <v>663.3</v>
      </c>
      <c r="DX84">
        <v>576.9</v>
      </c>
      <c r="DY84">
        <v>541.5</v>
      </c>
      <c r="DZ84">
        <v>516.79999999999995</v>
      </c>
      <c r="EA84">
        <v>492.8</v>
      </c>
      <c r="EB84">
        <v>451.1</v>
      </c>
      <c r="EC84">
        <v>944.6</v>
      </c>
      <c r="ED84">
        <v>754</v>
      </c>
      <c r="EE84">
        <v>639.5</v>
      </c>
      <c r="EF84">
        <v>571.70000000000005</v>
      </c>
      <c r="EG84">
        <v>540.70000000000005</v>
      </c>
      <c r="EH84">
        <v>517.79999999999995</v>
      </c>
      <c r="EI84">
        <v>474.7</v>
      </c>
      <c r="EJ84">
        <v>1090.8</v>
      </c>
      <c r="EK84">
        <v>870.2</v>
      </c>
      <c r="EL84">
        <v>737</v>
      </c>
      <c r="EM84">
        <v>646.70000000000005</v>
      </c>
      <c r="EN84">
        <v>585.1</v>
      </c>
      <c r="EO84">
        <v>549.70000000000005</v>
      </c>
      <c r="EP84" t="s">
        <v>4058</v>
      </c>
    </row>
    <row r="85" spans="1:146" x14ac:dyDescent="0.25">
      <c r="A85" t="s">
        <v>4059</v>
      </c>
      <c r="B85" t="s">
        <v>644</v>
      </c>
      <c r="C85" t="s">
        <v>645</v>
      </c>
      <c r="D85" t="s">
        <v>646</v>
      </c>
      <c r="E85" t="s">
        <v>1571</v>
      </c>
      <c r="F85" t="s">
        <v>1937</v>
      </c>
      <c r="G85" t="s">
        <v>647</v>
      </c>
      <c r="H85">
        <v>2004</v>
      </c>
      <c r="I85">
        <v>161638</v>
      </c>
      <c r="K85" t="s">
        <v>1698</v>
      </c>
      <c r="L85" t="s">
        <v>1781</v>
      </c>
      <c r="M85">
        <v>918</v>
      </c>
      <c r="N85" t="s">
        <v>3923</v>
      </c>
      <c r="O85" s="3">
        <v>0.32083333333333336</v>
      </c>
      <c r="P85">
        <v>13.61</v>
      </c>
      <c r="Q85">
        <v>12.717000000000001</v>
      </c>
      <c r="R85">
        <v>2.5619999999999998</v>
      </c>
      <c r="S85">
        <v>4.1399999999999997</v>
      </c>
      <c r="T85">
        <v>10567</v>
      </c>
      <c r="U85">
        <v>124.2</v>
      </c>
      <c r="V85">
        <v>0.24</v>
      </c>
      <c r="W85">
        <v>568.4</v>
      </c>
      <c r="X85">
        <v>1.0992</v>
      </c>
      <c r="Y85">
        <v>614.1</v>
      </c>
      <c r="Z85">
        <v>0</v>
      </c>
      <c r="AA85">
        <v>0</v>
      </c>
      <c r="AB85">
        <v>944.5</v>
      </c>
      <c r="AC85">
        <v>760.9</v>
      </c>
      <c r="AD85">
        <v>655.8</v>
      </c>
      <c r="AE85">
        <v>593.20000000000005</v>
      </c>
      <c r="AF85">
        <v>557.70000000000005</v>
      </c>
      <c r="AG85">
        <v>533</v>
      </c>
      <c r="AH85">
        <v>507.2</v>
      </c>
      <c r="AI85">
        <v>896.5</v>
      </c>
      <c r="AJ85">
        <v>724.7</v>
      </c>
      <c r="AK85">
        <v>630.5</v>
      </c>
      <c r="AL85">
        <v>578.4</v>
      </c>
      <c r="AM85">
        <v>549.79999999999995</v>
      </c>
      <c r="AN85">
        <v>531</v>
      </c>
      <c r="AO85">
        <v>507.1</v>
      </c>
      <c r="AP85">
        <v>790.1</v>
      </c>
      <c r="AQ85">
        <v>634.70000000000005</v>
      </c>
      <c r="AR85">
        <v>551</v>
      </c>
      <c r="AS85">
        <v>502.1</v>
      </c>
      <c r="AT85">
        <v>472</v>
      </c>
      <c r="AU85">
        <v>452.3</v>
      </c>
      <c r="AV85">
        <v>427.7</v>
      </c>
      <c r="AW85">
        <v>840.6</v>
      </c>
      <c r="AX85">
        <v>670.7</v>
      </c>
      <c r="AY85">
        <v>577.70000000000005</v>
      </c>
      <c r="AZ85">
        <v>522.6</v>
      </c>
      <c r="BA85">
        <v>488.2</v>
      </c>
      <c r="BB85">
        <v>465.6</v>
      </c>
      <c r="BC85">
        <v>437.2</v>
      </c>
      <c r="BD85">
        <v>943.9</v>
      </c>
      <c r="BE85">
        <v>715.3</v>
      </c>
      <c r="BF85">
        <v>590.4</v>
      </c>
      <c r="BG85">
        <v>517.70000000000005</v>
      </c>
      <c r="BH85">
        <v>480.6</v>
      </c>
      <c r="BI85">
        <v>452.5</v>
      </c>
      <c r="BJ85">
        <v>409.5</v>
      </c>
      <c r="BK85">
        <v>42.7</v>
      </c>
      <c r="BL85">
        <v>41</v>
      </c>
      <c r="BM85">
        <v>40.200000000000003</v>
      </c>
      <c r="BN85">
        <v>39.1</v>
      </c>
      <c r="BO85">
        <v>38</v>
      </c>
      <c r="BP85">
        <v>37.5</v>
      </c>
      <c r="BQ85">
        <v>37</v>
      </c>
      <c r="BR85">
        <v>143.9</v>
      </c>
      <c r="BS85">
        <v>147.9</v>
      </c>
      <c r="BT85">
        <v>150.4</v>
      </c>
      <c r="BU85">
        <v>153.30000000000001</v>
      </c>
      <c r="BV85">
        <v>160.80000000000001</v>
      </c>
      <c r="BW85">
        <v>180</v>
      </c>
      <c r="BX85">
        <v>180</v>
      </c>
      <c r="BY85">
        <v>950.8</v>
      </c>
      <c r="BZ85">
        <v>781.3</v>
      </c>
      <c r="CA85">
        <v>686.6</v>
      </c>
      <c r="CB85">
        <v>638.79999999999995</v>
      </c>
      <c r="CC85">
        <v>618.20000000000005</v>
      </c>
      <c r="CD85">
        <v>608</v>
      </c>
      <c r="CE85">
        <v>599.29999999999995</v>
      </c>
      <c r="CF85">
        <v>624.29999999999995</v>
      </c>
      <c r="CG85">
        <v>522.29999999999995</v>
      </c>
      <c r="CH85">
        <v>470</v>
      </c>
      <c r="CI85">
        <v>449.3</v>
      </c>
      <c r="CJ85">
        <v>440.8</v>
      </c>
      <c r="CK85">
        <v>436.4</v>
      </c>
      <c r="CL85">
        <v>432.9</v>
      </c>
      <c r="CM85">
        <v>591.70000000000005</v>
      </c>
      <c r="CN85">
        <v>498.5</v>
      </c>
      <c r="CO85">
        <v>456.4</v>
      </c>
      <c r="CP85">
        <v>439</v>
      </c>
      <c r="CQ85">
        <v>429.7</v>
      </c>
      <c r="CR85">
        <v>425</v>
      </c>
      <c r="CS85">
        <v>420.9</v>
      </c>
      <c r="CT85">
        <v>568.1</v>
      </c>
      <c r="CU85">
        <v>482.7</v>
      </c>
      <c r="CV85">
        <v>446.9</v>
      </c>
      <c r="CW85">
        <v>430</v>
      </c>
      <c r="CX85">
        <v>418.1</v>
      </c>
      <c r="CY85">
        <v>408.8</v>
      </c>
      <c r="CZ85">
        <v>399.1</v>
      </c>
      <c r="DA85">
        <v>575.5</v>
      </c>
      <c r="DB85">
        <v>486.9</v>
      </c>
      <c r="DC85">
        <v>447.7</v>
      </c>
      <c r="DD85">
        <v>428.7</v>
      </c>
      <c r="DE85">
        <v>414.5</v>
      </c>
      <c r="DF85">
        <v>401.4</v>
      </c>
      <c r="DG85">
        <v>379.5</v>
      </c>
      <c r="DH85">
        <v>601.1</v>
      </c>
      <c r="DI85">
        <v>491.1</v>
      </c>
      <c r="DJ85">
        <v>442.6</v>
      </c>
      <c r="DK85">
        <v>420.5</v>
      </c>
      <c r="DL85">
        <v>402.5</v>
      </c>
      <c r="DM85">
        <v>389.4</v>
      </c>
      <c r="DN85">
        <v>370.8</v>
      </c>
      <c r="DO85">
        <v>617.79999999999995</v>
      </c>
      <c r="DP85">
        <v>504.1</v>
      </c>
      <c r="DQ85">
        <v>448.8</v>
      </c>
      <c r="DR85">
        <v>423.8</v>
      </c>
      <c r="DS85">
        <v>403.5</v>
      </c>
      <c r="DT85">
        <v>383.1</v>
      </c>
      <c r="DU85">
        <v>354.4</v>
      </c>
      <c r="DV85">
        <v>684.8</v>
      </c>
      <c r="DW85">
        <v>552</v>
      </c>
      <c r="DX85">
        <v>475.7</v>
      </c>
      <c r="DY85">
        <v>440</v>
      </c>
      <c r="DZ85">
        <v>419</v>
      </c>
      <c r="EA85">
        <v>398.7</v>
      </c>
      <c r="EB85">
        <v>356.8</v>
      </c>
      <c r="EC85">
        <v>812.5</v>
      </c>
      <c r="ED85">
        <v>641.29999999999995</v>
      </c>
      <c r="EE85">
        <v>541.29999999999995</v>
      </c>
      <c r="EF85">
        <v>477.3</v>
      </c>
      <c r="EG85">
        <v>442.1</v>
      </c>
      <c r="EH85">
        <v>421.9</v>
      </c>
      <c r="EI85">
        <v>383.6</v>
      </c>
      <c r="EJ85">
        <v>938.2</v>
      </c>
      <c r="EK85">
        <v>740.5</v>
      </c>
      <c r="EL85">
        <v>625.1</v>
      </c>
      <c r="EM85">
        <v>547.70000000000005</v>
      </c>
      <c r="EN85">
        <v>497.1</v>
      </c>
      <c r="EO85">
        <v>457.9</v>
      </c>
      <c r="EP85" t="s">
        <v>4060</v>
      </c>
    </row>
    <row r="86" spans="1:146" x14ac:dyDescent="0.25">
      <c r="A86" t="s">
        <v>4061</v>
      </c>
      <c r="B86" t="s">
        <v>291</v>
      </c>
      <c r="C86" t="s">
        <v>292</v>
      </c>
      <c r="D86" t="s">
        <v>293</v>
      </c>
      <c r="E86" t="s">
        <v>383</v>
      </c>
      <c r="F86" t="s">
        <v>294</v>
      </c>
      <c r="G86" t="s">
        <v>757</v>
      </c>
      <c r="H86">
        <v>1981</v>
      </c>
      <c r="I86">
        <v>118549</v>
      </c>
      <c r="K86" t="s">
        <v>1698</v>
      </c>
      <c r="L86" t="s">
        <v>1781</v>
      </c>
      <c r="M86">
        <v>375</v>
      </c>
      <c r="N86" t="s">
        <v>3923</v>
      </c>
      <c r="O86" s="3">
        <v>0.32087962962962963</v>
      </c>
      <c r="P86">
        <v>7.8650000000000002</v>
      </c>
      <c r="Q86">
        <v>6.39</v>
      </c>
      <c r="R86">
        <v>1.4810000000000001</v>
      </c>
      <c r="S86">
        <v>3</v>
      </c>
      <c r="T86">
        <v>1413</v>
      </c>
      <c r="U86">
        <v>96.9</v>
      </c>
      <c r="V86">
        <v>0</v>
      </c>
      <c r="W86">
        <v>705.4</v>
      </c>
      <c r="X86">
        <v>0.87639999999999996</v>
      </c>
      <c r="Y86">
        <v>770.2</v>
      </c>
      <c r="Z86">
        <v>0</v>
      </c>
      <c r="AA86">
        <v>0</v>
      </c>
      <c r="AB86">
        <v>1117</v>
      </c>
      <c r="AC86">
        <v>918</v>
      </c>
      <c r="AD86">
        <v>805.6</v>
      </c>
      <c r="AE86">
        <v>742</v>
      </c>
      <c r="AF86">
        <v>713.4</v>
      </c>
      <c r="AG86">
        <v>696.8</v>
      </c>
      <c r="AH86">
        <v>681.9</v>
      </c>
      <c r="AI86">
        <v>1077.4000000000001</v>
      </c>
      <c r="AJ86">
        <v>888.4</v>
      </c>
      <c r="AK86">
        <v>790.7</v>
      </c>
      <c r="AL86">
        <v>738.7</v>
      </c>
      <c r="AM86">
        <v>713.2</v>
      </c>
      <c r="AN86">
        <v>698.2</v>
      </c>
      <c r="AO86">
        <v>680.4</v>
      </c>
      <c r="AP86">
        <v>956.6</v>
      </c>
      <c r="AQ86">
        <v>779</v>
      </c>
      <c r="AR86">
        <v>685.3</v>
      </c>
      <c r="AS86">
        <v>631.70000000000005</v>
      </c>
      <c r="AT86">
        <v>599.20000000000005</v>
      </c>
      <c r="AU86">
        <v>577.9</v>
      </c>
      <c r="AV86">
        <v>550.6</v>
      </c>
      <c r="AW86">
        <v>1026.3</v>
      </c>
      <c r="AX86">
        <v>829</v>
      </c>
      <c r="AY86">
        <v>723.4</v>
      </c>
      <c r="AZ86">
        <v>662.7</v>
      </c>
      <c r="BA86">
        <v>626</v>
      </c>
      <c r="BB86">
        <v>602.9</v>
      </c>
      <c r="BC86">
        <v>576.5</v>
      </c>
      <c r="BD86">
        <v>1110.5</v>
      </c>
      <c r="BE86">
        <v>862.7</v>
      </c>
      <c r="BF86">
        <v>730.1</v>
      </c>
      <c r="BG86">
        <v>653.6</v>
      </c>
      <c r="BH86">
        <v>612.70000000000005</v>
      </c>
      <c r="BI86">
        <v>577.20000000000005</v>
      </c>
      <c r="BJ86">
        <v>516.6</v>
      </c>
      <c r="BK86">
        <v>42.4</v>
      </c>
      <c r="BL86">
        <v>42</v>
      </c>
      <c r="BM86">
        <v>41.2</v>
      </c>
      <c r="BN86">
        <v>40</v>
      </c>
      <c r="BO86">
        <v>40.200000000000003</v>
      </c>
      <c r="BP86">
        <v>40.799999999999997</v>
      </c>
      <c r="BQ86">
        <v>43.1</v>
      </c>
      <c r="BR86">
        <v>147.1</v>
      </c>
      <c r="BS86">
        <v>150.4</v>
      </c>
      <c r="BT86">
        <v>153.69999999999999</v>
      </c>
      <c r="BU86">
        <v>171.1</v>
      </c>
      <c r="BV86">
        <v>180</v>
      </c>
      <c r="BW86">
        <v>180</v>
      </c>
      <c r="BX86">
        <v>180</v>
      </c>
      <c r="BY86">
        <v>1182.0999999999999</v>
      </c>
      <c r="BZ86">
        <v>994.9</v>
      </c>
      <c r="CA86">
        <v>894</v>
      </c>
      <c r="CB86">
        <v>848.6</v>
      </c>
      <c r="CC86">
        <v>842</v>
      </c>
      <c r="CD86">
        <v>844.1</v>
      </c>
      <c r="CE86">
        <v>875.2</v>
      </c>
      <c r="CF86">
        <v>780.3</v>
      </c>
      <c r="CG86">
        <v>664</v>
      </c>
      <c r="CH86">
        <v>615</v>
      </c>
      <c r="CI86">
        <v>593.9</v>
      </c>
      <c r="CJ86">
        <v>585.70000000000005</v>
      </c>
      <c r="CK86">
        <v>582.4</v>
      </c>
      <c r="CL86">
        <v>586.4</v>
      </c>
      <c r="CM86">
        <v>740.9</v>
      </c>
      <c r="CN86">
        <v>639</v>
      </c>
      <c r="CO86">
        <v>599.29999999999995</v>
      </c>
      <c r="CP86">
        <v>576.6</v>
      </c>
      <c r="CQ86">
        <v>563.5</v>
      </c>
      <c r="CR86">
        <v>557.5</v>
      </c>
      <c r="CS86">
        <v>556.4</v>
      </c>
      <c r="CT86">
        <v>711.3</v>
      </c>
      <c r="CU86">
        <v>622.70000000000005</v>
      </c>
      <c r="CV86">
        <v>586.70000000000005</v>
      </c>
      <c r="CW86">
        <v>559</v>
      </c>
      <c r="CX86">
        <v>537.20000000000005</v>
      </c>
      <c r="CY86">
        <v>523.79999999999995</v>
      </c>
      <c r="CZ86">
        <v>514</v>
      </c>
      <c r="DA86">
        <v>692.9</v>
      </c>
      <c r="DB86">
        <v>599.29999999999995</v>
      </c>
      <c r="DC86">
        <v>562.79999999999995</v>
      </c>
      <c r="DD86">
        <v>542.70000000000005</v>
      </c>
      <c r="DE86">
        <v>527.20000000000005</v>
      </c>
      <c r="DF86">
        <v>504.8</v>
      </c>
      <c r="DG86">
        <v>478.2</v>
      </c>
      <c r="DH86">
        <v>679</v>
      </c>
      <c r="DI86">
        <v>590.9</v>
      </c>
      <c r="DJ86">
        <v>546</v>
      </c>
      <c r="DK86">
        <v>512.29999999999995</v>
      </c>
      <c r="DL86">
        <v>488.5</v>
      </c>
      <c r="DM86">
        <v>472.5</v>
      </c>
      <c r="DN86">
        <v>443</v>
      </c>
      <c r="DO86">
        <v>703.5</v>
      </c>
      <c r="DP86">
        <v>598.29999999999995</v>
      </c>
      <c r="DQ86">
        <v>553</v>
      </c>
      <c r="DR86">
        <v>513.70000000000005</v>
      </c>
      <c r="DS86">
        <v>480.9</v>
      </c>
      <c r="DT86">
        <v>453</v>
      </c>
      <c r="DU86">
        <v>408.4</v>
      </c>
      <c r="DV86">
        <v>781.8</v>
      </c>
      <c r="DW86">
        <v>637.29999999999995</v>
      </c>
      <c r="DX86">
        <v>576.4</v>
      </c>
      <c r="DY86">
        <v>536.70000000000005</v>
      </c>
      <c r="DZ86">
        <v>501.7</v>
      </c>
      <c r="EA86">
        <v>467.8</v>
      </c>
      <c r="EB86">
        <v>376.4</v>
      </c>
      <c r="EC86">
        <v>911.1</v>
      </c>
      <c r="ED86">
        <v>728.4</v>
      </c>
      <c r="EE86">
        <v>625.79999999999995</v>
      </c>
      <c r="EF86">
        <v>572.5</v>
      </c>
      <c r="EG86">
        <v>536.20000000000005</v>
      </c>
      <c r="EH86">
        <v>504</v>
      </c>
      <c r="EI86">
        <v>433.2</v>
      </c>
      <c r="EJ86">
        <v>1052</v>
      </c>
      <c r="EK86">
        <v>841.1</v>
      </c>
      <c r="EL86">
        <v>717.1</v>
      </c>
      <c r="EM86">
        <v>635.4</v>
      </c>
      <c r="EN86">
        <v>584.9</v>
      </c>
      <c r="EO86">
        <v>549.5</v>
      </c>
      <c r="EP86" t="s">
        <v>4062</v>
      </c>
    </row>
    <row r="87" spans="1:146" x14ac:dyDescent="0.25">
      <c r="A87" t="s">
        <v>3931</v>
      </c>
      <c r="B87" t="s">
        <v>2414</v>
      </c>
      <c r="C87" t="s">
        <v>2415</v>
      </c>
      <c r="D87" t="s">
        <v>2416</v>
      </c>
      <c r="E87" t="s">
        <v>2417</v>
      </c>
      <c r="F87" t="s">
        <v>2418</v>
      </c>
      <c r="G87" t="s">
        <v>2419</v>
      </c>
      <c r="H87">
        <v>1977</v>
      </c>
      <c r="I87">
        <v>158674</v>
      </c>
      <c r="K87" t="s">
        <v>1698</v>
      </c>
      <c r="L87" t="s">
        <v>1782</v>
      </c>
      <c r="M87">
        <v>356</v>
      </c>
      <c r="N87" t="s">
        <v>3923</v>
      </c>
      <c r="O87" s="3">
        <v>0.32083333333333336</v>
      </c>
      <c r="P87">
        <v>7.56</v>
      </c>
      <c r="Q87">
        <v>6.54</v>
      </c>
      <c r="R87">
        <v>1.508</v>
      </c>
      <c r="S87">
        <v>2.97</v>
      </c>
      <c r="T87">
        <v>1732</v>
      </c>
      <c r="U87">
        <v>99</v>
      </c>
      <c r="V87">
        <v>0.32</v>
      </c>
      <c r="W87">
        <v>758.6</v>
      </c>
      <c r="X87">
        <v>0.82499999999999996</v>
      </c>
      <c r="Y87">
        <v>818.2</v>
      </c>
      <c r="Z87">
        <v>0</v>
      </c>
      <c r="AA87">
        <v>0</v>
      </c>
      <c r="AB87">
        <v>1247.7</v>
      </c>
      <c r="AC87">
        <v>1015.3</v>
      </c>
      <c r="AD87">
        <v>881.9</v>
      </c>
      <c r="AE87">
        <v>793.7</v>
      </c>
      <c r="AF87">
        <v>734.4</v>
      </c>
      <c r="AG87">
        <v>705.4</v>
      </c>
      <c r="AH87">
        <v>682.4</v>
      </c>
      <c r="AI87">
        <v>1204.2</v>
      </c>
      <c r="AJ87">
        <v>983.7</v>
      </c>
      <c r="AK87">
        <v>862.3</v>
      </c>
      <c r="AL87">
        <v>786.6</v>
      </c>
      <c r="AM87">
        <v>737.2</v>
      </c>
      <c r="AN87">
        <v>709.4</v>
      </c>
      <c r="AO87">
        <v>687.1</v>
      </c>
      <c r="AP87">
        <v>1054.5999999999999</v>
      </c>
      <c r="AQ87">
        <v>848.3</v>
      </c>
      <c r="AR87">
        <v>735.9</v>
      </c>
      <c r="AS87">
        <v>669</v>
      </c>
      <c r="AT87">
        <v>626.79999999999995</v>
      </c>
      <c r="AU87">
        <v>599.20000000000005</v>
      </c>
      <c r="AV87">
        <v>566.5</v>
      </c>
      <c r="AW87">
        <v>1128.9000000000001</v>
      </c>
      <c r="AX87">
        <v>901.6</v>
      </c>
      <c r="AY87">
        <v>776.4</v>
      </c>
      <c r="AZ87">
        <v>701.2</v>
      </c>
      <c r="BA87">
        <v>653.79999999999995</v>
      </c>
      <c r="BB87">
        <v>622.9</v>
      </c>
      <c r="BC87">
        <v>587.6</v>
      </c>
      <c r="BD87">
        <v>1239</v>
      </c>
      <c r="BE87">
        <v>952</v>
      </c>
      <c r="BF87">
        <v>793.3</v>
      </c>
      <c r="BG87">
        <v>694.4</v>
      </c>
      <c r="BH87">
        <v>636.4</v>
      </c>
      <c r="BI87">
        <v>596.70000000000005</v>
      </c>
      <c r="BJ87">
        <v>536.29999999999995</v>
      </c>
      <c r="BK87">
        <v>42.9</v>
      </c>
      <c r="BL87">
        <v>42</v>
      </c>
      <c r="BM87">
        <v>41.8</v>
      </c>
      <c r="BN87">
        <v>41.1</v>
      </c>
      <c r="BO87">
        <v>40.200000000000003</v>
      </c>
      <c r="BP87">
        <v>39.5</v>
      </c>
      <c r="BQ87">
        <v>40.799999999999997</v>
      </c>
      <c r="BR87">
        <v>148</v>
      </c>
      <c r="BS87">
        <v>151.1</v>
      </c>
      <c r="BT87">
        <v>152.4</v>
      </c>
      <c r="BU87">
        <v>165.2</v>
      </c>
      <c r="BV87">
        <v>180</v>
      </c>
      <c r="BW87">
        <v>180</v>
      </c>
      <c r="BX87">
        <v>180</v>
      </c>
      <c r="BY87">
        <v>1334</v>
      </c>
      <c r="BZ87">
        <v>1109.5999999999999</v>
      </c>
      <c r="CA87">
        <v>986</v>
      </c>
      <c r="CB87">
        <v>904</v>
      </c>
      <c r="CC87">
        <v>849.7</v>
      </c>
      <c r="CD87">
        <v>827.9</v>
      </c>
      <c r="CE87">
        <v>837.3</v>
      </c>
      <c r="CF87">
        <v>875.8</v>
      </c>
      <c r="CG87">
        <v>736.9</v>
      </c>
      <c r="CH87">
        <v>659.2</v>
      </c>
      <c r="CI87">
        <v>618.9</v>
      </c>
      <c r="CJ87">
        <v>596.29999999999995</v>
      </c>
      <c r="CK87">
        <v>583.4</v>
      </c>
      <c r="CL87">
        <v>579.4</v>
      </c>
      <c r="CM87">
        <v>830.4</v>
      </c>
      <c r="CN87">
        <v>701.2</v>
      </c>
      <c r="CO87">
        <v>634</v>
      </c>
      <c r="CP87">
        <v>602.1</v>
      </c>
      <c r="CQ87">
        <v>580.79999999999995</v>
      </c>
      <c r="CR87">
        <v>565</v>
      </c>
      <c r="CS87">
        <v>553.79999999999995</v>
      </c>
      <c r="CT87">
        <v>796.8</v>
      </c>
      <c r="CU87">
        <v>674</v>
      </c>
      <c r="CV87">
        <v>616.6</v>
      </c>
      <c r="CW87">
        <v>588.20000000000005</v>
      </c>
      <c r="CX87">
        <v>566</v>
      </c>
      <c r="CY87">
        <v>544.4</v>
      </c>
      <c r="CZ87">
        <v>518.1</v>
      </c>
      <c r="DA87">
        <v>785.7</v>
      </c>
      <c r="DB87">
        <v>647.79999999999995</v>
      </c>
      <c r="DC87">
        <v>590.29999999999995</v>
      </c>
      <c r="DD87">
        <v>559.79999999999995</v>
      </c>
      <c r="DE87">
        <v>539.1</v>
      </c>
      <c r="DF87">
        <v>528.6</v>
      </c>
      <c r="DG87">
        <v>503</v>
      </c>
      <c r="DH87">
        <v>764.1</v>
      </c>
      <c r="DI87">
        <v>634.6</v>
      </c>
      <c r="DJ87">
        <v>583.4</v>
      </c>
      <c r="DK87">
        <v>548.5</v>
      </c>
      <c r="DL87">
        <v>517.5</v>
      </c>
      <c r="DM87">
        <v>493.6</v>
      </c>
      <c r="DN87">
        <v>463.9</v>
      </c>
      <c r="DO87">
        <v>786.9</v>
      </c>
      <c r="DP87">
        <v>647.29999999999995</v>
      </c>
      <c r="DQ87">
        <v>589.9</v>
      </c>
      <c r="DR87">
        <v>555</v>
      </c>
      <c r="DS87">
        <v>522.6</v>
      </c>
      <c r="DT87">
        <v>494.4</v>
      </c>
      <c r="DU87">
        <v>446.1</v>
      </c>
      <c r="DV87">
        <v>862.7</v>
      </c>
      <c r="DW87">
        <v>702</v>
      </c>
      <c r="DX87">
        <v>613.9</v>
      </c>
      <c r="DY87">
        <v>575.4</v>
      </c>
      <c r="DZ87">
        <v>543.29999999999995</v>
      </c>
      <c r="EA87">
        <v>513.9</v>
      </c>
      <c r="EB87">
        <v>460.2</v>
      </c>
      <c r="EC87">
        <v>1005.8</v>
      </c>
      <c r="ED87">
        <v>798</v>
      </c>
      <c r="EE87">
        <v>676.1</v>
      </c>
      <c r="EF87">
        <v>607.79999999999995</v>
      </c>
      <c r="EG87">
        <v>574</v>
      </c>
      <c r="EH87">
        <v>544.5</v>
      </c>
      <c r="EI87">
        <v>492.4</v>
      </c>
      <c r="EJ87">
        <v>1161.4000000000001</v>
      </c>
      <c r="EK87">
        <v>921</v>
      </c>
      <c r="EL87">
        <v>777.9</v>
      </c>
      <c r="EM87">
        <v>683.4</v>
      </c>
      <c r="EN87">
        <v>619.20000000000005</v>
      </c>
      <c r="EO87">
        <v>583</v>
      </c>
      <c r="EP87" t="s">
        <v>4063</v>
      </c>
    </row>
    <row r="88" spans="1:146" x14ac:dyDescent="0.25">
      <c r="A88" t="s">
        <v>3421</v>
      </c>
      <c r="B88" t="s">
        <v>2901</v>
      </c>
      <c r="C88" t="s">
        <v>2902</v>
      </c>
      <c r="D88" t="s">
        <v>2903</v>
      </c>
      <c r="E88" t="s">
        <v>2749</v>
      </c>
      <c r="F88" t="s">
        <v>2750</v>
      </c>
      <c r="G88" t="s">
        <v>2751</v>
      </c>
      <c r="H88">
        <v>1965</v>
      </c>
      <c r="I88">
        <v>9550824</v>
      </c>
      <c r="K88" t="s">
        <v>1698</v>
      </c>
      <c r="L88" t="s">
        <v>1781</v>
      </c>
      <c r="M88">
        <v>419</v>
      </c>
      <c r="N88" t="s">
        <v>3923</v>
      </c>
      <c r="O88" s="3">
        <v>0.32087962962962963</v>
      </c>
      <c r="P88">
        <v>8.25</v>
      </c>
      <c r="Q88">
        <v>7.2110000000000003</v>
      </c>
      <c r="R88">
        <v>1.1659999999999999</v>
      </c>
      <c r="S88">
        <v>2.44</v>
      </c>
      <c r="T88">
        <v>2494</v>
      </c>
      <c r="U88">
        <v>111.6</v>
      </c>
      <c r="V88">
        <v>0.38</v>
      </c>
      <c r="W88">
        <v>789.3</v>
      </c>
      <c r="X88">
        <v>0.78600000000000003</v>
      </c>
      <c r="Y88">
        <v>858.8</v>
      </c>
      <c r="Z88">
        <v>0</v>
      </c>
      <c r="AA88">
        <v>0</v>
      </c>
      <c r="AB88">
        <v>1336.1</v>
      </c>
      <c r="AC88">
        <v>1073.9000000000001</v>
      </c>
      <c r="AD88">
        <v>927.6</v>
      </c>
      <c r="AE88">
        <v>827.4</v>
      </c>
      <c r="AF88">
        <v>767.2</v>
      </c>
      <c r="AG88">
        <v>741</v>
      </c>
      <c r="AH88">
        <v>725.6</v>
      </c>
      <c r="AI88">
        <v>1294.8</v>
      </c>
      <c r="AJ88">
        <v>1045.0999999999999</v>
      </c>
      <c r="AK88">
        <v>907.3</v>
      </c>
      <c r="AL88">
        <v>822.9</v>
      </c>
      <c r="AM88">
        <v>774.2</v>
      </c>
      <c r="AN88">
        <v>751.1</v>
      </c>
      <c r="AO88">
        <v>735.2</v>
      </c>
      <c r="AP88">
        <v>1108</v>
      </c>
      <c r="AQ88">
        <v>885.6</v>
      </c>
      <c r="AR88">
        <v>764.2</v>
      </c>
      <c r="AS88">
        <v>693</v>
      </c>
      <c r="AT88">
        <v>650</v>
      </c>
      <c r="AU88">
        <v>623.79999999999995</v>
      </c>
      <c r="AV88">
        <v>596.70000000000005</v>
      </c>
      <c r="AW88">
        <v>1173.9000000000001</v>
      </c>
      <c r="AX88">
        <v>932.8</v>
      </c>
      <c r="AY88">
        <v>799.7</v>
      </c>
      <c r="AZ88">
        <v>720.6</v>
      </c>
      <c r="BA88">
        <v>672.2</v>
      </c>
      <c r="BB88">
        <v>642.4</v>
      </c>
      <c r="BC88">
        <v>611.6</v>
      </c>
      <c r="BD88">
        <v>1323.6</v>
      </c>
      <c r="BE88">
        <v>1003.4</v>
      </c>
      <c r="BF88">
        <v>827.2</v>
      </c>
      <c r="BG88">
        <v>715.5</v>
      </c>
      <c r="BH88">
        <v>657.2</v>
      </c>
      <c r="BI88">
        <v>618.5</v>
      </c>
      <c r="BJ88">
        <v>559</v>
      </c>
      <c r="BK88">
        <v>45.5</v>
      </c>
      <c r="BL88">
        <v>44.2</v>
      </c>
      <c r="BM88">
        <v>44.1</v>
      </c>
      <c r="BN88">
        <v>44.4</v>
      </c>
      <c r="BO88">
        <v>43.6</v>
      </c>
      <c r="BP88">
        <v>43.2</v>
      </c>
      <c r="BQ88">
        <v>44.5</v>
      </c>
      <c r="BR88">
        <v>148.19999999999999</v>
      </c>
      <c r="BS88">
        <v>151.69999999999999</v>
      </c>
      <c r="BT88">
        <v>152.69999999999999</v>
      </c>
      <c r="BU88">
        <v>159.80000000000001</v>
      </c>
      <c r="BV88">
        <v>180</v>
      </c>
      <c r="BW88">
        <v>180</v>
      </c>
      <c r="BX88">
        <v>180</v>
      </c>
      <c r="BY88">
        <v>1461.1</v>
      </c>
      <c r="BZ88">
        <v>1197</v>
      </c>
      <c r="CA88">
        <v>1057.0999999999999</v>
      </c>
      <c r="CB88">
        <v>960.5</v>
      </c>
      <c r="CC88">
        <v>910.7</v>
      </c>
      <c r="CD88">
        <v>899</v>
      </c>
      <c r="CE88">
        <v>918.2</v>
      </c>
      <c r="CF88">
        <v>933.6</v>
      </c>
      <c r="CG88">
        <v>776</v>
      </c>
      <c r="CH88">
        <v>684.9</v>
      </c>
      <c r="CI88">
        <v>628.79999999999995</v>
      </c>
      <c r="CJ88">
        <v>605.9</v>
      </c>
      <c r="CK88">
        <v>600.4</v>
      </c>
      <c r="CL88">
        <v>602.9</v>
      </c>
      <c r="CM88">
        <v>871.8</v>
      </c>
      <c r="CN88">
        <v>729.7</v>
      </c>
      <c r="CO88">
        <v>645.79999999999995</v>
      </c>
      <c r="CP88">
        <v>604.29999999999995</v>
      </c>
      <c r="CQ88">
        <v>585.1</v>
      </c>
      <c r="CR88">
        <v>578.9</v>
      </c>
      <c r="CS88">
        <v>578.29999999999995</v>
      </c>
      <c r="CT88">
        <v>826.1</v>
      </c>
      <c r="CU88">
        <v>693.1</v>
      </c>
      <c r="CV88">
        <v>619.5</v>
      </c>
      <c r="CW88">
        <v>586.79999999999995</v>
      </c>
      <c r="CX88">
        <v>567.20000000000005</v>
      </c>
      <c r="CY88">
        <v>554.1</v>
      </c>
      <c r="CZ88">
        <v>546.20000000000005</v>
      </c>
      <c r="DA88">
        <v>818.2</v>
      </c>
      <c r="DB88">
        <v>668.5</v>
      </c>
      <c r="DC88">
        <v>595.29999999999995</v>
      </c>
      <c r="DD88">
        <v>569.29999999999995</v>
      </c>
      <c r="DE88">
        <v>559.79999999999995</v>
      </c>
      <c r="DF88">
        <v>543.29999999999995</v>
      </c>
      <c r="DG88">
        <v>514.6</v>
      </c>
      <c r="DH88">
        <v>793.1</v>
      </c>
      <c r="DI88">
        <v>649.5</v>
      </c>
      <c r="DJ88">
        <v>585.5</v>
      </c>
      <c r="DK88">
        <v>554.5</v>
      </c>
      <c r="DL88">
        <v>529.1</v>
      </c>
      <c r="DM88">
        <v>509.7</v>
      </c>
      <c r="DN88">
        <v>488.7</v>
      </c>
      <c r="DO88">
        <v>816.9</v>
      </c>
      <c r="DP88">
        <v>664.3</v>
      </c>
      <c r="DQ88">
        <v>592.20000000000005</v>
      </c>
      <c r="DR88">
        <v>559.29999999999995</v>
      </c>
      <c r="DS88">
        <v>531.20000000000005</v>
      </c>
      <c r="DT88">
        <v>503.7</v>
      </c>
      <c r="DU88">
        <v>466.1</v>
      </c>
      <c r="DV88">
        <v>905.4</v>
      </c>
      <c r="DW88">
        <v>725.7</v>
      </c>
      <c r="DX88">
        <v>620.9</v>
      </c>
      <c r="DY88">
        <v>576.79999999999995</v>
      </c>
      <c r="DZ88">
        <v>549</v>
      </c>
      <c r="EA88">
        <v>521.5</v>
      </c>
      <c r="EB88">
        <v>469.4</v>
      </c>
      <c r="EC88">
        <v>1048.8</v>
      </c>
      <c r="ED88">
        <v>824.2</v>
      </c>
      <c r="EE88">
        <v>693</v>
      </c>
      <c r="EF88">
        <v>611.9</v>
      </c>
      <c r="EG88">
        <v>574.79999999999995</v>
      </c>
      <c r="EH88">
        <v>549.20000000000005</v>
      </c>
      <c r="EI88">
        <v>498.7</v>
      </c>
      <c r="EJ88">
        <v>1211.0999999999999</v>
      </c>
      <c r="EK88">
        <v>950.8</v>
      </c>
      <c r="EL88">
        <v>798</v>
      </c>
      <c r="EM88">
        <v>694.2</v>
      </c>
      <c r="EN88">
        <v>623.70000000000005</v>
      </c>
      <c r="EO88">
        <v>583</v>
      </c>
      <c r="EP88" t="s">
        <v>4064</v>
      </c>
    </row>
    <row r="89" spans="1:146" x14ac:dyDescent="0.25">
      <c r="A89" t="s">
        <v>4065</v>
      </c>
      <c r="B89" t="s">
        <v>2025</v>
      </c>
      <c r="C89" t="s">
        <v>32</v>
      </c>
      <c r="D89" t="s">
        <v>2026</v>
      </c>
      <c r="E89" t="s">
        <v>2027</v>
      </c>
      <c r="F89" t="s">
        <v>1047</v>
      </c>
      <c r="G89" t="s">
        <v>1787</v>
      </c>
      <c r="H89">
        <v>1971</v>
      </c>
      <c r="I89">
        <v>4082540</v>
      </c>
      <c r="K89" t="s">
        <v>1698</v>
      </c>
      <c r="L89" t="s">
        <v>1781</v>
      </c>
      <c r="M89">
        <v>360</v>
      </c>
      <c r="N89" t="s">
        <v>3923</v>
      </c>
      <c r="O89" s="3">
        <v>0.32083333333333336</v>
      </c>
      <c r="P89">
        <v>8.4700000000000006</v>
      </c>
      <c r="Q89">
        <v>7.2560000000000002</v>
      </c>
      <c r="R89">
        <v>1.456</v>
      </c>
      <c r="S89">
        <v>2.79</v>
      </c>
      <c r="T89">
        <v>3165</v>
      </c>
      <c r="U89">
        <v>116.5</v>
      </c>
      <c r="V89">
        <v>0.47</v>
      </c>
      <c r="W89">
        <v>742.5</v>
      </c>
      <c r="X89">
        <v>0.8397</v>
      </c>
      <c r="Y89">
        <v>803.8</v>
      </c>
      <c r="Z89">
        <v>0</v>
      </c>
      <c r="AA89">
        <v>0</v>
      </c>
      <c r="AB89">
        <v>1183</v>
      </c>
      <c r="AC89">
        <v>972.9</v>
      </c>
      <c r="AD89">
        <v>850.8</v>
      </c>
      <c r="AE89">
        <v>777.6</v>
      </c>
      <c r="AF89">
        <v>734</v>
      </c>
      <c r="AG89">
        <v>713</v>
      </c>
      <c r="AH89">
        <v>698.5</v>
      </c>
      <c r="AI89">
        <v>1136.4000000000001</v>
      </c>
      <c r="AJ89">
        <v>938</v>
      </c>
      <c r="AK89">
        <v>829.2</v>
      </c>
      <c r="AL89">
        <v>769.9</v>
      </c>
      <c r="AM89">
        <v>738.5</v>
      </c>
      <c r="AN89">
        <v>721.4</v>
      </c>
      <c r="AO89">
        <v>709</v>
      </c>
      <c r="AP89">
        <v>1014.2</v>
      </c>
      <c r="AQ89">
        <v>822.4</v>
      </c>
      <c r="AR89">
        <v>720.6</v>
      </c>
      <c r="AS89">
        <v>662.6</v>
      </c>
      <c r="AT89">
        <v>628.20000000000005</v>
      </c>
      <c r="AU89">
        <v>607.20000000000005</v>
      </c>
      <c r="AV89">
        <v>584.20000000000005</v>
      </c>
      <c r="AW89">
        <v>1055.0999999999999</v>
      </c>
      <c r="AX89">
        <v>851.2</v>
      </c>
      <c r="AY89">
        <v>742</v>
      </c>
      <c r="AZ89">
        <v>679.2</v>
      </c>
      <c r="BA89">
        <v>641.79999999999995</v>
      </c>
      <c r="BB89">
        <v>618.79999999999995</v>
      </c>
      <c r="BC89">
        <v>593.29999999999995</v>
      </c>
      <c r="BD89">
        <v>1179.8</v>
      </c>
      <c r="BE89">
        <v>915.3</v>
      </c>
      <c r="BF89">
        <v>768.7</v>
      </c>
      <c r="BG89">
        <v>683.2</v>
      </c>
      <c r="BH89">
        <v>639.4</v>
      </c>
      <c r="BI89">
        <v>606.9</v>
      </c>
      <c r="BJ89">
        <v>554.4</v>
      </c>
      <c r="BK89">
        <v>42.4</v>
      </c>
      <c r="BL89">
        <v>41.3</v>
      </c>
      <c r="BM89">
        <v>41.7</v>
      </c>
      <c r="BN89">
        <v>41.3</v>
      </c>
      <c r="BO89">
        <v>40.6</v>
      </c>
      <c r="BP89">
        <v>40.4</v>
      </c>
      <c r="BQ89">
        <v>41.5</v>
      </c>
      <c r="BR89">
        <v>148.5</v>
      </c>
      <c r="BS89">
        <v>152.69999999999999</v>
      </c>
      <c r="BT89">
        <v>154.5</v>
      </c>
      <c r="BU89">
        <v>162</v>
      </c>
      <c r="BV89">
        <v>180</v>
      </c>
      <c r="BW89">
        <v>180</v>
      </c>
      <c r="BX89">
        <v>180</v>
      </c>
      <c r="BY89">
        <v>1215</v>
      </c>
      <c r="BZ89">
        <v>1028.8</v>
      </c>
      <c r="CA89">
        <v>920.6</v>
      </c>
      <c r="CB89">
        <v>870.1</v>
      </c>
      <c r="CC89">
        <v>850.8</v>
      </c>
      <c r="CD89">
        <v>844.6</v>
      </c>
      <c r="CE89">
        <v>859.9</v>
      </c>
      <c r="CF89">
        <v>804.9</v>
      </c>
      <c r="CG89">
        <v>686.5</v>
      </c>
      <c r="CH89">
        <v>622.9</v>
      </c>
      <c r="CI89">
        <v>599.5</v>
      </c>
      <c r="CJ89">
        <v>590.29999999999995</v>
      </c>
      <c r="CK89">
        <v>586.4</v>
      </c>
      <c r="CL89">
        <v>587</v>
      </c>
      <c r="CM89">
        <v>767.1</v>
      </c>
      <c r="CN89">
        <v>654.20000000000005</v>
      </c>
      <c r="CO89">
        <v>604.4</v>
      </c>
      <c r="CP89">
        <v>584.29999999999995</v>
      </c>
      <c r="CQ89">
        <v>574</v>
      </c>
      <c r="CR89">
        <v>569.29999999999995</v>
      </c>
      <c r="CS89">
        <v>568</v>
      </c>
      <c r="CT89">
        <v>739.3</v>
      </c>
      <c r="CU89">
        <v>633</v>
      </c>
      <c r="CV89">
        <v>591.20000000000005</v>
      </c>
      <c r="CW89">
        <v>570.9</v>
      </c>
      <c r="CX89">
        <v>557</v>
      </c>
      <c r="CY89">
        <v>546.9</v>
      </c>
      <c r="CZ89">
        <v>538.20000000000005</v>
      </c>
      <c r="DA89">
        <v>747.3</v>
      </c>
      <c r="DB89">
        <v>636.6</v>
      </c>
      <c r="DC89">
        <v>590.70000000000005</v>
      </c>
      <c r="DD89">
        <v>565.9</v>
      </c>
      <c r="DE89">
        <v>551.29999999999995</v>
      </c>
      <c r="DF89">
        <v>536.70000000000005</v>
      </c>
      <c r="DG89">
        <v>513.79999999999995</v>
      </c>
      <c r="DH89">
        <v>771.1</v>
      </c>
      <c r="DI89">
        <v>637.79999999999995</v>
      </c>
      <c r="DJ89">
        <v>583</v>
      </c>
      <c r="DK89">
        <v>555.70000000000005</v>
      </c>
      <c r="DL89">
        <v>532.79999999999995</v>
      </c>
      <c r="DM89">
        <v>512.1</v>
      </c>
      <c r="DN89">
        <v>490.5</v>
      </c>
      <c r="DO89">
        <v>790.8</v>
      </c>
      <c r="DP89">
        <v>651.9</v>
      </c>
      <c r="DQ89">
        <v>589.1</v>
      </c>
      <c r="DR89">
        <v>560.20000000000005</v>
      </c>
      <c r="DS89">
        <v>537.1</v>
      </c>
      <c r="DT89">
        <v>513.4</v>
      </c>
      <c r="DU89">
        <v>476.4</v>
      </c>
      <c r="DV89">
        <v>862.2</v>
      </c>
      <c r="DW89">
        <v>708.7</v>
      </c>
      <c r="DX89">
        <v>616.20000000000005</v>
      </c>
      <c r="DY89">
        <v>577</v>
      </c>
      <c r="DZ89">
        <v>552.4</v>
      </c>
      <c r="EA89">
        <v>528.9</v>
      </c>
      <c r="EB89">
        <v>484.6</v>
      </c>
      <c r="EC89">
        <v>996.8</v>
      </c>
      <c r="ED89">
        <v>796.2</v>
      </c>
      <c r="EE89">
        <v>680.5</v>
      </c>
      <c r="EF89">
        <v>607.79999999999995</v>
      </c>
      <c r="EG89">
        <v>574.9</v>
      </c>
      <c r="EH89">
        <v>552.1</v>
      </c>
      <c r="EI89">
        <v>508.4</v>
      </c>
      <c r="EJ89">
        <v>1151</v>
      </c>
      <c r="EK89">
        <v>917</v>
      </c>
      <c r="EL89">
        <v>781</v>
      </c>
      <c r="EM89">
        <v>685.2</v>
      </c>
      <c r="EN89">
        <v>617.29999999999995</v>
      </c>
      <c r="EO89">
        <v>581.29999999999995</v>
      </c>
      <c r="EP89" t="s">
        <v>4066</v>
      </c>
    </row>
    <row r="90" spans="1:146" x14ac:dyDescent="0.25">
      <c r="A90" t="s">
        <v>4067</v>
      </c>
      <c r="B90" t="s">
        <v>2002</v>
      </c>
      <c r="C90" t="s">
        <v>2003</v>
      </c>
      <c r="D90" t="s">
        <v>2004</v>
      </c>
      <c r="E90" t="s">
        <v>1041</v>
      </c>
      <c r="F90" t="s">
        <v>1680</v>
      </c>
      <c r="G90" t="s">
        <v>1106</v>
      </c>
      <c r="H90">
        <v>1999</v>
      </c>
      <c r="I90">
        <v>135652</v>
      </c>
      <c r="K90" t="s">
        <v>1698</v>
      </c>
      <c r="L90" t="s">
        <v>1781</v>
      </c>
      <c r="M90">
        <v>992</v>
      </c>
      <c r="N90" t="s">
        <v>3923</v>
      </c>
      <c r="O90" s="3">
        <v>0.32083333333333336</v>
      </c>
      <c r="P90">
        <v>14.506</v>
      </c>
      <c r="Q90">
        <v>12.976000000000001</v>
      </c>
      <c r="R90">
        <v>2.3130000000000002</v>
      </c>
      <c r="S90">
        <v>4.51</v>
      </c>
      <c r="T90">
        <v>12863</v>
      </c>
      <c r="U90">
        <v>116.7</v>
      </c>
      <c r="V90">
        <v>0.36</v>
      </c>
      <c r="W90">
        <v>602</v>
      </c>
      <c r="X90">
        <v>1.0339</v>
      </c>
      <c r="Y90">
        <v>652.9</v>
      </c>
      <c r="Z90">
        <v>0</v>
      </c>
      <c r="AA90">
        <v>0</v>
      </c>
      <c r="AB90">
        <v>1044.5999999999999</v>
      </c>
      <c r="AC90">
        <v>832.8</v>
      </c>
      <c r="AD90">
        <v>712.7</v>
      </c>
      <c r="AE90">
        <v>632.1</v>
      </c>
      <c r="AF90">
        <v>579.9</v>
      </c>
      <c r="AG90">
        <v>548.1</v>
      </c>
      <c r="AH90">
        <v>518.79999999999995</v>
      </c>
      <c r="AI90">
        <v>998.8</v>
      </c>
      <c r="AJ90">
        <v>799.7</v>
      </c>
      <c r="AK90">
        <v>687.8</v>
      </c>
      <c r="AL90">
        <v>617.1</v>
      </c>
      <c r="AM90">
        <v>573.1</v>
      </c>
      <c r="AN90">
        <v>547.20000000000005</v>
      </c>
      <c r="AO90">
        <v>521</v>
      </c>
      <c r="AP90">
        <v>855.2</v>
      </c>
      <c r="AQ90">
        <v>679.8</v>
      </c>
      <c r="AR90">
        <v>582.6</v>
      </c>
      <c r="AS90">
        <v>524.20000000000005</v>
      </c>
      <c r="AT90">
        <v>487.3</v>
      </c>
      <c r="AU90">
        <v>463.2</v>
      </c>
      <c r="AV90">
        <v>434.1</v>
      </c>
      <c r="AW90">
        <v>927.7</v>
      </c>
      <c r="AX90">
        <v>731.4</v>
      </c>
      <c r="AY90">
        <v>621</v>
      </c>
      <c r="AZ90">
        <v>553.29999999999995</v>
      </c>
      <c r="BA90">
        <v>509.7</v>
      </c>
      <c r="BB90">
        <v>481.1</v>
      </c>
      <c r="BC90">
        <v>448</v>
      </c>
      <c r="BD90">
        <v>1038.3</v>
      </c>
      <c r="BE90">
        <v>779</v>
      </c>
      <c r="BF90">
        <v>634.79999999999995</v>
      </c>
      <c r="BG90">
        <v>542.9</v>
      </c>
      <c r="BH90">
        <v>493</v>
      </c>
      <c r="BI90">
        <v>460.6</v>
      </c>
      <c r="BJ90">
        <v>413.8</v>
      </c>
      <c r="BK90">
        <v>44.2</v>
      </c>
      <c r="BL90">
        <v>42.5</v>
      </c>
      <c r="BM90">
        <v>41.8</v>
      </c>
      <c r="BN90">
        <v>41.5</v>
      </c>
      <c r="BO90">
        <v>40.6</v>
      </c>
      <c r="BP90">
        <v>40</v>
      </c>
      <c r="BQ90">
        <v>39.6</v>
      </c>
      <c r="BR90">
        <v>139.6</v>
      </c>
      <c r="BS90">
        <v>148.5</v>
      </c>
      <c r="BT90">
        <v>150</v>
      </c>
      <c r="BU90">
        <v>152.4</v>
      </c>
      <c r="BV90">
        <v>158</v>
      </c>
      <c r="BW90">
        <v>174.2</v>
      </c>
      <c r="BX90">
        <v>180</v>
      </c>
      <c r="BY90">
        <v>1107.5</v>
      </c>
      <c r="BZ90">
        <v>895.9</v>
      </c>
      <c r="CA90">
        <v>779.9</v>
      </c>
      <c r="CB90">
        <v>702.1</v>
      </c>
      <c r="CC90">
        <v>653.1</v>
      </c>
      <c r="CD90">
        <v>630.70000000000005</v>
      </c>
      <c r="CE90">
        <v>619.79999999999995</v>
      </c>
      <c r="CF90">
        <v>714.6</v>
      </c>
      <c r="CG90">
        <v>589.70000000000005</v>
      </c>
      <c r="CH90">
        <v>517.20000000000005</v>
      </c>
      <c r="CI90">
        <v>471.8</v>
      </c>
      <c r="CJ90">
        <v>449.3</v>
      </c>
      <c r="CK90">
        <v>438</v>
      </c>
      <c r="CL90">
        <v>431.4</v>
      </c>
      <c r="CM90">
        <v>671</v>
      </c>
      <c r="CN90">
        <v>559.1</v>
      </c>
      <c r="CO90">
        <v>491.8</v>
      </c>
      <c r="CP90">
        <v>454.9</v>
      </c>
      <c r="CQ90">
        <v>436.8</v>
      </c>
      <c r="CR90">
        <v>426.6</v>
      </c>
      <c r="CS90">
        <v>418.1</v>
      </c>
      <c r="CT90">
        <v>639</v>
      </c>
      <c r="CU90">
        <v>535.4</v>
      </c>
      <c r="CV90">
        <v>473.7</v>
      </c>
      <c r="CW90">
        <v>443.3</v>
      </c>
      <c r="CX90">
        <v>426.8</v>
      </c>
      <c r="CY90">
        <v>415.4</v>
      </c>
      <c r="CZ90">
        <v>398.9</v>
      </c>
      <c r="DA90">
        <v>624.9</v>
      </c>
      <c r="DB90">
        <v>511.5</v>
      </c>
      <c r="DC90">
        <v>451.9</v>
      </c>
      <c r="DD90">
        <v>426.9</v>
      </c>
      <c r="DE90">
        <v>415.6</v>
      </c>
      <c r="DF90">
        <v>409.7</v>
      </c>
      <c r="DG90">
        <v>388.7</v>
      </c>
      <c r="DH90">
        <v>617.1</v>
      </c>
      <c r="DI90">
        <v>503.4</v>
      </c>
      <c r="DJ90">
        <v>445.4</v>
      </c>
      <c r="DK90">
        <v>420.4</v>
      </c>
      <c r="DL90">
        <v>402.8</v>
      </c>
      <c r="DM90">
        <v>386.5</v>
      </c>
      <c r="DN90">
        <v>366.6</v>
      </c>
      <c r="DO90">
        <v>635.6</v>
      </c>
      <c r="DP90">
        <v>518.79999999999995</v>
      </c>
      <c r="DQ90">
        <v>454.2</v>
      </c>
      <c r="DR90">
        <v>425.2</v>
      </c>
      <c r="DS90">
        <v>406.2</v>
      </c>
      <c r="DT90">
        <v>388</v>
      </c>
      <c r="DU90">
        <v>355.1</v>
      </c>
      <c r="DV90">
        <v>710.5</v>
      </c>
      <c r="DW90">
        <v>570.20000000000005</v>
      </c>
      <c r="DX90">
        <v>488.8</v>
      </c>
      <c r="DY90">
        <v>443.7</v>
      </c>
      <c r="DZ90">
        <v>420.8</v>
      </c>
      <c r="EA90">
        <v>403</v>
      </c>
      <c r="EB90">
        <v>367</v>
      </c>
      <c r="EC90">
        <v>850.1</v>
      </c>
      <c r="ED90">
        <v>666.6</v>
      </c>
      <c r="EE90">
        <v>559</v>
      </c>
      <c r="EF90">
        <v>488.4</v>
      </c>
      <c r="EG90">
        <v>446.2</v>
      </c>
      <c r="EH90">
        <v>423.7</v>
      </c>
      <c r="EI90">
        <v>390.1</v>
      </c>
      <c r="EJ90">
        <v>981.6</v>
      </c>
      <c r="EK90">
        <v>769.7</v>
      </c>
      <c r="EL90">
        <v>645.4</v>
      </c>
      <c r="EM90">
        <v>562.1</v>
      </c>
      <c r="EN90">
        <v>506.8</v>
      </c>
      <c r="EO90">
        <v>465.6</v>
      </c>
      <c r="EP90" t="s">
        <v>4068</v>
      </c>
    </row>
    <row r="91" spans="1:146" x14ac:dyDescent="0.25">
      <c r="A91" t="s">
        <v>4069</v>
      </c>
      <c r="B91" t="s">
        <v>621</v>
      </c>
      <c r="C91" t="s">
        <v>622</v>
      </c>
      <c r="D91" t="s">
        <v>623</v>
      </c>
      <c r="E91" t="s">
        <v>565</v>
      </c>
      <c r="F91" t="s">
        <v>379</v>
      </c>
      <c r="G91" t="s">
        <v>1136</v>
      </c>
      <c r="H91">
        <v>1983</v>
      </c>
      <c r="I91">
        <v>152019</v>
      </c>
      <c r="K91" t="s">
        <v>1698</v>
      </c>
      <c r="L91" t="s">
        <v>1781</v>
      </c>
      <c r="M91">
        <v>575</v>
      </c>
      <c r="N91" t="s">
        <v>3923</v>
      </c>
      <c r="O91" s="3">
        <v>0.32083333333333336</v>
      </c>
      <c r="P91">
        <v>10.79</v>
      </c>
      <c r="Q91">
        <v>9.15</v>
      </c>
      <c r="R91">
        <v>2.1150000000000002</v>
      </c>
      <c r="S91">
        <v>3.64</v>
      </c>
      <c r="T91">
        <v>4618</v>
      </c>
      <c r="U91">
        <v>111.6</v>
      </c>
      <c r="V91">
        <v>0.18</v>
      </c>
      <c r="W91">
        <v>634.4</v>
      </c>
      <c r="X91">
        <v>0.98929999999999996</v>
      </c>
      <c r="Y91">
        <v>682.3</v>
      </c>
      <c r="Z91">
        <v>0</v>
      </c>
      <c r="AA91">
        <v>0</v>
      </c>
      <c r="AB91">
        <v>1027</v>
      </c>
      <c r="AC91">
        <v>836.2</v>
      </c>
      <c r="AD91">
        <v>722.7</v>
      </c>
      <c r="AE91">
        <v>657.4</v>
      </c>
      <c r="AF91">
        <v>621.6</v>
      </c>
      <c r="AG91">
        <v>600.70000000000005</v>
      </c>
      <c r="AH91">
        <v>570.6</v>
      </c>
      <c r="AI91">
        <v>982.8</v>
      </c>
      <c r="AJ91">
        <v>801.8</v>
      </c>
      <c r="AK91">
        <v>702.7</v>
      </c>
      <c r="AL91">
        <v>648.20000000000005</v>
      </c>
      <c r="AM91">
        <v>618.79999999999995</v>
      </c>
      <c r="AN91">
        <v>600.29999999999995</v>
      </c>
      <c r="AO91">
        <v>570.4</v>
      </c>
      <c r="AP91">
        <v>873.3</v>
      </c>
      <c r="AQ91">
        <v>705.3</v>
      </c>
      <c r="AR91">
        <v>615.5</v>
      </c>
      <c r="AS91">
        <v>563.5</v>
      </c>
      <c r="AT91">
        <v>531.6</v>
      </c>
      <c r="AU91">
        <v>510.4</v>
      </c>
      <c r="AV91">
        <v>482.1</v>
      </c>
      <c r="AW91">
        <v>941.6</v>
      </c>
      <c r="AX91">
        <v>753.7</v>
      </c>
      <c r="AY91">
        <v>651.5</v>
      </c>
      <c r="AZ91">
        <v>591.20000000000005</v>
      </c>
      <c r="BA91">
        <v>553.79999999999995</v>
      </c>
      <c r="BB91">
        <v>529.20000000000005</v>
      </c>
      <c r="BC91">
        <v>498.5</v>
      </c>
      <c r="BD91">
        <v>1023.4</v>
      </c>
      <c r="BE91">
        <v>786.4</v>
      </c>
      <c r="BF91">
        <v>654.70000000000005</v>
      </c>
      <c r="BG91">
        <v>580.4</v>
      </c>
      <c r="BH91">
        <v>542.20000000000005</v>
      </c>
      <c r="BI91">
        <v>512.1</v>
      </c>
      <c r="BJ91">
        <v>463.6</v>
      </c>
      <c r="BK91">
        <v>42</v>
      </c>
      <c r="BL91">
        <v>40.700000000000003</v>
      </c>
      <c r="BM91">
        <v>40.299999999999997</v>
      </c>
      <c r="BN91">
        <v>38.299999999999997</v>
      </c>
      <c r="BO91">
        <v>37.799999999999997</v>
      </c>
      <c r="BP91">
        <v>37.6</v>
      </c>
      <c r="BQ91">
        <v>37</v>
      </c>
      <c r="BR91">
        <v>145.69999999999999</v>
      </c>
      <c r="BS91">
        <v>149.6</v>
      </c>
      <c r="BT91">
        <v>150.9</v>
      </c>
      <c r="BU91">
        <v>158.1</v>
      </c>
      <c r="BV91">
        <v>180</v>
      </c>
      <c r="BW91">
        <v>180</v>
      </c>
      <c r="BX91">
        <v>180</v>
      </c>
      <c r="BY91">
        <v>1062.9000000000001</v>
      </c>
      <c r="BZ91">
        <v>883.1</v>
      </c>
      <c r="CA91">
        <v>777.3</v>
      </c>
      <c r="CB91">
        <v>723.3</v>
      </c>
      <c r="CC91">
        <v>704.6</v>
      </c>
      <c r="CD91">
        <v>696.4</v>
      </c>
      <c r="CE91">
        <v>683.3</v>
      </c>
      <c r="CF91">
        <v>704.9</v>
      </c>
      <c r="CG91">
        <v>593.20000000000005</v>
      </c>
      <c r="CH91">
        <v>538.4</v>
      </c>
      <c r="CI91">
        <v>516.9</v>
      </c>
      <c r="CJ91">
        <v>506.8</v>
      </c>
      <c r="CK91">
        <v>502.3</v>
      </c>
      <c r="CL91">
        <v>498.7</v>
      </c>
      <c r="CM91">
        <v>671.4</v>
      </c>
      <c r="CN91">
        <v>568.79999999999995</v>
      </c>
      <c r="CO91">
        <v>525.29999999999995</v>
      </c>
      <c r="CP91">
        <v>506</v>
      </c>
      <c r="CQ91">
        <v>494.3</v>
      </c>
      <c r="CR91">
        <v>488.2</v>
      </c>
      <c r="CS91">
        <v>483.8</v>
      </c>
      <c r="CT91">
        <v>647.5</v>
      </c>
      <c r="CU91">
        <v>553.29999999999995</v>
      </c>
      <c r="CV91">
        <v>516.20000000000005</v>
      </c>
      <c r="CW91">
        <v>495.7</v>
      </c>
      <c r="CX91">
        <v>480.4</v>
      </c>
      <c r="CY91">
        <v>467.7</v>
      </c>
      <c r="CZ91">
        <v>455</v>
      </c>
      <c r="DA91">
        <v>656.6</v>
      </c>
      <c r="DB91">
        <v>547.20000000000005</v>
      </c>
      <c r="DC91">
        <v>507.5</v>
      </c>
      <c r="DD91">
        <v>491.1</v>
      </c>
      <c r="DE91">
        <v>476.7</v>
      </c>
      <c r="DF91">
        <v>459.4</v>
      </c>
      <c r="DG91">
        <v>433.4</v>
      </c>
      <c r="DH91">
        <v>647.70000000000005</v>
      </c>
      <c r="DI91">
        <v>538.4</v>
      </c>
      <c r="DJ91">
        <v>498.4</v>
      </c>
      <c r="DK91">
        <v>472.7</v>
      </c>
      <c r="DL91">
        <v>450.6</v>
      </c>
      <c r="DM91">
        <v>437.2</v>
      </c>
      <c r="DN91">
        <v>417.2</v>
      </c>
      <c r="DO91">
        <v>664</v>
      </c>
      <c r="DP91">
        <v>548.70000000000005</v>
      </c>
      <c r="DQ91">
        <v>503.7</v>
      </c>
      <c r="DR91">
        <v>475.5</v>
      </c>
      <c r="DS91">
        <v>449</v>
      </c>
      <c r="DT91">
        <v>426.6</v>
      </c>
      <c r="DU91">
        <v>398.2</v>
      </c>
      <c r="DV91">
        <v>728.7</v>
      </c>
      <c r="DW91">
        <v>592.29999999999995</v>
      </c>
      <c r="DX91">
        <v>524.6</v>
      </c>
      <c r="DY91">
        <v>493.4</v>
      </c>
      <c r="DZ91">
        <v>467.2</v>
      </c>
      <c r="EA91">
        <v>441.2</v>
      </c>
      <c r="EB91">
        <v>393.2</v>
      </c>
      <c r="EC91">
        <v>858.3</v>
      </c>
      <c r="ED91">
        <v>683.6</v>
      </c>
      <c r="EE91">
        <v>579.29999999999995</v>
      </c>
      <c r="EF91">
        <v>522.20000000000005</v>
      </c>
      <c r="EG91">
        <v>493.8</v>
      </c>
      <c r="EH91">
        <v>469.6</v>
      </c>
      <c r="EI91">
        <v>422.9</v>
      </c>
      <c r="EJ91">
        <v>991.1</v>
      </c>
      <c r="EK91">
        <v>789.4</v>
      </c>
      <c r="EL91">
        <v>668.1</v>
      </c>
      <c r="EM91">
        <v>591.6</v>
      </c>
      <c r="EN91">
        <v>538.5</v>
      </c>
      <c r="EO91">
        <v>505</v>
      </c>
      <c r="EP91" t="s">
        <v>4070</v>
      </c>
    </row>
    <row r="92" spans="1:146" x14ac:dyDescent="0.25">
      <c r="A92" t="s">
        <v>4071</v>
      </c>
      <c r="B92" t="s">
        <v>635</v>
      </c>
      <c r="C92" t="s">
        <v>636</v>
      </c>
      <c r="D92" t="s">
        <v>637</v>
      </c>
      <c r="E92" t="s">
        <v>638</v>
      </c>
      <c r="F92" t="s">
        <v>1930</v>
      </c>
      <c r="G92" t="s">
        <v>1879</v>
      </c>
      <c r="H92">
        <v>1989</v>
      </c>
      <c r="I92">
        <v>162425</v>
      </c>
      <c r="K92" t="s">
        <v>1698</v>
      </c>
      <c r="L92" t="s">
        <v>1781</v>
      </c>
      <c r="M92">
        <v>750</v>
      </c>
      <c r="N92" t="s">
        <v>3923</v>
      </c>
      <c r="O92" s="3">
        <v>0.32083333333333336</v>
      </c>
      <c r="P92">
        <v>13.667</v>
      </c>
      <c r="Q92">
        <v>12.201000000000001</v>
      </c>
      <c r="R92">
        <v>2.4929999999999999</v>
      </c>
      <c r="S92">
        <v>4.16</v>
      </c>
      <c r="T92">
        <v>11306</v>
      </c>
      <c r="U92">
        <v>120.4</v>
      </c>
      <c r="V92">
        <v>0.05</v>
      </c>
      <c r="W92">
        <v>572.6</v>
      </c>
      <c r="X92">
        <v>1.0869</v>
      </c>
      <c r="Y92">
        <v>621</v>
      </c>
      <c r="Z92">
        <v>0</v>
      </c>
      <c r="AA92">
        <v>0</v>
      </c>
      <c r="AB92">
        <v>937.5</v>
      </c>
      <c r="AC92">
        <v>759.2</v>
      </c>
      <c r="AD92">
        <v>660.9</v>
      </c>
      <c r="AE92">
        <v>603.1</v>
      </c>
      <c r="AF92">
        <v>568.29999999999995</v>
      </c>
      <c r="AG92">
        <v>542.79999999999995</v>
      </c>
      <c r="AH92">
        <v>515.1</v>
      </c>
      <c r="AI92">
        <v>887.5</v>
      </c>
      <c r="AJ92">
        <v>722.4</v>
      </c>
      <c r="AK92">
        <v>635</v>
      </c>
      <c r="AL92">
        <v>587.9</v>
      </c>
      <c r="AM92">
        <v>560.79999999999995</v>
      </c>
      <c r="AN92">
        <v>541.9</v>
      </c>
      <c r="AO92">
        <v>516.6</v>
      </c>
      <c r="AP92">
        <v>788.9</v>
      </c>
      <c r="AQ92">
        <v>636.6</v>
      </c>
      <c r="AR92">
        <v>555.4</v>
      </c>
      <c r="AS92">
        <v>508.5</v>
      </c>
      <c r="AT92">
        <v>479.9</v>
      </c>
      <c r="AU92">
        <v>461.2</v>
      </c>
      <c r="AV92">
        <v>437.7</v>
      </c>
      <c r="AW92">
        <v>827.9</v>
      </c>
      <c r="AX92">
        <v>664.8</v>
      </c>
      <c r="AY92">
        <v>576.5</v>
      </c>
      <c r="AZ92">
        <v>524.70000000000005</v>
      </c>
      <c r="BA92">
        <v>492.6</v>
      </c>
      <c r="BB92">
        <v>471.3</v>
      </c>
      <c r="BC92">
        <v>444.3</v>
      </c>
      <c r="BD92">
        <v>938.7</v>
      </c>
      <c r="BE92">
        <v>714.1</v>
      </c>
      <c r="BF92">
        <v>594.9</v>
      </c>
      <c r="BG92">
        <v>525.6</v>
      </c>
      <c r="BH92">
        <v>489.5</v>
      </c>
      <c r="BI92">
        <v>461.7</v>
      </c>
      <c r="BJ92">
        <v>420.2</v>
      </c>
      <c r="BK92">
        <v>42.8</v>
      </c>
      <c r="BL92">
        <v>41.4</v>
      </c>
      <c r="BM92">
        <v>41.2</v>
      </c>
      <c r="BN92">
        <v>39.6</v>
      </c>
      <c r="BO92">
        <v>38.6</v>
      </c>
      <c r="BP92">
        <v>38</v>
      </c>
      <c r="BQ92">
        <v>37.1</v>
      </c>
      <c r="BR92">
        <v>144.1</v>
      </c>
      <c r="BS92">
        <v>148.4</v>
      </c>
      <c r="BT92">
        <v>150.4</v>
      </c>
      <c r="BU92">
        <v>153.5</v>
      </c>
      <c r="BV92">
        <v>161.30000000000001</v>
      </c>
      <c r="BW92">
        <v>180</v>
      </c>
      <c r="BX92">
        <v>180</v>
      </c>
      <c r="BY92">
        <v>925.4</v>
      </c>
      <c r="BZ92">
        <v>768.3</v>
      </c>
      <c r="CA92">
        <v>688.2</v>
      </c>
      <c r="CB92">
        <v>651.4</v>
      </c>
      <c r="CC92">
        <v>633</v>
      </c>
      <c r="CD92">
        <v>622</v>
      </c>
      <c r="CE92">
        <v>608.9</v>
      </c>
      <c r="CF92">
        <v>608.9</v>
      </c>
      <c r="CG92">
        <v>512.5</v>
      </c>
      <c r="CH92">
        <v>469.9</v>
      </c>
      <c r="CI92">
        <v>455.7</v>
      </c>
      <c r="CJ92">
        <v>449</v>
      </c>
      <c r="CK92">
        <v>445.4</v>
      </c>
      <c r="CL92">
        <v>442.7</v>
      </c>
      <c r="CM92">
        <v>578.1</v>
      </c>
      <c r="CN92">
        <v>491</v>
      </c>
      <c r="CO92">
        <v>457.5</v>
      </c>
      <c r="CP92">
        <v>444.3</v>
      </c>
      <c r="CQ92">
        <v>438.1</v>
      </c>
      <c r="CR92">
        <v>434.4</v>
      </c>
      <c r="CS92">
        <v>430.7</v>
      </c>
      <c r="CT92">
        <v>555.9</v>
      </c>
      <c r="CU92">
        <v>477.8</v>
      </c>
      <c r="CV92">
        <v>448.7</v>
      </c>
      <c r="CW92">
        <v>434.3</v>
      </c>
      <c r="CX92">
        <v>424.6</v>
      </c>
      <c r="CY92">
        <v>418.6</v>
      </c>
      <c r="CZ92">
        <v>411.9</v>
      </c>
      <c r="DA92">
        <v>562.70000000000005</v>
      </c>
      <c r="DB92">
        <v>480.7</v>
      </c>
      <c r="DC92">
        <v>447.9</v>
      </c>
      <c r="DD92">
        <v>431.3</v>
      </c>
      <c r="DE92">
        <v>418.6</v>
      </c>
      <c r="DF92">
        <v>407.3</v>
      </c>
      <c r="DG92">
        <v>391.1</v>
      </c>
      <c r="DH92">
        <v>610.29999999999995</v>
      </c>
      <c r="DI92">
        <v>498.9</v>
      </c>
      <c r="DJ92">
        <v>449.9</v>
      </c>
      <c r="DK92">
        <v>428.3</v>
      </c>
      <c r="DL92">
        <v>411.7</v>
      </c>
      <c r="DM92">
        <v>400.6</v>
      </c>
      <c r="DN92">
        <v>383.5</v>
      </c>
      <c r="DO92">
        <v>627</v>
      </c>
      <c r="DP92">
        <v>512.20000000000005</v>
      </c>
      <c r="DQ92">
        <v>455.8</v>
      </c>
      <c r="DR92">
        <v>431</v>
      </c>
      <c r="DS92">
        <v>411.9</v>
      </c>
      <c r="DT92">
        <v>393.4</v>
      </c>
      <c r="DU92">
        <v>368.2</v>
      </c>
      <c r="DV92">
        <v>693.9</v>
      </c>
      <c r="DW92">
        <v>560.5</v>
      </c>
      <c r="DX92">
        <v>482.9</v>
      </c>
      <c r="DY92">
        <v>446.4</v>
      </c>
      <c r="DZ92">
        <v>425.6</v>
      </c>
      <c r="EA92">
        <v>406.4</v>
      </c>
      <c r="EB92">
        <v>368</v>
      </c>
      <c r="EC92">
        <v>822.4</v>
      </c>
      <c r="ED92">
        <v>649.70000000000005</v>
      </c>
      <c r="EE92">
        <v>548.6</v>
      </c>
      <c r="EF92">
        <v>483.8</v>
      </c>
      <c r="EG92">
        <v>448.3</v>
      </c>
      <c r="EH92">
        <v>428.3</v>
      </c>
      <c r="EI92">
        <v>392</v>
      </c>
      <c r="EJ92">
        <v>949.7</v>
      </c>
      <c r="EK92">
        <v>750.2</v>
      </c>
      <c r="EL92">
        <v>633.5</v>
      </c>
      <c r="EM92">
        <v>554.9</v>
      </c>
      <c r="EN92">
        <v>503.6</v>
      </c>
      <c r="EO92">
        <v>463.6</v>
      </c>
      <c r="EP92" t="s">
        <v>4072</v>
      </c>
    </row>
    <row r="93" spans="1:146" x14ac:dyDescent="0.25">
      <c r="A93" t="s">
        <v>4073</v>
      </c>
      <c r="B93" t="s">
        <v>386</v>
      </c>
      <c r="C93" t="s">
        <v>387</v>
      </c>
      <c r="D93" t="s">
        <v>388</v>
      </c>
      <c r="E93" t="s">
        <v>1783</v>
      </c>
      <c r="F93" t="s">
        <v>389</v>
      </c>
      <c r="G93" t="s">
        <v>1803</v>
      </c>
      <c r="H93">
        <v>1987</v>
      </c>
      <c r="I93">
        <v>101299</v>
      </c>
      <c r="K93" t="s">
        <v>1698</v>
      </c>
      <c r="L93" t="s">
        <v>1781</v>
      </c>
      <c r="M93">
        <v>620</v>
      </c>
      <c r="N93" t="s">
        <v>3923</v>
      </c>
      <c r="O93" s="3">
        <v>0.32087962962962963</v>
      </c>
      <c r="P93">
        <v>11.552</v>
      </c>
      <c r="Q93">
        <v>9.9670000000000005</v>
      </c>
      <c r="R93">
        <v>2.0649999999999999</v>
      </c>
      <c r="S93">
        <v>3.69</v>
      </c>
      <c r="T93">
        <v>7274</v>
      </c>
      <c r="U93">
        <v>115.7</v>
      </c>
      <c r="V93">
        <v>0.37</v>
      </c>
      <c r="W93">
        <v>643.6</v>
      </c>
      <c r="X93">
        <v>0.97060000000000002</v>
      </c>
      <c r="Y93">
        <v>695.5</v>
      </c>
      <c r="Z93">
        <v>0</v>
      </c>
      <c r="AA93">
        <v>0</v>
      </c>
      <c r="AB93">
        <v>1059</v>
      </c>
      <c r="AC93">
        <v>859.7</v>
      </c>
      <c r="AD93">
        <v>744.9</v>
      </c>
      <c r="AE93">
        <v>672.9</v>
      </c>
      <c r="AF93">
        <v>630</v>
      </c>
      <c r="AG93">
        <v>604</v>
      </c>
      <c r="AH93">
        <v>582.6</v>
      </c>
      <c r="AI93">
        <v>1007.7</v>
      </c>
      <c r="AJ93">
        <v>822.3</v>
      </c>
      <c r="AK93">
        <v>719.1</v>
      </c>
      <c r="AL93">
        <v>660.2</v>
      </c>
      <c r="AM93">
        <v>627.6</v>
      </c>
      <c r="AN93">
        <v>608</v>
      </c>
      <c r="AO93">
        <v>588.79999999999995</v>
      </c>
      <c r="AP93">
        <v>890.7</v>
      </c>
      <c r="AQ93">
        <v>717.3</v>
      </c>
      <c r="AR93">
        <v>624</v>
      </c>
      <c r="AS93">
        <v>569.79999999999995</v>
      </c>
      <c r="AT93">
        <v>536.79999999999995</v>
      </c>
      <c r="AU93">
        <v>515.9</v>
      </c>
      <c r="AV93">
        <v>491.6</v>
      </c>
      <c r="AW93">
        <v>938.4</v>
      </c>
      <c r="AX93">
        <v>751</v>
      </c>
      <c r="AY93">
        <v>648.9</v>
      </c>
      <c r="AZ93">
        <v>588.79999999999995</v>
      </c>
      <c r="BA93">
        <v>551.9</v>
      </c>
      <c r="BB93">
        <v>528.29999999999995</v>
      </c>
      <c r="BC93">
        <v>500.7</v>
      </c>
      <c r="BD93">
        <v>1057.4000000000001</v>
      </c>
      <c r="BE93">
        <v>807.6</v>
      </c>
      <c r="BF93">
        <v>669.6</v>
      </c>
      <c r="BG93">
        <v>587.1</v>
      </c>
      <c r="BH93">
        <v>546</v>
      </c>
      <c r="BI93">
        <v>515.6</v>
      </c>
      <c r="BJ93">
        <v>468.9</v>
      </c>
      <c r="BK93">
        <v>42.4</v>
      </c>
      <c r="BL93">
        <v>40.700000000000003</v>
      </c>
      <c r="BM93">
        <v>40.6</v>
      </c>
      <c r="BN93">
        <v>40.200000000000003</v>
      </c>
      <c r="BO93">
        <v>39.4</v>
      </c>
      <c r="BP93">
        <v>38.9</v>
      </c>
      <c r="BQ93">
        <v>39.200000000000003</v>
      </c>
      <c r="BR93">
        <v>145.5</v>
      </c>
      <c r="BS93">
        <v>150.80000000000001</v>
      </c>
      <c r="BT93">
        <v>152.6</v>
      </c>
      <c r="BU93">
        <v>156.30000000000001</v>
      </c>
      <c r="BV93">
        <v>174.5</v>
      </c>
      <c r="BW93">
        <v>180</v>
      </c>
      <c r="BX93">
        <v>180</v>
      </c>
      <c r="BY93">
        <v>1074.5999999999999</v>
      </c>
      <c r="BZ93">
        <v>895</v>
      </c>
      <c r="CA93">
        <v>792.5</v>
      </c>
      <c r="CB93">
        <v>737.4</v>
      </c>
      <c r="CC93">
        <v>713.6</v>
      </c>
      <c r="CD93">
        <v>702.4</v>
      </c>
      <c r="CE93">
        <v>700.9</v>
      </c>
      <c r="CF93">
        <v>710.4</v>
      </c>
      <c r="CG93">
        <v>600.1</v>
      </c>
      <c r="CH93">
        <v>537.4</v>
      </c>
      <c r="CI93">
        <v>512.5</v>
      </c>
      <c r="CJ93">
        <v>501.2</v>
      </c>
      <c r="CK93">
        <v>496.2</v>
      </c>
      <c r="CL93">
        <v>492.8</v>
      </c>
      <c r="CM93">
        <v>676.1</v>
      </c>
      <c r="CN93">
        <v>572.20000000000005</v>
      </c>
      <c r="CO93">
        <v>520.29999999999995</v>
      </c>
      <c r="CP93">
        <v>499.8</v>
      </c>
      <c r="CQ93">
        <v>488.7</v>
      </c>
      <c r="CR93">
        <v>482.7</v>
      </c>
      <c r="CS93">
        <v>478.2</v>
      </c>
      <c r="CT93">
        <v>651.29999999999995</v>
      </c>
      <c r="CU93">
        <v>552.5</v>
      </c>
      <c r="CV93">
        <v>508.9</v>
      </c>
      <c r="CW93">
        <v>489.2</v>
      </c>
      <c r="CX93">
        <v>476.4</v>
      </c>
      <c r="CY93">
        <v>466.6</v>
      </c>
      <c r="CZ93">
        <v>454.9</v>
      </c>
      <c r="DA93">
        <v>658.5</v>
      </c>
      <c r="DB93">
        <v>547.70000000000005</v>
      </c>
      <c r="DC93">
        <v>500.5</v>
      </c>
      <c r="DD93">
        <v>480.4</v>
      </c>
      <c r="DE93">
        <v>471.5</v>
      </c>
      <c r="DF93">
        <v>458.6</v>
      </c>
      <c r="DG93">
        <v>436.8</v>
      </c>
      <c r="DH93">
        <v>661.5</v>
      </c>
      <c r="DI93">
        <v>545.79999999999995</v>
      </c>
      <c r="DJ93">
        <v>497</v>
      </c>
      <c r="DK93">
        <v>473.8</v>
      </c>
      <c r="DL93">
        <v>455</v>
      </c>
      <c r="DM93">
        <v>437.8</v>
      </c>
      <c r="DN93">
        <v>419.9</v>
      </c>
      <c r="DO93">
        <v>684.2</v>
      </c>
      <c r="DP93">
        <v>563.4</v>
      </c>
      <c r="DQ93">
        <v>504.8</v>
      </c>
      <c r="DR93">
        <v>478.9</v>
      </c>
      <c r="DS93">
        <v>459.1</v>
      </c>
      <c r="DT93">
        <v>439.5</v>
      </c>
      <c r="DU93">
        <v>406.5</v>
      </c>
      <c r="DV93">
        <v>760.1</v>
      </c>
      <c r="DW93">
        <v>621.4</v>
      </c>
      <c r="DX93">
        <v>535.79999999999995</v>
      </c>
      <c r="DY93">
        <v>496.5</v>
      </c>
      <c r="DZ93">
        <v>474.6</v>
      </c>
      <c r="EA93">
        <v>455.1</v>
      </c>
      <c r="EB93">
        <v>416.1</v>
      </c>
      <c r="EC93">
        <v>903.5</v>
      </c>
      <c r="ED93">
        <v>713.9</v>
      </c>
      <c r="EE93">
        <v>604.70000000000005</v>
      </c>
      <c r="EF93">
        <v>532.20000000000005</v>
      </c>
      <c r="EG93">
        <v>496.6</v>
      </c>
      <c r="EH93">
        <v>475.7</v>
      </c>
      <c r="EI93">
        <v>438.4</v>
      </c>
      <c r="EJ93">
        <v>1043.3</v>
      </c>
      <c r="EK93">
        <v>824.4</v>
      </c>
      <c r="EL93">
        <v>697.3</v>
      </c>
      <c r="EM93">
        <v>608.29999999999995</v>
      </c>
      <c r="EN93">
        <v>546.29999999999995</v>
      </c>
      <c r="EO93">
        <v>505.7</v>
      </c>
      <c r="EP93" t="s">
        <v>4074</v>
      </c>
    </row>
    <row r="94" spans="1:146" x14ac:dyDescent="0.25">
      <c r="A94" t="s">
        <v>4075</v>
      </c>
      <c r="B94" t="s">
        <v>375</v>
      </c>
      <c r="C94" t="s">
        <v>376</v>
      </c>
      <c r="D94" t="s">
        <v>377</v>
      </c>
      <c r="E94" t="s">
        <v>378</v>
      </c>
      <c r="F94" t="s">
        <v>379</v>
      </c>
      <c r="G94" t="s">
        <v>1044</v>
      </c>
      <c r="H94">
        <v>1995</v>
      </c>
      <c r="I94">
        <v>210732</v>
      </c>
      <c r="K94" t="s">
        <v>1698</v>
      </c>
      <c r="L94" t="s">
        <v>1781</v>
      </c>
      <c r="M94">
        <v>672</v>
      </c>
      <c r="N94" t="s">
        <v>3923</v>
      </c>
      <c r="O94" s="3">
        <v>0.32087962962962963</v>
      </c>
      <c r="P94">
        <v>10.98</v>
      </c>
      <c r="Q94">
        <v>10.092000000000001</v>
      </c>
      <c r="R94">
        <v>2.2650000000000001</v>
      </c>
      <c r="S94">
        <v>3.41</v>
      </c>
      <c r="T94">
        <v>4801</v>
      </c>
      <c r="U94">
        <v>116.9</v>
      </c>
      <c r="V94">
        <v>0</v>
      </c>
      <c r="W94">
        <v>593.9</v>
      </c>
      <c r="X94">
        <v>1.0481</v>
      </c>
      <c r="Y94">
        <v>644</v>
      </c>
      <c r="Z94">
        <v>0</v>
      </c>
      <c r="AA94">
        <v>0</v>
      </c>
      <c r="AB94">
        <v>955.2</v>
      </c>
      <c r="AC94">
        <v>772.6</v>
      </c>
      <c r="AD94">
        <v>676.4</v>
      </c>
      <c r="AE94">
        <v>625.20000000000005</v>
      </c>
      <c r="AF94">
        <v>593.5</v>
      </c>
      <c r="AG94">
        <v>573.70000000000005</v>
      </c>
      <c r="AH94">
        <v>542.1</v>
      </c>
      <c r="AI94">
        <v>904.9</v>
      </c>
      <c r="AJ94">
        <v>736.8</v>
      </c>
      <c r="AK94">
        <v>653.79999999999995</v>
      </c>
      <c r="AL94">
        <v>612.20000000000005</v>
      </c>
      <c r="AM94">
        <v>587.70000000000005</v>
      </c>
      <c r="AN94">
        <v>570.5</v>
      </c>
      <c r="AO94">
        <v>536.79999999999995</v>
      </c>
      <c r="AP94">
        <v>811.1</v>
      </c>
      <c r="AQ94">
        <v>657.6</v>
      </c>
      <c r="AR94">
        <v>576.6</v>
      </c>
      <c r="AS94">
        <v>530.29999999999995</v>
      </c>
      <c r="AT94">
        <v>501.8</v>
      </c>
      <c r="AU94">
        <v>482.3</v>
      </c>
      <c r="AV94">
        <v>455.1</v>
      </c>
      <c r="AW94">
        <v>855.3</v>
      </c>
      <c r="AX94">
        <v>689.2</v>
      </c>
      <c r="AY94">
        <v>600.29999999999995</v>
      </c>
      <c r="AZ94">
        <v>548.70000000000005</v>
      </c>
      <c r="BA94">
        <v>516.79999999999995</v>
      </c>
      <c r="BB94">
        <v>495.3</v>
      </c>
      <c r="BC94">
        <v>466.2</v>
      </c>
      <c r="BD94">
        <v>956.3</v>
      </c>
      <c r="BE94">
        <v>728.3</v>
      </c>
      <c r="BF94">
        <v>613.1</v>
      </c>
      <c r="BG94">
        <v>548.9</v>
      </c>
      <c r="BH94">
        <v>512.9</v>
      </c>
      <c r="BI94">
        <v>483.9</v>
      </c>
      <c r="BJ94">
        <v>437</v>
      </c>
      <c r="BK94">
        <v>42.3</v>
      </c>
      <c r="BL94">
        <v>41</v>
      </c>
      <c r="BM94">
        <v>39.200000000000003</v>
      </c>
      <c r="BN94">
        <v>37.799999999999997</v>
      </c>
      <c r="BO94">
        <v>37.1</v>
      </c>
      <c r="BP94">
        <v>37.5</v>
      </c>
      <c r="BQ94">
        <v>37</v>
      </c>
      <c r="BR94">
        <v>144.5</v>
      </c>
      <c r="BS94">
        <v>148.19999999999999</v>
      </c>
      <c r="BT94">
        <v>150.5</v>
      </c>
      <c r="BU94">
        <v>156.4</v>
      </c>
      <c r="BV94">
        <v>173</v>
      </c>
      <c r="BW94">
        <v>180</v>
      </c>
      <c r="BX94">
        <v>180</v>
      </c>
      <c r="BY94">
        <v>944.8</v>
      </c>
      <c r="BZ94">
        <v>781</v>
      </c>
      <c r="CA94">
        <v>708</v>
      </c>
      <c r="CB94">
        <v>680.8</v>
      </c>
      <c r="CC94">
        <v>667.9</v>
      </c>
      <c r="CD94">
        <v>664.1</v>
      </c>
      <c r="CE94">
        <v>650.20000000000005</v>
      </c>
      <c r="CF94">
        <v>624.5</v>
      </c>
      <c r="CG94">
        <v>528.79999999999995</v>
      </c>
      <c r="CH94">
        <v>496.8</v>
      </c>
      <c r="CI94">
        <v>486.8</v>
      </c>
      <c r="CJ94">
        <v>481.9</v>
      </c>
      <c r="CK94">
        <v>479</v>
      </c>
      <c r="CL94">
        <v>472.7</v>
      </c>
      <c r="CM94">
        <v>593.70000000000005</v>
      </c>
      <c r="CN94">
        <v>512.5</v>
      </c>
      <c r="CO94">
        <v>485.5</v>
      </c>
      <c r="CP94">
        <v>474.9</v>
      </c>
      <c r="CQ94">
        <v>469.3</v>
      </c>
      <c r="CR94">
        <v>466.1</v>
      </c>
      <c r="CS94">
        <v>460.2</v>
      </c>
      <c r="CT94">
        <v>572.70000000000005</v>
      </c>
      <c r="CU94">
        <v>502.8</v>
      </c>
      <c r="CV94">
        <v>476.3</v>
      </c>
      <c r="CW94">
        <v>459.7</v>
      </c>
      <c r="CX94">
        <v>449.5</v>
      </c>
      <c r="CY94">
        <v>443.2</v>
      </c>
      <c r="CZ94">
        <v>437.2</v>
      </c>
      <c r="DA94">
        <v>580.70000000000005</v>
      </c>
      <c r="DB94">
        <v>505.1</v>
      </c>
      <c r="DC94">
        <v>475.7</v>
      </c>
      <c r="DD94">
        <v>454.9</v>
      </c>
      <c r="DE94">
        <v>436.5</v>
      </c>
      <c r="DF94">
        <v>421.8</v>
      </c>
      <c r="DG94">
        <v>407.5</v>
      </c>
      <c r="DH94">
        <v>622</v>
      </c>
      <c r="DI94">
        <v>513.9</v>
      </c>
      <c r="DJ94">
        <v>473.5</v>
      </c>
      <c r="DK94">
        <v>447.4</v>
      </c>
      <c r="DL94">
        <v>427.7</v>
      </c>
      <c r="DM94">
        <v>413.7</v>
      </c>
      <c r="DN94">
        <v>391.9</v>
      </c>
      <c r="DO94">
        <v>639.1</v>
      </c>
      <c r="DP94">
        <v>524.9</v>
      </c>
      <c r="DQ94">
        <v>479</v>
      </c>
      <c r="DR94">
        <v>449.8</v>
      </c>
      <c r="DS94">
        <v>421.5</v>
      </c>
      <c r="DT94">
        <v>397.4</v>
      </c>
      <c r="DU94">
        <v>370.8</v>
      </c>
      <c r="DV94">
        <v>707.1</v>
      </c>
      <c r="DW94">
        <v>570.5</v>
      </c>
      <c r="DX94">
        <v>501.1</v>
      </c>
      <c r="DY94">
        <v>469.1</v>
      </c>
      <c r="DZ94">
        <v>441.4</v>
      </c>
      <c r="EA94">
        <v>412.9</v>
      </c>
      <c r="EB94">
        <v>356.3</v>
      </c>
      <c r="EC94">
        <v>836.3</v>
      </c>
      <c r="ED94">
        <v>661.9</v>
      </c>
      <c r="EE94">
        <v>558.6</v>
      </c>
      <c r="EF94">
        <v>500.1</v>
      </c>
      <c r="EG94">
        <v>470.4</v>
      </c>
      <c r="EH94">
        <v>444.8</v>
      </c>
      <c r="EI94">
        <v>393.3</v>
      </c>
      <c r="EJ94">
        <v>965.7</v>
      </c>
      <c r="EK94">
        <v>764.2</v>
      </c>
      <c r="EL94">
        <v>644.79999999999995</v>
      </c>
      <c r="EM94">
        <v>569.70000000000005</v>
      </c>
      <c r="EN94">
        <v>519</v>
      </c>
      <c r="EO94">
        <v>483.3</v>
      </c>
      <c r="EP94" t="s">
        <v>4076</v>
      </c>
    </row>
    <row r="95" spans="1:146" x14ac:dyDescent="0.25">
      <c r="A95" t="s">
        <v>3421</v>
      </c>
      <c r="B95" t="s">
        <v>3440</v>
      </c>
      <c r="C95" t="s">
        <v>3441</v>
      </c>
      <c r="D95" t="s">
        <v>3442</v>
      </c>
      <c r="E95" t="s">
        <v>3443</v>
      </c>
      <c r="F95" t="s">
        <v>1926</v>
      </c>
      <c r="G95" t="s">
        <v>1987</v>
      </c>
      <c r="H95">
        <v>1995</v>
      </c>
      <c r="I95">
        <v>4108718</v>
      </c>
      <c r="K95" t="s">
        <v>1698</v>
      </c>
      <c r="L95" t="s">
        <v>971</v>
      </c>
      <c r="M95">
        <v>380</v>
      </c>
      <c r="N95" t="s">
        <v>3923</v>
      </c>
      <c r="O95" s="3">
        <v>0.32083333333333336</v>
      </c>
      <c r="P95">
        <v>8.0129999999999999</v>
      </c>
      <c r="Q95">
        <v>7.6989999999999998</v>
      </c>
      <c r="R95">
        <v>1.6379999999999999</v>
      </c>
      <c r="S95">
        <v>2.4900000000000002</v>
      </c>
      <c r="T95">
        <v>1125</v>
      </c>
      <c r="U95">
        <v>106.9</v>
      </c>
      <c r="V95">
        <v>0.13</v>
      </c>
      <c r="W95">
        <v>620</v>
      </c>
      <c r="X95">
        <v>0.99029999999999996</v>
      </c>
      <c r="Y95">
        <v>681.6</v>
      </c>
      <c r="Z95">
        <v>0</v>
      </c>
      <c r="AA95">
        <v>0</v>
      </c>
      <c r="AB95">
        <v>997.8</v>
      </c>
      <c r="AC95">
        <v>805.1</v>
      </c>
      <c r="AD95">
        <v>711.3</v>
      </c>
      <c r="AE95">
        <v>671.5</v>
      </c>
      <c r="AF95">
        <v>638.9</v>
      </c>
      <c r="AG95">
        <v>604.9</v>
      </c>
      <c r="AH95">
        <v>543.70000000000005</v>
      </c>
      <c r="AI95">
        <v>957.2</v>
      </c>
      <c r="AJ95">
        <v>779.1</v>
      </c>
      <c r="AK95">
        <v>693</v>
      </c>
      <c r="AL95">
        <v>649.4</v>
      </c>
      <c r="AM95">
        <v>618.6</v>
      </c>
      <c r="AN95">
        <v>591</v>
      </c>
      <c r="AO95">
        <v>553.9</v>
      </c>
      <c r="AP95">
        <v>847</v>
      </c>
      <c r="AQ95">
        <v>688.2</v>
      </c>
      <c r="AR95">
        <v>603</v>
      </c>
      <c r="AS95">
        <v>551.79999999999995</v>
      </c>
      <c r="AT95">
        <v>517</v>
      </c>
      <c r="AU95">
        <v>490.4</v>
      </c>
      <c r="AV95">
        <v>448.5</v>
      </c>
      <c r="AW95">
        <v>939</v>
      </c>
      <c r="AX95">
        <v>751.9</v>
      </c>
      <c r="AY95">
        <v>650.20000000000005</v>
      </c>
      <c r="AZ95">
        <v>589.70000000000005</v>
      </c>
      <c r="BA95">
        <v>550.5</v>
      </c>
      <c r="BB95">
        <v>522.6</v>
      </c>
      <c r="BC95">
        <v>481.6</v>
      </c>
      <c r="BD95">
        <v>991.8</v>
      </c>
      <c r="BE95">
        <v>758.6</v>
      </c>
      <c r="BF95">
        <v>644.79999999999995</v>
      </c>
      <c r="BG95">
        <v>579.9</v>
      </c>
      <c r="BH95">
        <v>534.9</v>
      </c>
      <c r="BI95">
        <v>493</v>
      </c>
      <c r="BJ95">
        <v>422.7</v>
      </c>
      <c r="BK95">
        <v>42.3</v>
      </c>
      <c r="BL95">
        <v>41.2</v>
      </c>
      <c r="BM95">
        <v>38</v>
      </c>
      <c r="BN95">
        <v>37.200000000000003</v>
      </c>
      <c r="BO95">
        <v>36.9</v>
      </c>
      <c r="BP95">
        <v>36.700000000000003</v>
      </c>
      <c r="BQ95">
        <v>37.799999999999997</v>
      </c>
      <c r="BR95">
        <v>143.30000000000001</v>
      </c>
      <c r="BS95">
        <v>146.80000000000001</v>
      </c>
      <c r="BT95">
        <v>150.69999999999999</v>
      </c>
      <c r="BU95">
        <v>148.5</v>
      </c>
      <c r="BV95">
        <v>145</v>
      </c>
      <c r="BW95">
        <v>144.19999999999999</v>
      </c>
      <c r="BX95">
        <v>142</v>
      </c>
      <c r="BY95">
        <v>1057.5999999999999</v>
      </c>
      <c r="BZ95">
        <v>863.5</v>
      </c>
      <c r="CA95">
        <v>772.3</v>
      </c>
      <c r="CB95">
        <v>747.8</v>
      </c>
      <c r="CC95">
        <v>739.4</v>
      </c>
      <c r="CD95">
        <v>731.3</v>
      </c>
      <c r="CE95">
        <v>730.7</v>
      </c>
      <c r="CF95">
        <v>696</v>
      </c>
      <c r="CG95">
        <v>587.5</v>
      </c>
      <c r="CH95">
        <v>550</v>
      </c>
      <c r="CI95">
        <v>535.6</v>
      </c>
      <c r="CJ95">
        <v>528.6</v>
      </c>
      <c r="CK95">
        <v>524.9</v>
      </c>
      <c r="CL95">
        <v>511.5</v>
      </c>
      <c r="CM95">
        <v>658.6</v>
      </c>
      <c r="CN95">
        <v>570.6</v>
      </c>
      <c r="CO95">
        <v>534.1</v>
      </c>
      <c r="CP95">
        <v>512.70000000000005</v>
      </c>
      <c r="CQ95">
        <v>502.8</v>
      </c>
      <c r="CR95">
        <v>497.6</v>
      </c>
      <c r="CS95">
        <v>481.7</v>
      </c>
      <c r="CT95">
        <v>631.20000000000005</v>
      </c>
      <c r="CU95">
        <v>559.20000000000005</v>
      </c>
      <c r="CV95">
        <v>519.4</v>
      </c>
      <c r="CW95">
        <v>482.1</v>
      </c>
      <c r="CX95">
        <v>462.8</v>
      </c>
      <c r="CY95">
        <v>452.9</v>
      </c>
      <c r="CZ95">
        <v>438.4</v>
      </c>
      <c r="DA95">
        <v>602.79999999999995</v>
      </c>
      <c r="DB95">
        <v>541.29999999999995</v>
      </c>
      <c r="DC95">
        <v>515.5</v>
      </c>
      <c r="DD95">
        <v>478.5</v>
      </c>
      <c r="DE95">
        <v>438.3</v>
      </c>
      <c r="DF95">
        <v>413.5</v>
      </c>
      <c r="DG95">
        <v>393</v>
      </c>
      <c r="DH95">
        <v>595.4</v>
      </c>
      <c r="DI95">
        <v>522.9</v>
      </c>
      <c r="DJ95">
        <v>476.1</v>
      </c>
      <c r="DK95">
        <v>448.1</v>
      </c>
      <c r="DL95">
        <v>422.7</v>
      </c>
      <c r="DM95">
        <v>397.7</v>
      </c>
      <c r="DN95">
        <v>356.4</v>
      </c>
      <c r="DO95">
        <v>609.6</v>
      </c>
      <c r="DP95">
        <v>531.6</v>
      </c>
      <c r="DQ95">
        <v>472.7</v>
      </c>
      <c r="DR95">
        <v>428</v>
      </c>
      <c r="DS95">
        <v>400.3</v>
      </c>
      <c r="DT95">
        <v>376.2</v>
      </c>
      <c r="DU95">
        <v>336.3</v>
      </c>
      <c r="DV95">
        <v>683.7</v>
      </c>
      <c r="DW95">
        <v>564.5</v>
      </c>
      <c r="DX95">
        <v>508.6</v>
      </c>
      <c r="DY95">
        <v>453.9</v>
      </c>
      <c r="DZ95">
        <v>398.3</v>
      </c>
      <c r="EA95">
        <v>350.4</v>
      </c>
      <c r="EB95">
        <v>292.10000000000002</v>
      </c>
      <c r="EC95">
        <v>812.3</v>
      </c>
      <c r="ED95">
        <v>646.70000000000005</v>
      </c>
      <c r="EE95">
        <v>562.9</v>
      </c>
      <c r="EF95">
        <v>515.4</v>
      </c>
      <c r="EG95">
        <v>466.2</v>
      </c>
      <c r="EH95">
        <v>414.3</v>
      </c>
      <c r="EI95">
        <v>308.8</v>
      </c>
      <c r="EJ95">
        <v>937.9</v>
      </c>
      <c r="EK95">
        <v>746.8</v>
      </c>
      <c r="EL95">
        <v>650.29999999999995</v>
      </c>
      <c r="EM95">
        <v>595.20000000000005</v>
      </c>
      <c r="EN95">
        <v>538.29999999999995</v>
      </c>
      <c r="EO95">
        <v>478.4</v>
      </c>
      <c r="EP95" t="s">
        <v>4077</v>
      </c>
    </row>
    <row r="96" spans="1:146" x14ac:dyDescent="0.25">
      <c r="A96" t="s">
        <v>4078</v>
      </c>
      <c r="B96" t="s">
        <v>372</v>
      </c>
      <c r="C96" t="s">
        <v>373</v>
      </c>
      <c r="D96" t="s">
        <v>374</v>
      </c>
      <c r="E96" t="s">
        <v>432</v>
      </c>
      <c r="F96" t="s">
        <v>963</v>
      </c>
      <c r="G96" t="s">
        <v>1909</v>
      </c>
      <c r="H96">
        <v>1990</v>
      </c>
      <c r="I96">
        <v>238301</v>
      </c>
      <c r="K96" t="s">
        <v>1698</v>
      </c>
      <c r="L96" t="s">
        <v>1781</v>
      </c>
      <c r="M96">
        <v>700</v>
      </c>
      <c r="N96" t="s">
        <v>3923</v>
      </c>
      <c r="O96" s="3">
        <v>0.32083333333333336</v>
      </c>
      <c r="P96">
        <v>12.52</v>
      </c>
      <c r="Q96">
        <v>10.324</v>
      </c>
      <c r="R96">
        <v>2.12</v>
      </c>
      <c r="S96">
        <v>3.9</v>
      </c>
      <c r="T96">
        <v>7767</v>
      </c>
      <c r="U96">
        <v>119</v>
      </c>
      <c r="V96">
        <v>0.22</v>
      </c>
      <c r="W96">
        <v>618.1</v>
      </c>
      <c r="X96">
        <v>1.0115000000000001</v>
      </c>
      <c r="Y96">
        <v>667.3</v>
      </c>
      <c r="Z96">
        <v>0</v>
      </c>
      <c r="AA96">
        <v>0</v>
      </c>
      <c r="AB96">
        <v>1019.5</v>
      </c>
      <c r="AC96">
        <v>827.6</v>
      </c>
      <c r="AD96">
        <v>713.7</v>
      </c>
      <c r="AE96">
        <v>643.4</v>
      </c>
      <c r="AF96">
        <v>605</v>
      </c>
      <c r="AG96">
        <v>580.1</v>
      </c>
      <c r="AH96">
        <v>554.29999999999995</v>
      </c>
      <c r="AI96">
        <v>977.7</v>
      </c>
      <c r="AJ96">
        <v>794.6</v>
      </c>
      <c r="AK96">
        <v>692.1</v>
      </c>
      <c r="AL96">
        <v>633.6</v>
      </c>
      <c r="AM96">
        <v>601.4</v>
      </c>
      <c r="AN96">
        <v>581.6</v>
      </c>
      <c r="AO96">
        <v>557.79999999999995</v>
      </c>
      <c r="AP96">
        <v>858.8</v>
      </c>
      <c r="AQ96">
        <v>690.1</v>
      </c>
      <c r="AR96">
        <v>599.1</v>
      </c>
      <c r="AS96">
        <v>546.1</v>
      </c>
      <c r="AT96">
        <v>513.70000000000005</v>
      </c>
      <c r="AU96">
        <v>492.8</v>
      </c>
      <c r="AV96">
        <v>467.6</v>
      </c>
      <c r="AW96">
        <v>936</v>
      </c>
      <c r="AX96">
        <v>745</v>
      </c>
      <c r="AY96">
        <v>639.70000000000005</v>
      </c>
      <c r="AZ96">
        <v>576.79999999999995</v>
      </c>
      <c r="BA96">
        <v>537.5</v>
      </c>
      <c r="BB96">
        <v>512.1</v>
      </c>
      <c r="BC96">
        <v>482.4</v>
      </c>
      <c r="BD96">
        <v>1014.3</v>
      </c>
      <c r="BE96">
        <v>776.7</v>
      </c>
      <c r="BF96">
        <v>641.70000000000005</v>
      </c>
      <c r="BG96">
        <v>562.4</v>
      </c>
      <c r="BH96">
        <v>522.29999999999995</v>
      </c>
      <c r="BI96">
        <v>492.3</v>
      </c>
      <c r="BJ96">
        <v>447.5</v>
      </c>
      <c r="BK96">
        <v>42.7</v>
      </c>
      <c r="BL96">
        <v>41.2</v>
      </c>
      <c r="BM96">
        <v>41</v>
      </c>
      <c r="BN96">
        <v>40.299999999999997</v>
      </c>
      <c r="BO96">
        <v>40.1</v>
      </c>
      <c r="BP96">
        <v>39.6</v>
      </c>
      <c r="BQ96">
        <v>39.1</v>
      </c>
      <c r="BR96">
        <v>145.19999999999999</v>
      </c>
      <c r="BS96">
        <v>149.30000000000001</v>
      </c>
      <c r="BT96">
        <v>149.69999999999999</v>
      </c>
      <c r="BU96">
        <v>155</v>
      </c>
      <c r="BV96">
        <v>168.2</v>
      </c>
      <c r="BW96">
        <v>180</v>
      </c>
      <c r="BX96">
        <v>180</v>
      </c>
      <c r="BY96">
        <v>1070.7</v>
      </c>
      <c r="BZ96">
        <v>884.9</v>
      </c>
      <c r="CA96">
        <v>777.2</v>
      </c>
      <c r="CB96">
        <v>715.8</v>
      </c>
      <c r="CC96">
        <v>689.7</v>
      </c>
      <c r="CD96">
        <v>678.3</v>
      </c>
      <c r="CE96">
        <v>668.8</v>
      </c>
      <c r="CF96">
        <v>704.9</v>
      </c>
      <c r="CG96">
        <v>591.1</v>
      </c>
      <c r="CH96">
        <v>523.6</v>
      </c>
      <c r="CI96">
        <v>494.6</v>
      </c>
      <c r="CJ96">
        <v>481.4</v>
      </c>
      <c r="CK96">
        <v>476.1</v>
      </c>
      <c r="CL96">
        <v>473.1</v>
      </c>
      <c r="CM96">
        <v>669.8</v>
      </c>
      <c r="CN96">
        <v>563.20000000000005</v>
      </c>
      <c r="CO96">
        <v>505.5</v>
      </c>
      <c r="CP96">
        <v>481.9</v>
      </c>
      <c r="CQ96">
        <v>469.6</v>
      </c>
      <c r="CR96">
        <v>462.6</v>
      </c>
      <c r="CS96">
        <v>458.2</v>
      </c>
      <c r="CT96">
        <v>645</v>
      </c>
      <c r="CU96">
        <v>543.1</v>
      </c>
      <c r="CV96">
        <v>493.8</v>
      </c>
      <c r="CW96">
        <v>471.8</v>
      </c>
      <c r="CX96">
        <v>458.1</v>
      </c>
      <c r="CY96">
        <v>447.5</v>
      </c>
      <c r="CZ96">
        <v>434.3</v>
      </c>
      <c r="DA96">
        <v>646.70000000000005</v>
      </c>
      <c r="DB96">
        <v>531.9</v>
      </c>
      <c r="DC96">
        <v>484</v>
      </c>
      <c r="DD96">
        <v>468.5</v>
      </c>
      <c r="DE96">
        <v>455.7</v>
      </c>
      <c r="DF96">
        <v>442.1</v>
      </c>
      <c r="DG96">
        <v>419.2</v>
      </c>
      <c r="DH96">
        <v>632.70000000000005</v>
      </c>
      <c r="DI96">
        <v>518.20000000000005</v>
      </c>
      <c r="DJ96">
        <v>472.9</v>
      </c>
      <c r="DK96">
        <v>450.7</v>
      </c>
      <c r="DL96">
        <v>433.3</v>
      </c>
      <c r="DM96">
        <v>422.7</v>
      </c>
      <c r="DN96">
        <v>405.7</v>
      </c>
      <c r="DO96">
        <v>647.6</v>
      </c>
      <c r="DP96">
        <v>529.4</v>
      </c>
      <c r="DQ96">
        <v>477.5</v>
      </c>
      <c r="DR96">
        <v>452.4</v>
      </c>
      <c r="DS96">
        <v>431.2</v>
      </c>
      <c r="DT96">
        <v>411.9</v>
      </c>
      <c r="DU96">
        <v>389.6</v>
      </c>
      <c r="DV96">
        <v>711.1</v>
      </c>
      <c r="DW96">
        <v>576.6</v>
      </c>
      <c r="DX96">
        <v>500.3</v>
      </c>
      <c r="DY96">
        <v>467.3</v>
      </c>
      <c r="DZ96">
        <v>445.2</v>
      </c>
      <c r="EA96">
        <v>423.6</v>
      </c>
      <c r="EB96">
        <v>384.9</v>
      </c>
      <c r="EC96">
        <v>838.5</v>
      </c>
      <c r="ED96">
        <v>667.1</v>
      </c>
      <c r="EE96">
        <v>563.1</v>
      </c>
      <c r="EF96">
        <v>500.4</v>
      </c>
      <c r="EG96">
        <v>468.5</v>
      </c>
      <c r="EH96">
        <v>447.8</v>
      </c>
      <c r="EI96">
        <v>408.7</v>
      </c>
      <c r="EJ96">
        <v>968.2</v>
      </c>
      <c r="EK96">
        <v>770.3</v>
      </c>
      <c r="EL96">
        <v>650.20000000000005</v>
      </c>
      <c r="EM96">
        <v>571.1</v>
      </c>
      <c r="EN96">
        <v>520.20000000000005</v>
      </c>
      <c r="EO96">
        <v>481.9</v>
      </c>
      <c r="EP96" t="s">
        <v>4079</v>
      </c>
    </row>
    <row r="97" spans="1:146" x14ac:dyDescent="0.25">
      <c r="A97" t="s">
        <v>4080</v>
      </c>
      <c r="B97" t="s">
        <v>367</v>
      </c>
      <c r="C97" t="s">
        <v>368</v>
      </c>
      <c r="D97" t="s">
        <v>369</v>
      </c>
      <c r="E97" t="s">
        <v>370</v>
      </c>
      <c r="F97" t="s">
        <v>978</v>
      </c>
      <c r="G97" t="s">
        <v>1265</v>
      </c>
      <c r="H97">
        <v>1989</v>
      </c>
      <c r="I97">
        <v>141334</v>
      </c>
      <c r="K97" t="s">
        <v>1698</v>
      </c>
      <c r="L97" t="s">
        <v>1781</v>
      </c>
      <c r="M97">
        <v>536</v>
      </c>
      <c r="N97" t="s">
        <v>3923</v>
      </c>
      <c r="O97" s="3">
        <v>0.32083333333333336</v>
      </c>
      <c r="P97">
        <v>10.112</v>
      </c>
      <c r="Q97">
        <v>8.3810000000000002</v>
      </c>
      <c r="R97">
        <v>1.764</v>
      </c>
      <c r="S97">
        <v>3.41</v>
      </c>
      <c r="T97">
        <v>4388</v>
      </c>
      <c r="U97">
        <v>110</v>
      </c>
      <c r="V97">
        <v>0.23</v>
      </c>
      <c r="W97">
        <v>678.9</v>
      </c>
      <c r="X97">
        <v>0.91969999999999996</v>
      </c>
      <c r="Y97">
        <v>733.9</v>
      </c>
      <c r="Z97">
        <v>0</v>
      </c>
      <c r="AA97">
        <v>0</v>
      </c>
      <c r="AB97">
        <v>1100.7</v>
      </c>
      <c r="AC97">
        <v>898.7</v>
      </c>
      <c r="AD97">
        <v>779.1</v>
      </c>
      <c r="AE97">
        <v>707.9</v>
      </c>
      <c r="AF97">
        <v>667.5</v>
      </c>
      <c r="AG97">
        <v>645.9</v>
      </c>
      <c r="AH97">
        <v>627.70000000000005</v>
      </c>
      <c r="AI97">
        <v>1050.5</v>
      </c>
      <c r="AJ97">
        <v>861.2</v>
      </c>
      <c r="AK97">
        <v>755.9</v>
      </c>
      <c r="AL97">
        <v>698.3</v>
      </c>
      <c r="AM97">
        <v>667.9</v>
      </c>
      <c r="AN97">
        <v>650.4</v>
      </c>
      <c r="AO97">
        <v>634.6</v>
      </c>
      <c r="AP97">
        <v>932.7</v>
      </c>
      <c r="AQ97">
        <v>754.1</v>
      </c>
      <c r="AR97">
        <v>658.6</v>
      </c>
      <c r="AS97">
        <v>603.70000000000005</v>
      </c>
      <c r="AT97">
        <v>570.6</v>
      </c>
      <c r="AU97">
        <v>549.70000000000005</v>
      </c>
      <c r="AV97">
        <v>525.6</v>
      </c>
      <c r="AW97">
        <v>975.4</v>
      </c>
      <c r="AX97">
        <v>784.3</v>
      </c>
      <c r="AY97">
        <v>681.2</v>
      </c>
      <c r="AZ97">
        <v>621.4</v>
      </c>
      <c r="BA97">
        <v>585.1</v>
      </c>
      <c r="BB97">
        <v>562.20000000000005</v>
      </c>
      <c r="BC97">
        <v>535.5</v>
      </c>
      <c r="BD97">
        <v>1098.7</v>
      </c>
      <c r="BE97">
        <v>844.8</v>
      </c>
      <c r="BF97">
        <v>703.5</v>
      </c>
      <c r="BG97">
        <v>621.9</v>
      </c>
      <c r="BH97">
        <v>581.1</v>
      </c>
      <c r="BI97">
        <v>550</v>
      </c>
      <c r="BJ97">
        <v>500.1</v>
      </c>
      <c r="BK97">
        <v>42.6</v>
      </c>
      <c r="BL97">
        <v>41.6</v>
      </c>
      <c r="BM97">
        <v>41.6</v>
      </c>
      <c r="BN97">
        <v>40.200000000000003</v>
      </c>
      <c r="BO97">
        <v>39.4</v>
      </c>
      <c r="BP97">
        <v>39.5</v>
      </c>
      <c r="BQ97">
        <v>40.4</v>
      </c>
      <c r="BR97">
        <v>147.1</v>
      </c>
      <c r="BS97">
        <v>151.4</v>
      </c>
      <c r="BT97">
        <v>152.6</v>
      </c>
      <c r="BU97">
        <v>159.30000000000001</v>
      </c>
      <c r="BV97">
        <v>180</v>
      </c>
      <c r="BW97">
        <v>180</v>
      </c>
      <c r="BX97">
        <v>180</v>
      </c>
      <c r="BY97">
        <v>1120.0999999999999</v>
      </c>
      <c r="BZ97">
        <v>940</v>
      </c>
      <c r="CA97">
        <v>832.7</v>
      </c>
      <c r="CB97">
        <v>781</v>
      </c>
      <c r="CC97">
        <v>762.6</v>
      </c>
      <c r="CD97">
        <v>755.5</v>
      </c>
      <c r="CE97">
        <v>763.6</v>
      </c>
      <c r="CF97">
        <v>739</v>
      </c>
      <c r="CG97">
        <v>625.79999999999995</v>
      </c>
      <c r="CH97">
        <v>567.79999999999995</v>
      </c>
      <c r="CI97">
        <v>545.9</v>
      </c>
      <c r="CJ97">
        <v>537.20000000000005</v>
      </c>
      <c r="CK97">
        <v>533.20000000000005</v>
      </c>
      <c r="CL97">
        <v>532</v>
      </c>
      <c r="CM97">
        <v>702.6</v>
      </c>
      <c r="CN97">
        <v>597.20000000000005</v>
      </c>
      <c r="CO97">
        <v>552.4</v>
      </c>
      <c r="CP97">
        <v>533.20000000000005</v>
      </c>
      <c r="CQ97">
        <v>522.9</v>
      </c>
      <c r="CR97">
        <v>518.1</v>
      </c>
      <c r="CS97">
        <v>515.5</v>
      </c>
      <c r="CT97">
        <v>676</v>
      </c>
      <c r="CU97">
        <v>579.20000000000005</v>
      </c>
      <c r="CV97">
        <v>541.79999999999995</v>
      </c>
      <c r="CW97">
        <v>521.79999999999995</v>
      </c>
      <c r="CX97">
        <v>507.4</v>
      </c>
      <c r="CY97">
        <v>496.5</v>
      </c>
      <c r="CZ97">
        <v>486.8</v>
      </c>
      <c r="DA97">
        <v>683.4</v>
      </c>
      <c r="DB97">
        <v>582.1</v>
      </c>
      <c r="DC97">
        <v>537.79999999999995</v>
      </c>
      <c r="DD97">
        <v>514.9</v>
      </c>
      <c r="DE97">
        <v>502.3</v>
      </c>
      <c r="DF97">
        <v>486.4</v>
      </c>
      <c r="DG97">
        <v>462.9</v>
      </c>
      <c r="DH97">
        <v>700.9</v>
      </c>
      <c r="DI97">
        <v>580.20000000000005</v>
      </c>
      <c r="DJ97">
        <v>533</v>
      </c>
      <c r="DK97">
        <v>506.5</v>
      </c>
      <c r="DL97">
        <v>483</v>
      </c>
      <c r="DM97">
        <v>462.8</v>
      </c>
      <c r="DN97">
        <v>441.4</v>
      </c>
      <c r="DO97">
        <v>722</v>
      </c>
      <c r="DP97">
        <v>594.6</v>
      </c>
      <c r="DQ97">
        <v>539.6</v>
      </c>
      <c r="DR97">
        <v>512.20000000000005</v>
      </c>
      <c r="DS97">
        <v>487.8</v>
      </c>
      <c r="DT97">
        <v>464.1</v>
      </c>
      <c r="DU97">
        <v>427.6</v>
      </c>
      <c r="DV97">
        <v>794.9</v>
      </c>
      <c r="DW97">
        <v>651.1</v>
      </c>
      <c r="DX97">
        <v>565.70000000000005</v>
      </c>
      <c r="DY97">
        <v>529.5</v>
      </c>
      <c r="DZ97">
        <v>505.2</v>
      </c>
      <c r="EA97">
        <v>481.4</v>
      </c>
      <c r="EB97">
        <v>437.8</v>
      </c>
      <c r="EC97">
        <v>936.4</v>
      </c>
      <c r="ED97">
        <v>742.7</v>
      </c>
      <c r="EE97">
        <v>630</v>
      </c>
      <c r="EF97">
        <v>560.5</v>
      </c>
      <c r="EG97">
        <v>528.6</v>
      </c>
      <c r="EH97">
        <v>505.8</v>
      </c>
      <c r="EI97">
        <v>462</v>
      </c>
      <c r="EJ97">
        <v>1081.3</v>
      </c>
      <c r="EK97">
        <v>857.3</v>
      </c>
      <c r="EL97">
        <v>725.5</v>
      </c>
      <c r="EM97">
        <v>634.9</v>
      </c>
      <c r="EN97">
        <v>572.5</v>
      </c>
      <c r="EO97">
        <v>536.4</v>
      </c>
      <c r="EP97" t="s">
        <v>4081</v>
      </c>
    </row>
    <row r="98" spans="1:146" x14ac:dyDescent="0.25">
      <c r="A98" t="s">
        <v>4082</v>
      </c>
      <c r="B98" t="s">
        <v>521</v>
      </c>
      <c r="C98" t="s">
        <v>33</v>
      </c>
      <c r="D98" t="s">
        <v>522</v>
      </c>
      <c r="E98" t="s">
        <v>523</v>
      </c>
      <c r="F98" t="s">
        <v>1044</v>
      </c>
      <c r="G98" t="s">
        <v>446</v>
      </c>
      <c r="H98">
        <v>1974</v>
      </c>
      <c r="I98">
        <v>111273</v>
      </c>
      <c r="K98" t="s">
        <v>1698</v>
      </c>
      <c r="L98" t="s">
        <v>1782</v>
      </c>
      <c r="M98">
        <v>603</v>
      </c>
      <c r="N98" t="s">
        <v>3923</v>
      </c>
      <c r="O98" s="3">
        <v>0.32083333333333336</v>
      </c>
      <c r="P98">
        <v>11.01</v>
      </c>
      <c r="Q98">
        <v>8.9670000000000005</v>
      </c>
      <c r="R98">
        <v>1.94</v>
      </c>
      <c r="S98">
        <v>3.6</v>
      </c>
      <c r="T98">
        <v>8635</v>
      </c>
      <c r="U98">
        <v>121.3</v>
      </c>
      <c r="V98">
        <v>0.44</v>
      </c>
      <c r="W98">
        <v>666.2</v>
      </c>
      <c r="X98">
        <v>0.93530000000000002</v>
      </c>
      <c r="Y98">
        <v>721.7</v>
      </c>
      <c r="Z98">
        <v>0</v>
      </c>
      <c r="AA98">
        <v>0</v>
      </c>
      <c r="AB98">
        <v>1057.4000000000001</v>
      </c>
      <c r="AC98">
        <v>876.8</v>
      </c>
      <c r="AD98">
        <v>768.3</v>
      </c>
      <c r="AE98">
        <v>700.9</v>
      </c>
      <c r="AF98">
        <v>659.5</v>
      </c>
      <c r="AG98">
        <v>634.79999999999995</v>
      </c>
      <c r="AH98">
        <v>612.4</v>
      </c>
      <c r="AI98">
        <v>1016.6</v>
      </c>
      <c r="AJ98">
        <v>843.5</v>
      </c>
      <c r="AK98">
        <v>746.3</v>
      </c>
      <c r="AL98">
        <v>690.9</v>
      </c>
      <c r="AM98">
        <v>659.5</v>
      </c>
      <c r="AN98">
        <v>640.20000000000005</v>
      </c>
      <c r="AO98">
        <v>620.1</v>
      </c>
      <c r="AP98">
        <v>909.6</v>
      </c>
      <c r="AQ98">
        <v>738.3</v>
      </c>
      <c r="AR98">
        <v>646.79999999999995</v>
      </c>
      <c r="AS98">
        <v>594</v>
      </c>
      <c r="AT98">
        <v>562</v>
      </c>
      <c r="AU98">
        <v>541.79999999999995</v>
      </c>
      <c r="AV98">
        <v>518.1</v>
      </c>
      <c r="AW98">
        <v>960</v>
      </c>
      <c r="AX98">
        <v>774.3</v>
      </c>
      <c r="AY98">
        <v>673.8</v>
      </c>
      <c r="AZ98">
        <v>614.9</v>
      </c>
      <c r="BA98">
        <v>578.6</v>
      </c>
      <c r="BB98">
        <v>555.4</v>
      </c>
      <c r="BC98">
        <v>527.79999999999995</v>
      </c>
      <c r="BD98">
        <v>1054.2</v>
      </c>
      <c r="BE98">
        <v>824.9</v>
      </c>
      <c r="BF98">
        <v>692.9</v>
      </c>
      <c r="BG98">
        <v>613.6</v>
      </c>
      <c r="BH98">
        <v>572.4</v>
      </c>
      <c r="BI98">
        <v>541.9</v>
      </c>
      <c r="BJ98">
        <v>495.4</v>
      </c>
      <c r="BK98">
        <v>42.3</v>
      </c>
      <c r="BL98">
        <v>41.1</v>
      </c>
      <c r="BM98">
        <v>41.7</v>
      </c>
      <c r="BN98">
        <v>41.4</v>
      </c>
      <c r="BO98">
        <v>40.6</v>
      </c>
      <c r="BP98">
        <v>40.200000000000003</v>
      </c>
      <c r="BQ98">
        <v>40.4</v>
      </c>
      <c r="BR98">
        <v>147.4</v>
      </c>
      <c r="BS98">
        <v>151.69999999999999</v>
      </c>
      <c r="BT98">
        <v>152.30000000000001</v>
      </c>
      <c r="BU98">
        <v>157.1</v>
      </c>
      <c r="BV98">
        <v>180</v>
      </c>
      <c r="BW98">
        <v>180</v>
      </c>
      <c r="BX98">
        <v>180</v>
      </c>
      <c r="BY98">
        <v>1089.5999999999999</v>
      </c>
      <c r="BZ98">
        <v>928.4</v>
      </c>
      <c r="CA98">
        <v>830.5</v>
      </c>
      <c r="CB98">
        <v>779.7</v>
      </c>
      <c r="CC98">
        <v>756.4</v>
      </c>
      <c r="CD98">
        <v>744.5</v>
      </c>
      <c r="CE98">
        <v>739.5</v>
      </c>
      <c r="CF98">
        <v>724.3</v>
      </c>
      <c r="CG98">
        <v>621.1</v>
      </c>
      <c r="CH98">
        <v>560.4</v>
      </c>
      <c r="CI98">
        <v>536</v>
      </c>
      <c r="CJ98">
        <v>525.5</v>
      </c>
      <c r="CK98">
        <v>520.29999999999995</v>
      </c>
      <c r="CL98">
        <v>516.79999999999995</v>
      </c>
      <c r="CM98">
        <v>692.2</v>
      </c>
      <c r="CN98">
        <v>592.4</v>
      </c>
      <c r="CO98">
        <v>543.4</v>
      </c>
      <c r="CP98">
        <v>523.29999999999995</v>
      </c>
      <c r="CQ98">
        <v>512.4</v>
      </c>
      <c r="CR98">
        <v>506.6</v>
      </c>
      <c r="CS98">
        <v>502.3</v>
      </c>
      <c r="CT98">
        <v>669</v>
      </c>
      <c r="CU98">
        <v>573.5</v>
      </c>
      <c r="CV98">
        <v>532.20000000000005</v>
      </c>
      <c r="CW98">
        <v>513.20000000000005</v>
      </c>
      <c r="CX98">
        <v>500.4</v>
      </c>
      <c r="CY98">
        <v>490.4</v>
      </c>
      <c r="CZ98">
        <v>479.8</v>
      </c>
      <c r="DA98">
        <v>674.8</v>
      </c>
      <c r="DB98">
        <v>576.4</v>
      </c>
      <c r="DC98">
        <v>530.20000000000005</v>
      </c>
      <c r="DD98">
        <v>508.5</v>
      </c>
      <c r="DE98">
        <v>495.9</v>
      </c>
      <c r="DF98">
        <v>483.5</v>
      </c>
      <c r="DG98">
        <v>463.1</v>
      </c>
      <c r="DH98">
        <v>690</v>
      </c>
      <c r="DI98">
        <v>571.79999999999995</v>
      </c>
      <c r="DJ98">
        <v>521.1</v>
      </c>
      <c r="DK98">
        <v>497.6</v>
      </c>
      <c r="DL98">
        <v>479.1</v>
      </c>
      <c r="DM98">
        <v>464.6</v>
      </c>
      <c r="DN98">
        <v>450.3</v>
      </c>
      <c r="DO98">
        <v>705.8</v>
      </c>
      <c r="DP98">
        <v>584.4</v>
      </c>
      <c r="DQ98">
        <v>526.5</v>
      </c>
      <c r="DR98">
        <v>500.7</v>
      </c>
      <c r="DS98">
        <v>480.4</v>
      </c>
      <c r="DT98">
        <v>461.8</v>
      </c>
      <c r="DU98">
        <v>435.4</v>
      </c>
      <c r="DV98">
        <v>765.8</v>
      </c>
      <c r="DW98">
        <v>632.5</v>
      </c>
      <c r="DX98">
        <v>550.9</v>
      </c>
      <c r="DY98">
        <v>515.20000000000005</v>
      </c>
      <c r="DZ98">
        <v>493.8</v>
      </c>
      <c r="EA98">
        <v>474.1</v>
      </c>
      <c r="EB98">
        <v>438.7</v>
      </c>
      <c r="EC98">
        <v>887.9</v>
      </c>
      <c r="ED98">
        <v>715.1</v>
      </c>
      <c r="EE98">
        <v>612.9</v>
      </c>
      <c r="EF98">
        <v>546.20000000000005</v>
      </c>
      <c r="EG98">
        <v>515</v>
      </c>
      <c r="EH98">
        <v>495.1</v>
      </c>
      <c r="EI98">
        <v>459</v>
      </c>
      <c r="EJ98">
        <v>1025.2</v>
      </c>
      <c r="EK98">
        <v>825.2</v>
      </c>
      <c r="EL98">
        <v>706.1</v>
      </c>
      <c r="EM98">
        <v>622.1</v>
      </c>
      <c r="EN98">
        <v>562.6</v>
      </c>
      <c r="EO98">
        <v>525</v>
      </c>
      <c r="EP98" t="s">
        <v>4083</v>
      </c>
    </row>
    <row r="99" spans="1:146" x14ac:dyDescent="0.25">
      <c r="A99" t="s">
        <v>4084</v>
      </c>
      <c r="B99" t="s">
        <v>516</v>
      </c>
      <c r="C99" t="s">
        <v>34</v>
      </c>
      <c r="D99" t="s">
        <v>517</v>
      </c>
      <c r="E99" t="s">
        <v>518</v>
      </c>
      <c r="F99" t="s">
        <v>519</v>
      </c>
      <c r="G99" t="s">
        <v>520</v>
      </c>
      <c r="H99">
        <v>1989</v>
      </c>
      <c r="I99">
        <v>124968</v>
      </c>
      <c r="K99" t="s">
        <v>1698</v>
      </c>
      <c r="L99" t="s">
        <v>1781</v>
      </c>
      <c r="M99">
        <v>409</v>
      </c>
      <c r="N99" t="s">
        <v>3923</v>
      </c>
      <c r="O99" s="3">
        <v>0.32083333333333336</v>
      </c>
      <c r="P99">
        <v>8.5510000000000002</v>
      </c>
      <c r="Q99">
        <v>7.0220000000000002</v>
      </c>
      <c r="R99">
        <v>1.202</v>
      </c>
      <c r="S99">
        <v>2.71</v>
      </c>
      <c r="T99">
        <v>3466</v>
      </c>
      <c r="U99">
        <v>123.5</v>
      </c>
      <c r="V99">
        <v>0.66</v>
      </c>
      <c r="W99">
        <v>769.7</v>
      </c>
      <c r="X99">
        <v>0.80669999999999997</v>
      </c>
      <c r="Y99">
        <v>836.8</v>
      </c>
      <c r="Z99">
        <v>0</v>
      </c>
      <c r="AA99">
        <v>0</v>
      </c>
      <c r="AB99">
        <v>1234.9000000000001</v>
      </c>
      <c r="AC99">
        <v>1021.4</v>
      </c>
      <c r="AD99">
        <v>898.1</v>
      </c>
      <c r="AE99">
        <v>809.3</v>
      </c>
      <c r="AF99">
        <v>759.6</v>
      </c>
      <c r="AG99">
        <v>736.3</v>
      </c>
      <c r="AH99">
        <v>720.5</v>
      </c>
      <c r="AI99">
        <v>1198.3</v>
      </c>
      <c r="AJ99">
        <v>993.4</v>
      </c>
      <c r="AK99">
        <v>879.1</v>
      </c>
      <c r="AL99">
        <v>807.7</v>
      </c>
      <c r="AM99">
        <v>767.8</v>
      </c>
      <c r="AN99">
        <v>747.2</v>
      </c>
      <c r="AO99">
        <v>733.8</v>
      </c>
      <c r="AP99">
        <v>1055.4000000000001</v>
      </c>
      <c r="AQ99">
        <v>854.7</v>
      </c>
      <c r="AR99">
        <v>747</v>
      </c>
      <c r="AS99">
        <v>684.6</v>
      </c>
      <c r="AT99">
        <v>647.1</v>
      </c>
      <c r="AU99">
        <v>624</v>
      </c>
      <c r="AV99">
        <v>599.20000000000005</v>
      </c>
      <c r="AW99">
        <v>1111.2</v>
      </c>
      <c r="AX99">
        <v>894.6</v>
      </c>
      <c r="AY99">
        <v>776.9</v>
      </c>
      <c r="AZ99">
        <v>707.7</v>
      </c>
      <c r="BA99">
        <v>665.6</v>
      </c>
      <c r="BB99">
        <v>639.4</v>
      </c>
      <c r="BC99">
        <v>611.20000000000005</v>
      </c>
      <c r="BD99">
        <v>1225.5999999999999</v>
      </c>
      <c r="BE99">
        <v>957.5</v>
      </c>
      <c r="BF99">
        <v>805.6</v>
      </c>
      <c r="BG99">
        <v>706.9</v>
      </c>
      <c r="BH99">
        <v>656.9</v>
      </c>
      <c r="BI99">
        <v>621.70000000000005</v>
      </c>
      <c r="BJ99">
        <v>566</v>
      </c>
      <c r="BK99">
        <v>44</v>
      </c>
      <c r="BL99">
        <v>42.7</v>
      </c>
      <c r="BM99">
        <v>43.4</v>
      </c>
      <c r="BN99">
        <v>43.6</v>
      </c>
      <c r="BO99">
        <v>43.2</v>
      </c>
      <c r="BP99">
        <v>42.9</v>
      </c>
      <c r="BQ99">
        <v>44.4</v>
      </c>
      <c r="BR99">
        <v>148.80000000000001</v>
      </c>
      <c r="BS99">
        <v>153.19999999999999</v>
      </c>
      <c r="BT99">
        <v>153.5</v>
      </c>
      <c r="BU99">
        <v>164.1</v>
      </c>
      <c r="BV99">
        <v>180</v>
      </c>
      <c r="BW99">
        <v>180</v>
      </c>
      <c r="BX99">
        <v>180</v>
      </c>
      <c r="BY99">
        <v>1328.8</v>
      </c>
      <c r="BZ99">
        <v>1126.9000000000001</v>
      </c>
      <c r="CA99">
        <v>1015.7</v>
      </c>
      <c r="CB99">
        <v>934.1</v>
      </c>
      <c r="CC99">
        <v>899.5</v>
      </c>
      <c r="CD99">
        <v>886.9</v>
      </c>
      <c r="CE99">
        <v>899</v>
      </c>
      <c r="CF99">
        <v>865.6</v>
      </c>
      <c r="CG99">
        <v>742.9</v>
      </c>
      <c r="CH99">
        <v>663.1</v>
      </c>
      <c r="CI99">
        <v>623.29999999999995</v>
      </c>
      <c r="CJ99">
        <v>606.20000000000005</v>
      </c>
      <c r="CK99">
        <v>599.4</v>
      </c>
      <c r="CL99">
        <v>598.9</v>
      </c>
      <c r="CM99">
        <v>819.5</v>
      </c>
      <c r="CN99">
        <v>702.3</v>
      </c>
      <c r="CO99">
        <v>633.29999999999995</v>
      </c>
      <c r="CP99">
        <v>603.6</v>
      </c>
      <c r="CQ99">
        <v>588.4</v>
      </c>
      <c r="CR99">
        <v>580</v>
      </c>
      <c r="CS99">
        <v>576.79999999999995</v>
      </c>
      <c r="CT99">
        <v>784.6</v>
      </c>
      <c r="CU99">
        <v>669.3</v>
      </c>
      <c r="CV99">
        <v>613.5</v>
      </c>
      <c r="CW99">
        <v>588.29999999999995</v>
      </c>
      <c r="CX99">
        <v>572</v>
      </c>
      <c r="CY99">
        <v>559.70000000000005</v>
      </c>
      <c r="CZ99">
        <v>545.70000000000005</v>
      </c>
      <c r="DA99">
        <v>787.8</v>
      </c>
      <c r="DB99">
        <v>657.9</v>
      </c>
      <c r="DC99">
        <v>597.29999999999995</v>
      </c>
      <c r="DD99">
        <v>572.70000000000005</v>
      </c>
      <c r="DE99">
        <v>560.70000000000005</v>
      </c>
      <c r="DF99">
        <v>550.9</v>
      </c>
      <c r="DG99">
        <v>525.4</v>
      </c>
      <c r="DH99">
        <v>771.6</v>
      </c>
      <c r="DI99">
        <v>640.6</v>
      </c>
      <c r="DJ99">
        <v>588.29999999999995</v>
      </c>
      <c r="DK99">
        <v>561.20000000000005</v>
      </c>
      <c r="DL99">
        <v>538.9</v>
      </c>
      <c r="DM99">
        <v>519.4</v>
      </c>
      <c r="DN99">
        <v>500.1</v>
      </c>
      <c r="DO99">
        <v>790.7</v>
      </c>
      <c r="DP99">
        <v>653</v>
      </c>
      <c r="DQ99">
        <v>593.70000000000005</v>
      </c>
      <c r="DR99">
        <v>565.20000000000005</v>
      </c>
      <c r="DS99">
        <v>541.4</v>
      </c>
      <c r="DT99">
        <v>518.5</v>
      </c>
      <c r="DU99">
        <v>484.7</v>
      </c>
      <c r="DV99">
        <v>856.3</v>
      </c>
      <c r="DW99">
        <v>707.4</v>
      </c>
      <c r="DX99">
        <v>617</v>
      </c>
      <c r="DY99">
        <v>580.6</v>
      </c>
      <c r="DZ99">
        <v>556.20000000000005</v>
      </c>
      <c r="EA99">
        <v>533</v>
      </c>
      <c r="EB99">
        <v>491.6</v>
      </c>
      <c r="EC99">
        <v>988.2</v>
      </c>
      <c r="ED99">
        <v>795.3</v>
      </c>
      <c r="EE99">
        <v>679.5</v>
      </c>
      <c r="EF99">
        <v>609.70000000000005</v>
      </c>
      <c r="EG99">
        <v>578.70000000000005</v>
      </c>
      <c r="EH99">
        <v>556.20000000000005</v>
      </c>
      <c r="EI99">
        <v>513.79999999999995</v>
      </c>
      <c r="EJ99">
        <v>1141.0999999999999</v>
      </c>
      <c r="EK99">
        <v>915.8</v>
      </c>
      <c r="EL99">
        <v>780.5</v>
      </c>
      <c r="EM99">
        <v>684.4</v>
      </c>
      <c r="EN99">
        <v>619.70000000000005</v>
      </c>
      <c r="EO99">
        <v>585.6</v>
      </c>
      <c r="EP99" t="s">
        <v>4085</v>
      </c>
    </row>
    <row r="100" spans="1:146" x14ac:dyDescent="0.25">
      <c r="A100" t="s">
        <v>4086</v>
      </c>
      <c r="B100" t="s">
        <v>1439</v>
      </c>
      <c r="C100" t="s">
        <v>1440</v>
      </c>
      <c r="D100" t="s">
        <v>1441</v>
      </c>
      <c r="E100" t="s">
        <v>1442</v>
      </c>
      <c r="F100" t="s">
        <v>1394</v>
      </c>
      <c r="G100" t="s">
        <v>1443</v>
      </c>
      <c r="H100">
        <v>1989</v>
      </c>
      <c r="I100">
        <v>214075</v>
      </c>
      <c r="K100" t="s">
        <v>1698</v>
      </c>
      <c r="L100" t="s">
        <v>1781</v>
      </c>
      <c r="M100">
        <v>600</v>
      </c>
      <c r="N100" t="s">
        <v>3923</v>
      </c>
      <c r="O100" s="3">
        <v>0.32083333333333336</v>
      </c>
      <c r="P100">
        <v>13.407999999999999</v>
      </c>
      <c r="Q100">
        <v>10.843</v>
      </c>
      <c r="R100">
        <v>2.1019999999999999</v>
      </c>
      <c r="S100">
        <v>4.05</v>
      </c>
      <c r="T100">
        <v>11116</v>
      </c>
      <c r="U100">
        <v>127</v>
      </c>
      <c r="V100">
        <v>0.46</v>
      </c>
      <c r="W100">
        <v>630.70000000000005</v>
      </c>
      <c r="X100">
        <v>0.98719999999999997</v>
      </c>
      <c r="Y100">
        <v>683.8</v>
      </c>
      <c r="Z100">
        <v>0</v>
      </c>
      <c r="AA100">
        <v>0</v>
      </c>
      <c r="AB100">
        <v>1051</v>
      </c>
      <c r="AC100">
        <v>846.7</v>
      </c>
      <c r="AD100">
        <v>733.8</v>
      </c>
      <c r="AE100">
        <v>662.5</v>
      </c>
      <c r="AF100">
        <v>620.20000000000005</v>
      </c>
      <c r="AG100">
        <v>591.70000000000005</v>
      </c>
      <c r="AH100">
        <v>567</v>
      </c>
      <c r="AI100">
        <v>1004.3</v>
      </c>
      <c r="AJ100">
        <v>813.3</v>
      </c>
      <c r="AK100">
        <v>709.1</v>
      </c>
      <c r="AL100">
        <v>649.6</v>
      </c>
      <c r="AM100">
        <v>615.6</v>
      </c>
      <c r="AN100">
        <v>594.5</v>
      </c>
      <c r="AO100">
        <v>573.70000000000005</v>
      </c>
      <c r="AP100">
        <v>879.5</v>
      </c>
      <c r="AQ100">
        <v>705.4</v>
      </c>
      <c r="AR100">
        <v>611.1</v>
      </c>
      <c r="AS100">
        <v>556.1</v>
      </c>
      <c r="AT100">
        <v>522.6</v>
      </c>
      <c r="AU100">
        <v>501.4</v>
      </c>
      <c r="AV100">
        <v>477.5</v>
      </c>
      <c r="AW100">
        <v>943.7</v>
      </c>
      <c r="AX100">
        <v>750.8</v>
      </c>
      <c r="AY100">
        <v>644.6</v>
      </c>
      <c r="AZ100">
        <v>581.4</v>
      </c>
      <c r="BA100">
        <v>542.1</v>
      </c>
      <c r="BB100">
        <v>516.79999999999995</v>
      </c>
      <c r="BC100">
        <v>487.4</v>
      </c>
      <c r="BD100">
        <v>1047.5</v>
      </c>
      <c r="BE100">
        <v>795.4</v>
      </c>
      <c r="BF100">
        <v>657.5</v>
      </c>
      <c r="BG100">
        <v>574</v>
      </c>
      <c r="BH100">
        <v>530.70000000000005</v>
      </c>
      <c r="BI100">
        <v>499.4</v>
      </c>
      <c r="BJ100">
        <v>455</v>
      </c>
      <c r="BK100">
        <v>43.6</v>
      </c>
      <c r="BL100">
        <v>41.8</v>
      </c>
      <c r="BM100">
        <v>41.5</v>
      </c>
      <c r="BN100">
        <v>42.5</v>
      </c>
      <c r="BO100">
        <v>41.5</v>
      </c>
      <c r="BP100">
        <v>40.799999999999997</v>
      </c>
      <c r="BQ100">
        <v>40.700000000000003</v>
      </c>
      <c r="BR100">
        <v>145.4</v>
      </c>
      <c r="BS100">
        <v>149.4</v>
      </c>
      <c r="BT100">
        <v>151.1</v>
      </c>
      <c r="BU100">
        <v>152.9</v>
      </c>
      <c r="BV100">
        <v>162.80000000000001</v>
      </c>
      <c r="BW100">
        <v>180</v>
      </c>
      <c r="BX100">
        <v>180</v>
      </c>
      <c r="BY100">
        <v>1085.7</v>
      </c>
      <c r="BZ100">
        <v>894</v>
      </c>
      <c r="CA100">
        <v>792</v>
      </c>
      <c r="CB100">
        <v>735.6</v>
      </c>
      <c r="CC100">
        <v>707.7</v>
      </c>
      <c r="CD100">
        <v>693.9</v>
      </c>
      <c r="CE100">
        <v>687.9</v>
      </c>
      <c r="CF100">
        <v>708.1</v>
      </c>
      <c r="CG100">
        <v>594.29999999999995</v>
      </c>
      <c r="CH100">
        <v>526.20000000000005</v>
      </c>
      <c r="CI100">
        <v>496.9</v>
      </c>
      <c r="CJ100">
        <v>484.5</v>
      </c>
      <c r="CK100">
        <v>478.8</v>
      </c>
      <c r="CL100">
        <v>474.7</v>
      </c>
      <c r="CM100">
        <v>670.8</v>
      </c>
      <c r="CN100">
        <v>565.1</v>
      </c>
      <c r="CO100">
        <v>505.3</v>
      </c>
      <c r="CP100">
        <v>482.2</v>
      </c>
      <c r="CQ100">
        <v>470.4</v>
      </c>
      <c r="CR100">
        <v>464.5</v>
      </c>
      <c r="CS100">
        <v>459.9</v>
      </c>
      <c r="CT100">
        <v>645.1</v>
      </c>
      <c r="CU100">
        <v>543.29999999999995</v>
      </c>
      <c r="CV100">
        <v>491.6</v>
      </c>
      <c r="CW100">
        <v>470.6</v>
      </c>
      <c r="CX100">
        <v>457.9</v>
      </c>
      <c r="CY100">
        <v>448.6</v>
      </c>
      <c r="CZ100">
        <v>438.4</v>
      </c>
      <c r="DA100">
        <v>654.1</v>
      </c>
      <c r="DB100">
        <v>549.79999999999995</v>
      </c>
      <c r="DC100">
        <v>492.1</v>
      </c>
      <c r="DD100">
        <v>468.5</v>
      </c>
      <c r="DE100">
        <v>453.8</v>
      </c>
      <c r="DF100">
        <v>442.2</v>
      </c>
      <c r="DG100">
        <v>423.5</v>
      </c>
      <c r="DH100">
        <v>660.2</v>
      </c>
      <c r="DI100">
        <v>538.29999999999995</v>
      </c>
      <c r="DJ100">
        <v>480.1</v>
      </c>
      <c r="DK100">
        <v>455.8</v>
      </c>
      <c r="DL100">
        <v>439.5</v>
      </c>
      <c r="DM100">
        <v>429.8</v>
      </c>
      <c r="DN100">
        <v>415.2</v>
      </c>
      <c r="DO100">
        <v>677.9</v>
      </c>
      <c r="DP100">
        <v>553</v>
      </c>
      <c r="DQ100">
        <v>485.9</v>
      </c>
      <c r="DR100">
        <v>458.1</v>
      </c>
      <c r="DS100">
        <v>439.1</v>
      </c>
      <c r="DT100">
        <v>422</v>
      </c>
      <c r="DU100">
        <v>399.8</v>
      </c>
      <c r="DV100">
        <v>747.3</v>
      </c>
      <c r="DW100">
        <v>603.1</v>
      </c>
      <c r="DX100">
        <v>515.5</v>
      </c>
      <c r="DY100">
        <v>474</v>
      </c>
      <c r="DZ100">
        <v>451.6</v>
      </c>
      <c r="EA100">
        <v>433.1</v>
      </c>
      <c r="EB100">
        <v>398.2</v>
      </c>
      <c r="EC100">
        <v>880.1</v>
      </c>
      <c r="ED100">
        <v>692.3</v>
      </c>
      <c r="EE100">
        <v>585.1</v>
      </c>
      <c r="EF100">
        <v>513.6</v>
      </c>
      <c r="EG100">
        <v>475.1</v>
      </c>
      <c r="EH100">
        <v>453.9</v>
      </c>
      <c r="EI100">
        <v>419.5</v>
      </c>
      <c r="EJ100">
        <v>1016.3</v>
      </c>
      <c r="EK100">
        <v>799.4</v>
      </c>
      <c r="EL100">
        <v>675.5</v>
      </c>
      <c r="EM100">
        <v>589.5</v>
      </c>
      <c r="EN100">
        <v>532.70000000000005</v>
      </c>
      <c r="EO100">
        <v>489.5</v>
      </c>
      <c r="EP100" t="s">
        <v>4087</v>
      </c>
    </row>
    <row r="101" spans="1:146" x14ac:dyDescent="0.25">
      <c r="A101" t="s">
        <v>4088</v>
      </c>
      <c r="B101" t="s">
        <v>1435</v>
      </c>
      <c r="C101" t="s">
        <v>1436</v>
      </c>
      <c r="D101" t="s">
        <v>1437</v>
      </c>
      <c r="E101" t="s">
        <v>565</v>
      </c>
      <c r="F101" t="s">
        <v>1438</v>
      </c>
      <c r="G101" t="s">
        <v>1136</v>
      </c>
      <c r="H101">
        <v>1985</v>
      </c>
      <c r="I101">
        <v>120848</v>
      </c>
      <c r="K101" t="s">
        <v>1698</v>
      </c>
      <c r="L101" t="s">
        <v>1781</v>
      </c>
      <c r="M101">
        <v>220</v>
      </c>
      <c r="N101" t="s">
        <v>3923</v>
      </c>
      <c r="O101" s="3">
        <v>0.32083333333333336</v>
      </c>
      <c r="P101">
        <v>10.79</v>
      </c>
      <c r="Q101">
        <v>9.1660000000000004</v>
      </c>
      <c r="R101">
        <v>2.1179999999999999</v>
      </c>
      <c r="S101">
        <v>3.64</v>
      </c>
      <c r="T101">
        <v>4680</v>
      </c>
      <c r="U101">
        <v>110.5</v>
      </c>
      <c r="V101">
        <v>0.13</v>
      </c>
      <c r="W101">
        <v>653.1</v>
      </c>
      <c r="X101">
        <v>0.94320000000000004</v>
      </c>
      <c r="Y101">
        <v>715.6</v>
      </c>
      <c r="Z101">
        <v>0</v>
      </c>
      <c r="AA101">
        <v>0</v>
      </c>
      <c r="AB101">
        <v>1071.3</v>
      </c>
      <c r="AC101">
        <v>872.3</v>
      </c>
      <c r="AD101">
        <v>763.6</v>
      </c>
      <c r="AE101">
        <v>695.8</v>
      </c>
      <c r="AF101">
        <v>655.20000000000005</v>
      </c>
      <c r="AG101">
        <v>626.4</v>
      </c>
      <c r="AH101">
        <v>592.5</v>
      </c>
      <c r="AI101">
        <v>1006.2</v>
      </c>
      <c r="AJ101">
        <v>823.3</v>
      </c>
      <c r="AK101">
        <v>727.6</v>
      </c>
      <c r="AL101">
        <v>674.3</v>
      </c>
      <c r="AM101">
        <v>644.29999999999995</v>
      </c>
      <c r="AN101">
        <v>624.6</v>
      </c>
      <c r="AO101">
        <v>593.70000000000005</v>
      </c>
      <c r="AP101">
        <v>893.2</v>
      </c>
      <c r="AQ101">
        <v>724</v>
      </c>
      <c r="AR101">
        <v>634.1</v>
      </c>
      <c r="AS101">
        <v>582.1</v>
      </c>
      <c r="AT101">
        <v>549.9</v>
      </c>
      <c r="AU101">
        <v>528.20000000000005</v>
      </c>
      <c r="AV101">
        <v>498.9</v>
      </c>
      <c r="AW101">
        <v>948.4</v>
      </c>
      <c r="AX101">
        <v>759.1</v>
      </c>
      <c r="AY101">
        <v>656.5</v>
      </c>
      <c r="AZ101">
        <v>596.6</v>
      </c>
      <c r="BA101">
        <v>559.70000000000005</v>
      </c>
      <c r="BB101">
        <v>535.70000000000005</v>
      </c>
      <c r="BC101">
        <v>504.9</v>
      </c>
      <c r="BD101">
        <v>1076.2</v>
      </c>
      <c r="BE101">
        <v>819.1</v>
      </c>
      <c r="BF101">
        <v>685</v>
      </c>
      <c r="BG101">
        <v>604.1</v>
      </c>
      <c r="BH101">
        <v>562</v>
      </c>
      <c r="BI101">
        <v>529.6</v>
      </c>
      <c r="BJ101">
        <v>479.1</v>
      </c>
      <c r="BK101">
        <v>42.8</v>
      </c>
      <c r="BL101">
        <v>41.3</v>
      </c>
      <c r="BM101">
        <v>40.5</v>
      </c>
      <c r="BN101">
        <v>38.5</v>
      </c>
      <c r="BO101">
        <v>37.799999999999997</v>
      </c>
      <c r="BP101">
        <v>37.6</v>
      </c>
      <c r="BQ101">
        <v>37.6</v>
      </c>
      <c r="BR101">
        <v>142</v>
      </c>
      <c r="BS101">
        <v>145.5</v>
      </c>
      <c r="BT101">
        <v>153.5</v>
      </c>
      <c r="BU101">
        <v>155.6</v>
      </c>
      <c r="BV101">
        <v>174.8</v>
      </c>
      <c r="BW101">
        <v>178.2</v>
      </c>
      <c r="BX101">
        <v>179.3</v>
      </c>
      <c r="BY101">
        <v>1022.3</v>
      </c>
      <c r="BZ101">
        <v>854.9</v>
      </c>
      <c r="CA101">
        <v>776.5</v>
      </c>
      <c r="CB101">
        <v>736.5</v>
      </c>
      <c r="CC101">
        <v>719.8</v>
      </c>
      <c r="CD101">
        <v>712.5</v>
      </c>
      <c r="CE101">
        <v>694.5</v>
      </c>
      <c r="CF101">
        <v>671.4</v>
      </c>
      <c r="CG101">
        <v>569.79999999999995</v>
      </c>
      <c r="CH101">
        <v>533.5</v>
      </c>
      <c r="CI101">
        <v>521</v>
      </c>
      <c r="CJ101">
        <v>513.6</v>
      </c>
      <c r="CK101">
        <v>509.6</v>
      </c>
      <c r="CL101">
        <v>504.1</v>
      </c>
      <c r="CM101">
        <v>632.1</v>
      </c>
      <c r="CN101">
        <v>545.79999999999995</v>
      </c>
      <c r="CO101">
        <v>517.70000000000005</v>
      </c>
      <c r="CP101">
        <v>506.7</v>
      </c>
      <c r="CQ101">
        <v>500.4</v>
      </c>
      <c r="CR101">
        <v>495.7</v>
      </c>
      <c r="CS101">
        <v>492.7</v>
      </c>
      <c r="CT101">
        <v>598.1</v>
      </c>
      <c r="CU101">
        <v>528.79999999999995</v>
      </c>
      <c r="CV101">
        <v>504.6</v>
      </c>
      <c r="CW101">
        <v>490.5</v>
      </c>
      <c r="CX101">
        <v>481.5</v>
      </c>
      <c r="CY101">
        <v>475.2</v>
      </c>
      <c r="CZ101">
        <v>465.6</v>
      </c>
      <c r="DA101">
        <v>600.6</v>
      </c>
      <c r="DB101">
        <v>530.6</v>
      </c>
      <c r="DC101">
        <v>503.9</v>
      </c>
      <c r="DD101">
        <v>486.1</v>
      </c>
      <c r="DE101">
        <v>470.5</v>
      </c>
      <c r="DF101">
        <v>456.9</v>
      </c>
      <c r="DG101">
        <v>441.7</v>
      </c>
      <c r="DH101">
        <v>677.2</v>
      </c>
      <c r="DI101">
        <v>560.5</v>
      </c>
      <c r="DJ101">
        <v>510.2</v>
      </c>
      <c r="DK101">
        <v>486.1</v>
      </c>
      <c r="DL101">
        <v>464.9</v>
      </c>
      <c r="DM101">
        <v>444.8</v>
      </c>
      <c r="DN101">
        <v>418.8</v>
      </c>
      <c r="DO101">
        <v>701.1</v>
      </c>
      <c r="DP101">
        <v>578.6</v>
      </c>
      <c r="DQ101">
        <v>523.79999999999995</v>
      </c>
      <c r="DR101">
        <v>496.7</v>
      </c>
      <c r="DS101">
        <v>474.2</v>
      </c>
      <c r="DT101">
        <v>451.8</v>
      </c>
      <c r="DU101">
        <v>412.7</v>
      </c>
      <c r="DV101">
        <v>809.9</v>
      </c>
      <c r="DW101">
        <v>655.4</v>
      </c>
      <c r="DX101">
        <v>565.1</v>
      </c>
      <c r="DY101">
        <v>519.79999999999995</v>
      </c>
      <c r="DZ101">
        <v>495.5</v>
      </c>
      <c r="EA101">
        <v>474.6</v>
      </c>
      <c r="EB101">
        <v>433.1</v>
      </c>
      <c r="EC101">
        <v>970.3</v>
      </c>
      <c r="ED101">
        <v>770.5</v>
      </c>
      <c r="EE101">
        <v>648.79999999999995</v>
      </c>
      <c r="EF101">
        <v>571.5</v>
      </c>
      <c r="EG101">
        <v>525.70000000000005</v>
      </c>
      <c r="EH101">
        <v>500.3</v>
      </c>
      <c r="EI101">
        <v>459.6</v>
      </c>
      <c r="EJ101">
        <v>1120.4000000000001</v>
      </c>
      <c r="EK101">
        <v>889.7</v>
      </c>
      <c r="EL101">
        <v>750.7</v>
      </c>
      <c r="EM101">
        <v>655.1</v>
      </c>
      <c r="EN101">
        <v>590.5</v>
      </c>
      <c r="EO101">
        <v>540.29999999999995</v>
      </c>
      <c r="EP101" t="s">
        <v>4089</v>
      </c>
    </row>
    <row r="102" spans="1:146" x14ac:dyDescent="0.25">
      <c r="A102" t="s">
        <v>3931</v>
      </c>
      <c r="B102" t="s">
        <v>3294</v>
      </c>
      <c r="C102" t="s">
        <v>3295</v>
      </c>
      <c r="D102" t="s">
        <v>3296</v>
      </c>
      <c r="E102" t="s">
        <v>1573</v>
      </c>
      <c r="F102" t="s">
        <v>3297</v>
      </c>
      <c r="G102" t="s">
        <v>1126</v>
      </c>
      <c r="H102">
        <v>1975</v>
      </c>
      <c r="I102">
        <v>4049400</v>
      </c>
      <c r="K102" t="s">
        <v>1698</v>
      </c>
      <c r="L102" t="s">
        <v>1781</v>
      </c>
      <c r="M102">
        <v>454</v>
      </c>
      <c r="N102" t="s">
        <v>3923</v>
      </c>
      <c r="O102" s="3">
        <v>0.32083333333333336</v>
      </c>
      <c r="P102">
        <v>8.99</v>
      </c>
      <c r="Q102">
        <v>7.4429999999999996</v>
      </c>
      <c r="R102">
        <v>1.7230000000000001</v>
      </c>
      <c r="S102">
        <v>3.1</v>
      </c>
      <c r="T102">
        <v>4070</v>
      </c>
      <c r="U102">
        <v>114.3</v>
      </c>
      <c r="V102">
        <v>0.41</v>
      </c>
      <c r="W102">
        <v>717</v>
      </c>
      <c r="X102">
        <v>0.87370000000000003</v>
      </c>
      <c r="Y102">
        <v>772.6</v>
      </c>
      <c r="Z102">
        <v>0</v>
      </c>
      <c r="AA102">
        <v>0</v>
      </c>
      <c r="AB102">
        <v>1138.0999999999999</v>
      </c>
      <c r="AC102">
        <v>941.9</v>
      </c>
      <c r="AD102">
        <v>818.7</v>
      </c>
      <c r="AE102">
        <v>745.2</v>
      </c>
      <c r="AF102">
        <v>704.5</v>
      </c>
      <c r="AG102">
        <v>682.9</v>
      </c>
      <c r="AH102">
        <v>661.5</v>
      </c>
      <c r="AI102">
        <v>1093.0999999999999</v>
      </c>
      <c r="AJ102">
        <v>904.4</v>
      </c>
      <c r="AK102">
        <v>797.8</v>
      </c>
      <c r="AL102">
        <v>738.5</v>
      </c>
      <c r="AM102">
        <v>706.8</v>
      </c>
      <c r="AN102">
        <v>687.9</v>
      </c>
      <c r="AO102">
        <v>669.5</v>
      </c>
      <c r="AP102">
        <v>979</v>
      </c>
      <c r="AQ102">
        <v>794.3</v>
      </c>
      <c r="AR102">
        <v>696</v>
      </c>
      <c r="AS102">
        <v>639.6</v>
      </c>
      <c r="AT102">
        <v>605.79999999999995</v>
      </c>
      <c r="AU102">
        <v>584.5</v>
      </c>
      <c r="AV102">
        <v>559.79999999999995</v>
      </c>
      <c r="AW102">
        <v>1030.9000000000001</v>
      </c>
      <c r="AX102">
        <v>831.7</v>
      </c>
      <c r="AY102">
        <v>724.5</v>
      </c>
      <c r="AZ102">
        <v>662.1</v>
      </c>
      <c r="BA102">
        <v>624.1</v>
      </c>
      <c r="BB102">
        <v>600</v>
      </c>
      <c r="BC102">
        <v>571.6</v>
      </c>
      <c r="BD102">
        <v>1134.5999999999999</v>
      </c>
      <c r="BE102">
        <v>886.3</v>
      </c>
      <c r="BF102">
        <v>741.1</v>
      </c>
      <c r="BG102">
        <v>658.5</v>
      </c>
      <c r="BH102">
        <v>616.70000000000005</v>
      </c>
      <c r="BI102">
        <v>584.9</v>
      </c>
      <c r="BJ102">
        <v>535.70000000000005</v>
      </c>
      <c r="BK102">
        <v>41.7</v>
      </c>
      <c r="BL102">
        <v>40.6</v>
      </c>
      <c r="BM102">
        <v>41.5</v>
      </c>
      <c r="BN102">
        <v>40</v>
      </c>
      <c r="BO102">
        <v>39.299999999999997</v>
      </c>
      <c r="BP102">
        <v>39.1</v>
      </c>
      <c r="BQ102">
        <v>39.4</v>
      </c>
      <c r="BR102">
        <v>148.19999999999999</v>
      </c>
      <c r="BS102">
        <v>152.19999999999999</v>
      </c>
      <c r="BT102">
        <v>150.5</v>
      </c>
      <c r="BU102">
        <v>161.6</v>
      </c>
      <c r="BV102">
        <v>180</v>
      </c>
      <c r="BW102">
        <v>180</v>
      </c>
      <c r="BX102">
        <v>180</v>
      </c>
      <c r="BY102">
        <v>1172.5</v>
      </c>
      <c r="BZ102">
        <v>996.9</v>
      </c>
      <c r="CA102">
        <v>887.6</v>
      </c>
      <c r="CB102">
        <v>832.2</v>
      </c>
      <c r="CC102">
        <v>810.8</v>
      </c>
      <c r="CD102">
        <v>800.5</v>
      </c>
      <c r="CE102">
        <v>802.3</v>
      </c>
      <c r="CF102">
        <v>784.5</v>
      </c>
      <c r="CG102">
        <v>669.5</v>
      </c>
      <c r="CH102">
        <v>608.1</v>
      </c>
      <c r="CI102">
        <v>584.70000000000005</v>
      </c>
      <c r="CJ102">
        <v>573.70000000000005</v>
      </c>
      <c r="CK102">
        <v>568.70000000000005</v>
      </c>
      <c r="CL102">
        <v>566.29999999999995</v>
      </c>
      <c r="CM102">
        <v>750.6</v>
      </c>
      <c r="CN102">
        <v>640.20000000000005</v>
      </c>
      <c r="CO102">
        <v>592.70000000000005</v>
      </c>
      <c r="CP102">
        <v>571.9</v>
      </c>
      <c r="CQ102">
        <v>559.79999999999995</v>
      </c>
      <c r="CR102">
        <v>553.5</v>
      </c>
      <c r="CS102">
        <v>549.4</v>
      </c>
      <c r="CT102">
        <v>726</v>
      </c>
      <c r="CU102">
        <v>622.1</v>
      </c>
      <c r="CV102">
        <v>581.79999999999995</v>
      </c>
      <c r="CW102">
        <v>560.5</v>
      </c>
      <c r="CX102">
        <v>545.4</v>
      </c>
      <c r="CY102">
        <v>533.5</v>
      </c>
      <c r="CZ102">
        <v>521.4</v>
      </c>
      <c r="DA102">
        <v>733</v>
      </c>
      <c r="DB102">
        <v>624.6</v>
      </c>
      <c r="DC102">
        <v>574.20000000000005</v>
      </c>
      <c r="DD102">
        <v>552.70000000000005</v>
      </c>
      <c r="DE102">
        <v>540.4</v>
      </c>
      <c r="DF102">
        <v>524.79999999999995</v>
      </c>
      <c r="DG102">
        <v>501.1</v>
      </c>
      <c r="DH102">
        <v>733.9</v>
      </c>
      <c r="DI102">
        <v>610.29999999999995</v>
      </c>
      <c r="DJ102">
        <v>564.4</v>
      </c>
      <c r="DK102">
        <v>537.9</v>
      </c>
      <c r="DL102">
        <v>515.6</v>
      </c>
      <c r="DM102">
        <v>499.7</v>
      </c>
      <c r="DN102">
        <v>483</v>
      </c>
      <c r="DO102">
        <v>755.3</v>
      </c>
      <c r="DP102">
        <v>620.79999999999995</v>
      </c>
      <c r="DQ102">
        <v>569.4</v>
      </c>
      <c r="DR102">
        <v>541.29999999999995</v>
      </c>
      <c r="DS102">
        <v>516.1</v>
      </c>
      <c r="DT102">
        <v>494.2</v>
      </c>
      <c r="DU102">
        <v>467.2</v>
      </c>
      <c r="DV102">
        <v>822</v>
      </c>
      <c r="DW102">
        <v>675.6</v>
      </c>
      <c r="DX102">
        <v>590.29999999999995</v>
      </c>
      <c r="DY102">
        <v>557</v>
      </c>
      <c r="DZ102">
        <v>532</v>
      </c>
      <c r="EA102">
        <v>507.9</v>
      </c>
      <c r="EB102">
        <v>467.8</v>
      </c>
      <c r="EC102">
        <v>955.8</v>
      </c>
      <c r="ED102">
        <v>768.7</v>
      </c>
      <c r="EE102">
        <v>649.9</v>
      </c>
      <c r="EF102">
        <v>585.5</v>
      </c>
      <c r="EG102">
        <v>556.29999999999995</v>
      </c>
      <c r="EH102">
        <v>533.4</v>
      </c>
      <c r="EI102">
        <v>490.5</v>
      </c>
      <c r="EJ102">
        <v>1103.7</v>
      </c>
      <c r="EK102">
        <v>887</v>
      </c>
      <c r="EL102">
        <v>749.8</v>
      </c>
      <c r="EM102">
        <v>658.2</v>
      </c>
      <c r="EN102">
        <v>598.20000000000005</v>
      </c>
      <c r="EO102">
        <v>565.20000000000005</v>
      </c>
      <c r="EP102" t="s">
        <v>4090</v>
      </c>
    </row>
    <row r="103" spans="1:146" x14ac:dyDescent="0.25">
      <c r="A103" t="s">
        <v>4091</v>
      </c>
      <c r="B103" t="s">
        <v>1430</v>
      </c>
      <c r="C103" t="s">
        <v>35</v>
      </c>
      <c r="D103" t="s">
        <v>1431</v>
      </c>
      <c r="E103" t="s">
        <v>1432</v>
      </c>
      <c r="F103" t="s">
        <v>1433</v>
      </c>
      <c r="G103" t="s">
        <v>1434</v>
      </c>
      <c r="H103">
        <v>1974</v>
      </c>
      <c r="I103">
        <v>4014358</v>
      </c>
      <c r="K103" t="s">
        <v>1698</v>
      </c>
      <c r="L103" t="s">
        <v>1781</v>
      </c>
      <c r="M103">
        <v>537</v>
      </c>
      <c r="N103" t="s">
        <v>3923</v>
      </c>
      <c r="O103" s="3">
        <v>0.32083333333333336</v>
      </c>
      <c r="P103">
        <v>10</v>
      </c>
      <c r="Q103">
        <v>8.1940000000000008</v>
      </c>
      <c r="R103">
        <v>1.82</v>
      </c>
      <c r="S103">
        <v>3.41</v>
      </c>
      <c r="T103">
        <v>4926</v>
      </c>
      <c r="U103">
        <v>113.4</v>
      </c>
      <c r="V103">
        <v>0.41</v>
      </c>
      <c r="W103">
        <v>690.7</v>
      </c>
      <c r="X103">
        <v>0.90659999999999996</v>
      </c>
      <c r="Y103">
        <v>744.5</v>
      </c>
      <c r="Z103">
        <v>0</v>
      </c>
      <c r="AA103">
        <v>0</v>
      </c>
      <c r="AB103">
        <v>1101.7</v>
      </c>
      <c r="AC103">
        <v>909.6</v>
      </c>
      <c r="AD103">
        <v>790.8</v>
      </c>
      <c r="AE103">
        <v>718.4</v>
      </c>
      <c r="AF103">
        <v>677.8</v>
      </c>
      <c r="AG103">
        <v>656.4</v>
      </c>
      <c r="AH103">
        <v>637.4</v>
      </c>
      <c r="AI103">
        <v>1060.2</v>
      </c>
      <c r="AJ103">
        <v>874.9</v>
      </c>
      <c r="AK103">
        <v>770.4</v>
      </c>
      <c r="AL103">
        <v>711.3</v>
      </c>
      <c r="AM103">
        <v>679.5</v>
      </c>
      <c r="AN103">
        <v>661.3</v>
      </c>
      <c r="AO103">
        <v>644.9</v>
      </c>
      <c r="AP103">
        <v>945.8</v>
      </c>
      <c r="AQ103">
        <v>766.2</v>
      </c>
      <c r="AR103">
        <v>670.3</v>
      </c>
      <c r="AS103">
        <v>615.20000000000005</v>
      </c>
      <c r="AT103">
        <v>582.29999999999995</v>
      </c>
      <c r="AU103">
        <v>561.79999999999995</v>
      </c>
      <c r="AV103">
        <v>538.4</v>
      </c>
      <c r="AW103">
        <v>1006.3</v>
      </c>
      <c r="AX103">
        <v>809.4</v>
      </c>
      <c r="AY103">
        <v>702.8</v>
      </c>
      <c r="AZ103">
        <v>640.4</v>
      </c>
      <c r="BA103">
        <v>602.4</v>
      </c>
      <c r="BB103">
        <v>578.5</v>
      </c>
      <c r="BC103">
        <v>551.1</v>
      </c>
      <c r="BD103">
        <v>1097.0999999999999</v>
      </c>
      <c r="BE103">
        <v>855.4</v>
      </c>
      <c r="BF103">
        <v>714.7</v>
      </c>
      <c r="BG103">
        <v>633.20000000000005</v>
      </c>
      <c r="BH103">
        <v>592.1</v>
      </c>
      <c r="BI103">
        <v>561.5</v>
      </c>
      <c r="BJ103">
        <v>514.79999999999995</v>
      </c>
      <c r="BK103">
        <v>41.8</v>
      </c>
      <c r="BL103">
        <v>40.299999999999997</v>
      </c>
      <c r="BM103">
        <v>41.1</v>
      </c>
      <c r="BN103">
        <v>40.299999999999997</v>
      </c>
      <c r="BO103">
        <v>39.4</v>
      </c>
      <c r="BP103">
        <v>39</v>
      </c>
      <c r="BQ103">
        <v>39.5</v>
      </c>
      <c r="BR103">
        <v>147.6</v>
      </c>
      <c r="BS103">
        <v>151.69999999999999</v>
      </c>
      <c r="BT103">
        <v>150.9</v>
      </c>
      <c r="BU103">
        <v>159.1</v>
      </c>
      <c r="BV103">
        <v>180</v>
      </c>
      <c r="BW103">
        <v>180</v>
      </c>
      <c r="BX103">
        <v>180</v>
      </c>
      <c r="BY103">
        <v>1148.2</v>
      </c>
      <c r="BZ103">
        <v>971.1</v>
      </c>
      <c r="CA103">
        <v>862.1</v>
      </c>
      <c r="CB103">
        <v>803.1</v>
      </c>
      <c r="CC103">
        <v>780.7</v>
      </c>
      <c r="CD103">
        <v>771.6</v>
      </c>
      <c r="CE103">
        <v>776.4</v>
      </c>
      <c r="CF103">
        <v>765.6</v>
      </c>
      <c r="CG103">
        <v>652.1</v>
      </c>
      <c r="CH103">
        <v>586.79999999999995</v>
      </c>
      <c r="CI103">
        <v>561.4</v>
      </c>
      <c r="CJ103">
        <v>550.4</v>
      </c>
      <c r="CK103">
        <v>545.9</v>
      </c>
      <c r="CL103">
        <v>544.20000000000005</v>
      </c>
      <c r="CM103">
        <v>731.8</v>
      </c>
      <c r="CN103">
        <v>622.6</v>
      </c>
      <c r="CO103">
        <v>570.1</v>
      </c>
      <c r="CP103">
        <v>548.79999999999995</v>
      </c>
      <c r="CQ103">
        <v>537.1</v>
      </c>
      <c r="CR103">
        <v>531.5</v>
      </c>
      <c r="CS103">
        <v>528.29999999999995</v>
      </c>
      <c r="CT103">
        <v>707.2</v>
      </c>
      <c r="CU103">
        <v>602.9</v>
      </c>
      <c r="CV103">
        <v>558.70000000000005</v>
      </c>
      <c r="CW103">
        <v>537.6</v>
      </c>
      <c r="CX103">
        <v>523.6</v>
      </c>
      <c r="CY103">
        <v>512.6</v>
      </c>
      <c r="CZ103">
        <v>501.6</v>
      </c>
      <c r="DA103">
        <v>714.6</v>
      </c>
      <c r="DB103">
        <v>600</v>
      </c>
      <c r="DC103">
        <v>550.1</v>
      </c>
      <c r="DD103">
        <v>532.5</v>
      </c>
      <c r="DE103">
        <v>519.1</v>
      </c>
      <c r="DF103">
        <v>504.3</v>
      </c>
      <c r="DG103">
        <v>481.3</v>
      </c>
      <c r="DH103">
        <v>705.1</v>
      </c>
      <c r="DI103">
        <v>584.5</v>
      </c>
      <c r="DJ103">
        <v>539.20000000000005</v>
      </c>
      <c r="DK103">
        <v>515</v>
      </c>
      <c r="DL103">
        <v>494.8</v>
      </c>
      <c r="DM103">
        <v>482.1</v>
      </c>
      <c r="DN103">
        <v>466</v>
      </c>
      <c r="DO103">
        <v>722.9</v>
      </c>
      <c r="DP103">
        <v>595.5</v>
      </c>
      <c r="DQ103">
        <v>543.9</v>
      </c>
      <c r="DR103">
        <v>517.20000000000005</v>
      </c>
      <c r="DS103">
        <v>493.6</v>
      </c>
      <c r="DT103">
        <v>472.9</v>
      </c>
      <c r="DU103">
        <v>449</v>
      </c>
      <c r="DV103">
        <v>786.1</v>
      </c>
      <c r="DW103">
        <v>644.9</v>
      </c>
      <c r="DX103">
        <v>564.70000000000005</v>
      </c>
      <c r="DY103">
        <v>532.4</v>
      </c>
      <c r="DZ103">
        <v>508.6</v>
      </c>
      <c r="EA103">
        <v>485.1</v>
      </c>
      <c r="EB103">
        <v>445.1</v>
      </c>
      <c r="EC103">
        <v>913.9</v>
      </c>
      <c r="ED103">
        <v>734.6</v>
      </c>
      <c r="EE103">
        <v>624</v>
      </c>
      <c r="EF103">
        <v>560.5</v>
      </c>
      <c r="EG103">
        <v>531.9</v>
      </c>
      <c r="EH103">
        <v>510</v>
      </c>
      <c r="EI103">
        <v>467.9</v>
      </c>
      <c r="EJ103">
        <v>1055.3</v>
      </c>
      <c r="EK103">
        <v>848.2</v>
      </c>
      <c r="EL103">
        <v>719.6</v>
      </c>
      <c r="EM103">
        <v>633.79999999999995</v>
      </c>
      <c r="EN103">
        <v>574.9</v>
      </c>
      <c r="EO103">
        <v>541.20000000000005</v>
      </c>
      <c r="EP103" t="s">
        <v>4092</v>
      </c>
    </row>
    <row r="104" spans="1:146" x14ac:dyDescent="0.25">
      <c r="A104" t="s">
        <v>4093</v>
      </c>
      <c r="B104" t="s">
        <v>513</v>
      </c>
      <c r="C104" t="s">
        <v>36</v>
      </c>
      <c r="D104" t="s">
        <v>514</v>
      </c>
      <c r="E104" t="s">
        <v>515</v>
      </c>
      <c r="F104" t="s">
        <v>1154</v>
      </c>
      <c r="G104" t="s">
        <v>1213</v>
      </c>
      <c r="H104">
        <v>1979</v>
      </c>
      <c r="I104">
        <v>115742</v>
      </c>
      <c r="K104" t="s">
        <v>1698</v>
      </c>
      <c r="L104" t="s">
        <v>1781</v>
      </c>
      <c r="M104">
        <v>522</v>
      </c>
      <c r="N104" t="s">
        <v>3923</v>
      </c>
      <c r="O104" s="3">
        <v>0.32083333333333336</v>
      </c>
      <c r="P104">
        <v>9.99</v>
      </c>
      <c r="Q104">
        <v>8.1509999999999998</v>
      </c>
      <c r="R104">
        <v>1.821</v>
      </c>
      <c r="S104">
        <v>3.33</v>
      </c>
      <c r="T104">
        <v>4511</v>
      </c>
      <c r="U104">
        <v>120.9</v>
      </c>
      <c r="V104">
        <v>0.34</v>
      </c>
      <c r="W104">
        <v>683.8</v>
      </c>
      <c r="X104">
        <v>0.91720000000000002</v>
      </c>
      <c r="Y104">
        <v>736</v>
      </c>
      <c r="Z104">
        <v>0</v>
      </c>
      <c r="AA104">
        <v>0</v>
      </c>
      <c r="AB104">
        <v>1090.0999999999999</v>
      </c>
      <c r="AC104">
        <v>898</v>
      </c>
      <c r="AD104">
        <v>780.3</v>
      </c>
      <c r="AE104">
        <v>709.5</v>
      </c>
      <c r="AF104">
        <v>670.3</v>
      </c>
      <c r="AG104">
        <v>650.4</v>
      </c>
      <c r="AH104">
        <v>632.4</v>
      </c>
      <c r="AI104">
        <v>1049.5999999999999</v>
      </c>
      <c r="AJ104">
        <v>864.5</v>
      </c>
      <c r="AK104">
        <v>761.5</v>
      </c>
      <c r="AL104">
        <v>703.2</v>
      </c>
      <c r="AM104">
        <v>672</v>
      </c>
      <c r="AN104">
        <v>654.6</v>
      </c>
      <c r="AO104">
        <v>639.20000000000005</v>
      </c>
      <c r="AP104">
        <v>935.8</v>
      </c>
      <c r="AQ104">
        <v>758.2</v>
      </c>
      <c r="AR104">
        <v>663.6</v>
      </c>
      <c r="AS104">
        <v>609.4</v>
      </c>
      <c r="AT104">
        <v>577</v>
      </c>
      <c r="AU104">
        <v>556.79999999999995</v>
      </c>
      <c r="AV104">
        <v>533.5</v>
      </c>
      <c r="AW104">
        <v>1000.8</v>
      </c>
      <c r="AX104">
        <v>804.5</v>
      </c>
      <c r="AY104">
        <v>698.2</v>
      </c>
      <c r="AZ104">
        <v>636.20000000000005</v>
      </c>
      <c r="BA104">
        <v>598.5</v>
      </c>
      <c r="BB104">
        <v>574.79999999999995</v>
      </c>
      <c r="BC104">
        <v>547.5</v>
      </c>
      <c r="BD104">
        <v>1085</v>
      </c>
      <c r="BE104">
        <v>844.4</v>
      </c>
      <c r="BF104">
        <v>706.4</v>
      </c>
      <c r="BG104">
        <v>627.1</v>
      </c>
      <c r="BH104">
        <v>586.9</v>
      </c>
      <c r="BI104">
        <v>556.5</v>
      </c>
      <c r="BJ104">
        <v>509.9</v>
      </c>
      <c r="BK104">
        <v>41.9</v>
      </c>
      <c r="BL104">
        <v>40.9</v>
      </c>
      <c r="BM104">
        <v>41.3</v>
      </c>
      <c r="BN104">
        <v>39.700000000000003</v>
      </c>
      <c r="BO104">
        <v>39</v>
      </c>
      <c r="BP104">
        <v>38.9</v>
      </c>
      <c r="BQ104">
        <v>39.4</v>
      </c>
      <c r="BR104">
        <v>147.30000000000001</v>
      </c>
      <c r="BS104">
        <v>151.1</v>
      </c>
      <c r="BT104">
        <v>151.1</v>
      </c>
      <c r="BU104">
        <v>160.4</v>
      </c>
      <c r="BV104">
        <v>180</v>
      </c>
      <c r="BW104">
        <v>180</v>
      </c>
      <c r="BX104">
        <v>180</v>
      </c>
      <c r="BY104">
        <v>1140.7</v>
      </c>
      <c r="BZ104">
        <v>961.3</v>
      </c>
      <c r="CA104">
        <v>852.5</v>
      </c>
      <c r="CB104">
        <v>792.8</v>
      </c>
      <c r="CC104">
        <v>770.8</v>
      </c>
      <c r="CD104">
        <v>762.9</v>
      </c>
      <c r="CE104">
        <v>771</v>
      </c>
      <c r="CF104">
        <v>758.8</v>
      </c>
      <c r="CG104">
        <v>645</v>
      </c>
      <c r="CH104">
        <v>582.79999999999995</v>
      </c>
      <c r="CI104">
        <v>558.79999999999995</v>
      </c>
      <c r="CJ104">
        <v>546.9</v>
      </c>
      <c r="CK104">
        <v>542.29999999999995</v>
      </c>
      <c r="CL104">
        <v>541.29999999999995</v>
      </c>
      <c r="CM104">
        <v>724.7</v>
      </c>
      <c r="CN104">
        <v>616.1</v>
      </c>
      <c r="CO104">
        <v>567.6</v>
      </c>
      <c r="CP104">
        <v>546.5</v>
      </c>
      <c r="CQ104">
        <v>534.20000000000005</v>
      </c>
      <c r="CR104">
        <v>527.5</v>
      </c>
      <c r="CS104">
        <v>524.70000000000005</v>
      </c>
      <c r="CT104">
        <v>700</v>
      </c>
      <c r="CU104">
        <v>597.6</v>
      </c>
      <c r="CV104">
        <v>556.79999999999995</v>
      </c>
      <c r="CW104">
        <v>535.70000000000005</v>
      </c>
      <c r="CX104">
        <v>521</v>
      </c>
      <c r="CY104">
        <v>509.2</v>
      </c>
      <c r="CZ104">
        <v>496.4</v>
      </c>
      <c r="DA104">
        <v>707.6</v>
      </c>
      <c r="DB104">
        <v>592</v>
      </c>
      <c r="DC104">
        <v>546.6</v>
      </c>
      <c r="DD104">
        <v>529.1</v>
      </c>
      <c r="DE104">
        <v>517.4</v>
      </c>
      <c r="DF104">
        <v>502</v>
      </c>
      <c r="DG104">
        <v>477.4</v>
      </c>
      <c r="DH104">
        <v>693.9</v>
      </c>
      <c r="DI104">
        <v>577.6</v>
      </c>
      <c r="DJ104">
        <v>535.70000000000005</v>
      </c>
      <c r="DK104">
        <v>511.1</v>
      </c>
      <c r="DL104">
        <v>489.9</v>
      </c>
      <c r="DM104">
        <v>476.9</v>
      </c>
      <c r="DN104">
        <v>460.2</v>
      </c>
      <c r="DO104">
        <v>711</v>
      </c>
      <c r="DP104">
        <v>587.29999999999995</v>
      </c>
      <c r="DQ104">
        <v>540.4</v>
      </c>
      <c r="DR104">
        <v>513.4</v>
      </c>
      <c r="DS104">
        <v>488.8</v>
      </c>
      <c r="DT104">
        <v>467.3</v>
      </c>
      <c r="DU104">
        <v>442</v>
      </c>
      <c r="DV104">
        <v>774.6</v>
      </c>
      <c r="DW104">
        <v>633.1</v>
      </c>
      <c r="DX104">
        <v>560</v>
      </c>
      <c r="DY104">
        <v>528.9</v>
      </c>
      <c r="DZ104">
        <v>504.4</v>
      </c>
      <c r="EA104">
        <v>480</v>
      </c>
      <c r="EB104">
        <v>438.5</v>
      </c>
      <c r="EC104">
        <v>900.2</v>
      </c>
      <c r="ED104">
        <v>722.8</v>
      </c>
      <c r="EE104">
        <v>614.4</v>
      </c>
      <c r="EF104">
        <v>556.29999999999995</v>
      </c>
      <c r="EG104">
        <v>528.5</v>
      </c>
      <c r="EH104">
        <v>506</v>
      </c>
      <c r="EI104">
        <v>462.4</v>
      </c>
      <c r="EJ104">
        <v>1039.5</v>
      </c>
      <c r="EK104">
        <v>834.7</v>
      </c>
      <c r="EL104">
        <v>708.1</v>
      </c>
      <c r="EM104">
        <v>626.20000000000005</v>
      </c>
      <c r="EN104">
        <v>569.79999999999995</v>
      </c>
      <c r="EO104">
        <v>537.9</v>
      </c>
      <c r="EP104" t="s">
        <v>4094</v>
      </c>
    </row>
    <row r="105" spans="1:146" x14ac:dyDescent="0.25">
      <c r="A105" t="s">
        <v>4095</v>
      </c>
      <c r="B105" t="s">
        <v>508</v>
      </c>
      <c r="C105" t="s">
        <v>37</v>
      </c>
      <c r="D105" t="s">
        <v>509</v>
      </c>
      <c r="E105" t="s">
        <v>510</v>
      </c>
      <c r="F105" t="s">
        <v>511</v>
      </c>
      <c r="G105" t="s">
        <v>512</v>
      </c>
      <c r="H105">
        <v>1976</v>
      </c>
      <c r="I105">
        <v>171740</v>
      </c>
      <c r="K105" t="s">
        <v>1698</v>
      </c>
      <c r="L105" t="s">
        <v>1781</v>
      </c>
      <c r="M105">
        <v>392</v>
      </c>
      <c r="N105" t="s">
        <v>3923</v>
      </c>
      <c r="O105" s="3">
        <v>0.32083333333333336</v>
      </c>
      <c r="P105">
        <v>8.3000000000000007</v>
      </c>
      <c r="Q105">
        <v>6.7530000000000001</v>
      </c>
      <c r="R105">
        <v>1.4650000000000001</v>
      </c>
      <c r="S105">
        <v>2.75</v>
      </c>
      <c r="T105">
        <v>3346</v>
      </c>
      <c r="U105">
        <v>121.8</v>
      </c>
      <c r="V105">
        <v>0.69</v>
      </c>
      <c r="W105">
        <v>807.6</v>
      </c>
      <c r="X105">
        <v>0.77159999999999995</v>
      </c>
      <c r="Y105">
        <v>874.8</v>
      </c>
      <c r="Z105">
        <v>0</v>
      </c>
      <c r="AA105">
        <v>0</v>
      </c>
      <c r="AB105">
        <v>1343.2</v>
      </c>
      <c r="AC105">
        <v>1084.8</v>
      </c>
      <c r="AD105">
        <v>942.1</v>
      </c>
      <c r="AE105">
        <v>843.9</v>
      </c>
      <c r="AF105">
        <v>788</v>
      </c>
      <c r="AG105">
        <v>760.2</v>
      </c>
      <c r="AH105">
        <v>741.5</v>
      </c>
      <c r="AI105">
        <v>1296</v>
      </c>
      <c r="AJ105">
        <v>1052.7</v>
      </c>
      <c r="AK105">
        <v>918.2</v>
      </c>
      <c r="AL105">
        <v>837.5</v>
      </c>
      <c r="AM105">
        <v>794.1</v>
      </c>
      <c r="AN105">
        <v>772.1</v>
      </c>
      <c r="AO105">
        <v>755.8</v>
      </c>
      <c r="AP105">
        <v>1127.0999999999999</v>
      </c>
      <c r="AQ105">
        <v>903.6</v>
      </c>
      <c r="AR105">
        <v>782.2</v>
      </c>
      <c r="AS105">
        <v>711.5</v>
      </c>
      <c r="AT105">
        <v>669.1</v>
      </c>
      <c r="AU105">
        <v>643.4</v>
      </c>
      <c r="AV105">
        <v>616.1</v>
      </c>
      <c r="AW105">
        <v>1182.5999999999999</v>
      </c>
      <c r="AX105">
        <v>943.5</v>
      </c>
      <c r="AY105">
        <v>812.3</v>
      </c>
      <c r="AZ105">
        <v>734.7</v>
      </c>
      <c r="BA105">
        <v>687.5</v>
      </c>
      <c r="BB105">
        <v>658.3</v>
      </c>
      <c r="BC105">
        <v>627.1</v>
      </c>
      <c r="BD105">
        <v>1335.2</v>
      </c>
      <c r="BE105">
        <v>1017.8</v>
      </c>
      <c r="BF105">
        <v>843.2</v>
      </c>
      <c r="BG105">
        <v>732.4</v>
      </c>
      <c r="BH105">
        <v>677.4</v>
      </c>
      <c r="BI105">
        <v>640.29999999999995</v>
      </c>
      <c r="BJ105">
        <v>581.6</v>
      </c>
      <c r="BK105">
        <v>43.7</v>
      </c>
      <c r="BL105">
        <v>42.1</v>
      </c>
      <c r="BM105">
        <v>42</v>
      </c>
      <c r="BN105">
        <v>42.5</v>
      </c>
      <c r="BO105">
        <v>42.9</v>
      </c>
      <c r="BP105">
        <v>42.9</v>
      </c>
      <c r="BQ105">
        <v>43.9</v>
      </c>
      <c r="BR105">
        <v>149.1</v>
      </c>
      <c r="BS105">
        <v>153.6</v>
      </c>
      <c r="BT105">
        <v>157.5</v>
      </c>
      <c r="BU105">
        <v>171.3</v>
      </c>
      <c r="BV105">
        <v>180</v>
      </c>
      <c r="BW105">
        <v>180</v>
      </c>
      <c r="BX105">
        <v>180</v>
      </c>
      <c r="BY105">
        <v>1423.6</v>
      </c>
      <c r="BZ105">
        <v>1178.0999999999999</v>
      </c>
      <c r="CA105">
        <v>1048.3</v>
      </c>
      <c r="CB105">
        <v>962</v>
      </c>
      <c r="CC105">
        <v>928.1</v>
      </c>
      <c r="CD105">
        <v>916.2</v>
      </c>
      <c r="CE105">
        <v>924.8</v>
      </c>
      <c r="CF105">
        <v>927.3</v>
      </c>
      <c r="CG105">
        <v>781.6</v>
      </c>
      <c r="CH105">
        <v>691.6</v>
      </c>
      <c r="CI105">
        <v>641.29999999999995</v>
      </c>
      <c r="CJ105">
        <v>622.20000000000005</v>
      </c>
      <c r="CK105">
        <v>615.6</v>
      </c>
      <c r="CL105">
        <v>614.29999999999995</v>
      </c>
      <c r="CM105">
        <v>877</v>
      </c>
      <c r="CN105">
        <v>742.1</v>
      </c>
      <c r="CO105">
        <v>657.6</v>
      </c>
      <c r="CP105">
        <v>618.6</v>
      </c>
      <c r="CQ105">
        <v>602.1</v>
      </c>
      <c r="CR105">
        <v>594.70000000000005</v>
      </c>
      <c r="CS105">
        <v>591.1</v>
      </c>
      <c r="CT105">
        <v>840.3</v>
      </c>
      <c r="CU105">
        <v>710.2</v>
      </c>
      <c r="CV105">
        <v>634.6</v>
      </c>
      <c r="CW105">
        <v>602</v>
      </c>
      <c r="CX105">
        <v>584.29999999999995</v>
      </c>
      <c r="CY105">
        <v>572.6</v>
      </c>
      <c r="CZ105">
        <v>560.5</v>
      </c>
      <c r="DA105">
        <v>843.3</v>
      </c>
      <c r="DB105">
        <v>693.3</v>
      </c>
      <c r="DC105">
        <v>614.4</v>
      </c>
      <c r="DD105">
        <v>585.29999999999995</v>
      </c>
      <c r="DE105">
        <v>570.29999999999995</v>
      </c>
      <c r="DF105">
        <v>562.4</v>
      </c>
      <c r="DG105">
        <v>537.9</v>
      </c>
      <c r="DH105">
        <v>828.5</v>
      </c>
      <c r="DI105">
        <v>681.7</v>
      </c>
      <c r="DJ105">
        <v>608.70000000000005</v>
      </c>
      <c r="DK105">
        <v>577.6</v>
      </c>
      <c r="DL105">
        <v>554.4</v>
      </c>
      <c r="DM105">
        <v>534.29999999999995</v>
      </c>
      <c r="DN105">
        <v>510.1</v>
      </c>
      <c r="DO105">
        <v>853.1</v>
      </c>
      <c r="DP105">
        <v>700.5</v>
      </c>
      <c r="DQ105">
        <v>617.70000000000005</v>
      </c>
      <c r="DR105">
        <v>583.6</v>
      </c>
      <c r="DS105">
        <v>559.6</v>
      </c>
      <c r="DT105">
        <v>536.4</v>
      </c>
      <c r="DU105">
        <v>499.4</v>
      </c>
      <c r="DV105">
        <v>948.2</v>
      </c>
      <c r="DW105">
        <v>766.2</v>
      </c>
      <c r="DX105">
        <v>653.6</v>
      </c>
      <c r="DY105">
        <v>601.70000000000005</v>
      </c>
      <c r="DZ105">
        <v>574.79999999999995</v>
      </c>
      <c r="EA105">
        <v>552.1</v>
      </c>
      <c r="EB105">
        <v>509.1</v>
      </c>
      <c r="EC105">
        <v>1093.7</v>
      </c>
      <c r="ED105">
        <v>862.2</v>
      </c>
      <c r="EE105">
        <v>727.7</v>
      </c>
      <c r="EF105">
        <v>640.6</v>
      </c>
      <c r="EG105">
        <v>598.4</v>
      </c>
      <c r="EH105">
        <v>573.9</v>
      </c>
      <c r="EI105">
        <v>531.6</v>
      </c>
      <c r="EJ105">
        <v>1262.8</v>
      </c>
      <c r="EK105">
        <v>991.5</v>
      </c>
      <c r="EL105">
        <v>835.9</v>
      </c>
      <c r="EM105">
        <v>725.7</v>
      </c>
      <c r="EN105">
        <v>647.9</v>
      </c>
      <c r="EO105">
        <v>604.20000000000005</v>
      </c>
      <c r="EP105" t="s">
        <v>4096</v>
      </c>
    </row>
    <row r="106" spans="1:146" x14ac:dyDescent="0.25">
      <c r="A106" t="s">
        <v>4097</v>
      </c>
      <c r="B106" t="s">
        <v>3132</v>
      </c>
      <c r="C106" t="s">
        <v>3133</v>
      </c>
      <c r="D106" t="s">
        <v>3134</v>
      </c>
      <c r="E106" t="s">
        <v>3135</v>
      </c>
      <c r="F106" t="s">
        <v>969</v>
      </c>
      <c r="G106" t="s">
        <v>1314</v>
      </c>
      <c r="H106">
        <v>1990</v>
      </c>
      <c r="I106">
        <v>4091575</v>
      </c>
      <c r="K106" t="s">
        <v>1698</v>
      </c>
      <c r="L106" t="s">
        <v>1782</v>
      </c>
      <c r="M106">
        <v>450</v>
      </c>
      <c r="N106" t="s">
        <v>3923</v>
      </c>
      <c r="O106" s="3">
        <v>0.32087962962962963</v>
      </c>
      <c r="P106">
        <v>11.01</v>
      </c>
      <c r="Q106">
        <v>10.147</v>
      </c>
      <c r="R106">
        <v>1.9910000000000001</v>
      </c>
      <c r="S106">
        <v>3.2</v>
      </c>
      <c r="T106">
        <v>3904</v>
      </c>
      <c r="U106">
        <v>112.3</v>
      </c>
      <c r="V106">
        <v>0.24</v>
      </c>
      <c r="W106">
        <v>629.70000000000005</v>
      </c>
      <c r="X106">
        <v>0.98760000000000003</v>
      </c>
      <c r="Y106">
        <v>683.5</v>
      </c>
      <c r="Z106">
        <v>0</v>
      </c>
      <c r="AA106">
        <v>0</v>
      </c>
      <c r="AB106">
        <v>1070.5999999999999</v>
      </c>
      <c r="AC106">
        <v>851.7</v>
      </c>
      <c r="AD106">
        <v>726.4</v>
      </c>
      <c r="AE106">
        <v>655.9</v>
      </c>
      <c r="AF106">
        <v>618.6</v>
      </c>
      <c r="AG106">
        <v>594.9</v>
      </c>
      <c r="AH106">
        <v>563.4</v>
      </c>
      <c r="AI106">
        <v>1011.5</v>
      </c>
      <c r="AJ106">
        <v>809.7</v>
      </c>
      <c r="AK106">
        <v>699.9</v>
      </c>
      <c r="AL106">
        <v>642.5</v>
      </c>
      <c r="AM106">
        <v>612.5</v>
      </c>
      <c r="AN106">
        <v>592.70000000000005</v>
      </c>
      <c r="AO106">
        <v>560.6</v>
      </c>
      <c r="AP106">
        <v>883</v>
      </c>
      <c r="AQ106">
        <v>705.7</v>
      </c>
      <c r="AR106">
        <v>609.70000000000005</v>
      </c>
      <c r="AS106">
        <v>553.79999999999995</v>
      </c>
      <c r="AT106">
        <v>519.1</v>
      </c>
      <c r="AU106">
        <v>496.1</v>
      </c>
      <c r="AV106">
        <v>465.5</v>
      </c>
      <c r="AW106">
        <v>941.1</v>
      </c>
      <c r="AX106">
        <v>746.9</v>
      </c>
      <c r="AY106">
        <v>640.6</v>
      </c>
      <c r="AZ106">
        <v>577.9</v>
      </c>
      <c r="BA106">
        <v>538.9</v>
      </c>
      <c r="BB106">
        <v>513</v>
      </c>
      <c r="BC106">
        <v>479</v>
      </c>
      <c r="BD106">
        <v>1069.3</v>
      </c>
      <c r="BE106">
        <v>799</v>
      </c>
      <c r="BF106">
        <v>652.6</v>
      </c>
      <c r="BG106">
        <v>571</v>
      </c>
      <c r="BH106">
        <v>529.79999999999995</v>
      </c>
      <c r="BI106">
        <v>496.4</v>
      </c>
      <c r="BJ106">
        <v>442</v>
      </c>
      <c r="BK106">
        <v>42.7</v>
      </c>
      <c r="BL106">
        <v>41.2</v>
      </c>
      <c r="BM106">
        <v>40.299999999999997</v>
      </c>
      <c r="BN106">
        <v>39.200000000000003</v>
      </c>
      <c r="BO106">
        <v>38.6</v>
      </c>
      <c r="BP106">
        <v>38.5</v>
      </c>
      <c r="BQ106">
        <v>38.700000000000003</v>
      </c>
      <c r="BR106">
        <v>144.69999999999999</v>
      </c>
      <c r="BS106">
        <v>149</v>
      </c>
      <c r="BT106">
        <v>149.6</v>
      </c>
      <c r="BU106">
        <v>155.1</v>
      </c>
      <c r="BV106">
        <v>170</v>
      </c>
      <c r="BW106">
        <v>180</v>
      </c>
      <c r="BX106">
        <v>180</v>
      </c>
      <c r="BY106">
        <v>1083.2</v>
      </c>
      <c r="BZ106">
        <v>878.6</v>
      </c>
      <c r="CA106">
        <v>765.9</v>
      </c>
      <c r="CB106">
        <v>717</v>
      </c>
      <c r="CC106">
        <v>701</v>
      </c>
      <c r="CD106">
        <v>695.2</v>
      </c>
      <c r="CE106">
        <v>684.9</v>
      </c>
      <c r="CF106">
        <v>711.1</v>
      </c>
      <c r="CG106">
        <v>587.4</v>
      </c>
      <c r="CH106">
        <v>522.4</v>
      </c>
      <c r="CI106">
        <v>499.8</v>
      </c>
      <c r="CJ106">
        <v>492.7</v>
      </c>
      <c r="CK106">
        <v>489.5</v>
      </c>
      <c r="CL106">
        <v>482.6</v>
      </c>
      <c r="CM106">
        <v>673.7</v>
      </c>
      <c r="CN106">
        <v>560</v>
      </c>
      <c r="CO106">
        <v>506.6</v>
      </c>
      <c r="CP106">
        <v>486.2</v>
      </c>
      <c r="CQ106">
        <v>478</v>
      </c>
      <c r="CR106">
        <v>474</v>
      </c>
      <c r="CS106">
        <v>468.4</v>
      </c>
      <c r="CT106">
        <v>647.29999999999995</v>
      </c>
      <c r="CU106">
        <v>541.29999999999995</v>
      </c>
      <c r="CV106">
        <v>495.9</v>
      </c>
      <c r="CW106">
        <v>473.6</v>
      </c>
      <c r="CX106">
        <v>457.8</v>
      </c>
      <c r="CY106">
        <v>448.4</v>
      </c>
      <c r="CZ106">
        <v>441.5</v>
      </c>
      <c r="DA106">
        <v>648.20000000000005</v>
      </c>
      <c r="DB106">
        <v>531.70000000000005</v>
      </c>
      <c r="DC106">
        <v>487</v>
      </c>
      <c r="DD106">
        <v>469.6</v>
      </c>
      <c r="DE106">
        <v>451.9</v>
      </c>
      <c r="DF106">
        <v>432.1</v>
      </c>
      <c r="DG106">
        <v>408.8</v>
      </c>
      <c r="DH106">
        <v>649.79999999999995</v>
      </c>
      <c r="DI106">
        <v>530.29999999999995</v>
      </c>
      <c r="DJ106">
        <v>482.3</v>
      </c>
      <c r="DK106">
        <v>452.6</v>
      </c>
      <c r="DL106">
        <v>425.4</v>
      </c>
      <c r="DM106">
        <v>409</v>
      </c>
      <c r="DN106">
        <v>384.1</v>
      </c>
      <c r="DO106">
        <v>673.9</v>
      </c>
      <c r="DP106">
        <v>547.1</v>
      </c>
      <c r="DQ106">
        <v>490.4</v>
      </c>
      <c r="DR106">
        <v>459.4</v>
      </c>
      <c r="DS106">
        <v>428</v>
      </c>
      <c r="DT106">
        <v>399</v>
      </c>
      <c r="DU106">
        <v>361.6</v>
      </c>
      <c r="DV106">
        <v>756.4</v>
      </c>
      <c r="DW106">
        <v>606.9</v>
      </c>
      <c r="DX106">
        <v>520.79999999999995</v>
      </c>
      <c r="DY106">
        <v>481.9</v>
      </c>
      <c r="DZ106">
        <v>453.3</v>
      </c>
      <c r="EA106">
        <v>422.9</v>
      </c>
      <c r="EB106">
        <v>362.5</v>
      </c>
      <c r="EC106">
        <v>916.3</v>
      </c>
      <c r="ED106">
        <v>714.3</v>
      </c>
      <c r="EE106">
        <v>594.79999999999995</v>
      </c>
      <c r="EF106">
        <v>519</v>
      </c>
      <c r="EG106">
        <v>483</v>
      </c>
      <c r="EH106">
        <v>456.3</v>
      </c>
      <c r="EI106">
        <v>400.7</v>
      </c>
      <c r="EJ106">
        <v>1058</v>
      </c>
      <c r="EK106">
        <v>824.8</v>
      </c>
      <c r="EL106">
        <v>686.8</v>
      </c>
      <c r="EM106">
        <v>594.70000000000005</v>
      </c>
      <c r="EN106">
        <v>536.29999999999995</v>
      </c>
      <c r="EO106">
        <v>494.6</v>
      </c>
      <c r="EP106" t="s">
        <v>4098</v>
      </c>
    </row>
    <row r="107" spans="1:146" x14ac:dyDescent="0.25">
      <c r="A107" t="s">
        <v>3931</v>
      </c>
      <c r="B107" t="s">
        <v>2495</v>
      </c>
      <c r="C107" t="s">
        <v>2496</v>
      </c>
      <c r="D107" t="s">
        <v>2497</v>
      </c>
      <c r="E107" t="s">
        <v>1046</v>
      </c>
      <c r="F107" t="s">
        <v>1047</v>
      </c>
      <c r="G107" t="s">
        <v>1787</v>
      </c>
      <c r="H107">
        <v>1971</v>
      </c>
      <c r="I107">
        <v>4081066</v>
      </c>
      <c r="K107" t="s">
        <v>1698</v>
      </c>
      <c r="L107" t="s">
        <v>1781</v>
      </c>
      <c r="M107">
        <v>440</v>
      </c>
      <c r="N107" t="s">
        <v>3923</v>
      </c>
      <c r="O107" s="3">
        <v>0.32083333333333336</v>
      </c>
      <c r="P107">
        <v>8.4700000000000006</v>
      </c>
      <c r="Q107">
        <v>7.25</v>
      </c>
      <c r="R107">
        <v>1.591</v>
      </c>
      <c r="S107">
        <v>2.79</v>
      </c>
      <c r="T107">
        <v>3269</v>
      </c>
      <c r="U107">
        <v>115.7</v>
      </c>
      <c r="V107">
        <v>0.51</v>
      </c>
      <c r="W107">
        <v>752.7</v>
      </c>
      <c r="X107">
        <v>0.83579999999999999</v>
      </c>
      <c r="Y107">
        <v>807.7</v>
      </c>
      <c r="Z107">
        <v>0</v>
      </c>
      <c r="AA107">
        <v>0</v>
      </c>
      <c r="AB107">
        <v>1224.2</v>
      </c>
      <c r="AC107">
        <v>1001.9</v>
      </c>
      <c r="AD107">
        <v>872.3</v>
      </c>
      <c r="AE107">
        <v>780.2</v>
      </c>
      <c r="AF107">
        <v>726.1</v>
      </c>
      <c r="AG107">
        <v>700.2</v>
      </c>
      <c r="AH107">
        <v>678.9</v>
      </c>
      <c r="AI107">
        <v>1180.8</v>
      </c>
      <c r="AJ107">
        <v>968.9</v>
      </c>
      <c r="AK107">
        <v>849.1</v>
      </c>
      <c r="AL107">
        <v>773.9</v>
      </c>
      <c r="AM107">
        <v>729.9</v>
      </c>
      <c r="AN107">
        <v>706.7</v>
      </c>
      <c r="AO107">
        <v>685.5</v>
      </c>
      <c r="AP107">
        <v>1042</v>
      </c>
      <c r="AQ107">
        <v>839.6</v>
      </c>
      <c r="AR107">
        <v>730</v>
      </c>
      <c r="AS107">
        <v>665.8</v>
      </c>
      <c r="AT107">
        <v>626.6</v>
      </c>
      <c r="AU107">
        <v>601.9</v>
      </c>
      <c r="AV107">
        <v>573.6</v>
      </c>
      <c r="AW107">
        <v>1113.9000000000001</v>
      </c>
      <c r="AX107">
        <v>891.2</v>
      </c>
      <c r="AY107">
        <v>768.7</v>
      </c>
      <c r="AZ107">
        <v>695.7</v>
      </c>
      <c r="BA107">
        <v>650.4</v>
      </c>
      <c r="BB107">
        <v>621.6</v>
      </c>
      <c r="BC107">
        <v>588.9</v>
      </c>
      <c r="BD107">
        <v>1217</v>
      </c>
      <c r="BE107">
        <v>940.9</v>
      </c>
      <c r="BF107">
        <v>784.9</v>
      </c>
      <c r="BG107">
        <v>685.3</v>
      </c>
      <c r="BH107">
        <v>634.9</v>
      </c>
      <c r="BI107">
        <v>601.1</v>
      </c>
      <c r="BJ107">
        <v>548.4</v>
      </c>
      <c r="BK107">
        <v>42.4</v>
      </c>
      <c r="BL107">
        <v>40.9</v>
      </c>
      <c r="BM107">
        <v>40.9</v>
      </c>
      <c r="BN107">
        <v>40.799999999999997</v>
      </c>
      <c r="BO107">
        <v>39.6</v>
      </c>
      <c r="BP107">
        <v>39.1</v>
      </c>
      <c r="BQ107">
        <v>40</v>
      </c>
      <c r="BR107">
        <v>148.1</v>
      </c>
      <c r="BS107">
        <v>152.1</v>
      </c>
      <c r="BT107">
        <v>151.4</v>
      </c>
      <c r="BU107">
        <v>160.19999999999999</v>
      </c>
      <c r="BV107">
        <v>180</v>
      </c>
      <c r="BW107">
        <v>180</v>
      </c>
      <c r="BX107">
        <v>180</v>
      </c>
      <c r="BY107">
        <v>1296.2</v>
      </c>
      <c r="BZ107">
        <v>1085</v>
      </c>
      <c r="CA107">
        <v>966.8</v>
      </c>
      <c r="CB107">
        <v>880.4</v>
      </c>
      <c r="CC107">
        <v>836.9</v>
      </c>
      <c r="CD107">
        <v>821</v>
      </c>
      <c r="CE107">
        <v>822.7</v>
      </c>
      <c r="CF107">
        <v>858.5</v>
      </c>
      <c r="CG107">
        <v>730.6</v>
      </c>
      <c r="CH107">
        <v>648.79999999999995</v>
      </c>
      <c r="CI107">
        <v>608.6</v>
      </c>
      <c r="CJ107">
        <v>590.29999999999995</v>
      </c>
      <c r="CK107">
        <v>580.9</v>
      </c>
      <c r="CL107">
        <v>577.4</v>
      </c>
      <c r="CM107">
        <v>819.2</v>
      </c>
      <c r="CN107">
        <v>697.6</v>
      </c>
      <c r="CO107">
        <v>625.4</v>
      </c>
      <c r="CP107">
        <v>593.70000000000005</v>
      </c>
      <c r="CQ107">
        <v>577.1</v>
      </c>
      <c r="CR107">
        <v>566.5</v>
      </c>
      <c r="CS107">
        <v>559.70000000000005</v>
      </c>
      <c r="CT107">
        <v>791.6</v>
      </c>
      <c r="CU107">
        <v>672.3</v>
      </c>
      <c r="CV107">
        <v>609.6</v>
      </c>
      <c r="CW107">
        <v>582.29999999999995</v>
      </c>
      <c r="CX107">
        <v>564.6</v>
      </c>
      <c r="CY107">
        <v>551.29999999999995</v>
      </c>
      <c r="CZ107">
        <v>532.4</v>
      </c>
      <c r="DA107">
        <v>788</v>
      </c>
      <c r="DB107">
        <v>649</v>
      </c>
      <c r="DC107">
        <v>588.4</v>
      </c>
      <c r="DD107">
        <v>564.29999999999995</v>
      </c>
      <c r="DE107">
        <v>553.9</v>
      </c>
      <c r="DF107">
        <v>546.29999999999995</v>
      </c>
      <c r="DG107">
        <v>518.79999999999995</v>
      </c>
      <c r="DH107">
        <v>764.4</v>
      </c>
      <c r="DI107">
        <v>631.9</v>
      </c>
      <c r="DJ107">
        <v>579.20000000000005</v>
      </c>
      <c r="DK107">
        <v>552</v>
      </c>
      <c r="DL107">
        <v>529.4</v>
      </c>
      <c r="DM107">
        <v>510.2</v>
      </c>
      <c r="DN107">
        <v>492.4</v>
      </c>
      <c r="DO107">
        <v>786.3</v>
      </c>
      <c r="DP107">
        <v>644.6</v>
      </c>
      <c r="DQ107">
        <v>584.79999999999995</v>
      </c>
      <c r="DR107">
        <v>556.1</v>
      </c>
      <c r="DS107">
        <v>531.20000000000005</v>
      </c>
      <c r="DT107">
        <v>507.6</v>
      </c>
      <c r="DU107">
        <v>473.9</v>
      </c>
      <c r="DV107">
        <v>858.4</v>
      </c>
      <c r="DW107">
        <v>703.3</v>
      </c>
      <c r="DX107">
        <v>608.20000000000005</v>
      </c>
      <c r="DY107">
        <v>571.70000000000005</v>
      </c>
      <c r="DZ107">
        <v>547.1</v>
      </c>
      <c r="EA107">
        <v>523.1</v>
      </c>
      <c r="EB107">
        <v>479.3</v>
      </c>
      <c r="EC107">
        <v>997.8</v>
      </c>
      <c r="ED107">
        <v>796.8</v>
      </c>
      <c r="EE107">
        <v>674.8</v>
      </c>
      <c r="EF107">
        <v>602.20000000000005</v>
      </c>
      <c r="EG107">
        <v>570.79999999999995</v>
      </c>
      <c r="EH107">
        <v>548.1</v>
      </c>
      <c r="EI107">
        <v>504.3</v>
      </c>
      <c r="EJ107">
        <v>1152.2</v>
      </c>
      <c r="EK107">
        <v>918.9</v>
      </c>
      <c r="EL107">
        <v>777.7</v>
      </c>
      <c r="EM107">
        <v>680.1</v>
      </c>
      <c r="EN107">
        <v>615.20000000000005</v>
      </c>
      <c r="EO107">
        <v>579.4</v>
      </c>
      <c r="EP107" t="s">
        <v>4099</v>
      </c>
    </row>
    <row r="108" spans="1:146" x14ac:dyDescent="0.25">
      <c r="A108" t="s">
        <v>4100</v>
      </c>
      <c r="B108" t="s">
        <v>1427</v>
      </c>
      <c r="C108" t="s">
        <v>38</v>
      </c>
      <c r="D108" t="s">
        <v>1428</v>
      </c>
      <c r="E108" t="s">
        <v>1429</v>
      </c>
      <c r="F108" t="s">
        <v>1785</v>
      </c>
      <c r="G108" t="s">
        <v>1372</v>
      </c>
      <c r="H108">
        <v>1988</v>
      </c>
      <c r="I108">
        <v>171227</v>
      </c>
      <c r="K108" t="s">
        <v>1698</v>
      </c>
      <c r="L108" t="s">
        <v>1781</v>
      </c>
      <c r="M108">
        <v>636</v>
      </c>
      <c r="N108" t="s">
        <v>3923</v>
      </c>
      <c r="O108" s="3">
        <v>0.32083333333333336</v>
      </c>
      <c r="P108">
        <v>10.8</v>
      </c>
      <c r="Q108">
        <v>9.4930000000000003</v>
      </c>
      <c r="R108">
        <v>1.51</v>
      </c>
      <c r="S108">
        <v>3.52</v>
      </c>
      <c r="T108">
        <v>6219</v>
      </c>
      <c r="U108">
        <v>113.9</v>
      </c>
      <c r="V108">
        <v>0.32</v>
      </c>
      <c r="W108">
        <v>663.7</v>
      </c>
      <c r="X108">
        <v>0.94030000000000002</v>
      </c>
      <c r="Y108">
        <v>717.9</v>
      </c>
      <c r="Z108">
        <v>0</v>
      </c>
      <c r="AA108">
        <v>0</v>
      </c>
      <c r="AB108">
        <v>1120.3</v>
      </c>
      <c r="AC108">
        <v>901.8</v>
      </c>
      <c r="AD108">
        <v>777.2</v>
      </c>
      <c r="AE108">
        <v>692.6</v>
      </c>
      <c r="AF108">
        <v>642.4</v>
      </c>
      <c r="AG108">
        <v>615.29999999999995</v>
      </c>
      <c r="AH108">
        <v>588.9</v>
      </c>
      <c r="AI108">
        <v>1072.3</v>
      </c>
      <c r="AJ108">
        <v>867.7</v>
      </c>
      <c r="AK108">
        <v>752.2</v>
      </c>
      <c r="AL108">
        <v>681.3</v>
      </c>
      <c r="AM108">
        <v>641</v>
      </c>
      <c r="AN108">
        <v>619.29999999999995</v>
      </c>
      <c r="AO108">
        <v>593</v>
      </c>
      <c r="AP108">
        <v>929.8</v>
      </c>
      <c r="AQ108">
        <v>744.3</v>
      </c>
      <c r="AR108">
        <v>643</v>
      </c>
      <c r="AS108">
        <v>583.20000000000005</v>
      </c>
      <c r="AT108">
        <v>546.1</v>
      </c>
      <c r="AU108">
        <v>522.29999999999995</v>
      </c>
      <c r="AV108">
        <v>493.6</v>
      </c>
      <c r="AW108">
        <v>992</v>
      </c>
      <c r="AX108">
        <v>787.7</v>
      </c>
      <c r="AY108">
        <v>674.7</v>
      </c>
      <c r="AZ108">
        <v>607</v>
      </c>
      <c r="BA108">
        <v>564.9</v>
      </c>
      <c r="BB108">
        <v>538</v>
      </c>
      <c r="BC108">
        <v>506.5</v>
      </c>
      <c r="BD108">
        <v>1114.8</v>
      </c>
      <c r="BE108">
        <v>844.6</v>
      </c>
      <c r="BF108">
        <v>695.4</v>
      </c>
      <c r="BG108">
        <v>601.29999999999995</v>
      </c>
      <c r="BH108">
        <v>553.6</v>
      </c>
      <c r="BI108">
        <v>521.79999999999995</v>
      </c>
      <c r="BJ108">
        <v>470.3</v>
      </c>
      <c r="BK108">
        <v>43.9</v>
      </c>
      <c r="BL108">
        <v>42.3</v>
      </c>
      <c r="BM108">
        <v>42.2</v>
      </c>
      <c r="BN108">
        <v>41.5</v>
      </c>
      <c r="BO108">
        <v>40.200000000000003</v>
      </c>
      <c r="BP108">
        <v>40.299999999999997</v>
      </c>
      <c r="BQ108">
        <v>39.9</v>
      </c>
      <c r="BR108">
        <v>146</v>
      </c>
      <c r="BS108">
        <v>150.5</v>
      </c>
      <c r="BT108">
        <v>152.5</v>
      </c>
      <c r="BU108">
        <v>156.30000000000001</v>
      </c>
      <c r="BV108">
        <v>174.5</v>
      </c>
      <c r="BW108">
        <v>180</v>
      </c>
      <c r="BX108">
        <v>180</v>
      </c>
      <c r="BY108">
        <v>1175.5</v>
      </c>
      <c r="BZ108">
        <v>965.6</v>
      </c>
      <c r="CA108">
        <v>848.3</v>
      </c>
      <c r="CB108">
        <v>769</v>
      </c>
      <c r="CC108">
        <v>731.7</v>
      </c>
      <c r="CD108">
        <v>719.4</v>
      </c>
      <c r="CE108">
        <v>710.4</v>
      </c>
      <c r="CF108">
        <v>763.9</v>
      </c>
      <c r="CG108">
        <v>638.4</v>
      </c>
      <c r="CH108">
        <v>562.29999999999995</v>
      </c>
      <c r="CI108">
        <v>524.20000000000005</v>
      </c>
      <c r="CJ108">
        <v>507.7</v>
      </c>
      <c r="CK108">
        <v>501.4</v>
      </c>
      <c r="CL108">
        <v>497.8</v>
      </c>
      <c r="CM108">
        <v>720.4</v>
      </c>
      <c r="CN108">
        <v>605</v>
      </c>
      <c r="CO108">
        <v>538.79999999999995</v>
      </c>
      <c r="CP108">
        <v>509.4</v>
      </c>
      <c r="CQ108">
        <v>494.7</v>
      </c>
      <c r="CR108">
        <v>486.8</v>
      </c>
      <c r="CS108">
        <v>481.8</v>
      </c>
      <c r="CT108">
        <v>688.1</v>
      </c>
      <c r="CU108">
        <v>579.1</v>
      </c>
      <c r="CV108">
        <v>523.1</v>
      </c>
      <c r="CW108">
        <v>498.2</v>
      </c>
      <c r="CX108">
        <v>482.3</v>
      </c>
      <c r="CY108">
        <v>470.1</v>
      </c>
      <c r="CZ108">
        <v>455.5</v>
      </c>
      <c r="DA108">
        <v>679.6</v>
      </c>
      <c r="DB108">
        <v>560.29999999999995</v>
      </c>
      <c r="DC108">
        <v>506.6</v>
      </c>
      <c r="DD108">
        <v>483.8</v>
      </c>
      <c r="DE108">
        <v>471.1</v>
      </c>
      <c r="DF108">
        <v>463.7</v>
      </c>
      <c r="DG108">
        <v>437</v>
      </c>
      <c r="DH108">
        <v>676.4</v>
      </c>
      <c r="DI108">
        <v>555.79999999999995</v>
      </c>
      <c r="DJ108">
        <v>503.4</v>
      </c>
      <c r="DK108">
        <v>477.8</v>
      </c>
      <c r="DL108">
        <v>456.2</v>
      </c>
      <c r="DM108">
        <v>436.5</v>
      </c>
      <c r="DN108">
        <v>413.8</v>
      </c>
      <c r="DO108">
        <v>699.4</v>
      </c>
      <c r="DP108">
        <v>573.1</v>
      </c>
      <c r="DQ108">
        <v>511.3</v>
      </c>
      <c r="DR108">
        <v>483.5</v>
      </c>
      <c r="DS108">
        <v>461.6</v>
      </c>
      <c r="DT108">
        <v>439.8</v>
      </c>
      <c r="DU108">
        <v>402.7</v>
      </c>
      <c r="DV108">
        <v>777.7</v>
      </c>
      <c r="DW108">
        <v>631.1</v>
      </c>
      <c r="DX108">
        <v>543.20000000000005</v>
      </c>
      <c r="DY108">
        <v>502</v>
      </c>
      <c r="DZ108">
        <v>478.5</v>
      </c>
      <c r="EA108">
        <v>457.2</v>
      </c>
      <c r="EB108">
        <v>416.1</v>
      </c>
      <c r="EC108">
        <v>922.4</v>
      </c>
      <c r="ED108">
        <v>725.7</v>
      </c>
      <c r="EE108">
        <v>612.5</v>
      </c>
      <c r="EF108">
        <v>538.9</v>
      </c>
      <c r="EG108">
        <v>501.9</v>
      </c>
      <c r="EH108">
        <v>479.6</v>
      </c>
      <c r="EI108">
        <v>439.5</v>
      </c>
      <c r="EJ108">
        <v>1065.0999999999999</v>
      </c>
      <c r="EK108">
        <v>837.9</v>
      </c>
      <c r="EL108">
        <v>706.2</v>
      </c>
      <c r="EM108">
        <v>616.20000000000005</v>
      </c>
      <c r="EN108">
        <v>553.1</v>
      </c>
      <c r="EO108">
        <v>511.3</v>
      </c>
      <c r="EP108" t="s">
        <v>4101</v>
      </c>
    </row>
    <row r="109" spans="1:146" x14ac:dyDescent="0.25">
      <c r="A109" t="s">
        <v>3421</v>
      </c>
      <c r="B109" t="s">
        <v>2493</v>
      </c>
      <c r="C109" t="s">
        <v>2494</v>
      </c>
      <c r="D109" t="s">
        <v>2743</v>
      </c>
      <c r="E109" t="s">
        <v>1304</v>
      </c>
      <c r="F109" t="s">
        <v>1680</v>
      </c>
      <c r="G109" t="s">
        <v>1305</v>
      </c>
      <c r="H109">
        <v>1984</v>
      </c>
      <c r="I109">
        <v>4080435</v>
      </c>
      <c r="K109" t="s">
        <v>1698</v>
      </c>
      <c r="L109" t="s">
        <v>1782</v>
      </c>
      <c r="M109">
        <v>609</v>
      </c>
      <c r="N109" t="s">
        <v>3923</v>
      </c>
      <c r="O109" s="3">
        <v>0.32083333333333336</v>
      </c>
      <c r="P109">
        <v>10.398999999999999</v>
      </c>
      <c r="Q109">
        <v>9.3049999999999997</v>
      </c>
      <c r="R109">
        <v>1.835</v>
      </c>
      <c r="S109">
        <v>3.06</v>
      </c>
      <c r="T109">
        <v>3394</v>
      </c>
      <c r="U109">
        <v>103.8</v>
      </c>
      <c r="V109">
        <v>0.02</v>
      </c>
      <c r="W109">
        <v>625.29999999999995</v>
      </c>
      <c r="X109">
        <v>0.99480000000000002</v>
      </c>
      <c r="Y109">
        <v>678.5</v>
      </c>
      <c r="Z109">
        <v>0</v>
      </c>
      <c r="AA109">
        <v>0</v>
      </c>
      <c r="AB109">
        <v>1039.5</v>
      </c>
      <c r="AC109">
        <v>833.1</v>
      </c>
      <c r="AD109">
        <v>717.2</v>
      </c>
      <c r="AE109">
        <v>655.1</v>
      </c>
      <c r="AF109">
        <v>618.70000000000005</v>
      </c>
      <c r="AG109">
        <v>594.9</v>
      </c>
      <c r="AH109">
        <v>564.9</v>
      </c>
      <c r="AI109">
        <v>976.3</v>
      </c>
      <c r="AJ109">
        <v>788.5</v>
      </c>
      <c r="AK109">
        <v>690.1</v>
      </c>
      <c r="AL109">
        <v>640.4</v>
      </c>
      <c r="AM109">
        <v>611.9</v>
      </c>
      <c r="AN109">
        <v>591.5</v>
      </c>
      <c r="AO109">
        <v>561.4</v>
      </c>
      <c r="AP109">
        <v>866.1</v>
      </c>
      <c r="AQ109">
        <v>697.1</v>
      </c>
      <c r="AR109">
        <v>606.29999999999995</v>
      </c>
      <c r="AS109">
        <v>553.5</v>
      </c>
      <c r="AT109">
        <v>520.4</v>
      </c>
      <c r="AU109">
        <v>498.1</v>
      </c>
      <c r="AV109">
        <v>468.4</v>
      </c>
      <c r="AW109">
        <v>904.4</v>
      </c>
      <c r="AX109">
        <v>724.6</v>
      </c>
      <c r="AY109">
        <v>627.4</v>
      </c>
      <c r="AZ109">
        <v>570.5</v>
      </c>
      <c r="BA109">
        <v>534.9</v>
      </c>
      <c r="BB109">
        <v>511.1</v>
      </c>
      <c r="BC109">
        <v>479.6</v>
      </c>
      <c r="BD109">
        <v>1041.8</v>
      </c>
      <c r="BE109">
        <v>783.7</v>
      </c>
      <c r="BF109">
        <v>647.9</v>
      </c>
      <c r="BG109">
        <v>572.79999999999995</v>
      </c>
      <c r="BH109">
        <v>532</v>
      </c>
      <c r="BI109">
        <v>498.6</v>
      </c>
      <c r="BJ109">
        <v>445.5</v>
      </c>
      <c r="BK109">
        <v>42.7</v>
      </c>
      <c r="BL109">
        <v>41.4</v>
      </c>
      <c r="BM109">
        <v>39.799999999999997</v>
      </c>
      <c r="BN109">
        <v>38.299999999999997</v>
      </c>
      <c r="BO109">
        <v>38.1</v>
      </c>
      <c r="BP109">
        <v>37.799999999999997</v>
      </c>
      <c r="BQ109">
        <v>37.6</v>
      </c>
      <c r="BR109">
        <v>145.1</v>
      </c>
      <c r="BS109">
        <v>149.1</v>
      </c>
      <c r="BT109">
        <v>148.69999999999999</v>
      </c>
      <c r="BU109">
        <v>155.9</v>
      </c>
      <c r="BV109">
        <v>172.9</v>
      </c>
      <c r="BW109">
        <v>180</v>
      </c>
      <c r="BX109">
        <v>180</v>
      </c>
      <c r="BY109">
        <v>1016</v>
      </c>
      <c r="BZ109">
        <v>835.1</v>
      </c>
      <c r="CA109">
        <v>742.7</v>
      </c>
      <c r="CB109">
        <v>710</v>
      </c>
      <c r="CC109">
        <v>694.5</v>
      </c>
      <c r="CD109">
        <v>686.2</v>
      </c>
      <c r="CE109">
        <v>680</v>
      </c>
      <c r="CF109">
        <v>668.3</v>
      </c>
      <c r="CG109">
        <v>559.9</v>
      </c>
      <c r="CH109">
        <v>517.6</v>
      </c>
      <c r="CI109">
        <v>504.1</v>
      </c>
      <c r="CJ109">
        <v>497.5</v>
      </c>
      <c r="CK109">
        <v>493.8</v>
      </c>
      <c r="CL109">
        <v>490.1</v>
      </c>
      <c r="CM109">
        <v>634.29999999999995</v>
      </c>
      <c r="CN109">
        <v>539.79999999999995</v>
      </c>
      <c r="CO109">
        <v>505.7</v>
      </c>
      <c r="CP109">
        <v>490.7</v>
      </c>
      <c r="CQ109">
        <v>483.2</v>
      </c>
      <c r="CR109">
        <v>478.6</v>
      </c>
      <c r="CS109">
        <v>475.2</v>
      </c>
      <c r="CT109">
        <v>611.20000000000005</v>
      </c>
      <c r="CU109">
        <v>528</v>
      </c>
      <c r="CV109">
        <v>496.2</v>
      </c>
      <c r="CW109">
        <v>475.2</v>
      </c>
      <c r="CX109">
        <v>460</v>
      </c>
      <c r="CY109">
        <v>451.5</v>
      </c>
      <c r="CZ109">
        <v>443.4</v>
      </c>
      <c r="DA109">
        <v>619.70000000000005</v>
      </c>
      <c r="DB109">
        <v>530</v>
      </c>
      <c r="DC109">
        <v>495.8</v>
      </c>
      <c r="DD109">
        <v>471.3</v>
      </c>
      <c r="DE109">
        <v>448.1</v>
      </c>
      <c r="DF109">
        <v>429.8</v>
      </c>
      <c r="DG109">
        <v>411.1</v>
      </c>
      <c r="DH109">
        <v>659</v>
      </c>
      <c r="DI109">
        <v>539.6</v>
      </c>
      <c r="DJ109">
        <v>493</v>
      </c>
      <c r="DK109">
        <v>461</v>
      </c>
      <c r="DL109">
        <v>432.4</v>
      </c>
      <c r="DM109">
        <v>412.5</v>
      </c>
      <c r="DN109">
        <v>386.6</v>
      </c>
      <c r="DO109">
        <v>680.7</v>
      </c>
      <c r="DP109">
        <v>553.9</v>
      </c>
      <c r="DQ109">
        <v>500.5</v>
      </c>
      <c r="DR109">
        <v>468.1</v>
      </c>
      <c r="DS109">
        <v>435.6</v>
      </c>
      <c r="DT109">
        <v>406</v>
      </c>
      <c r="DU109">
        <v>362.6</v>
      </c>
      <c r="DV109">
        <v>758.8</v>
      </c>
      <c r="DW109">
        <v>611</v>
      </c>
      <c r="DX109">
        <v>527.5</v>
      </c>
      <c r="DY109">
        <v>490.7</v>
      </c>
      <c r="DZ109">
        <v>460.6</v>
      </c>
      <c r="EA109">
        <v>430</v>
      </c>
      <c r="EB109">
        <v>369.4</v>
      </c>
      <c r="EC109">
        <v>920.5</v>
      </c>
      <c r="ED109">
        <v>719.8</v>
      </c>
      <c r="EE109">
        <v>599</v>
      </c>
      <c r="EF109">
        <v>525.5</v>
      </c>
      <c r="EG109">
        <v>491.7</v>
      </c>
      <c r="EH109">
        <v>463.8</v>
      </c>
      <c r="EI109">
        <v>408.2</v>
      </c>
      <c r="EJ109">
        <v>1062.9000000000001</v>
      </c>
      <c r="EK109">
        <v>831.1</v>
      </c>
      <c r="EL109">
        <v>691.7</v>
      </c>
      <c r="EM109">
        <v>600.29999999999995</v>
      </c>
      <c r="EN109">
        <v>543</v>
      </c>
      <c r="EO109">
        <v>503.6</v>
      </c>
      <c r="EP109" t="s">
        <v>4102</v>
      </c>
    </row>
    <row r="110" spans="1:146" x14ac:dyDescent="0.25">
      <c r="A110" t="s">
        <v>4103</v>
      </c>
      <c r="B110" t="s">
        <v>1423</v>
      </c>
      <c r="C110" t="s">
        <v>1424</v>
      </c>
      <c r="D110" t="s">
        <v>1425</v>
      </c>
      <c r="E110" t="s">
        <v>1357</v>
      </c>
      <c r="F110" t="s">
        <v>1358</v>
      </c>
      <c r="G110" t="s">
        <v>1104</v>
      </c>
      <c r="H110">
        <v>1987</v>
      </c>
      <c r="I110">
        <v>129098</v>
      </c>
      <c r="K110" t="s">
        <v>1698</v>
      </c>
      <c r="L110" t="s">
        <v>1781</v>
      </c>
      <c r="M110">
        <v>749</v>
      </c>
      <c r="N110" t="s">
        <v>3923</v>
      </c>
      <c r="O110" s="3">
        <v>0.32087962962962963</v>
      </c>
      <c r="P110">
        <v>12.337</v>
      </c>
      <c r="Q110">
        <v>10.605</v>
      </c>
      <c r="R110">
        <v>1.883</v>
      </c>
      <c r="S110">
        <v>3.27</v>
      </c>
      <c r="T110">
        <v>5746</v>
      </c>
      <c r="U110">
        <v>129</v>
      </c>
      <c r="V110">
        <v>0.31</v>
      </c>
      <c r="W110">
        <v>631</v>
      </c>
      <c r="X110">
        <v>0.98650000000000004</v>
      </c>
      <c r="Y110">
        <v>684.2</v>
      </c>
      <c r="Z110">
        <v>0</v>
      </c>
      <c r="AA110">
        <v>0</v>
      </c>
      <c r="AB110">
        <v>1085.0999999999999</v>
      </c>
      <c r="AC110">
        <v>863.4</v>
      </c>
      <c r="AD110">
        <v>735.9</v>
      </c>
      <c r="AE110">
        <v>656.5</v>
      </c>
      <c r="AF110">
        <v>614</v>
      </c>
      <c r="AG110">
        <v>587.9</v>
      </c>
      <c r="AH110">
        <v>561.20000000000005</v>
      </c>
      <c r="AI110">
        <v>1034.8</v>
      </c>
      <c r="AJ110">
        <v>827.1</v>
      </c>
      <c r="AK110">
        <v>710.9</v>
      </c>
      <c r="AL110">
        <v>644.4</v>
      </c>
      <c r="AM110">
        <v>609.20000000000005</v>
      </c>
      <c r="AN110">
        <v>588.70000000000005</v>
      </c>
      <c r="AO110">
        <v>562.70000000000005</v>
      </c>
      <c r="AP110">
        <v>891</v>
      </c>
      <c r="AQ110">
        <v>709.6</v>
      </c>
      <c r="AR110">
        <v>610.6</v>
      </c>
      <c r="AS110">
        <v>552.29999999999995</v>
      </c>
      <c r="AT110">
        <v>516.5</v>
      </c>
      <c r="AU110">
        <v>493.3</v>
      </c>
      <c r="AV110">
        <v>465</v>
      </c>
      <c r="AW110">
        <v>954.7</v>
      </c>
      <c r="AX110">
        <v>754.5</v>
      </c>
      <c r="AY110">
        <v>643.6</v>
      </c>
      <c r="AZ110">
        <v>577.29999999999995</v>
      </c>
      <c r="BA110">
        <v>536.1</v>
      </c>
      <c r="BB110">
        <v>509.6</v>
      </c>
      <c r="BC110">
        <v>478.2</v>
      </c>
      <c r="BD110">
        <v>1080.2</v>
      </c>
      <c r="BE110">
        <v>808.1</v>
      </c>
      <c r="BF110">
        <v>657.9</v>
      </c>
      <c r="BG110">
        <v>568.79999999999995</v>
      </c>
      <c r="BH110">
        <v>525.1</v>
      </c>
      <c r="BI110">
        <v>492.5</v>
      </c>
      <c r="BJ110">
        <v>440.4</v>
      </c>
      <c r="BK110">
        <v>44</v>
      </c>
      <c r="BL110">
        <v>42.6</v>
      </c>
      <c r="BM110">
        <v>42.2</v>
      </c>
      <c r="BN110">
        <v>41.1</v>
      </c>
      <c r="BO110">
        <v>40.299999999999997</v>
      </c>
      <c r="BP110">
        <v>40</v>
      </c>
      <c r="BQ110">
        <v>39.9</v>
      </c>
      <c r="BR110">
        <v>144.69999999999999</v>
      </c>
      <c r="BS110">
        <v>148.80000000000001</v>
      </c>
      <c r="BT110">
        <v>150.69999999999999</v>
      </c>
      <c r="BU110">
        <v>154.1</v>
      </c>
      <c r="BV110">
        <v>166.1</v>
      </c>
      <c r="BW110">
        <v>180</v>
      </c>
      <c r="BX110">
        <v>180</v>
      </c>
      <c r="BY110">
        <v>1134.8</v>
      </c>
      <c r="BZ110">
        <v>918.1</v>
      </c>
      <c r="CA110">
        <v>795.8</v>
      </c>
      <c r="CB110">
        <v>725.3</v>
      </c>
      <c r="CC110">
        <v>698.1</v>
      </c>
      <c r="CD110">
        <v>688.5</v>
      </c>
      <c r="CE110">
        <v>682</v>
      </c>
      <c r="CF110">
        <v>735.5</v>
      </c>
      <c r="CG110">
        <v>604.20000000000005</v>
      </c>
      <c r="CH110">
        <v>528.5</v>
      </c>
      <c r="CI110">
        <v>495.2</v>
      </c>
      <c r="CJ110">
        <v>481.6</v>
      </c>
      <c r="CK110">
        <v>476.8</v>
      </c>
      <c r="CL110">
        <v>474.6</v>
      </c>
      <c r="CM110">
        <v>691.7</v>
      </c>
      <c r="CN110">
        <v>572</v>
      </c>
      <c r="CO110">
        <v>507.2</v>
      </c>
      <c r="CP110">
        <v>480.5</v>
      </c>
      <c r="CQ110">
        <v>467.5</v>
      </c>
      <c r="CR110">
        <v>461.6</v>
      </c>
      <c r="CS110">
        <v>458.2</v>
      </c>
      <c r="CT110">
        <v>659.1</v>
      </c>
      <c r="CU110">
        <v>547.29999999999995</v>
      </c>
      <c r="CV110">
        <v>493</v>
      </c>
      <c r="CW110">
        <v>468.9</v>
      </c>
      <c r="CX110">
        <v>453.5</v>
      </c>
      <c r="CY110">
        <v>441.7</v>
      </c>
      <c r="CZ110">
        <v>429.9</v>
      </c>
      <c r="DA110">
        <v>654.5</v>
      </c>
      <c r="DB110">
        <v>532.4</v>
      </c>
      <c r="DC110">
        <v>480.5</v>
      </c>
      <c r="DD110">
        <v>459.2</v>
      </c>
      <c r="DE110">
        <v>449.7</v>
      </c>
      <c r="DF110">
        <v>433.2</v>
      </c>
      <c r="DG110">
        <v>405.9</v>
      </c>
      <c r="DH110">
        <v>650.20000000000005</v>
      </c>
      <c r="DI110">
        <v>527.1</v>
      </c>
      <c r="DJ110">
        <v>474.8</v>
      </c>
      <c r="DK110">
        <v>448.7</v>
      </c>
      <c r="DL110">
        <v>425.8</v>
      </c>
      <c r="DM110">
        <v>407.6</v>
      </c>
      <c r="DN110">
        <v>386.3</v>
      </c>
      <c r="DO110">
        <v>672.3</v>
      </c>
      <c r="DP110">
        <v>543.5</v>
      </c>
      <c r="DQ110">
        <v>482.4</v>
      </c>
      <c r="DR110">
        <v>453.9</v>
      </c>
      <c r="DS110">
        <v>429.2</v>
      </c>
      <c r="DT110">
        <v>405.3</v>
      </c>
      <c r="DU110">
        <v>367.1</v>
      </c>
      <c r="DV110">
        <v>750.8</v>
      </c>
      <c r="DW110">
        <v>600.70000000000005</v>
      </c>
      <c r="DX110">
        <v>514.1</v>
      </c>
      <c r="DY110">
        <v>473.4</v>
      </c>
      <c r="DZ110">
        <v>449</v>
      </c>
      <c r="EA110">
        <v>424.9</v>
      </c>
      <c r="EB110">
        <v>376.5</v>
      </c>
      <c r="EC110">
        <v>896.7</v>
      </c>
      <c r="ED110">
        <v>700.4</v>
      </c>
      <c r="EE110">
        <v>585.4</v>
      </c>
      <c r="EF110">
        <v>513.20000000000005</v>
      </c>
      <c r="EG110">
        <v>474.5</v>
      </c>
      <c r="EH110">
        <v>451.2</v>
      </c>
      <c r="EI110">
        <v>406.2</v>
      </c>
      <c r="EJ110">
        <v>1035.5</v>
      </c>
      <c r="EK110">
        <v>808.7</v>
      </c>
      <c r="EL110">
        <v>676</v>
      </c>
      <c r="EM110">
        <v>587.6</v>
      </c>
      <c r="EN110">
        <v>530</v>
      </c>
      <c r="EO110">
        <v>487.4</v>
      </c>
      <c r="EP110" t="s">
        <v>4104</v>
      </c>
    </row>
    <row r="111" spans="1:146" x14ac:dyDescent="0.25">
      <c r="A111" t="s">
        <v>4105</v>
      </c>
      <c r="B111" t="s">
        <v>2150</v>
      </c>
      <c r="C111" t="s">
        <v>2151</v>
      </c>
      <c r="D111" t="s">
        <v>2152</v>
      </c>
      <c r="E111" t="s">
        <v>554</v>
      </c>
      <c r="F111" t="s">
        <v>969</v>
      </c>
      <c r="G111" t="s">
        <v>555</v>
      </c>
      <c r="H111">
        <v>1989</v>
      </c>
      <c r="I111">
        <v>4105653</v>
      </c>
      <c r="K111" t="s">
        <v>1698</v>
      </c>
      <c r="L111" t="s">
        <v>1782</v>
      </c>
      <c r="M111">
        <v>480</v>
      </c>
      <c r="N111" t="s">
        <v>3923</v>
      </c>
      <c r="O111" s="3">
        <v>0.32083333333333336</v>
      </c>
      <c r="P111">
        <v>9.4949999999999992</v>
      </c>
      <c r="Q111">
        <v>8.734</v>
      </c>
      <c r="R111">
        <v>1.762</v>
      </c>
      <c r="S111">
        <v>2.83</v>
      </c>
      <c r="T111">
        <v>2471</v>
      </c>
      <c r="U111">
        <v>100.9</v>
      </c>
      <c r="V111">
        <v>0.25</v>
      </c>
      <c r="W111">
        <v>667.4</v>
      </c>
      <c r="X111">
        <v>0.93100000000000005</v>
      </c>
      <c r="Y111">
        <v>725</v>
      </c>
      <c r="Z111">
        <v>0</v>
      </c>
      <c r="AA111">
        <v>0</v>
      </c>
      <c r="AB111">
        <v>1121.2</v>
      </c>
      <c r="AC111">
        <v>897.5</v>
      </c>
      <c r="AD111">
        <v>767.9</v>
      </c>
      <c r="AE111">
        <v>695.4</v>
      </c>
      <c r="AF111">
        <v>657.6</v>
      </c>
      <c r="AG111">
        <v>635.70000000000005</v>
      </c>
      <c r="AH111">
        <v>610.4</v>
      </c>
      <c r="AI111">
        <v>1060.5</v>
      </c>
      <c r="AJ111">
        <v>854.7</v>
      </c>
      <c r="AK111">
        <v>742.1</v>
      </c>
      <c r="AL111">
        <v>683.6</v>
      </c>
      <c r="AM111">
        <v>653.29999999999995</v>
      </c>
      <c r="AN111">
        <v>634.20000000000005</v>
      </c>
      <c r="AO111">
        <v>609.29999999999995</v>
      </c>
      <c r="AP111">
        <v>930.7</v>
      </c>
      <c r="AQ111">
        <v>746.3</v>
      </c>
      <c r="AR111">
        <v>646.70000000000005</v>
      </c>
      <c r="AS111">
        <v>588.4</v>
      </c>
      <c r="AT111">
        <v>552.5</v>
      </c>
      <c r="AU111">
        <v>529.1</v>
      </c>
      <c r="AV111">
        <v>499.4</v>
      </c>
      <c r="AW111">
        <v>977.1</v>
      </c>
      <c r="AX111">
        <v>779.7</v>
      </c>
      <c r="AY111">
        <v>672.4</v>
      </c>
      <c r="AZ111">
        <v>609.5</v>
      </c>
      <c r="BA111">
        <v>570.70000000000005</v>
      </c>
      <c r="BB111">
        <v>545.5</v>
      </c>
      <c r="BC111">
        <v>514.1</v>
      </c>
      <c r="BD111">
        <v>1120.5999999999999</v>
      </c>
      <c r="BE111">
        <v>843</v>
      </c>
      <c r="BF111">
        <v>691.8</v>
      </c>
      <c r="BG111">
        <v>607.4</v>
      </c>
      <c r="BH111">
        <v>564.20000000000005</v>
      </c>
      <c r="BI111">
        <v>528.4</v>
      </c>
      <c r="BJ111">
        <v>471.1</v>
      </c>
      <c r="BK111">
        <v>42.9</v>
      </c>
      <c r="BL111">
        <v>41.6</v>
      </c>
      <c r="BM111">
        <v>40.9</v>
      </c>
      <c r="BN111">
        <v>39.4</v>
      </c>
      <c r="BO111">
        <v>38.9</v>
      </c>
      <c r="BP111">
        <v>38.9</v>
      </c>
      <c r="BQ111">
        <v>40</v>
      </c>
      <c r="BR111">
        <v>146.6</v>
      </c>
      <c r="BS111">
        <v>150.19999999999999</v>
      </c>
      <c r="BT111">
        <v>150.1</v>
      </c>
      <c r="BU111">
        <v>157.4</v>
      </c>
      <c r="BV111">
        <v>180</v>
      </c>
      <c r="BW111">
        <v>180</v>
      </c>
      <c r="BX111">
        <v>180</v>
      </c>
      <c r="BY111">
        <v>1127.8</v>
      </c>
      <c r="BZ111">
        <v>925.9</v>
      </c>
      <c r="CA111">
        <v>811.9</v>
      </c>
      <c r="CB111">
        <v>764.2</v>
      </c>
      <c r="CC111">
        <v>750.2</v>
      </c>
      <c r="CD111">
        <v>746</v>
      </c>
      <c r="CE111">
        <v>753.2</v>
      </c>
      <c r="CF111">
        <v>739.1</v>
      </c>
      <c r="CG111">
        <v>616.29999999999995</v>
      </c>
      <c r="CH111">
        <v>555.70000000000005</v>
      </c>
      <c r="CI111">
        <v>533.9</v>
      </c>
      <c r="CJ111">
        <v>527.29999999999995</v>
      </c>
      <c r="CK111">
        <v>524.29999999999995</v>
      </c>
      <c r="CL111">
        <v>523.70000000000005</v>
      </c>
      <c r="CM111">
        <v>700</v>
      </c>
      <c r="CN111">
        <v>588.4</v>
      </c>
      <c r="CO111">
        <v>540.20000000000005</v>
      </c>
      <c r="CP111">
        <v>519.1</v>
      </c>
      <c r="CQ111">
        <v>510.8</v>
      </c>
      <c r="CR111">
        <v>506.8</v>
      </c>
      <c r="CS111">
        <v>505.6</v>
      </c>
      <c r="CT111">
        <v>672</v>
      </c>
      <c r="CU111">
        <v>570</v>
      </c>
      <c r="CV111">
        <v>529.1</v>
      </c>
      <c r="CW111">
        <v>504.6</v>
      </c>
      <c r="CX111">
        <v>485.5</v>
      </c>
      <c r="CY111">
        <v>476</v>
      </c>
      <c r="CZ111">
        <v>469.3</v>
      </c>
      <c r="DA111">
        <v>681.2</v>
      </c>
      <c r="DB111">
        <v>573.5</v>
      </c>
      <c r="DC111">
        <v>522.9</v>
      </c>
      <c r="DD111">
        <v>498.9</v>
      </c>
      <c r="DE111">
        <v>476.7</v>
      </c>
      <c r="DF111">
        <v>454</v>
      </c>
      <c r="DG111">
        <v>431.8</v>
      </c>
      <c r="DH111">
        <v>693.5</v>
      </c>
      <c r="DI111">
        <v>568.79999999999995</v>
      </c>
      <c r="DJ111">
        <v>518.6</v>
      </c>
      <c r="DK111">
        <v>483.6</v>
      </c>
      <c r="DL111">
        <v>451.1</v>
      </c>
      <c r="DM111">
        <v>429.1</v>
      </c>
      <c r="DN111">
        <v>401.2</v>
      </c>
      <c r="DO111">
        <v>717.4</v>
      </c>
      <c r="DP111">
        <v>584.6</v>
      </c>
      <c r="DQ111">
        <v>526.6</v>
      </c>
      <c r="DR111">
        <v>492.1</v>
      </c>
      <c r="DS111">
        <v>456.4</v>
      </c>
      <c r="DT111">
        <v>422.4</v>
      </c>
      <c r="DU111">
        <v>375.6</v>
      </c>
      <c r="DV111">
        <v>801.8</v>
      </c>
      <c r="DW111">
        <v>646.79999999999995</v>
      </c>
      <c r="DX111">
        <v>554.6</v>
      </c>
      <c r="DY111">
        <v>515.20000000000005</v>
      </c>
      <c r="DZ111">
        <v>482.7</v>
      </c>
      <c r="EA111">
        <v>449.2</v>
      </c>
      <c r="EB111">
        <v>382.4</v>
      </c>
      <c r="EC111">
        <v>965.3</v>
      </c>
      <c r="ED111">
        <v>752.5</v>
      </c>
      <c r="EE111">
        <v>626.9</v>
      </c>
      <c r="EF111">
        <v>550.20000000000005</v>
      </c>
      <c r="EG111">
        <v>514.79999999999995</v>
      </c>
      <c r="EH111">
        <v>484.7</v>
      </c>
      <c r="EI111">
        <v>423.3</v>
      </c>
      <c r="EJ111">
        <v>1114.5999999999999</v>
      </c>
      <c r="EK111">
        <v>869.2</v>
      </c>
      <c r="EL111">
        <v>723.8</v>
      </c>
      <c r="EM111">
        <v>626.6</v>
      </c>
      <c r="EN111">
        <v>565</v>
      </c>
      <c r="EO111">
        <v>525.29999999999995</v>
      </c>
      <c r="EP111" t="s">
        <v>4106</v>
      </c>
    </row>
    <row r="112" spans="1:146" x14ac:dyDescent="0.25">
      <c r="A112" t="s">
        <v>4107</v>
      </c>
      <c r="B112" t="s">
        <v>503</v>
      </c>
      <c r="C112" t="s">
        <v>39</v>
      </c>
      <c r="D112" t="s">
        <v>504</v>
      </c>
      <c r="E112" t="s">
        <v>1138</v>
      </c>
      <c r="F112" t="s">
        <v>505</v>
      </c>
      <c r="G112" t="s">
        <v>506</v>
      </c>
      <c r="H112">
        <v>1991</v>
      </c>
      <c r="I112">
        <v>142210</v>
      </c>
      <c r="K112" t="s">
        <v>1698</v>
      </c>
      <c r="L112" t="s">
        <v>1781</v>
      </c>
      <c r="M112">
        <v>547</v>
      </c>
      <c r="N112" t="s">
        <v>3923</v>
      </c>
      <c r="O112" s="3">
        <v>0.32083333333333336</v>
      </c>
      <c r="P112">
        <v>9.9</v>
      </c>
      <c r="Q112">
        <v>8.6189999999999998</v>
      </c>
      <c r="R112">
        <v>1.458</v>
      </c>
      <c r="S112">
        <v>3.24</v>
      </c>
      <c r="T112">
        <v>4721</v>
      </c>
      <c r="U112">
        <v>118.9</v>
      </c>
      <c r="V112">
        <v>0.32</v>
      </c>
      <c r="W112">
        <v>701.4</v>
      </c>
      <c r="X112">
        <v>0.88719999999999999</v>
      </c>
      <c r="Y112">
        <v>760.8</v>
      </c>
      <c r="Z112">
        <v>0</v>
      </c>
      <c r="AA112">
        <v>0</v>
      </c>
      <c r="AB112">
        <v>1171.4000000000001</v>
      </c>
      <c r="AC112">
        <v>944.6</v>
      </c>
      <c r="AD112">
        <v>813.9</v>
      </c>
      <c r="AE112">
        <v>732.8</v>
      </c>
      <c r="AF112">
        <v>686.8</v>
      </c>
      <c r="AG112">
        <v>661.6</v>
      </c>
      <c r="AH112">
        <v>641.9</v>
      </c>
      <c r="AI112">
        <v>1116.9000000000001</v>
      </c>
      <c r="AJ112">
        <v>906</v>
      </c>
      <c r="AK112">
        <v>788.6</v>
      </c>
      <c r="AL112">
        <v>723</v>
      </c>
      <c r="AM112">
        <v>687.9</v>
      </c>
      <c r="AN112">
        <v>668.1</v>
      </c>
      <c r="AO112">
        <v>650.29999999999995</v>
      </c>
      <c r="AP112">
        <v>974.8</v>
      </c>
      <c r="AQ112">
        <v>783.1</v>
      </c>
      <c r="AR112">
        <v>679.7</v>
      </c>
      <c r="AS112">
        <v>619.70000000000005</v>
      </c>
      <c r="AT112">
        <v>583.6</v>
      </c>
      <c r="AU112">
        <v>561</v>
      </c>
      <c r="AV112">
        <v>535.29999999999995</v>
      </c>
      <c r="AW112">
        <v>1014.5</v>
      </c>
      <c r="AX112">
        <v>811.5</v>
      </c>
      <c r="AY112">
        <v>701.3</v>
      </c>
      <c r="AZ112">
        <v>636.9</v>
      </c>
      <c r="BA112">
        <v>597.70000000000005</v>
      </c>
      <c r="BB112">
        <v>573.1</v>
      </c>
      <c r="BC112">
        <v>545</v>
      </c>
      <c r="BD112">
        <v>1168.5999999999999</v>
      </c>
      <c r="BE112">
        <v>885.8</v>
      </c>
      <c r="BF112">
        <v>730.1</v>
      </c>
      <c r="BG112">
        <v>638.6</v>
      </c>
      <c r="BH112">
        <v>593.29999999999995</v>
      </c>
      <c r="BI112">
        <v>560.1</v>
      </c>
      <c r="BJ112">
        <v>507.7</v>
      </c>
      <c r="BK112">
        <v>44.1</v>
      </c>
      <c r="BL112">
        <v>42.4</v>
      </c>
      <c r="BM112">
        <v>42.5</v>
      </c>
      <c r="BN112">
        <v>42</v>
      </c>
      <c r="BO112">
        <v>41.2</v>
      </c>
      <c r="BP112">
        <v>40.799999999999997</v>
      </c>
      <c r="BQ112">
        <v>41.3</v>
      </c>
      <c r="BR112">
        <v>147.6</v>
      </c>
      <c r="BS112">
        <v>151.80000000000001</v>
      </c>
      <c r="BT112">
        <v>152</v>
      </c>
      <c r="BU112">
        <v>157.80000000000001</v>
      </c>
      <c r="BV112">
        <v>180</v>
      </c>
      <c r="BW112">
        <v>180</v>
      </c>
      <c r="BX112">
        <v>180</v>
      </c>
      <c r="BY112">
        <v>1198.8</v>
      </c>
      <c r="BZ112">
        <v>994.3</v>
      </c>
      <c r="CA112">
        <v>878.8</v>
      </c>
      <c r="CB112">
        <v>817.4</v>
      </c>
      <c r="CC112">
        <v>792.5</v>
      </c>
      <c r="CD112">
        <v>782.2</v>
      </c>
      <c r="CE112">
        <v>787</v>
      </c>
      <c r="CF112">
        <v>778.1</v>
      </c>
      <c r="CG112">
        <v>655</v>
      </c>
      <c r="CH112">
        <v>583.6</v>
      </c>
      <c r="CI112">
        <v>556.29999999999995</v>
      </c>
      <c r="CJ112">
        <v>546</v>
      </c>
      <c r="CK112">
        <v>541.29999999999995</v>
      </c>
      <c r="CL112">
        <v>539.4</v>
      </c>
      <c r="CM112">
        <v>733.9</v>
      </c>
      <c r="CN112">
        <v>619.1</v>
      </c>
      <c r="CO112">
        <v>562.20000000000005</v>
      </c>
      <c r="CP112">
        <v>540.70000000000005</v>
      </c>
      <c r="CQ112">
        <v>530.20000000000005</v>
      </c>
      <c r="CR112">
        <v>525.29999999999995</v>
      </c>
      <c r="CS112">
        <v>522.1</v>
      </c>
      <c r="CT112">
        <v>700.9</v>
      </c>
      <c r="CU112">
        <v>593.1</v>
      </c>
      <c r="CV112">
        <v>548</v>
      </c>
      <c r="CW112">
        <v>527.29999999999995</v>
      </c>
      <c r="CX112">
        <v>513.70000000000005</v>
      </c>
      <c r="CY112">
        <v>503.8</v>
      </c>
      <c r="CZ112">
        <v>494.5</v>
      </c>
      <c r="DA112">
        <v>706</v>
      </c>
      <c r="DB112">
        <v>595.20000000000005</v>
      </c>
      <c r="DC112">
        <v>543.6</v>
      </c>
      <c r="DD112">
        <v>520</v>
      </c>
      <c r="DE112">
        <v>506.4</v>
      </c>
      <c r="DF112">
        <v>491.6</v>
      </c>
      <c r="DG112">
        <v>468.5</v>
      </c>
      <c r="DH112">
        <v>723.2</v>
      </c>
      <c r="DI112">
        <v>594.20000000000005</v>
      </c>
      <c r="DJ112">
        <v>538.6</v>
      </c>
      <c r="DK112">
        <v>512.1</v>
      </c>
      <c r="DL112">
        <v>489.8</v>
      </c>
      <c r="DM112">
        <v>469.4</v>
      </c>
      <c r="DN112">
        <v>445.5</v>
      </c>
      <c r="DO112">
        <v>747</v>
      </c>
      <c r="DP112">
        <v>612</v>
      </c>
      <c r="DQ112">
        <v>546.20000000000005</v>
      </c>
      <c r="DR112">
        <v>517.6</v>
      </c>
      <c r="DS112">
        <v>494.2</v>
      </c>
      <c r="DT112">
        <v>470.8</v>
      </c>
      <c r="DU112">
        <v>433.2</v>
      </c>
      <c r="DV112">
        <v>838.5</v>
      </c>
      <c r="DW112">
        <v>676.8</v>
      </c>
      <c r="DX112">
        <v>576.20000000000005</v>
      </c>
      <c r="DY112">
        <v>534.70000000000005</v>
      </c>
      <c r="DZ112">
        <v>510.5</v>
      </c>
      <c r="EA112">
        <v>487.8</v>
      </c>
      <c r="EB112">
        <v>444</v>
      </c>
      <c r="EC112">
        <v>990.7</v>
      </c>
      <c r="ED112">
        <v>775.4</v>
      </c>
      <c r="EE112">
        <v>649.5</v>
      </c>
      <c r="EF112">
        <v>569.29999999999995</v>
      </c>
      <c r="EG112">
        <v>533.4</v>
      </c>
      <c r="EH112">
        <v>510.8</v>
      </c>
      <c r="EI112">
        <v>468.1</v>
      </c>
      <c r="EJ112">
        <v>1143.9000000000001</v>
      </c>
      <c r="EK112">
        <v>894.9</v>
      </c>
      <c r="EL112">
        <v>748.9</v>
      </c>
      <c r="EM112">
        <v>648.29999999999995</v>
      </c>
      <c r="EN112">
        <v>581</v>
      </c>
      <c r="EO112">
        <v>541</v>
      </c>
      <c r="EP112" t="s">
        <v>4108</v>
      </c>
    </row>
    <row r="113" spans="1:146" x14ac:dyDescent="0.25">
      <c r="A113" t="s">
        <v>4109</v>
      </c>
      <c r="B113" t="s">
        <v>578</v>
      </c>
      <c r="C113" t="s">
        <v>579</v>
      </c>
      <c r="D113" t="s">
        <v>580</v>
      </c>
      <c r="E113" t="s">
        <v>581</v>
      </c>
      <c r="F113" t="s">
        <v>582</v>
      </c>
      <c r="G113" t="s">
        <v>583</v>
      </c>
      <c r="H113">
        <v>1977</v>
      </c>
      <c r="I113">
        <v>101161</v>
      </c>
      <c r="K113" t="s">
        <v>1698</v>
      </c>
      <c r="L113" t="s">
        <v>1781</v>
      </c>
      <c r="M113">
        <v>600</v>
      </c>
      <c r="N113" t="s">
        <v>3923</v>
      </c>
      <c r="O113" s="3">
        <v>0.32087962962962963</v>
      </c>
      <c r="P113">
        <v>12.59</v>
      </c>
      <c r="Q113">
        <v>11.003</v>
      </c>
      <c r="R113">
        <v>2.0950000000000002</v>
      </c>
      <c r="S113">
        <v>4.04</v>
      </c>
      <c r="T113">
        <v>5302</v>
      </c>
      <c r="U113">
        <v>97.6</v>
      </c>
      <c r="V113">
        <v>0.01</v>
      </c>
      <c r="W113">
        <v>569.20000000000005</v>
      </c>
      <c r="X113">
        <v>1.0855999999999999</v>
      </c>
      <c r="Y113">
        <v>621.79999999999995</v>
      </c>
      <c r="Z113">
        <v>0</v>
      </c>
      <c r="AA113">
        <v>0</v>
      </c>
      <c r="AB113">
        <v>938.5</v>
      </c>
      <c r="AC113">
        <v>752.1</v>
      </c>
      <c r="AD113">
        <v>656.8</v>
      </c>
      <c r="AE113">
        <v>603.6</v>
      </c>
      <c r="AF113">
        <v>570.5</v>
      </c>
      <c r="AG113">
        <v>549.4</v>
      </c>
      <c r="AH113">
        <v>515.1</v>
      </c>
      <c r="AI113">
        <v>883.1</v>
      </c>
      <c r="AJ113">
        <v>713.4</v>
      </c>
      <c r="AK113">
        <v>630.1</v>
      </c>
      <c r="AL113">
        <v>587.5</v>
      </c>
      <c r="AM113">
        <v>561.79999999999995</v>
      </c>
      <c r="AN113">
        <v>544.20000000000005</v>
      </c>
      <c r="AO113">
        <v>508</v>
      </c>
      <c r="AP113">
        <v>783.8</v>
      </c>
      <c r="AQ113">
        <v>632.70000000000005</v>
      </c>
      <c r="AR113">
        <v>552.20000000000005</v>
      </c>
      <c r="AS113">
        <v>505.8</v>
      </c>
      <c r="AT113">
        <v>476.7</v>
      </c>
      <c r="AU113">
        <v>456.7</v>
      </c>
      <c r="AV113">
        <v>428</v>
      </c>
      <c r="AW113">
        <v>816.7</v>
      </c>
      <c r="AX113">
        <v>656.5</v>
      </c>
      <c r="AY113">
        <v>570.29999999999995</v>
      </c>
      <c r="AZ113">
        <v>519.9</v>
      </c>
      <c r="BA113">
        <v>488.3</v>
      </c>
      <c r="BB113">
        <v>466.7</v>
      </c>
      <c r="BC113">
        <v>436.4</v>
      </c>
      <c r="BD113">
        <v>941.3</v>
      </c>
      <c r="BE113">
        <v>707.6</v>
      </c>
      <c r="BF113">
        <v>592.1</v>
      </c>
      <c r="BG113">
        <v>525.1</v>
      </c>
      <c r="BH113">
        <v>487.3</v>
      </c>
      <c r="BI113">
        <v>458.1</v>
      </c>
      <c r="BJ113">
        <v>409.5</v>
      </c>
      <c r="BK113">
        <v>43.9</v>
      </c>
      <c r="BL113">
        <v>42.1</v>
      </c>
      <c r="BM113">
        <v>39.9</v>
      </c>
      <c r="BN113">
        <v>38.5</v>
      </c>
      <c r="BO113">
        <v>37.700000000000003</v>
      </c>
      <c r="BP113">
        <v>37.6</v>
      </c>
      <c r="BQ113">
        <v>36.9</v>
      </c>
      <c r="BR113">
        <v>141.5</v>
      </c>
      <c r="BS113">
        <v>146.80000000000001</v>
      </c>
      <c r="BT113">
        <v>149.69999999999999</v>
      </c>
      <c r="BU113">
        <v>154.4</v>
      </c>
      <c r="BV113">
        <v>165.4</v>
      </c>
      <c r="BW113">
        <v>180</v>
      </c>
      <c r="BX113">
        <v>180</v>
      </c>
      <c r="BY113">
        <v>910.9</v>
      </c>
      <c r="BZ113">
        <v>745.1</v>
      </c>
      <c r="CA113">
        <v>677.3</v>
      </c>
      <c r="CB113">
        <v>650.9</v>
      </c>
      <c r="CC113">
        <v>636.5</v>
      </c>
      <c r="CD113">
        <v>633.6</v>
      </c>
      <c r="CE113">
        <v>617.4</v>
      </c>
      <c r="CF113">
        <v>594.29999999999995</v>
      </c>
      <c r="CG113">
        <v>498.2</v>
      </c>
      <c r="CH113">
        <v>471.9</v>
      </c>
      <c r="CI113">
        <v>462.7</v>
      </c>
      <c r="CJ113">
        <v>457.6</v>
      </c>
      <c r="CK113">
        <v>455</v>
      </c>
      <c r="CL113">
        <v>446.2</v>
      </c>
      <c r="CM113">
        <v>561.20000000000005</v>
      </c>
      <c r="CN113">
        <v>481.7</v>
      </c>
      <c r="CO113">
        <v>459</v>
      </c>
      <c r="CP113">
        <v>449.9</v>
      </c>
      <c r="CQ113">
        <v>444.4</v>
      </c>
      <c r="CR113">
        <v>440.6</v>
      </c>
      <c r="CS113">
        <v>431.5</v>
      </c>
      <c r="CT113">
        <v>537.79999999999995</v>
      </c>
      <c r="CU113">
        <v>471.7</v>
      </c>
      <c r="CV113">
        <v>446.3</v>
      </c>
      <c r="CW113">
        <v>431.2</v>
      </c>
      <c r="CX113">
        <v>422.5</v>
      </c>
      <c r="CY113">
        <v>416.9</v>
      </c>
      <c r="CZ113">
        <v>410</v>
      </c>
      <c r="DA113">
        <v>544.70000000000005</v>
      </c>
      <c r="DB113">
        <v>473.4</v>
      </c>
      <c r="DC113">
        <v>444.5</v>
      </c>
      <c r="DD113">
        <v>421.3</v>
      </c>
      <c r="DE113">
        <v>403.9</v>
      </c>
      <c r="DF113">
        <v>393.9</v>
      </c>
      <c r="DG113">
        <v>383.4</v>
      </c>
      <c r="DH113">
        <v>602.70000000000005</v>
      </c>
      <c r="DI113">
        <v>492.8</v>
      </c>
      <c r="DJ113">
        <v>449.2</v>
      </c>
      <c r="DK113">
        <v>419.5</v>
      </c>
      <c r="DL113">
        <v>396.9</v>
      </c>
      <c r="DM113">
        <v>382.8</v>
      </c>
      <c r="DN113">
        <v>358.9</v>
      </c>
      <c r="DO113">
        <v>623.9</v>
      </c>
      <c r="DP113">
        <v>506.9</v>
      </c>
      <c r="DQ113">
        <v>456.9</v>
      </c>
      <c r="DR113">
        <v>425.4</v>
      </c>
      <c r="DS113">
        <v>395.2</v>
      </c>
      <c r="DT113">
        <v>369.9</v>
      </c>
      <c r="DU113">
        <v>339.1</v>
      </c>
      <c r="DV113">
        <v>700.3</v>
      </c>
      <c r="DW113">
        <v>560.20000000000005</v>
      </c>
      <c r="DX113">
        <v>484.1</v>
      </c>
      <c r="DY113">
        <v>448.7</v>
      </c>
      <c r="DZ113">
        <v>419.4</v>
      </c>
      <c r="EA113">
        <v>390.7</v>
      </c>
      <c r="EB113">
        <v>333.1</v>
      </c>
      <c r="EC113">
        <v>836.6</v>
      </c>
      <c r="ED113">
        <v>657.3</v>
      </c>
      <c r="EE113">
        <v>551.1</v>
      </c>
      <c r="EF113">
        <v>486.3</v>
      </c>
      <c r="EG113">
        <v>451.3</v>
      </c>
      <c r="EH113">
        <v>424.2</v>
      </c>
      <c r="EI113">
        <v>371.2</v>
      </c>
      <c r="EJ113">
        <v>966</v>
      </c>
      <c r="EK113">
        <v>759</v>
      </c>
      <c r="EL113">
        <v>636.29999999999995</v>
      </c>
      <c r="EM113">
        <v>556.4</v>
      </c>
      <c r="EN113">
        <v>504.6</v>
      </c>
      <c r="EO113">
        <v>465.1</v>
      </c>
      <c r="EP113" t="s">
        <v>4110</v>
      </c>
    </row>
    <row r="114" spans="1:146" x14ac:dyDescent="0.25">
      <c r="A114" t="s">
        <v>4111</v>
      </c>
      <c r="B114" t="s">
        <v>499</v>
      </c>
      <c r="C114" t="s">
        <v>5</v>
      </c>
      <c r="D114" t="s">
        <v>1288</v>
      </c>
      <c r="E114" t="s">
        <v>500</v>
      </c>
      <c r="F114" t="s">
        <v>501</v>
      </c>
      <c r="G114" t="s">
        <v>502</v>
      </c>
      <c r="H114">
        <v>1990</v>
      </c>
      <c r="I114">
        <v>159077</v>
      </c>
      <c r="K114" t="s">
        <v>1698</v>
      </c>
      <c r="L114" t="s">
        <v>1781</v>
      </c>
      <c r="M114">
        <v>643</v>
      </c>
      <c r="N114" t="s">
        <v>3923</v>
      </c>
      <c r="O114" s="3">
        <v>0.32083333333333336</v>
      </c>
      <c r="P114">
        <v>11.38</v>
      </c>
      <c r="Q114">
        <v>9.4949999999999992</v>
      </c>
      <c r="R114">
        <v>1.8779999999999999</v>
      </c>
      <c r="S114">
        <v>3.78</v>
      </c>
      <c r="T114">
        <v>7723</v>
      </c>
      <c r="U114">
        <v>124.2</v>
      </c>
      <c r="V114">
        <v>0.54</v>
      </c>
      <c r="W114">
        <v>675.7</v>
      </c>
      <c r="X114">
        <v>0.9234</v>
      </c>
      <c r="Y114">
        <v>731</v>
      </c>
      <c r="Z114">
        <v>0</v>
      </c>
      <c r="AA114">
        <v>0</v>
      </c>
      <c r="AB114">
        <v>1136.9000000000001</v>
      </c>
      <c r="AC114">
        <v>918.5</v>
      </c>
      <c r="AD114">
        <v>792.1</v>
      </c>
      <c r="AE114">
        <v>705.2</v>
      </c>
      <c r="AF114">
        <v>655.9</v>
      </c>
      <c r="AG114">
        <v>626.6</v>
      </c>
      <c r="AH114">
        <v>600.4</v>
      </c>
      <c r="AI114">
        <v>1084.5</v>
      </c>
      <c r="AJ114">
        <v>881.1</v>
      </c>
      <c r="AK114">
        <v>765.3</v>
      </c>
      <c r="AL114">
        <v>694.6</v>
      </c>
      <c r="AM114">
        <v>654.29999999999995</v>
      </c>
      <c r="AN114">
        <v>630.9</v>
      </c>
      <c r="AO114">
        <v>606.6</v>
      </c>
      <c r="AP114">
        <v>944.3</v>
      </c>
      <c r="AQ114">
        <v>757.1</v>
      </c>
      <c r="AR114">
        <v>654.79999999999995</v>
      </c>
      <c r="AS114">
        <v>594.29999999999995</v>
      </c>
      <c r="AT114">
        <v>556.9</v>
      </c>
      <c r="AU114">
        <v>532.9</v>
      </c>
      <c r="AV114">
        <v>504.7</v>
      </c>
      <c r="AW114">
        <v>992.2</v>
      </c>
      <c r="AX114">
        <v>791.4</v>
      </c>
      <c r="AY114">
        <v>680.9</v>
      </c>
      <c r="AZ114">
        <v>614.79999999999995</v>
      </c>
      <c r="BA114">
        <v>573.5</v>
      </c>
      <c r="BB114">
        <v>546.79999999999995</v>
      </c>
      <c r="BC114">
        <v>515.1</v>
      </c>
      <c r="BD114">
        <v>1133</v>
      </c>
      <c r="BE114">
        <v>861.1</v>
      </c>
      <c r="BF114">
        <v>708.5</v>
      </c>
      <c r="BG114">
        <v>612.5</v>
      </c>
      <c r="BH114">
        <v>565.1</v>
      </c>
      <c r="BI114">
        <v>531.9</v>
      </c>
      <c r="BJ114">
        <v>481.1</v>
      </c>
      <c r="BK114">
        <v>44.1</v>
      </c>
      <c r="BL114">
        <v>42.4</v>
      </c>
      <c r="BM114">
        <v>42.3</v>
      </c>
      <c r="BN114">
        <v>42.4</v>
      </c>
      <c r="BO114">
        <v>41.3</v>
      </c>
      <c r="BP114">
        <v>40.5</v>
      </c>
      <c r="BQ114">
        <v>39.9</v>
      </c>
      <c r="BR114">
        <v>146.9</v>
      </c>
      <c r="BS114">
        <v>151.19999999999999</v>
      </c>
      <c r="BT114">
        <v>150.5</v>
      </c>
      <c r="BU114">
        <v>155.1</v>
      </c>
      <c r="BV114">
        <v>172.5</v>
      </c>
      <c r="BW114">
        <v>180</v>
      </c>
      <c r="BX114">
        <v>180</v>
      </c>
      <c r="BY114">
        <v>1176.5</v>
      </c>
      <c r="BZ114">
        <v>974.9</v>
      </c>
      <c r="CA114">
        <v>862.4</v>
      </c>
      <c r="CB114">
        <v>786.1</v>
      </c>
      <c r="CC114">
        <v>749.8</v>
      </c>
      <c r="CD114">
        <v>732.8</v>
      </c>
      <c r="CE114">
        <v>723.8</v>
      </c>
      <c r="CF114">
        <v>763.5</v>
      </c>
      <c r="CG114">
        <v>643.79999999999995</v>
      </c>
      <c r="CH114">
        <v>567.9</v>
      </c>
      <c r="CI114">
        <v>533.29999999999995</v>
      </c>
      <c r="CJ114">
        <v>517.6</v>
      </c>
      <c r="CK114">
        <v>510.5</v>
      </c>
      <c r="CL114">
        <v>505.2</v>
      </c>
      <c r="CM114">
        <v>720.1</v>
      </c>
      <c r="CN114">
        <v>609.6</v>
      </c>
      <c r="CO114">
        <v>544.4</v>
      </c>
      <c r="CP114">
        <v>518.20000000000005</v>
      </c>
      <c r="CQ114">
        <v>503.9</v>
      </c>
      <c r="CR114">
        <v>495.6</v>
      </c>
      <c r="CS114">
        <v>489.2</v>
      </c>
      <c r="CT114">
        <v>687.7</v>
      </c>
      <c r="CU114">
        <v>581.5</v>
      </c>
      <c r="CV114">
        <v>529.1</v>
      </c>
      <c r="CW114">
        <v>505.8</v>
      </c>
      <c r="CX114">
        <v>491</v>
      </c>
      <c r="CY114">
        <v>479.4</v>
      </c>
      <c r="CZ114">
        <v>464.7</v>
      </c>
      <c r="DA114">
        <v>692.2</v>
      </c>
      <c r="DB114">
        <v>583.29999999999995</v>
      </c>
      <c r="DC114">
        <v>521</v>
      </c>
      <c r="DD114">
        <v>495.9</v>
      </c>
      <c r="DE114">
        <v>481.8</v>
      </c>
      <c r="DF114">
        <v>471.9</v>
      </c>
      <c r="DG114">
        <v>447.9</v>
      </c>
      <c r="DH114">
        <v>696</v>
      </c>
      <c r="DI114">
        <v>571.20000000000005</v>
      </c>
      <c r="DJ114">
        <v>514.6</v>
      </c>
      <c r="DK114">
        <v>488.3</v>
      </c>
      <c r="DL114">
        <v>468.1</v>
      </c>
      <c r="DM114">
        <v>449.6</v>
      </c>
      <c r="DN114">
        <v>426.7</v>
      </c>
      <c r="DO114">
        <v>716.5</v>
      </c>
      <c r="DP114">
        <v>587.70000000000005</v>
      </c>
      <c r="DQ114">
        <v>521.70000000000005</v>
      </c>
      <c r="DR114">
        <v>493.1</v>
      </c>
      <c r="DS114">
        <v>471.6</v>
      </c>
      <c r="DT114">
        <v>451</v>
      </c>
      <c r="DU114">
        <v>416.6</v>
      </c>
      <c r="DV114">
        <v>795.8</v>
      </c>
      <c r="DW114">
        <v>647.4</v>
      </c>
      <c r="DX114">
        <v>550.29999999999995</v>
      </c>
      <c r="DY114">
        <v>509.8</v>
      </c>
      <c r="DZ114">
        <v>486.4</v>
      </c>
      <c r="EA114">
        <v>466.1</v>
      </c>
      <c r="EB114">
        <v>427.1</v>
      </c>
      <c r="EC114">
        <v>950.4</v>
      </c>
      <c r="ED114">
        <v>746.3</v>
      </c>
      <c r="EE114">
        <v>625.20000000000005</v>
      </c>
      <c r="EF114">
        <v>545.29999999999995</v>
      </c>
      <c r="EG114">
        <v>509.7</v>
      </c>
      <c r="EH114">
        <v>487.7</v>
      </c>
      <c r="EI114">
        <v>449.8</v>
      </c>
      <c r="EJ114">
        <v>1097.4000000000001</v>
      </c>
      <c r="EK114">
        <v>862</v>
      </c>
      <c r="EL114">
        <v>721.8</v>
      </c>
      <c r="EM114">
        <v>624.29999999999995</v>
      </c>
      <c r="EN114">
        <v>561.9</v>
      </c>
      <c r="EO114">
        <v>520.4</v>
      </c>
      <c r="EP114" t="s">
        <v>4112</v>
      </c>
    </row>
    <row r="115" spans="1:146" x14ac:dyDescent="0.25">
      <c r="A115" t="s">
        <v>4113</v>
      </c>
      <c r="B115" t="s">
        <v>1419</v>
      </c>
      <c r="C115" t="s">
        <v>1420</v>
      </c>
      <c r="D115" t="s">
        <v>2309</v>
      </c>
      <c r="E115" t="s">
        <v>1421</v>
      </c>
      <c r="F115" t="s">
        <v>1313</v>
      </c>
      <c r="G115" t="s">
        <v>1314</v>
      </c>
      <c r="H115">
        <v>1975</v>
      </c>
      <c r="I115">
        <v>4029628</v>
      </c>
      <c r="K115" t="s">
        <v>1698</v>
      </c>
      <c r="L115" t="s">
        <v>1781</v>
      </c>
      <c r="M115">
        <v>495</v>
      </c>
      <c r="N115" t="s">
        <v>3923</v>
      </c>
      <c r="O115" s="3">
        <v>0.32087962962962963</v>
      </c>
      <c r="P115">
        <v>9.4830000000000005</v>
      </c>
      <c r="Q115">
        <v>7.8470000000000004</v>
      </c>
      <c r="R115">
        <v>1.6160000000000001</v>
      </c>
      <c r="S115">
        <v>3.18</v>
      </c>
      <c r="T115">
        <v>4413</v>
      </c>
      <c r="U115">
        <v>126.3</v>
      </c>
      <c r="V115">
        <v>0.27</v>
      </c>
      <c r="W115">
        <v>701.6</v>
      </c>
      <c r="X115">
        <v>0.88649999999999995</v>
      </c>
      <c r="Y115">
        <v>761.4</v>
      </c>
      <c r="Z115">
        <v>0</v>
      </c>
      <c r="AA115">
        <v>0</v>
      </c>
      <c r="AB115">
        <v>1116.5</v>
      </c>
      <c r="AC115">
        <v>922.3</v>
      </c>
      <c r="AD115">
        <v>803.7</v>
      </c>
      <c r="AE115">
        <v>736.6</v>
      </c>
      <c r="AF115">
        <v>696</v>
      </c>
      <c r="AG115">
        <v>674.9</v>
      </c>
      <c r="AH115">
        <v>657.6</v>
      </c>
      <c r="AI115">
        <v>1073</v>
      </c>
      <c r="AJ115">
        <v>887.1</v>
      </c>
      <c r="AK115">
        <v>784.3</v>
      </c>
      <c r="AL115">
        <v>729.3</v>
      </c>
      <c r="AM115">
        <v>699</v>
      </c>
      <c r="AN115">
        <v>681.4</v>
      </c>
      <c r="AO115">
        <v>666.4</v>
      </c>
      <c r="AP115">
        <v>957.1</v>
      </c>
      <c r="AQ115">
        <v>776.8</v>
      </c>
      <c r="AR115">
        <v>681.1</v>
      </c>
      <c r="AS115">
        <v>626.5</v>
      </c>
      <c r="AT115">
        <v>594</v>
      </c>
      <c r="AU115">
        <v>573.9</v>
      </c>
      <c r="AV115">
        <v>551.29999999999995</v>
      </c>
      <c r="AW115">
        <v>1004.7</v>
      </c>
      <c r="AX115">
        <v>810.7</v>
      </c>
      <c r="AY115">
        <v>706.6</v>
      </c>
      <c r="AZ115">
        <v>646.4</v>
      </c>
      <c r="BA115">
        <v>610.1</v>
      </c>
      <c r="BB115">
        <v>587.4</v>
      </c>
      <c r="BC115">
        <v>561.29999999999995</v>
      </c>
      <c r="BD115">
        <v>1112.5999999999999</v>
      </c>
      <c r="BE115">
        <v>866.7</v>
      </c>
      <c r="BF115">
        <v>726</v>
      </c>
      <c r="BG115">
        <v>647.1</v>
      </c>
      <c r="BH115">
        <v>604.9</v>
      </c>
      <c r="BI115">
        <v>573.4</v>
      </c>
      <c r="BJ115">
        <v>524.1</v>
      </c>
      <c r="BK115">
        <v>42.7</v>
      </c>
      <c r="BL115">
        <v>41.8</v>
      </c>
      <c r="BM115">
        <v>42.4</v>
      </c>
      <c r="BN115">
        <v>41.6</v>
      </c>
      <c r="BO115">
        <v>40.799999999999997</v>
      </c>
      <c r="BP115">
        <v>40.6</v>
      </c>
      <c r="BQ115">
        <v>41.9</v>
      </c>
      <c r="BR115">
        <v>147.80000000000001</v>
      </c>
      <c r="BS115">
        <v>151.80000000000001</v>
      </c>
      <c r="BT115">
        <v>151.1</v>
      </c>
      <c r="BU115">
        <v>159.9</v>
      </c>
      <c r="BV115">
        <v>180</v>
      </c>
      <c r="BW115">
        <v>180</v>
      </c>
      <c r="BX115">
        <v>180</v>
      </c>
      <c r="BY115">
        <v>1155.9000000000001</v>
      </c>
      <c r="BZ115">
        <v>980.9</v>
      </c>
      <c r="CA115">
        <v>875.2</v>
      </c>
      <c r="CB115">
        <v>829.2</v>
      </c>
      <c r="CC115">
        <v>808.3</v>
      </c>
      <c r="CD115">
        <v>800</v>
      </c>
      <c r="CE115">
        <v>808.8</v>
      </c>
      <c r="CF115">
        <v>764.3</v>
      </c>
      <c r="CG115">
        <v>650.5</v>
      </c>
      <c r="CH115">
        <v>591</v>
      </c>
      <c r="CI115">
        <v>569.6</v>
      </c>
      <c r="CJ115">
        <v>560.79999999999995</v>
      </c>
      <c r="CK115">
        <v>556.6</v>
      </c>
      <c r="CL115">
        <v>555.79999999999995</v>
      </c>
      <c r="CM115">
        <v>728.5</v>
      </c>
      <c r="CN115">
        <v>620.1</v>
      </c>
      <c r="CO115">
        <v>574.20000000000005</v>
      </c>
      <c r="CP115">
        <v>555.5</v>
      </c>
      <c r="CQ115">
        <v>545.6</v>
      </c>
      <c r="CR115">
        <v>540.79999999999995</v>
      </c>
      <c r="CS115">
        <v>538.29999999999995</v>
      </c>
      <c r="CT115">
        <v>701.7</v>
      </c>
      <c r="CU115">
        <v>600.9</v>
      </c>
      <c r="CV115">
        <v>562.4</v>
      </c>
      <c r="CW115">
        <v>543.1</v>
      </c>
      <c r="CX115">
        <v>529.5</v>
      </c>
      <c r="CY115">
        <v>519.29999999999995</v>
      </c>
      <c r="CZ115">
        <v>509.6</v>
      </c>
      <c r="DA115">
        <v>707.4</v>
      </c>
      <c r="DB115">
        <v>602.20000000000005</v>
      </c>
      <c r="DC115">
        <v>559.9</v>
      </c>
      <c r="DD115">
        <v>538.70000000000005</v>
      </c>
      <c r="DE115">
        <v>522.6</v>
      </c>
      <c r="DF115">
        <v>508.3</v>
      </c>
      <c r="DG115">
        <v>486.1</v>
      </c>
      <c r="DH115">
        <v>720.5</v>
      </c>
      <c r="DI115">
        <v>596.20000000000005</v>
      </c>
      <c r="DJ115">
        <v>549.1</v>
      </c>
      <c r="DK115">
        <v>523.79999999999995</v>
      </c>
      <c r="DL115">
        <v>502.3</v>
      </c>
      <c r="DM115">
        <v>486.2</v>
      </c>
      <c r="DN115">
        <v>470.2</v>
      </c>
      <c r="DO115">
        <v>738.1</v>
      </c>
      <c r="DP115">
        <v>607.29999999999995</v>
      </c>
      <c r="DQ115">
        <v>554</v>
      </c>
      <c r="DR115">
        <v>526.5</v>
      </c>
      <c r="DS115">
        <v>502.5</v>
      </c>
      <c r="DT115">
        <v>480.9</v>
      </c>
      <c r="DU115">
        <v>452.6</v>
      </c>
      <c r="DV115">
        <v>801.5</v>
      </c>
      <c r="DW115">
        <v>658.8</v>
      </c>
      <c r="DX115">
        <v>575.4</v>
      </c>
      <c r="DY115">
        <v>541.9</v>
      </c>
      <c r="DZ115">
        <v>517.79999999999995</v>
      </c>
      <c r="EA115">
        <v>494.2</v>
      </c>
      <c r="EB115">
        <v>453.7</v>
      </c>
      <c r="EC115">
        <v>932.8</v>
      </c>
      <c r="ED115">
        <v>748.3</v>
      </c>
      <c r="EE115">
        <v>635.20000000000005</v>
      </c>
      <c r="EF115">
        <v>570.5</v>
      </c>
      <c r="EG115">
        <v>541.1</v>
      </c>
      <c r="EH115">
        <v>518.79999999999995</v>
      </c>
      <c r="EI115">
        <v>476.4</v>
      </c>
      <c r="EJ115">
        <v>1077.0999999999999</v>
      </c>
      <c r="EK115">
        <v>863.7</v>
      </c>
      <c r="EL115">
        <v>732.3</v>
      </c>
      <c r="EM115">
        <v>644</v>
      </c>
      <c r="EN115">
        <v>583.6</v>
      </c>
      <c r="EO115">
        <v>549.9</v>
      </c>
      <c r="EP115" t="s">
        <v>4114</v>
      </c>
    </row>
    <row r="116" spans="1:146" x14ac:dyDescent="0.25">
      <c r="A116" t="s">
        <v>4115</v>
      </c>
      <c r="B116" t="s">
        <v>1415</v>
      </c>
      <c r="C116" t="s">
        <v>1416</v>
      </c>
      <c r="D116" t="s">
        <v>1417</v>
      </c>
      <c r="E116" t="s">
        <v>1050</v>
      </c>
      <c r="F116" t="s">
        <v>1582</v>
      </c>
      <c r="G116" t="s">
        <v>1418</v>
      </c>
      <c r="H116">
        <v>1991</v>
      </c>
      <c r="I116">
        <v>4086712</v>
      </c>
      <c r="K116" t="s">
        <v>1698</v>
      </c>
      <c r="L116" t="s">
        <v>1781</v>
      </c>
      <c r="M116">
        <v>669</v>
      </c>
      <c r="N116" t="s">
        <v>3923</v>
      </c>
      <c r="O116" s="3">
        <v>0.32083333333333336</v>
      </c>
      <c r="P116">
        <v>13.61</v>
      </c>
      <c r="Q116">
        <v>12.307</v>
      </c>
      <c r="R116">
        <v>2.8809999999999998</v>
      </c>
      <c r="S116">
        <v>4.24</v>
      </c>
      <c r="T116">
        <v>13337</v>
      </c>
      <c r="U116">
        <v>125.9</v>
      </c>
      <c r="V116">
        <v>0.34</v>
      </c>
      <c r="W116">
        <v>588.9</v>
      </c>
      <c r="X116">
        <v>1.0656000000000001</v>
      </c>
      <c r="Y116">
        <v>633.5</v>
      </c>
      <c r="Z116">
        <v>0</v>
      </c>
      <c r="AA116">
        <v>0</v>
      </c>
      <c r="AB116">
        <v>981.9</v>
      </c>
      <c r="AC116">
        <v>790.8</v>
      </c>
      <c r="AD116">
        <v>681.9</v>
      </c>
      <c r="AE116">
        <v>611.6</v>
      </c>
      <c r="AF116">
        <v>572.1</v>
      </c>
      <c r="AG116">
        <v>546</v>
      </c>
      <c r="AH116">
        <v>522.20000000000005</v>
      </c>
      <c r="AI116">
        <v>936.3</v>
      </c>
      <c r="AJ116">
        <v>756.7</v>
      </c>
      <c r="AK116">
        <v>656.4</v>
      </c>
      <c r="AL116">
        <v>597.4</v>
      </c>
      <c r="AM116">
        <v>564.9</v>
      </c>
      <c r="AN116">
        <v>545.70000000000005</v>
      </c>
      <c r="AO116">
        <v>525.6</v>
      </c>
      <c r="AP116">
        <v>822.6</v>
      </c>
      <c r="AQ116">
        <v>659.2</v>
      </c>
      <c r="AR116">
        <v>570.4</v>
      </c>
      <c r="AS116">
        <v>518.5</v>
      </c>
      <c r="AT116">
        <v>486.9</v>
      </c>
      <c r="AU116">
        <v>466.9</v>
      </c>
      <c r="AV116">
        <v>444.2</v>
      </c>
      <c r="AW116">
        <v>894</v>
      </c>
      <c r="AX116">
        <v>709.7</v>
      </c>
      <c r="AY116">
        <v>607.79999999999995</v>
      </c>
      <c r="AZ116">
        <v>546.9</v>
      </c>
      <c r="BA116">
        <v>509</v>
      </c>
      <c r="BB116">
        <v>484.7</v>
      </c>
      <c r="BC116">
        <v>456.9</v>
      </c>
      <c r="BD116">
        <v>979.1</v>
      </c>
      <c r="BE116">
        <v>743.5</v>
      </c>
      <c r="BF116">
        <v>612.6</v>
      </c>
      <c r="BG116">
        <v>533.20000000000005</v>
      </c>
      <c r="BH116">
        <v>493.6</v>
      </c>
      <c r="BI116">
        <v>465.7</v>
      </c>
      <c r="BJ116">
        <v>426.4</v>
      </c>
      <c r="BK116">
        <v>42.3</v>
      </c>
      <c r="BL116">
        <v>40.6</v>
      </c>
      <c r="BM116">
        <v>40.4</v>
      </c>
      <c r="BN116">
        <v>39.5</v>
      </c>
      <c r="BO116">
        <v>38.4</v>
      </c>
      <c r="BP116">
        <v>37.799999999999997</v>
      </c>
      <c r="BQ116">
        <v>37.799999999999997</v>
      </c>
      <c r="BR116">
        <v>144.5</v>
      </c>
      <c r="BS116">
        <v>148.69999999999999</v>
      </c>
      <c r="BT116">
        <v>150.69999999999999</v>
      </c>
      <c r="BU116">
        <v>153</v>
      </c>
      <c r="BV116">
        <v>160.30000000000001</v>
      </c>
      <c r="BW116">
        <v>180</v>
      </c>
      <c r="BX116">
        <v>180</v>
      </c>
      <c r="BY116">
        <v>1009.2</v>
      </c>
      <c r="BZ116">
        <v>827.4</v>
      </c>
      <c r="CA116">
        <v>725.5</v>
      </c>
      <c r="CB116">
        <v>664</v>
      </c>
      <c r="CC116">
        <v>637.4</v>
      </c>
      <c r="CD116">
        <v>626</v>
      </c>
      <c r="CE116">
        <v>621.29999999999995</v>
      </c>
      <c r="CF116">
        <v>665.7</v>
      </c>
      <c r="CG116">
        <v>557.70000000000005</v>
      </c>
      <c r="CH116">
        <v>492.7</v>
      </c>
      <c r="CI116">
        <v>463.8</v>
      </c>
      <c r="CJ116">
        <v>451.9</v>
      </c>
      <c r="CK116">
        <v>447.2</v>
      </c>
      <c r="CL116">
        <v>444</v>
      </c>
      <c r="CM116">
        <v>632.79999999999995</v>
      </c>
      <c r="CN116">
        <v>532.79999999999995</v>
      </c>
      <c r="CO116">
        <v>476.2</v>
      </c>
      <c r="CP116">
        <v>452.6</v>
      </c>
      <c r="CQ116">
        <v>441.5</v>
      </c>
      <c r="CR116">
        <v>436.1</v>
      </c>
      <c r="CS116">
        <v>432.3</v>
      </c>
      <c r="CT116">
        <v>609.9</v>
      </c>
      <c r="CU116">
        <v>515</v>
      </c>
      <c r="CV116">
        <v>465.6</v>
      </c>
      <c r="CW116">
        <v>444.3</v>
      </c>
      <c r="CX116">
        <v>431.9</v>
      </c>
      <c r="CY116">
        <v>423.3</v>
      </c>
      <c r="CZ116">
        <v>414</v>
      </c>
      <c r="DA116">
        <v>619</v>
      </c>
      <c r="DB116">
        <v>514.29999999999995</v>
      </c>
      <c r="DC116">
        <v>460.1</v>
      </c>
      <c r="DD116">
        <v>443.9</v>
      </c>
      <c r="DE116">
        <v>429.7</v>
      </c>
      <c r="DF116">
        <v>418.5</v>
      </c>
      <c r="DG116">
        <v>399.9</v>
      </c>
      <c r="DH116">
        <v>616.1</v>
      </c>
      <c r="DI116">
        <v>503.7</v>
      </c>
      <c r="DJ116">
        <v>451.3</v>
      </c>
      <c r="DK116">
        <v>429.4</v>
      </c>
      <c r="DL116">
        <v>415.1</v>
      </c>
      <c r="DM116">
        <v>406.4</v>
      </c>
      <c r="DN116">
        <v>391.4</v>
      </c>
      <c r="DO116">
        <v>632.4</v>
      </c>
      <c r="DP116">
        <v>517.4</v>
      </c>
      <c r="DQ116">
        <v>457.5</v>
      </c>
      <c r="DR116">
        <v>431.9</v>
      </c>
      <c r="DS116">
        <v>414.1</v>
      </c>
      <c r="DT116">
        <v>397.6</v>
      </c>
      <c r="DU116">
        <v>377.1</v>
      </c>
      <c r="DV116">
        <v>698.8</v>
      </c>
      <c r="DW116">
        <v>565.5</v>
      </c>
      <c r="DX116">
        <v>486.3</v>
      </c>
      <c r="DY116">
        <v>447.7</v>
      </c>
      <c r="DZ116">
        <v>426.8</v>
      </c>
      <c r="EA116">
        <v>409.1</v>
      </c>
      <c r="EB116">
        <v>374.1</v>
      </c>
      <c r="EC116">
        <v>826.7</v>
      </c>
      <c r="ED116">
        <v>653.1</v>
      </c>
      <c r="EE116">
        <v>552.79999999999995</v>
      </c>
      <c r="EF116">
        <v>486.9</v>
      </c>
      <c r="EG116">
        <v>449.7</v>
      </c>
      <c r="EH116">
        <v>429.5</v>
      </c>
      <c r="EI116">
        <v>396</v>
      </c>
      <c r="EJ116">
        <v>954.5</v>
      </c>
      <c r="EK116">
        <v>754.1</v>
      </c>
      <c r="EL116">
        <v>638.29999999999995</v>
      </c>
      <c r="EM116">
        <v>559.20000000000005</v>
      </c>
      <c r="EN116">
        <v>506.8</v>
      </c>
      <c r="EO116">
        <v>466</v>
      </c>
      <c r="EP116" t="s">
        <v>4116</v>
      </c>
    </row>
    <row r="117" spans="1:146" x14ac:dyDescent="0.25">
      <c r="A117" t="s">
        <v>4117</v>
      </c>
      <c r="B117" t="s">
        <v>1408</v>
      </c>
      <c r="C117" t="s">
        <v>1409</v>
      </c>
      <c r="D117" t="s">
        <v>1410</v>
      </c>
      <c r="E117" t="s">
        <v>252</v>
      </c>
      <c r="F117" t="s">
        <v>1477</v>
      </c>
      <c r="G117" t="s">
        <v>1411</v>
      </c>
      <c r="H117">
        <v>1992</v>
      </c>
      <c r="I117">
        <v>230794</v>
      </c>
      <c r="K117" t="s">
        <v>1698</v>
      </c>
      <c r="L117" t="s">
        <v>1782</v>
      </c>
      <c r="M117">
        <v>545</v>
      </c>
      <c r="N117" t="s">
        <v>3923</v>
      </c>
      <c r="O117" s="3">
        <v>0.32083333333333336</v>
      </c>
      <c r="P117">
        <v>10.632</v>
      </c>
      <c r="Q117">
        <v>9.7870000000000008</v>
      </c>
      <c r="R117">
        <v>2.004</v>
      </c>
      <c r="S117">
        <v>3.49</v>
      </c>
      <c r="T117">
        <v>4190</v>
      </c>
      <c r="U117">
        <v>101.4</v>
      </c>
      <c r="V117">
        <v>0.08</v>
      </c>
      <c r="W117">
        <v>622.29999999999995</v>
      </c>
      <c r="X117">
        <v>0.99839999999999995</v>
      </c>
      <c r="Y117">
        <v>676.1</v>
      </c>
      <c r="Z117">
        <v>0</v>
      </c>
      <c r="AA117">
        <v>0</v>
      </c>
      <c r="AB117">
        <v>1021.9</v>
      </c>
      <c r="AC117">
        <v>822.8</v>
      </c>
      <c r="AD117">
        <v>714.4</v>
      </c>
      <c r="AE117">
        <v>655</v>
      </c>
      <c r="AF117">
        <v>618.1</v>
      </c>
      <c r="AG117">
        <v>595.4</v>
      </c>
      <c r="AH117">
        <v>567</v>
      </c>
      <c r="AI117">
        <v>964.6</v>
      </c>
      <c r="AJ117">
        <v>782.4</v>
      </c>
      <c r="AK117">
        <v>688.5</v>
      </c>
      <c r="AL117">
        <v>640.9</v>
      </c>
      <c r="AM117">
        <v>613.70000000000005</v>
      </c>
      <c r="AN117">
        <v>595</v>
      </c>
      <c r="AO117">
        <v>566.20000000000005</v>
      </c>
      <c r="AP117">
        <v>857</v>
      </c>
      <c r="AQ117">
        <v>691.8</v>
      </c>
      <c r="AR117">
        <v>603.70000000000005</v>
      </c>
      <c r="AS117">
        <v>552.70000000000005</v>
      </c>
      <c r="AT117">
        <v>521.20000000000005</v>
      </c>
      <c r="AU117">
        <v>500.1</v>
      </c>
      <c r="AV117">
        <v>471.7</v>
      </c>
      <c r="AW117">
        <v>891.1</v>
      </c>
      <c r="AX117">
        <v>715.9</v>
      </c>
      <c r="AY117">
        <v>621.79999999999995</v>
      </c>
      <c r="AZ117">
        <v>567.1</v>
      </c>
      <c r="BA117">
        <v>533.20000000000005</v>
      </c>
      <c r="BB117">
        <v>510.4</v>
      </c>
      <c r="BC117">
        <v>479.7</v>
      </c>
      <c r="BD117">
        <v>1023.7</v>
      </c>
      <c r="BE117">
        <v>774.2</v>
      </c>
      <c r="BF117">
        <v>645.1</v>
      </c>
      <c r="BG117">
        <v>572.70000000000005</v>
      </c>
      <c r="BH117">
        <v>533.1</v>
      </c>
      <c r="BI117">
        <v>501.5</v>
      </c>
      <c r="BJ117">
        <v>448.8</v>
      </c>
      <c r="BK117">
        <v>42.4</v>
      </c>
      <c r="BL117">
        <v>40.9</v>
      </c>
      <c r="BM117">
        <v>39.700000000000003</v>
      </c>
      <c r="BN117">
        <v>38.4</v>
      </c>
      <c r="BO117">
        <v>37.9</v>
      </c>
      <c r="BP117">
        <v>37.700000000000003</v>
      </c>
      <c r="BQ117">
        <v>37.799999999999997</v>
      </c>
      <c r="BR117">
        <v>144.5</v>
      </c>
      <c r="BS117">
        <v>149.4</v>
      </c>
      <c r="BT117">
        <v>151.80000000000001</v>
      </c>
      <c r="BU117">
        <v>157</v>
      </c>
      <c r="BV117">
        <v>180</v>
      </c>
      <c r="BW117">
        <v>180</v>
      </c>
      <c r="BX117">
        <v>180</v>
      </c>
      <c r="BY117">
        <v>1004.6</v>
      </c>
      <c r="BZ117">
        <v>829.1</v>
      </c>
      <c r="CA117">
        <v>743.2</v>
      </c>
      <c r="CB117">
        <v>711.6</v>
      </c>
      <c r="CC117">
        <v>697.5</v>
      </c>
      <c r="CD117">
        <v>691.2</v>
      </c>
      <c r="CE117">
        <v>684</v>
      </c>
      <c r="CF117">
        <v>662.6</v>
      </c>
      <c r="CG117">
        <v>557.20000000000005</v>
      </c>
      <c r="CH117">
        <v>516.4</v>
      </c>
      <c r="CI117">
        <v>503.1</v>
      </c>
      <c r="CJ117">
        <v>497.1</v>
      </c>
      <c r="CK117">
        <v>493.8</v>
      </c>
      <c r="CL117">
        <v>488.5</v>
      </c>
      <c r="CM117">
        <v>629</v>
      </c>
      <c r="CN117">
        <v>536.4</v>
      </c>
      <c r="CO117">
        <v>503.3</v>
      </c>
      <c r="CP117">
        <v>489.8</v>
      </c>
      <c r="CQ117">
        <v>483.3</v>
      </c>
      <c r="CR117">
        <v>479.6</v>
      </c>
      <c r="CS117">
        <v>474.8</v>
      </c>
      <c r="CT117">
        <v>604.79999999999995</v>
      </c>
      <c r="CU117">
        <v>523.29999999999995</v>
      </c>
      <c r="CV117">
        <v>492.8</v>
      </c>
      <c r="CW117">
        <v>474.9</v>
      </c>
      <c r="CX117">
        <v>462.3</v>
      </c>
      <c r="CY117">
        <v>454.9</v>
      </c>
      <c r="CZ117">
        <v>447.9</v>
      </c>
      <c r="DA117">
        <v>611</v>
      </c>
      <c r="DB117">
        <v>524.70000000000005</v>
      </c>
      <c r="DC117">
        <v>491.2</v>
      </c>
      <c r="DD117">
        <v>469.3</v>
      </c>
      <c r="DE117">
        <v>449.6</v>
      </c>
      <c r="DF117">
        <v>433.2</v>
      </c>
      <c r="DG117">
        <v>415.5</v>
      </c>
      <c r="DH117">
        <v>646.29999999999995</v>
      </c>
      <c r="DI117">
        <v>534.1</v>
      </c>
      <c r="DJ117">
        <v>489.9</v>
      </c>
      <c r="DK117">
        <v>461.9</v>
      </c>
      <c r="DL117">
        <v>435.1</v>
      </c>
      <c r="DM117">
        <v>414.2</v>
      </c>
      <c r="DN117">
        <v>390.2</v>
      </c>
      <c r="DO117">
        <v>671.5</v>
      </c>
      <c r="DP117">
        <v>550.70000000000005</v>
      </c>
      <c r="DQ117">
        <v>498.1</v>
      </c>
      <c r="DR117">
        <v>469.3</v>
      </c>
      <c r="DS117">
        <v>440.3</v>
      </c>
      <c r="DT117">
        <v>412.9</v>
      </c>
      <c r="DU117">
        <v>369</v>
      </c>
      <c r="DV117">
        <v>753.6</v>
      </c>
      <c r="DW117">
        <v>608</v>
      </c>
      <c r="DX117">
        <v>527</v>
      </c>
      <c r="DY117">
        <v>490.1</v>
      </c>
      <c r="DZ117">
        <v>463.7</v>
      </c>
      <c r="EA117">
        <v>435.7</v>
      </c>
      <c r="EB117">
        <v>380.3</v>
      </c>
      <c r="EC117">
        <v>900</v>
      </c>
      <c r="ED117">
        <v>707.1</v>
      </c>
      <c r="EE117">
        <v>594.29999999999995</v>
      </c>
      <c r="EF117">
        <v>524.70000000000005</v>
      </c>
      <c r="EG117">
        <v>490.6</v>
      </c>
      <c r="EH117">
        <v>465.5</v>
      </c>
      <c r="EI117">
        <v>413.9</v>
      </c>
      <c r="EJ117">
        <v>1039.3</v>
      </c>
      <c r="EK117">
        <v>816.5</v>
      </c>
      <c r="EL117">
        <v>685.7</v>
      </c>
      <c r="EM117">
        <v>598.5</v>
      </c>
      <c r="EN117">
        <v>538.70000000000005</v>
      </c>
      <c r="EO117">
        <v>499.6</v>
      </c>
      <c r="EP117" t="s">
        <v>4118</v>
      </c>
    </row>
    <row r="118" spans="1:146" x14ac:dyDescent="0.25">
      <c r="A118" t="s">
        <v>4119</v>
      </c>
      <c r="B118" t="s">
        <v>1404</v>
      </c>
      <c r="C118" t="s">
        <v>1405</v>
      </c>
      <c r="D118" t="s">
        <v>1406</v>
      </c>
      <c r="E118" t="s">
        <v>1407</v>
      </c>
      <c r="F118" t="s">
        <v>1225</v>
      </c>
      <c r="G118" t="s">
        <v>1594</v>
      </c>
      <c r="H118">
        <v>1998</v>
      </c>
      <c r="I118">
        <v>157350</v>
      </c>
      <c r="K118" t="s">
        <v>1698</v>
      </c>
      <c r="L118" t="s">
        <v>1781</v>
      </c>
      <c r="M118">
        <v>700</v>
      </c>
      <c r="N118" t="s">
        <v>4120</v>
      </c>
      <c r="O118" s="3">
        <v>0.89909722222222221</v>
      </c>
      <c r="P118">
        <v>11.785</v>
      </c>
      <c r="Q118">
        <v>11.02</v>
      </c>
      <c r="R118">
        <v>1.97</v>
      </c>
      <c r="S118">
        <v>3.79</v>
      </c>
      <c r="T118">
        <v>7964</v>
      </c>
      <c r="U118">
        <v>122.3</v>
      </c>
      <c r="V118">
        <v>0.18</v>
      </c>
      <c r="W118">
        <v>611.70000000000005</v>
      </c>
      <c r="X118">
        <v>1.0145</v>
      </c>
      <c r="Y118">
        <v>665.4</v>
      </c>
      <c r="Z118">
        <v>0</v>
      </c>
      <c r="AA118">
        <v>0</v>
      </c>
      <c r="AB118">
        <v>1004.8</v>
      </c>
      <c r="AC118">
        <v>815.4</v>
      </c>
      <c r="AD118">
        <v>706.5</v>
      </c>
      <c r="AE118">
        <v>643.4</v>
      </c>
      <c r="AF118">
        <v>606.9</v>
      </c>
      <c r="AG118">
        <v>583.29999999999995</v>
      </c>
      <c r="AH118">
        <v>562.6</v>
      </c>
      <c r="AI118">
        <v>957.7</v>
      </c>
      <c r="AJ118">
        <v>780.3</v>
      </c>
      <c r="AK118">
        <v>683.6</v>
      </c>
      <c r="AL118">
        <v>631.5</v>
      </c>
      <c r="AM118">
        <v>603.29999999999995</v>
      </c>
      <c r="AN118">
        <v>585.79999999999995</v>
      </c>
      <c r="AO118">
        <v>566.9</v>
      </c>
      <c r="AP118">
        <v>844</v>
      </c>
      <c r="AQ118">
        <v>680.6</v>
      </c>
      <c r="AR118">
        <v>593.1</v>
      </c>
      <c r="AS118">
        <v>542.70000000000005</v>
      </c>
      <c r="AT118">
        <v>512.20000000000005</v>
      </c>
      <c r="AU118">
        <v>492.7</v>
      </c>
      <c r="AV118">
        <v>469.9</v>
      </c>
      <c r="AW118">
        <v>890.8</v>
      </c>
      <c r="AX118">
        <v>713.7</v>
      </c>
      <c r="AY118">
        <v>617.6</v>
      </c>
      <c r="AZ118">
        <v>561.5</v>
      </c>
      <c r="BA118">
        <v>527.1</v>
      </c>
      <c r="BB118">
        <v>505.2</v>
      </c>
      <c r="BC118">
        <v>478.9</v>
      </c>
      <c r="BD118">
        <v>1002.7</v>
      </c>
      <c r="BE118">
        <v>765.5</v>
      </c>
      <c r="BF118">
        <v>635.4</v>
      </c>
      <c r="BG118">
        <v>560.29999999999995</v>
      </c>
      <c r="BH118">
        <v>521.70000000000005</v>
      </c>
      <c r="BI118">
        <v>492.2</v>
      </c>
      <c r="BJ118">
        <v>446.1</v>
      </c>
      <c r="BK118">
        <v>43.4</v>
      </c>
      <c r="BL118">
        <v>41.9</v>
      </c>
      <c r="BM118">
        <v>41.6</v>
      </c>
      <c r="BN118">
        <v>41</v>
      </c>
      <c r="BO118">
        <v>40.299999999999997</v>
      </c>
      <c r="BP118">
        <v>40</v>
      </c>
      <c r="BQ118">
        <v>40.1</v>
      </c>
      <c r="BR118">
        <v>144.69999999999999</v>
      </c>
      <c r="BS118">
        <v>149.5</v>
      </c>
      <c r="BT118">
        <v>151.19999999999999</v>
      </c>
      <c r="BU118">
        <v>155.1</v>
      </c>
      <c r="BV118">
        <v>169.6</v>
      </c>
      <c r="BW118">
        <v>180</v>
      </c>
      <c r="BX118">
        <v>180</v>
      </c>
      <c r="BY118">
        <v>1026.0999999999999</v>
      </c>
      <c r="BZ118">
        <v>852.3</v>
      </c>
      <c r="CA118">
        <v>754.5</v>
      </c>
      <c r="CB118">
        <v>709.4</v>
      </c>
      <c r="CC118">
        <v>690.7</v>
      </c>
      <c r="CD118">
        <v>683.1</v>
      </c>
      <c r="CE118">
        <v>683.6</v>
      </c>
      <c r="CF118">
        <v>669.8</v>
      </c>
      <c r="CG118">
        <v>564.20000000000005</v>
      </c>
      <c r="CH118">
        <v>508.3</v>
      </c>
      <c r="CI118">
        <v>486.8</v>
      </c>
      <c r="CJ118">
        <v>478.9</v>
      </c>
      <c r="CK118">
        <v>475.3</v>
      </c>
      <c r="CL118">
        <v>473.9</v>
      </c>
      <c r="CM118">
        <v>633.5</v>
      </c>
      <c r="CN118">
        <v>536.1</v>
      </c>
      <c r="CO118">
        <v>491.7</v>
      </c>
      <c r="CP118">
        <v>473.6</v>
      </c>
      <c r="CQ118">
        <v>465.4</v>
      </c>
      <c r="CR118">
        <v>461.5</v>
      </c>
      <c r="CS118">
        <v>459</v>
      </c>
      <c r="CT118">
        <v>606.5</v>
      </c>
      <c r="CU118">
        <v>517.1</v>
      </c>
      <c r="CV118">
        <v>480.3</v>
      </c>
      <c r="CW118">
        <v>462.7</v>
      </c>
      <c r="CX118">
        <v>450.7</v>
      </c>
      <c r="CY118">
        <v>442.7</v>
      </c>
      <c r="CZ118">
        <v>435.7</v>
      </c>
      <c r="DA118">
        <v>612.1</v>
      </c>
      <c r="DB118">
        <v>519.6</v>
      </c>
      <c r="DC118">
        <v>479.9</v>
      </c>
      <c r="DD118">
        <v>460.3</v>
      </c>
      <c r="DE118">
        <v>445.5</v>
      </c>
      <c r="DF118">
        <v>432.1</v>
      </c>
      <c r="DG118">
        <v>411.7</v>
      </c>
      <c r="DH118">
        <v>634.1</v>
      </c>
      <c r="DI118">
        <v>521.1</v>
      </c>
      <c r="DJ118">
        <v>473.5</v>
      </c>
      <c r="DK118">
        <v>450.5</v>
      </c>
      <c r="DL118">
        <v>431.1</v>
      </c>
      <c r="DM118">
        <v>416.3</v>
      </c>
      <c r="DN118">
        <v>397.8</v>
      </c>
      <c r="DO118">
        <v>651.5</v>
      </c>
      <c r="DP118">
        <v>534.5</v>
      </c>
      <c r="DQ118">
        <v>479.6</v>
      </c>
      <c r="DR118">
        <v>454.2</v>
      </c>
      <c r="DS118">
        <v>433.1</v>
      </c>
      <c r="DT118">
        <v>412.3</v>
      </c>
      <c r="DU118">
        <v>381.3</v>
      </c>
      <c r="DV118">
        <v>718.8</v>
      </c>
      <c r="DW118">
        <v>584.4</v>
      </c>
      <c r="DX118">
        <v>506.3</v>
      </c>
      <c r="DY118">
        <v>470.5</v>
      </c>
      <c r="DZ118">
        <v>448.9</v>
      </c>
      <c r="EA118">
        <v>428</v>
      </c>
      <c r="EB118">
        <v>386</v>
      </c>
      <c r="EC118">
        <v>851.8</v>
      </c>
      <c r="ED118">
        <v>674.2</v>
      </c>
      <c r="EE118">
        <v>570.70000000000005</v>
      </c>
      <c r="EF118">
        <v>504.3</v>
      </c>
      <c r="EG118">
        <v>471.4</v>
      </c>
      <c r="EH118">
        <v>450.9</v>
      </c>
      <c r="EI118">
        <v>411.5</v>
      </c>
      <c r="EJ118">
        <v>983.6</v>
      </c>
      <c r="EK118">
        <v>778.5</v>
      </c>
      <c r="EL118">
        <v>658.6</v>
      </c>
      <c r="EM118">
        <v>577.5</v>
      </c>
      <c r="EN118">
        <v>523.1</v>
      </c>
      <c r="EO118">
        <v>483.4</v>
      </c>
      <c r="EP118" t="s">
        <v>4121</v>
      </c>
    </row>
    <row r="119" spans="1:146" x14ac:dyDescent="0.25">
      <c r="A119" t="s">
        <v>3421</v>
      </c>
      <c r="B119" t="s">
        <v>2325</v>
      </c>
      <c r="C119" t="s">
        <v>2326</v>
      </c>
      <c r="D119" t="s">
        <v>2327</v>
      </c>
      <c r="E119" t="s">
        <v>2327</v>
      </c>
      <c r="F119" t="s">
        <v>1044</v>
      </c>
      <c r="G119" t="s">
        <v>2328</v>
      </c>
      <c r="H119">
        <v>1995</v>
      </c>
      <c r="I119">
        <v>4062656</v>
      </c>
      <c r="K119" t="s">
        <v>1698</v>
      </c>
      <c r="L119" t="s">
        <v>971</v>
      </c>
      <c r="M119">
        <v>316</v>
      </c>
      <c r="N119" t="s">
        <v>3923</v>
      </c>
      <c r="O119" s="3">
        <v>0.32083333333333336</v>
      </c>
      <c r="P119">
        <v>7.2060000000000004</v>
      </c>
      <c r="Q119">
        <v>6.3869999999999996</v>
      </c>
      <c r="R119">
        <v>1.704</v>
      </c>
      <c r="S119">
        <v>2.44</v>
      </c>
      <c r="T119">
        <v>668</v>
      </c>
      <c r="U119">
        <v>108.6</v>
      </c>
      <c r="V119">
        <v>0</v>
      </c>
      <c r="W119">
        <v>658.8</v>
      </c>
      <c r="X119">
        <v>0.92969999999999997</v>
      </c>
      <c r="Y119">
        <v>726.1</v>
      </c>
      <c r="Z119">
        <v>0</v>
      </c>
      <c r="AA119">
        <v>0</v>
      </c>
      <c r="AB119">
        <v>1082.2</v>
      </c>
      <c r="AC119">
        <v>866.8</v>
      </c>
      <c r="AD119">
        <v>758.8</v>
      </c>
      <c r="AE119">
        <v>706.6</v>
      </c>
      <c r="AF119">
        <v>675.6</v>
      </c>
      <c r="AG119">
        <v>647.9</v>
      </c>
      <c r="AH119">
        <v>587.79999999999995</v>
      </c>
      <c r="AI119">
        <v>1021.2</v>
      </c>
      <c r="AJ119">
        <v>828.3</v>
      </c>
      <c r="AK119">
        <v>737.2</v>
      </c>
      <c r="AL119">
        <v>691.6</v>
      </c>
      <c r="AM119">
        <v>661.1</v>
      </c>
      <c r="AN119">
        <v>633.9</v>
      </c>
      <c r="AO119">
        <v>583</v>
      </c>
      <c r="AP119">
        <v>908.5</v>
      </c>
      <c r="AQ119">
        <v>734.6</v>
      </c>
      <c r="AR119">
        <v>640.20000000000005</v>
      </c>
      <c r="AS119">
        <v>582.9</v>
      </c>
      <c r="AT119">
        <v>544.29999999999995</v>
      </c>
      <c r="AU119">
        <v>515</v>
      </c>
      <c r="AV119">
        <v>468.5</v>
      </c>
      <c r="AW119">
        <v>952.5</v>
      </c>
      <c r="AX119">
        <v>766.6</v>
      </c>
      <c r="AY119">
        <v>665.6</v>
      </c>
      <c r="AZ119">
        <v>604.9</v>
      </c>
      <c r="BA119">
        <v>564.5</v>
      </c>
      <c r="BB119">
        <v>534.5</v>
      </c>
      <c r="BC119">
        <v>488.7</v>
      </c>
      <c r="BD119">
        <v>1082.5999999999999</v>
      </c>
      <c r="BE119">
        <v>818.2</v>
      </c>
      <c r="BF119">
        <v>687.2</v>
      </c>
      <c r="BG119">
        <v>611.5</v>
      </c>
      <c r="BH119">
        <v>561.5</v>
      </c>
      <c r="BI119">
        <v>516.29999999999995</v>
      </c>
      <c r="BJ119">
        <v>438.5</v>
      </c>
      <c r="BK119">
        <v>42.6</v>
      </c>
      <c r="BL119">
        <v>40.299999999999997</v>
      </c>
      <c r="BM119">
        <v>37.1</v>
      </c>
      <c r="BN119">
        <v>36.200000000000003</v>
      </c>
      <c r="BO119">
        <v>36.1</v>
      </c>
      <c r="BP119">
        <v>36</v>
      </c>
      <c r="BQ119">
        <v>36.700000000000003</v>
      </c>
      <c r="BR119">
        <v>137.19999999999999</v>
      </c>
      <c r="BS119">
        <v>148.9</v>
      </c>
      <c r="BT119">
        <v>155.19999999999999</v>
      </c>
      <c r="BU119">
        <v>171.9</v>
      </c>
      <c r="BV119">
        <v>180</v>
      </c>
      <c r="BW119">
        <v>180</v>
      </c>
      <c r="BX119">
        <v>136.30000000000001</v>
      </c>
      <c r="BY119">
        <v>1078.2</v>
      </c>
      <c r="BZ119">
        <v>883</v>
      </c>
      <c r="CA119">
        <v>803.4</v>
      </c>
      <c r="CB119">
        <v>784</v>
      </c>
      <c r="CC119">
        <v>777.9</v>
      </c>
      <c r="CD119">
        <v>769.3</v>
      </c>
      <c r="CE119">
        <v>770.6</v>
      </c>
      <c r="CF119">
        <v>709.2</v>
      </c>
      <c r="CG119">
        <v>610.9</v>
      </c>
      <c r="CH119">
        <v>575.79999999999995</v>
      </c>
      <c r="CI119">
        <v>560.79999999999995</v>
      </c>
      <c r="CJ119">
        <v>552.9</v>
      </c>
      <c r="CK119">
        <v>544.4</v>
      </c>
      <c r="CL119">
        <v>534.6</v>
      </c>
      <c r="CM119">
        <v>672.2</v>
      </c>
      <c r="CN119">
        <v>595.20000000000005</v>
      </c>
      <c r="CO119">
        <v>554.20000000000005</v>
      </c>
      <c r="CP119">
        <v>534.29999999999995</v>
      </c>
      <c r="CQ119">
        <v>524.1</v>
      </c>
      <c r="CR119">
        <v>517.5</v>
      </c>
      <c r="CS119">
        <v>501.1</v>
      </c>
      <c r="CT119">
        <v>647.70000000000005</v>
      </c>
      <c r="CU119">
        <v>582.6</v>
      </c>
      <c r="CV119">
        <v>531.5</v>
      </c>
      <c r="CW119">
        <v>496.1</v>
      </c>
      <c r="CX119">
        <v>479.2</v>
      </c>
      <c r="CY119">
        <v>469</v>
      </c>
      <c r="CZ119">
        <v>446.1</v>
      </c>
      <c r="DA119">
        <v>652.4</v>
      </c>
      <c r="DB119">
        <v>576.29999999999995</v>
      </c>
      <c r="DC119">
        <v>524.9</v>
      </c>
      <c r="DD119">
        <v>480</v>
      </c>
      <c r="DE119">
        <v>443</v>
      </c>
      <c r="DF119">
        <v>423.6</v>
      </c>
      <c r="DG119">
        <v>403.4</v>
      </c>
      <c r="DH119">
        <v>664.5</v>
      </c>
      <c r="DI119">
        <v>575.9</v>
      </c>
      <c r="DJ119">
        <v>512.4</v>
      </c>
      <c r="DK119">
        <v>455</v>
      </c>
      <c r="DL119">
        <v>421.1</v>
      </c>
      <c r="DM119">
        <v>395.2</v>
      </c>
      <c r="DN119">
        <v>339.7</v>
      </c>
      <c r="DO119">
        <v>689</v>
      </c>
      <c r="DP119">
        <v>588.4</v>
      </c>
      <c r="DQ119">
        <v>527.1</v>
      </c>
      <c r="DR119">
        <v>464.3</v>
      </c>
      <c r="DS119">
        <v>408.9</v>
      </c>
      <c r="DT119">
        <v>368.8</v>
      </c>
      <c r="DU119">
        <v>319.7</v>
      </c>
      <c r="DV119">
        <v>777.1</v>
      </c>
      <c r="DW119">
        <v>629.5</v>
      </c>
      <c r="DX119">
        <v>565.70000000000005</v>
      </c>
      <c r="DY119">
        <v>510.6</v>
      </c>
      <c r="DZ119">
        <v>452.7</v>
      </c>
      <c r="EA119">
        <v>401.4</v>
      </c>
      <c r="EB119">
        <v>291</v>
      </c>
      <c r="EC119">
        <v>940.6</v>
      </c>
      <c r="ED119">
        <v>736.6</v>
      </c>
      <c r="EE119">
        <v>621.79999999999995</v>
      </c>
      <c r="EF119">
        <v>561.29999999999995</v>
      </c>
      <c r="EG119">
        <v>511.2</v>
      </c>
      <c r="EH119">
        <v>459.6</v>
      </c>
      <c r="EI119">
        <v>350.8</v>
      </c>
      <c r="EJ119">
        <v>1086.0999999999999</v>
      </c>
      <c r="EK119">
        <v>850.6</v>
      </c>
      <c r="EL119">
        <v>714.1</v>
      </c>
      <c r="EM119">
        <v>629.1</v>
      </c>
      <c r="EN119">
        <v>573.29999999999995</v>
      </c>
      <c r="EO119">
        <v>526.5</v>
      </c>
      <c r="EP119" t="s">
        <v>4122</v>
      </c>
    </row>
    <row r="120" spans="1:146" x14ac:dyDescent="0.25">
      <c r="A120" t="s">
        <v>4123</v>
      </c>
      <c r="B120" t="s">
        <v>572</v>
      </c>
      <c r="C120" t="s">
        <v>573</v>
      </c>
      <c r="D120" t="s">
        <v>574</v>
      </c>
      <c r="E120" t="s">
        <v>575</v>
      </c>
      <c r="F120" t="s">
        <v>576</v>
      </c>
      <c r="G120" t="s">
        <v>577</v>
      </c>
      <c r="H120">
        <v>1974</v>
      </c>
      <c r="I120">
        <v>101728</v>
      </c>
      <c r="K120" t="s">
        <v>1698</v>
      </c>
      <c r="L120" t="s">
        <v>1782</v>
      </c>
      <c r="M120">
        <v>709</v>
      </c>
      <c r="N120" t="s">
        <v>3923</v>
      </c>
      <c r="O120" s="3">
        <v>0.32083333333333336</v>
      </c>
      <c r="P120">
        <v>14.06</v>
      </c>
      <c r="Q120">
        <v>10.253</v>
      </c>
      <c r="R120">
        <v>2.0990000000000002</v>
      </c>
      <c r="S120">
        <v>3.72</v>
      </c>
      <c r="T120">
        <v>12033</v>
      </c>
      <c r="U120">
        <v>133.69999999999999</v>
      </c>
      <c r="V120">
        <v>0.68</v>
      </c>
      <c r="W120">
        <v>677.7</v>
      </c>
      <c r="X120">
        <v>0.9123</v>
      </c>
      <c r="Y120">
        <v>739.9</v>
      </c>
      <c r="Z120">
        <v>0</v>
      </c>
      <c r="AA120">
        <v>0</v>
      </c>
      <c r="AB120">
        <v>1141.5</v>
      </c>
      <c r="AC120">
        <v>922.8</v>
      </c>
      <c r="AD120">
        <v>799.2</v>
      </c>
      <c r="AE120">
        <v>716.6</v>
      </c>
      <c r="AF120">
        <v>668.2</v>
      </c>
      <c r="AG120">
        <v>635.79999999999995</v>
      </c>
      <c r="AH120">
        <v>609.79999999999995</v>
      </c>
      <c r="AI120">
        <v>1096.3</v>
      </c>
      <c r="AJ120">
        <v>890.1</v>
      </c>
      <c r="AK120">
        <v>775.3</v>
      </c>
      <c r="AL120">
        <v>706.1</v>
      </c>
      <c r="AM120">
        <v>666.1</v>
      </c>
      <c r="AN120">
        <v>641.9</v>
      </c>
      <c r="AO120">
        <v>620.79999999999995</v>
      </c>
      <c r="AP120">
        <v>949.2</v>
      </c>
      <c r="AQ120">
        <v>760.2</v>
      </c>
      <c r="AR120">
        <v>656.6</v>
      </c>
      <c r="AS120">
        <v>595.1</v>
      </c>
      <c r="AT120">
        <v>557.29999999999995</v>
      </c>
      <c r="AU120">
        <v>533.6</v>
      </c>
      <c r="AV120">
        <v>508.2</v>
      </c>
      <c r="AW120">
        <v>992.8</v>
      </c>
      <c r="AX120">
        <v>792.3</v>
      </c>
      <c r="AY120">
        <v>681.4</v>
      </c>
      <c r="AZ120">
        <v>614.9</v>
      </c>
      <c r="BA120">
        <v>573.29999999999995</v>
      </c>
      <c r="BB120">
        <v>546.70000000000005</v>
      </c>
      <c r="BC120">
        <v>517.4</v>
      </c>
      <c r="BD120">
        <v>1135.4000000000001</v>
      </c>
      <c r="BE120">
        <v>865.1</v>
      </c>
      <c r="BF120">
        <v>712.9</v>
      </c>
      <c r="BG120">
        <v>615.5</v>
      </c>
      <c r="BH120">
        <v>564.79999999999995</v>
      </c>
      <c r="BI120">
        <v>529.29999999999995</v>
      </c>
      <c r="BJ120">
        <v>479.1</v>
      </c>
      <c r="BK120">
        <v>44.9</v>
      </c>
      <c r="BL120">
        <v>43</v>
      </c>
      <c r="BM120">
        <v>42.7</v>
      </c>
      <c r="BN120">
        <v>43.6</v>
      </c>
      <c r="BO120">
        <v>44.1</v>
      </c>
      <c r="BP120">
        <v>43.9</v>
      </c>
      <c r="BQ120">
        <v>43.9</v>
      </c>
      <c r="BR120">
        <v>147.6</v>
      </c>
      <c r="BS120">
        <v>151.4</v>
      </c>
      <c r="BT120">
        <v>150</v>
      </c>
      <c r="BU120">
        <v>153.5</v>
      </c>
      <c r="BV120">
        <v>162.5</v>
      </c>
      <c r="BW120">
        <v>180</v>
      </c>
      <c r="BX120">
        <v>180</v>
      </c>
      <c r="BY120">
        <v>1202.8</v>
      </c>
      <c r="BZ120">
        <v>996.2</v>
      </c>
      <c r="CA120">
        <v>886.3</v>
      </c>
      <c r="CB120">
        <v>816.9</v>
      </c>
      <c r="CC120">
        <v>780.7</v>
      </c>
      <c r="CD120">
        <v>762</v>
      </c>
      <c r="CE120">
        <v>754.9</v>
      </c>
      <c r="CF120">
        <v>773.7</v>
      </c>
      <c r="CG120">
        <v>654.79999999999995</v>
      </c>
      <c r="CH120">
        <v>580.4</v>
      </c>
      <c r="CI120">
        <v>533.9</v>
      </c>
      <c r="CJ120">
        <v>513.5</v>
      </c>
      <c r="CK120">
        <v>505</v>
      </c>
      <c r="CL120">
        <v>500.3</v>
      </c>
      <c r="CM120">
        <v>727.4</v>
      </c>
      <c r="CN120">
        <v>620.1</v>
      </c>
      <c r="CO120">
        <v>547.70000000000005</v>
      </c>
      <c r="CP120">
        <v>510.7</v>
      </c>
      <c r="CQ120">
        <v>494</v>
      </c>
      <c r="CR120">
        <v>486.5</v>
      </c>
      <c r="CS120">
        <v>481.1</v>
      </c>
      <c r="CT120">
        <v>693</v>
      </c>
      <c r="CU120">
        <v>590.70000000000005</v>
      </c>
      <c r="CV120">
        <v>524.4</v>
      </c>
      <c r="CW120">
        <v>494.4</v>
      </c>
      <c r="CX120">
        <v>479.1</v>
      </c>
      <c r="CY120">
        <v>469.2</v>
      </c>
      <c r="CZ120">
        <v>459.1</v>
      </c>
      <c r="DA120">
        <v>695.2</v>
      </c>
      <c r="DB120">
        <v>591.20000000000005</v>
      </c>
      <c r="DC120">
        <v>522.5</v>
      </c>
      <c r="DD120">
        <v>489.6</v>
      </c>
      <c r="DE120">
        <v>473.8</v>
      </c>
      <c r="DF120">
        <v>461.9</v>
      </c>
      <c r="DG120">
        <v>443.9</v>
      </c>
      <c r="DH120">
        <v>703.1</v>
      </c>
      <c r="DI120">
        <v>578.6</v>
      </c>
      <c r="DJ120">
        <v>506</v>
      </c>
      <c r="DK120">
        <v>476.1</v>
      </c>
      <c r="DL120">
        <v>458.3</v>
      </c>
      <c r="DM120">
        <v>445.1</v>
      </c>
      <c r="DN120">
        <v>432.1</v>
      </c>
      <c r="DO120">
        <v>722.8</v>
      </c>
      <c r="DP120">
        <v>589.9</v>
      </c>
      <c r="DQ120">
        <v>512.20000000000005</v>
      </c>
      <c r="DR120">
        <v>478.8</v>
      </c>
      <c r="DS120">
        <v>459.2</v>
      </c>
      <c r="DT120">
        <v>442.5</v>
      </c>
      <c r="DU120">
        <v>416.5</v>
      </c>
      <c r="DV120">
        <v>797.1</v>
      </c>
      <c r="DW120">
        <v>641.4</v>
      </c>
      <c r="DX120">
        <v>543.6</v>
      </c>
      <c r="DY120">
        <v>494.7</v>
      </c>
      <c r="DZ120">
        <v>470.9</v>
      </c>
      <c r="EA120">
        <v>453.1</v>
      </c>
      <c r="EB120">
        <v>420</v>
      </c>
      <c r="EC120">
        <v>935.5</v>
      </c>
      <c r="ED120">
        <v>735.4</v>
      </c>
      <c r="EE120">
        <v>616.70000000000005</v>
      </c>
      <c r="EF120">
        <v>537.5</v>
      </c>
      <c r="EG120">
        <v>494.3</v>
      </c>
      <c r="EH120">
        <v>472.2</v>
      </c>
      <c r="EI120">
        <v>439.7</v>
      </c>
      <c r="EJ120">
        <v>1080.2</v>
      </c>
      <c r="EK120">
        <v>849.4</v>
      </c>
      <c r="EL120">
        <v>712.1</v>
      </c>
      <c r="EM120">
        <v>616.29999999999995</v>
      </c>
      <c r="EN120">
        <v>555.6</v>
      </c>
      <c r="EO120">
        <v>509.7</v>
      </c>
      <c r="EP120" t="s">
        <v>4124</v>
      </c>
    </row>
    <row r="121" spans="1:146" x14ac:dyDescent="0.25">
      <c r="A121" t="s">
        <v>4125</v>
      </c>
      <c r="B121" t="s">
        <v>566</v>
      </c>
      <c r="C121" t="s">
        <v>567</v>
      </c>
      <c r="D121" t="s">
        <v>568</v>
      </c>
      <c r="E121" t="s">
        <v>569</v>
      </c>
      <c r="F121" t="s">
        <v>570</v>
      </c>
      <c r="G121" t="s">
        <v>571</v>
      </c>
      <c r="H121">
        <v>1999</v>
      </c>
      <c r="I121">
        <v>232351</v>
      </c>
      <c r="K121" t="s">
        <v>1698</v>
      </c>
      <c r="L121" t="s">
        <v>1781</v>
      </c>
      <c r="M121">
        <v>560</v>
      </c>
      <c r="N121" t="s">
        <v>3923</v>
      </c>
      <c r="O121" s="3">
        <v>0.32083333333333336</v>
      </c>
      <c r="P121">
        <v>10</v>
      </c>
      <c r="Q121">
        <v>9.1509999999999998</v>
      </c>
      <c r="R121">
        <v>2</v>
      </c>
      <c r="S121">
        <v>3.28</v>
      </c>
      <c r="T121">
        <v>4502</v>
      </c>
      <c r="U121">
        <v>121.4</v>
      </c>
      <c r="V121">
        <v>0.08</v>
      </c>
      <c r="W121">
        <v>643.4</v>
      </c>
      <c r="X121">
        <v>0.97370000000000001</v>
      </c>
      <c r="Y121">
        <v>693.2</v>
      </c>
      <c r="Z121">
        <v>0</v>
      </c>
      <c r="AA121">
        <v>0</v>
      </c>
      <c r="AB121">
        <v>1033.8</v>
      </c>
      <c r="AC121">
        <v>843.8</v>
      </c>
      <c r="AD121">
        <v>732</v>
      </c>
      <c r="AE121">
        <v>669.7</v>
      </c>
      <c r="AF121">
        <v>633.20000000000005</v>
      </c>
      <c r="AG121">
        <v>612.70000000000005</v>
      </c>
      <c r="AH121">
        <v>591</v>
      </c>
      <c r="AI121">
        <v>987</v>
      </c>
      <c r="AJ121">
        <v>807.8</v>
      </c>
      <c r="AK121">
        <v>710.8</v>
      </c>
      <c r="AL121">
        <v>659.5</v>
      </c>
      <c r="AM121">
        <v>631.79999999999995</v>
      </c>
      <c r="AN121">
        <v>614.5</v>
      </c>
      <c r="AO121">
        <v>593.6</v>
      </c>
      <c r="AP121">
        <v>881.4</v>
      </c>
      <c r="AQ121">
        <v>713.6</v>
      </c>
      <c r="AR121">
        <v>624.29999999999995</v>
      </c>
      <c r="AS121">
        <v>573.20000000000005</v>
      </c>
      <c r="AT121">
        <v>542.20000000000005</v>
      </c>
      <c r="AU121">
        <v>522.29999999999995</v>
      </c>
      <c r="AV121">
        <v>497.4</v>
      </c>
      <c r="AW121">
        <v>932.7</v>
      </c>
      <c r="AX121">
        <v>749.7</v>
      </c>
      <c r="AY121">
        <v>651.20000000000005</v>
      </c>
      <c r="AZ121">
        <v>593.9</v>
      </c>
      <c r="BA121">
        <v>559.1</v>
      </c>
      <c r="BB121">
        <v>536.6</v>
      </c>
      <c r="BC121">
        <v>508.8</v>
      </c>
      <c r="BD121">
        <v>1032.0999999999999</v>
      </c>
      <c r="BE121">
        <v>794.3</v>
      </c>
      <c r="BF121">
        <v>663.5</v>
      </c>
      <c r="BG121">
        <v>590.79999999999995</v>
      </c>
      <c r="BH121">
        <v>552.6</v>
      </c>
      <c r="BI121">
        <v>523.1</v>
      </c>
      <c r="BJ121">
        <v>475.5</v>
      </c>
      <c r="BK121">
        <v>41.9</v>
      </c>
      <c r="BL121">
        <v>40.799999999999997</v>
      </c>
      <c r="BM121">
        <v>40.1</v>
      </c>
      <c r="BN121">
        <v>38.700000000000003</v>
      </c>
      <c r="BO121">
        <v>38</v>
      </c>
      <c r="BP121">
        <v>37.700000000000003</v>
      </c>
      <c r="BQ121">
        <v>37.9</v>
      </c>
      <c r="BR121">
        <v>146</v>
      </c>
      <c r="BS121">
        <v>150.30000000000001</v>
      </c>
      <c r="BT121">
        <v>151.69999999999999</v>
      </c>
      <c r="BU121">
        <v>158.30000000000001</v>
      </c>
      <c r="BV121">
        <v>180</v>
      </c>
      <c r="BW121">
        <v>180</v>
      </c>
      <c r="BX121">
        <v>180</v>
      </c>
      <c r="BY121">
        <v>1051.4000000000001</v>
      </c>
      <c r="BZ121">
        <v>878.9</v>
      </c>
      <c r="CA121">
        <v>779.1</v>
      </c>
      <c r="CB121">
        <v>734.8</v>
      </c>
      <c r="CC121">
        <v>718.2</v>
      </c>
      <c r="CD121">
        <v>711.5</v>
      </c>
      <c r="CE121">
        <v>712.4</v>
      </c>
      <c r="CF121">
        <v>699</v>
      </c>
      <c r="CG121">
        <v>590.6</v>
      </c>
      <c r="CH121">
        <v>541.4</v>
      </c>
      <c r="CI121">
        <v>522.29999999999995</v>
      </c>
      <c r="CJ121">
        <v>514.5</v>
      </c>
      <c r="CK121">
        <v>510.8</v>
      </c>
      <c r="CL121">
        <v>509.4</v>
      </c>
      <c r="CM121">
        <v>666.6</v>
      </c>
      <c r="CN121">
        <v>567.9</v>
      </c>
      <c r="CO121">
        <v>528.70000000000005</v>
      </c>
      <c r="CP121">
        <v>511.5</v>
      </c>
      <c r="CQ121">
        <v>501.8</v>
      </c>
      <c r="CR121">
        <v>497.3</v>
      </c>
      <c r="CS121">
        <v>494.5</v>
      </c>
      <c r="CT121">
        <v>643.20000000000005</v>
      </c>
      <c r="CU121">
        <v>553.6</v>
      </c>
      <c r="CV121">
        <v>519.5</v>
      </c>
      <c r="CW121">
        <v>501.2</v>
      </c>
      <c r="CX121">
        <v>487.4</v>
      </c>
      <c r="CY121">
        <v>476.7</v>
      </c>
      <c r="CZ121">
        <v>467.1</v>
      </c>
      <c r="DA121">
        <v>650</v>
      </c>
      <c r="DB121">
        <v>555.4</v>
      </c>
      <c r="DC121">
        <v>516.5</v>
      </c>
      <c r="DD121">
        <v>498.2</v>
      </c>
      <c r="DE121">
        <v>481.1</v>
      </c>
      <c r="DF121">
        <v>465.2</v>
      </c>
      <c r="DG121">
        <v>441.2</v>
      </c>
      <c r="DH121">
        <v>665.5</v>
      </c>
      <c r="DI121">
        <v>551.5</v>
      </c>
      <c r="DJ121">
        <v>508.8</v>
      </c>
      <c r="DK121">
        <v>484.2</v>
      </c>
      <c r="DL121">
        <v>462</v>
      </c>
      <c r="DM121">
        <v>446.2</v>
      </c>
      <c r="DN121">
        <v>426.7</v>
      </c>
      <c r="DO121">
        <v>683.3</v>
      </c>
      <c r="DP121">
        <v>563.20000000000005</v>
      </c>
      <c r="DQ121">
        <v>514.29999999999995</v>
      </c>
      <c r="DR121">
        <v>487.9</v>
      </c>
      <c r="DS121">
        <v>462.7</v>
      </c>
      <c r="DT121">
        <v>439.5</v>
      </c>
      <c r="DU121">
        <v>407.1</v>
      </c>
      <c r="DV121">
        <v>749.8</v>
      </c>
      <c r="DW121">
        <v>610.29999999999995</v>
      </c>
      <c r="DX121">
        <v>536.6</v>
      </c>
      <c r="DY121">
        <v>504.4</v>
      </c>
      <c r="DZ121">
        <v>480.5</v>
      </c>
      <c r="EA121">
        <v>455.6</v>
      </c>
      <c r="EB121">
        <v>408.5</v>
      </c>
      <c r="EC121">
        <v>880.1</v>
      </c>
      <c r="ED121">
        <v>700.2</v>
      </c>
      <c r="EE121">
        <v>594.29999999999995</v>
      </c>
      <c r="EF121">
        <v>533.29999999999995</v>
      </c>
      <c r="EG121">
        <v>504.3</v>
      </c>
      <c r="EH121">
        <v>482</v>
      </c>
      <c r="EI121">
        <v>436.5</v>
      </c>
      <c r="EJ121">
        <v>1016.3</v>
      </c>
      <c r="EK121">
        <v>808.6</v>
      </c>
      <c r="EL121">
        <v>684.9</v>
      </c>
      <c r="EM121">
        <v>604.5</v>
      </c>
      <c r="EN121">
        <v>548.20000000000005</v>
      </c>
      <c r="EO121">
        <v>513.79999999999995</v>
      </c>
      <c r="EP121" t="s">
        <v>4126</v>
      </c>
    </row>
    <row r="122" spans="1:146" x14ac:dyDescent="0.25">
      <c r="A122" t="s">
        <v>4127</v>
      </c>
      <c r="B122" t="s">
        <v>2038</v>
      </c>
      <c r="C122" t="s">
        <v>2039</v>
      </c>
      <c r="D122" t="s">
        <v>2040</v>
      </c>
      <c r="E122" t="s">
        <v>968</v>
      </c>
      <c r="F122" t="s">
        <v>969</v>
      </c>
      <c r="G122" t="s">
        <v>970</v>
      </c>
      <c r="H122">
        <v>1992</v>
      </c>
      <c r="I122">
        <v>237072</v>
      </c>
      <c r="K122" t="s">
        <v>1698</v>
      </c>
      <c r="L122" t="s">
        <v>971</v>
      </c>
      <c r="M122">
        <v>275</v>
      </c>
      <c r="N122" t="s">
        <v>3923</v>
      </c>
      <c r="O122" s="3">
        <v>0.32083333333333336</v>
      </c>
      <c r="P122">
        <v>6.5049999999999999</v>
      </c>
      <c r="Q122">
        <v>6.2060000000000004</v>
      </c>
      <c r="R122">
        <v>1.236</v>
      </c>
      <c r="S122">
        <v>2.5099999999999998</v>
      </c>
      <c r="T122">
        <v>875</v>
      </c>
      <c r="U122">
        <v>94.6</v>
      </c>
      <c r="V122">
        <v>0.23</v>
      </c>
      <c r="W122">
        <v>770.7</v>
      </c>
      <c r="X122">
        <v>0.80369999999999997</v>
      </c>
      <c r="Y122">
        <v>839.8</v>
      </c>
      <c r="Z122">
        <v>0</v>
      </c>
      <c r="AA122">
        <v>0</v>
      </c>
      <c r="AB122">
        <v>1281.5</v>
      </c>
      <c r="AC122">
        <v>1036.3</v>
      </c>
      <c r="AD122">
        <v>898.5</v>
      </c>
      <c r="AE122">
        <v>806.6</v>
      </c>
      <c r="AF122">
        <v>756.1</v>
      </c>
      <c r="AG122">
        <v>737.4</v>
      </c>
      <c r="AH122">
        <v>716</v>
      </c>
      <c r="AI122">
        <v>1236</v>
      </c>
      <c r="AJ122">
        <v>1004.9</v>
      </c>
      <c r="AK122">
        <v>879.7</v>
      </c>
      <c r="AL122">
        <v>803.3</v>
      </c>
      <c r="AM122">
        <v>758.5</v>
      </c>
      <c r="AN122">
        <v>738.2</v>
      </c>
      <c r="AO122">
        <v>713</v>
      </c>
      <c r="AP122">
        <v>1071.4000000000001</v>
      </c>
      <c r="AQ122">
        <v>861.7</v>
      </c>
      <c r="AR122">
        <v>747.6</v>
      </c>
      <c r="AS122">
        <v>679.7</v>
      </c>
      <c r="AT122">
        <v>636.79999999999995</v>
      </c>
      <c r="AU122">
        <v>608.4</v>
      </c>
      <c r="AV122">
        <v>572.5</v>
      </c>
      <c r="AW122">
        <v>1148.4000000000001</v>
      </c>
      <c r="AX122">
        <v>917.1</v>
      </c>
      <c r="AY122">
        <v>790.6</v>
      </c>
      <c r="AZ122">
        <v>715.4</v>
      </c>
      <c r="BA122">
        <v>668.5</v>
      </c>
      <c r="BB122">
        <v>638.1</v>
      </c>
      <c r="BC122">
        <v>601.4</v>
      </c>
      <c r="BD122">
        <v>1272.0999999999999</v>
      </c>
      <c r="BE122">
        <v>969.9</v>
      </c>
      <c r="BF122">
        <v>807.7</v>
      </c>
      <c r="BG122">
        <v>705.5</v>
      </c>
      <c r="BH122">
        <v>647.79999999999995</v>
      </c>
      <c r="BI122">
        <v>605.79999999999995</v>
      </c>
      <c r="BJ122">
        <v>531.29999999999995</v>
      </c>
      <c r="BK122">
        <v>43.6</v>
      </c>
      <c r="BL122">
        <v>42.5</v>
      </c>
      <c r="BM122">
        <v>42.2</v>
      </c>
      <c r="BN122">
        <v>41.4</v>
      </c>
      <c r="BO122">
        <v>40.1</v>
      </c>
      <c r="BP122">
        <v>41.3</v>
      </c>
      <c r="BQ122">
        <v>43.7</v>
      </c>
      <c r="BR122">
        <v>148.1</v>
      </c>
      <c r="BS122">
        <v>152</v>
      </c>
      <c r="BT122">
        <v>153.1</v>
      </c>
      <c r="BU122">
        <v>170.7</v>
      </c>
      <c r="BV122">
        <v>180</v>
      </c>
      <c r="BW122">
        <v>180</v>
      </c>
      <c r="BX122">
        <v>180</v>
      </c>
      <c r="BY122">
        <v>1375.3</v>
      </c>
      <c r="BZ122">
        <v>1136</v>
      </c>
      <c r="CA122">
        <v>1009.4</v>
      </c>
      <c r="CB122">
        <v>927.3</v>
      </c>
      <c r="CC122">
        <v>885.6</v>
      </c>
      <c r="CD122">
        <v>886.3</v>
      </c>
      <c r="CE122">
        <v>915.2</v>
      </c>
      <c r="CF122">
        <v>896.1</v>
      </c>
      <c r="CG122">
        <v>750.4</v>
      </c>
      <c r="CH122">
        <v>673.2</v>
      </c>
      <c r="CI122">
        <v>634.70000000000005</v>
      </c>
      <c r="CJ122">
        <v>614.5</v>
      </c>
      <c r="CK122">
        <v>609.6</v>
      </c>
      <c r="CL122">
        <v>612</v>
      </c>
      <c r="CM122">
        <v>845.3</v>
      </c>
      <c r="CN122">
        <v>711.8</v>
      </c>
      <c r="CO122">
        <v>648.29999999999995</v>
      </c>
      <c r="CP122">
        <v>616.70000000000005</v>
      </c>
      <c r="CQ122">
        <v>594.1</v>
      </c>
      <c r="CR122">
        <v>583.79999999999995</v>
      </c>
      <c r="CS122">
        <v>581.79999999999995</v>
      </c>
      <c r="CT122">
        <v>807</v>
      </c>
      <c r="CU122">
        <v>679.1</v>
      </c>
      <c r="CV122">
        <v>624.5</v>
      </c>
      <c r="CW122">
        <v>599.5</v>
      </c>
      <c r="CX122">
        <v>570.6</v>
      </c>
      <c r="CY122">
        <v>545</v>
      </c>
      <c r="CZ122">
        <v>528.9</v>
      </c>
      <c r="DA122">
        <v>763.6</v>
      </c>
      <c r="DB122">
        <v>644</v>
      </c>
      <c r="DC122">
        <v>594.70000000000005</v>
      </c>
      <c r="DD122">
        <v>562.4</v>
      </c>
      <c r="DE122">
        <v>546.29999999999995</v>
      </c>
      <c r="DF122">
        <v>529</v>
      </c>
      <c r="DG122">
        <v>485.4</v>
      </c>
      <c r="DH122">
        <v>753.2</v>
      </c>
      <c r="DI122">
        <v>638.20000000000005</v>
      </c>
      <c r="DJ122">
        <v>588.6</v>
      </c>
      <c r="DK122">
        <v>541.70000000000005</v>
      </c>
      <c r="DL122">
        <v>499.8</v>
      </c>
      <c r="DM122">
        <v>471.7</v>
      </c>
      <c r="DN122">
        <v>435.2</v>
      </c>
      <c r="DO122">
        <v>777.7</v>
      </c>
      <c r="DP122">
        <v>650</v>
      </c>
      <c r="DQ122">
        <v>597.70000000000005</v>
      </c>
      <c r="DR122">
        <v>552.4</v>
      </c>
      <c r="DS122">
        <v>508.4</v>
      </c>
      <c r="DT122">
        <v>462.8</v>
      </c>
      <c r="DU122">
        <v>397.1</v>
      </c>
      <c r="DV122">
        <v>878.5</v>
      </c>
      <c r="DW122">
        <v>711.2</v>
      </c>
      <c r="DX122">
        <v>624.6</v>
      </c>
      <c r="DY122">
        <v>581.79999999999995</v>
      </c>
      <c r="DZ122">
        <v>539.29999999999995</v>
      </c>
      <c r="EA122">
        <v>497.4</v>
      </c>
      <c r="EB122">
        <v>412.8</v>
      </c>
      <c r="EC122">
        <v>1028.5999999999999</v>
      </c>
      <c r="ED122">
        <v>811.8</v>
      </c>
      <c r="EE122">
        <v>685.8</v>
      </c>
      <c r="EF122">
        <v>618.6</v>
      </c>
      <c r="EG122">
        <v>579.29999999999995</v>
      </c>
      <c r="EH122">
        <v>540.29999999999995</v>
      </c>
      <c r="EI122">
        <v>463.2</v>
      </c>
      <c r="EJ122">
        <v>1187.7</v>
      </c>
      <c r="EK122">
        <v>936.6</v>
      </c>
      <c r="EL122">
        <v>787.7</v>
      </c>
      <c r="EM122">
        <v>686</v>
      </c>
      <c r="EN122">
        <v>626.6</v>
      </c>
      <c r="EO122">
        <v>588.5</v>
      </c>
      <c r="EP122" t="s">
        <v>4128</v>
      </c>
    </row>
    <row r="123" spans="1:146" x14ac:dyDescent="0.25">
      <c r="A123" t="s">
        <v>4129</v>
      </c>
      <c r="B123" t="s">
        <v>972</v>
      </c>
      <c r="C123" t="s">
        <v>973</v>
      </c>
      <c r="D123" t="s">
        <v>974</v>
      </c>
      <c r="E123" t="s">
        <v>968</v>
      </c>
      <c r="F123" t="s">
        <v>969</v>
      </c>
      <c r="G123" t="s">
        <v>970</v>
      </c>
      <c r="H123">
        <v>1992</v>
      </c>
      <c r="I123">
        <v>152009</v>
      </c>
      <c r="K123" t="s">
        <v>1698</v>
      </c>
      <c r="L123" t="s">
        <v>971</v>
      </c>
      <c r="M123">
        <v>275</v>
      </c>
      <c r="N123" t="s">
        <v>3923</v>
      </c>
      <c r="O123" s="3">
        <v>0.32083333333333336</v>
      </c>
      <c r="P123">
        <v>6.5049999999999999</v>
      </c>
      <c r="Q123">
        <v>6.2190000000000003</v>
      </c>
      <c r="R123">
        <v>1.2430000000000001</v>
      </c>
      <c r="S123">
        <v>2.5099999999999998</v>
      </c>
      <c r="T123">
        <v>921</v>
      </c>
      <c r="U123">
        <v>94.8</v>
      </c>
      <c r="V123">
        <v>0.25</v>
      </c>
      <c r="W123">
        <v>771.8</v>
      </c>
      <c r="X123">
        <v>0.80710000000000004</v>
      </c>
      <c r="Y123">
        <v>836.3</v>
      </c>
      <c r="Z123">
        <v>0</v>
      </c>
      <c r="AA123">
        <v>0</v>
      </c>
      <c r="AB123">
        <v>1288.3</v>
      </c>
      <c r="AC123">
        <v>1039.0999999999999</v>
      </c>
      <c r="AD123">
        <v>898</v>
      </c>
      <c r="AE123">
        <v>803.8</v>
      </c>
      <c r="AF123">
        <v>749.5</v>
      </c>
      <c r="AG123">
        <v>728.6</v>
      </c>
      <c r="AH123">
        <v>705.2</v>
      </c>
      <c r="AI123">
        <v>1242.9000000000001</v>
      </c>
      <c r="AJ123">
        <v>1007.1</v>
      </c>
      <c r="AK123">
        <v>878.6</v>
      </c>
      <c r="AL123">
        <v>799.5</v>
      </c>
      <c r="AM123">
        <v>751.6</v>
      </c>
      <c r="AN123">
        <v>729.1</v>
      </c>
      <c r="AO123">
        <v>701</v>
      </c>
      <c r="AP123">
        <v>1076</v>
      </c>
      <c r="AQ123">
        <v>864.2</v>
      </c>
      <c r="AR123">
        <v>748.5</v>
      </c>
      <c r="AS123">
        <v>679.4</v>
      </c>
      <c r="AT123">
        <v>635.6</v>
      </c>
      <c r="AU123">
        <v>606.29999999999995</v>
      </c>
      <c r="AV123">
        <v>569.1</v>
      </c>
      <c r="AW123">
        <v>1155.7</v>
      </c>
      <c r="AX123">
        <v>921.4</v>
      </c>
      <c r="AY123">
        <v>792.6</v>
      </c>
      <c r="AZ123">
        <v>715.6</v>
      </c>
      <c r="BA123">
        <v>667.1</v>
      </c>
      <c r="BB123">
        <v>635.4</v>
      </c>
      <c r="BC123">
        <v>597.5</v>
      </c>
      <c r="BD123">
        <v>1278.8</v>
      </c>
      <c r="BE123">
        <v>972.9</v>
      </c>
      <c r="BF123">
        <v>808</v>
      </c>
      <c r="BG123">
        <v>704.8</v>
      </c>
      <c r="BH123">
        <v>646.1</v>
      </c>
      <c r="BI123">
        <v>604.1</v>
      </c>
      <c r="BJ123">
        <v>531.20000000000005</v>
      </c>
      <c r="BK123">
        <v>43.3</v>
      </c>
      <c r="BL123">
        <v>42.1</v>
      </c>
      <c r="BM123">
        <v>41.5</v>
      </c>
      <c r="BN123">
        <v>40.6</v>
      </c>
      <c r="BO123">
        <v>39</v>
      </c>
      <c r="BP123">
        <v>39.1</v>
      </c>
      <c r="BQ123">
        <v>42.1</v>
      </c>
      <c r="BR123">
        <v>148.19999999999999</v>
      </c>
      <c r="BS123">
        <v>152.1</v>
      </c>
      <c r="BT123">
        <v>153</v>
      </c>
      <c r="BU123">
        <v>170.6</v>
      </c>
      <c r="BV123">
        <v>180</v>
      </c>
      <c r="BW123">
        <v>180</v>
      </c>
      <c r="BX123">
        <v>180</v>
      </c>
      <c r="BY123">
        <v>1384</v>
      </c>
      <c r="BZ123">
        <v>1137.5</v>
      </c>
      <c r="CA123">
        <v>1004.9</v>
      </c>
      <c r="CB123">
        <v>919.3</v>
      </c>
      <c r="CC123">
        <v>870.6</v>
      </c>
      <c r="CD123">
        <v>866.2</v>
      </c>
      <c r="CE123">
        <v>889.5</v>
      </c>
      <c r="CF123">
        <v>904.5</v>
      </c>
      <c r="CG123">
        <v>755.2</v>
      </c>
      <c r="CH123">
        <v>674.8</v>
      </c>
      <c r="CI123">
        <v>635.1</v>
      </c>
      <c r="CJ123">
        <v>613</v>
      </c>
      <c r="CK123">
        <v>605.6</v>
      </c>
      <c r="CL123">
        <v>606.29999999999995</v>
      </c>
      <c r="CM123">
        <v>854.4</v>
      </c>
      <c r="CN123">
        <v>717.7</v>
      </c>
      <c r="CO123">
        <v>650.70000000000005</v>
      </c>
      <c r="CP123">
        <v>618.29999999999995</v>
      </c>
      <c r="CQ123">
        <v>594.6</v>
      </c>
      <c r="CR123">
        <v>581.20000000000005</v>
      </c>
      <c r="CS123">
        <v>577.9</v>
      </c>
      <c r="CT123">
        <v>815.7</v>
      </c>
      <c r="CU123">
        <v>683.5</v>
      </c>
      <c r="CV123">
        <v>625.29999999999995</v>
      </c>
      <c r="CW123">
        <v>601.9</v>
      </c>
      <c r="CX123">
        <v>575.1</v>
      </c>
      <c r="CY123">
        <v>548.29999999999995</v>
      </c>
      <c r="CZ123">
        <v>528.4</v>
      </c>
      <c r="DA123">
        <v>767.3</v>
      </c>
      <c r="DB123">
        <v>646.20000000000005</v>
      </c>
      <c r="DC123">
        <v>597</v>
      </c>
      <c r="DD123">
        <v>564.5</v>
      </c>
      <c r="DE123">
        <v>548.6</v>
      </c>
      <c r="DF123">
        <v>533</v>
      </c>
      <c r="DG123">
        <v>491.3</v>
      </c>
      <c r="DH123">
        <v>757</v>
      </c>
      <c r="DI123">
        <v>640.29999999999995</v>
      </c>
      <c r="DJ123">
        <v>591.4</v>
      </c>
      <c r="DK123">
        <v>545.79999999999995</v>
      </c>
      <c r="DL123">
        <v>505.1</v>
      </c>
      <c r="DM123">
        <v>476.1</v>
      </c>
      <c r="DN123">
        <v>440.2</v>
      </c>
      <c r="DO123">
        <v>781.6</v>
      </c>
      <c r="DP123">
        <v>652.4</v>
      </c>
      <c r="DQ123">
        <v>600.20000000000005</v>
      </c>
      <c r="DR123">
        <v>556.20000000000005</v>
      </c>
      <c r="DS123">
        <v>513.9</v>
      </c>
      <c r="DT123">
        <v>469.9</v>
      </c>
      <c r="DU123">
        <v>401.8</v>
      </c>
      <c r="DV123">
        <v>884.7</v>
      </c>
      <c r="DW123">
        <v>714.8</v>
      </c>
      <c r="DX123">
        <v>626.6</v>
      </c>
      <c r="DY123">
        <v>584.79999999999995</v>
      </c>
      <c r="DZ123">
        <v>543.20000000000005</v>
      </c>
      <c r="EA123">
        <v>503.3</v>
      </c>
      <c r="EB123">
        <v>419.6</v>
      </c>
      <c r="EC123">
        <v>1032.8</v>
      </c>
      <c r="ED123">
        <v>815.5</v>
      </c>
      <c r="EE123">
        <v>688.6</v>
      </c>
      <c r="EF123">
        <v>620.6</v>
      </c>
      <c r="EG123">
        <v>582.20000000000005</v>
      </c>
      <c r="EH123">
        <v>544</v>
      </c>
      <c r="EI123">
        <v>469.7</v>
      </c>
      <c r="EJ123">
        <v>1192.5999999999999</v>
      </c>
      <c r="EK123">
        <v>940.7</v>
      </c>
      <c r="EL123">
        <v>791</v>
      </c>
      <c r="EM123">
        <v>688.4</v>
      </c>
      <c r="EN123">
        <v>628.4</v>
      </c>
      <c r="EO123">
        <v>590.9</v>
      </c>
      <c r="EP123" t="s">
        <v>4130</v>
      </c>
    </row>
    <row r="124" spans="1:146" x14ac:dyDescent="0.25">
      <c r="A124" t="s">
        <v>4131</v>
      </c>
      <c r="B124" t="s">
        <v>754</v>
      </c>
      <c r="C124" t="s">
        <v>3</v>
      </c>
      <c r="D124" t="s">
        <v>755</v>
      </c>
      <c r="E124" t="s">
        <v>756</v>
      </c>
      <c r="F124" t="s">
        <v>1477</v>
      </c>
      <c r="G124" t="s">
        <v>757</v>
      </c>
      <c r="H124">
        <v>1986</v>
      </c>
      <c r="I124">
        <v>164858</v>
      </c>
      <c r="K124" t="s">
        <v>1698</v>
      </c>
      <c r="L124" t="s">
        <v>1781</v>
      </c>
      <c r="M124">
        <v>350</v>
      </c>
      <c r="N124" t="s">
        <v>3923</v>
      </c>
      <c r="O124" s="3">
        <v>0.32083333333333336</v>
      </c>
      <c r="P124">
        <v>10.045</v>
      </c>
      <c r="Q124">
        <v>8.7070000000000007</v>
      </c>
      <c r="R124">
        <v>1.843</v>
      </c>
      <c r="S124">
        <v>3.5</v>
      </c>
      <c r="T124">
        <v>5131</v>
      </c>
      <c r="U124">
        <v>109.7</v>
      </c>
      <c r="V124">
        <v>0.4</v>
      </c>
      <c r="W124">
        <v>730.8</v>
      </c>
      <c r="X124">
        <v>0.86339999999999995</v>
      </c>
      <c r="Y124">
        <v>781.8</v>
      </c>
      <c r="Z124">
        <v>0</v>
      </c>
      <c r="AA124">
        <v>0</v>
      </c>
      <c r="AB124">
        <v>1248.5</v>
      </c>
      <c r="AC124">
        <v>992.3</v>
      </c>
      <c r="AD124">
        <v>848.1</v>
      </c>
      <c r="AE124">
        <v>755.4</v>
      </c>
      <c r="AF124">
        <v>696.3</v>
      </c>
      <c r="AG124">
        <v>661.6</v>
      </c>
      <c r="AH124">
        <v>634.79999999999995</v>
      </c>
      <c r="AI124">
        <v>1181.5999999999999</v>
      </c>
      <c r="AJ124">
        <v>950.9</v>
      </c>
      <c r="AK124">
        <v>821.6</v>
      </c>
      <c r="AL124">
        <v>739.8</v>
      </c>
      <c r="AM124">
        <v>691.1</v>
      </c>
      <c r="AN124">
        <v>665.8</v>
      </c>
      <c r="AO124">
        <v>644.20000000000005</v>
      </c>
      <c r="AP124">
        <v>1031.2</v>
      </c>
      <c r="AQ124">
        <v>822.5</v>
      </c>
      <c r="AR124">
        <v>707.6</v>
      </c>
      <c r="AS124">
        <v>639</v>
      </c>
      <c r="AT124">
        <v>596.4</v>
      </c>
      <c r="AU124">
        <v>569.5</v>
      </c>
      <c r="AV124">
        <v>539.79999999999995</v>
      </c>
      <c r="AW124">
        <v>1031.2</v>
      </c>
      <c r="AX124">
        <v>822.5</v>
      </c>
      <c r="AY124">
        <v>707.6</v>
      </c>
      <c r="AZ124">
        <v>639</v>
      </c>
      <c r="BA124">
        <v>596.4</v>
      </c>
      <c r="BB124">
        <v>569.5</v>
      </c>
      <c r="BC124">
        <v>539.79999999999995</v>
      </c>
      <c r="BD124">
        <v>1252.9000000000001</v>
      </c>
      <c r="BE124">
        <v>934.5</v>
      </c>
      <c r="BF124">
        <v>763.8</v>
      </c>
      <c r="BG124">
        <v>658.9</v>
      </c>
      <c r="BH124">
        <v>602.29999999999995</v>
      </c>
      <c r="BI124">
        <v>565.70000000000005</v>
      </c>
      <c r="BJ124">
        <v>515.6</v>
      </c>
      <c r="BK124">
        <v>43.1</v>
      </c>
      <c r="BL124">
        <v>41.4</v>
      </c>
      <c r="BM124">
        <v>41.2</v>
      </c>
      <c r="BN124">
        <v>41.1</v>
      </c>
      <c r="BO124">
        <v>39.700000000000003</v>
      </c>
      <c r="BP124">
        <v>39.299999999999997</v>
      </c>
      <c r="BQ124">
        <v>39.700000000000003</v>
      </c>
      <c r="BR124">
        <v>156.6</v>
      </c>
      <c r="BS124">
        <v>164.1</v>
      </c>
      <c r="BT124">
        <v>170.5</v>
      </c>
      <c r="BU124">
        <v>173.3</v>
      </c>
      <c r="BV124">
        <v>174.1</v>
      </c>
      <c r="BW124">
        <v>177.2</v>
      </c>
      <c r="BX124">
        <v>179</v>
      </c>
      <c r="BY124">
        <v>1204.2</v>
      </c>
      <c r="BZ124">
        <v>998.1</v>
      </c>
      <c r="CA124">
        <v>883.1</v>
      </c>
      <c r="CB124">
        <v>806.5</v>
      </c>
      <c r="CC124">
        <v>765.9</v>
      </c>
      <c r="CD124">
        <v>752.7</v>
      </c>
      <c r="CE124">
        <v>753.2</v>
      </c>
      <c r="CF124">
        <v>790.5</v>
      </c>
      <c r="CG124">
        <v>667.4</v>
      </c>
      <c r="CH124">
        <v>590.9</v>
      </c>
      <c r="CI124">
        <v>554</v>
      </c>
      <c r="CJ124">
        <v>537.1</v>
      </c>
      <c r="CK124">
        <v>529.6</v>
      </c>
      <c r="CL124">
        <v>526.70000000000005</v>
      </c>
      <c r="CM124">
        <v>750.2</v>
      </c>
      <c r="CN124">
        <v>635.6</v>
      </c>
      <c r="CO124">
        <v>568.5</v>
      </c>
      <c r="CP124">
        <v>539.5</v>
      </c>
      <c r="CQ124">
        <v>524.4</v>
      </c>
      <c r="CR124">
        <v>515.6</v>
      </c>
      <c r="CS124">
        <v>510.6</v>
      </c>
      <c r="CT124">
        <v>721.1</v>
      </c>
      <c r="CU124">
        <v>611.1</v>
      </c>
      <c r="CV124">
        <v>553.6</v>
      </c>
      <c r="CW124">
        <v>528.20000000000005</v>
      </c>
      <c r="CX124">
        <v>512.6</v>
      </c>
      <c r="CY124">
        <v>500.7</v>
      </c>
      <c r="CZ124">
        <v>485.3</v>
      </c>
      <c r="DA124">
        <v>728.9</v>
      </c>
      <c r="DB124">
        <v>616.70000000000005</v>
      </c>
      <c r="DC124">
        <v>554.1</v>
      </c>
      <c r="DD124">
        <v>526.79999999999995</v>
      </c>
      <c r="DE124">
        <v>508.4</v>
      </c>
      <c r="DF124">
        <v>492.1</v>
      </c>
      <c r="DG124">
        <v>469.9</v>
      </c>
      <c r="DH124">
        <v>793.4</v>
      </c>
      <c r="DI124">
        <v>655.5</v>
      </c>
      <c r="DJ124">
        <v>573.1</v>
      </c>
      <c r="DK124">
        <v>534.9</v>
      </c>
      <c r="DL124">
        <v>513.5</v>
      </c>
      <c r="DM124">
        <v>496</v>
      </c>
      <c r="DN124">
        <v>462.5</v>
      </c>
      <c r="DO124">
        <v>845.9</v>
      </c>
      <c r="DP124">
        <v>694.1</v>
      </c>
      <c r="DQ124">
        <v>600.79999999999995</v>
      </c>
      <c r="DR124">
        <v>547.79999999999995</v>
      </c>
      <c r="DS124">
        <v>521.79999999999995</v>
      </c>
      <c r="DT124">
        <v>503.3</v>
      </c>
      <c r="DU124">
        <v>468.6</v>
      </c>
      <c r="DV124">
        <v>969.4</v>
      </c>
      <c r="DW124">
        <v>768.9</v>
      </c>
      <c r="DX124">
        <v>658.4</v>
      </c>
      <c r="DY124">
        <v>582.4</v>
      </c>
      <c r="DZ124">
        <v>541.1</v>
      </c>
      <c r="EA124">
        <v>518.20000000000005</v>
      </c>
      <c r="EB124">
        <v>483.5</v>
      </c>
      <c r="EC124">
        <v>1123.4000000000001</v>
      </c>
      <c r="ED124">
        <v>866</v>
      </c>
      <c r="EE124">
        <v>726.6</v>
      </c>
      <c r="EF124">
        <v>636.6</v>
      </c>
      <c r="EG124">
        <v>572.4</v>
      </c>
      <c r="EH124">
        <v>537</v>
      </c>
      <c r="EI124">
        <v>498.6</v>
      </c>
      <c r="EJ124">
        <v>1292.8</v>
      </c>
      <c r="EK124">
        <v>986.5</v>
      </c>
      <c r="EL124">
        <v>813</v>
      </c>
      <c r="EM124">
        <v>704.4</v>
      </c>
      <c r="EN124">
        <v>626.79999999999995</v>
      </c>
      <c r="EO124">
        <v>570.4</v>
      </c>
      <c r="EP124" t="s">
        <v>4132</v>
      </c>
    </row>
    <row r="125" spans="1:146" x14ac:dyDescent="0.25">
      <c r="A125" t="s">
        <v>4133</v>
      </c>
      <c r="B125" t="s">
        <v>544</v>
      </c>
      <c r="C125" t="s">
        <v>545</v>
      </c>
      <c r="D125" t="s">
        <v>546</v>
      </c>
      <c r="E125" t="s">
        <v>1302</v>
      </c>
      <c r="F125" t="s">
        <v>1930</v>
      </c>
      <c r="G125" t="s">
        <v>1136</v>
      </c>
      <c r="H125">
        <v>1991</v>
      </c>
      <c r="I125">
        <v>224726</v>
      </c>
      <c r="K125" t="s">
        <v>1698</v>
      </c>
      <c r="L125" t="s">
        <v>1782</v>
      </c>
      <c r="M125">
        <v>525</v>
      </c>
      <c r="N125" t="s">
        <v>3923</v>
      </c>
      <c r="O125" s="3">
        <v>0.32087962962962963</v>
      </c>
      <c r="P125">
        <v>12.009</v>
      </c>
      <c r="Q125">
        <v>10.151999999999999</v>
      </c>
      <c r="R125">
        <v>2.1680000000000001</v>
      </c>
      <c r="S125">
        <v>3.77</v>
      </c>
      <c r="T125">
        <v>5663</v>
      </c>
      <c r="U125">
        <v>117</v>
      </c>
      <c r="V125">
        <v>0.1</v>
      </c>
      <c r="W125">
        <v>596.20000000000005</v>
      </c>
      <c r="X125">
        <v>1.0470999999999999</v>
      </c>
      <c r="Y125">
        <v>644.6</v>
      </c>
      <c r="Z125">
        <v>0</v>
      </c>
      <c r="AA125">
        <v>0</v>
      </c>
      <c r="AB125">
        <v>960</v>
      </c>
      <c r="AC125">
        <v>778.4</v>
      </c>
      <c r="AD125">
        <v>676.6</v>
      </c>
      <c r="AE125">
        <v>624.4</v>
      </c>
      <c r="AF125">
        <v>593.20000000000005</v>
      </c>
      <c r="AG125">
        <v>572.29999999999995</v>
      </c>
      <c r="AH125">
        <v>539.5</v>
      </c>
      <c r="AI125">
        <v>915</v>
      </c>
      <c r="AJ125">
        <v>744.5</v>
      </c>
      <c r="AK125">
        <v>657</v>
      </c>
      <c r="AL125">
        <v>613.20000000000005</v>
      </c>
      <c r="AM125">
        <v>588.20000000000005</v>
      </c>
      <c r="AN125">
        <v>570.20000000000005</v>
      </c>
      <c r="AO125">
        <v>537.70000000000005</v>
      </c>
      <c r="AP125">
        <v>816.4</v>
      </c>
      <c r="AQ125">
        <v>660.8</v>
      </c>
      <c r="AR125">
        <v>578.6</v>
      </c>
      <c r="AS125">
        <v>531.6</v>
      </c>
      <c r="AT125">
        <v>502.9</v>
      </c>
      <c r="AU125">
        <v>483.5</v>
      </c>
      <c r="AV125">
        <v>456.5</v>
      </c>
      <c r="AW125">
        <v>882.5</v>
      </c>
      <c r="AX125">
        <v>707.4</v>
      </c>
      <c r="AY125">
        <v>612.79999999999995</v>
      </c>
      <c r="AZ125">
        <v>557.5</v>
      </c>
      <c r="BA125">
        <v>523.1</v>
      </c>
      <c r="BB125">
        <v>500.1</v>
      </c>
      <c r="BC125">
        <v>470.1</v>
      </c>
      <c r="BD125">
        <v>958.2</v>
      </c>
      <c r="BE125">
        <v>732.9</v>
      </c>
      <c r="BF125">
        <v>613.5</v>
      </c>
      <c r="BG125">
        <v>548.9</v>
      </c>
      <c r="BH125">
        <v>513.79999999999995</v>
      </c>
      <c r="BI125">
        <v>485.6</v>
      </c>
      <c r="BJ125">
        <v>439.3</v>
      </c>
      <c r="BK125">
        <v>41.9</v>
      </c>
      <c r="BL125">
        <v>40.700000000000003</v>
      </c>
      <c r="BM125">
        <v>39.5</v>
      </c>
      <c r="BN125">
        <v>38.200000000000003</v>
      </c>
      <c r="BO125">
        <v>37.9</v>
      </c>
      <c r="BP125">
        <v>37.6</v>
      </c>
      <c r="BQ125">
        <v>37.1</v>
      </c>
      <c r="BR125">
        <v>142.30000000000001</v>
      </c>
      <c r="BS125">
        <v>148</v>
      </c>
      <c r="BT125">
        <v>150.4</v>
      </c>
      <c r="BU125">
        <v>156.5</v>
      </c>
      <c r="BV125">
        <v>173.2</v>
      </c>
      <c r="BW125">
        <v>180</v>
      </c>
      <c r="BX125">
        <v>180</v>
      </c>
      <c r="BY125">
        <v>978.8</v>
      </c>
      <c r="BZ125">
        <v>808.1</v>
      </c>
      <c r="CA125">
        <v>720.7</v>
      </c>
      <c r="CB125">
        <v>687.8</v>
      </c>
      <c r="CC125">
        <v>673.8</v>
      </c>
      <c r="CD125">
        <v>666.7</v>
      </c>
      <c r="CE125">
        <v>648.9</v>
      </c>
      <c r="CF125">
        <v>648.5</v>
      </c>
      <c r="CG125">
        <v>544.20000000000005</v>
      </c>
      <c r="CH125">
        <v>503</v>
      </c>
      <c r="CI125">
        <v>488.6</v>
      </c>
      <c r="CJ125">
        <v>482.6</v>
      </c>
      <c r="CK125">
        <v>479.3</v>
      </c>
      <c r="CL125">
        <v>470.5</v>
      </c>
      <c r="CM125">
        <v>617.1</v>
      </c>
      <c r="CN125">
        <v>524.5</v>
      </c>
      <c r="CO125">
        <v>490.9</v>
      </c>
      <c r="CP125">
        <v>476.7</v>
      </c>
      <c r="CQ125">
        <v>469.7</v>
      </c>
      <c r="CR125">
        <v>465.7</v>
      </c>
      <c r="CS125">
        <v>458.3</v>
      </c>
      <c r="CT125">
        <v>595.5</v>
      </c>
      <c r="CU125">
        <v>512.4</v>
      </c>
      <c r="CV125">
        <v>481.4</v>
      </c>
      <c r="CW125">
        <v>464.6</v>
      </c>
      <c r="CX125">
        <v>452</v>
      </c>
      <c r="CY125">
        <v>443.5</v>
      </c>
      <c r="CZ125">
        <v>436</v>
      </c>
      <c r="DA125">
        <v>605.1</v>
      </c>
      <c r="DB125">
        <v>515.6</v>
      </c>
      <c r="DC125">
        <v>481.5</v>
      </c>
      <c r="DD125">
        <v>461.3</v>
      </c>
      <c r="DE125">
        <v>444.4</v>
      </c>
      <c r="DF125">
        <v>429.8</v>
      </c>
      <c r="DG125">
        <v>410.3</v>
      </c>
      <c r="DH125">
        <v>609.70000000000005</v>
      </c>
      <c r="DI125">
        <v>506</v>
      </c>
      <c r="DJ125">
        <v>469.6</v>
      </c>
      <c r="DK125">
        <v>446.9</v>
      </c>
      <c r="DL125">
        <v>432.5</v>
      </c>
      <c r="DM125">
        <v>420.9</v>
      </c>
      <c r="DN125">
        <v>401.7</v>
      </c>
      <c r="DO125">
        <v>625.29999999999995</v>
      </c>
      <c r="DP125">
        <v>515.4</v>
      </c>
      <c r="DQ125">
        <v>472.8</v>
      </c>
      <c r="DR125">
        <v>446.2</v>
      </c>
      <c r="DS125">
        <v>422</v>
      </c>
      <c r="DT125">
        <v>404.4</v>
      </c>
      <c r="DU125">
        <v>381.9</v>
      </c>
      <c r="DV125">
        <v>690.1</v>
      </c>
      <c r="DW125">
        <v>558.1</v>
      </c>
      <c r="DX125">
        <v>493.2</v>
      </c>
      <c r="DY125">
        <v>462.9</v>
      </c>
      <c r="DZ125">
        <v>436.2</v>
      </c>
      <c r="EA125">
        <v>410.2</v>
      </c>
      <c r="EB125">
        <v>362.7</v>
      </c>
      <c r="EC125">
        <v>815.2</v>
      </c>
      <c r="ED125">
        <v>648.4</v>
      </c>
      <c r="EE125">
        <v>548</v>
      </c>
      <c r="EF125">
        <v>492.8</v>
      </c>
      <c r="EG125">
        <v>464.4</v>
      </c>
      <c r="EH125">
        <v>439.8</v>
      </c>
      <c r="EI125">
        <v>392.4</v>
      </c>
      <c r="EJ125">
        <v>941.3</v>
      </c>
      <c r="EK125">
        <v>748.7</v>
      </c>
      <c r="EL125">
        <v>632.6</v>
      </c>
      <c r="EM125">
        <v>561</v>
      </c>
      <c r="EN125">
        <v>512.5</v>
      </c>
      <c r="EO125">
        <v>477.9</v>
      </c>
      <c r="EP125" t="s">
        <v>4134</v>
      </c>
    </row>
    <row r="126" spans="1:146" x14ac:dyDescent="0.25">
      <c r="A126" t="s">
        <v>3421</v>
      </c>
      <c r="B126" t="s">
        <v>2490</v>
      </c>
      <c r="C126" t="s">
        <v>2491</v>
      </c>
      <c r="D126" t="s">
        <v>2492</v>
      </c>
      <c r="E126" t="s">
        <v>968</v>
      </c>
      <c r="F126" t="s">
        <v>969</v>
      </c>
      <c r="G126" t="s">
        <v>970</v>
      </c>
      <c r="H126">
        <v>1992</v>
      </c>
      <c r="I126">
        <v>9512568</v>
      </c>
      <c r="K126" t="s">
        <v>1698</v>
      </c>
      <c r="L126" t="s">
        <v>971</v>
      </c>
      <c r="M126">
        <v>339</v>
      </c>
      <c r="N126" t="s">
        <v>3923</v>
      </c>
      <c r="O126" s="3">
        <v>0.32083333333333336</v>
      </c>
      <c r="P126">
        <v>6.5049999999999999</v>
      </c>
      <c r="Q126">
        <v>6.2089999999999996</v>
      </c>
      <c r="R126">
        <v>1.238</v>
      </c>
      <c r="S126">
        <v>2.5099999999999998</v>
      </c>
      <c r="T126">
        <v>886</v>
      </c>
      <c r="U126">
        <v>94.6</v>
      </c>
      <c r="V126">
        <v>0.24</v>
      </c>
      <c r="W126">
        <v>768.2</v>
      </c>
      <c r="X126">
        <v>0.8095</v>
      </c>
      <c r="Y126">
        <v>833.9</v>
      </c>
      <c r="Z126">
        <v>0</v>
      </c>
      <c r="AA126">
        <v>0</v>
      </c>
      <c r="AB126">
        <v>1283.9000000000001</v>
      </c>
      <c r="AC126">
        <v>1036.2</v>
      </c>
      <c r="AD126">
        <v>896.5</v>
      </c>
      <c r="AE126">
        <v>804</v>
      </c>
      <c r="AF126">
        <v>748.1</v>
      </c>
      <c r="AG126">
        <v>723.6</v>
      </c>
      <c r="AH126">
        <v>700.3</v>
      </c>
      <c r="AI126">
        <v>1238.5</v>
      </c>
      <c r="AJ126">
        <v>1004.6</v>
      </c>
      <c r="AK126">
        <v>877.6</v>
      </c>
      <c r="AL126">
        <v>799.2</v>
      </c>
      <c r="AM126">
        <v>749.3</v>
      </c>
      <c r="AN126">
        <v>723.3</v>
      </c>
      <c r="AO126">
        <v>697.1</v>
      </c>
      <c r="AP126">
        <v>1072.3</v>
      </c>
      <c r="AQ126">
        <v>861.1</v>
      </c>
      <c r="AR126">
        <v>745.3</v>
      </c>
      <c r="AS126">
        <v>675.4</v>
      </c>
      <c r="AT126">
        <v>630.4</v>
      </c>
      <c r="AU126">
        <v>599.70000000000005</v>
      </c>
      <c r="AV126">
        <v>560.5</v>
      </c>
      <c r="AW126">
        <v>1149.5999999999999</v>
      </c>
      <c r="AX126">
        <v>917</v>
      </c>
      <c r="AY126">
        <v>789</v>
      </c>
      <c r="AZ126">
        <v>712.2</v>
      </c>
      <c r="BA126">
        <v>663.5</v>
      </c>
      <c r="BB126">
        <v>631.1</v>
      </c>
      <c r="BC126">
        <v>591.29999999999995</v>
      </c>
      <c r="BD126">
        <v>1274.4000000000001</v>
      </c>
      <c r="BE126">
        <v>970.1</v>
      </c>
      <c r="BF126">
        <v>806.3</v>
      </c>
      <c r="BG126">
        <v>703.3</v>
      </c>
      <c r="BH126">
        <v>642.29999999999995</v>
      </c>
      <c r="BI126">
        <v>597</v>
      </c>
      <c r="BJ126">
        <v>519.79999999999995</v>
      </c>
      <c r="BK126">
        <v>43.4</v>
      </c>
      <c r="BL126">
        <v>42.3</v>
      </c>
      <c r="BM126">
        <v>41.8</v>
      </c>
      <c r="BN126">
        <v>40.9</v>
      </c>
      <c r="BO126">
        <v>40.1</v>
      </c>
      <c r="BP126">
        <v>39.799999999999997</v>
      </c>
      <c r="BQ126">
        <v>42.2</v>
      </c>
      <c r="BR126">
        <v>148.19999999999999</v>
      </c>
      <c r="BS126">
        <v>152</v>
      </c>
      <c r="BT126">
        <v>153.1</v>
      </c>
      <c r="BU126">
        <v>170.4</v>
      </c>
      <c r="BV126">
        <v>180</v>
      </c>
      <c r="BW126">
        <v>180</v>
      </c>
      <c r="BX126">
        <v>180</v>
      </c>
      <c r="BY126">
        <v>1379.1</v>
      </c>
      <c r="BZ126">
        <v>1135</v>
      </c>
      <c r="CA126">
        <v>1004.7</v>
      </c>
      <c r="CB126">
        <v>921.7</v>
      </c>
      <c r="CC126">
        <v>869.4</v>
      </c>
      <c r="CD126">
        <v>858.3</v>
      </c>
      <c r="CE126">
        <v>883.3</v>
      </c>
      <c r="CF126">
        <v>899.6</v>
      </c>
      <c r="CG126">
        <v>751.6</v>
      </c>
      <c r="CH126">
        <v>672.9</v>
      </c>
      <c r="CI126">
        <v>633.79999999999995</v>
      </c>
      <c r="CJ126">
        <v>609.9</v>
      </c>
      <c r="CK126">
        <v>599.20000000000005</v>
      </c>
      <c r="CL126">
        <v>600</v>
      </c>
      <c r="CM126">
        <v>849</v>
      </c>
      <c r="CN126">
        <v>713.7</v>
      </c>
      <c r="CO126">
        <v>648.5</v>
      </c>
      <c r="CP126">
        <v>616.4</v>
      </c>
      <c r="CQ126">
        <v>591.1</v>
      </c>
      <c r="CR126">
        <v>572.79999999999995</v>
      </c>
      <c r="CS126">
        <v>568.6</v>
      </c>
      <c r="CT126">
        <v>810.8</v>
      </c>
      <c r="CU126">
        <v>680.9</v>
      </c>
      <c r="CV126">
        <v>623.20000000000005</v>
      </c>
      <c r="CW126">
        <v>596.1</v>
      </c>
      <c r="CX126">
        <v>571</v>
      </c>
      <c r="CY126">
        <v>541.4</v>
      </c>
      <c r="CZ126">
        <v>515.70000000000005</v>
      </c>
      <c r="DA126">
        <v>766.1</v>
      </c>
      <c r="DB126">
        <v>645.1</v>
      </c>
      <c r="DC126">
        <v>594.6</v>
      </c>
      <c r="DD126">
        <v>555.6</v>
      </c>
      <c r="DE126">
        <v>536.79999999999995</v>
      </c>
      <c r="DF126">
        <v>521.1</v>
      </c>
      <c r="DG126">
        <v>479.3</v>
      </c>
      <c r="DH126">
        <v>755.1</v>
      </c>
      <c r="DI126">
        <v>638.9</v>
      </c>
      <c r="DJ126">
        <v>589.29999999999995</v>
      </c>
      <c r="DK126">
        <v>542.4</v>
      </c>
      <c r="DL126">
        <v>497.9</v>
      </c>
      <c r="DM126">
        <v>462.5</v>
      </c>
      <c r="DN126">
        <v>420.9</v>
      </c>
      <c r="DO126">
        <v>779.4</v>
      </c>
      <c r="DP126">
        <v>650.79999999999995</v>
      </c>
      <c r="DQ126">
        <v>598.29999999999995</v>
      </c>
      <c r="DR126">
        <v>553</v>
      </c>
      <c r="DS126">
        <v>509.4</v>
      </c>
      <c r="DT126">
        <v>463.3</v>
      </c>
      <c r="DU126">
        <v>380.9</v>
      </c>
      <c r="DV126">
        <v>880.5</v>
      </c>
      <c r="DW126">
        <v>712.3</v>
      </c>
      <c r="DX126">
        <v>625</v>
      </c>
      <c r="DY126">
        <v>582.20000000000005</v>
      </c>
      <c r="DZ126">
        <v>539.79999999999995</v>
      </c>
      <c r="EA126">
        <v>498.4</v>
      </c>
      <c r="EB126">
        <v>414.1</v>
      </c>
      <c r="EC126">
        <v>1029.5</v>
      </c>
      <c r="ED126">
        <v>812.5</v>
      </c>
      <c r="EE126">
        <v>686.4</v>
      </c>
      <c r="EF126">
        <v>618.79999999999995</v>
      </c>
      <c r="EG126">
        <v>579.5</v>
      </c>
      <c r="EH126">
        <v>540.70000000000005</v>
      </c>
      <c r="EI126">
        <v>464.3</v>
      </c>
      <c r="EJ126">
        <v>1188.8</v>
      </c>
      <c r="EK126">
        <v>937.4</v>
      </c>
      <c r="EL126">
        <v>788.3</v>
      </c>
      <c r="EM126">
        <v>686.4</v>
      </c>
      <c r="EN126">
        <v>626.79999999999995</v>
      </c>
      <c r="EO126">
        <v>588.79999999999995</v>
      </c>
      <c r="EP126" t="s">
        <v>4135</v>
      </c>
    </row>
    <row r="127" spans="1:146" x14ac:dyDescent="0.25">
      <c r="A127" t="s">
        <v>3931</v>
      </c>
      <c r="B127" t="s">
        <v>541</v>
      </c>
      <c r="C127" t="s">
        <v>542</v>
      </c>
      <c r="D127" t="s">
        <v>543</v>
      </c>
      <c r="E127" t="s">
        <v>1292</v>
      </c>
      <c r="F127" t="s">
        <v>1264</v>
      </c>
      <c r="G127" t="s">
        <v>1293</v>
      </c>
      <c r="H127">
        <v>1995</v>
      </c>
      <c r="I127">
        <v>136234</v>
      </c>
      <c r="K127" t="s">
        <v>1698</v>
      </c>
      <c r="L127" t="s">
        <v>1781</v>
      </c>
      <c r="M127">
        <v>550</v>
      </c>
      <c r="N127" t="s">
        <v>3923</v>
      </c>
      <c r="O127" s="3">
        <v>0.32087962962962963</v>
      </c>
      <c r="P127">
        <v>11.01</v>
      </c>
      <c r="Q127">
        <v>9.3279999999999994</v>
      </c>
      <c r="R127">
        <v>2.0459999999999998</v>
      </c>
      <c r="S127">
        <v>3.5</v>
      </c>
      <c r="T127">
        <v>5309</v>
      </c>
      <c r="U127">
        <v>111.8</v>
      </c>
      <c r="V127">
        <v>0.17</v>
      </c>
      <c r="W127">
        <v>630.70000000000005</v>
      </c>
      <c r="X127">
        <v>0.9889</v>
      </c>
      <c r="Y127">
        <v>682.6</v>
      </c>
      <c r="Z127">
        <v>0</v>
      </c>
      <c r="AA127">
        <v>0</v>
      </c>
      <c r="AB127">
        <v>1033.3</v>
      </c>
      <c r="AC127">
        <v>837.4</v>
      </c>
      <c r="AD127">
        <v>722.8</v>
      </c>
      <c r="AE127">
        <v>658.2</v>
      </c>
      <c r="AF127">
        <v>621.20000000000005</v>
      </c>
      <c r="AG127">
        <v>599.9</v>
      </c>
      <c r="AH127">
        <v>570.9</v>
      </c>
      <c r="AI127">
        <v>983.3</v>
      </c>
      <c r="AJ127">
        <v>799.9</v>
      </c>
      <c r="AK127">
        <v>700</v>
      </c>
      <c r="AL127">
        <v>647.1</v>
      </c>
      <c r="AM127">
        <v>619.1</v>
      </c>
      <c r="AN127">
        <v>601.6</v>
      </c>
      <c r="AO127">
        <v>573.20000000000005</v>
      </c>
      <c r="AP127">
        <v>869.8</v>
      </c>
      <c r="AQ127">
        <v>701.6</v>
      </c>
      <c r="AR127">
        <v>611.70000000000005</v>
      </c>
      <c r="AS127">
        <v>559.79999999999995</v>
      </c>
      <c r="AT127">
        <v>528.20000000000005</v>
      </c>
      <c r="AU127">
        <v>507.5</v>
      </c>
      <c r="AV127">
        <v>480.3</v>
      </c>
      <c r="AW127">
        <v>924.4</v>
      </c>
      <c r="AX127">
        <v>740.1</v>
      </c>
      <c r="AY127">
        <v>640.1</v>
      </c>
      <c r="AZ127">
        <v>581.6</v>
      </c>
      <c r="BA127">
        <v>545.5</v>
      </c>
      <c r="BB127">
        <v>521.9</v>
      </c>
      <c r="BC127">
        <v>492.6</v>
      </c>
      <c r="BD127">
        <v>1031.4000000000001</v>
      </c>
      <c r="BE127">
        <v>786.7</v>
      </c>
      <c r="BF127">
        <v>652.5</v>
      </c>
      <c r="BG127">
        <v>577.29999999999995</v>
      </c>
      <c r="BH127">
        <v>539.1</v>
      </c>
      <c r="BI127">
        <v>509.1</v>
      </c>
      <c r="BJ127">
        <v>459.5</v>
      </c>
      <c r="BK127">
        <v>42.2</v>
      </c>
      <c r="BL127">
        <v>40.9</v>
      </c>
      <c r="BM127">
        <v>40.299999999999997</v>
      </c>
      <c r="BN127">
        <v>38.799999999999997</v>
      </c>
      <c r="BO127">
        <v>38.700000000000003</v>
      </c>
      <c r="BP127">
        <v>38.6</v>
      </c>
      <c r="BQ127">
        <v>38.6</v>
      </c>
      <c r="BR127">
        <v>144.9</v>
      </c>
      <c r="BS127">
        <v>149.80000000000001</v>
      </c>
      <c r="BT127">
        <v>151.9</v>
      </c>
      <c r="BU127">
        <v>158</v>
      </c>
      <c r="BV127">
        <v>180</v>
      </c>
      <c r="BW127">
        <v>180</v>
      </c>
      <c r="BX127">
        <v>180</v>
      </c>
      <c r="BY127">
        <v>1051.8</v>
      </c>
      <c r="BZ127">
        <v>871.1</v>
      </c>
      <c r="CA127">
        <v>767.4</v>
      </c>
      <c r="CB127">
        <v>721.7</v>
      </c>
      <c r="CC127">
        <v>706</v>
      </c>
      <c r="CD127">
        <v>699.6</v>
      </c>
      <c r="CE127">
        <v>687.4</v>
      </c>
      <c r="CF127">
        <v>695.5</v>
      </c>
      <c r="CG127">
        <v>583.70000000000005</v>
      </c>
      <c r="CH127">
        <v>528.79999999999995</v>
      </c>
      <c r="CI127">
        <v>508.5</v>
      </c>
      <c r="CJ127">
        <v>501.1</v>
      </c>
      <c r="CK127">
        <v>497.5</v>
      </c>
      <c r="CL127">
        <v>491.3</v>
      </c>
      <c r="CM127">
        <v>661</v>
      </c>
      <c r="CN127">
        <v>558.6</v>
      </c>
      <c r="CO127">
        <v>515</v>
      </c>
      <c r="CP127">
        <v>496.5</v>
      </c>
      <c r="CQ127">
        <v>487.5</v>
      </c>
      <c r="CR127">
        <v>483.1</v>
      </c>
      <c r="CS127">
        <v>478.5</v>
      </c>
      <c r="CT127">
        <v>635.9</v>
      </c>
      <c r="CU127">
        <v>542.4</v>
      </c>
      <c r="CV127">
        <v>505.3</v>
      </c>
      <c r="CW127">
        <v>485.5</v>
      </c>
      <c r="CX127">
        <v>471.1</v>
      </c>
      <c r="CY127">
        <v>460.9</v>
      </c>
      <c r="CZ127">
        <v>452.8</v>
      </c>
      <c r="DA127">
        <v>638.70000000000005</v>
      </c>
      <c r="DB127">
        <v>533.79999999999995</v>
      </c>
      <c r="DC127">
        <v>495.5</v>
      </c>
      <c r="DD127">
        <v>477.9</v>
      </c>
      <c r="DE127">
        <v>465.8</v>
      </c>
      <c r="DF127">
        <v>449.4</v>
      </c>
      <c r="DG127">
        <v>427.1</v>
      </c>
      <c r="DH127">
        <v>641</v>
      </c>
      <c r="DI127">
        <v>532.9</v>
      </c>
      <c r="DJ127">
        <v>491.9</v>
      </c>
      <c r="DK127">
        <v>466.2</v>
      </c>
      <c r="DL127">
        <v>443.2</v>
      </c>
      <c r="DM127">
        <v>427.5</v>
      </c>
      <c r="DN127">
        <v>408.6</v>
      </c>
      <c r="DO127">
        <v>663.6</v>
      </c>
      <c r="DP127">
        <v>547.4</v>
      </c>
      <c r="DQ127">
        <v>499.1</v>
      </c>
      <c r="DR127">
        <v>472</v>
      </c>
      <c r="DS127">
        <v>447</v>
      </c>
      <c r="DT127">
        <v>424.4</v>
      </c>
      <c r="DU127">
        <v>391.3</v>
      </c>
      <c r="DV127">
        <v>739.2</v>
      </c>
      <c r="DW127">
        <v>601.4</v>
      </c>
      <c r="DX127">
        <v>525.4</v>
      </c>
      <c r="DY127">
        <v>491.4</v>
      </c>
      <c r="DZ127">
        <v>466.8</v>
      </c>
      <c r="EA127">
        <v>442.5</v>
      </c>
      <c r="EB127">
        <v>398</v>
      </c>
      <c r="EC127">
        <v>878.7</v>
      </c>
      <c r="ED127">
        <v>696.1</v>
      </c>
      <c r="EE127">
        <v>588.20000000000005</v>
      </c>
      <c r="EF127">
        <v>523.20000000000005</v>
      </c>
      <c r="EG127">
        <v>491.7</v>
      </c>
      <c r="EH127">
        <v>468.4</v>
      </c>
      <c r="EI127">
        <v>424.1</v>
      </c>
      <c r="EJ127">
        <v>1014.7</v>
      </c>
      <c r="EK127">
        <v>803.7</v>
      </c>
      <c r="EL127">
        <v>678.2</v>
      </c>
      <c r="EM127">
        <v>594.79999999999995</v>
      </c>
      <c r="EN127">
        <v>536.4</v>
      </c>
      <c r="EO127">
        <v>500.2</v>
      </c>
      <c r="EP127" t="s">
        <v>4136</v>
      </c>
    </row>
    <row r="128" spans="1:146" x14ac:dyDescent="0.25">
      <c r="A128" t="s">
        <v>4137</v>
      </c>
      <c r="B128" t="s">
        <v>536</v>
      </c>
      <c r="C128" t="s">
        <v>537</v>
      </c>
      <c r="D128" t="s">
        <v>538</v>
      </c>
      <c r="E128" t="s">
        <v>539</v>
      </c>
      <c r="F128" t="s">
        <v>540</v>
      </c>
      <c r="G128" t="s">
        <v>1314</v>
      </c>
      <c r="H128">
        <v>1995</v>
      </c>
      <c r="I128">
        <v>203655</v>
      </c>
      <c r="K128" t="s">
        <v>1698</v>
      </c>
      <c r="L128" t="s">
        <v>1782</v>
      </c>
      <c r="M128">
        <v>1041</v>
      </c>
      <c r="N128" t="s">
        <v>3923</v>
      </c>
      <c r="O128" s="3">
        <v>0.32083333333333336</v>
      </c>
      <c r="P128">
        <v>15.395</v>
      </c>
      <c r="Q128">
        <v>13.151999999999999</v>
      </c>
      <c r="R128">
        <v>2.254</v>
      </c>
      <c r="S128">
        <v>4.3499999999999996</v>
      </c>
      <c r="T128">
        <v>21594</v>
      </c>
      <c r="U128">
        <v>141.4</v>
      </c>
      <c r="V128">
        <v>0.64</v>
      </c>
      <c r="W128">
        <v>600</v>
      </c>
      <c r="X128">
        <v>1.0249999999999999</v>
      </c>
      <c r="Y128">
        <v>658.6</v>
      </c>
      <c r="Z128">
        <v>0</v>
      </c>
      <c r="AA128">
        <v>0</v>
      </c>
      <c r="AB128">
        <v>999.4</v>
      </c>
      <c r="AC128">
        <v>809.9</v>
      </c>
      <c r="AD128">
        <v>706.6</v>
      </c>
      <c r="AE128">
        <v>642.4</v>
      </c>
      <c r="AF128">
        <v>598.70000000000005</v>
      </c>
      <c r="AG128">
        <v>568.9</v>
      </c>
      <c r="AH128">
        <v>538.4</v>
      </c>
      <c r="AI128">
        <v>956.2</v>
      </c>
      <c r="AJ128">
        <v>779.3</v>
      </c>
      <c r="AK128">
        <v>683.9</v>
      </c>
      <c r="AL128">
        <v>628.1</v>
      </c>
      <c r="AM128">
        <v>593.70000000000005</v>
      </c>
      <c r="AN128">
        <v>571.4</v>
      </c>
      <c r="AO128">
        <v>545.79999999999995</v>
      </c>
      <c r="AP128">
        <v>833.8</v>
      </c>
      <c r="AQ128">
        <v>670.5</v>
      </c>
      <c r="AR128">
        <v>581.79999999999995</v>
      </c>
      <c r="AS128">
        <v>529.5</v>
      </c>
      <c r="AT128">
        <v>497.1</v>
      </c>
      <c r="AU128">
        <v>476.3</v>
      </c>
      <c r="AV128">
        <v>452</v>
      </c>
      <c r="AW128">
        <v>883.6</v>
      </c>
      <c r="AX128">
        <v>706</v>
      </c>
      <c r="AY128">
        <v>608.29999999999995</v>
      </c>
      <c r="AZ128">
        <v>549.79999999999995</v>
      </c>
      <c r="BA128">
        <v>513</v>
      </c>
      <c r="BB128">
        <v>488.9</v>
      </c>
      <c r="BC128">
        <v>460.4</v>
      </c>
      <c r="BD128">
        <v>995.4</v>
      </c>
      <c r="BE128">
        <v>759.6</v>
      </c>
      <c r="BF128">
        <v>630.29999999999995</v>
      </c>
      <c r="BG128">
        <v>550.4</v>
      </c>
      <c r="BH128">
        <v>505.5</v>
      </c>
      <c r="BI128">
        <v>474</v>
      </c>
      <c r="BJ128">
        <v>429.1</v>
      </c>
      <c r="BK128">
        <v>45.3</v>
      </c>
      <c r="BL128">
        <v>43.2</v>
      </c>
      <c r="BM128">
        <v>42.6</v>
      </c>
      <c r="BN128">
        <v>43.9</v>
      </c>
      <c r="BO128">
        <v>43.5</v>
      </c>
      <c r="BP128">
        <v>43</v>
      </c>
      <c r="BQ128">
        <v>42.7</v>
      </c>
      <c r="BR128">
        <v>144.6</v>
      </c>
      <c r="BS128">
        <v>149.30000000000001</v>
      </c>
      <c r="BT128">
        <v>151.5</v>
      </c>
      <c r="BU128">
        <v>152.19999999999999</v>
      </c>
      <c r="BV128">
        <v>158.1</v>
      </c>
      <c r="BW128">
        <v>180</v>
      </c>
      <c r="BX128">
        <v>180</v>
      </c>
      <c r="BY128">
        <v>1039.4000000000001</v>
      </c>
      <c r="BZ128">
        <v>861.8</v>
      </c>
      <c r="CA128">
        <v>769.4</v>
      </c>
      <c r="CB128">
        <v>720.9</v>
      </c>
      <c r="CC128">
        <v>689.2</v>
      </c>
      <c r="CD128">
        <v>671.1</v>
      </c>
      <c r="CE128">
        <v>654.9</v>
      </c>
      <c r="CF128">
        <v>667.4</v>
      </c>
      <c r="CG128">
        <v>566.1</v>
      </c>
      <c r="CH128">
        <v>504.5</v>
      </c>
      <c r="CI128">
        <v>471.8</v>
      </c>
      <c r="CJ128">
        <v>457.1</v>
      </c>
      <c r="CK128">
        <v>449.3</v>
      </c>
      <c r="CL128">
        <v>442.7</v>
      </c>
      <c r="CM128">
        <v>627.6</v>
      </c>
      <c r="CN128">
        <v>535.79999999999995</v>
      </c>
      <c r="CO128">
        <v>478.2</v>
      </c>
      <c r="CP128">
        <v>452.7</v>
      </c>
      <c r="CQ128">
        <v>440.5</v>
      </c>
      <c r="CR128">
        <v>434.1</v>
      </c>
      <c r="CS128">
        <v>428.1</v>
      </c>
      <c r="CT128">
        <v>598.5</v>
      </c>
      <c r="CU128">
        <v>511.4</v>
      </c>
      <c r="CV128">
        <v>460.3</v>
      </c>
      <c r="CW128">
        <v>439.4</v>
      </c>
      <c r="CX128">
        <v>427.8</v>
      </c>
      <c r="CY128">
        <v>419.9</v>
      </c>
      <c r="CZ128">
        <v>410.3</v>
      </c>
      <c r="DA128">
        <v>602</v>
      </c>
      <c r="DB128">
        <v>513.6</v>
      </c>
      <c r="DC128">
        <v>459.3</v>
      </c>
      <c r="DD128">
        <v>435.8</v>
      </c>
      <c r="DE128">
        <v>423.1</v>
      </c>
      <c r="DF128">
        <v>413.7</v>
      </c>
      <c r="DG128">
        <v>398.7</v>
      </c>
      <c r="DH128">
        <v>625.20000000000005</v>
      </c>
      <c r="DI128">
        <v>515.29999999999995</v>
      </c>
      <c r="DJ128">
        <v>453.1</v>
      </c>
      <c r="DK128">
        <v>428.2</v>
      </c>
      <c r="DL128">
        <v>413.8</v>
      </c>
      <c r="DM128">
        <v>403.9</v>
      </c>
      <c r="DN128">
        <v>392</v>
      </c>
      <c r="DO128">
        <v>639.20000000000005</v>
      </c>
      <c r="DP128">
        <v>527.29999999999995</v>
      </c>
      <c r="DQ128">
        <v>459.3</v>
      </c>
      <c r="DR128">
        <v>430.3</v>
      </c>
      <c r="DS128">
        <v>414.3</v>
      </c>
      <c r="DT128">
        <v>400.9</v>
      </c>
      <c r="DU128">
        <v>378.8</v>
      </c>
      <c r="DV128">
        <v>702.2</v>
      </c>
      <c r="DW128">
        <v>571.5</v>
      </c>
      <c r="DX128">
        <v>491.3</v>
      </c>
      <c r="DY128">
        <v>446</v>
      </c>
      <c r="DZ128">
        <v>424.8</v>
      </c>
      <c r="EA128">
        <v>410</v>
      </c>
      <c r="EB128">
        <v>382.1</v>
      </c>
      <c r="EC128">
        <v>830.8</v>
      </c>
      <c r="ED128">
        <v>656.4</v>
      </c>
      <c r="EE128">
        <v>557.70000000000005</v>
      </c>
      <c r="EF128">
        <v>490</v>
      </c>
      <c r="EG128">
        <v>448</v>
      </c>
      <c r="EH128">
        <v>427.2</v>
      </c>
      <c r="EI128">
        <v>399.9</v>
      </c>
      <c r="EJ128">
        <v>959.4</v>
      </c>
      <c r="EK128">
        <v>758</v>
      </c>
      <c r="EL128">
        <v>643.9</v>
      </c>
      <c r="EM128">
        <v>564</v>
      </c>
      <c r="EN128">
        <v>508.3</v>
      </c>
      <c r="EO128">
        <v>466.8</v>
      </c>
      <c r="EP128" t="s">
        <v>4138</v>
      </c>
    </row>
    <row r="129" spans="1:146" x14ac:dyDescent="0.25">
      <c r="A129" t="s">
        <v>4139</v>
      </c>
      <c r="B129" t="s">
        <v>532</v>
      </c>
      <c r="C129" t="s">
        <v>2</v>
      </c>
      <c r="D129" t="s">
        <v>1988</v>
      </c>
      <c r="E129" t="s">
        <v>533</v>
      </c>
      <c r="F129" t="s">
        <v>1226</v>
      </c>
      <c r="G129" t="s">
        <v>534</v>
      </c>
      <c r="H129">
        <v>1972</v>
      </c>
      <c r="I129">
        <v>191635</v>
      </c>
      <c r="K129" t="s">
        <v>1698</v>
      </c>
      <c r="L129" t="s">
        <v>1781</v>
      </c>
      <c r="M129">
        <v>378</v>
      </c>
      <c r="N129" t="s">
        <v>3923</v>
      </c>
      <c r="O129" s="3">
        <v>0.32083333333333336</v>
      </c>
      <c r="P129">
        <v>8.73</v>
      </c>
      <c r="Q129">
        <v>6.7039999999999997</v>
      </c>
      <c r="R129">
        <v>1.595</v>
      </c>
      <c r="S129">
        <v>3.03</v>
      </c>
      <c r="T129">
        <v>2548</v>
      </c>
      <c r="U129">
        <v>111</v>
      </c>
      <c r="V129">
        <v>0.32</v>
      </c>
      <c r="W129">
        <v>736.2</v>
      </c>
      <c r="X129">
        <v>0.84950000000000003</v>
      </c>
      <c r="Y129">
        <v>794.5</v>
      </c>
      <c r="Z129">
        <v>0</v>
      </c>
      <c r="AA129">
        <v>0</v>
      </c>
      <c r="AB129">
        <v>1182.3</v>
      </c>
      <c r="AC129">
        <v>972.1</v>
      </c>
      <c r="AD129">
        <v>843.6</v>
      </c>
      <c r="AE129">
        <v>765.2</v>
      </c>
      <c r="AF129">
        <v>722</v>
      </c>
      <c r="AG129">
        <v>701.2</v>
      </c>
      <c r="AH129">
        <v>681.4</v>
      </c>
      <c r="AI129">
        <v>1140.7</v>
      </c>
      <c r="AJ129">
        <v>938.6</v>
      </c>
      <c r="AK129">
        <v>825.8</v>
      </c>
      <c r="AL129">
        <v>760.9</v>
      </c>
      <c r="AM129">
        <v>725.5</v>
      </c>
      <c r="AN129">
        <v>706.5</v>
      </c>
      <c r="AO129">
        <v>690.2</v>
      </c>
      <c r="AP129">
        <v>1010.7</v>
      </c>
      <c r="AQ129">
        <v>817.6</v>
      </c>
      <c r="AR129">
        <v>714.3</v>
      </c>
      <c r="AS129">
        <v>654.79999999999995</v>
      </c>
      <c r="AT129">
        <v>618.9</v>
      </c>
      <c r="AU129">
        <v>596.5</v>
      </c>
      <c r="AV129">
        <v>571.20000000000005</v>
      </c>
      <c r="AW129">
        <v>1073.3</v>
      </c>
      <c r="AX129">
        <v>862.5</v>
      </c>
      <c r="AY129">
        <v>748.3</v>
      </c>
      <c r="AZ129">
        <v>681.5</v>
      </c>
      <c r="BA129">
        <v>640.9</v>
      </c>
      <c r="BB129">
        <v>615.5</v>
      </c>
      <c r="BC129">
        <v>587.29999999999995</v>
      </c>
      <c r="BD129">
        <v>1175.4000000000001</v>
      </c>
      <c r="BE129">
        <v>912.8</v>
      </c>
      <c r="BF129">
        <v>762.3</v>
      </c>
      <c r="BG129">
        <v>674.7</v>
      </c>
      <c r="BH129">
        <v>629.4</v>
      </c>
      <c r="BI129">
        <v>595.5</v>
      </c>
      <c r="BJ129">
        <v>542.9</v>
      </c>
      <c r="BK129">
        <v>42.4</v>
      </c>
      <c r="BL129">
        <v>41.5</v>
      </c>
      <c r="BM129">
        <v>41.9</v>
      </c>
      <c r="BN129">
        <v>40.5</v>
      </c>
      <c r="BO129">
        <v>40.1</v>
      </c>
      <c r="BP129">
        <v>39.9</v>
      </c>
      <c r="BQ129">
        <v>41.1</v>
      </c>
      <c r="BR129">
        <v>148.4</v>
      </c>
      <c r="BS129">
        <v>151.6</v>
      </c>
      <c r="BT129">
        <v>152.19999999999999</v>
      </c>
      <c r="BU129">
        <v>166.4</v>
      </c>
      <c r="BV129">
        <v>180</v>
      </c>
      <c r="BW129">
        <v>180</v>
      </c>
      <c r="BX129">
        <v>180</v>
      </c>
      <c r="BY129">
        <v>1250.9000000000001</v>
      </c>
      <c r="BZ129">
        <v>1052.4000000000001</v>
      </c>
      <c r="CA129">
        <v>933.8</v>
      </c>
      <c r="CB129">
        <v>866.2</v>
      </c>
      <c r="CC129">
        <v>839.2</v>
      </c>
      <c r="CD129">
        <v>830.5</v>
      </c>
      <c r="CE129">
        <v>841.5</v>
      </c>
      <c r="CF129">
        <v>826.4</v>
      </c>
      <c r="CG129">
        <v>699.1</v>
      </c>
      <c r="CH129">
        <v>630.70000000000005</v>
      </c>
      <c r="CI129">
        <v>602.1</v>
      </c>
      <c r="CJ129">
        <v>588.1</v>
      </c>
      <c r="CK129">
        <v>582.6</v>
      </c>
      <c r="CL129">
        <v>582.29999999999995</v>
      </c>
      <c r="CM129">
        <v>785.6</v>
      </c>
      <c r="CN129">
        <v>665.7</v>
      </c>
      <c r="CO129">
        <v>611.5</v>
      </c>
      <c r="CP129">
        <v>587.20000000000005</v>
      </c>
      <c r="CQ129">
        <v>572.79999999999995</v>
      </c>
      <c r="CR129">
        <v>564.4</v>
      </c>
      <c r="CS129">
        <v>561.29999999999995</v>
      </c>
      <c r="CT129">
        <v>754.8</v>
      </c>
      <c r="CU129">
        <v>643.1</v>
      </c>
      <c r="CV129">
        <v>598</v>
      </c>
      <c r="CW129">
        <v>573.9</v>
      </c>
      <c r="CX129">
        <v>556.29999999999995</v>
      </c>
      <c r="CY129">
        <v>541.79999999999995</v>
      </c>
      <c r="CZ129">
        <v>527.4</v>
      </c>
      <c r="DA129">
        <v>762</v>
      </c>
      <c r="DB129">
        <v>634.6</v>
      </c>
      <c r="DC129">
        <v>584</v>
      </c>
      <c r="DD129">
        <v>560.4</v>
      </c>
      <c r="DE129">
        <v>549.9</v>
      </c>
      <c r="DF129">
        <v>532.4</v>
      </c>
      <c r="DG129">
        <v>505.8</v>
      </c>
      <c r="DH129">
        <v>743.5</v>
      </c>
      <c r="DI129">
        <v>619.4</v>
      </c>
      <c r="DJ129">
        <v>573.29999999999995</v>
      </c>
      <c r="DK129">
        <v>543</v>
      </c>
      <c r="DL129">
        <v>517.9</v>
      </c>
      <c r="DM129">
        <v>500.5</v>
      </c>
      <c r="DN129">
        <v>484.3</v>
      </c>
      <c r="DO129">
        <v>763.6</v>
      </c>
      <c r="DP129">
        <v>629.4</v>
      </c>
      <c r="DQ129">
        <v>578.4</v>
      </c>
      <c r="DR129">
        <v>546.70000000000005</v>
      </c>
      <c r="DS129">
        <v>517.70000000000005</v>
      </c>
      <c r="DT129">
        <v>494.9</v>
      </c>
      <c r="DU129">
        <v>464.7</v>
      </c>
      <c r="DV129">
        <v>830.1</v>
      </c>
      <c r="DW129">
        <v>679.2</v>
      </c>
      <c r="DX129">
        <v>599.20000000000005</v>
      </c>
      <c r="DY129">
        <v>564.6</v>
      </c>
      <c r="DZ129">
        <v>535.5</v>
      </c>
      <c r="EA129">
        <v>508.6</v>
      </c>
      <c r="EB129">
        <v>465</v>
      </c>
      <c r="EC129">
        <v>964.4</v>
      </c>
      <c r="ED129">
        <v>772.7</v>
      </c>
      <c r="EE129">
        <v>655</v>
      </c>
      <c r="EF129">
        <v>593.70000000000005</v>
      </c>
      <c r="EG129">
        <v>563.20000000000005</v>
      </c>
      <c r="EH129">
        <v>536.4</v>
      </c>
      <c r="EI129">
        <v>489.7</v>
      </c>
      <c r="EJ129">
        <v>1113.5999999999999</v>
      </c>
      <c r="EK129">
        <v>891.9</v>
      </c>
      <c r="EL129">
        <v>753.4</v>
      </c>
      <c r="EM129">
        <v>664.2</v>
      </c>
      <c r="EN129">
        <v>604.79999999999995</v>
      </c>
      <c r="EO129">
        <v>572</v>
      </c>
      <c r="EP129" t="s">
        <v>4140</v>
      </c>
    </row>
    <row r="130" spans="1:146" x14ac:dyDescent="0.25">
      <c r="A130" t="s">
        <v>3931</v>
      </c>
      <c r="B130" t="s">
        <v>3331</v>
      </c>
      <c r="C130" t="s">
        <v>3332</v>
      </c>
      <c r="D130" t="s">
        <v>993</v>
      </c>
      <c r="E130" t="s">
        <v>965</v>
      </c>
      <c r="F130" t="s">
        <v>1535</v>
      </c>
      <c r="G130" t="s">
        <v>967</v>
      </c>
      <c r="H130">
        <v>1973</v>
      </c>
      <c r="I130">
        <v>4020429</v>
      </c>
      <c r="K130" t="s">
        <v>1698</v>
      </c>
      <c r="L130" t="s">
        <v>1781</v>
      </c>
      <c r="M130">
        <v>400</v>
      </c>
      <c r="N130" t="s">
        <v>3923</v>
      </c>
      <c r="O130" s="3">
        <v>0.32087962962962963</v>
      </c>
      <c r="P130">
        <v>9.0839999999999996</v>
      </c>
      <c r="Q130">
        <v>7.34</v>
      </c>
      <c r="R130">
        <v>1.71</v>
      </c>
      <c r="S130">
        <v>2.89</v>
      </c>
      <c r="T130">
        <v>3507</v>
      </c>
      <c r="U130">
        <v>125.5</v>
      </c>
      <c r="V130">
        <v>0.34</v>
      </c>
      <c r="W130">
        <v>726.4</v>
      </c>
      <c r="X130">
        <v>0.85960000000000003</v>
      </c>
      <c r="Y130">
        <v>785.3</v>
      </c>
      <c r="Z130">
        <v>0</v>
      </c>
      <c r="AA130">
        <v>0</v>
      </c>
      <c r="AB130">
        <v>1169.2</v>
      </c>
      <c r="AC130">
        <v>958.2</v>
      </c>
      <c r="AD130">
        <v>832</v>
      </c>
      <c r="AE130">
        <v>756.7</v>
      </c>
      <c r="AF130">
        <v>715.3</v>
      </c>
      <c r="AG130">
        <v>694.3</v>
      </c>
      <c r="AH130">
        <v>676.8</v>
      </c>
      <c r="AI130">
        <v>1118.3</v>
      </c>
      <c r="AJ130">
        <v>919.3</v>
      </c>
      <c r="AK130">
        <v>809</v>
      </c>
      <c r="AL130">
        <v>749.5</v>
      </c>
      <c r="AM130">
        <v>718.4</v>
      </c>
      <c r="AN130">
        <v>700.8</v>
      </c>
      <c r="AO130">
        <v>686.1</v>
      </c>
      <c r="AP130">
        <v>995.5</v>
      </c>
      <c r="AQ130">
        <v>805.8</v>
      </c>
      <c r="AR130">
        <v>704.8</v>
      </c>
      <c r="AS130">
        <v>647.1</v>
      </c>
      <c r="AT130">
        <v>612.79999999999995</v>
      </c>
      <c r="AU130">
        <v>591.70000000000005</v>
      </c>
      <c r="AV130">
        <v>568</v>
      </c>
      <c r="AW130">
        <v>1038.9000000000001</v>
      </c>
      <c r="AX130">
        <v>836.9</v>
      </c>
      <c r="AY130">
        <v>728.4</v>
      </c>
      <c r="AZ130">
        <v>665.8</v>
      </c>
      <c r="BA130">
        <v>628.20000000000005</v>
      </c>
      <c r="BB130">
        <v>604.70000000000005</v>
      </c>
      <c r="BC130">
        <v>577.9</v>
      </c>
      <c r="BD130">
        <v>1167.0999999999999</v>
      </c>
      <c r="BE130">
        <v>900.8</v>
      </c>
      <c r="BF130">
        <v>751.5</v>
      </c>
      <c r="BG130">
        <v>666.2</v>
      </c>
      <c r="BH130">
        <v>623.79999999999995</v>
      </c>
      <c r="BI130">
        <v>591.5</v>
      </c>
      <c r="BJ130">
        <v>540.1</v>
      </c>
      <c r="BK130">
        <v>42.1</v>
      </c>
      <c r="BL130">
        <v>41.2</v>
      </c>
      <c r="BM130">
        <v>41.7</v>
      </c>
      <c r="BN130">
        <v>40.700000000000003</v>
      </c>
      <c r="BO130">
        <v>40.1</v>
      </c>
      <c r="BP130">
        <v>39.799999999999997</v>
      </c>
      <c r="BQ130">
        <v>40.6</v>
      </c>
      <c r="BR130">
        <v>148.19999999999999</v>
      </c>
      <c r="BS130">
        <v>152.4</v>
      </c>
      <c r="BT130">
        <v>151</v>
      </c>
      <c r="BU130">
        <v>161.9</v>
      </c>
      <c r="BV130">
        <v>180</v>
      </c>
      <c r="BW130">
        <v>180</v>
      </c>
      <c r="BX130">
        <v>180</v>
      </c>
      <c r="BY130">
        <v>1190.5999999999999</v>
      </c>
      <c r="BZ130">
        <v>1005.2</v>
      </c>
      <c r="CA130">
        <v>896.8</v>
      </c>
      <c r="CB130">
        <v>845.6</v>
      </c>
      <c r="CC130">
        <v>826.7</v>
      </c>
      <c r="CD130">
        <v>819.3</v>
      </c>
      <c r="CE130">
        <v>829.7</v>
      </c>
      <c r="CF130">
        <v>790.8</v>
      </c>
      <c r="CG130">
        <v>671.1</v>
      </c>
      <c r="CH130">
        <v>610.5</v>
      </c>
      <c r="CI130">
        <v>588.29999999999995</v>
      </c>
      <c r="CJ130">
        <v>578.5</v>
      </c>
      <c r="CK130">
        <v>574.20000000000005</v>
      </c>
      <c r="CL130">
        <v>573.29999999999995</v>
      </c>
      <c r="CM130">
        <v>754.2</v>
      </c>
      <c r="CN130">
        <v>640.4</v>
      </c>
      <c r="CO130">
        <v>594</v>
      </c>
      <c r="CP130">
        <v>574.29999999999995</v>
      </c>
      <c r="CQ130">
        <v>563.20000000000005</v>
      </c>
      <c r="CR130">
        <v>557.79999999999995</v>
      </c>
      <c r="CS130">
        <v>555.1</v>
      </c>
      <c r="CT130">
        <v>727.7</v>
      </c>
      <c r="CU130">
        <v>621.6</v>
      </c>
      <c r="CV130">
        <v>582.1</v>
      </c>
      <c r="CW130">
        <v>561.70000000000005</v>
      </c>
      <c r="CX130">
        <v>547.20000000000005</v>
      </c>
      <c r="CY130">
        <v>536</v>
      </c>
      <c r="CZ130">
        <v>525</v>
      </c>
      <c r="DA130">
        <v>735.7</v>
      </c>
      <c r="DB130">
        <v>624.4</v>
      </c>
      <c r="DC130">
        <v>575.9</v>
      </c>
      <c r="DD130">
        <v>552.9</v>
      </c>
      <c r="DE130">
        <v>540.6</v>
      </c>
      <c r="DF130">
        <v>525.4</v>
      </c>
      <c r="DG130">
        <v>501.9</v>
      </c>
      <c r="DH130">
        <v>745.2</v>
      </c>
      <c r="DI130">
        <v>616.5</v>
      </c>
      <c r="DJ130">
        <v>568.5</v>
      </c>
      <c r="DK130">
        <v>541.4</v>
      </c>
      <c r="DL130">
        <v>518.29999999999995</v>
      </c>
      <c r="DM130">
        <v>499.4</v>
      </c>
      <c r="DN130">
        <v>482.8</v>
      </c>
      <c r="DO130">
        <v>766</v>
      </c>
      <c r="DP130">
        <v>629.79999999999995</v>
      </c>
      <c r="DQ130">
        <v>574.5</v>
      </c>
      <c r="DR130">
        <v>546.4</v>
      </c>
      <c r="DS130">
        <v>521.20000000000005</v>
      </c>
      <c r="DT130">
        <v>497.9</v>
      </c>
      <c r="DU130">
        <v>464.9</v>
      </c>
      <c r="DV130">
        <v>850.5</v>
      </c>
      <c r="DW130">
        <v>693.9</v>
      </c>
      <c r="DX130">
        <v>599.1</v>
      </c>
      <c r="DY130">
        <v>563.20000000000005</v>
      </c>
      <c r="DZ130">
        <v>538</v>
      </c>
      <c r="EA130">
        <v>513.5</v>
      </c>
      <c r="EB130">
        <v>470.2</v>
      </c>
      <c r="EC130">
        <v>994</v>
      </c>
      <c r="ED130">
        <v>790.3</v>
      </c>
      <c r="EE130">
        <v>665.3</v>
      </c>
      <c r="EF130">
        <v>593.20000000000005</v>
      </c>
      <c r="EG130">
        <v>561.9</v>
      </c>
      <c r="EH130">
        <v>538.5</v>
      </c>
      <c r="EI130">
        <v>494</v>
      </c>
      <c r="EJ130">
        <v>1147.8</v>
      </c>
      <c r="EK130">
        <v>911.3</v>
      </c>
      <c r="EL130">
        <v>767.2</v>
      </c>
      <c r="EM130">
        <v>667.8</v>
      </c>
      <c r="EN130">
        <v>603.79999999999995</v>
      </c>
      <c r="EO130">
        <v>569.4</v>
      </c>
      <c r="EP130" t="s">
        <v>4141</v>
      </c>
    </row>
    <row r="131" spans="1:146" x14ac:dyDescent="0.25">
      <c r="A131" t="s">
        <v>4142</v>
      </c>
      <c r="B131" t="s">
        <v>528</v>
      </c>
      <c r="C131" t="s">
        <v>529</v>
      </c>
      <c r="D131" t="s">
        <v>985</v>
      </c>
      <c r="E131" t="s">
        <v>1309</v>
      </c>
      <c r="F131" t="s">
        <v>1318</v>
      </c>
      <c r="G131" t="s">
        <v>970</v>
      </c>
      <c r="H131">
        <v>1995</v>
      </c>
      <c r="I131">
        <v>158480</v>
      </c>
      <c r="K131" t="s">
        <v>1698</v>
      </c>
      <c r="L131" t="s">
        <v>1781</v>
      </c>
      <c r="M131">
        <v>450</v>
      </c>
      <c r="N131" t="s">
        <v>3923</v>
      </c>
      <c r="O131" s="3">
        <v>0.32087962962962963</v>
      </c>
      <c r="P131">
        <v>9.0459999999999994</v>
      </c>
      <c r="Q131">
        <v>8.7720000000000002</v>
      </c>
      <c r="R131">
        <v>1.907</v>
      </c>
      <c r="S131">
        <v>2.92</v>
      </c>
      <c r="T131">
        <v>2415</v>
      </c>
      <c r="U131">
        <v>102.6</v>
      </c>
      <c r="V131">
        <v>0.05</v>
      </c>
      <c r="W131">
        <v>636.5</v>
      </c>
      <c r="X131">
        <v>0.98499999999999999</v>
      </c>
      <c r="Y131">
        <v>685.3</v>
      </c>
      <c r="Z131">
        <v>0</v>
      </c>
      <c r="AA131">
        <v>0</v>
      </c>
      <c r="AB131">
        <v>1045.5</v>
      </c>
      <c r="AC131">
        <v>840.7</v>
      </c>
      <c r="AD131">
        <v>732.4</v>
      </c>
      <c r="AE131">
        <v>664</v>
      </c>
      <c r="AF131">
        <v>622.70000000000005</v>
      </c>
      <c r="AG131">
        <v>598.6</v>
      </c>
      <c r="AH131">
        <v>567.4</v>
      </c>
      <c r="AI131">
        <v>985.2</v>
      </c>
      <c r="AJ131">
        <v>799.6</v>
      </c>
      <c r="AK131">
        <v>703.7</v>
      </c>
      <c r="AL131">
        <v>648.79999999999995</v>
      </c>
      <c r="AM131">
        <v>615.1</v>
      </c>
      <c r="AN131">
        <v>592.79999999999995</v>
      </c>
      <c r="AO131">
        <v>561.29999999999995</v>
      </c>
      <c r="AP131">
        <v>880.5</v>
      </c>
      <c r="AQ131">
        <v>709.9</v>
      </c>
      <c r="AR131">
        <v>617.79999999999995</v>
      </c>
      <c r="AS131">
        <v>563.1</v>
      </c>
      <c r="AT131">
        <v>528</v>
      </c>
      <c r="AU131">
        <v>503.6</v>
      </c>
      <c r="AV131">
        <v>469.9</v>
      </c>
      <c r="AW131">
        <v>918.6</v>
      </c>
      <c r="AX131">
        <v>737</v>
      </c>
      <c r="AY131">
        <v>638.4</v>
      </c>
      <c r="AZ131">
        <v>579.9</v>
      </c>
      <c r="BA131">
        <v>542.5</v>
      </c>
      <c r="BB131">
        <v>516.9</v>
      </c>
      <c r="BC131">
        <v>482.1</v>
      </c>
      <c r="BD131">
        <v>1048.3</v>
      </c>
      <c r="BE131">
        <v>792.7</v>
      </c>
      <c r="BF131">
        <v>663.4</v>
      </c>
      <c r="BG131">
        <v>584.1</v>
      </c>
      <c r="BH131">
        <v>539.20000000000005</v>
      </c>
      <c r="BI131">
        <v>503.9</v>
      </c>
      <c r="BJ131">
        <v>449.2</v>
      </c>
      <c r="BK131">
        <v>41.9</v>
      </c>
      <c r="BL131">
        <v>40.4</v>
      </c>
      <c r="BM131">
        <v>38.6</v>
      </c>
      <c r="BN131">
        <v>36.799999999999997</v>
      </c>
      <c r="BO131">
        <v>35.9</v>
      </c>
      <c r="BP131">
        <v>35.5</v>
      </c>
      <c r="BQ131">
        <v>35.700000000000003</v>
      </c>
      <c r="BR131">
        <v>145.4</v>
      </c>
      <c r="BS131">
        <v>149.6</v>
      </c>
      <c r="BT131">
        <v>151.69999999999999</v>
      </c>
      <c r="BU131">
        <v>158.30000000000001</v>
      </c>
      <c r="BV131">
        <v>180</v>
      </c>
      <c r="BW131">
        <v>180</v>
      </c>
      <c r="BX131">
        <v>180</v>
      </c>
      <c r="BY131">
        <v>1016.9</v>
      </c>
      <c r="BZ131">
        <v>839.3</v>
      </c>
      <c r="CA131">
        <v>757.5</v>
      </c>
      <c r="CB131">
        <v>709.5</v>
      </c>
      <c r="CC131">
        <v>688.2</v>
      </c>
      <c r="CD131">
        <v>678.5</v>
      </c>
      <c r="CE131">
        <v>676.5</v>
      </c>
      <c r="CF131">
        <v>675.1</v>
      </c>
      <c r="CG131">
        <v>571.1</v>
      </c>
      <c r="CH131">
        <v>533.6</v>
      </c>
      <c r="CI131">
        <v>518.29999999999995</v>
      </c>
      <c r="CJ131">
        <v>506</v>
      </c>
      <c r="CK131">
        <v>500.2</v>
      </c>
      <c r="CL131">
        <v>495.4</v>
      </c>
      <c r="CM131">
        <v>644.20000000000005</v>
      </c>
      <c r="CN131">
        <v>553.70000000000005</v>
      </c>
      <c r="CO131">
        <v>520.79999999999995</v>
      </c>
      <c r="CP131">
        <v>508.1</v>
      </c>
      <c r="CQ131">
        <v>491.6</v>
      </c>
      <c r="CR131">
        <v>483.4</v>
      </c>
      <c r="CS131">
        <v>476.2</v>
      </c>
      <c r="CT131">
        <v>623.4</v>
      </c>
      <c r="CU131">
        <v>543.29999999999995</v>
      </c>
      <c r="CV131">
        <v>510.2</v>
      </c>
      <c r="CW131">
        <v>486.8</v>
      </c>
      <c r="CX131">
        <v>474.4</v>
      </c>
      <c r="CY131">
        <v>457.5</v>
      </c>
      <c r="CZ131">
        <v>443.4</v>
      </c>
      <c r="DA131">
        <v>634.4</v>
      </c>
      <c r="DB131">
        <v>547.79999999999995</v>
      </c>
      <c r="DC131">
        <v>512.6</v>
      </c>
      <c r="DD131">
        <v>483.3</v>
      </c>
      <c r="DE131">
        <v>457.4</v>
      </c>
      <c r="DF131">
        <v>440.4</v>
      </c>
      <c r="DG131">
        <v>415.1</v>
      </c>
      <c r="DH131">
        <v>672.2</v>
      </c>
      <c r="DI131">
        <v>556.5</v>
      </c>
      <c r="DJ131">
        <v>509.9</v>
      </c>
      <c r="DK131">
        <v>472.4</v>
      </c>
      <c r="DL131">
        <v>440.5</v>
      </c>
      <c r="DM131">
        <v>421.6</v>
      </c>
      <c r="DN131">
        <v>382.9</v>
      </c>
      <c r="DO131">
        <v>696.9</v>
      </c>
      <c r="DP131">
        <v>572</v>
      </c>
      <c r="DQ131">
        <v>518.9</v>
      </c>
      <c r="DR131">
        <v>481.8</v>
      </c>
      <c r="DS131">
        <v>445.5</v>
      </c>
      <c r="DT131">
        <v>410.3</v>
      </c>
      <c r="DU131">
        <v>369.3</v>
      </c>
      <c r="DV131">
        <v>779.9</v>
      </c>
      <c r="DW131">
        <v>629.20000000000005</v>
      </c>
      <c r="DX131">
        <v>547.70000000000005</v>
      </c>
      <c r="DY131">
        <v>509</v>
      </c>
      <c r="DZ131">
        <v>474.1</v>
      </c>
      <c r="EA131">
        <v>439.8</v>
      </c>
      <c r="EB131">
        <v>371.1</v>
      </c>
      <c r="EC131">
        <v>930.2</v>
      </c>
      <c r="ED131">
        <v>729.3</v>
      </c>
      <c r="EE131">
        <v>613.29999999999995</v>
      </c>
      <c r="EF131">
        <v>544.29999999999995</v>
      </c>
      <c r="EG131">
        <v>508.9</v>
      </c>
      <c r="EH131">
        <v>476.6</v>
      </c>
      <c r="EI131">
        <v>412.6</v>
      </c>
      <c r="EJ131">
        <v>1074</v>
      </c>
      <c r="EK131">
        <v>842.1</v>
      </c>
      <c r="EL131">
        <v>707.2</v>
      </c>
      <c r="EM131">
        <v>618.4</v>
      </c>
      <c r="EN131">
        <v>557.20000000000005</v>
      </c>
      <c r="EO131">
        <v>518.79999999999995</v>
      </c>
      <c r="EP131" t="s">
        <v>4143</v>
      </c>
    </row>
    <row r="132" spans="1:146" x14ac:dyDescent="0.25">
      <c r="A132" t="s">
        <v>4144</v>
      </c>
      <c r="B132" t="s">
        <v>608</v>
      </c>
      <c r="C132" t="s">
        <v>1</v>
      </c>
      <c r="D132" t="s">
        <v>609</v>
      </c>
      <c r="E132" t="s">
        <v>610</v>
      </c>
      <c r="F132" t="s">
        <v>1483</v>
      </c>
      <c r="G132" t="s">
        <v>1267</v>
      </c>
      <c r="H132">
        <v>1982</v>
      </c>
      <c r="I132">
        <v>4043371</v>
      </c>
      <c r="K132" t="s">
        <v>1698</v>
      </c>
      <c r="L132" t="s">
        <v>971</v>
      </c>
      <c r="M132">
        <v>200</v>
      </c>
      <c r="N132" t="s">
        <v>3923</v>
      </c>
      <c r="O132" s="3">
        <v>0.32083333333333336</v>
      </c>
      <c r="P132">
        <v>7.78</v>
      </c>
      <c r="Q132">
        <v>6.7869999999999999</v>
      </c>
      <c r="R132">
        <v>1.6639999999999999</v>
      </c>
      <c r="S132">
        <v>2.73</v>
      </c>
      <c r="T132">
        <v>1979</v>
      </c>
      <c r="U132">
        <v>111.5</v>
      </c>
      <c r="V132">
        <v>0.2</v>
      </c>
      <c r="W132">
        <v>745.9</v>
      </c>
      <c r="X132">
        <v>0.84009999999999996</v>
      </c>
      <c r="Y132">
        <v>803.5</v>
      </c>
      <c r="Z132">
        <v>0</v>
      </c>
      <c r="AA132">
        <v>0</v>
      </c>
      <c r="AB132">
        <v>1195</v>
      </c>
      <c r="AC132">
        <v>972.8</v>
      </c>
      <c r="AD132">
        <v>845.8</v>
      </c>
      <c r="AE132">
        <v>773.1</v>
      </c>
      <c r="AF132">
        <v>735.7</v>
      </c>
      <c r="AG132">
        <v>717.3</v>
      </c>
      <c r="AH132">
        <v>693.8</v>
      </c>
      <c r="AI132">
        <v>1140.8</v>
      </c>
      <c r="AJ132">
        <v>932.8</v>
      </c>
      <c r="AK132">
        <v>823.1</v>
      </c>
      <c r="AL132">
        <v>767.7</v>
      </c>
      <c r="AM132">
        <v>739.4</v>
      </c>
      <c r="AN132">
        <v>722.7</v>
      </c>
      <c r="AO132">
        <v>701.4</v>
      </c>
      <c r="AP132">
        <v>1018.4</v>
      </c>
      <c r="AQ132">
        <v>825.5</v>
      </c>
      <c r="AR132">
        <v>723.8</v>
      </c>
      <c r="AS132">
        <v>666.2</v>
      </c>
      <c r="AT132">
        <v>632.20000000000005</v>
      </c>
      <c r="AU132">
        <v>610.9</v>
      </c>
      <c r="AV132">
        <v>585.20000000000005</v>
      </c>
      <c r="AW132">
        <v>1054.4000000000001</v>
      </c>
      <c r="AX132">
        <v>851.4</v>
      </c>
      <c r="AY132">
        <v>743.5</v>
      </c>
      <c r="AZ132">
        <v>682</v>
      </c>
      <c r="BA132">
        <v>645.4</v>
      </c>
      <c r="BB132">
        <v>622.29999999999995</v>
      </c>
      <c r="BC132">
        <v>594.79999999999995</v>
      </c>
      <c r="BD132">
        <v>1194.5</v>
      </c>
      <c r="BE132">
        <v>916</v>
      </c>
      <c r="BF132">
        <v>767.3</v>
      </c>
      <c r="BG132">
        <v>685.6</v>
      </c>
      <c r="BH132">
        <v>644.5</v>
      </c>
      <c r="BI132">
        <v>611.9</v>
      </c>
      <c r="BJ132">
        <v>558.6</v>
      </c>
      <c r="BK132">
        <v>41.7</v>
      </c>
      <c r="BL132">
        <v>40.4</v>
      </c>
      <c r="BM132">
        <v>40</v>
      </c>
      <c r="BN132">
        <v>39</v>
      </c>
      <c r="BO132">
        <v>38.5</v>
      </c>
      <c r="BP132">
        <v>38.5</v>
      </c>
      <c r="BQ132">
        <v>39.1</v>
      </c>
      <c r="BR132">
        <v>148.69999999999999</v>
      </c>
      <c r="BS132">
        <v>153.4</v>
      </c>
      <c r="BT132">
        <v>152.9</v>
      </c>
      <c r="BU132">
        <v>170.1</v>
      </c>
      <c r="BV132">
        <v>180</v>
      </c>
      <c r="BW132">
        <v>180</v>
      </c>
      <c r="BX132">
        <v>180</v>
      </c>
      <c r="BY132">
        <v>1200.5999999999999</v>
      </c>
      <c r="BZ132">
        <v>1006.5</v>
      </c>
      <c r="CA132">
        <v>902.6</v>
      </c>
      <c r="CB132">
        <v>862.9</v>
      </c>
      <c r="CC132">
        <v>850</v>
      </c>
      <c r="CD132">
        <v>846.2</v>
      </c>
      <c r="CE132">
        <v>851.8</v>
      </c>
      <c r="CF132">
        <v>801.7</v>
      </c>
      <c r="CG132">
        <v>678.9</v>
      </c>
      <c r="CH132">
        <v>628.79999999999995</v>
      </c>
      <c r="CI132">
        <v>610.9</v>
      </c>
      <c r="CJ132">
        <v>604.79999999999995</v>
      </c>
      <c r="CK132">
        <v>602.20000000000005</v>
      </c>
      <c r="CL132">
        <v>602</v>
      </c>
      <c r="CM132">
        <v>765.2</v>
      </c>
      <c r="CN132">
        <v>654.4</v>
      </c>
      <c r="CO132">
        <v>614.20000000000005</v>
      </c>
      <c r="CP132">
        <v>596.79999999999995</v>
      </c>
      <c r="CQ132">
        <v>589.29999999999995</v>
      </c>
      <c r="CR132">
        <v>585.6</v>
      </c>
      <c r="CS132">
        <v>585.1</v>
      </c>
      <c r="CT132">
        <v>738.5</v>
      </c>
      <c r="CU132">
        <v>638.79999999999995</v>
      </c>
      <c r="CV132">
        <v>602.79999999999995</v>
      </c>
      <c r="CW132">
        <v>583</v>
      </c>
      <c r="CX132">
        <v>568.6</v>
      </c>
      <c r="CY132">
        <v>560</v>
      </c>
      <c r="CZ132">
        <v>554.1</v>
      </c>
      <c r="DA132">
        <v>746.8</v>
      </c>
      <c r="DB132">
        <v>638.6</v>
      </c>
      <c r="DC132">
        <v>595.1</v>
      </c>
      <c r="DD132">
        <v>575.6</v>
      </c>
      <c r="DE132">
        <v>558.20000000000005</v>
      </c>
      <c r="DF132">
        <v>541.20000000000005</v>
      </c>
      <c r="DG132">
        <v>520.70000000000005</v>
      </c>
      <c r="DH132">
        <v>757.1</v>
      </c>
      <c r="DI132">
        <v>634.4</v>
      </c>
      <c r="DJ132">
        <v>589.70000000000005</v>
      </c>
      <c r="DK132">
        <v>560.5</v>
      </c>
      <c r="DL132">
        <v>533.6</v>
      </c>
      <c r="DM132">
        <v>516.29999999999995</v>
      </c>
      <c r="DN132">
        <v>497.1</v>
      </c>
      <c r="DO132">
        <v>783.1</v>
      </c>
      <c r="DP132">
        <v>648.5</v>
      </c>
      <c r="DQ132">
        <v>596.79999999999995</v>
      </c>
      <c r="DR132">
        <v>566.6</v>
      </c>
      <c r="DS132">
        <v>536.79999999999995</v>
      </c>
      <c r="DT132">
        <v>510.2</v>
      </c>
      <c r="DU132">
        <v>476.4</v>
      </c>
      <c r="DV132">
        <v>887.8</v>
      </c>
      <c r="DW132">
        <v>716</v>
      </c>
      <c r="DX132">
        <v>621.29999999999995</v>
      </c>
      <c r="DY132">
        <v>585.6</v>
      </c>
      <c r="DZ132">
        <v>556.79999999999995</v>
      </c>
      <c r="EA132">
        <v>527.5</v>
      </c>
      <c r="EB132">
        <v>476.2</v>
      </c>
      <c r="EC132">
        <v>1030.0999999999999</v>
      </c>
      <c r="ED132">
        <v>815.2</v>
      </c>
      <c r="EE132">
        <v>686.3</v>
      </c>
      <c r="EF132">
        <v>614.70000000000005</v>
      </c>
      <c r="EG132">
        <v>583.20000000000005</v>
      </c>
      <c r="EH132">
        <v>556.20000000000005</v>
      </c>
      <c r="EI132">
        <v>503.4</v>
      </c>
      <c r="EJ132">
        <v>1189.5</v>
      </c>
      <c r="EK132">
        <v>939</v>
      </c>
      <c r="EL132">
        <v>789</v>
      </c>
      <c r="EM132">
        <v>683.2</v>
      </c>
      <c r="EN132">
        <v>621.29999999999995</v>
      </c>
      <c r="EO132">
        <v>588.5</v>
      </c>
      <c r="EP132" t="s">
        <v>4145</v>
      </c>
    </row>
    <row r="133" spans="1:146" x14ac:dyDescent="0.25">
      <c r="A133" t="s">
        <v>4146</v>
      </c>
      <c r="B133" t="s">
        <v>526</v>
      </c>
      <c r="C133" t="s">
        <v>0</v>
      </c>
      <c r="D133" t="s">
        <v>527</v>
      </c>
      <c r="E133" t="s">
        <v>1266</v>
      </c>
      <c r="F133" t="s">
        <v>1483</v>
      </c>
      <c r="G133" t="s">
        <v>1267</v>
      </c>
      <c r="H133">
        <v>1995</v>
      </c>
      <c r="I133">
        <v>162438</v>
      </c>
      <c r="K133" t="s">
        <v>1698</v>
      </c>
      <c r="L133" t="s">
        <v>1781</v>
      </c>
      <c r="M133">
        <v>320</v>
      </c>
      <c r="N133" t="s">
        <v>3923</v>
      </c>
      <c r="O133" s="3">
        <v>0.32083333333333336</v>
      </c>
      <c r="P133">
        <v>8.7200000000000006</v>
      </c>
      <c r="Q133">
        <v>7.1660000000000004</v>
      </c>
      <c r="R133">
        <v>1.5449999999999999</v>
      </c>
      <c r="S133">
        <v>3.07</v>
      </c>
      <c r="T133">
        <v>3146</v>
      </c>
      <c r="U133">
        <v>114.2</v>
      </c>
      <c r="V133">
        <v>0.42</v>
      </c>
      <c r="W133">
        <v>723.4</v>
      </c>
      <c r="X133">
        <v>0.86319999999999997</v>
      </c>
      <c r="Y133">
        <v>782</v>
      </c>
      <c r="Z133">
        <v>0</v>
      </c>
      <c r="AA133">
        <v>0</v>
      </c>
      <c r="AB133">
        <v>1177.5</v>
      </c>
      <c r="AC133">
        <v>959.7</v>
      </c>
      <c r="AD133">
        <v>831.2</v>
      </c>
      <c r="AE133">
        <v>752.8</v>
      </c>
      <c r="AF133">
        <v>709.6</v>
      </c>
      <c r="AG133">
        <v>688.3</v>
      </c>
      <c r="AH133">
        <v>672.2</v>
      </c>
      <c r="AI133">
        <v>1127.4000000000001</v>
      </c>
      <c r="AJ133">
        <v>922.6</v>
      </c>
      <c r="AK133">
        <v>808.6</v>
      </c>
      <c r="AL133">
        <v>745.5</v>
      </c>
      <c r="AM133">
        <v>712.8</v>
      </c>
      <c r="AN133">
        <v>695.1</v>
      </c>
      <c r="AO133">
        <v>682.3</v>
      </c>
      <c r="AP133">
        <v>996.3</v>
      </c>
      <c r="AQ133">
        <v>804.2</v>
      </c>
      <c r="AR133">
        <v>701.5</v>
      </c>
      <c r="AS133">
        <v>642.6</v>
      </c>
      <c r="AT133">
        <v>607.4</v>
      </c>
      <c r="AU133">
        <v>585.79999999999995</v>
      </c>
      <c r="AV133">
        <v>561.9</v>
      </c>
      <c r="AW133">
        <v>1044.9000000000001</v>
      </c>
      <c r="AX133">
        <v>838.7</v>
      </c>
      <c r="AY133">
        <v>727.1</v>
      </c>
      <c r="AZ133">
        <v>662.3</v>
      </c>
      <c r="BA133">
        <v>623.20000000000005</v>
      </c>
      <c r="BB133">
        <v>599</v>
      </c>
      <c r="BC133">
        <v>573.4</v>
      </c>
      <c r="BD133">
        <v>1173.8</v>
      </c>
      <c r="BE133">
        <v>901.2</v>
      </c>
      <c r="BF133">
        <v>749.4</v>
      </c>
      <c r="BG133">
        <v>661.2</v>
      </c>
      <c r="BH133">
        <v>617.79999999999995</v>
      </c>
      <c r="BI133">
        <v>585.29999999999995</v>
      </c>
      <c r="BJ133">
        <v>532.70000000000005</v>
      </c>
      <c r="BK133">
        <v>42.8</v>
      </c>
      <c r="BL133">
        <v>41.4</v>
      </c>
      <c r="BM133">
        <v>41.5</v>
      </c>
      <c r="BN133">
        <v>40.700000000000003</v>
      </c>
      <c r="BO133">
        <v>40.200000000000003</v>
      </c>
      <c r="BP133">
        <v>40.200000000000003</v>
      </c>
      <c r="BQ133">
        <v>41.7</v>
      </c>
      <c r="BR133">
        <v>148</v>
      </c>
      <c r="BS133">
        <v>152.19999999999999</v>
      </c>
      <c r="BT133">
        <v>153.4</v>
      </c>
      <c r="BU133">
        <v>163.1</v>
      </c>
      <c r="BV133">
        <v>180</v>
      </c>
      <c r="BW133">
        <v>180</v>
      </c>
      <c r="BX133">
        <v>180</v>
      </c>
      <c r="BY133">
        <v>1213.8</v>
      </c>
      <c r="BZ133">
        <v>1015.8</v>
      </c>
      <c r="CA133">
        <v>899.6</v>
      </c>
      <c r="CB133">
        <v>840.2</v>
      </c>
      <c r="CC133">
        <v>820</v>
      </c>
      <c r="CD133">
        <v>813.1</v>
      </c>
      <c r="CE133">
        <v>827.6</v>
      </c>
      <c r="CF133">
        <v>800.2</v>
      </c>
      <c r="CG133">
        <v>676</v>
      </c>
      <c r="CH133">
        <v>609</v>
      </c>
      <c r="CI133">
        <v>582.70000000000005</v>
      </c>
      <c r="CJ133">
        <v>572.1</v>
      </c>
      <c r="CK133">
        <v>568</v>
      </c>
      <c r="CL133">
        <v>567.9</v>
      </c>
      <c r="CM133">
        <v>760.6</v>
      </c>
      <c r="CN133">
        <v>643.70000000000005</v>
      </c>
      <c r="CO133">
        <v>590.6</v>
      </c>
      <c r="CP133">
        <v>568.5</v>
      </c>
      <c r="CQ133">
        <v>556.6</v>
      </c>
      <c r="CR133">
        <v>551.29999999999995</v>
      </c>
      <c r="CS133">
        <v>549.20000000000005</v>
      </c>
      <c r="CT133">
        <v>731.5</v>
      </c>
      <c r="CU133">
        <v>622.20000000000005</v>
      </c>
      <c r="CV133">
        <v>578</v>
      </c>
      <c r="CW133">
        <v>556</v>
      </c>
      <c r="CX133">
        <v>540.70000000000005</v>
      </c>
      <c r="CY133">
        <v>528.70000000000005</v>
      </c>
      <c r="CZ133">
        <v>518.29999999999995</v>
      </c>
      <c r="DA133">
        <v>739.1</v>
      </c>
      <c r="DB133">
        <v>615.70000000000005</v>
      </c>
      <c r="DC133">
        <v>566.6</v>
      </c>
      <c r="DD133">
        <v>543.70000000000005</v>
      </c>
      <c r="DE133">
        <v>533.29999999999995</v>
      </c>
      <c r="DF133">
        <v>518</v>
      </c>
      <c r="DG133">
        <v>492.7</v>
      </c>
      <c r="DH133">
        <v>736.3</v>
      </c>
      <c r="DI133">
        <v>610.5</v>
      </c>
      <c r="DJ133">
        <v>562.1</v>
      </c>
      <c r="DK133">
        <v>534.70000000000005</v>
      </c>
      <c r="DL133">
        <v>510.6</v>
      </c>
      <c r="DM133">
        <v>490</v>
      </c>
      <c r="DN133">
        <v>470.7</v>
      </c>
      <c r="DO133">
        <v>760.6</v>
      </c>
      <c r="DP133">
        <v>626.1</v>
      </c>
      <c r="DQ133">
        <v>569.20000000000005</v>
      </c>
      <c r="DR133">
        <v>540.9</v>
      </c>
      <c r="DS133">
        <v>515.6</v>
      </c>
      <c r="DT133">
        <v>491.7</v>
      </c>
      <c r="DU133">
        <v>454.4</v>
      </c>
      <c r="DV133">
        <v>842.5</v>
      </c>
      <c r="DW133">
        <v>688.9</v>
      </c>
      <c r="DX133">
        <v>597.20000000000005</v>
      </c>
      <c r="DY133">
        <v>559.29999999999995</v>
      </c>
      <c r="DZ133">
        <v>533.6</v>
      </c>
      <c r="EA133">
        <v>508.8</v>
      </c>
      <c r="EB133">
        <v>464.5</v>
      </c>
      <c r="EC133">
        <v>988.2</v>
      </c>
      <c r="ED133">
        <v>783.5</v>
      </c>
      <c r="EE133">
        <v>663.3</v>
      </c>
      <c r="EF133">
        <v>590.5</v>
      </c>
      <c r="EG133">
        <v>557.5</v>
      </c>
      <c r="EH133">
        <v>533.4</v>
      </c>
      <c r="EI133">
        <v>488.2</v>
      </c>
      <c r="EJ133">
        <v>1141.0999999999999</v>
      </c>
      <c r="EK133">
        <v>903.5</v>
      </c>
      <c r="EL133">
        <v>762.7</v>
      </c>
      <c r="EM133">
        <v>665.4</v>
      </c>
      <c r="EN133">
        <v>599.20000000000005</v>
      </c>
      <c r="EO133">
        <v>563.5</v>
      </c>
      <c r="EP133" t="s">
        <v>4147</v>
      </c>
    </row>
    <row r="134" spans="1:146" x14ac:dyDescent="0.25">
      <c r="A134" t="s">
        <v>4148</v>
      </c>
      <c r="B134" t="s">
        <v>721</v>
      </c>
      <c r="C134" t="s">
        <v>722</v>
      </c>
      <c r="D134" t="s">
        <v>723</v>
      </c>
      <c r="E134" t="s">
        <v>1220</v>
      </c>
      <c r="F134" t="s">
        <v>963</v>
      </c>
      <c r="G134" t="s">
        <v>964</v>
      </c>
      <c r="H134">
        <v>1995</v>
      </c>
      <c r="I134">
        <v>174014</v>
      </c>
      <c r="K134" t="s">
        <v>1698</v>
      </c>
      <c r="L134" t="s">
        <v>1781</v>
      </c>
      <c r="M134">
        <v>668</v>
      </c>
      <c r="N134" t="s">
        <v>3923</v>
      </c>
      <c r="O134" s="3">
        <v>0.32087962962962963</v>
      </c>
      <c r="P134">
        <v>11.36</v>
      </c>
      <c r="Q134">
        <v>9.8369999999999997</v>
      </c>
      <c r="R134">
        <v>2.1030000000000002</v>
      </c>
      <c r="S134">
        <v>3.66</v>
      </c>
      <c r="T134">
        <v>5503</v>
      </c>
      <c r="U134">
        <v>113.4</v>
      </c>
      <c r="V134">
        <v>0</v>
      </c>
      <c r="W134">
        <v>605.20000000000005</v>
      </c>
      <c r="X134">
        <v>1.0308999999999999</v>
      </c>
      <c r="Y134">
        <v>654.79999999999995</v>
      </c>
      <c r="Z134">
        <v>0</v>
      </c>
      <c r="AA134">
        <v>0</v>
      </c>
      <c r="AB134">
        <v>974.2</v>
      </c>
      <c r="AC134">
        <v>792.3</v>
      </c>
      <c r="AD134">
        <v>688.7</v>
      </c>
      <c r="AE134">
        <v>634.5</v>
      </c>
      <c r="AF134">
        <v>601.29999999999995</v>
      </c>
      <c r="AG134">
        <v>579.70000000000005</v>
      </c>
      <c r="AH134">
        <v>552.70000000000005</v>
      </c>
      <c r="AI134">
        <v>926.8</v>
      </c>
      <c r="AJ134">
        <v>756.3</v>
      </c>
      <c r="AK134">
        <v>667.2</v>
      </c>
      <c r="AL134">
        <v>622.20000000000005</v>
      </c>
      <c r="AM134">
        <v>596.6</v>
      </c>
      <c r="AN134">
        <v>578.70000000000005</v>
      </c>
      <c r="AO134">
        <v>552.70000000000005</v>
      </c>
      <c r="AP134">
        <v>828.3</v>
      </c>
      <c r="AQ134">
        <v>670.9</v>
      </c>
      <c r="AR134">
        <v>587.4</v>
      </c>
      <c r="AS134">
        <v>539.6</v>
      </c>
      <c r="AT134">
        <v>510.3</v>
      </c>
      <c r="AU134">
        <v>491</v>
      </c>
      <c r="AV134">
        <v>465.9</v>
      </c>
      <c r="AW134">
        <v>877.4</v>
      </c>
      <c r="AX134">
        <v>705.8</v>
      </c>
      <c r="AY134">
        <v>613.5</v>
      </c>
      <c r="AZ134">
        <v>559.70000000000005</v>
      </c>
      <c r="BA134">
        <v>526.6</v>
      </c>
      <c r="BB134">
        <v>504.7</v>
      </c>
      <c r="BC134">
        <v>476.3</v>
      </c>
      <c r="BD134">
        <v>973.8</v>
      </c>
      <c r="BE134">
        <v>746.2</v>
      </c>
      <c r="BF134">
        <v>624.20000000000005</v>
      </c>
      <c r="BG134">
        <v>557.5</v>
      </c>
      <c r="BH134">
        <v>521.1</v>
      </c>
      <c r="BI134">
        <v>491.8</v>
      </c>
      <c r="BJ134">
        <v>446.6</v>
      </c>
      <c r="BK134">
        <v>42.2</v>
      </c>
      <c r="BL134">
        <v>41.2</v>
      </c>
      <c r="BM134">
        <v>39.799999999999997</v>
      </c>
      <c r="BN134">
        <v>38.4</v>
      </c>
      <c r="BO134">
        <v>38.200000000000003</v>
      </c>
      <c r="BP134">
        <v>37.799999999999997</v>
      </c>
      <c r="BQ134">
        <v>37.5</v>
      </c>
      <c r="BR134">
        <v>145.1</v>
      </c>
      <c r="BS134">
        <v>149.1</v>
      </c>
      <c r="BT134">
        <v>150.9</v>
      </c>
      <c r="BU134">
        <v>156.69999999999999</v>
      </c>
      <c r="BV134">
        <v>173.9</v>
      </c>
      <c r="BW134">
        <v>180</v>
      </c>
      <c r="BX134">
        <v>180</v>
      </c>
      <c r="BY134">
        <v>978.5</v>
      </c>
      <c r="BZ134">
        <v>813</v>
      </c>
      <c r="CA134">
        <v>725.2</v>
      </c>
      <c r="CB134">
        <v>692.7</v>
      </c>
      <c r="CC134">
        <v>678.2</v>
      </c>
      <c r="CD134">
        <v>670.8</v>
      </c>
      <c r="CE134">
        <v>663.5</v>
      </c>
      <c r="CF134">
        <v>647.79999999999995</v>
      </c>
      <c r="CG134">
        <v>546.5</v>
      </c>
      <c r="CH134">
        <v>506.1</v>
      </c>
      <c r="CI134">
        <v>492</v>
      </c>
      <c r="CJ134">
        <v>486</v>
      </c>
      <c r="CK134">
        <v>483</v>
      </c>
      <c r="CL134">
        <v>480.2</v>
      </c>
      <c r="CM134">
        <v>616.20000000000005</v>
      </c>
      <c r="CN134">
        <v>527.4</v>
      </c>
      <c r="CO134">
        <v>494.8</v>
      </c>
      <c r="CP134">
        <v>480.2</v>
      </c>
      <c r="CQ134">
        <v>473.4</v>
      </c>
      <c r="CR134">
        <v>469.6</v>
      </c>
      <c r="CS134">
        <v>467</v>
      </c>
      <c r="CT134">
        <v>594.20000000000005</v>
      </c>
      <c r="CU134">
        <v>516</v>
      </c>
      <c r="CV134">
        <v>486.2</v>
      </c>
      <c r="CW134">
        <v>468.6</v>
      </c>
      <c r="CX134">
        <v>455.4</v>
      </c>
      <c r="CY134">
        <v>447.6</v>
      </c>
      <c r="CZ134">
        <v>440.7</v>
      </c>
      <c r="DA134">
        <v>602.4</v>
      </c>
      <c r="DB134">
        <v>518.79999999999995</v>
      </c>
      <c r="DC134">
        <v>486.3</v>
      </c>
      <c r="DD134">
        <v>465.9</v>
      </c>
      <c r="DE134">
        <v>448.1</v>
      </c>
      <c r="DF134">
        <v>433</v>
      </c>
      <c r="DG134">
        <v>414.4</v>
      </c>
      <c r="DH134">
        <v>630.9</v>
      </c>
      <c r="DI134">
        <v>521.6</v>
      </c>
      <c r="DJ134">
        <v>480.1</v>
      </c>
      <c r="DK134">
        <v>454.9</v>
      </c>
      <c r="DL134">
        <v>433.7</v>
      </c>
      <c r="DM134">
        <v>421.9</v>
      </c>
      <c r="DN134">
        <v>401.9</v>
      </c>
      <c r="DO134">
        <v>647.5</v>
      </c>
      <c r="DP134">
        <v>532.70000000000005</v>
      </c>
      <c r="DQ134">
        <v>485.6</v>
      </c>
      <c r="DR134">
        <v>457.8</v>
      </c>
      <c r="DS134">
        <v>432.1</v>
      </c>
      <c r="DT134">
        <v>410</v>
      </c>
      <c r="DU134">
        <v>382.8</v>
      </c>
      <c r="DV134">
        <v>713.3</v>
      </c>
      <c r="DW134">
        <v>578.4</v>
      </c>
      <c r="DX134">
        <v>507.7</v>
      </c>
      <c r="DY134">
        <v>475.7</v>
      </c>
      <c r="DZ134">
        <v>450</v>
      </c>
      <c r="EA134">
        <v>424.6</v>
      </c>
      <c r="EB134">
        <v>377.4</v>
      </c>
      <c r="EC134">
        <v>840.1</v>
      </c>
      <c r="ED134">
        <v>668.2</v>
      </c>
      <c r="EE134">
        <v>565.29999999999995</v>
      </c>
      <c r="EF134">
        <v>506.1</v>
      </c>
      <c r="EG134">
        <v>476.6</v>
      </c>
      <c r="EH134">
        <v>452.7</v>
      </c>
      <c r="EI134">
        <v>407</v>
      </c>
      <c r="EJ134">
        <v>970</v>
      </c>
      <c r="EK134">
        <v>771.6</v>
      </c>
      <c r="EL134">
        <v>652.29999999999995</v>
      </c>
      <c r="EM134">
        <v>576.29999999999995</v>
      </c>
      <c r="EN134">
        <v>524.4</v>
      </c>
      <c r="EO134">
        <v>488.7</v>
      </c>
      <c r="EP134" t="s">
        <v>4149</v>
      </c>
    </row>
    <row r="135" spans="1:146" x14ac:dyDescent="0.25">
      <c r="A135" t="s">
        <v>4150</v>
      </c>
      <c r="B135" t="s">
        <v>760</v>
      </c>
      <c r="C135" t="s">
        <v>761</v>
      </c>
      <c r="D135" t="s">
        <v>1873</v>
      </c>
      <c r="E135" t="s">
        <v>762</v>
      </c>
      <c r="F135" t="s">
        <v>1134</v>
      </c>
      <c r="G135" t="s">
        <v>1556</v>
      </c>
      <c r="H135">
        <v>1998</v>
      </c>
      <c r="I135">
        <v>218239</v>
      </c>
      <c r="K135" t="s">
        <v>1698</v>
      </c>
      <c r="L135" t="s">
        <v>1781</v>
      </c>
      <c r="M135">
        <v>693</v>
      </c>
      <c r="N135" t="s">
        <v>3923</v>
      </c>
      <c r="O135" s="3">
        <v>0.32083333333333336</v>
      </c>
      <c r="P135">
        <v>10.670999999999999</v>
      </c>
      <c r="Q135">
        <v>9.8420000000000005</v>
      </c>
      <c r="R135">
        <v>2.1970000000000001</v>
      </c>
      <c r="S135">
        <v>3.45</v>
      </c>
      <c r="T135">
        <v>5348</v>
      </c>
      <c r="U135">
        <v>112.9</v>
      </c>
      <c r="V135">
        <v>0.18</v>
      </c>
      <c r="W135">
        <v>627.5</v>
      </c>
      <c r="X135">
        <v>0.99839999999999995</v>
      </c>
      <c r="Y135">
        <v>676.1</v>
      </c>
      <c r="Z135">
        <v>0</v>
      </c>
      <c r="AA135">
        <v>0</v>
      </c>
      <c r="AB135">
        <v>1017.8</v>
      </c>
      <c r="AC135">
        <v>826.6</v>
      </c>
      <c r="AD135">
        <v>715.6</v>
      </c>
      <c r="AE135">
        <v>653.6</v>
      </c>
      <c r="AF135">
        <v>617.1</v>
      </c>
      <c r="AG135">
        <v>594.20000000000005</v>
      </c>
      <c r="AH135">
        <v>571</v>
      </c>
      <c r="AI135">
        <v>967.7</v>
      </c>
      <c r="AJ135">
        <v>788.8</v>
      </c>
      <c r="AK135">
        <v>691.9</v>
      </c>
      <c r="AL135">
        <v>640.9</v>
      </c>
      <c r="AM135">
        <v>613.1</v>
      </c>
      <c r="AN135">
        <v>594.9</v>
      </c>
      <c r="AO135">
        <v>572.5</v>
      </c>
      <c r="AP135">
        <v>863.2</v>
      </c>
      <c r="AQ135">
        <v>697.2</v>
      </c>
      <c r="AR135">
        <v>608.70000000000005</v>
      </c>
      <c r="AS135">
        <v>557.79999999999995</v>
      </c>
      <c r="AT135">
        <v>526.9</v>
      </c>
      <c r="AU135">
        <v>506.8</v>
      </c>
      <c r="AV135">
        <v>482</v>
      </c>
      <c r="AW135">
        <v>913.8</v>
      </c>
      <c r="AX135">
        <v>733</v>
      </c>
      <c r="AY135">
        <v>635.29999999999995</v>
      </c>
      <c r="AZ135">
        <v>578.29999999999995</v>
      </c>
      <c r="BA135">
        <v>543.29999999999995</v>
      </c>
      <c r="BB135">
        <v>520.70000000000005</v>
      </c>
      <c r="BC135">
        <v>492.6</v>
      </c>
      <c r="BD135">
        <v>1017.5</v>
      </c>
      <c r="BE135">
        <v>778.4</v>
      </c>
      <c r="BF135">
        <v>647.6</v>
      </c>
      <c r="BG135">
        <v>574.6</v>
      </c>
      <c r="BH135">
        <v>537</v>
      </c>
      <c r="BI135">
        <v>507.7</v>
      </c>
      <c r="BJ135">
        <v>461</v>
      </c>
      <c r="BK135">
        <v>41.8</v>
      </c>
      <c r="BL135">
        <v>40.5</v>
      </c>
      <c r="BM135">
        <v>39.9</v>
      </c>
      <c r="BN135">
        <v>38.5</v>
      </c>
      <c r="BO135">
        <v>37.700000000000003</v>
      </c>
      <c r="BP135">
        <v>37.4</v>
      </c>
      <c r="BQ135">
        <v>37.200000000000003</v>
      </c>
      <c r="BR135">
        <v>145.5</v>
      </c>
      <c r="BS135">
        <v>149.9</v>
      </c>
      <c r="BT135">
        <v>151.1</v>
      </c>
      <c r="BU135">
        <v>156.4</v>
      </c>
      <c r="BV135">
        <v>173.7</v>
      </c>
      <c r="BW135">
        <v>180</v>
      </c>
      <c r="BX135">
        <v>180</v>
      </c>
      <c r="BY135">
        <v>1021.2</v>
      </c>
      <c r="BZ135">
        <v>849.8</v>
      </c>
      <c r="CA135">
        <v>752</v>
      </c>
      <c r="CB135">
        <v>710.3</v>
      </c>
      <c r="CC135">
        <v>693</v>
      </c>
      <c r="CD135">
        <v>684.9</v>
      </c>
      <c r="CE135">
        <v>681.8</v>
      </c>
      <c r="CF135">
        <v>678.9</v>
      </c>
      <c r="CG135">
        <v>571.9</v>
      </c>
      <c r="CH135">
        <v>523</v>
      </c>
      <c r="CI135">
        <v>504.7</v>
      </c>
      <c r="CJ135">
        <v>497.4</v>
      </c>
      <c r="CK135">
        <v>493.7</v>
      </c>
      <c r="CL135">
        <v>491.7</v>
      </c>
      <c r="CM135">
        <v>647.29999999999995</v>
      </c>
      <c r="CN135">
        <v>549.9</v>
      </c>
      <c r="CO135">
        <v>510.7</v>
      </c>
      <c r="CP135">
        <v>493.9</v>
      </c>
      <c r="CQ135">
        <v>485.2</v>
      </c>
      <c r="CR135">
        <v>480.8</v>
      </c>
      <c r="CS135">
        <v>477.7</v>
      </c>
      <c r="CT135">
        <v>625.29999999999995</v>
      </c>
      <c r="CU135">
        <v>536.4</v>
      </c>
      <c r="CV135">
        <v>502</v>
      </c>
      <c r="CW135">
        <v>484.1</v>
      </c>
      <c r="CX135">
        <v>471.1</v>
      </c>
      <c r="CY135">
        <v>461.5</v>
      </c>
      <c r="CZ135">
        <v>453</v>
      </c>
      <c r="DA135">
        <v>634.79999999999995</v>
      </c>
      <c r="DB135">
        <v>540.6</v>
      </c>
      <c r="DC135">
        <v>500.6</v>
      </c>
      <c r="DD135">
        <v>480.6</v>
      </c>
      <c r="DE135">
        <v>466.5</v>
      </c>
      <c r="DF135">
        <v>451.7</v>
      </c>
      <c r="DG135">
        <v>429.2</v>
      </c>
      <c r="DH135">
        <v>658.1</v>
      </c>
      <c r="DI135">
        <v>541.70000000000005</v>
      </c>
      <c r="DJ135">
        <v>495.6</v>
      </c>
      <c r="DK135">
        <v>471.5</v>
      </c>
      <c r="DL135">
        <v>450.9</v>
      </c>
      <c r="DM135">
        <v>432.6</v>
      </c>
      <c r="DN135">
        <v>413.8</v>
      </c>
      <c r="DO135">
        <v>676.3</v>
      </c>
      <c r="DP135">
        <v>554.70000000000005</v>
      </c>
      <c r="DQ135">
        <v>501.7</v>
      </c>
      <c r="DR135">
        <v>475.4</v>
      </c>
      <c r="DS135">
        <v>451.5</v>
      </c>
      <c r="DT135">
        <v>429.1</v>
      </c>
      <c r="DU135">
        <v>395.4</v>
      </c>
      <c r="DV135">
        <v>744.6</v>
      </c>
      <c r="DW135">
        <v>604.20000000000005</v>
      </c>
      <c r="DX135">
        <v>526.20000000000005</v>
      </c>
      <c r="DY135">
        <v>491.9</v>
      </c>
      <c r="DZ135">
        <v>468.8</v>
      </c>
      <c r="EA135">
        <v>445.1</v>
      </c>
      <c r="EB135">
        <v>398.9</v>
      </c>
      <c r="EC135">
        <v>878.5</v>
      </c>
      <c r="ED135">
        <v>695.8</v>
      </c>
      <c r="EE135">
        <v>588.70000000000005</v>
      </c>
      <c r="EF135">
        <v>523.4</v>
      </c>
      <c r="EG135">
        <v>492.3</v>
      </c>
      <c r="EH135">
        <v>470.7</v>
      </c>
      <c r="EI135">
        <v>427.1</v>
      </c>
      <c r="EJ135">
        <v>1014.5</v>
      </c>
      <c r="EK135">
        <v>803.5</v>
      </c>
      <c r="EL135">
        <v>679.3</v>
      </c>
      <c r="EM135">
        <v>597</v>
      </c>
      <c r="EN135">
        <v>541.29999999999995</v>
      </c>
      <c r="EO135">
        <v>503.5</v>
      </c>
      <c r="EP135" t="s">
        <v>4151</v>
      </c>
    </row>
    <row r="136" spans="1:146" x14ac:dyDescent="0.25">
      <c r="A136" t="s">
        <v>4152</v>
      </c>
      <c r="B136" t="s">
        <v>1315</v>
      </c>
      <c r="C136" t="s">
        <v>50</v>
      </c>
      <c r="D136" t="s">
        <v>1316</v>
      </c>
      <c r="E136" t="s">
        <v>1317</v>
      </c>
      <c r="F136" t="s">
        <v>1318</v>
      </c>
      <c r="G136" t="s">
        <v>1557</v>
      </c>
      <c r="H136">
        <v>1990</v>
      </c>
      <c r="I136">
        <v>201030</v>
      </c>
      <c r="K136" t="s">
        <v>1698</v>
      </c>
      <c r="L136" t="s">
        <v>1781</v>
      </c>
      <c r="M136">
        <v>450</v>
      </c>
      <c r="N136" t="s">
        <v>3923</v>
      </c>
      <c r="O136" s="3">
        <v>0.32083333333333336</v>
      </c>
      <c r="P136">
        <v>11.01</v>
      </c>
      <c r="Q136">
        <v>10.141</v>
      </c>
      <c r="R136">
        <v>1.99</v>
      </c>
      <c r="S136">
        <v>3.2</v>
      </c>
      <c r="T136">
        <v>3879</v>
      </c>
      <c r="U136">
        <v>110.2</v>
      </c>
      <c r="V136">
        <v>0.23</v>
      </c>
      <c r="W136">
        <v>629.29999999999995</v>
      </c>
      <c r="X136">
        <v>0.98619999999999997</v>
      </c>
      <c r="Y136">
        <v>684.5</v>
      </c>
      <c r="Z136">
        <v>0</v>
      </c>
      <c r="AA136">
        <v>0</v>
      </c>
      <c r="AB136">
        <v>1067.8</v>
      </c>
      <c r="AC136">
        <v>850.4</v>
      </c>
      <c r="AD136">
        <v>725.9</v>
      </c>
      <c r="AE136">
        <v>656.7</v>
      </c>
      <c r="AF136">
        <v>620.5</v>
      </c>
      <c r="AG136">
        <v>597.70000000000005</v>
      </c>
      <c r="AH136">
        <v>566.5</v>
      </c>
      <c r="AI136">
        <v>1010.5</v>
      </c>
      <c r="AJ136">
        <v>809</v>
      </c>
      <c r="AK136">
        <v>700.2</v>
      </c>
      <c r="AL136">
        <v>644</v>
      </c>
      <c r="AM136">
        <v>614.9</v>
      </c>
      <c r="AN136">
        <v>595.79999999999995</v>
      </c>
      <c r="AO136">
        <v>563.9</v>
      </c>
      <c r="AP136">
        <v>881.3</v>
      </c>
      <c r="AQ136">
        <v>704.7</v>
      </c>
      <c r="AR136">
        <v>609.4</v>
      </c>
      <c r="AS136">
        <v>554</v>
      </c>
      <c r="AT136">
        <v>519.79999999999995</v>
      </c>
      <c r="AU136">
        <v>497</v>
      </c>
      <c r="AV136">
        <v>466.9</v>
      </c>
      <c r="AW136">
        <v>939.9</v>
      </c>
      <c r="AX136">
        <v>745.9</v>
      </c>
      <c r="AY136">
        <v>639.70000000000005</v>
      </c>
      <c r="AZ136">
        <v>577.29999999999995</v>
      </c>
      <c r="BA136">
        <v>538.70000000000005</v>
      </c>
      <c r="BB136">
        <v>513.4</v>
      </c>
      <c r="BC136">
        <v>480.9</v>
      </c>
      <c r="BD136">
        <v>1066.2</v>
      </c>
      <c r="BE136">
        <v>797.5</v>
      </c>
      <c r="BF136">
        <v>652.1</v>
      </c>
      <c r="BG136">
        <v>571.5</v>
      </c>
      <c r="BH136">
        <v>530.5</v>
      </c>
      <c r="BI136">
        <v>497</v>
      </c>
      <c r="BJ136">
        <v>442.7</v>
      </c>
      <c r="BK136">
        <v>42.7</v>
      </c>
      <c r="BL136">
        <v>41.3</v>
      </c>
      <c r="BM136">
        <v>40.5</v>
      </c>
      <c r="BN136">
        <v>39.5</v>
      </c>
      <c r="BO136">
        <v>39</v>
      </c>
      <c r="BP136">
        <v>39</v>
      </c>
      <c r="BQ136">
        <v>39.200000000000003</v>
      </c>
      <c r="BR136">
        <v>138</v>
      </c>
      <c r="BS136">
        <v>148.9</v>
      </c>
      <c r="BT136">
        <v>149.4</v>
      </c>
      <c r="BU136">
        <v>155.30000000000001</v>
      </c>
      <c r="BV136">
        <v>170.4</v>
      </c>
      <c r="BW136">
        <v>180</v>
      </c>
      <c r="BX136">
        <v>180</v>
      </c>
      <c r="BY136">
        <v>1084.3</v>
      </c>
      <c r="BZ136">
        <v>880.2</v>
      </c>
      <c r="CA136">
        <v>768.5</v>
      </c>
      <c r="CB136">
        <v>721.7</v>
      </c>
      <c r="CC136">
        <v>707</v>
      </c>
      <c r="CD136">
        <v>702.3</v>
      </c>
      <c r="CE136">
        <v>693.1</v>
      </c>
      <c r="CF136">
        <v>711.5</v>
      </c>
      <c r="CG136">
        <v>587.79999999999995</v>
      </c>
      <c r="CH136">
        <v>523</v>
      </c>
      <c r="CI136">
        <v>501</v>
      </c>
      <c r="CJ136">
        <v>494.2</v>
      </c>
      <c r="CK136">
        <v>491.2</v>
      </c>
      <c r="CL136">
        <v>484.5</v>
      </c>
      <c r="CM136">
        <v>673.7</v>
      </c>
      <c r="CN136">
        <v>560</v>
      </c>
      <c r="CO136">
        <v>506.7</v>
      </c>
      <c r="CP136">
        <v>486.7</v>
      </c>
      <c r="CQ136">
        <v>478.9</v>
      </c>
      <c r="CR136">
        <v>475.2</v>
      </c>
      <c r="CS136">
        <v>469.2</v>
      </c>
      <c r="CT136">
        <v>646.70000000000005</v>
      </c>
      <c r="CU136">
        <v>540.79999999999995</v>
      </c>
      <c r="CV136">
        <v>495.6</v>
      </c>
      <c r="CW136">
        <v>473.4</v>
      </c>
      <c r="CX136">
        <v>457.8</v>
      </c>
      <c r="CY136">
        <v>448.9</v>
      </c>
      <c r="CZ136">
        <v>442.4</v>
      </c>
      <c r="DA136">
        <v>643.29999999999995</v>
      </c>
      <c r="DB136">
        <v>528.70000000000005</v>
      </c>
      <c r="DC136">
        <v>486.1</v>
      </c>
      <c r="DD136">
        <v>470.4</v>
      </c>
      <c r="DE136">
        <v>451.1</v>
      </c>
      <c r="DF136">
        <v>431.1</v>
      </c>
      <c r="DG136">
        <v>408.7</v>
      </c>
      <c r="DH136">
        <v>645.5</v>
      </c>
      <c r="DI136">
        <v>527.5</v>
      </c>
      <c r="DJ136">
        <v>480.8</v>
      </c>
      <c r="DK136">
        <v>451.1</v>
      </c>
      <c r="DL136">
        <v>424.9</v>
      </c>
      <c r="DM136">
        <v>409.7</v>
      </c>
      <c r="DN136">
        <v>385</v>
      </c>
      <c r="DO136">
        <v>669.5</v>
      </c>
      <c r="DP136">
        <v>543.9</v>
      </c>
      <c r="DQ136">
        <v>488.9</v>
      </c>
      <c r="DR136">
        <v>457.7</v>
      </c>
      <c r="DS136">
        <v>426.1</v>
      </c>
      <c r="DT136">
        <v>397.2</v>
      </c>
      <c r="DU136">
        <v>362.3</v>
      </c>
      <c r="DV136">
        <v>755</v>
      </c>
      <c r="DW136">
        <v>603.1</v>
      </c>
      <c r="DX136">
        <v>518.29999999999995</v>
      </c>
      <c r="DY136">
        <v>480.3</v>
      </c>
      <c r="DZ136">
        <v>451.3</v>
      </c>
      <c r="EA136">
        <v>420.5</v>
      </c>
      <c r="EB136">
        <v>359.6</v>
      </c>
      <c r="EC136">
        <v>910.5</v>
      </c>
      <c r="ED136">
        <v>710.7</v>
      </c>
      <c r="EE136">
        <v>591.70000000000005</v>
      </c>
      <c r="EF136">
        <v>516.70000000000005</v>
      </c>
      <c r="EG136">
        <v>481.4</v>
      </c>
      <c r="EH136">
        <v>454.4</v>
      </c>
      <c r="EI136">
        <v>398.1</v>
      </c>
      <c r="EJ136">
        <v>1051.4000000000001</v>
      </c>
      <c r="EK136">
        <v>820.6</v>
      </c>
      <c r="EL136">
        <v>683.3</v>
      </c>
      <c r="EM136">
        <v>591.70000000000005</v>
      </c>
      <c r="EN136">
        <v>534</v>
      </c>
      <c r="EO136">
        <v>493</v>
      </c>
      <c r="EP136" t="s">
        <v>4153</v>
      </c>
    </row>
    <row r="137" spans="1:146" x14ac:dyDescent="0.25">
      <c r="A137" t="s">
        <v>4154</v>
      </c>
      <c r="B137" t="s">
        <v>1310</v>
      </c>
      <c r="C137" t="s">
        <v>49</v>
      </c>
      <c r="D137" t="s">
        <v>1311</v>
      </c>
      <c r="E137" t="s">
        <v>1312</v>
      </c>
      <c r="F137" t="s">
        <v>1313</v>
      </c>
      <c r="G137" t="s">
        <v>1314</v>
      </c>
      <c r="H137">
        <v>1985</v>
      </c>
      <c r="I137">
        <v>119174</v>
      </c>
      <c r="K137" t="s">
        <v>1698</v>
      </c>
      <c r="L137" t="s">
        <v>1781</v>
      </c>
      <c r="M137">
        <v>647</v>
      </c>
      <c r="N137" t="s">
        <v>3923</v>
      </c>
      <c r="O137" s="3">
        <v>0.32083333333333336</v>
      </c>
      <c r="P137">
        <v>11</v>
      </c>
      <c r="Q137">
        <v>9.4440000000000008</v>
      </c>
      <c r="R137">
        <v>2.004</v>
      </c>
      <c r="S137">
        <v>3.69</v>
      </c>
      <c r="T137">
        <v>6672</v>
      </c>
      <c r="U137">
        <v>119.1</v>
      </c>
      <c r="V137">
        <v>0.17</v>
      </c>
      <c r="W137">
        <v>641.29999999999995</v>
      </c>
      <c r="X137">
        <v>0.97599999999999998</v>
      </c>
      <c r="Y137">
        <v>691.6</v>
      </c>
      <c r="Z137">
        <v>0</v>
      </c>
      <c r="AA137">
        <v>0</v>
      </c>
      <c r="AB137">
        <v>1032.8</v>
      </c>
      <c r="AC137">
        <v>846.4</v>
      </c>
      <c r="AD137">
        <v>735.1</v>
      </c>
      <c r="AE137">
        <v>668.6</v>
      </c>
      <c r="AF137">
        <v>630.20000000000005</v>
      </c>
      <c r="AG137">
        <v>607.4</v>
      </c>
      <c r="AH137">
        <v>587</v>
      </c>
      <c r="AI137">
        <v>987.5</v>
      </c>
      <c r="AJ137">
        <v>810.8</v>
      </c>
      <c r="AK137">
        <v>712.5</v>
      </c>
      <c r="AL137">
        <v>658</v>
      </c>
      <c r="AM137">
        <v>628.29999999999995</v>
      </c>
      <c r="AN137">
        <v>610.20000000000005</v>
      </c>
      <c r="AO137">
        <v>591.9</v>
      </c>
      <c r="AP137">
        <v>879.9</v>
      </c>
      <c r="AQ137">
        <v>712</v>
      </c>
      <c r="AR137">
        <v>622.29999999999995</v>
      </c>
      <c r="AS137">
        <v>570.5</v>
      </c>
      <c r="AT137">
        <v>539.20000000000005</v>
      </c>
      <c r="AU137">
        <v>519.4</v>
      </c>
      <c r="AV137">
        <v>495.8</v>
      </c>
      <c r="AW137">
        <v>929.5</v>
      </c>
      <c r="AX137">
        <v>747.2</v>
      </c>
      <c r="AY137">
        <v>648.6</v>
      </c>
      <c r="AZ137">
        <v>590.9</v>
      </c>
      <c r="BA137">
        <v>555.6</v>
      </c>
      <c r="BB137">
        <v>533.1</v>
      </c>
      <c r="BC137">
        <v>506</v>
      </c>
      <c r="BD137">
        <v>1030.7</v>
      </c>
      <c r="BE137">
        <v>796.1</v>
      </c>
      <c r="BF137">
        <v>664.4</v>
      </c>
      <c r="BG137">
        <v>587.9</v>
      </c>
      <c r="BH137">
        <v>549.1</v>
      </c>
      <c r="BI137">
        <v>519.70000000000005</v>
      </c>
      <c r="BJ137">
        <v>474.2</v>
      </c>
      <c r="BK137">
        <v>42.4</v>
      </c>
      <c r="BL137">
        <v>41.1</v>
      </c>
      <c r="BM137">
        <v>41.3</v>
      </c>
      <c r="BN137">
        <v>39.799999999999997</v>
      </c>
      <c r="BO137">
        <v>38.799999999999997</v>
      </c>
      <c r="BP137">
        <v>38.299999999999997</v>
      </c>
      <c r="BQ137">
        <v>39.1</v>
      </c>
      <c r="BR137">
        <v>146.30000000000001</v>
      </c>
      <c r="BS137">
        <v>150.6</v>
      </c>
      <c r="BT137">
        <v>151.4</v>
      </c>
      <c r="BU137">
        <v>157</v>
      </c>
      <c r="BV137">
        <v>180</v>
      </c>
      <c r="BW137">
        <v>180</v>
      </c>
      <c r="BX137">
        <v>180</v>
      </c>
      <c r="BY137">
        <v>1053.7</v>
      </c>
      <c r="BZ137">
        <v>885.7</v>
      </c>
      <c r="CA137">
        <v>784.7</v>
      </c>
      <c r="CB137">
        <v>734.3</v>
      </c>
      <c r="CC137">
        <v>713.8</v>
      </c>
      <c r="CD137">
        <v>704.6</v>
      </c>
      <c r="CE137">
        <v>705.3</v>
      </c>
      <c r="CF137">
        <v>698.2</v>
      </c>
      <c r="CG137">
        <v>592.4</v>
      </c>
      <c r="CH137">
        <v>537.4</v>
      </c>
      <c r="CI137">
        <v>516.5</v>
      </c>
      <c r="CJ137">
        <v>507.5</v>
      </c>
      <c r="CK137">
        <v>503.2</v>
      </c>
      <c r="CL137">
        <v>500.8</v>
      </c>
      <c r="CM137">
        <v>665.3</v>
      </c>
      <c r="CN137">
        <v>566.20000000000005</v>
      </c>
      <c r="CO137">
        <v>523.79999999999995</v>
      </c>
      <c r="CP137">
        <v>505.6</v>
      </c>
      <c r="CQ137">
        <v>495.4</v>
      </c>
      <c r="CR137">
        <v>490.3</v>
      </c>
      <c r="CS137">
        <v>486.7</v>
      </c>
      <c r="CT137">
        <v>641.79999999999995</v>
      </c>
      <c r="CU137">
        <v>550.20000000000005</v>
      </c>
      <c r="CV137">
        <v>514.4</v>
      </c>
      <c r="CW137">
        <v>496</v>
      </c>
      <c r="CX137">
        <v>482.8</v>
      </c>
      <c r="CY137">
        <v>472.5</v>
      </c>
      <c r="CZ137">
        <v>461.8</v>
      </c>
      <c r="DA137">
        <v>648.20000000000005</v>
      </c>
      <c r="DB137">
        <v>552.5</v>
      </c>
      <c r="DC137">
        <v>512.6</v>
      </c>
      <c r="DD137">
        <v>492.1</v>
      </c>
      <c r="DE137">
        <v>477.9</v>
      </c>
      <c r="DF137">
        <v>463.9</v>
      </c>
      <c r="DG137">
        <v>441.5</v>
      </c>
      <c r="DH137">
        <v>666.4</v>
      </c>
      <c r="DI137">
        <v>550.4</v>
      </c>
      <c r="DJ137">
        <v>504.7</v>
      </c>
      <c r="DK137">
        <v>481</v>
      </c>
      <c r="DL137">
        <v>461</v>
      </c>
      <c r="DM137">
        <v>444.7</v>
      </c>
      <c r="DN137">
        <v>428.4</v>
      </c>
      <c r="DO137">
        <v>683.3</v>
      </c>
      <c r="DP137">
        <v>562.70000000000005</v>
      </c>
      <c r="DQ137">
        <v>510.2</v>
      </c>
      <c r="DR137">
        <v>484.5</v>
      </c>
      <c r="DS137">
        <v>462.3</v>
      </c>
      <c r="DT137">
        <v>441.5</v>
      </c>
      <c r="DU137">
        <v>411.6</v>
      </c>
      <c r="DV137">
        <v>747.9</v>
      </c>
      <c r="DW137">
        <v>611.29999999999995</v>
      </c>
      <c r="DX137">
        <v>533.1</v>
      </c>
      <c r="DY137">
        <v>499.8</v>
      </c>
      <c r="DZ137">
        <v>477.5</v>
      </c>
      <c r="EA137">
        <v>455.8</v>
      </c>
      <c r="EB137">
        <v>415.8</v>
      </c>
      <c r="EC137">
        <v>876.3</v>
      </c>
      <c r="ED137">
        <v>698.9</v>
      </c>
      <c r="EE137">
        <v>594.4</v>
      </c>
      <c r="EF137">
        <v>529.70000000000005</v>
      </c>
      <c r="EG137">
        <v>499.8</v>
      </c>
      <c r="EH137">
        <v>479.1</v>
      </c>
      <c r="EI137">
        <v>439.2</v>
      </c>
      <c r="EJ137">
        <v>1011.9</v>
      </c>
      <c r="EK137">
        <v>807.1</v>
      </c>
      <c r="EL137">
        <v>685.5</v>
      </c>
      <c r="EM137">
        <v>602.79999999999995</v>
      </c>
      <c r="EN137">
        <v>546.5</v>
      </c>
      <c r="EO137">
        <v>510.2</v>
      </c>
      <c r="EP137" t="s">
        <v>4155</v>
      </c>
    </row>
    <row r="138" spans="1:146" x14ac:dyDescent="0.25">
      <c r="A138" t="s">
        <v>4156</v>
      </c>
      <c r="B138" t="s">
        <v>1306</v>
      </c>
      <c r="C138" t="s">
        <v>47</v>
      </c>
      <c r="D138" t="s">
        <v>1307</v>
      </c>
      <c r="E138" t="s">
        <v>1308</v>
      </c>
      <c r="F138" t="s">
        <v>1511</v>
      </c>
      <c r="G138" t="s">
        <v>1512</v>
      </c>
      <c r="H138">
        <v>1988</v>
      </c>
      <c r="I138">
        <v>167234</v>
      </c>
      <c r="K138" t="s">
        <v>1698</v>
      </c>
      <c r="L138" t="s">
        <v>1781</v>
      </c>
      <c r="M138">
        <v>600</v>
      </c>
      <c r="N138" t="s">
        <v>3923</v>
      </c>
      <c r="O138" s="3">
        <v>0.32083333333333336</v>
      </c>
      <c r="P138">
        <v>11.04</v>
      </c>
      <c r="Q138">
        <v>9.516</v>
      </c>
      <c r="R138">
        <v>1.673</v>
      </c>
      <c r="S138">
        <v>3.68</v>
      </c>
      <c r="T138">
        <v>7954</v>
      </c>
      <c r="U138">
        <v>117.4</v>
      </c>
      <c r="V138">
        <v>0.56999999999999995</v>
      </c>
      <c r="W138">
        <v>671.5</v>
      </c>
      <c r="X138">
        <v>0.93049999999999999</v>
      </c>
      <c r="Y138">
        <v>725.4</v>
      </c>
      <c r="Z138">
        <v>0</v>
      </c>
      <c r="AA138">
        <v>0</v>
      </c>
      <c r="AB138">
        <v>1084.4000000000001</v>
      </c>
      <c r="AC138">
        <v>889.5</v>
      </c>
      <c r="AD138">
        <v>778.3</v>
      </c>
      <c r="AE138">
        <v>704.1</v>
      </c>
      <c r="AF138">
        <v>659.1</v>
      </c>
      <c r="AG138">
        <v>632.6</v>
      </c>
      <c r="AH138">
        <v>609.70000000000005</v>
      </c>
      <c r="AI138">
        <v>1042.8</v>
      </c>
      <c r="AJ138">
        <v>858.4</v>
      </c>
      <c r="AK138">
        <v>755.8</v>
      </c>
      <c r="AL138">
        <v>694.4</v>
      </c>
      <c r="AM138">
        <v>659</v>
      </c>
      <c r="AN138">
        <v>638.1</v>
      </c>
      <c r="AO138">
        <v>616.70000000000005</v>
      </c>
      <c r="AP138">
        <v>924.1</v>
      </c>
      <c r="AQ138">
        <v>747</v>
      </c>
      <c r="AR138">
        <v>651.6</v>
      </c>
      <c r="AS138">
        <v>596</v>
      </c>
      <c r="AT138">
        <v>562.1</v>
      </c>
      <c r="AU138">
        <v>540.4</v>
      </c>
      <c r="AV138">
        <v>515.5</v>
      </c>
      <c r="AW138">
        <v>985.2</v>
      </c>
      <c r="AX138">
        <v>790.2</v>
      </c>
      <c r="AY138">
        <v>683.7</v>
      </c>
      <c r="AZ138">
        <v>620.6</v>
      </c>
      <c r="BA138">
        <v>581.4</v>
      </c>
      <c r="BB138">
        <v>556.29999999999995</v>
      </c>
      <c r="BC138">
        <v>527</v>
      </c>
      <c r="BD138">
        <v>1079.5</v>
      </c>
      <c r="BE138">
        <v>836.3</v>
      </c>
      <c r="BF138">
        <v>700.1</v>
      </c>
      <c r="BG138">
        <v>614.9</v>
      </c>
      <c r="BH138">
        <v>571.5</v>
      </c>
      <c r="BI138">
        <v>539.79999999999995</v>
      </c>
      <c r="BJ138">
        <v>492</v>
      </c>
      <c r="BK138">
        <v>42.9</v>
      </c>
      <c r="BL138">
        <v>41.1</v>
      </c>
      <c r="BM138">
        <v>41.2</v>
      </c>
      <c r="BN138">
        <v>41.3</v>
      </c>
      <c r="BO138">
        <v>40.9</v>
      </c>
      <c r="BP138">
        <v>40.4</v>
      </c>
      <c r="BQ138">
        <v>40.200000000000003</v>
      </c>
      <c r="BR138">
        <v>146.80000000000001</v>
      </c>
      <c r="BS138">
        <v>151.4</v>
      </c>
      <c r="BT138">
        <v>152.9</v>
      </c>
      <c r="BU138">
        <v>156.80000000000001</v>
      </c>
      <c r="BV138">
        <v>175.6</v>
      </c>
      <c r="BW138">
        <v>180</v>
      </c>
      <c r="BX138">
        <v>180</v>
      </c>
      <c r="BY138">
        <v>1133.3</v>
      </c>
      <c r="BZ138">
        <v>951.9</v>
      </c>
      <c r="CA138">
        <v>849.8</v>
      </c>
      <c r="CB138">
        <v>786.1</v>
      </c>
      <c r="CC138">
        <v>756.4</v>
      </c>
      <c r="CD138">
        <v>742.4</v>
      </c>
      <c r="CE138">
        <v>736.8</v>
      </c>
      <c r="CF138">
        <v>746.2</v>
      </c>
      <c r="CG138">
        <v>638.29999999999995</v>
      </c>
      <c r="CH138">
        <v>569.9</v>
      </c>
      <c r="CI138">
        <v>538.70000000000005</v>
      </c>
      <c r="CJ138">
        <v>524.4</v>
      </c>
      <c r="CK138">
        <v>518</v>
      </c>
      <c r="CL138">
        <v>514.4</v>
      </c>
      <c r="CM138">
        <v>710.5</v>
      </c>
      <c r="CN138">
        <v>608.79999999999995</v>
      </c>
      <c r="CO138">
        <v>549.4</v>
      </c>
      <c r="CP138">
        <v>524.5</v>
      </c>
      <c r="CQ138">
        <v>511.5</v>
      </c>
      <c r="CR138">
        <v>504</v>
      </c>
      <c r="CS138">
        <v>499</v>
      </c>
      <c r="CT138">
        <v>685.1</v>
      </c>
      <c r="CU138">
        <v>586.6</v>
      </c>
      <c r="CV138">
        <v>535.79999999999995</v>
      </c>
      <c r="CW138">
        <v>513.1</v>
      </c>
      <c r="CX138">
        <v>499.5</v>
      </c>
      <c r="CY138">
        <v>489.2</v>
      </c>
      <c r="CZ138">
        <v>476.1</v>
      </c>
      <c r="DA138">
        <v>692.8</v>
      </c>
      <c r="DB138">
        <v>585.1</v>
      </c>
      <c r="DC138">
        <v>527.6</v>
      </c>
      <c r="DD138">
        <v>505.2</v>
      </c>
      <c r="DE138">
        <v>496.8</v>
      </c>
      <c r="DF138">
        <v>484.1</v>
      </c>
      <c r="DG138">
        <v>462.4</v>
      </c>
      <c r="DH138">
        <v>687.7</v>
      </c>
      <c r="DI138">
        <v>570.79999999999995</v>
      </c>
      <c r="DJ138">
        <v>518.5</v>
      </c>
      <c r="DK138">
        <v>494.8</v>
      </c>
      <c r="DL138">
        <v>476.4</v>
      </c>
      <c r="DM138">
        <v>460.7</v>
      </c>
      <c r="DN138">
        <v>445</v>
      </c>
      <c r="DO138">
        <v>704.6</v>
      </c>
      <c r="DP138">
        <v>584.4</v>
      </c>
      <c r="DQ138">
        <v>524.4</v>
      </c>
      <c r="DR138">
        <v>498</v>
      </c>
      <c r="DS138">
        <v>477.8</v>
      </c>
      <c r="DT138">
        <v>458.7</v>
      </c>
      <c r="DU138">
        <v>429.1</v>
      </c>
      <c r="DV138">
        <v>768</v>
      </c>
      <c r="DW138">
        <v>633.29999999999995</v>
      </c>
      <c r="DX138">
        <v>550.4</v>
      </c>
      <c r="DY138">
        <v>513</v>
      </c>
      <c r="DZ138">
        <v>491.3</v>
      </c>
      <c r="EA138">
        <v>471.7</v>
      </c>
      <c r="EB138">
        <v>433.8</v>
      </c>
      <c r="EC138">
        <v>896.7</v>
      </c>
      <c r="ED138">
        <v>716.5</v>
      </c>
      <c r="EE138">
        <v>613.70000000000005</v>
      </c>
      <c r="EF138">
        <v>545.5</v>
      </c>
      <c r="EG138">
        <v>512.79999999999995</v>
      </c>
      <c r="EH138">
        <v>492.5</v>
      </c>
      <c r="EI138">
        <v>455.8</v>
      </c>
      <c r="EJ138">
        <v>1035.4000000000001</v>
      </c>
      <c r="EK138">
        <v>827</v>
      </c>
      <c r="EL138">
        <v>706.8</v>
      </c>
      <c r="EM138">
        <v>622.1</v>
      </c>
      <c r="EN138">
        <v>561.79999999999995</v>
      </c>
      <c r="EO138">
        <v>522.9</v>
      </c>
      <c r="EP138" t="s">
        <v>4157</v>
      </c>
    </row>
    <row r="139" spans="1:146" x14ac:dyDescent="0.25">
      <c r="A139" t="s">
        <v>4158</v>
      </c>
      <c r="B139" t="s">
        <v>1300</v>
      </c>
      <c r="C139" t="s">
        <v>46</v>
      </c>
      <c r="D139" t="s">
        <v>1301</v>
      </c>
      <c r="E139" t="s">
        <v>1558</v>
      </c>
      <c r="F139" t="s">
        <v>1559</v>
      </c>
      <c r="G139" t="s">
        <v>1387</v>
      </c>
      <c r="H139">
        <v>1988</v>
      </c>
      <c r="I139">
        <v>197803</v>
      </c>
      <c r="K139" t="s">
        <v>1698</v>
      </c>
      <c r="L139" t="s">
        <v>1781</v>
      </c>
      <c r="M139">
        <v>537</v>
      </c>
      <c r="N139" t="s">
        <v>3923</v>
      </c>
      <c r="O139" s="3">
        <v>0.32083333333333336</v>
      </c>
      <c r="P139">
        <v>10.33</v>
      </c>
      <c r="Q139">
        <v>8.4130000000000003</v>
      </c>
      <c r="R139">
        <v>1.8779999999999999</v>
      </c>
      <c r="S139">
        <v>3.24</v>
      </c>
      <c r="T139">
        <v>5984</v>
      </c>
      <c r="U139">
        <v>126.2</v>
      </c>
      <c r="V139">
        <v>0.42</v>
      </c>
      <c r="W139">
        <v>682.5</v>
      </c>
      <c r="X139">
        <v>0.91420000000000001</v>
      </c>
      <c r="Y139">
        <v>738.3</v>
      </c>
      <c r="Z139">
        <v>0</v>
      </c>
      <c r="AA139">
        <v>0</v>
      </c>
      <c r="AB139">
        <v>1089.7</v>
      </c>
      <c r="AC139">
        <v>900.1</v>
      </c>
      <c r="AD139">
        <v>784.8</v>
      </c>
      <c r="AE139">
        <v>714.8</v>
      </c>
      <c r="AF139">
        <v>673.4</v>
      </c>
      <c r="AG139">
        <v>649.6</v>
      </c>
      <c r="AH139">
        <v>628.79999999999995</v>
      </c>
      <c r="AI139">
        <v>1046.0999999999999</v>
      </c>
      <c r="AJ139">
        <v>864.6</v>
      </c>
      <c r="AK139">
        <v>762.5</v>
      </c>
      <c r="AL139">
        <v>705.4</v>
      </c>
      <c r="AM139">
        <v>673.9</v>
      </c>
      <c r="AN139">
        <v>654.79999999999995</v>
      </c>
      <c r="AO139">
        <v>636.6</v>
      </c>
      <c r="AP139">
        <v>934.3</v>
      </c>
      <c r="AQ139">
        <v>757.1</v>
      </c>
      <c r="AR139">
        <v>662.4</v>
      </c>
      <c r="AS139">
        <v>607.9</v>
      </c>
      <c r="AT139">
        <v>575.1</v>
      </c>
      <c r="AU139">
        <v>554.6</v>
      </c>
      <c r="AV139">
        <v>531.1</v>
      </c>
      <c r="AW139">
        <v>982.7</v>
      </c>
      <c r="AX139">
        <v>791.7</v>
      </c>
      <c r="AY139">
        <v>688.5</v>
      </c>
      <c r="AZ139">
        <v>628.29999999999995</v>
      </c>
      <c r="BA139">
        <v>591.4</v>
      </c>
      <c r="BB139">
        <v>568</v>
      </c>
      <c r="BC139">
        <v>540.70000000000005</v>
      </c>
      <c r="BD139">
        <v>1086.5</v>
      </c>
      <c r="BE139">
        <v>846.6</v>
      </c>
      <c r="BF139">
        <v>708.2</v>
      </c>
      <c r="BG139">
        <v>627.1</v>
      </c>
      <c r="BH139">
        <v>585.29999999999995</v>
      </c>
      <c r="BI139">
        <v>554.20000000000005</v>
      </c>
      <c r="BJ139">
        <v>507.3</v>
      </c>
      <c r="BK139">
        <v>42.1</v>
      </c>
      <c r="BL139">
        <v>40.799999999999997</v>
      </c>
      <c r="BM139">
        <v>41.6</v>
      </c>
      <c r="BN139">
        <v>41.1</v>
      </c>
      <c r="BO139">
        <v>40.299999999999997</v>
      </c>
      <c r="BP139">
        <v>39.9</v>
      </c>
      <c r="BQ139">
        <v>40.4</v>
      </c>
      <c r="BR139">
        <v>147.6</v>
      </c>
      <c r="BS139">
        <v>151.80000000000001</v>
      </c>
      <c r="BT139">
        <v>151</v>
      </c>
      <c r="BU139">
        <v>157.80000000000001</v>
      </c>
      <c r="BV139">
        <v>180</v>
      </c>
      <c r="BW139">
        <v>180</v>
      </c>
      <c r="BX139">
        <v>180</v>
      </c>
      <c r="BY139">
        <v>1120.9000000000001</v>
      </c>
      <c r="BZ139">
        <v>951</v>
      </c>
      <c r="CA139">
        <v>847.8</v>
      </c>
      <c r="CB139">
        <v>796.1</v>
      </c>
      <c r="CC139">
        <v>773.7</v>
      </c>
      <c r="CD139">
        <v>762.7</v>
      </c>
      <c r="CE139">
        <v>762.8</v>
      </c>
      <c r="CF139">
        <v>746.1</v>
      </c>
      <c r="CG139">
        <v>636</v>
      </c>
      <c r="CH139">
        <v>574.20000000000005</v>
      </c>
      <c r="CI139">
        <v>550.20000000000005</v>
      </c>
      <c r="CJ139">
        <v>540.20000000000005</v>
      </c>
      <c r="CK139">
        <v>535.29999999999995</v>
      </c>
      <c r="CL139">
        <v>532.70000000000005</v>
      </c>
      <c r="CM139">
        <v>712.7</v>
      </c>
      <c r="CN139">
        <v>606.6</v>
      </c>
      <c r="CO139">
        <v>557.5</v>
      </c>
      <c r="CP139">
        <v>537.1</v>
      </c>
      <c r="CQ139">
        <v>526.4</v>
      </c>
      <c r="CR139">
        <v>521</v>
      </c>
      <c r="CS139">
        <v>517.29999999999995</v>
      </c>
      <c r="CT139">
        <v>688.2</v>
      </c>
      <c r="CU139">
        <v>587.4</v>
      </c>
      <c r="CV139">
        <v>545.9</v>
      </c>
      <c r="CW139">
        <v>526.1</v>
      </c>
      <c r="CX139">
        <v>512.6</v>
      </c>
      <c r="CY139">
        <v>502.7</v>
      </c>
      <c r="CZ139">
        <v>492.6</v>
      </c>
      <c r="DA139">
        <v>694.2</v>
      </c>
      <c r="DB139">
        <v>590</v>
      </c>
      <c r="DC139">
        <v>543.9</v>
      </c>
      <c r="DD139">
        <v>522.9</v>
      </c>
      <c r="DE139">
        <v>507.2</v>
      </c>
      <c r="DF139">
        <v>493.9</v>
      </c>
      <c r="DG139">
        <v>473.1</v>
      </c>
      <c r="DH139">
        <v>707.5</v>
      </c>
      <c r="DI139">
        <v>584.1</v>
      </c>
      <c r="DJ139">
        <v>533.70000000000005</v>
      </c>
      <c r="DK139">
        <v>508.9</v>
      </c>
      <c r="DL139">
        <v>489.2</v>
      </c>
      <c r="DM139">
        <v>475.2</v>
      </c>
      <c r="DN139">
        <v>460.2</v>
      </c>
      <c r="DO139">
        <v>725</v>
      </c>
      <c r="DP139">
        <v>596.20000000000005</v>
      </c>
      <c r="DQ139">
        <v>539</v>
      </c>
      <c r="DR139">
        <v>511.9</v>
      </c>
      <c r="DS139">
        <v>489.8</v>
      </c>
      <c r="DT139">
        <v>469.8</v>
      </c>
      <c r="DU139">
        <v>443.6</v>
      </c>
      <c r="DV139">
        <v>788.3</v>
      </c>
      <c r="DW139">
        <v>647.9</v>
      </c>
      <c r="DX139">
        <v>562.20000000000005</v>
      </c>
      <c r="DY139">
        <v>527</v>
      </c>
      <c r="DZ139">
        <v>504</v>
      </c>
      <c r="EA139">
        <v>482.6</v>
      </c>
      <c r="EB139">
        <v>444.8</v>
      </c>
      <c r="EC139">
        <v>916.6</v>
      </c>
      <c r="ED139">
        <v>735.9</v>
      </c>
      <c r="EE139">
        <v>625.79999999999995</v>
      </c>
      <c r="EF139">
        <v>557.5</v>
      </c>
      <c r="EG139">
        <v>526.70000000000005</v>
      </c>
      <c r="EH139">
        <v>505.4</v>
      </c>
      <c r="EI139">
        <v>466.5</v>
      </c>
      <c r="EJ139">
        <v>1058.4000000000001</v>
      </c>
      <c r="EK139">
        <v>849.3</v>
      </c>
      <c r="EL139">
        <v>721.8</v>
      </c>
      <c r="EM139">
        <v>633.4</v>
      </c>
      <c r="EN139">
        <v>573.1</v>
      </c>
      <c r="EO139">
        <v>536.5</v>
      </c>
      <c r="EP139" t="s">
        <v>4159</v>
      </c>
    </row>
    <row r="140" spans="1:146" x14ac:dyDescent="0.25">
      <c r="A140" t="s">
        <v>4160</v>
      </c>
      <c r="B140" t="s">
        <v>3142</v>
      </c>
      <c r="C140" t="s">
        <v>3143</v>
      </c>
      <c r="D140" t="s">
        <v>3144</v>
      </c>
      <c r="E140" t="s">
        <v>3145</v>
      </c>
      <c r="F140" t="s">
        <v>3146</v>
      </c>
      <c r="G140" t="s">
        <v>3147</v>
      </c>
      <c r="H140">
        <v>1987</v>
      </c>
      <c r="I140">
        <v>4008165</v>
      </c>
      <c r="K140" t="s">
        <v>1698</v>
      </c>
      <c r="L140" t="s">
        <v>1782</v>
      </c>
      <c r="M140">
        <v>720</v>
      </c>
      <c r="N140" t="s">
        <v>3923</v>
      </c>
      <c r="O140" s="3">
        <v>0.32083333333333336</v>
      </c>
      <c r="P140">
        <v>12.029</v>
      </c>
      <c r="Q140">
        <v>10.606</v>
      </c>
      <c r="R140">
        <v>2.1360000000000001</v>
      </c>
      <c r="S140">
        <v>3.62</v>
      </c>
      <c r="T140">
        <v>6582</v>
      </c>
      <c r="U140">
        <v>111.8</v>
      </c>
      <c r="V140">
        <v>0.13</v>
      </c>
      <c r="W140">
        <v>603.79999999999995</v>
      </c>
      <c r="X140">
        <v>1.0333000000000001</v>
      </c>
      <c r="Y140">
        <v>653.20000000000005</v>
      </c>
      <c r="Z140">
        <v>0</v>
      </c>
      <c r="AA140">
        <v>0</v>
      </c>
      <c r="AB140">
        <v>985.1</v>
      </c>
      <c r="AC140">
        <v>797</v>
      </c>
      <c r="AD140">
        <v>690</v>
      </c>
      <c r="AE140">
        <v>632</v>
      </c>
      <c r="AF140">
        <v>598.29999999999995</v>
      </c>
      <c r="AG140">
        <v>574.9</v>
      </c>
      <c r="AH140">
        <v>549</v>
      </c>
      <c r="AI140">
        <v>936.6</v>
      </c>
      <c r="AJ140">
        <v>760.5</v>
      </c>
      <c r="AK140">
        <v>667.2</v>
      </c>
      <c r="AL140">
        <v>619.4</v>
      </c>
      <c r="AM140">
        <v>592.79999999999995</v>
      </c>
      <c r="AN140">
        <v>574.4</v>
      </c>
      <c r="AO140">
        <v>550.1</v>
      </c>
      <c r="AP140">
        <v>831.6</v>
      </c>
      <c r="AQ140">
        <v>671</v>
      </c>
      <c r="AR140">
        <v>585.6</v>
      </c>
      <c r="AS140">
        <v>536.70000000000005</v>
      </c>
      <c r="AT140">
        <v>507</v>
      </c>
      <c r="AU140">
        <v>487.8</v>
      </c>
      <c r="AV140">
        <v>463.7</v>
      </c>
      <c r="AW140">
        <v>887</v>
      </c>
      <c r="AX140">
        <v>710.4</v>
      </c>
      <c r="AY140">
        <v>614.9</v>
      </c>
      <c r="AZ140">
        <v>559.1</v>
      </c>
      <c r="BA140">
        <v>524.79999999999995</v>
      </c>
      <c r="BB140">
        <v>502.4</v>
      </c>
      <c r="BC140">
        <v>474.4</v>
      </c>
      <c r="BD140">
        <v>984.1</v>
      </c>
      <c r="BE140">
        <v>749.7</v>
      </c>
      <c r="BF140">
        <v>623.29999999999995</v>
      </c>
      <c r="BG140">
        <v>553.29999999999995</v>
      </c>
      <c r="BH140">
        <v>517</v>
      </c>
      <c r="BI140">
        <v>488.2</v>
      </c>
      <c r="BJ140">
        <v>444.8</v>
      </c>
      <c r="BK140">
        <v>42.5</v>
      </c>
      <c r="BL140">
        <v>41.2</v>
      </c>
      <c r="BM140">
        <v>40.5</v>
      </c>
      <c r="BN140">
        <v>39.1</v>
      </c>
      <c r="BO140">
        <v>38.4</v>
      </c>
      <c r="BP140">
        <v>37.9</v>
      </c>
      <c r="BQ140">
        <v>37.6</v>
      </c>
      <c r="BR140">
        <v>144.80000000000001</v>
      </c>
      <c r="BS140">
        <v>148.69999999999999</v>
      </c>
      <c r="BT140">
        <v>149.9</v>
      </c>
      <c r="BU140">
        <v>155.1</v>
      </c>
      <c r="BV140">
        <v>168.9</v>
      </c>
      <c r="BW140">
        <v>180</v>
      </c>
      <c r="BX140">
        <v>180</v>
      </c>
      <c r="BY140">
        <v>994.8</v>
      </c>
      <c r="BZ140">
        <v>821.8</v>
      </c>
      <c r="CA140">
        <v>728.9</v>
      </c>
      <c r="CB140">
        <v>691.9</v>
      </c>
      <c r="CC140">
        <v>675.4</v>
      </c>
      <c r="CD140">
        <v>666.9</v>
      </c>
      <c r="CE140">
        <v>659.3</v>
      </c>
      <c r="CF140">
        <v>655.7</v>
      </c>
      <c r="CG140">
        <v>549.70000000000005</v>
      </c>
      <c r="CH140">
        <v>502.1</v>
      </c>
      <c r="CI140">
        <v>486</v>
      </c>
      <c r="CJ140">
        <v>479.6</v>
      </c>
      <c r="CK140">
        <v>476.4</v>
      </c>
      <c r="CL140">
        <v>474.1</v>
      </c>
      <c r="CM140">
        <v>622.79999999999995</v>
      </c>
      <c r="CN140">
        <v>527.20000000000005</v>
      </c>
      <c r="CO140">
        <v>489.2</v>
      </c>
      <c r="CP140">
        <v>474</v>
      </c>
      <c r="CQ140">
        <v>467.4</v>
      </c>
      <c r="CR140">
        <v>463.8</v>
      </c>
      <c r="CS140">
        <v>461.4</v>
      </c>
      <c r="CT140">
        <v>600.20000000000005</v>
      </c>
      <c r="CU140">
        <v>513.5</v>
      </c>
      <c r="CV140">
        <v>479.8</v>
      </c>
      <c r="CW140">
        <v>463.1</v>
      </c>
      <c r="CX140">
        <v>451.8</v>
      </c>
      <c r="CY140">
        <v>444.9</v>
      </c>
      <c r="CZ140">
        <v>438.6</v>
      </c>
      <c r="DA140">
        <v>609.4</v>
      </c>
      <c r="DB140">
        <v>517.79999999999995</v>
      </c>
      <c r="DC140">
        <v>480.5</v>
      </c>
      <c r="DD140">
        <v>461</v>
      </c>
      <c r="DE140">
        <v>445.7</v>
      </c>
      <c r="DF140">
        <v>432.4</v>
      </c>
      <c r="DG140">
        <v>414</v>
      </c>
      <c r="DH140">
        <v>631.6</v>
      </c>
      <c r="DI140">
        <v>517.6</v>
      </c>
      <c r="DJ140">
        <v>472.9</v>
      </c>
      <c r="DK140">
        <v>450.5</v>
      </c>
      <c r="DL140">
        <v>433.7</v>
      </c>
      <c r="DM140">
        <v>423</v>
      </c>
      <c r="DN140">
        <v>403</v>
      </c>
      <c r="DO140">
        <v>647.29999999999995</v>
      </c>
      <c r="DP140">
        <v>529.1</v>
      </c>
      <c r="DQ140">
        <v>477.8</v>
      </c>
      <c r="DR140">
        <v>451.9</v>
      </c>
      <c r="DS140">
        <v>429.1</v>
      </c>
      <c r="DT140">
        <v>408.9</v>
      </c>
      <c r="DU140">
        <v>385.6</v>
      </c>
      <c r="DV140">
        <v>713.8</v>
      </c>
      <c r="DW140">
        <v>576.5</v>
      </c>
      <c r="DX140">
        <v>501</v>
      </c>
      <c r="DY140">
        <v>467.9</v>
      </c>
      <c r="DZ140">
        <v>444.5</v>
      </c>
      <c r="EA140">
        <v>420.5</v>
      </c>
      <c r="EB140">
        <v>376.2</v>
      </c>
      <c r="EC140">
        <v>844.7</v>
      </c>
      <c r="ED140">
        <v>668.7</v>
      </c>
      <c r="EE140">
        <v>563.79999999999995</v>
      </c>
      <c r="EF140">
        <v>499.9</v>
      </c>
      <c r="EG140">
        <v>469.3</v>
      </c>
      <c r="EH140">
        <v>447.5</v>
      </c>
      <c r="EI140">
        <v>404</v>
      </c>
      <c r="EJ140">
        <v>975.3</v>
      </c>
      <c r="EK140">
        <v>772.2</v>
      </c>
      <c r="EL140">
        <v>651.1</v>
      </c>
      <c r="EM140">
        <v>572.1</v>
      </c>
      <c r="EN140">
        <v>521.20000000000005</v>
      </c>
      <c r="EO140">
        <v>482.9</v>
      </c>
      <c r="EP140" t="s">
        <v>4161</v>
      </c>
    </row>
    <row r="141" spans="1:146" x14ac:dyDescent="0.25">
      <c r="A141" t="s">
        <v>4162</v>
      </c>
      <c r="B141" t="s">
        <v>727</v>
      </c>
      <c r="C141" t="s">
        <v>45</v>
      </c>
      <c r="D141" t="s">
        <v>728</v>
      </c>
      <c r="E141" t="s">
        <v>457</v>
      </c>
      <c r="F141" t="s">
        <v>1882</v>
      </c>
      <c r="G141" t="s">
        <v>1274</v>
      </c>
      <c r="H141">
        <v>1978</v>
      </c>
      <c r="I141">
        <v>4057240</v>
      </c>
      <c r="K141" t="s">
        <v>1698</v>
      </c>
      <c r="L141" t="s">
        <v>1781</v>
      </c>
      <c r="M141">
        <v>720</v>
      </c>
      <c r="N141" t="s">
        <v>3923</v>
      </c>
      <c r="O141" s="3">
        <v>0.32083333333333336</v>
      </c>
      <c r="P141">
        <v>11.9</v>
      </c>
      <c r="Q141">
        <v>9.9619999999999997</v>
      </c>
      <c r="R141">
        <v>2.2519999999999998</v>
      </c>
      <c r="S141">
        <v>3.83</v>
      </c>
      <c r="T141">
        <v>8663</v>
      </c>
      <c r="U141">
        <v>115</v>
      </c>
      <c r="V141">
        <v>0.44</v>
      </c>
      <c r="W141">
        <v>644.9</v>
      </c>
      <c r="X141">
        <v>0.97499999999999998</v>
      </c>
      <c r="Y141">
        <v>692.3</v>
      </c>
      <c r="Z141">
        <v>0</v>
      </c>
      <c r="AA141">
        <v>0</v>
      </c>
      <c r="AB141">
        <v>1059.0999999999999</v>
      </c>
      <c r="AC141">
        <v>862.1</v>
      </c>
      <c r="AD141">
        <v>748.9</v>
      </c>
      <c r="AE141">
        <v>670.9</v>
      </c>
      <c r="AF141">
        <v>622.9</v>
      </c>
      <c r="AG141">
        <v>595.5</v>
      </c>
      <c r="AH141">
        <v>572</v>
      </c>
      <c r="AI141">
        <v>1018.6</v>
      </c>
      <c r="AJ141">
        <v>831.1</v>
      </c>
      <c r="AK141">
        <v>725.6</v>
      </c>
      <c r="AL141">
        <v>659.8</v>
      </c>
      <c r="AM141">
        <v>620.4</v>
      </c>
      <c r="AN141">
        <v>598.4</v>
      </c>
      <c r="AO141">
        <v>575.70000000000005</v>
      </c>
      <c r="AP141">
        <v>896.9</v>
      </c>
      <c r="AQ141">
        <v>720.9</v>
      </c>
      <c r="AR141">
        <v>625.20000000000005</v>
      </c>
      <c r="AS141">
        <v>568.9</v>
      </c>
      <c r="AT141">
        <v>534.1</v>
      </c>
      <c r="AU141">
        <v>511.9</v>
      </c>
      <c r="AV141">
        <v>486.2</v>
      </c>
      <c r="AW141">
        <v>980.7</v>
      </c>
      <c r="AX141">
        <v>780.5</v>
      </c>
      <c r="AY141">
        <v>669.3</v>
      </c>
      <c r="AZ141">
        <v>602.1</v>
      </c>
      <c r="BA141">
        <v>559.6</v>
      </c>
      <c r="BB141">
        <v>532.20000000000005</v>
      </c>
      <c r="BC141">
        <v>501.4</v>
      </c>
      <c r="BD141">
        <v>1053.3</v>
      </c>
      <c r="BE141">
        <v>809.8</v>
      </c>
      <c r="BF141">
        <v>673</v>
      </c>
      <c r="BG141">
        <v>586</v>
      </c>
      <c r="BH141">
        <v>541.20000000000005</v>
      </c>
      <c r="BI141">
        <v>510.8</v>
      </c>
      <c r="BJ141">
        <v>466.3</v>
      </c>
      <c r="BK141">
        <v>42.1</v>
      </c>
      <c r="BL141">
        <v>40.299999999999997</v>
      </c>
      <c r="BM141">
        <v>40.299999999999997</v>
      </c>
      <c r="BN141">
        <v>40.200000000000003</v>
      </c>
      <c r="BO141">
        <v>38.9</v>
      </c>
      <c r="BP141">
        <v>38.6</v>
      </c>
      <c r="BQ141">
        <v>38.6</v>
      </c>
      <c r="BR141">
        <v>146</v>
      </c>
      <c r="BS141">
        <v>150.30000000000001</v>
      </c>
      <c r="BT141">
        <v>151.4</v>
      </c>
      <c r="BU141">
        <v>155.1</v>
      </c>
      <c r="BV141">
        <v>171.2</v>
      </c>
      <c r="BW141">
        <v>180</v>
      </c>
      <c r="BX141">
        <v>180</v>
      </c>
      <c r="BY141">
        <v>1117.0999999999999</v>
      </c>
      <c r="BZ141">
        <v>926.2</v>
      </c>
      <c r="CA141">
        <v>818.9</v>
      </c>
      <c r="CB141">
        <v>745.5</v>
      </c>
      <c r="CC141">
        <v>704.8</v>
      </c>
      <c r="CD141">
        <v>689.9</v>
      </c>
      <c r="CE141">
        <v>683.9</v>
      </c>
      <c r="CF141">
        <v>741.1</v>
      </c>
      <c r="CG141">
        <v>627.1</v>
      </c>
      <c r="CH141">
        <v>553.70000000000005</v>
      </c>
      <c r="CI141">
        <v>516.79999999999995</v>
      </c>
      <c r="CJ141">
        <v>500</v>
      </c>
      <c r="CK141">
        <v>491.2</v>
      </c>
      <c r="CL141">
        <v>486.4</v>
      </c>
      <c r="CM141">
        <v>707.2</v>
      </c>
      <c r="CN141">
        <v>600.1</v>
      </c>
      <c r="CO141">
        <v>533.70000000000005</v>
      </c>
      <c r="CP141">
        <v>504.2</v>
      </c>
      <c r="CQ141">
        <v>489</v>
      </c>
      <c r="CR141">
        <v>479.8</v>
      </c>
      <c r="CS141">
        <v>472.4</v>
      </c>
      <c r="CT141">
        <v>684</v>
      </c>
      <c r="CU141">
        <v>580.20000000000005</v>
      </c>
      <c r="CV141">
        <v>520.79999999999995</v>
      </c>
      <c r="CW141">
        <v>494.9</v>
      </c>
      <c r="CX141">
        <v>479.4</v>
      </c>
      <c r="CY141">
        <v>468</v>
      </c>
      <c r="CZ141">
        <v>451.9</v>
      </c>
      <c r="DA141">
        <v>674.5</v>
      </c>
      <c r="DB141">
        <v>556.4</v>
      </c>
      <c r="DC141">
        <v>502.1</v>
      </c>
      <c r="DD141">
        <v>482.4</v>
      </c>
      <c r="DE141">
        <v>474.5</v>
      </c>
      <c r="DF141">
        <v>464.6</v>
      </c>
      <c r="DG141">
        <v>442.1</v>
      </c>
      <c r="DH141">
        <v>660.5</v>
      </c>
      <c r="DI141">
        <v>542.9</v>
      </c>
      <c r="DJ141">
        <v>492.8</v>
      </c>
      <c r="DK141">
        <v>469.6</v>
      </c>
      <c r="DL141">
        <v>451.8</v>
      </c>
      <c r="DM141">
        <v>439.4</v>
      </c>
      <c r="DN141">
        <v>423.5</v>
      </c>
      <c r="DO141">
        <v>676.8</v>
      </c>
      <c r="DP141">
        <v>556.4</v>
      </c>
      <c r="DQ141">
        <v>498.7</v>
      </c>
      <c r="DR141">
        <v>472.6</v>
      </c>
      <c r="DS141">
        <v>452.5</v>
      </c>
      <c r="DT141">
        <v>434</v>
      </c>
      <c r="DU141">
        <v>408.7</v>
      </c>
      <c r="DV141">
        <v>740.6</v>
      </c>
      <c r="DW141">
        <v>605.29999999999995</v>
      </c>
      <c r="DX141">
        <v>524.20000000000005</v>
      </c>
      <c r="DY141">
        <v>488</v>
      </c>
      <c r="DZ141">
        <v>466.3</v>
      </c>
      <c r="EA141">
        <v>446.8</v>
      </c>
      <c r="EB141">
        <v>410.1</v>
      </c>
      <c r="EC141">
        <v>867</v>
      </c>
      <c r="ED141">
        <v>691</v>
      </c>
      <c r="EE141">
        <v>588.4</v>
      </c>
      <c r="EF141">
        <v>521.1</v>
      </c>
      <c r="EG141">
        <v>488.7</v>
      </c>
      <c r="EH141">
        <v>468.3</v>
      </c>
      <c r="EI141">
        <v>432.4</v>
      </c>
      <c r="EJ141">
        <v>1001.2</v>
      </c>
      <c r="EK141">
        <v>797.9</v>
      </c>
      <c r="EL141">
        <v>678.9</v>
      </c>
      <c r="EM141">
        <v>596.4</v>
      </c>
      <c r="EN141">
        <v>540.9</v>
      </c>
      <c r="EO141">
        <v>501.1</v>
      </c>
      <c r="EP141" t="s">
        <v>4163</v>
      </c>
    </row>
    <row r="142" spans="1:146" x14ac:dyDescent="0.25">
      <c r="A142" t="s">
        <v>4164</v>
      </c>
      <c r="B142" t="s">
        <v>1284</v>
      </c>
      <c r="C142" t="s">
        <v>44</v>
      </c>
      <c r="D142" t="s">
        <v>1285</v>
      </c>
      <c r="E142" t="s">
        <v>1286</v>
      </c>
      <c r="F142" t="s">
        <v>1190</v>
      </c>
      <c r="G142" t="s">
        <v>1191</v>
      </c>
      <c r="H142">
        <v>1985</v>
      </c>
      <c r="I142">
        <v>128939</v>
      </c>
      <c r="K142" t="s">
        <v>1698</v>
      </c>
      <c r="L142" t="s">
        <v>1781</v>
      </c>
      <c r="M142">
        <v>498</v>
      </c>
      <c r="N142" t="s">
        <v>3923</v>
      </c>
      <c r="O142" s="3">
        <v>0.32083333333333336</v>
      </c>
      <c r="P142">
        <v>9.5500000000000007</v>
      </c>
      <c r="Q142">
        <v>8.0670000000000002</v>
      </c>
      <c r="R142">
        <v>1.282</v>
      </c>
      <c r="S142">
        <v>3.13</v>
      </c>
      <c r="T142">
        <v>3933</v>
      </c>
      <c r="U142">
        <v>110.8</v>
      </c>
      <c r="V142">
        <v>0.15</v>
      </c>
      <c r="W142">
        <v>686.5</v>
      </c>
      <c r="X142">
        <v>0.90139999999999998</v>
      </c>
      <c r="Y142">
        <v>748.8</v>
      </c>
      <c r="Z142">
        <v>0</v>
      </c>
      <c r="AA142">
        <v>0</v>
      </c>
      <c r="AB142">
        <v>1109.2</v>
      </c>
      <c r="AC142">
        <v>909.4</v>
      </c>
      <c r="AD142">
        <v>791.4</v>
      </c>
      <c r="AE142">
        <v>724.4</v>
      </c>
      <c r="AF142">
        <v>683.9</v>
      </c>
      <c r="AG142">
        <v>662</v>
      </c>
      <c r="AH142">
        <v>641.29999999999995</v>
      </c>
      <c r="AI142">
        <v>1061.3</v>
      </c>
      <c r="AJ142">
        <v>873.4</v>
      </c>
      <c r="AK142">
        <v>770.5</v>
      </c>
      <c r="AL142">
        <v>716</v>
      </c>
      <c r="AM142">
        <v>686.2</v>
      </c>
      <c r="AN142">
        <v>667.9</v>
      </c>
      <c r="AO142">
        <v>649.1</v>
      </c>
      <c r="AP142">
        <v>935.8</v>
      </c>
      <c r="AQ142">
        <v>759.9</v>
      </c>
      <c r="AR142">
        <v>666.6</v>
      </c>
      <c r="AS142">
        <v>613</v>
      </c>
      <c r="AT142">
        <v>580.70000000000005</v>
      </c>
      <c r="AU142">
        <v>560</v>
      </c>
      <c r="AV142">
        <v>535.1</v>
      </c>
      <c r="AW142">
        <v>1031.2</v>
      </c>
      <c r="AX142">
        <v>825.8</v>
      </c>
      <c r="AY142">
        <v>713.4</v>
      </c>
      <c r="AZ142">
        <v>646.9</v>
      </c>
      <c r="BA142">
        <v>605.9</v>
      </c>
      <c r="BB142">
        <v>579.9</v>
      </c>
      <c r="BC142">
        <v>549.5</v>
      </c>
      <c r="BD142">
        <v>1106.5</v>
      </c>
      <c r="BE142">
        <v>852.9</v>
      </c>
      <c r="BF142">
        <v>713.4</v>
      </c>
      <c r="BG142">
        <v>634.70000000000005</v>
      </c>
      <c r="BH142">
        <v>592.79999999999995</v>
      </c>
      <c r="BI142">
        <v>560.29999999999995</v>
      </c>
      <c r="BJ142">
        <v>508.6</v>
      </c>
      <c r="BK142">
        <v>43.9</v>
      </c>
      <c r="BL142">
        <v>43.5</v>
      </c>
      <c r="BM142">
        <v>43.1</v>
      </c>
      <c r="BN142">
        <v>41.3</v>
      </c>
      <c r="BO142">
        <v>40.5</v>
      </c>
      <c r="BP142">
        <v>39.700000000000003</v>
      </c>
      <c r="BQ142">
        <v>40.700000000000003</v>
      </c>
      <c r="BR142">
        <v>147.4</v>
      </c>
      <c r="BS142">
        <v>151.9</v>
      </c>
      <c r="BT142">
        <v>153.69999999999999</v>
      </c>
      <c r="BU142">
        <v>161.19999999999999</v>
      </c>
      <c r="BV142">
        <v>180</v>
      </c>
      <c r="BW142">
        <v>180</v>
      </c>
      <c r="BX142">
        <v>180</v>
      </c>
      <c r="BY142">
        <v>1135.2</v>
      </c>
      <c r="BZ142">
        <v>957</v>
      </c>
      <c r="CA142">
        <v>851.4</v>
      </c>
      <c r="CB142">
        <v>807.4</v>
      </c>
      <c r="CC142">
        <v>789</v>
      </c>
      <c r="CD142">
        <v>779.9</v>
      </c>
      <c r="CE142">
        <v>783.2</v>
      </c>
      <c r="CF142">
        <v>735.8</v>
      </c>
      <c r="CG142">
        <v>622.20000000000005</v>
      </c>
      <c r="CH142">
        <v>571.29999999999995</v>
      </c>
      <c r="CI142">
        <v>554.79999999999995</v>
      </c>
      <c r="CJ142">
        <v>547.29999999999995</v>
      </c>
      <c r="CK142">
        <v>543.20000000000005</v>
      </c>
      <c r="CL142">
        <v>542.4</v>
      </c>
      <c r="CM142">
        <v>689.1</v>
      </c>
      <c r="CN142">
        <v>589.5</v>
      </c>
      <c r="CO142">
        <v>553.5</v>
      </c>
      <c r="CP142">
        <v>538.79999999999995</v>
      </c>
      <c r="CQ142">
        <v>531.5</v>
      </c>
      <c r="CR142">
        <v>527.29999999999995</v>
      </c>
      <c r="CS142">
        <v>525.1</v>
      </c>
      <c r="CT142">
        <v>647.4</v>
      </c>
      <c r="CU142">
        <v>569</v>
      </c>
      <c r="CV142">
        <v>540.79999999999995</v>
      </c>
      <c r="CW142">
        <v>523.79999999999995</v>
      </c>
      <c r="CX142">
        <v>511.8</v>
      </c>
      <c r="CY142">
        <v>504.5</v>
      </c>
      <c r="CZ142">
        <v>496.8</v>
      </c>
      <c r="DA142">
        <v>647.70000000000005</v>
      </c>
      <c r="DB142">
        <v>569.70000000000005</v>
      </c>
      <c r="DC142">
        <v>540</v>
      </c>
      <c r="DD142">
        <v>519.79999999999995</v>
      </c>
      <c r="DE142">
        <v>501.4</v>
      </c>
      <c r="DF142">
        <v>484.6</v>
      </c>
      <c r="DG142">
        <v>466.4</v>
      </c>
      <c r="DH142">
        <v>705</v>
      </c>
      <c r="DI142">
        <v>586.9</v>
      </c>
      <c r="DJ142">
        <v>541.4</v>
      </c>
      <c r="DK142">
        <v>515.1</v>
      </c>
      <c r="DL142">
        <v>491</v>
      </c>
      <c r="DM142">
        <v>469.9</v>
      </c>
      <c r="DN142">
        <v>441</v>
      </c>
      <c r="DO142">
        <v>726.6</v>
      </c>
      <c r="DP142">
        <v>601.1</v>
      </c>
      <c r="DQ142">
        <v>548.1</v>
      </c>
      <c r="DR142">
        <v>521.1</v>
      </c>
      <c r="DS142">
        <v>496.9</v>
      </c>
      <c r="DT142">
        <v>473</v>
      </c>
      <c r="DU142">
        <v>434.9</v>
      </c>
      <c r="DV142">
        <v>800</v>
      </c>
      <c r="DW142">
        <v>657.3</v>
      </c>
      <c r="DX142">
        <v>574.29999999999995</v>
      </c>
      <c r="DY142">
        <v>538.70000000000005</v>
      </c>
      <c r="DZ142">
        <v>514.4</v>
      </c>
      <c r="EA142">
        <v>490.6</v>
      </c>
      <c r="EB142">
        <v>446.8</v>
      </c>
      <c r="EC142">
        <v>938</v>
      </c>
      <c r="ED142">
        <v>747</v>
      </c>
      <c r="EE142">
        <v>636.29999999999995</v>
      </c>
      <c r="EF142">
        <v>568.70000000000005</v>
      </c>
      <c r="EG142">
        <v>537.29999999999995</v>
      </c>
      <c r="EH142">
        <v>514.5</v>
      </c>
      <c r="EI142">
        <v>470.6</v>
      </c>
      <c r="EJ142">
        <v>1083.0999999999999</v>
      </c>
      <c r="EK142">
        <v>861.8</v>
      </c>
      <c r="EL142">
        <v>731.4</v>
      </c>
      <c r="EM142">
        <v>641.4</v>
      </c>
      <c r="EN142">
        <v>578.70000000000005</v>
      </c>
      <c r="EO142">
        <v>544.1</v>
      </c>
      <c r="EP142" t="s">
        <v>4165</v>
      </c>
    </row>
    <row r="143" spans="1:146" x14ac:dyDescent="0.25">
      <c r="A143" t="s">
        <v>4166</v>
      </c>
      <c r="B143" t="s">
        <v>1281</v>
      </c>
      <c r="C143" t="s">
        <v>1282</v>
      </c>
      <c r="D143" t="s">
        <v>1283</v>
      </c>
      <c r="E143" t="s">
        <v>1186</v>
      </c>
      <c r="F143" t="s">
        <v>963</v>
      </c>
      <c r="G143" t="s">
        <v>1909</v>
      </c>
      <c r="H143">
        <v>1994</v>
      </c>
      <c r="I143">
        <v>159402</v>
      </c>
      <c r="K143" t="s">
        <v>1698</v>
      </c>
      <c r="L143" t="s">
        <v>1781</v>
      </c>
      <c r="M143">
        <v>650</v>
      </c>
      <c r="N143" t="s">
        <v>3923</v>
      </c>
      <c r="O143" s="3">
        <v>0.32083333333333336</v>
      </c>
      <c r="P143">
        <v>10.06</v>
      </c>
      <c r="Q143">
        <v>9.1999999999999993</v>
      </c>
      <c r="R143">
        <v>1.835</v>
      </c>
      <c r="S143">
        <v>3.28</v>
      </c>
      <c r="T143">
        <v>4751</v>
      </c>
      <c r="U143">
        <v>115</v>
      </c>
      <c r="V143">
        <v>0.11</v>
      </c>
      <c r="W143">
        <v>644</v>
      </c>
      <c r="X143">
        <v>0.96750000000000003</v>
      </c>
      <c r="Y143">
        <v>697.6</v>
      </c>
      <c r="Z143">
        <v>0</v>
      </c>
      <c r="AA143">
        <v>0</v>
      </c>
      <c r="AB143">
        <v>1043.2</v>
      </c>
      <c r="AC143">
        <v>849.1</v>
      </c>
      <c r="AD143">
        <v>735.9</v>
      </c>
      <c r="AE143">
        <v>674.1</v>
      </c>
      <c r="AF143">
        <v>636.9</v>
      </c>
      <c r="AG143">
        <v>616.4</v>
      </c>
      <c r="AH143">
        <v>593.9</v>
      </c>
      <c r="AI143">
        <v>992.7</v>
      </c>
      <c r="AJ143">
        <v>811.4</v>
      </c>
      <c r="AK143">
        <v>713.3</v>
      </c>
      <c r="AL143">
        <v>662.7</v>
      </c>
      <c r="AM143">
        <v>635.9</v>
      </c>
      <c r="AN143">
        <v>619.29999999999995</v>
      </c>
      <c r="AO143">
        <v>597.6</v>
      </c>
      <c r="AP143">
        <v>882.9</v>
      </c>
      <c r="AQ143">
        <v>714.5</v>
      </c>
      <c r="AR143">
        <v>624.9</v>
      </c>
      <c r="AS143">
        <v>573.6</v>
      </c>
      <c r="AT143">
        <v>542.70000000000005</v>
      </c>
      <c r="AU143">
        <v>522.9</v>
      </c>
      <c r="AV143">
        <v>498.2</v>
      </c>
      <c r="AW143">
        <v>924.4</v>
      </c>
      <c r="AX143">
        <v>743.7</v>
      </c>
      <c r="AY143">
        <v>646.6</v>
      </c>
      <c r="AZ143">
        <v>590.5</v>
      </c>
      <c r="BA143">
        <v>556.5</v>
      </c>
      <c r="BB143">
        <v>534.70000000000005</v>
      </c>
      <c r="BC143">
        <v>507.5</v>
      </c>
      <c r="BD143">
        <v>1042.5</v>
      </c>
      <c r="BE143">
        <v>798.7</v>
      </c>
      <c r="BF143">
        <v>665.4</v>
      </c>
      <c r="BG143">
        <v>592</v>
      </c>
      <c r="BH143">
        <v>553.70000000000005</v>
      </c>
      <c r="BI143">
        <v>524</v>
      </c>
      <c r="BJ143">
        <v>474.9</v>
      </c>
      <c r="BK143">
        <v>42.6</v>
      </c>
      <c r="BL143">
        <v>41.3</v>
      </c>
      <c r="BM143">
        <v>40.6</v>
      </c>
      <c r="BN143">
        <v>39.299999999999997</v>
      </c>
      <c r="BO143">
        <v>38.700000000000003</v>
      </c>
      <c r="BP143">
        <v>38.5</v>
      </c>
      <c r="BQ143">
        <v>38.799999999999997</v>
      </c>
      <c r="BR143">
        <v>145.69999999999999</v>
      </c>
      <c r="BS143">
        <v>150.69999999999999</v>
      </c>
      <c r="BT143">
        <v>152.69999999999999</v>
      </c>
      <c r="BU143">
        <v>158.9</v>
      </c>
      <c r="BV143">
        <v>180</v>
      </c>
      <c r="BW143">
        <v>180</v>
      </c>
      <c r="BX143">
        <v>180</v>
      </c>
      <c r="BY143">
        <v>1050.4000000000001</v>
      </c>
      <c r="BZ143">
        <v>877.1</v>
      </c>
      <c r="CA143">
        <v>777.1</v>
      </c>
      <c r="CB143">
        <v>738</v>
      </c>
      <c r="CC143">
        <v>723.9</v>
      </c>
      <c r="CD143">
        <v>718.9</v>
      </c>
      <c r="CE143">
        <v>718.6</v>
      </c>
      <c r="CF143">
        <v>693.7</v>
      </c>
      <c r="CG143">
        <v>585.4</v>
      </c>
      <c r="CH143">
        <v>536.5</v>
      </c>
      <c r="CI143">
        <v>519.20000000000005</v>
      </c>
      <c r="CJ143">
        <v>513.29999999999995</v>
      </c>
      <c r="CK143">
        <v>510.5</v>
      </c>
      <c r="CL143">
        <v>509.2</v>
      </c>
      <c r="CM143">
        <v>659.4</v>
      </c>
      <c r="CN143">
        <v>561.79999999999995</v>
      </c>
      <c r="CO143">
        <v>523.20000000000005</v>
      </c>
      <c r="CP143">
        <v>507.1</v>
      </c>
      <c r="CQ143">
        <v>500</v>
      </c>
      <c r="CR143">
        <v>496.5</v>
      </c>
      <c r="CS143">
        <v>494.8</v>
      </c>
      <c r="CT143">
        <v>633.9</v>
      </c>
      <c r="CU143">
        <v>546.9</v>
      </c>
      <c r="CV143">
        <v>513.9</v>
      </c>
      <c r="CW143">
        <v>495.6</v>
      </c>
      <c r="CX143">
        <v>482.7</v>
      </c>
      <c r="CY143">
        <v>474.7</v>
      </c>
      <c r="CZ143">
        <v>468.4</v>
      </c>
      <c r="DA143">
        <v>641</v>
      </c>
      <c r="DB143">
        <v>549.4</v>
      </c>
      <c r="DC143">
        <v>511</v>
      </c>
      <c r="DD143">
        <v>491.2</v>
      </c>
      <c r="DE143">
        <v>476</v>
      </c>
      <c r="DF143">
        <v>460.4</v>
      </c>
      <c r="DG143">
        <v>440.4</v>
      </c>
      <c r="DH143">
        <v>663.4</v>
      </c>
      <c r="DI143">
        <v>550.9</v>
      </c>
      <c r="DJ143">
        <v>507.7</v>
      </c>
      <c r="DK143">
        <v>482.1</v>
      </c>
      <c r="DL143">
        <v>458.7</v>
      </c>
      <c r="DM143">
        <v>439.7</v>
      </c>
      <c r="DN143">
        <v>420.1</v>
      </c>
      <c r="DO143">
        <v>685.5</v>
      </c>
      <c r="DP143">
        <v>565.6</v>
      </c>
      <c r="DQ143">
        <v>514.70000000000005</v>
      </c>
      <c r="DR143">
        <v>488.2</v>
      </c>
      <c r="DS143">
        <v>463.5</v>
      </c>
      <c r="DT143">
        <v>439.6</v>
      </c>
      <c r="DU143">
        <v>401.8</v>
      </c>
      <c r="DV143">
        <v>760</v>
      </c>
      <c r="DW143">
        <v>620</v>
      </c>
      <c r="DX143">
        <v>541.29999999999995</v>
      </c>
      <c r="DY143">
        <v>506.5</v>
      </c>
      <c r="DZ143">
        <v>482.6</v>
      </c>
      <c r="EA143">
        <v>458.3</v>
      </c>
      <c r="EB143">
        <v>412</v>
      </c>
      <c r="EC143">
        <v>897.2</v>
      </c>
      <c r="ED143">
        <v>711.1</v>
      </c>
      <c r="EE143">
        <v>603.20000000000005</v>
      </c>
      <c r="EF143">
        <v>537.70000000000005</v>
      </c>
      <c r="EG143">
        <v>506.1</v>
      </c>
      <c r="EH143">
        <v>483.5</v>
      </c>
      <c r="EI143">
        <v>438.5</v>
      </c>
      <c r="EJ143">
        <v>1036</v>
      </c>
      <c r="EK143">
        <v>821.1</v>
      </c>
      <c r="EL143">
        <v>694.7</v>
      </c>
      <c r="EM143">
        <v>610.1</v>
      </c>
      <c r="EN143">
        <v>549.9</v>
      </c>
      <c r="EO143">
        <v>513.9</v>
      </c>
      <c r="EP143" t="s">
        <v>4167</v>
      </c>
    </row>
    <row r="144" spans="1:146" x14ac:dyDescent="0.25">
      <c r="A144" t="s">
        <v>4168</v>
      </c>
      <c r="B144" t="s">
        <v>1276</v>
      </c>
      <c r="C144" t="s">
        <v>43</v>
      </c>
      <c r="D144" t="s">
        <v>1277</v>
      </c>
      <c r="E144" t="s">
        <v>1278</v>
      </c>
      <c r="F144" t="s">
        <v>1477</v>
      </c>
      <c r="G144" t="s">
        <v>1279</v>
      </c>
      <c r="H144">
        <v>1976</v>
      </c>
      <c r="I144">
        <v>168466</v>
      </c>
      <c r="K144" t="s">
        <v>1698</v>
      </c>
      <c r="L144" t="s">
        <v>1781</v>
      </c>
      <c r="M144">
        <v>550</v>
      </c>
      <c r="N144" t="s">
        <v>3923</v>
      </c>
      <c r="O144" s="3">
        <v>0.32083333333333336</v>
      </c>
      <c r="P144">
        <v>10.16</v>
      </c>
      <c r="Q144">
        <v>8.4920000000000009</v>
      </c>
      <c r="R144">
        <v>1.8520000000000001</v>
      </c>
      <c r="S144">
        <v>3.38</v>
      </c>
      <c r="T144">
        <v>6094</v>
      </c>
      <c r="U144">
        <v>121.5</v>
      </c>
      <c r="V144">
        <v>0.32</v>
      </c>
      <c r="W144">
        <v>665.9</v>
      </c>
      <c r="X144">
        <v>0.93579999999999997</v>
      </c>
      <c r="Y144">
        <v>721.3</v>
      </c>
      <c r="Z144">
        <v>0</v>
      </c>
      <c r="AA144">
        <v>0</v>
      </c>
      <c r="AB144">
        <v>1053.5999999999999</v>
      </c>
      <c r="AC144">
        <v>869</v>
      </c>
      <c r="AD144">
        <v>760.6</v>
      </c>
      <c r="AE144">
        <v>700.1</v>
      </c>
      <c r="AF144">
        <v>662.3</v>
      </c>
      <c r="AG144">
        <v>640</v>
      </c>
      <c r="AH144">
        <v>617.70000000000005</v>
      </c>
      <c r="AI144">
        <v>1009.5</v>
      </c>
      <c r="AJ144">
        <v>833.9</v>
      </c>
      <c r="AK144">
        <v>740.2</v>
      </c>
      <c r="AL144">
        <v>690.8</v>
      </c>
      <c r="AM144">
        <v>662.7</v>
      </c>
      <c r="AN144">
        <v>644.29999999999995</v>
      </c>
      <c r="AO144">
        <v>624.6</v>
      </c>
      <c r="AP144">
        <v>906</v>
      </c>
      <c r="AQ144">
        <v>736.2</v>
      </c>
      <c r="AR144">
        <v>646.5</v>
      </c>
      <c r="AS144">
        <v>595.6</v>
      </c>
      <c r="AT144">
        <v>565.1</v>
      </c>
      <c r="AU144">
        <v>545.79999999999995</v>
      </c>
      <c r="AV144">
        <v>522.70000000000005</v>
      </c>
      <c r="AW144">
        <v>953.8</v>
      </c>
      <c r="AX144">
        <v>770.3</v>
      </c>
      <c r="AY144">
        <v>672</v>
      </c>
      <c r="AZ144">
        <v>615.4</v>
      </c>
      <c r="BA144">
        <v>581</v>
      </c>
      <c r="BB144">
        <v>559.20000000000005</v>
      </c>
      <c r="BC144">
        <v>533.5</v>
      </c>
      <c r="BD144">
        <v>1051.3</v>
      </c>
      <c r="BE144">
        <v>817.8</v>
      </c>
      <c r="BF144">
        <v>688.2</v>
      </c>
      <c r="BG144">
        <v>615.5</v>
      </c>
      <c r="BH144">
        <v>576.29999999999995</v>
      </c>
      <c r="BI144">
        <v>546.1</v>
      </c>
      <c r="BJ144">
        <v>500.3</v>
      </c>
      <c r="BK144">
        <v>42.1</v>
      </c>
      <c r="BL144">
        <v>41.4</v>
      </c>
      <c r="BM144">
        <v>41.5</v>
      </c>
      <c r="BN144">
        <v>40.4</v>
      </c>
      <c r="BO144">
        <v>39.9</v>
      </c>
      <c r="BP144">
        <v>39.4</v>
      </c>
      <c r="BQ144">
        <v>39.299999999999997</v>
      </c>
      <c r="BR144">
        <v>147.1</v>
      </c>
      <c r="BS144">
        <v>151.1</v>
      </c>
      <c r="BT144">
        <v>151</v>
      </c>
      <c r="BU144">
        <v>158.30000000000001</v>
      </c>
      <c r="BV144">
        <v>180</v>
      </c>
      <c r="BW144">
        <v>180</v>
      </c>
      <c r="BX144">
        <v>180</v>
      </c>
      <c r="BY144">
        <v>1075.7</v>
      </c>
      <c r="BZ144">
        <v>910.4</v>
      </c>
      <c r="CA144">
        <v>818.3</v>
      </c>
      <c r="CB144">
        <v>779.9</v>
      </c>
      <c r="CC144">
        <v>761.7</v>
      </c>
      <c r="CD144">
        <v>751.6</v>
      </c>
      <c r="CE144">
        <v>749.3</v>
      </c>
      <c r="CF144">
        <v>716</v>
      </c>
      <c r="CG144">
        <v>607.9</v>
      </c>
      <c r="CH144">
        <v>559.6</v>
      </c>
      <c r="CI144">
        <v>542.1</v>
      </c>
      <c r="CJ144">
        <v>534.5</v>
      </c>
      <c r="CK144">
        <v>530.4</v>
      </c>
      <c r="CL144">
        <v>528.1</v>
      </c>
      <c r="CM144">
        <v>683.5</v>
      </c>
      <c r="CN144">
        <v>583.70000000000005</v>
      </c>
      <c r="CO144">
        <v>545.5</v>
      </c>
      <c r="CP144">
        <v>529.29999999999995</v>
      </c>
      <c r="CQ144">
        <v>520.9</v>
      </c>
      <c r="CR144">
        <v>516.20000000000005</v>
      </c>
      <c r="CS144">
        <v>512.6</v>
      </c>
      <c r="CT144">
        <v>659.9</v>
      </c>
      <c r="CU144">
        <v>568.79999999999995</v>
      </c>
      <c r="CV144">
        <v>535.20000000000005</v>
      </c>
      <c r="CW144">
        <v>518.1</v>
      </c>
      <c r="CX144">
        <v>505.7</v>
      </c>
      <c r="CY144">
        <v>496.6</v>
      </c>
      <c r="CZ144">
        <v>488.2</v>
      </c>
      <c r="DA144">
        <v>666.9</v>
      </c>
      <c r="DB144">
        <v>570.70000000000005</v>
      </c>
      <c r="DC144">
        <v>533.70000000000005</v>
      </c>
      <c r="DD144">
        <v>514.1</v>
      </c>
      <c r="DE144">
        <v>499</v>
      </c>
      <c r="DF144">
        <v>485.8</v>
      </c>
      <c r="DG144">
        <v>465.8</v>
      </c>
      <c r="DH144">
        <v>689.3</v>
      </c>
      <c r="DI144">
        <v>570.29999999999995</v>
      </c>
      <c r="DJ144">
        <v>525.6</v>
      </c>
      <c r="DK144">
        <v>502</v>
      </c>
      <c r="DL144">
        <v>482.7</v>
      </c>
      <c r="DM144">
        <v>471.8</v>
      </c>
      <c r="DN144">
        <v>455.6</v>
      </c>
      <c r="DO144">
        <v>705.4</v>
      </c>
      <c r="DP144">
        <v>581.1</v>
      </c>
      <c r="DQ144">
        <v>530</v>
      </c>
      <c r="DR144">
        <v>503.8</v>
      </c>
      <c r="DS144">
        <v>481.1</v>
      </c>
      <c r="DT144">
        <v>461.3</v>
      </c>
      <c r="DU144">
        <v>439.3</v>
      </c>
      <c r="DV144">
        <v>767.1</v>
      </c>
      <c r="DW144">
        <v>628.1</v>
      </c>
      <c r="DX144">
        <v>551.20000000000005</v>
      </c>
      <c r="DY144">
        <v>518.9</v>
      </c>
      <c r="DZ144">
        <v>495.6</v>
      </c>
      <c r="EA144">
        <v>472.7</v>
      </c>
      <c r="EB144">
        <v>434.6</v>
      </c>
      <c r="EC144">
        <v>893.2</v>
      </c>
      <c r="ED144">
        <v>716.7</v>
      </c>
      <c r="EE144">
        <v>609.5</v>
      </c>
      <c r="EF144">
        <v>547.4</v>
      </c>
      <c r="EG144">
        <v>518.70000000000005</v>
      </c>
      <c r="EH144">
        <v>497.1</v>
      </c>
      <c r="EI144">
        <v>456.2</v>
      </c>
      <c r="EJ144">
        <v>1031.4000000000001</v>
      </c>
      <c r="EK144">
        <v>827.6</v>
      </c>
      <c r="EL144">
        <v>702.9</v>
      </c>
      <c r="EM144">
        <v>620.29999999999995</v>
      </c>
      <c r="EN144">
        <v>562.79999999999995</v>
      </c>
      <c r="EO144">
        <v>528.5</v>
      </c>
      <c r="EP144" t="s">
        <v>4169</v>
      </c>
    </row>
    <row r="145" spans="1:146" x14ac:dyDescent="0.25">
      <c r="A145" t="s">
        <v>4170</v>
      </c>
      <c r="B145" t="s">
        <v>1269</v>
      </c>
      <c r="C145" t="s">
        <v>1270</v>
      </c>
      <c r="D145" t="s">
        <v>1271</v>
      </c>
      <c r="E145" t="s">
        <v>1272</v>
      </c>
      <c r="F145" t="s">
        <v>1273</v>
      </c>
      <c r="G145" t="s">
        <v>1274</v>
      </c>
      <c r="H145">
        <v>1987</v>
      </c>
      <c r="I145">
        <v>141445</v>
      </c>
      <c r="K145" t="s">
        <v>1698</v>
      </c>
      <c r="L145" t="s">
        <v>1781</v>
      </c>
      <c r="M145">
        <v>633</v>
      </c>
      <c r="N145" t="s">
        <v>3923</v>
      </c>
      <c r="O145" s="3">
        <v>0.32083333333333336</v>
      </c>
      <c r="P145">
        <v>10.992000000000001</v>
      </c>
      <c r="Q145">
        <v>9.5020000000000007</v>
      </c>
      <c r="R145">
        <v>1.6910000000000001</v>
      </c>
      <c r="S145">
        <v>3.39</v>
      </c>
      <c r="T145">
        <v>5275</v>
      </c>
      <c r="U145">
        <v>118.8</v>
      </c>
      <c r="V145">
        <v>0</v>
      </c>
      <c r="W145">
        <v>636.6</v>
      </c>
      <c r="X145">
        <v>0.97409999999999997</v>
      </c>
      <c r="Y145">
        <v>692.9</v>
      </c>
      <c r="Z145">
        <v>0</v>
      </c>
      <c r="AA145">
        <v>0</v>
      </c>
      <c r="AB145">
        <v>1035.0999999999999</v>
      </c>
      <c r="AC145">
        <v>841.5</v>
      </c>
      <c r="AD145">
        <v>731.7</v>
      </c>
      <c r="AE145">
        <v>670.9</v>
      </c>
      <c r="AF145">
        <v>634</v>
      </c>
      <c r="AG145">
        <v>612</v>
      </c>
      <c r="AH145">
        <v>586.5</v>
      </c>
      <c r="AI145">
        <v>983.2</v>
      </c>
      <c r="AJ145">
        <v>804</v>
      </c>
      <c r="AK145">
        <v>709.3</v>
      </c>
      <c r="AL145">
        <v>660.4</v>
      </c>
      <c r="AM145">
        <v>633</v>
      </c>
      <c r="AN145">
        <v>614.70000000000005</v>
      </c>
      <c r="AO145">
        <v>590.1</v>
      </c>
      <c r="AP145">
        <v>871.8</v>
      </c>
      <c r="AQ145">
        <v>705.9</v>
      </c>
      <c r="AR145">
        <v>617.79999999999995</v>
      </c>
      <c r="AS145">
        <v>567.29999999999995</v>
      </c>
      <c r="AT145">
        <v>536.70000000000005</v>
      </c>
      <c r="AU145">
        <v>516.9</v>
      </c>
      <c r="AV145">
        <v>491.8</v>
      </c>
      <c r="AW145">
        <v>910.8</v>
      </c>
      <c r="AX145">
        <v>733.5</v>
      </c>
      <c r="AY145">
        <v>638.5</v>
      </c>
      <c r="AZ145">
        <v>583.6</v>
      </c>
      <c r="BA145">
        <v>550.1</v>
      </c>
      <c r="BB145">
        <v>528.20000000000005</v>
      </c>
      <c r="BC145">
        <v>500.4</v>
      </c>
      <c r="BD145">
        <v>1034.0999999999999</v>
      </c>
      <c r="BE145">
        <v>790.3</v>
      </c>
      <c r="BF145">
        <v>659.9</v>
      </c>
      <c r="BG145">
        <v>587.1</v>
      </c>
      <c r="BH145">
        <v>548.20000000000005</v>
      </c>
      <c r="BI145">
        <v>517.70000000000005</v>
      </c>
      <c r="BJ145">
        <v>469.1</v>
      </c>
      <c r="BK145">
        <v>43.6</v>
      </c>
      <c r="BL145">
        <v>42.8</v>
      </c>
      <c r="BM145">
        <v>42.1</v>
      </c>
      <c r="BN145">
        <v>40.6</v>
      </c>
      <c r="BO145">
        <v>40</v>
      </c>
      <c r="BP145">
        <v>39.5</v>
      </c>
      <c r="BQ145">
        <v>39.4</v>
      </c>
      <c r="BR145">
        <v>145.6</v>
      </c>
      <c r="BS145">
        <v>150.19999999999999</v>
      </c>
      <c r="BT145">
        <v>151.1</v>
      </c>
      <c r="BU145">
        <v>157.80000000000001</v>
      </c>
      <c r="BV145">
        <v>180</v>
      </c>
      <c r="BW145">
        <v>180</v>
      </c>
      <c r="BX145">
        <v>180</v>
      </c>
      <c r="BY145">
        <v>1044.9000000000001</v>
      </c>
      <c r="BZ145">
        <v>872.1</v>
      </c>
      <c r="CA145">
        <v>779.9</v>
      </c>
      <c r="CB145">
        <v>743.3</v>
      </c>
      <c r="CC145">
        <v>727.2</v>
      </c>
      <c r="CD145">
        <v>719</v>
      </c>
      <c r="CE145">
        <v>713.2</v>
      </c>
      <c r="CF145">
        <v>682.2</v>
      </c>
      <c r="CG145">
        <v>575.20000000000005</v>
      </c>
      <c r="CH145">
        <v>529.9</v>
      </c>
      <c r="CI145">
        <v>515.5</v>
      </c>
      <c r="CJ145">
        <v>509.3</v>
      </c>
      <c r="CK145">
        <v>506.2</v>
      </c>
      <c r="CL145">
        <v>502.9</v>
      </c>
      <c r="CM145">
        <v>645.4</v>
      </c>
      <c r="CN145">
        <v>550.79999999999995</v>
      </c>
      <c r="CO145">
        <v>515.79999999999995</v>
      </c>
      <c r="CP145">
        <v>502</v>
      </c>
      <c r="CQ145">
        <v>495.7</v>
      </c>
      <c r="CR145">
        <v>492.2</v>
      </c>
      <c r="CS145">
        <v>490.1</v>
      </c>
      <c r="CT145">
        <v>618.29999999999995</v>
      </c>
      <c r="CU145">
        <v>535.9</v>
      </c>
      <c r="CV145">
        <v>505.5</v>
      </c>
      <c r="CW145">
        <v>488.8</v>
      </c>
      <c r="CX145">
        <v>477.4</v>
      </c>
      <c r="CY145">
        <v>470.7</v>
      </c>
      <c r="CZ145">
        <v>464.6</v>
      </c>
      <c r="DA145">
        <v>623.6</v>
      </c>
      <c r="DB145">
        <v>536.4</v>
      </c>
      <c r="DC145">
        <v>503.5</v>
      </c>
      <c r="DD145">
        <v>483.8</v>
      </c>
      <c r="DE145">
        <v>467.3</v>
      </c>
      <c r="DF145">
        <v>453.1</v>
      </c>
      <c r="DG145">
        <v>436.4</v>
      </c>
      <c r="DH145">
        <v>653.70000000000005</v>
      </c>
      <c r="DI145">
        <v>541.1</v>
      </c>
      <c r="DJ145">
        <v>498.4</v>
      </c>
      <c r="DK145">
        <v>473.3</v>
      </c>
      <c r="DL145">
        <v>450.7</v>
      </c>
      <c r="DM145">
        <v>434.1</v>
      </c>
      <c r="DN145">
        <v>415.9</v>
      </c>
      <c r="DO145">
        <v>673</v>
      </c>
      <c r="DP145">
        <v>553.9</v>
      </c>
      <c r="DQ145">
        <v>504.5</v>
      </c>
      <c r="DR145">
        <v>477.8</v>
      </c>
      <c r="DS145">
        <v>452.8</v>
      </c>
      <c r="DT145">
        <v>430</v>
      </c>
      <c r="DU145">
        <v>397</v>
      </c>
      <c r="DV145">
        <v>743.4</v>
      </c>
      <c r="DW145">
        <v>606</v>
      </c>
      <c r="DX145">
        <v>529.6</v>
      </c>
      <c r="DY145">
        <v>496</v>
      </c>
      <c r="DZ145">
        <v>471.8</v>
      </c>
      <c r="EA145">
        <v>447</v>
      </c>
      <c r="EB145">
        <v>400.7</v>
      </c>
      <c r="EC145">
        <v>887.8</v>
      </c>
      <c r="ED145">
        <v>702.1</v>
      </c>
      <c r="EE145">
        <v>592.5</v>
      </c>
      <c r="EF145">
        <v>526.6</v>
      </c>
      <c r="EG145">
        <v>496</v>
      </c>
      <c r="EH145">
        <v>473.2</v>
      </c>
      <c r="EI145">
        <v>427.7</v>
      </c>
      <c r="EJ145">
        <v>1025.2</v>
      </c>
      <c r="EK145">
        <v>810.9</v>
      </c>
      <c r="EL145">
        <v>683.5</v>
      </c>
      <c r="EM145">
        <v>598.6</v>
      </c>
      <c r="EN145">
        <v>540.9</v>
      </c>
      <c r="EO145">
        <v>505</v>
      </c>
      <c r="EP145" t="s">
        <v>4171</v>
      </c>
    </row>
    <row r="146" spans="1:146" x14ac:dyDescent="0.25">
      <c r="A146" t="s">
        <v>4172</v>
      </c>
      <c r="B146" t="s">
        <v>2856</v>
      </c>
      <c r="C146" t="s">
        <v>2857</v>
      </c>
      <c r="D146" t="s">
        <v>2858</v>
      </c>
      <c r="E146" t="s">
        <v>1472</v>
      </c>
      <c r="F146" t="s">
        <v>2859</v>
      </c>
      <c r="G146" t="s">
        <v>1136</v>
      </c>
      <c r="H146">
        <v>1992</v>
      </c>
      <c r="I146">
        <v>4008950</v>
      </c>
      <c r="K146" t="s">
        <v>1698</v>
      </c>
      <c r="L146" t="s">
        <v>1782</v>
      </c>
      <c r="M146">
        <v>500</v>
      </c>
      <c r="N146" t="s">
        <v>3923</v>
      </c>
      <c r="O146" s="3">
        <v>0.32087962962962963</v>
      </c>
      <c r="P146">
        <v>9.14</v>
      </c>
      <c r="Q146">
        <v>8.2390000000000008</v>
      </c>
      <c r="R146">
        <v>1.8160000000000001</v>
      </c>
      <c r="S146">
        <v>3.04</v>
      </c>
      <c r="T146">
        <v>2630</v>
      </c>
      <c r="U146">
        <v>106.8</v>
      </c>
      <c r="V146">
        <v>0</v>
      </c>
      <c r="W146">
        <v>640.79999999999995</v>
      </c>
      <c r="X146">
        <v>0.9607</v>
      </c>
      <c r="Y146">
        <v>702.6</v>
      </c>
      <c r="Z146">
        <v>0</v>
      </c>
      <c r="AA146">
        <v>0</v>
      </c>
      <c r="AB146">
        <v>1016.8</v>
      </c>
      <c r="AC146">
        <v>826.2</v>
      </c>
      <c r="AD146">
        <v>724.2</v>
      </c>
      <c r="AE146">
        <v>684.4</v>
      </c>
      <c r="AF146">
        <v>656.9</v>
      </c>
      <c r="AG146">
        <v>635.20000000000005</v>
      </c>
      <c r="AH146">
        <v>607.1</v>
      </c>
      <c r="AI146">
        <v>971.5</v>
      </c>
      <c r="AJ146">
        <v>793.6</v>
      </c>
      <c r="AK146">
        <v>706.8</v>
      </c>
      <c r="AL146">
        <v>666.8</v>
      </c>
      <c r="AM146">
        <v>643</v>
      </c>
      <c r="AN146">
        <v>624.29999999999995</v>
      </c>
      <c r="AO146">
        <v>592</v>
      </c>
      <c r="AP146">
        <v>868.9</v>
      </c>
      <c r="AQ146">
        <v>707</v>
      </c>
      <c r="AR146">
        <v>622.4</v>
      </c>
      <c r="AS146">
        <v>574.5</v>
      </c>
      <c r="AT146">
        <v>545.20000000000005</v>
      </c>
      <c r="AU146">
        <v>525</v>
      </c>
      <c r="AV146">
        <v>495.5</v>
      </c>
      <c r="AW146">
        <v>932.8</v>
      </c>
      <c r="AX146">
        <v>751.2</v>
      </c>
      <c r="AY146">
        <v>654.1</v>
      </c>
      <c r="AZ146">
        <v>598</v>
      </c>
      <c r="BA146">
        <v>563.6</v>
      </c>
      <c r="BB146">
        <v>540.79999999999995</v>
      </c>
      <c r="BC146">
        <v>510.2</v>
      </c>
      <c r="BD146">
        <v>1014</v>
      </c>
      <c r="BE146">
        <v>778.3</v>
      </c>
      <c r="BF146">
        <v>657.9</v>
      </c>
      <c r="BG146">
        <v>597.1</v>
      </c>
      <c r="BH146">
        <v>559.4</v>
      </c>
      <c r="BI146">
        <v>526.20000000000005</v>
      </c>
      <c r="BJ146">
        <v>471.2</v>
      </c>
      <c r="BK146">
        <v>42.3</v>
      </c>
      <c r="BL146">
        <v>41.3</v>
      </c>
      <c r="BM146">
        <v>39.200000000000003</v>
      </c>
      <c r="BN146">
        <v>38.200000000000003</v>
      </c>
      <c r="BO146">
        <v>38.1</v>
      </c>
      <c r="BP146">
        <v>38.1</v>
      </c>
      <c r="BQ146">
        <v>38.299999999999997</v>
      </c>
      <c r="BR146">
        <v>144.69999999999999</v>
      </c>
      <c r="BS146">
        <v>148</v>
      </c>
      <c r="BT146">
        <v>149.4</v>
      </c>
      <c r="BU146">
        <v>151</v>
      </c>
      <c r="BV146">
        <v>175.5</v>
      </c>
      <c r="BW146">
        <v>177.6</v>
      </c>
      <c r="BX146">
        <v>177.1</v>
      </c>
      <c r="BY146">
        <v>1044.8</v>
      </c>
      <c r="BZ146">
        <v>865</v>
      </c>
      <c r="CA146">
        <v>775.1</v>
      </c>
      <c r="CB146">
        <v>748.1</v>
      </c>
      <c r="CC146">
        <v>737.8</v>
      </c>
      <c r="CD146">
        <v>733.9</v>
      </c>
      <c r="CE146">
        <v>730.7</v>
      </c>
      <c r="CF146">
        <v>689.6</v>
      </c>
      <c r="CG146">
        <v>583.4</v>
      </c>
      <c r="CH146">
        <v>546.1</v>
      </c>
      <c r="CI146">
        <v>534</v>
      </c>
      <c r="CJ146">
        <v>528.5</v>
      </c>
      <c r="CK146">
        <v>525.79999999999995</v>
      </c>
      <c r="CL146">
        <v>521.70000000000005</v>
      </c>
      <c r="CM146">
        <v>654.9</v>
      </c>
      <c r="CN146">
        <v>565</v>
      </c>
      <c r="CO146">
        <v>533.9</v>
      </c>
      <c r="CP146">
        <v>519.6</v>
      </c>
      <c r="CQ146">
        <v>512.79999999999995</v>
      </c>
      <c r="CR146">
        <v>508.9</v>
      </c>
      <c r="CS146">
        <v>504.9</v>
      </c>
      <c r="CT146">
        <v>630.20000000000005</v>
      </c>
      <c r="CU146">
        <v>553.70000000000005</v>
      </c>
      <c r="CV146">
        <v>523</v>
      </c>
      <c r="CW146">
        <v>502.4</v>
      </c>
      <c r="CX146">
        <v>487.4</v>
      </c>
      <c r="CY146">
        <v>479.2</v>
      </c>
      <c r="CZ146">
        <v>472.2</v>
      </c>
      <c r="DA146">
        <v>638</v>
      </c>
      <c r="DB146">
        <v>547.70000000000005</v>
      </c>
      <c r="DC146">
        <v>516.1</v>
      </c>
      <c r="DD146">
        <v>497.4</v>
      </c>
      <c r="DE146">
        <v>474.2</v>
      </c>
      <c r="DF146">
        <v>456.4</v>
      </c>
      <c r="DG146">
        <v>438.1</v>
      </c>
      <c r="DH146">
        <v>636.9</v>
      </c>
      <c r="DI146">
        <v>542.6</v>
      </c>
      <c r="DJ146">
        <v>503.9</v>
      </c>
      <c r="DK146">
        <v>471.5</v>
      </c>
      <c r="DL146">
        <v>448.2</v>
      </c>
      <c r="DM146">
        <v>432.4</v>
      </c>
      <c r="DN146">
        <v>404.9</v>
      </c>
      <c r="DO146">
        <v>655</v>
      </c>
      <c r="DP146">
        <v>552</v>
      </c>
      <c r="DQ146">
        <v>511</v>
      </c>
      <c r="DR146">
        <v>474.1</v>
      </c>
      <c r="DS146">
        <v>440.8</v>
      </c>
      <c r="DT146">
        <v>412.3</v>
      </c>
      <c r="DU146">
        <v>375.1</v>
      </c>
      <c r="DV146">
        <v>726.6</v>
      </c>
      <c r="DW146">
        <v>591</v>
      </c>
      <c r="DX146">
        <v>533.29999999999995</v>
      </c>
      <c r="DY146">
        <v>499.1</v>
      </c>
      <c r="DZ146">
        <v>464.4</v>
      </c>
      <c r="EA146">
        <v>430.7</v>
      </c>
      <c r="EB146">
        <v>355.9</v>
      </c>
      <c r="EC146">
        <v>856.2</v>
      </c>
      <c r="ED146">
        <v>681.8</v>
      </c>
      <c r="EE146">
        <v>583.1</v>
      </c>
      <c r="EF146">
        <v>538.70000000000005</v>
      </c>
      <c r="EG146">
        <v>512.29999999999995</v>
      </c>
      <c r="EH146">
        <v>487.2</v>
      </c>
      <c r="EI146">
        <v>421.6</v>
      </c>
      <c r="EJ146">
        <v>988.7</v>
      </c>
      <c r="EK146">
        <v>787.3</v>
      </c>
      <c r="EL146">
        <v>673.3</v>
      </c>
      <c r="EM146">
        <v>620.6</v>
      </c>
      <c r="EN146">
        <v>575.9</v>
      </c>
      <c r="EO146">
        <v>536.5</v>
      </c>
      <c r="EP146" t="s">
        <v>4173</v>
      </c>
    </row>
    <row r="147" spans="1:146" x14ac:dyDescent="0.25">
      <c r="A147" t="s">
        <v>4174</v>
      </c>
      <c r="B147" t="s">
        <v>443</v>
      </c>
      <c r="C147" t="s">
        <v>42</v>
      </c>
      <c r="D147" t="s">
        <v>444</v>
      </c>
      <c r="E147" t="s">
        <v>445</v>
      </c>
      <c r="F147" t="s">
        <v>1926</v>
      </c>
      <c r="G147" t="s">
        <v>446</v>
      </c>
      <c r="H147">
        <v>1974</v>
      </c>
      <c r="I147">
        <v>107061</v>
      </c>
      <c r="K147" t="s">
        <v>1698</v>
      </c>
      <c r="L147" t="s">
        <v>1781</v>
      </c>
      <c r="M147">
        <v>599</v>
      </c>
      <c r="N147" t="s">
        <v>3923</v>
      </c>
      <c r="O147" s="3">
        <v>0.32083333333333336</v>
      </c>
      <c r="P147">
        <v>11.01</v>
      </c>
      <c r="Q147">
        <v>8.9529999999999994</v>
      </c>
      <c r="R147">
        <v>1.9379999999999999</v>
      </c>
      <c r="S147">
        <v>3.6</v>
      </c>
      <c r="T147">
        <v>8460</v>
      </c>
      <c r="U147">
        <v>121</v>
      </c>
      <c r="V147">
        <v>0.42</v>
      </c>
      <c r="W147">
        <v>661</v>
      </c>
      <c r="X147">
        <v>0.94189999999999996</v>
      </c>
      <c r="Y147">
        <v>716.7</v>
      </c>
      <c r="Z147">
        <v>0</v>
      </c>
      <c r="AA147">
        <v>0</v>
      </c>
      <c r="AB147">
        <v>1043.2</v>
      </c>
      <c r="AC147">
        <v>866.3</v>
      </c>
      <c r="AD147">
        <v>759.7</v>
      </c>
      <c r="AE147">
        <v>695.9</v>
      </c>
      <c r="AF147">
        <v>656.5</v>
      </c>
      <c r="AG147">
        <v>633.5</v>
      </c>
      <c r="AH147">
        <v>612.29999999999995</v>
      </c>
      <c r="AI147">
        <v>1002.1</v>
      </c>
      <c r="AJ147">
        <v>832.4</v>
      </c>
      <c r="AK147">
        <v>738.6</v>
      </c>
      <c r="AL147">
        <v>686.6</v>
      </c>
      <c r="AM147">
        <v>657.1</v>
      </c>
      <c r="AN147">
        <v>638.79999999999995</v>
      </c>
      <c r="AO147">
        <v>619.9</v>
      </c>
      <c r="AP147">
        <v>899</v>
      </c>
      <c r="AQ147">
        <v>731</v>
      </c>
      <c r="AR147">
        <v>641.9</v>
      </c>
      <c r="AS147">
        <v>590.9</v>
      </c>
      <c r="AT147">
        <v>560.20000000000005</v>
      </c>
      <c r="AU147">
        <v>540.9</v>
      </c>
      <c r="AV147">
        <v>518.29999999999995</v>
      </c>
      <c r="AW147">
        <v>947.7</v>
      </c>
      <c r="AX147">
        <v>765.9</v>
      </c>
      <c r="AY147">
        <v>668.1</v>
      </c>
      <c r="AZ147">
        <v>611.20000000000005</v>
      </c>
      <c r="BA147">
        <v>576.4</v>
      </c>
      <c r="BB147">
        <v>554.20000000000005</v>
      </c>
      <c r="BC147">
        <v>527.70000000000005</v>
      </c>
      <c r="BD147">
        <v>1040.4000000000001</v>
      </c>
      <c r="BE147">
        <v>814.9</v>
      </c>
      <c r="BF147">
        <v>686.2</v>
      </c>
      <c r="BG147">
        <v>610.70000000000005</v>
      </c>
      <c r="BH147">
        <v>570.79999999999995</v>
      </c>
      <c r="BI147">
        <v>541</v>
      </c>
      <c r="BJ147">
        <v>495.7</v>
      </c>
      <c r="BK147">
        <v>42.2</v>
      </c>
      <c r="BL147">
        <v>41.3</v>
      </c>
      <c r="BM147">
        <v>41.9</v>
      </c>
      <c r="BN147">
        <v>41.2</v>
      </c>
      <c r="BO147">
        <v>40.4</v>
      </c>
      <c r="BP147">
        <v>40.1</v>
      </c>
      <c r="BQ147">
        <v>40.4</v>
      </c>
      <c r="BR147">
        <v>147.30000000000001</v>
      </c>
      <c r="BS147">
        <v>151.6</v>
      </c>
      <c r="BT147">
        <v>151.5</v>
      </c>
      <c r="BU147">
        <v>157.69999999999999</v>
      </c>
      <c r="BV147">
        <v>180</v>
      </c>
      <c r="BW147">
        <v>180</v>
      </c>
      <c r="BX147">
        <v>180</v>
      </c>
      <c r="BY147">
        <v>1071.3</v>
      </c>
      <c r="BZ147">
        <v>914.2</v>
      </c>
      <c r="CA147">
        <v>820.3</v>
      </c>
      <c r="CB147">
        <v>775.5</v>
      </c>
      <c r="CC147">
        <v>754.3</v>
      </c>
      <c r="CD147">
        <v>743.6</v>
      </c>
      <c r="CE147">
        <v>741</v>
      </c>
      <c r="CF147">
        <v>712.4</v>
      </c>
      <c r="CG147">
        <v>610.6</v>
      </c>
      <c r="CH147">
        <v>555.70000000000005</v>
      </c>
      <c r="CI147">
        <v>535.1</v>
      </c>
      <c r="CJ147">
        <v>526.4</v>
      </c>
      <c r="CK147">
        <v>521.70000000000005</v>
      </c>
      <c r="CL147">
        <v>518.5</v>
      </c>
      <c r="CM147">
        <v>680.6</v>
      </c>
      <c r="CN147">
        <v>583.1</v>
      </c>
      <c r="CO147">
        <v>540.6</v>
      </c>
      <c r="CP147">
        <v>522.6</v>
      </c>
      <c r="CQ147">
        <v>512.9</v>
      </c>
      <c r="CR147">
        <v>507.9</v>
      </c>
      <c r="CS147">
        <v>504</v>
      </c>
      <c r="CT147">
        <v>657.6</v>
      </c>
      <c r="CU147">
        <v>566.20000000000005</v>
      </c>
      <c r="CV147">
        <v>530.1</v>
      </c>
      <c r="CW147">
        <v>512.29999999999995</v>
      </c>
      <c r="CX147">
        <v>499.8</v>
      </c>
      <c r="CY147">
        <v>490.5</v>
      </c>
      <c r="CZ147">
        <v>481.3</v>
      </c>
      <c r="DA147">
        <v>663.3</v>
      </c>
      <c r="DB147">
        <v>568.20000000000005</v>
      </c>
      <c r="DC147">
        <v>528.9</v>
      </c>
      <c r="DD147">
        <v>509.2</v>
      </c>
      <c r="DE147">
        <v>494.7</v>
      </c>
      <c r="DF147">
        <v>482.4</v>
      </c>
      <c r="DG147">
        <v>462.8</v>
      </c>
      <c r="DH147">
        <v>681.8</v>
      </c>
      <c r="DI147">
        <v>565.79999999999995</v>
      </c>
      <c r="DJ147">
        <v>519.6</v>
      </c>
      <c r="DK147">
        <v>496.6</v>
      </c>
      <c r="DL147">
        <v>478.2</v>
      </c>
      <c r="DM147">
        <v>465.8</v>
      </c>
      <c r="DN147">
        <v>451.6</v>
      </c>
      <c r="DO147">
        <v>697.3</v>
      </c>
      <c r="DP147">
        <v>577.20000000000005</v>
      </c>
      <c r="DQ147">
        <v>524.5</v>
      </c>
      <c r="DR147">
        <v>499.2</v>
      </c>
      <c r="DS147">
        <v>478.6</v>
      </c>
      <c r="DT147">
        <v>460</v>
      </c>
      <c r="DU147">
        <v>436.2</v>
      </c>
      <c r="DV147">
        <v>757.2</v>
      </c>
      <c r="DW147">
        <v>624.6</v>
      </c>
      <c r="DX147">
        <v>546.5</v>
      </c>
      <c r="DY147">
        <v>513.5</v>
      </c>
      <c r="DZ147">
        <v>491.9</v>
      </c>
      <c r="EA147">
        <v>471.7</v>
      </c>
      <c r="EB147">
        <v>436.4</v>
      </c>
      <c r="EC147">
        <v>879.1</v>
      </c>
      <c r="ED147">
        <v>708.9</v>
      </c>
      <c r="EE147">
        <v>606.5</v>
      </c>
      <c r="EF147">
        <v>542.70000000000005</v>
      </c>
      <c r="EG147">
        <v>513.5</v>
      </c>
      <c r="EH147">
        <v>493.4</v>
      </c>
      <c r="EI147">
        <v>456.7</v>
      </c>
      <c r="EJ147">
        <v>1015.1</v>
      </c>
      <c r="EK147">
        <v>818.4</v>
      </c>
      <c r="EL147">
        <v>699.1</v>
      </c>
      <c r="EM147">
        <v>616.29999999999995</v>
      </c>
      <c r="EN147">
        <v>558.70000000000005</v>
      </c>
      <c r="EO147">
        <v>523.5</v>
      </c>
      <c r="EP147" t="s">
        <v>4175</v>
      </c>
    </row>
    <row r="148" spans="1:146" x14ac:dyDescent="0.25">
      <c r="A148" t="s">
        <v>3931</v>
      </c>
      <c r="B148" t="s">
        <v>2480</v>
      </c>
      <c r="C148" t="s">
        <v>2481</v>
      </c>
      <c r="D148" t="s">
        <v>2482</v>
      </c>
      <c r="E148" t="s">
        <v>2483</v>
      </c>
      <c r="F148" t="s">
        <v>1226</v>
      </c>
      <c r="G148" t="s">
        <v>1227</v>
      </c>
      <c r="H148">
        <v>1984</v>
      </c>
      <c r="I148">
        <v>9546390</v>
      </c>
      <c r="K148" t="s">
        <v>1698</v>
      </c>
      <c r="L148" t="s">
        <v>1781</v>
      </c>
      <c r="M148">
        <v>337</v>
      </c>
      <c r="N148" t="s">
        <v>3923</v>
      </c>
      <c r="O148" s="3">
        <v>0.32083333333333336</v>
      </c>
      <c r="P148">
        <v>6.6</v>
      </c>
      <c r="Q148">
        <v>5.8079999999999998</v>
      </c>
      <c r="R148">
        <v>1.292</v>
      </c>
      <c r="S148">
        <v>2.5</v>
      </c>
      <c r="T148">
        <v>1514</v>
      </c>
      <c r="U148">
        <v>102.7</v>
      </c>
      <c r="V148">
        <v>0.35</v>
      </c>
      <c r="W148">
        <v>796.5</v>
      </c>
      <c r="X148">
        <v>0.79120000000000001</v>
      </c>
      <c r="Y148">
        <v>853.2</v>
      </c>
      <c r="Z148">
        <v>0</v>
      </c>
      <c r="AA148">
        <v>0</v>
      </c>
      <c r="AB148">
        <v>1290.0999999999999</v>
      </c>
      <c r="AC148">
        <v>1054.4000000000001</v>
      </c>
      <c r="AD148">
        <v>914.1</v>
      </c>
      <c r="AE148">
        <v>818.7</v>
      </c>
      <c r="AF148">
        <v>770.1</v>
      </c>
      <c r="AG148">
        <v>748.8</v>
      </c>
      <c r="AH148">
        <v>727.4</v>
      </c>
      <c r="AI148">
        <v>1242.9000000000001</v>
      </c>
      <c r="AJ148">
        <v>1018.5</v>
      </c>
      <c r="AK148">
        <v>892.4</v>
      </c>
      <c r="AL148">
        <v>816.7</v>
      </c>
      <c r="AM148">
        <v>775.4</v>
      </c>
      <c r="AN148">
        <v>754.7</v>
      </c>
      <c r="AO148">
        <v>735.8</v>
      </c>
      <c r="AP148">
        <v>1098.3</v>
      </c>
      <c r="AQ148">
        <v>886.7</v>
      </c>
      <c r="AR148">
        <v>772.8</v>
      </c>
      <c r="AS148">
        <v>706.4</v>
      </c>
      <c r="AT148">
        <v>665.9</v>
      </c>
      <c r="AU148">
        <v>640.20000000000005</v>
      </c>
      <c r="AV148">
        <v>609.9</v>
      </c>
      <c r="AW148">
        <v>1151.9000000000001</v>
      </c>
      <c r="AX148">
        <v>925</v>
      </c>
      <c r="AY148">
        <v>801.8</v>
      </c>
      <c r="AZ148">
        <v>729.4</v>
      </c>
      <c r="BA148">
        <v>685</v>
      </c>
      <c r="BB148">
        <v>656.7</v>
      </c>
      <c r="BC148">
        <v>624.70000000000005</v>
      </c>
      <c r="BD148">
        <v>1284.5</v>
      </c>
      <c r="BE148">
        <v>990.5</v>
      </c>
      <c r="BF148">
        <v>826.8</v>
      </c>
      <c r="BG148">
        <v>726.6</v>
      </c>
      <c r="BH148">
        <v>675.7</v>
      </c>
      <c r="BI148">
        <v>640.4</v>
      </c>
      <c r="BJ148">
        <v>580.9</v>
      </c>
      <c r="BK148">
        <v>42.4</v>
      </c>
      <c r="BL148">
        <v>41.3</v>
      </c>
      <c r="BM148">
        <v>41.6</v>
      </c>
      <c r="BN148">
        <v>39.700000000000003</v>
      </c>
      <c r="BO148">
        <v>38.799999999999997</v>
      </c>
      <c r="BP148">
        <v>38.5</v>
      </c>
      <c r="BQ148">
        <v>39.9</v>
      </c>
      <c r="BR148">
        <v>149.30000000000001</v>
      </c>
      <c r="BS148">
        <v>153.9</v>
      </c>
      <c r="BT148">
        <v>154.69999999999999</v>
      </c>
      <c r="BU148">
        <v>174.8</v>
      </c>
      <c r="BV148">
        <v>180</v>
      </c>
      <c r="BW148">
        <v>180</v>
      </c>
      <c r="BX148">
        <v>180</v>
      </c>
      <c r="BY148">
        <v>1346</v>
      </c>
      <c r="BZ148">
        <v>1129.9000000000001</v>
      </c>
      <c r="CA148">
        <v>1002.9</v>
      </c>
      <c r="CB148">
        <v>920.5</v>
      </c>
      <c r="CC148">
        <v>885.3</v>
      </c>
      <c r="CD148">
        <v>876.3</v>
      </c>
      <c r="CE148">
        <v>888.6</v>
      </c>
      <c r="CF148">
        <v>891.5</v>
      </c>
      <c r="CG148">
        <v>754.2</v>
      </c>
      <c r="CH148">
        <v>681.9</v>
      </c>
      <c r="CI148">
        <v>649.4</v>
      </c>
      <c r="CJ148">
        <v>632.9</v>
      </c>
      <c r="CK148">
        <v>626.29999999999995</v>
      </c>
      <c r="CL148">
        <v>625.6</v>
      </c>
      <c r="CM148">
        <v>849.2</v>
      </c>
      <c r="CN148">
        <v>719.9</v>
      </c>
      <c r="CO148">
        <v>662.8</v>
      </c>
      <c r="CP148">
        <v>635.5</v>
      </c>
      <c r="CQ148">
        <v>617.70000000000005</v>
      </c>
      <c r="CR148">
        <v>607.20000000000005</v>
      </c>
      <c r="CS148">
        <v>603.4</v>
      </c>
      <c r="CT148">
        <v>818.1</v>
      </c>
      <c r="CU148">
        <v>697.1</v>
      </c>
      <c r="CV148">
        <v>649.20000000000005</v>
      </c>
      <c r="CW148">
        <v>623.5</v>
      </c>
      <c r="CX148">
        <v>601.5</v>
      </c>
      <c r="CY148">
        <v>583</v>
      </c>
      <c r="CZ148">
        <v>564.79999999999995</v>
      </c>
      <c r="DA148">
        <v>817</v>
      </c>
      <c r="DB148">
        <v>680</v>
      </c>
      <c r="DC148">
        <v>628.70000000000005</v>
      </c>
      <c r="DD148">
        <v>599.9</v>
      </c>
      <c r="DE148">
        <v>579.9</v>
      </c>
      <c r="DF148">
        <v>570.29999999999995</v>
      </c>
      <c r="DG148">
        <v>540</v>
      </c>
      <c r="DH148">
        <v>805.6</v>
      </c>
      <c r="DI148">
        <v>674</v>
      </c>
      <c r="DJ148">
        <v>625.5</v>
      </c>
      <c r="DK148">
        <v>592.20000000000005</v>
      </c>
      <c r="DL148">
        <v>560.1</v>
      </c>
      <c r="DM148">
        <v>534.4</v>
      </c>
      <c r="DN148">
        <v>505.3</v>
      </c>
      <c r="DO148">
        <v>830.9</v>
      </c>
      <c r="DP148">
        <v>688.2</v>
      </c>
      <c r="DQ148">
        <v>633.1</v>
      </c>
      <c r="DR148">
        <v>600.4</v>
      </c>
      <c r="DS148">
        <v>568.20000000000005</v>
      </c>
      <c r="DT148">
        <v>539.20000000000005</v>
      </c>
      <c r="DU148">
        <v>492.6</v>
      </c>
      <c r="DV148">
        <v>928.2</v>
      </c>
      <c r="DW148">
        <v>752.7</v>
      </c>
      <c r="DX148">
        <v>658.2</v>
      </c>
      <c r="DY148">
        <v>620.20000000000005</v>
      </c>
      <c r="DZ148">
        <v>589.20000000000005</v>
      </c>
      <c r="EA148">
        <v>558.9</v>
      </c>
      <c r="EB148">
        <v>508.5</v>
      </c>
      <c r="EC148">
        <v>1068.9000000000001</v>
      </c>
      <c r="ED148">
        <v>850.9</v>
      </c>
      <c r="EE148">
        <v>720.8</v>
      </c>
      <c r="EF148">
        <v>650</v>
      </c>
      <c r="EG148">
        <v>616.9</v>
      </c>
      <c r="EH148">
        <v>587.9</v>
      </c>
      <c r="EI148">
        <v>534.79999999999995</v>
      </c>
      <c r="EJ148">
        <v>1234.2</v>
      </c>
      <c r="EK148">
        <v>979</v>
      </c>
      <c r="EL148">
        <v>825.4</v>
      </c>
      <c r="EM148">
        <v>716.9</v>
      </c>
      <c r="EN148">
        <v>654.9</v>
      </c>
      <c r="EO148">
        <v>621.4</v>
      </c>
      <c r="EP148" t="s">
        <v>4176</v>
      </c>
    </row>
    <row r="149" spans="1:146" x14ac:dyDescent="0.25">
      <c r="A149" t="s">
        <v>4177</v>
      </c>
      <c r="B149" t="s">
        <v>438</v>
      </c>
      <c r="C149" t="s">
        <v>439</v>
      </c>
      <c r="D149" t="s">
        <v>440</v>
      </c>
      <c r="E149" t="s">
        <v>441</v>
      </c>
      <c r="F149" t="s">
        <v>1785</v>
      </c>
      <c r="G149" t="s">
        <v>1372</v>
      </c>
      <c r="H149">
        <v>1988</v>
      </c>
      <c r="I149">
        <v>169615</v>
      </c>
      <c r="K149" t="s">
        <v>1698</v>
      </c>
      <c r="L149" t="s">
        <v>1781</v>
      </c>
      <c r="M149">
        <v>628</v>
      </c>
      <c r="N149" t="s">
        <v>3923</v>
      </c>
      <c r="O149" s="3">
        <v>0.32083333333333336</v>
      </c>
      <c r="P149">
        <v>11.01</v>
      </c>
      <c r="Q149">
        <v>9.41</v>
      </c>
      <c r="R149">
        <v>1.4910000000000001</v>
      </c>
      <c r="S149">
        <v>3.52</v>
      </c>
      <c r="T149">
        <v>5853</v>
      </c>
      <c r="U149">
        <v>113.9</v>
      </c>
      <c r="V149">
        <v>0.3</v>
      </c>
      <c r="W149">
        <v>661.8</v>
      </c>
      <c r="X149">
        <v>0.94169999999999998</v>
      </c>
      <c r="Y149">
        <v>716.8</v>
      </c>
      <c r="Z149">
        <v>0</v>
      </c>
      <c r="AA149">
        <v>0</v>
      </c>
      <c r="AB149">
        <v>1115.9000000000001</v>
      </c>
      <c r="AC149">
        <v>898</v>
      </c>
      <c r="AD149">
        <v>773.5</v>
      </c>
      <c r="AE149">
        <v>690.7</v>
      </c>
      <c r="AF149">
        <v>643.20000000000005</v>
      </c>
      <c r="AG149">
        <v>617.29999999999995</v>
      </c>
      <c r="AH149">
        <v>589.1</v>
      </c>
      <c r="AI149">
        <v>1068.5999999999999</v>
      </c>
      <c r="AJ149">
        <v>864.2</v>
      </c>
      <c r="AK149">
        <v>749.3</v>
      </c>
      <c r="AL149">
        <v>680</v>
      </c>
      <c r="AM149">
        <v>641.9</v>
      </c>
      <c r="AN149">
        <v>621.1</v>
      </c>
      <c r="AO149">
        <v>593.29999999999995</v>
      </c>
      <c r="AP149">
        <v>926.4</v>
      </c>
      <c r="AQ149">
        <v>741.7</v>
      </c>
      <c r="AR149">
        <v>641.1</v>
      </c>
      <c r="AS149">
        <v>581.9</v>
      </c>
      <c r="AT149">
        <v>545.4</v>
      </c>
      <c r="AU149">
        <v>521.70000000000005</v>
      </c>
      <c r="AV149">
        <v>492.9</v>
      </c>
      <c r="AW149">
        <v>988</v>
      </c>
      <c r="AX149">
        <v>784.8</v>
      </c>
      <c r="AY149">
        <v>672.5</v>
      </c>
      <c r="AZ149">
        <v>605.5</v>
      </c>
      <c r="BA149">
        <v>564</v>
      </c>
      <c r="BB149">
        <v>537.29999999999995</v>
      </c>
      <c r="BC149">
        <v>505.8</v>
      </c>
      <c r="BD149">
        <v>1110.4000000000001</v>
      </c>
      <c r="BE149">
        <v>841</v>
      </c>
      <c r="BF149">
        <v>692.2</v>
      </c>
      <c r="BG149">
        <v>599.70000000000005</v>
      </c>
      <c r="BH149">
        <v>553.5</v>
      </c>
      <c r="BI149">
        <v>521.70000000000005</v>
      </c>
      <c r="BJ149">
        <v>469.1</v>
      </c>
      <c r="BK149">
        <v>43.9</v>
      </c>
      <c r="BL149">
        <v>42.4</v>
      </c>
      <c r="BM149">
        <v>42.1</v>
      </c>
      <c r="BN149">
        <v>41.4</v>
      </c>
      <c r="BO149">
        <v>40.4</v>
      </c>
      <c r="BP149">
        <v>40.6</v>
      </c>
      <c r="BQ149">
        <v>40.4</v>
      </c>
      <c r="BR149">
        <v>146</v>
      </c>
      <c r="BS149">
        <v>150.5</v>
      </c>
      <c r="BT149">
        <v>152.80000000000001</v>
      </c>
      <c r="BU149">
        <v>156.6</v>
      </c>
      <c r="BV149">
        <v>174.9</v>
      </c>
      <c r="BW149">
        <v>180</v>
      </c>
      <c r="BX149">
        <v>180</v>
      </c>
      <c r="BY149">
        <v>1171</v>
      </c>
      <c r="BZ149">
        <v>961.7</v>
      </c>
      <c r="CA149">
        <v>843.8</v>
      </c>
      <c r="CB149">
        <v>767.1</v>
      </c>
      <c r="CC149">
        <v>734.9</v>
      </c>
      <c r="CD149">
        <v>724.4</v>
      </c>
      <c r="CE149">
        <v>713</v>
      </c>
      <c r="CF149">
        <v>760.9</v>
      </c>
      <c r="CG149">
        <v>634.9</v>
      </c>
      <c r="CH149">
        <v>559.5</v>
      </c>
      <c r="CI149">
        <v>523</v>
      </c>
      <c r="CJ149">
        <v>507.9</v>
      </c>
      <c r="CK149">
        <v>502.5</v>
      </c>
      <c r="CL149">
        <v>500</v>
      </c>
      <c r="CM149">
        <v>717.4</v>
      </c>
      <c r="CN149">
        <v>601.5</v>
      </c>
      <c r="CO149">
        <v>536.6</v>
      </c>
      <c r="CP149">
        <v>508.2</v>
      </c>
      <c r="CQ149">
        <v>494.3</v>
      </c>
      <c r="CR149">
        <v>487.3</v>
      </c>
      <c r="CS149">
        <v>483.3</v>
      </c>
      <c r="CT149">
        <v>684.9</v>
      </c>
      <c r="CU149">
        <v>575.5</v>
      </c>
      <c r="CV149">
        <v>521.29999999999995</v>
      </c>
      <c r="CW149">
        <v>496.9</v>
      </c>
      <c r="CX149">
        <v>480.9</v>
      </c>
      <c r="CY149">
        <v>468.8</v>
      </c>
      <c r="CZ149">
        <v>455.6</v>
      </c>
      <c r="DA149">
        <v>676.2</v>
      </c>
      <c r="DB149">
        <v>557.20000000000005</v>
      </c>
      <c r="DC149">
        <v>505.2</v>
      </c>
      <c r="DD149">
        <v>482.6</v>
      </c>
      <c r="DE149">
        <v>470.2</v>
      </c>
      <c r="DF149">
        <v>461.1</v>
      </c>
      <c r="DG149">
        <v>434.6</v>
      </c>
      <c r="DH149">
        <v>673.9</v>
      </c>
      <c r="DI149">
        <v>553.4</v>
      </c>
      <c r="DJ149">
        <v>502.1</v>
      </c>
      <c r="DK149">
        <v>476.1</v>
      </c>
      <c r="DL149">
        <v>453.6</v>
      </c>
      <c r="DM149">
        <v>433.6</v>
      </c>
      <c r="DN149">
        <v>411.5</v>
      </c>
      <c r="DO149">
        <v>697.1</v>
      </c>
      <c r="DP149">
        <v>570.5</v>
      </c>
      <c r="DQ149">
        <v>509.9</v>
      </c>
      <c r="DR149">
        <v>482</v>
      </c>
      <c r="DS149">
        <v>459.4</v>
      </c>
      <c r="DT149">
        <v>437.2</v>
      </c>
      <c r="DU149">
        <v>399.5</v>
      </c>
      <c r="DV149">
        <v>776.2</v>
      </c>
      <c r="DW149">
        <v>629.4</v>
      </c>
      <c r="DX149">
        <v>542.4</v>
      </c>
      <c r="DY149">
        <v>501.3</v>
      </c>
      <c r="DZ149">
        <v>477.3</v>
      </c>
      <c r="EA149">
        <v>455.1</v>
      </c>
      <c r="EB149">
        <v>413.1</v>
      </c>
      <c r="EC149">
        <v>918.7</v>
      </c>
      <c r="ED149">
        <v>722.6</v>
      </c>
      <c r="EE149">
        <v>610.1</v>
      </c>
      <c r="EF149">
        <v>537.70000000000005</v>
      </c>
      <c r="EG149">
        <v>501</v>
      </c>
      <c r="EH149">
        <v>478.3</v>
      </c>
      <c r="EI149">
        <v>436.8</v>
      </c>
      <c r="EJ149">
        <v>1060.9000000000001</v>
      </c>
      <c r="EK149">
        <v>834.3</v>
      </c>
      <c r="EL149">
        <v>703.2</v>
      </c>
      <c r="EM149">
        <v>614.29999999999995</v>
      </c>
      <c r="EN149">
        <v>551.4</v>
      </c>
      <c r="EO149">
        <v>510.1</v>
      </c>
      <c r="EP149" t="s">
        <v>4178</v>
      </c>
    </row>
    <row r="150" spans="1:146" x14ac:dyDescent="0.25">
      <c r="A150" t="s">
        <v>4179</v>
      </c>
      <c r="B150" t="s">
        <v>433</v>
      </c>
      <c r="C150" t="s">
        <v>41</v>
      </c>
      <c r="D150" t="s">
        <v>434</v>
      </c>
      <c r="E150" t="s">
        <v>435</v>
      </c>
      <c r="F150" t="s">
        <v>436</v>
      </c>
      <c r="G150" t="s">
        <v>437</v>
      </c>
      <c r="H150">
        <v>1986</v>
      </c>
      <c r="I150">
        <v>156917</v>
      </c>
      <c r="K150" t="s">
        <v>1698</v>
      </c>
      <c r="L150" t="s">
        <v>1781</v>
      </c>
      <c r="M150">
        <v>628</v>
      </c>
      <c r="N150" t="s">
        <v>3923</v>
      </c>
      <c r="O150" s="3">
        <v>0.32083333333333336</v>
      </c>
      <c r="P150">
        <v>11</v>
      </c>
      <c r="Q150">
        <v>9.3829999999999991</v>
      </c>
      <c r="R150">
        <v>1.893</v>
      </c>
      <c r="S150">
        <v>3.52</v>
      </c>
      <c r="T150">
        <v>6133</v>
      </c>
      <c r="U150">
        <v>113.4</v>
      </c>
      <c r="V150">
        <v>0.27</v>
      </c>
      <c r="W150">
        <v>640.4</v>
      </c>
      <c r="X150">
        <v>0.97509999999999997</v>
      </c>
      <c r="Y150">
        <v>692.2</v>
      </c>
      <c r="Z150">
        <v>0</v>
      </c>
      <c r="AA150">
        <v>0</v>
      </c>
      <c r="AB150">
        <v>1046.8</v>
      </c>
      <c r="AC150">
        <v>853.1</v>
      </c>
      <c r="AD150">
        <v>738.3</v>
      </c>
      <c r="AE150">
        <v>668.1</v>
      </c>
      <c r="AF150">
        <v>627.9</v>
      </c>
      <c r="AG150">
        <v>604.9</v>
      </c>
      <c r="AH150">
        <v>575.9</v>
      </c>
      <c r="AI150">
        <v>997.5</v>
      </c>
      <c r="AJ150">
        <v>815.9</v>
      </c>
      <c r="AK150">
        <v>714.1</v>
      </c>
      <c r="AL150">
        <v>656.8</v>
      </c>
      <c r="AM150">
        <v>626.4</v>
      </c>
      <c r="AN150">
        <v>607.79999999999995</v>
      </c>
      <c r="AO150">
        <v>579.70000000000005</v>
      </c>
      <c r="AP150">
        <v>882.9</v>
      </c>
      <c r="AQ150">
        <v>712.6</v>
      </c>
      <c r="AR150">
        <v>621.20000000000005</v>
      </c>
      <c r="AS150">
        <v>568.1</v>
      </c>
      <c r="AT150">
        <v>535.6</v>
      </c>
      <c r="AU150">
        <v>514.4</v>
      </c>
      <c r="AV150">
        <v>487</v>
      </c>
      <c r="AW150">
        <v>934</v>
      </c>
      <c r="AX150">
        <v>748.8</v>
      </c>
      <c r="AY150">
        <v>648.1</v>
      </c>
      <c r="AZ150">
        <v>588.9</v>
      </c>
      <c r="BA150">
        <v>552.4</v>
      </c>
      <c r="BB150">
        <v>528.5</v>
      </c>
      <c r="BC150">
        <v>498.2</v>
      </c>
      <c r="BD150">
        <v>1045.0999999999999</v>
      </c>
      <c r="BE150">
        <v>801.3</v>
      </c>
      <c r="BF150">
        <v>665.4</v>
      </c>
      <c r="BG150">
        <v>585.4</v>
      </c>
      <c r="BH150">
        <v>546</v>
      </c>
      <c r="BI150">
        <v>516.4</v>
      </c>
      <c r="BJ150">
        <v>467.3</v>
      </c>
      <c r="BK150">
        <v>42.4</v>
      </c>
      <c r="BL150">
        <v>41.3</v>
      </c>
      <c r="BM150">
        <v>41.1</v>
      </c>
      <c r="BN150">
        <v>39.6</v>
      </c>
      <c r="BO150">
        <v>39</v>
      </c>
      <c r="BP150">
        <v>38.700000000000003</v>
      </c>
      <c r="BQ150">
        <v>38.4</v>
      </c>
      <c r="BR150">
        <v>145.69999999999999</v>
      </c>
      <c r="BS150">
        <v>150.80000000000001</v>
      </c>
      <c r="BT150">
        <v>153.1</v>
      </c>
      <c r="BU150">
        <v>158.1</v>
      </c>
      <c r="BV150">
        <v>180</v>
      </c>
      <c r="BW150">
        <v>180</v>
      </c>
      <c r="BX150">
        <v>180</v>
      </c>
      <c r="BY150">
        <v>1064.4000000000001</v>
      </c>
      <c r="BZ150">
        <v>889.3</v>
      </c>
      <c r="CA150">
        <v>784.8</v>
      </c>
      <c r="CB150">
        <v>729.9</v>
      </c>
      <c r="CC150">
        <v>710.8</v>
      </c>
      <c r="CD150">
        <v>701.9</v>
      </c>
      <c r="CE150">
        <v>686.8</v>
      </c>
      <c r="CF150">
        <v>702.5</v>
      </c>
      <c r="CG150">
        <v>593.6</v>
      </c>
      <c r="CH150">
        <v>535.5</v>
      </c>
      <c r="CI150">
        <v>512.9</v>
      </c>
      <c r="CJ150">
        <v>503.9</v>
      </c>
      <c r="CK150">
        <v>499.6</v>
      </c>
      <c r="CL150">
        <v>494.1</v>
      </c>
      <c r="CM150">
        <v>667.6</v>
      </c>
      <c r="CN150">
        <v>566.1</v>
      </c>
      <c r="CO150">
        <v>520.70000000000005</v>
      </c>
      <c r="CP150">
        <v>501.1</v>
      </c>
      <c r="CQ150">
        <v>490.9</v>
      </c>
      <c r="CR150">
        <v>486</v>
      </c>
      <c r="CS150">
        <v>482</v>
      </c>
      <c r="CT150">
        <v>641.70000000000005</v>
      </c>
      <c r="CU150">
        <v>548.20000000000005</v>
      </c>
      <c r="CV150">
        <v>510.5</v>
      </c>
      <c r="CW150">
        <v>490.9</v>
      </c>
      <c r="CX150">
        <v>476.9</v>
      </c>
      <c r="CY150">
        <v>466.4</v>
      </c>
      <c r="CZ150">
        <v>456.5</v>
      </c>
      <c r="DA150">
        <v>648.79999999999995</v>
      </c>
      <c r="DB150">
        <v>543.70000000000005</v>
      </c>
      <c r="DC150">
        <v>501.6</v>
      </c>
      <c r="DD150">
        <v>481.2</v>
      </c>
      <c r="DE150">
        <v>470.6</v>
      </c>
      <c r="DF150">
        <v>457.5</v>
      </c>
      <c r="DG150">
        <v>434.5</v>
      </c>
      <c r="DH150">
        <v>653.79999999999995</v>
      </c>
      <c r="DI150">
        <v>543.20000000000005</v>
      </c>
      <c r="DJ150">
        <v>499.9</v>
      </c>
      <c r="DK150">
        <v>475.5</v>
      </c>
      <c r="DL150">
        <v>453.8</v>
      </c>
      <c r="DM150">
        <v>435</v>
      </c>
      <c r="DN150">
        <v>415.5</v>
      </c>
      <c r="DO150">
        <v>676.7</v>
      </c>
      <c r="DP150">
        <v>559</v>
      </c>
      <c r="DQ150">
        <v>507.4</v>
      </c>
      <c r="DR150">
        <v>481.7</v>
      </c>
      <c r="DS150">
        <v>459.7</v>
      </c>
      <c r="DT150">
        <v>438.3</v>
      </c>
      <c r="DU150">
        <v>403.6</v>
      </c>
      <c r="DV150">
        <v>752</v>
      </c>
      <c r="DW150">
        <v>616.20000000000005</v>
      </c>
      <c r="DX150">
        <v>536.4</v>
      </c>
      <c r="DY150">
        <v>500.3</v>
      </c>
      <c r="DZ150">
        <v>477.5</v>
      </c>
      <c r="EA150">
        <v>455.8</v>
      </c>
      <c r="EB150">
        <v>415.3</v>
      </c>
      <c r="EC150">
        <v>891.4</v>
      </c>
      <c r="ED150">
        <v>707.4</v>
      </c>
      <c r="EE150">
        <v>600.70000000000005</v>
      </c>
      <c r="EF150">
        <v>533</v>
      </c>
      <c r="EG150">
        <v>500.1</v>
      </c>
      <c r="EH150">
        <v>478.4</v>
      </c>
      <c r="EI150">
        <v>437.8</v>
      </c>
      <c r="EJ150">
        <v>1029.3</v>
      </c>
      <c r="EK150">
        <v>816.8</v>
      </c>
      <c r="EL150">
        <v>691.8</v>
      </c>
      <c r="EM150">
        <v>606.29999999999995</v>
      </c>
      <c r="EN150">
        <v>545.1</v>
      </c>
      <c r="EO150">
        <v>507.8</v>
      </c>
      <c r="EP150" t="s">
        <v>4180</v>
      </c>
    </row>
    <row r="151" spans="1:146" x14ac:dyDescent="0.25">
      <c r="A151" t="s">
        <v>4181</v>
      </c>
      <c r="B151" t="s">
        <v>429</v>
      </c>
      <c r="C151" t="s">
        <v>430</v>
      </c>
      <c r="D151" t="s">
        <v>431</v>
      </c>
      <c r="E151" t="s">
        <v>1221</v>
      </c>
      <c r="F151" t="s">
        <v>1222</v>
      </c>
      <c r="G151" t="s">
        <v>1222</v>
      </c>
      <c r="H151">
        <v>1976</v>
      </c>
      <c r="I151">
        <v>111361</v>
      </c>
      <c r="K151" t="s">
        <v>1698</v>
      </c>
      <c r="L151" t="s">
        <v>1781</v>
      </c>
      <c r="M151">
        <v>697</v>
      </c>
      <c r="N151" t="s">
        <v>3923</v>
      </c>
      <c r="O151" s="3">
        <v>0.32083333333333336</v>
      </c>
      <c r="P151">
        <v>12.202999999999999</v>
      </c>
      <c r="Q151">
        <v>10.038</v>
      </c>
      <c r="R151">
        <v>2.1150000000000002</v>
      </c>
      <c r="S151">
        <v>3.98</v>
      </c>
      <c r="T151">
        <v>10933</v>
      </c>
      <c r="U151">
        <v>121</v>
      </c>
      <c r="V151">
        <v>0.68</v>
      </c>
      <c r="W151">
        <v>691.9</v>
      </c>
      <c r="X151">
        <v>0.9032</v>
      </c>
      <c r="Y151">
        <v>747.3</v>
      </c>
      <c r="Z151">
        <v>0</v>
      </c>
      <c r="AA151">
        <v>0</v>
      </c>
      <c r="AB151">
        <v>1169.5999999999999</v>
      </c>
      <c r="AC151">
        <v>938.1</v>
      </c>
      <c r="AD151">
        <v>807.2</v>
      </c>
      <c r="AE151">
        <v>725.2</v>
      </c>
      <c r="AF151">
        <v>673</v>
      </c>
      <c r="AG151">
        <v>636.29999999999995</v>
      </c>
      <c r="AH151">
        <v>602.5</v>
      </c>
      <c r="AI151">
        <v>1104.9000000000001</v>
      </c>
      <c r="AJ151">
        <v>897.7</v>
      </c>
      <c r="AK151">
        <v>782.1</v>
      </c>
      <c r="AL151">
        <v>709.6</v>
      </c>
      <c r="AM151">
        <v>665.7</v>
      </c>
      <c r="AN151">
        <v>639.1</v>
      </c>
      <c r="AO151">
        <v>613.20000000000005</v>
      </c>
      <c r="AP151">
        <v>969.4</v>
      </c>
      <c r="AQ151">
        <v>776.6</v>
      </c>
      <c r="AR151">
        <v>670.7</v>
      </c>
      <c r="AS151">
        <v>607.29999999999995</v>
      </c>
      <c r="AT151">
        <v>567.4</v>
      </c>
      <c r="AU151">
        <v>541.5</v>
      </c>
      <c r="AV151">
        <v>510.6</v>
      </c>
      <c r="AW151">
        <v>969.4</v>
      </c>
      <c r="AX151">
        <v>776.6</v>
      </c>
      <c r="AY151">
        <v>670.7</v>
      </c>
      <c r="AZ151">
        <v>607.29999999999995</v>
      </c>
      <c r="BA151">
        <v>567.4</v>
      </c>
      <c r="BB151">
        <v>541.5</v>
      </c>
      <c r="BC151">
        <v>510.6</v>
      </c>
      <c r="BD151">
        <v>1174.0999999999999</v>
      </c>
      <c r="BE151">
        <v>883.1</v>
      </c>
      <c r="BF151">
        <v>725.6</v>
      </c>
      <c r="BG151">
        <v>628.70000000000005</v>
      </c>
      <c r="BH151">
        <v>575.9</v>
      </c>
      <c r="BI151">
        <v>538.79999999999995</v>
      </c>
      <c r="BJ151">
        <v>488.9</v>
      </c>
      <c r="BK151">
        <v>43</v>
      </c>
      <c r="BL151">
        <v>41</v>
      </c>
      <c r="BM151">
        <v>41.3</v>
      </c>
      <c r="BN151">
        <v>42.1</v>
      </c>
      <c r="BO151">
        <v>41.4</v>
      </c>
      <c r="BP151">
        <v>40.9</v>
      </c>
      <c r="BQ151">
        <v>40.6</v>
      </c>
      <c r="BR151">
        <v>152.5</v>
      </c>
      <c r="BS151">
        <v>161.30000000000001</v>
      </c>
      <c r="BT151">
        <v>170.1</v>
      </c>
      <c r="BU151">
        <v>173.6</v>
      </c>
      <c r="BV151">
        <v>173.8</v>
      </c>
      <c r="BW151">
        <v>176.2</v>
      </c>
      <c r="BX151">
        <v>179.4</v>
      </c>
      <c r="BY151">
        <v>1124.8</v>
      </c>
      <c r="BZ151">
        <v>943.6</v>
      </c>
      <c r="CA151">
        <v>842.2</v>
      </c>
      <c r="CB151">
        <v>778</v>
      </c>
      <c r="CC151">
        <v>745.9</v>
      </c>
      <c r="CD151">
        <v>728.6</v>
      </c>
      <c r="CE151">
        <v>715.8</v>
      </c>
      <c r="CF151">
        <v>739.7</v>
      </c>
      <c r="CG151">
        <v>632.70000000000005</v>
      </c>
      <c r="CH151">
        <v>560.79999999999995</v>
      </c>
      <c r="CI151">
        <v>525.79999999999995</v>
      </c>
      <c r="CJ151">
        <v>510.1</v>
      </c>
      <c r="CK151">
        <v>502.6</v>
      </c>
      <c r="CL151">
        <v>496.3</v>
      </c>
      <c r="CM151">
        <v>703.3</v>
      </c>
      <c r="CN151">
        <v>602.29999999999995</v>
      </c>
      <c r="CO151">
        <v>537.5</v>
      </c>
      <c r="CP151">
        <v>510.1</v>
      </c>
      <c r="CQ151">
        <v>496.1</v>
      </c>
      <c r="CR151">
        <v>488</v>
      </c>
      <c r="CS151">
        <v>481.1</v>
      </c>
      <c r="CT151">
        <v>676.9</v>
      </c>
      <c r="CU151">
        <v>578.29999999999995</v>
      </c>
      <c r="CV151">
        <v>522</v>
      </c>
      <c r="CW151">
        <v>497.8</v>
      </c>
      <c r="CX151">
        <v>484</v>
      </c>
      <c r="CY151">
        <v>473.8</v>
      </c>
      <c r="CZ151">
        <v>460.3</v>
      </c>
      <c r="DA151">
        <v>682</v>
      </c>
      <c r="DB151">
        <v>582</v>
      </c>
      <c r="DC151">
        <v>521.6</v>
      </c>
      <c r="DD151">
        <v>495.5</v>
      </c>
      <c r="DE151">
        <v>479.7</v>
      </c>
      <c r="DF151">
        <v>465.9</v>
      </c>
      <c r="DG151">
        <v>447.2</v>
      </c>
      <c r="DH151">
        <v>741.1</v>
      </c>
      <c r="DI151">
        <v>618.1</v>
      </c>
      <c r="DJ151">
        <v>539.70000000000005</v>
      </c>
      <c r="DK151">
        <v>503.2</v>
      </c>
      <c r="DL151">
        <v>483.5</v>
      </c>
      <c r="DM151">
        <v>468.3</v>
      </c>
      <c r="DN151">
        <v>440.8</v>
      </c>
      <c r="DO151">
        <v>781</v>
      </c>
      <c r="DP151">
        <v>652.4</v>
      </c>
      <c r="DQ151">
        <v>567.5</v>
      </c>
      <c r="DR151">
        <v>516.29999999999995</v>
      </c>
      <c r="DS151">
        <v>491.5</v>
      </c>
      <c r="DT151">
        <v>474.9</v>
      </c>
      <c r="DU151">
        <v>446</v>
      </c>
      <c r="DV151">
        <v>899.5</v>
      </c>
      <c r="DW151">
        <v>721.5</v>
      </c>
      <c r="DX151">
        <v>623.79999999999995</v>
      </c>
      <c r="DY151">
        <v>551.9</v>
      </c>
      <c r="DZ151">
        <v>510.8</v>
      </c>
      <c r="EA151">
        <v>488.9</v>
      </c>
      <c r="EB151">
        <v>458.8</v>
      </c>
      <c r="EC151">
        <v>1052.3</v>
      </c>
      <c r="ED151">
        <v>814.8</v>
      </c>
      <c r="EE151">
        <v>688.7</v>
      </c>
      <c r="EF151">
        <v>606.70000000000005</v>
      </c>
      <c r="EG151">
        <v>544.29999999999995</v>
      </c>
      <c r="EH151">
        <v>508.2</v>
      </c>
      <c r="EI151">
        <v>472.1</v>
      </c>
      <c r="EJ151">
        <v>1214.4000000000001</v>
      </c>
      <c r="EK151">
        <v>932.6</v>
      </c>
      <c r="EL151">
        <v>772.1</v>
      </c>
      <c r="EM151">
        <v>672.3</v>
      </c>
      <c r="EN151">
        <v>600.1</v>
      </c>
      <c r="EO151">
        <v>544.1</v>
      </c>
      <c r="EP151" t="s">
        <v>4182</v>
      </c>
    </row>
    <row r="152" spans="1:146" x14ac:dyDescent="0.25">
      <c r="A152" t="s">
        <v>4183</v>
      </c>
      <c r="B152" t="s">
        <v>423</v>
      </c>
      <c r="C152" t="s">
        <v>424</v>
      </c>
      <c r="D152" t="s">
        <v>425</v>
      </c>
      <c r="E152" t="s">
        <v>426</v>
      </c>
      <c r="F152" t="s">
        <v>427</v>
      </c>
      <c r="G152" t="s">
        <v>1365</v>
      </c>
      <c r="H152">
        <v>1991</v>
      </c>
      <c r="I152">
        <v>9551493</v>
      </c>
      <c r="K152" t="s">
        <v>1698</v>
      </c>
      <c r="L152" t="s">
        <v>1781</v>
      </c>
      <c r="M152">
        <v>300</v>
      </c>
      <c r="N152" t="s">
        <v>3923</v>
      </c>
      <c r="O152" s="3">
        <v>0.32083333333333336</v>
      </c>
      <c r="P152">
        <v>9.36</v>
      </c>
      <c r="Q152">
        <v>7.8940000000000001</v>
      </c>
      <c r="R152">
        <v>1.5069999999999999</v>
      </c>
      <c r="S152">
        <v>3.27</v>
      </c>
      <c r="T152">
        <v>3576</v>
      </c>
      <c r="U152">
        <v>117.3</v>
      </c>
      <c r="V152">
        <v>0.32</v>
      </c>
      <c r="W152">
        <v>730</v>
      </c>
      <c r="X152">
        <v>0.85150000000000003</v>
      </c>
      <c r="Y152">
        <v>792.7</v>
      </c>
      <c r="Z152">
        <v>0</v>
      </c>
      <c r="AA152">
        <v>0</v>
      </c>
      <c r="AB152">
        <v>1197</v>
      </c>
      <c r="AC152">
        <v>976</v>
      </c>
      <c r="AD152">
        <v>849.7</v>
      </c>
      <c r="AE152">
        <v>767.6</v>
      </c>
      <c r="AF152">
        <v>716.5</v>
      </c>
      <c r="AG152">
        <v>690.6</v>
      </c>
      <c r="AH152">
        <v>668.3</v>
      </c>
      <c r="AI152">
        <v>1160.4000000000001</v>
      </c>
      <c r="AJ152">
        <v>948.7</v>
      </c>
      <c r="AK152">
        <v>832.7</v>
      </c>
      <c r="AL152">
        <v>763.6</v>
      </c>
      <c r="AM152">
        <v>722.2</v>
      </c>
      <c r="AN152">
        <v>698.9</v>
      </c>
      <c r="AO152">
        <v>677.3</v>
      </c>
      <c r="AP152">
        <v>1011</v>
      </c>
      <c r="AQ152">
        <v>814.2</v>
      </c>
      <c r="AR152">
        <v>707.9</v>
      </c>
      <c r="AS152">
        <v>645.79999999999995</v>
      </c>
      <c r="AT152">
        <v>608</v>
      </c>
      <c r="AU152">
        <v>584</v>
      </c>
      <c r="AV152">
        <v>556.20000000000005</v>
      </c>
      <c r="AW152">
        <v>1093.7</v>
      </c>
      <c r="AX152">
        <v>872.5</v>
      </c>
      <c r="AY152">
        <v>750.7</v>
      </c>
      <c r="AZ152">
        <v>678</v>
      </c>
      <c r="BA152">
        <v>632.9</v>
      </c>
      <c r="BB152">
        <v>604.5</v>
      </c>
      <c r="BC152">
        <v>573</v>
      </c>
      <c r="BD152">
        <v>1186</v>
      </c>
      <c r="BE152">
        <v>913.8</v>
      </c>
      <c r="BF152">
        <v>761.6</v>
      </c>
      <c r="BG152">
        <v>668.1</v>
      </c>
      <c r="BH152">
        <v>617.70000000000005</v>
      </c>
      <c r="BI152">
        <v>581.6</v>
      </c>
      <c r="BJ152">
        <v>526.5</v>
      </c>
      <c r="BK152">
        <v>43.8</v>
      </c>
      <c r="BL152">
        <v>42.2</v>
      </c>
      <c r="BM152">
        <v>42.1</v>
      </c>
      <c r="BN152">
        <v>42.5</v>
      </c>
      <c r="BO152">
        <v>42.5</v>
      </c>
      <c r="BP152">
        <v>42.6</v>
      </c>
      <c r="BQ152">
        <v>43.3</v>
      </c>
      <c r="BR152">
        <v>147.69999999999999</v>
      </c>
      <c r="BS152">
        <v>151.6</v>
      </c>
      <c r="BT152">
        <v>151.4</v>
      </c>
      <c r="BU152">
        <v>159.19999999999999</v>
      </c>
      <c r="BV152">
        <v>180</v>
      </c>
      <c r="BW152">
        <v>180</v>
      </c>
      <c r="BX152">
        <v>180</v>
      </c>
      <c r="BY152">
        <v>1306.9000000000001</v>
      </c>
      <c r="BZ152">
        <v>1084.5</v>
      </c>
      <c r="CA152">
        <v>964.9</v>
      </c>
      <c r="CB152">
        <v>890.2</v>
      </c>
      <c r="CC152">
        <v>849.2</v>
      </c>
      <c r="CD152">
        <v>832.7</v>
      </c>
      <c r="CE152">
        <v>833.2</v>
      </c>
      <c r="CF152">
        <v>851.7</v>
      </c>
      <c r="CG152">
        <v>719.5</v>
      </c>
      <c r="CH152">
        <v>636.70000000000005</v>
      </c>
      <c r="CI152">
        <v>593.79999999999995</v>
      </c>
      <c r="CJ152">
        <v>573.5</v>
      </c>
      <c r="CK152">
        <v>563.1</v>
      </c>
      <c r="CL152">
        <v>558.4</v>
      </c>
      <c r="CM152">
        <v>805.9</v>
      </c>
      <c r="CN152">
        <v>682.7</v>
      </c>
      <c r="CO152">
        <v>606.6</v>
      </c>
      <c r="CP152">
        <v>572.70000000000005</v>
      </c>
      <c r="CQ152">
        <v>556.1</v>
      </c>
      <c r="CR152">
        <v>545.70000000000005</v>
      </c>
      <c r="CS152">
        <v>537.9</v>
      </c>
      <c r="CT152">
        <v>772.2</v>
      </c>
      <c r="CU152">
        <v>653.1</v>
      </c>
      <c r="CV152">
        <v>586.1</v>
      </c>
      <c r="CW152">
        <v>556.79999999999995</v>
      </c>
      <c r="CX152">
        <v>540.29999999999995</v>
      </c>
      <c r="CY152">
        <v>527.9</v>
      </c>
      <c r="CZ152">
        <v>509.9</v>
      </c>
      <c r="DA152">
        <v>748.4</v>
      </c>
      <c r="DB152">
        <v>617.5</v>
      </c>
      <c r="DC152">
        <v>562.5</v>
      </c>
      <c r="DD152">
        <v>541.6</v>
      </c>
      <c r="DE152">
        <v>532.9</v>
      </c>
      <c r="DF152">
        <v>519.6</v>
      </c>
      <c r="DG152">
        <v>493.8</v>
      </c>
      <c r="DH152">
        <v>724.7</v>
      </c>
      <c r="DI152">
        <v>598.29999999999995</v>
      </c>
      <c r="DJ152">
        <v>548.5</v>
      </c>
      <c r="DK152">
        <v>523.20000000000005</v>
      </c>
      <c r="DL152">
        <v>501.7</v>
      </c>
      <c r="DM152">
        <v>487.1</v>
      </c>
      <c r="DN152">
        <v>469</v>
      </c>
      <c r="DO152">
        <v>742.6</v>
      </c>
      <c r="DP152">
        <v>609.6</v>
      </c>
      <c r="DQ152">
        <v>553</v>
      </c>
      <c r="DR152">
        <v>524.70000000000005</v>
      </c>
      <c r="DS152">
        <v>500.6</v>
      </c>
      <c r="DT152">
        <v>478.7</v>
      </c>
      <c r="DU152">
        <v>449.9</v>
      </c>
      <c r="DV152">
        <v>807.7</v>
      </c>
      <c r="DW152">
        <v>661.7</v>
      </c>
      <c r="DX152">
        <v>575.6</v>
      </c>
      <c r="DY152">
        <v>540.29999999999995</v>
      </c>
      <c r="DZ152">
        <v>515.4</v>
      </c>
      <c r="EA152">
        <v>490.9</v>
      </c>
      <c r="EB152">
        <v>447.6</v>
      </c>
      <c r="EC152">
        <v>941.5</v>
      </c>
      <c r="ED152">
        <v>751.6</v>
      </c>
      <c r="EE152">
        <v>637.20000000000005</v>
      </c>
      <c r="EF152">
        <v>570</v>
      </c>
      <c r="EG152">
        <v>539.29999999999995</v>
      </c>
      <c r="EH152">
        <v>516.20000000000005</v>
      </c>
      <c r="EI152">
        <v>471.9</v>
      </c>
      <c r="EJ152">
        <v>1087.0999999999999</v>
      </c>
      <c r="EK152">
        <v>867.4</v>
      </c>
      <c r="EL152">
        <v>734.4</v>
      </c>
      <c r="EM152">
        <v>645</v>
      </c>
      <c r="EN152">
        <v>583.79999999999995</v>
      </c>
      <c r="EO152">
        <v>548.5</v>
      </c>
      <c r="EP152" t="s">
        <v>4184</v>
      </c>
    </row>
    <row r="153" spans="1:146" x14ac:dyDescent="0.25">
      <c r="A153" t="s">
        <v>4185</v>
      </c>
      <c r="B153" t="s">
        <v>417</v>
      </c>
      <c r="C153" t="s">
        <v>418</v>
      </c>
      <c r="D153" t="s">
        <v>419</v>
      </c>
      <c r="E153" t="s">
        <v>420</v>
      </c>
      <c r="F153" t="s">
        <v>421</v>
      </c>
      <c r="G153" t="s">
        <v>422</v>
      </c>
      <c r="H153">
        <v>1998</v>
      </c>
      <c r="I153">
        <v>109730</v>
      </c>
      <c r="K153" t="s">
        <v>1698</v>
      </c>
      <c r="L153" t="s">
        <v>1781</v>
      </c>
      <c r="M153">
        <v>607</v>
      </c>
      <c r="N153" t="s">
        <v>3923</v>
      </c>
      <c r="O153" s="3">
        <v>0.32083333333333336</v>
      </c>
      <c r="P153">
        <v>11.9</v>
      </c>
      <c r="Q153">
        <v>9.2189999999999994</v>
      </c>
      <c r="R153">
        <v>1.764</v>
      </c>
      <c r="S153">
        <v>3.55</v>
      </c>
      <c r="T153">
        <v>8185</v>
      </c>
      <c r="U153">
        <v>112.1</v>
      </c>
      <c r="V153">
        <v>0.42</v>
      </c>
      <c r="W153">
        <v>652.5</v>
      </c>
      <c r="X153">
        <v>0.93899999999999995</v>
      </c>
      <c r="Y153">
        <v>718.9</v>
      </c>
      <c r="Z153">
        <v>0</v>
      </c>
      <c r="AA153">
        <v>0</v>
      </c>
      <c r="AB153">
        <v>1043.7</v>
      </c>
      <c r="AC153">
        <v>862.5</v>
      </c>
      <c r="AD153">
        <v>760.9</v>
      </c>
      <c r="AE153">
        <v>703.2</v>
      </c>
      <c r="AF153">
        <v>662</v>
      </c>
      <c r="AG153">
        <v>634.20000000000005</v>
      </c>
      <c r="AH153">
        <v>617.29999999999995</v>
      </c>
      <c r="AI153">
        <v>995.9</v>
      </c>
      <c r="AJ153">
        <v>825</v>
      </c>
      <c r="AK153">
        <v>733.4</v>
      </c>
      <c r="AL153">
        <v>683.2</v>
      </c>
      <c r="AM153">
        <v>653.6</v>
      </c>
      <c r="AN153">
        <v>634.29999999999995</v>
      </c>
      <c r="AO153">
        <v>623.5</v>
      </c>
      <c r="AP153">
        <v>887.1</v>
      </c>
      <c r="AQ153">
        <v>721.4</v>
      </c>
      <c r="AR153">
        <v>633.70000000000005</v>
      </c>
      <c r="AS153">
        <v>583.70000000000005</v>
      </c>
      <c r="AT153">
        <v>553.70000000000005</v>
      </c>
      <c r="AU153">
        <v>535.1</v>
      </c>
      <c r="AV153">
        <v>515.1</v>
      </c>
      <c r="AW153">
        <v>913.9</v>
      </c>
      <c r="AX153">
        <v>739.8</v>
      </c>
      <c r="AY153">
        <v>646.6</v>
      </c>
      <c r="AZ153">
        <v>592.70000000000005</v>
      </c>
      <c r="BA153">
        <v>560.20000000000005</v>
      </c>
      <c r="BB153">
        <v>540</v>
      </c>
      <c r="BC153">
        <v>518.4</v>
      </c>
      <c r="BD153">
        <v>1043.3</v>
      </c>
      <c r="BE153">
        <v>809.8</v>
      </c>
      <c r="BF153">
        <v>682.5</v>
      </c>
      <c r="BG153">
        <v>606.9</v>
      </c>
      <c r="BH153">
        <v>565.29999999999995</v>
      </c>
      <c r="BI153">
        <v>533.4</v>
      </c>
      <c r="BJ153">
        <v>487.6</v>
      </c>
      <c r="BK153">
        <v>43.6</v>
      </c>
      <c r="BL153">
        <v>42.9</v>
      </c>
      <c r="BM153">
        <v>43.3</v>
      </c>
      <c r="BN153">
        <v>42.2</v>
      </c>
      <c r="BO153">
        <v>41.4</v>
      </c>
      <c r="BP153">
        <v>41.2</v>
      </c>
      <c r="BQ153">
        <v>42.2</v>
      </c>
      <c r="BR153">
        <v>146.30000000000001</v>
      </c>
      <c r="BS153">
        <v>148</v>
      </c>
      <c r="BT153">
        <v>147.1</v>
      </c>
      <c r="BU153">
        <v>147.9</v>
      </c>
      <c r="BV153">
        <v>168.3</v>
      </c>
      <c r="BW153">
        <v>170.9</v>
      </c>
      <c r="BX153">
        <v>173.4</v>
      </c>
      <c r="BY153">
        <v>1047.5999999999999</v>
      </c>
      <c r="BZ153">
        <v>889.9</v>
      </c>
      <c r="CA153">
        <v>804.1</v>
      </c>
      <c r="CB153">
        <v>764.2</v>
      </c>
      <c r="CC153">
        <v>745</v>
      </c>
      <c r="CD153">
        <v>734.2</v>
      </c>
      <c r="CE153">
        <v>745.1</v>
      </c>
      <c r="CF153">
        <v>685.2</v>
      </c>
      <c r="CG153">
        <v>584.4</v>
      </c>
      <c r="CH153">
        <v>535.20000000000005</v>
      </c>
      <c r="CI153">
        <v>519.1</v>
      </c>
      <c r="CJ153">
        <v>512</v>
      </c>
      <c r="CK153">
        <v>508.3</v>
      </c>
      <c r="CL153">
        <v>508.2</v>
      </c>
      <c r="CM153">
        <v>649.5</v>
      </c>
      <c r="CN153">
        <v>556.6</v>
      </c>
      <c r="CO153">
        <v>518.6</v>
      </c>
      <c r="CP153">
        <v>504.1</v>
      </c>
      <c r="CQ153">
        <v>497.8</v>
      </c>
      <c r="CR153">
        <v>494.5</v>
      </c>
      <c r="CS153">
        <v>492.7</v>
      </c>
      <c r="CT153">
        <v>621.9</v>
      </c>
      <c r="CU153">
        <v>539.1</v>
      </c>
      <c r="CV153">
        <v>507.4</v>
      </c>
      <c r="CW153">
        <v>491.1</v>
      </c>
      <c r="CX153">
        <v>481.2</v>
      </c>
      <c r="CY153">
        <v>475.6</v>
      </c>
      <c r="CZ153">
        <v>470.2</v>
      </c>
      <c r="DA153">
        <v>625.5</v>
      </c>
      <c r="DB153">
        <v>539.5</v>
      </c>
      <c r="DC153">
        <v>505.6</v>
      </c>
      <c r="DD153">
        <v>487.3</v>
      </c>
      <c r="DE153">
        <v>473.3</v>
      </c>
      <c r="DF153">
        <v>461.7</v>
      </c>
      <c r="DG153">
        <v>447.5</v>
      </c>
      <c r="DH153">
        <v>673.6</v>
      </c>
      <c r="DI153">
        <v>559.29999999999995</v>
      </c>
      <c r="DJ153">
        <v>509.1</v>
      </c>
      <c r="DK153">
        <v>484.8</v>
      </c>
      <c r="DL153">
        <v>465.4</v>
      </c>
      <c r="DM153">
        <v>447.9</v>
      </c>
      <c r="DN153">
        <v>427.8</v>
      </c>
      <c r="DO153">
        <v>695.4</v>
      </c>
      <c r="DP153">
        <v>577.1</v>
      </c>
      <c r="DQ153">
        <v>517.29999999999995</v>
      </c>
      <c r="DR153">
        <v>490.4</v>
      </c>
      <c r="DS153">
        <v>470</v>
      </c>
      <c r="DT153">
        <v>450.5</v>
      </c>
      <c r="DU153">
        <v>418.8</v>
      </c>
      <c r="DV153">
        <v>768.1</v>
      </c>
      <c r="DW153">
        <v>632.4</v>
      </c>
      <c r="DX153">
        <v>548</v>
      </c>
      <c r="DY153">
        <v>507.9</v>
      </c>
      <c r="DZ153">
        <v>485.3</v>
      </c>
      <c r="EA153">
        <v>466</v>
      </c>
      <c r="EB153">
        <v>431</v>
      </c>
      <c r="EC153">
        <v>900.4</v>
      </c>
      <c r="ED153">
        <v>723.2</v>
      </c>
      <c r="EE153">
        <v>621.6</v>
      </c>
      <c r="EF153">
        <v>556.20000000000005</v>
      </c>
      <c r="EG153">
        <v>520.70000000000005</v>
      </c>
      <c r="EH153">
        <v>499.5</v>
      </c>
      <c r="EI153">
        <v>467</v>
      </c>
      <c r="EJ153">
        <v>1039.7</v>
      </c>
      <c r="EK153">
        <v>835.1</v>
      </c>
      <c r="EL153">
        <v>717.8</v>
      </c>
      <c r="EM153">
        <v>642.29999999999995</v>
      </c>
      <c r="EN153">
        <v>579</v>
      </c>
      <c r="EO153">
        <v>534.1</v>
      </c>
      <c r="EP153" t="s">
        <v>4186</v>
      </c>
    </row>
    <row r="154" spans="1:146" x14ac:dyDescent="0.25">
      <c r="A154" t="s">
        <v>4187</v>
      </c>
      <c r="B154" t="s">
        <v>295</v>
      </c>
      <c r="C154" t="s">
        <v>296</v>
      </c>
      <c r="D154" t="s">
        <v>297</v>
      </c>
      <c r="E154" t="s">
        <v>531</v>
      </c>
      <c r="F154" t="s">
        <v>1477</v>
      </c>
      <c r="G154" t="s">
        <v>1140</v>
      </c>
      <c r="H154">
        <v>1995</v>
      </c>
      <c r="I154">
        <v>211253</v>
      </c>
      <c r="K154" t="s">
        <v>1698</v>
      </c>
      <c r="L154" t="s">
        <v>1781</v>
      </c>
      <c r="M154">
        <v>450</v>
      </c>
      <c r="N154" t="s">
        <v>3923</v>
      </c>
      <c r="O154" s="3">
        <v>0.32083333333333336</v>
      </c>
      <c r="P154">
        <v>9.3439999999999994</v>
      </c>
      <c r="Q154">
        <v>8.2379999999999995</v>
      </c>
      <c r="R154">
        <v>1.964</v>
      </c>
      <c r="S154">
        <v>3.28</v>
      </c>
      <c r="T154">
        <v>3770</v>
      </c>
      <c r="U154">
        <v>106.1</v>
      </c>
      <c r="V154">
        <v>0.31</v>
      </c>
      <c r="W154">
        <v>693.9</v>
      </c>
      <c r="X154">
        <v>0.90410000000000001</v>
      </c>
      <c r="Y154">
        <v>746.6</v>
      </c>
      <c r="Z154">
        <v>0</v>
      </c>
      <c r="AA154">
        <v>0</v>
      </c>
      <c r="AB154">
        <v>1150.5999999999999</v>
      </c>
      <c r="AC154">
        <v>929.8</v>
      </c>
      <c r="AD154">
        <v>801.7</v>
      </c>
      <c r="AE154">
        <v>718.2</v>
      </c>
      <c r="AF154">
        <v>670.6</v>
      </c>
      <c r="AG154">
        <v>648.20000000000005</v>
      </c>
      <c r="AH154">
        <v>629.20000000000005</v>
      </c>
      <c r="AI154">
        <v>1102.8</v>
      </c>
      <c r="AJ154">
        <v>895</v>
      </c>
      <c r="AK154">
        <v>778.6</v>
      </c>
      <c r="AL154">
        <v>709.6</v>
      </c>
      <c r="AM154">
        <v>671.6</v>
      </c>
      <c r="AN154">
        <v>652.5</v>
      </c>
      <c r="AO154">
        <v>634.1</v>
      </c>
      <c r="AP154">
        <v>965.4</v>
      </c>
      <c r="AQ154">
        <v>775.3</v>
      </c>
      <c r="AR154">
        <v>672.5</v>
      </c>
      <c r="AS154">
        <v>612.6</v>
      </c>
      <c r="AT154">
        <v>576.29999999999995</v>
      </c>
      <c r="AU154">
        <v>553.6</v>
      </c>
      <c r="AV154">
        <v>527.6</v>
      </c>
      <c r="AW154">
        <v>1036.7</v>
      </c>
      <c r="AX154">
        <v>825.7</v>
      </c>
      <c r="AY154">
        <v>709.8</v>
      </c>
      <c r="AZ154">
        <v>641.20000000000005</v>
      </c>
      <c r="BA154">
        <v>599.29999999999995</v>
      </c>
      <c r="BB154">
        <v>573.1</v>
      </c>
      <c r="BC154">
        <v>544.29999999999995</v>
      </c>
      <c r="BD154">
        <v>1144.9000000000001</v>
      </c>
      <c r="BE154">
        <v>872.2</v>
      </c>
      <c r="BF154">
        <v>721.4</v>
      </c>
      <c r="BG154">
        <v>629.79999999999995</v>
      </c>
      <c r="BH154">
        <v>584.1</v>
      </c>
      <c r="BI154">
        <v>552.79999999999995</v>
      </c>
      <c r="BJ154">
        <v>502.4</v>
      </c>
      <c r="BK154">
        <v>42.2</v>
      </c>
      <c r="BL154">
        <v>40.799999999999997</v>
      </c>
      <c r="BM154">
        <v>40.5</v>
      </c>
      <c r="BN154">
        <v>39.700000000000003</v>
      </c>
      <c r="BO154">
        <v>38.6</v>
      </c>
      <c r="BP154">
        <v>38.799999999999997</v>
      </c>
      <c r="BQ154">
        <v>39.9</v>
      </c>
      <c r="BR154">
        <v>146.9</v>
      </c>
      <c r="BS154">
        <v>151</v>
      </c>
      <c r="BT154">
        <v>151.9</v>
      </c>
      <c r="BU154">
        <v>159.1</v>
      </c>
      <c r="BV154">
        <v>180</v>
      </c>
      <c r="BW154">
        <v>180</v>
      </c>
      <c r="BX154">
        <v>180</v>
      </c>
      <c r="BY154">
        <v>1208.4000000000001</v>
      </c>
      <c r="BZ154">
        <v>996</v>
      </c>
      <c r="CA154">
        <v>875.6</v>
      </c>
      <c r="CB154">
        <v>799.8</v>
      </c>
      <c r="CC154">
        <v>767.1</v>
      </c>
      <c r="CD154">
        <v>759.2</v>
      </c>
      <c r="CE154">
        <v>767.2</v>
      </c>
      <c r="CF154">
        <v>798.7</v>
      </c>
      <c r="CG154">
        <v>669.2</v>
      </c>
      <c r="CH154">
        <v>593.20000000000005</v>
      </c>
      <c r="CI154">
        <v>558.29999999999995</v>
      </c>
      <c r="CJ154">
        <v>543.1</v>
      </c>
      <c r="CK154">
        <v>537.6</v>
      </c>
      <c r="CL154">
        <v>536.6</v>
      </c>
      <c r="CM154">
        <v>759.1</v>
      </c>
      <c r="CN154">
        <v>638.1</v>
      </c>
      <c r="CO154">
        <v>573.20000000000005</v>
      </c>
      <c r="CP154">
        <v>544.79999999999995</v>
      </c>
      <c r="CQ154">
        <v>530.1</v>
      </c>
      <c r="CR154">
        <v>522.4</v>
      </c>
      <c r="CS154">
        <v>519.6</v>
      </c>
      <c r="CT154">
        <v>730.2</v>
      </c>
      <c r="CU154">
        <v>614.9</v>
      </c>
      <c r="CV154">
        <v>559.6</v>
      </c>
      <c r="CW154">
        <v>534.1</v>
      </c>
      <c r="CX154">
        <v>517.4</v>
      </c>
      <c r="CY154">
        <v>504.5</v>
      </c>
      <c r="CZ154">
        <v>491.2</v>
      </c>
      <c r="DA154">
        <v>708.3</v>
      </c>
      <c r="DB154">
        <v>586</v>
      </c>
      <c r="DC154">
        <v>537.6</v>
      </c>
      <c r="DD154">
        <v>516.6</v>
      </c>
      <c r="DE154">
        <v>507.2</v>
      </c>
      <c r="DF154">
        <v>497.1</v>
      </c>
      <c r="DG154">
        <v>469.7</v>
      </c>
      <c r="DH154">
        <v>701.5</v>
      </c>
      <c r="DI154">
        <v>580.29999999999995</v>
      </c>
      <c r="DJ154">
        <v>532.70000000000005</v>
      </c>
      <c r="DK154">
        <v>506.1</v>
      </c>
      <c r="DL154">
        <v>482.7</v>
      </c>
      <c r="DM154">
        <v>464.4</v>
      </c>
      <c r="DN154">
        <v>445.6</v>
      </c>
      <c r="DO154">
        <v>724.4</v>
      </c>
      <c r="DP154">
        <v>595.5</v>
      </c>
      <c r="DQ154">
        <v>539.9</v>
      </c>
      <c r="DR154">
        <v>511.6</v>
      </c>
      <c r="DS154">
        <v>486</v>
      </c>
      <c r="DT154">
        <v>462.1</v>
      </c>
      <c r="DU154">
        <v>426.8</v>
      </c>
      <c r="DV154">
        <v>800.8</v>
      </c>
      <c r="DW154">
        <v>652.4</v>
      </c>
      <c r="DX154">
        <v>566.1</v>
      </c>
      <c r="DY154">
        <v>529.4</v>
      </c>
      <c r="DZ154">
        <v>504.3</v>
      </c>
      <c r="EA154">
        <v>479.6</v>
      </c>
      <c r="EB154">
        <v>434</v>
      </c>
      <c r="EC154">
        <v>946.5</v>
      </c>
      <c r="ED154">
        <v>747.9</v>
      </c>
      <c r="EE154">
        <v>631.5</v>
      </c>
      <c r="EF154">
        <v>561.4</v>
      </c>
      <c r="EG154">
        <v>528.79999999999995</v>
      </c>
      <c r="EH154">
        <v>505.3</v>
      </c>
      <c r="EI154">
        <v>460.1</v>
      </c>
      <c r="EJ154">
        <v>1092.9000000000001</v>
      </c>
      <c r="EK154">
        <v>863.6</v>
      </c>
      <c r="EL154">
        <v>727.7</v>
      </c>
      <c r="EM154">
        <v>636.6</v>
      </c>
      <c r="EN154">
        <v>574.20000000000005</v>
      </c>
      <c r="EO154">
        <v>537.20000000000005</v>
      </c>
      <c r="EP154" t="s">
        <v>4188</v>
      </c>
    </row>
    <row r="155" spans="1:146" x14ac:dyDescent="0.25">
      <c r="A155" t="s">
        <v>4189</v>
      </c>
      <c r="B155" t="s">
        <v>1853</v>
      </c>
      <c r="C155" t="s">
        <v>1854</v>
      </c>
      <c r="D155" t="s">
        <v>1811</v>
      </c>
      <c r="E155" t="s">
        <v>1791</v>
      </c>
      <c r="F155" t="s">
        <v>1785</v>
      </c>
      <c r="G155" t="s">
        <v>1707</v>
      </c>
      <c r="H155">
        <v>1999</v>
      </c>
      <c r="I155">
        <v>102259</v>
      </c>
      <c r="K155" t="s">
        <v>1698</v>
      </c>
      <c r="L155" t="s">
        <v>1781</v>
      </c>
      <c r="M155">
        <v>609</v>
      </c>
      <c r="N155" t="s">
        <v>3923</v>
      </c>
      <c r="O155" s="3">
        <v>0.32083333333333336</v>
      </c>
      <c r="P155">
        <v>10.51</v>
      </c>
      <c r="Q155">
        <v>9.2789999999999999</v>
      </c>
      <c r="R155">
        <v>1.931</v>
      </c>
      <c r="S155">
        <v>3.34</v>
      </c>
      <c r="T155">
        <v>5749</v>
      </c>
      <c r="U155">
        <v>120</v>
      </c>
      <c r="V155">
        <v>0.26</v>
      </c>
      <c r="W155">
        <v>652.70000000000005</v>
      </c>
      <c r="X155">
        <v>0.95930000000000004</v>
      </c>
      <c r="Y155">
        <v>703.6</v>
      </c>
      <c r="Z155">
        <v>0</v>
      </c>
      <c r="AA155">
        <v>0</v>
      </c>
      <c r="AB155">
        <v>1068</v>
      </c>
      <c r="AC155">
        <v>870.1</v>
      </c>
      <c r="AD155">
        <v>753</v>
      </c>
      <c r="AE155">
        <v>678.5</v>
      </c>
      <c r="AF155">
        <v>636.5</v>
      </c>
      <c r="AG155">
        <v>613.4</v>
      </c>
      <c r="AH155">
        <v>585.29999999999995</v>
      </c>
      <c r="AI155">
        <v>1020</v>
      </c>
      <c r="AJ155">
        <v>834</v>
      </c>
      <c r="AK155">
        <v>729.5</v>
      </c>
      <c r="AL155">
        <v>669.1</v>
      </c>
      <c r="AM155">
        <v>636.20000000000005</v>
      </c>
      <c r="AN155">
        <v>616.70000000000005</v>
      </c>
      <c r="AO155">
        <v>588.29999999999995</v>
      </c>
      <c r="AP155">
        <v>901</v>
      </c>
      <c r="AQ155">
        <v>726.8</v>
      </c>
      <c r="AR155">
        <v>633.1</v>
      </c>
      <c r="AS155">
        <v>578.6</v>
      </c>
      <c r="AT155">
        <v>545.1</v>
      </c>
      <c r="AU155">
        <v>523.4</v>
      </c>
      <c r="AV155">
        <v>495.6</v>
      </c>
      <c r="AW155">
        <v>956.1</v>
      </c>
      <c r="AX155">
        <v>765.8</v>
      </c>
      <c r="AY155">
        <v>662</v>
      </c>
      <c r="AZ155">
        <v>600.79999999999995</v>
      </c>
      <c r="BA155">
        <v>562.9</v>
      </c>
      <c r="BB155">
        <v>538.29999999999995</v>
      </c>
      <c r="BC155">
        <v>508.5</v>
      </c>
      <c r="BD155">
        <v>1064.5999999999999</v>
      </c>
      <c r="BE155">
        <v>816.9</v>
      </c>
      <c r="BF155">
        <v>678.5</v>
      </c>
      <c r="BG155">
        <v>595.79999999999995</v>
      </c>
      <c r="BH155">
        <v>555.20000000000005</v>
      </c>
      <c r="BI155">
        <v>525</v>
      </c>
      <c r="BJ155">
        <v>475.2</v>
      </c>
      <c r="BK155">
        <v>42.5</v>
      </c>
      <c r="BL155">
        <v>41</v>
      </c>
      <c r="BM155">
        <v>41</v>
      </c>
      <c r="BN155">
        <v>39.700000000000003</v>
      </c>
      <c r="BO155">
        <v>38.700000000000003</v>
      </c>
      <c r="BP155">
        <v>38.299999999999997</v>
      </c>
      <c r="BQ155">
        <v>37.9</v>
      </c>
      <c r="BR155">
        <v>145.9</v>
      </c>
      <c r="BS155">
        <v>151</v>
      </c>
      <c r="BT155">
        <v>151.9</v>
      </c>
      <c r="BU155">
        <v>158.4</v>
      </c>
      <c r="BV155">
        <v>180</v>
      </c>
      <c r="BW155">
        <v>180</v>
      </c>
      <c r="BX155">
        <v>180</v>
      </c>
      <c r="BY155">
        <v>1101.9000000000001</v>
      </c>
      <c r="BZ155">
        <v>918.4</v>
      </c>
      <c r="CA155">
        <v>810.3</v>
      </c>
      <c r="CB155">
        <v>748.1</v>
      </c>
      <c r="CC155">
        <v>723.4</v>
      </c>
      <c r="CD155">
        <v>712.8</v>
      </c>
      <c r="CE155">
        <v>698.5</v>
      </c>
      <c r="CF155">
        <v>726.5</v>
      </c>
      <c r="CG155">
        <v>613.70000000000005</v>
      </c>
      <c r="CH155">
        <v>550.5</v>
      </c>
      <c r="CI155">
        <v>524.79999999999995</v>
      </c>
      <c r="CJ155">
        <v>513.4</v>
      </c>
      <c r="CK155">
        <v>508.6</v>
      </c>
      <c r="CL155">
        <v>504.6</v>
      </c>
      <c r="CM155">
        <v>689.9</v>
      </c>
      <c r="CN155">
        <v>584.4</v>
      </c>
      <c r="CO155">
        <v>534</v>
      </c>
      <c r="CP155">
        <v>512.79999999999995</v>
      </c>
      <c r="CQ155">
        <v>501.2</v>
      </c>
      <c r="CR155">
        <v>495.3</v>
      </c>
      <c r="CS155">
        <v>490.8</v>
      </c>
      <c r="CT155">
        <v>662.2</v>
      </c>
      <c r="CU155">
        <v>563.9</v>
      </c>
      <c r="CV155">
        <v>522.70000000000005</v>
      </c>
      <c r="CW155">
        <v>502.6</v>
      </c>
      <c r="CX155">
        <v>488.4</v>
      </c>
      <c r="CY155">
        <v>477.3</v>
      </c>
      <c r="CZ155">
        <v>465.4</v>
      </c>
      <c r="DA155">
        <v>666.3</v>
      </c>
      <c r="DB155">
        <v>555.29999999999995</v>
      </c>
      <c r="DC155">
        <v>512.29999999999995</v>
      </c>
      <c r="DD155">
        <v>492.3</v>
      </c>
      <c r="DE155">
        <v>483.5</v>
      </c>
      <c r="DF155">
        <v>469.2</v>
      </c>
      <c r="DG155">
        <v>444.2</v>
      </c>
      <c r="DH155">
        <v>662.9</v>
      </c>
      <c r="DI155">
        <v>550.9</v>
      </c>
      <c r="DJ155">
        <v>508</v>
      </c>
      <c r="DK155">
        <v>484.1</v>
      </c>
      <c r="DL155">
        <v>462.6</v>
      </c>
      <c r="DM155">
        <v>444</v>
      </c>
      <c r="DN155">
        <v>425.3</v>
      </c>
      <c r="DO155">
        <v>683.2</v>
      </c>
      <c r="DP155">
        <v>564.9</v>
      </c>
      <c r="DQ155">
        <v>514.5</v>
      </c>
      <c r="DR155">
        <v>489.2</v>
      </c>
      <c r="DS155">
        <v>466.7</v>
      </c>
      <c r="DT155">
        <v>444.5</v>
      </c>
      <c r="DU155">
        <v>409.3</v>
      </c>
      <c r="DV155">
        <v>753.6</v>
      </c>
      <c r="DW155">
        <v>618.5</v>
      </c>
      <c r="DX155">
        <v>539.70000000000005</v>
      </c>
      <c r="DY155">
        <v>506</v>
      </c>
      <c r="DZ155">
        <v>483.6</v>
      </c>
      <c r="EA155">
        <v>461.4</v>
      </c>
      <c r="EB155">
        <v>419.1</v>
      </c>
      <c r="EC155">
        <v>895.5</v>
      </c>
      <c r="ED155">
        <v>711.5</v>
      </c>
      <c r="EE155">
        <v>603.5</v>
      </c>
      <c r="EF155">
        <v>536.5</v>
      </c>
      <c r="EG155">
        <v>505.8</v>
      </c>
      <c r="EH155">
        <v>484.7</v>
      </c>
      <c r="EI155">
        <v>443.2</v>
      </c>
      <c r="EJ155">
        <v>1034.0999999999999</v>
      </c>
      <c r="EK155">
        <v>821.8</v>
      </c>
      <c r="EL155">
        <v>695.7</v>
      </c>
      <c r="EM155">
        <v>608.9</v>
      </c>
      <c r="EN155">
        <v>549.5</v>
      </c>
      <c r="EO155">
        <v>514</v>
      </c>
      <c r="EP155" t="s">
        <v>4190</v>
      </c>
    </row>
    <row r="156" spans="1:146" x14ac:dyDescent="0.25">
      <c r="A156" t="s">
        <v>3931</v>
      </c>
      <c r="B156" t="s">
        <v>2737</v>
      </c>
      <c r="C156" t="s">
        <v>2738</v>
      </c>
      <c r="D156" t="s">
        <v>2739</v>
      </c>
      <c r="E156" t="s">
        <v>2740</v>
      </c>
      <c r="F156" t="s">
        <v>1785</v>
      </c>
      <c r="G156" t="s">
        <v>2741</v>
      </c>
      <c r="H156">
        <v>1986</v>
      </c>
      <c r="I156">
        <v>4106506</v>
      </c>
      <c r="K156" t="s">
        <v>1698</v>
      </c>
      <c r="L156" t="s">
        <v>1781</v>
      </c>
      <c r="M156">
        <v>647</v>
      </c>
      <c r="N156" t="s">
        <v>3923</v>
      </c>
      <c r="O156" s="3">
        <v>0.32083333333333336</v>
      </c>
      <c r="P156">
        <v>11.414</v>
      </c>
      <c r="Q156">
        <v>9.4819999999999993</v>
      </c>
      <c r="R156">
        <v>1.9510000000000001</v>
      </c>
      <c r="S156">
        <v>3.78</v>
      </c>
      <c r="T156">
        <v>6135</v>
      </c>
      <c r="U156">
        <v>110.3</v>
      </c>
      <c r="V156">
        <v>0.3</v>
      </c>
      <c r="W156">
        <v>648.6</v>
      </c>
      <c r="X156">
        <v>0.96199999999999997</v>
      </c>
      <c r="Y156">
        <v>701.7</v>
      </c>
      <c r="Z156">
        <v>0</v>
      </c>
      <c r="AA156">
        <v>0</v>
      </c>
      <c r="AB156">
        <v>1084.0999999999999</v>
      </c>
      <c r="AC156">
        <v>876.1</v>
      </c>
      <c r="AD156">
        <v>754.9</v>
      </c>
      <c r="AE156">
        <v>676.3</v>
      </c>
      <c r="AF156">
        <v>632.9</v>
      </c>
      <c r="AG156">
        <v>606.1</v>
      </c>
      <c r="AH156">
        <v>582.70000000000005</v>
      </c>
      <c r="AI156">
        <v>1033.7</v>
      </c>
      <c r="AJ156">
        <v>839.3</v>
      </c>
      <c r="AK156">
        <v>729.4</v>
      </c>
      <c r="AL156">
        <v>664.9</v>
      </c>
      <c r="AM156">
        <v>629.70000000000005</v>
      </c>
      <c r="AN156">
        <v>608.79999999999995</v>
      </c>
      <c r="AO156">
        <v>588.29999999999995</v>
      </c>
      <c r="AP156">
        <v>903.5</v>
      </c>
      <c r="AQ156">
        <v>725.3</v>
      </c>
      <c r="AR156">
        <v>628.6</v>
      </c>
      <c r="AS156">
        <v>572</v>
      </c>
      <c r="AT156">
        <v>537.20000000000005</v>
      </c>
      <c r="AU156">
        <v>515</v>
      </c>
      <c r="AV156">
        <v>488.7</v>
      </c>
      <c r="AW156">
        <v>952.6</v>
      </c>
      <c r="AX156">
        <v>760.2</v>
      </c>
      <c r="AY156">
        <v>654.70000000000005</v>
      </c>
      <c r="AZ156">
        <v>592.20000000000005</v>
      </c>
      <c r="BA156">
        <v>553.4</v>
      </c>
      <c r="BB156">
        <v>528.5</v>
      </c>
      <c r="BC156">
        <v>499.1</v>
      </c>
      <c r="BD156">
        <v>1080.8</v>
      </c>
      <c r="BE156">
        <v>821.5</v>
      </c>
      <c r="BF156">
        <v>677.1</v>
      </c>
      <c r="BG156">
        <v>589.1</v>
      </c>
      <c r="BH156">
        <v>546</v>
      </c>
      <c r="BI156">
        <v>514.70000000000005</v>
      </c>
      <c r="BJ156">
        <v>465.5</v>
      </c>
      <c r="BK156">
        <v>44</v>
      </c>
      <c r="BL156">
        <v>41.9</v>
      </c>
      <c r="BM156">
        <v>41.9</v>
      </c>
      <c r="BN156">
        <v>40.799999999999997</v>
      </c>
      <c r="BO156">
        <v>40.200000000000003</v>
      </c>
      <c r="BP156">
        <v>39.799999999999997</v>
      </c>
      <c r="BQ156">
        <v>40</v>
      </c>
      <c r="BR156">
        <v>146</v>
      </c>
      <c r="BS156">
        <v>150.5</v>
      </c>
      <c r="BT156">
        <v>151.4</v>
      </c>
      <c r="BU156">
        <v>155.69999999999999</v>
      </c>
      <c r="BV156">
        <v>172.6</v>
      </c>
      <c r="BW156">
        <v>180</v>
      </c>
      <c r="BX156">
        <v>180</v>
      </c>
      <c r="BY156">
        <v>1117.3</v>
      </c>
      <c r="BZ156">
        <v>924</v>
      </c>
      <c r="CA156">
        <v>812.4</v>
      </c>
      <c r="CB156">
        <v>744.6</v>
      </c>
      <c r="CC156">
        <v>717.4</v>
      </c>
      <c r="CD156">
        <v>704.8</v>
      </c>
      <c r="CE156">
        <v>701.9</v>
      </c>
      <c r="CF156">
        <v>728.7</v>
      </c>
      <c r="CG156">
        <v>611.5</v>
      </c>
      <c r="CH156">
        <v>542.79999999999995</v>
      </c>
      <c r="CI156">
        <v>513.6</v>
      </c>
      <c r="CJ156">
        <v>501.1</v>
      </c>
      <c r="CK156">
        <v>495.8</v>
      </c>
      <c r="CL156">
        <v>492.4</v>
      </c>
      <c r="CM156">
        <v>688.3</v>
      </c>
      <c r="CN156">
        <v>579.79999999999995</v>
      </c>
      <c r="CO156">
        <v>523.70000000000005</v>
      </c>
      <c r="CP156">
        <v>500.4</v>
      </c>
      <c r="CQ156">
        <v>488.2</v>
      </c>
      <c r="CR156">
        <v>482</v>
      </c>
      <c r="CS156">
        <v>477.1</v>
      </c>
      <c r="CT156">
        <v>658</v>
      </c>
      <c r="CU156">
        <v>556.20000000000005</v>
      </c>
      <c r="CV156">
        <v>510.7</v>
      </c>
      <c r="CW156">
        <v>489.2</v>
      </c>
      <c r="CX156">
        <v>475</v>
      </c>
      <c r="CY156">
        <v>463.9</v>
      </c>
      <c r="CZ156">
        <v>451.7</v>
      </c>
      <c r="DA156">
        <v>664.2</v>
      </c>
      <c r="DB156">
        <v>552.5</v>
      </c>
      <c r="DC156">
        <v>501.7</v>
      </c>
      <c r="DD156">
        <v>479.3</v>
      </c>
      <c r="DE156">
        <v>466.9</v>
      </c>
      <c r="DF156">
        <v>456.1</v>
      </c>
      <c r="DG156">
        <v>432.4</v>
      </c>
      <c r="DH156">
        <v>665</v>
      </c>
      <c r="DI156">
        <v>546.9</v>
      </c>
      <c r="DJ156">
        <v>497.8</v>
      </c>
      <c r="DK156">
        <v>472.8</v>
      </c>
      <c r="DL156">
        <v>451.6</v>
      </c>
      <c r="DM156">
        <v>432.6</v>
      </c>
      <c r="DN156">
        <v>410.2</v>
      </c>
      <c r="DO156">
        <v>687.1</v>
      </c>
      <c r="DP156">
        <v>563.79999999999995</v>
      </c>
      <c r="DQ156">
        <v>505.5</v>
      </c>
      <c r="DR156">
        <v>478.4</v>
      </c>
      <c r="DS156">
        <v>456.5</v>
      </c>
      <c r="DT156">
        <v>434.9</v>
      </c>
      <c r="DU156">
        <v>399</v>
      </c>
      <c r="DV156">
        <v>764.1</v>
      </c>
      <c r="DW156">
        <v>621.4</v>
      </c>
      <c r="DX156">
        <v>535.5</v>
      </c>
      <c r="DY156">
        <v>496.4</v>
      </c>
      <c r="DZ156">
        <v>473.2</v>
      </c>
      <c r="EA156">
        <v>451.8</v>
      </c>
      <c r="EB156">
        <v>411.2</v>
      </c>
      <c r="EC156">
        <v>910.1</v>
      </c>
      <c r="ED156">
        <v>717.1</v>
      </c>
      <c r="EE156">
        <v>604.4</v>
      </c>
      <c r="EF156">
        <v>531.6</v>
      </c>
      <c r="EG156">
        <v>496.5</v>
      </c>
      <c r="EH156">
        <v>474.5</v>
      </c>
      <c r="EI156">
        <v>434.8</v>
      </c>
      <c r="EJ156">
        <v>1050.9000000000001</v>
      </c>
      <c r="EK156">
        <v>828.2</v>
      </c>
      <c r="EL156">
        <v>697.4</v>
      </c>
      <c r="EM156">
        <v>608.1</v>
      </c>
      <c r="EN156">
        <v>548.4</v>
      </c>
      <c r="EO156">
        <v>507.3</v>
      </c>
      <c r="EP156" t="s">
        <v>4191</v>
      </c>
    </row>
    <row r="157" spans="1:146" x14ac:dyDescent="0.25">
      <c r="A157" t="s">
        <v>4192</v>
      </c>
      <c r="B157" t="s">
        <v>1172</v>
      </c>
      <c r="C157" t="s">
        <v>1173</v>
      </c>
      <c r="D157" t="s">
        <v>1174</v>
      </c>
      <c r="E157" t="s">
        <v>1175</v>
      </c>
      <c r="F157" t="s">
        <v>1784</v>
      </c>
      <c r="G157" t="s">
        <v>1490</v>
      </c>
      <c r="H157">
        <v>1991</v>
      </c>
      <c r="I157">
        <v>157173</v>
      </c>
      <c r="K157" t="s">
        <v>1698</v>
      </c>
      <c r="L157" t="s">
        <v>1781</v>
      </c>
      <c r="M157">
        <v>580</v>
      </c>
      <c r="N157" t="s">
        <v>3923</v>
      </c>
      <c r="O157" s="3">
        <v>0.32087962962962963</v>
      </c>
      <c r="P157">
        <v>12.266999999999999</v>
      </c>
      <c r="Q157">
        <v>10.468</v>
      </c>
      <c r="R157">
        <v>2.3039999999999998</v>
      </c>
      <c r="S157">
        <v>3.89</v>
      </c>
      <c r="T157">
        <v>8767</v>
      </c>
      <c r="U157">
        <v>120.2</v>
      </c>
      <c r="V157">
        <v>0.11</v>
      </c>
      <c r="W157">
        <v>602.79999999999995</v>
      </c>
      <c r="X157">
        <v>1.034</v>
      </c>
      <c r="Y157">
        <v>652.79999999999995</v>
      </c>
      <c r="Z157">
        <v>0</v>
      </c>
      <c r="AA157">
        <v>0</v>
      </c>
      <c r="AB157">
        <v>973</v>
      </c>
      <c r="AC157">
        <v>795.2</v>
      </c>
      <c r="AD157">
        <v>694.1</v>
      </c>
      <c r="AE157">
        <v>633.9</v>
      </c>
      <c r="AF157">
        <v>597</v>
      </c>
      <c r="AG157">
        <v>572.70000000000005</v>
      </c>
      <c r="AH157">
        <v>547.6</v>
      </c>
      <c r="AI157">
        <v>921.1</v>
      </c>
      <c r="AJ157">
        <v>756.2</v>
      </c>
      <c r="AK157">
        <v>667.8</v>
      </c>
      <c r="AL157">
        <v>620</v>
      </c>
      <c r="AM157">
        <v>592.79999999999995</v>
      </c>
      <c r="AN157">
        <v>574.6</v>
      </c>
      <c r="AO157">
        <v>551.5</v>
      </c>
      <c r="AP157">
        <v>824.9</v>
      </c>
      <c r="AQ157">
        <v>668.3</v>
      </c>
      <c r="AR157">
        <v>585.1</v>
      </c>
      <c r="AS157">
        <v>537.29999999999995</v>
      </c>
      <c r="AT157">
        <v>508.1</v>
      </c>
      <c r="AU157">
        <v>489.2</v>
      </c>
      <c r="AV157">
        <v>465.8</v>
      </c>
      <c r="AW157">
        <v>860.4</v>
      </c>
      <c r="AX157">
        <v>693.6</v>
      </c>
      <c r="AY157">
        <v>604</v>
      </c>
      <c r="AZ157">
        <v>551.79999999999995</v>
      </c>
      <c r="BA157">
        <v>519.70000000000005</v>
      </c>
      <c r="BB157">
        <v>498.7</v>
      </c>
      <c r="BC157">
        <v>472.3</v>
      </c>
      <c r="BD157">
        <v>974.4</v>
      </c>
      <c r="BE157">
        <v>748.2</v>
      </c>
      <c r="BF157">
        <v>626.29999999999995</v>
      </c>
      <c r="BG157">
        <v>555</v>
      </c>
      <c r="BH157">
        <v>518.29999999999995</v>
      </c>
      <c r="BI157">
        <v>490.1</v>
      </c>
      <c r="BJ157">
        <v>446.6</v>
      </c>
      <c r="BK157">
        <v>41.7</v>
      </c>
      <c r="BL157">
        <v>40.6</v>
      </c>
      <c r="BM157">
        <v>40.700000000000003</v>
      </c>
      <c r="BN157">
        <v>39.200000000000003</v>
      </c>
      <c r="BO157">
        <v>38.5</v>
      </c>
      <c r="BP157">
        <v>37.9</v>
      </c>
      <c r="BQ157">
        <v>37.4</v>
      </c>
      <c r="BR157">
        <v>144.69999999999999</v>
      </c>
      <c r="BS157">
        <v>150.1</v>
      </c>
      <c r="BT157">
        <v>151.1</v>
      </c>
      <c r="BU157">
        <v>155.69999999999999</v>
      </c>
      <c r="BV157">
        <v>173</v>
      </c>
      <c r="BW157">
        <v>180</v>
      </c>
      <c r="BX157">
        <v>180</v>
      </c>
      <c r="BY157">
        <v>958.2</v>
      </c>
      <c r="BZ157">
        <v>804.6</v>
      </c>
      <c r="CA157">
        <v>723.3</v>
      </c>
      <c r="CB157">
        <v>687</v>
      </c>
      <c r="CC157">
        <v>669.6</v>
      </c>
      <c r="CD157">
        <v>659.7</v>
      </c>
      <c r="CE157">
        <v>650</v>
      </c>
      <c r="CF157">
        <v>637.9</v>
      </c>
      <c r="CG157">
        <v>540.20000000000005</v>
      </c>
      <c r="CH157">
        <v>499.4</v>
      </c>
      <c r="CI157">
        <v>484.2</v>
      </c>
      <c r="CJ157">
        <v>477.6</v>
      </c>
      <c r="CK157">
        <v>473.8</v>
      </c>
      <c r="CL157">
        <v>471.1</v>
      </c>
      <c r="CM157">
        <v>607.79999999999995</v>
      </c>
      <c r="CN157">
        <v>519.4</v>
      </c>
      <c r="CO157">
        <v>487.4</v>
      </c>
      <c r="CP157">
        <v>473.1</v>
      </c>
      <c r="CQ157">
        <v>466</v>
      </c>
      <c r="CR157">
        <v>461.8</v>
      </c>
      <c r="CS157">
        <v>457.9</v>
      </c>
      <c r="CT157">
        <v>586.1</v>
      </c>
      <c r="CU157">
        <v>506.9</v>
      </c>
      <c r="CV157">
        <v>478.4</v>
      </c>
      <c r="CW157">
        <v>463.2</v>
      </c>
      <c r="CX157">
        <v>452.1</v>
      </c>
      <c r="CY157">
        <v>444.4</v>
      </c>
      <c r="CZ157">
        <v>436.8</v>
      </c>
      <c r="DA157">
        <v>592.4</v>
      </c>
      <c r="DB157">
        <v>508.5</v>
      </c>
      <c r="DC157">
        <v>476.7</v>
      </c>
      <c r="DD157">
        <v>459.3</v>
      </c>
      <c r="DE157">
        <v>445.7</v>
      </c>
      <c r="DF157">
        <v>433.7</v>
      </c>
      <c r="DG157">
        <v>415.7</v>
      </c>
      <c r="DH157">
        <v>627.79999999999995</v>
      </c>
      <c r="DI157">
        <v>518.6</v>
      </c>
      <c r="DJ157">
        <v>475.4</v>
      </c>
      <c r="DK157">
        <v>453.5</v>
      </c>
      <c r="DL157">
        <v>435.3</v>
      </c>
      <c r="DM157">
        <v>420.3</v>
      </c>
      <c r="DN157">
        <v>404</v>
      </c>
      <c r="DO157">
        <v>648.29999999999995</v>
      </c>
      <c r="DP157">
        <v>534</v>
      </c>
      <c r="DQ157">
        <v>482.4</v>
      </c>
      <c r="DR157">
        <v>458</v>
      </c>
      <c r="DS157">
        <v>438.3</v>
      </c>
      <c r="DT157">
        <v>419.5</v>
      </c>
      <c r="DU157">
        <v>390.2</v>
      </c>
      <c r="DV157">
        <v>719.1</v>
      </c>
      <c r="DW157">
        <v>587.9</v>
      </c>
      <c r="DX157">
        <v>509.3</v>
      </c>
      <c r="DY157">
        <v>474.5</v>
      </c>
      <c r="DZ157">
        <v>453.4</v>
      </c>
      <c r="EA157">
        <v>434.1</v>
      </c>
      <c r="EB157">
        <v>397.1</v>
      </c>
      <c r="EC157">
        <v>855.4</v>
      </c>
      <c r="ED157">
        <v>680.4</v>
      </c>
      <c r="EE157">
        <v>576.1</v>
      </c>
      <c r="EF157">
        <v>508</v>
      </c>
      <c r="EG157">
        <v>475.5</v>
      </c>
      <c r="EH157">
        <v>455.3</v>
      </c>
      <c r="EI157">
        <v>418.9</v>
      </c>
      <c r="EJ157">
        <v>987.7</v>
      </c>
      <c r="EK157">
        <v>785.7</v>
      </c>
      <c r="EL157">
        <v>664.9</v>
      </c>
      <c r="EM157">
        <v>580.9</v>
      </c>
      <c r="EN157">
        <v>524.4</v>
      </c>
      <c r="EO157">
        <v>485.7</v>
      </c>
      <c r="EP157" t="s">
        <v>4193</v>
      </c>
    </row>
    <row r="158" spans="1:146" x14ac:dyDescent="0.25">
      <c r="A158" t="s">
        <v>4194</v>
      </c>
      <c r="B158" t="s">
        <v>2101</v>
      </c>
      <c r="C158" t="s">
        <v>2102</v>
      </c>
      <c r="D158" t="s">
        <v>3305</v>
      </c>
      <c r="E158" t="s">
        <v>2797</v>
      </c>
      <c r="F158" t="s">
        <v>473</v>
      </c>
      <c r="G158" t="s">
        <v>1890</v>
      </c>
      <c r="H158">
        <v>1996</v>
      </c>
      <c r="I158">
        <v>4052652</v>
      </c>
      <c r="K158" t="s">
        <v>1698</v>
      </c>
      <c r="L158" t="s">
        <v>1782</v>
      </c>
      <c r="M158">
        <v>575</v>
      </c>
      <c r="N158" t="s">
        <v>3923</v>
      </c>
      <c r="O158" s="3">
        <v>0.32083333333333336</v>
      </c>
      <c r="P158">
        <v>9.4350000000000005</v>
      </c>
      <c r="Q158">
        <v>8.8000000000000007</v>
      </c>
      <c r="R158">
        <v>2.1230000000000002</v>
      </c>
      <c r="S158">
        <v>3.04</v>
      </c>
      <c r="T158">
        <v>2111</v>
      </c>
      <c r="U158">
        <v>124.6</v>
      </c>
      <c r="V158">
        <v>0</v>
      </c>
      <c r="W158">
        <v>583.4</v>
      </c>
      <c r="X158">
        <v>1.0625</v>
      </c>
      <c r="Y158">
        <v>635.29999999999995</v>
      </c>
      <c r="Z158">
        <v>0</v>
      </c>
      <c r="AA158">
        <v>0</v>
      </c>
      <c r="AB158">
        <v>915.1</v>
      </c>
      <c r="AC158">
        <v>742.4</v>
      </c>
      <c r="AD158">
        <v>661.8</v>
      </c>
      <c r="AE158">
        <v>623.1</v>
      </c>
      <c r="AF158">
        <v>597.29999999999995</v>
      </c>
      <c r="AG158">
        <v>572.79999999999995</v>
      </c>
      <c r="AH158">
        <v>522.29999999999995</v>
      </c>
      <c r="AI158">
        <v>875.4</v>
      </c>
      <c r="AJ158">
        <v>717.1</v>
      </c>
      <c r="AK158">
        <v>645.70000000000005</v>
      </c>
      <c r="AL158">
        <v>609.1</v>
      </c>
      <c r="AM158">
        <v>583.1</v>
      </c>
      <c r="AN158">
        <v>559.20000000000005</v>
      </c>
      <c r="AO158">
        <v>527.79999999999995</v>
      </c>
      <c r="AP158">
        <v>788.6</v>
      </c>
      <c r="AQ158">
        <v>644</v>
      </c>
      <c r="AR158">
        <v>567.70000000000005</v>
      </c>
      <c r="AS158">
        <v>522.79999999999995</v>
      </c>
      <c r="AT158">
        <v>493.1</v>
      </c>
      <c r="AU158">
        <v>470.6</v>
      </c>
      <c r="AV158">
        <v>434.5</v>
      </c>
      <c r="AW158">
        <v>860.2</v>
      </c>
      <c r="AX158">
        <v>694</v>
      </c>
      <c r="AY158">
        <v>604.70000000000005</v>
      </c>
      <c r="AZ158">
        <v>552</v>
      </c>
      <c r="BA158">
        <v>517.9</v>
      </c>
      <c r="BB158">
        <v>493.7</v>
      </c>
      <c r="BC158">
        <v>459.4</v>
      </c>
      <c r="BD158">
        <v>912</v>
      </c>
      <c r="BE158">
        <v>702.2</v>
      </c>
      <c r="BF158">
        <v>603.4</v>
      </c>
      <c r="BG158">
        <v>546.4</v>
      </c>
      <c r="BH158">
        <v>509.5</v>
      </c>
      <c r="BI158">
        <v>474.5</v>
      </c>
      <c r="BJ158">
        <v>414.1</v>
      </c>
      <c r="BK158">
        <v>41.8</v>
      </c>
      <c r="BL158">
        <v>40.200000000000003</v>
      </c>
      <c r="BM158">
        <v>37.299999999999997</v>
      </c>
      <c r="BN158">
        <v>36.4</v>
      </c>
      <c r="BO158">
        <v>36.1</v>
      </c>
      <c r="BP158">
        <v>35.5</v>
      </c>
      <c r="BQ158">
        <v>36.1</v>
      </c>
      <c r="BR158">
        <v>144</v>
      </c>
      <c r="BS158">
        <v>146.30000000000001</v>
      </c>
      <c r="BT158">
        <v>154.1</v>
      </c>
      <c r="BU158">
        <v>162.30000000000001</v>
      </c>
      <c r="BV158">
        <v>180</v>
      </c>
      <c r="BW158">
        <v>153</v>
      </c>
      <c r="BX158">
        <v>144.6</v>
      </c>
      <c r="BY158">
        <v>946.9</v>
      </c>
      <c r="BZ158">
        <v>777.1</v>
      </c>
      <c r="CA158">
        <v>714.1</v>
      </c>
      <c r="CB158">
        <v>693.9</v>
      </c>
      <c r="CC158">
        <v>685.8</v>
      </c>
      <c r="CD158">
        <v>674.1</v>
      </c>
      <c r="CE158">
        <v>672.3</v>
      </c>
      <c r="CF158">
        <v>626.5</v>
      </c>
      <c r="CG158">
        <v>538.1</v>
      </c>
      <c r="CH158">
        <v>513.5</v>
      </c>
      <c r="CI158">
        <v>503.3</v>
      </c>
      <c r="CJ158">
        <v>497.7</v>
      </c>
      <c r="CK158">
        <v>493.6</v>
      </c>
      <c r="CL158">
        <v>483.5</v>
      </c>
      <c r="CM158">
        <v>594.1</v>
      </c>
      <c r="CN158">
        <v>524.9</v>
      </c>
      <c r="CO158">
        <v>500.2</v>
      </c>
      <c r="CP158">
        <v>486</v>
      </c>
      <c r="CQ158">
        <v>477.8</v>
      </c>
      <c r="CR158">
        <v>473.2</v>
      </c>
      <c r="CS158">
        <v>459.4</v>
      </c>
      <c r="CT158">
        <v>572.9</v>
      </c>
      <c r="CU158">
        <v>516.20000000000005</v>
      </c>
      <c r="CV158">
        <v>485.1</v>
      </c>
      <c r="CW158">
        <v>460.3</v>
      </c>
      <c r="CX158">
        <v>445.4</v>
      </c>
      <c r="CY158">
        <v>436.9</v>
      </c>
      <c r="CZ158">
        <v>425.9</v>
      </c>
      <c r="DA158">
        <v>580.29999999999995</v>
      </c>
      <c r="DB158">
        <v>518.20000000000005</v>
      </c>
      <c r="DC158">
        <v>485.7</v>
      </c>
      <c r="DD158">
        <v>452</v>
      </c>
      <c r="DE158">
        <v>425.3</v>
      </c>
      <c r="DF158">
        <v>405.8</v>
      </c>
      <c r="DG158">
        <v>387.5</v>
      </c>
      <c r="DH158">
        <v>572.1</v>
      </c>
      <c r="DI158">
        <v>503.6</v>
      </c>
      <c r="DJ158">
        <v>466.5</v>
      </c>
      <c r="DK158">
        <v>442.7</v>
      </c>
      <c r="DL158">
        <v>420.3</v>
      </c>
      <c r="DM158">
        <v>398.7</v>
      </c>
      <c r="DN158">
        <v>352.4</v>
      </c>
      <c r="DO158">
        <v>586.20000000000005</v>
      </c>
      <c r="DP158">
        <v>508.3</v>
      </c>
      <c r="DQ158">
        <v>463</v>
      </c>
      <c r="DR158">
        <v>425.9</v>
      </c>
      <c r="DS158">
        <v>402.1</v>
      </c>
      <c r="DT158">
        <v>380.9</v>
      </c>
      <c r="DU158">
        <v>340.1</v>
      </c>
      <c r="DV158">
        <v>647.5</v>
      </c>
      <c r="DW158">
        <v>534.20000000000005</v>
      </c>
      <c r="DX158">
        <v>489</v>
      </c>
      <c r="DY158">
        <v>443.9</v>
      </c>
      <c r="DZ158">
        <v>398.7</v>
      </c>
      <c r="EA158">
        <v>356.7</v>
      </c>
      <c r="EB158">
        <v>304.60000000000002</v>
      </c>
      <c r="EC158">
        <v>765.1</v>
      </c>
      <c r="ED158">
        <v>612.9</v>
      </c>
      <c r="EE158">
        <v>531.1</v>
      </c>
      <c r="EF158">
        <v>489.2</v>
      </c>
      <c r="EG158">
        <v>448.7</v>
      </c>
      <c r="EH158">
        <v>405.8</v>
      </c>
      <c r="EI158">
        <v>322.39999999999998</v>
      </c>
      <c r="EJ158">
        <v>883.4</v>
      </c>
      <c r="EK158">
        <v>707.7</v>
      </c>
      <c r="EL158">
        <v>609.4</v>
      </c>
      <c r="EM158">
        <v>552.29999999999995</v>
      </c>
      <c r="EN158">
        <v>508.8</v>
      </c>
      <c r="EO158">
        <v>471.4</v>
      </c>
      <c r="EP158" t="s">
        <v>4195</v>
      </c>
    </row>
    <row r="159" spans="1:146" x14ac:dyDescent="0.25">
      <c r="A159" t="s">
        <v>4196</v>
      </c>
      <c r="B159" t="s">
        <v>1169</v>
      </c>
      <c r="C159" t="s">
        <v>1170</v>
      </c>
      <c r="E159" t="s">
        <v>1171</v>
      </c>
      <c r="F159" t="s">
        <v>1785</v>
      </c>
      <c r="G159" t="s">
        <v>1568</v>
      </c>
      <c r="H159">
        <v>1988</v>
      </c>
      <c r="I159">
        <v>105102</v>
      </c>
      <c r="K159" t="s">
        <v>1698</v>
      </c>
      <c r="L159" t="s">
        <v>1781</v>
      </c>
      <c r="M159">
        <v>451</v>
      </c>
      <c r="N159" t="s">
        <v>3923</v>
      </c>
      <c r="O159" s="3">
        <v>0.32083333333333336</v>
      </c>
      <c r="P159">
        <v>8.5120000000000005</v>
      </c>
      <c r="Q159">
        <v>7.5369999999999999</v>
      </c>
      <c r="R159">
        <v>1.4</v>
      </c>
      <c r="S159">
        <v>2.85</v>
      </c>
      <c r="T159">
        <v>3286</v>
      </c>
      <c r="U159">
        <v>109.3</v>
      </c>
      <c r="V159">
        <v>0.41</v>
      </c>
      <c r="W159">
        <v>751.4</v>
      </c>
      <c r="X159">
        <v>0.8296</v>
      </c>
      <c r="Y159">
        <v>813.6</v>
      </c>
      <c r="Z159">
        <v>0</v>
      </c>
      <c r="AA159">
        <v>0</v>
      </c>
      <c r="AB159">
        <v>1243.2</v>
      </c>
      <c r="AC159">
        <v>1011.8</v>
      </c>
      <c r="AD159">
        <v>882.6</v>
      </c>
      <c r="AE159">
        <v>789.6</v>
      </c>
      <c r="AF159">
        <v>727.3</v>
      </c>
      <c r="AG159">
        <v>699.5</v>
      </c>
      <c r="AH159">
        <v>679.7</v>
      </c>
      <c r="AI159">
        <v>1201.9000000000001</v>
      </c>
      <c r="AJ159">
        <v>983.6</v>
      </c>
      <c r="AK159">
        <v>862.7</v>
      </c>
      <c r="AL159">
        <v>784.6</v>
      </c>
      <c r="AM159">
        <v>734.6</v>
      </c>
      <c r="AN159">
        <v>708.6</v>
      </c>
      <c r="AO159">
        <v>687.6</v>
      </c>
      <c r="AP159">
        <v>1042.9000000000001</v>
      </c>
      <c r="AQ159">
        <v>839.5</v>
      </c>
      <c r="AR159">
        <v>728.8</v>
      </c>
      <c r="AS159">
        <v>663.2</v>
      </c>
      <c r="AT159">
        <v>622.5</v>
      </c>
      <c r="AU159">
        <v>596.6</v>
      </c>
      <c r="AV159">
        <v>567.4</v>
      </c>
      <c r="AW159">
        <v>1112.0999999999999</v>
      </c>
      <c r="AX159">
        <v>888</v>
      </c>
      <c r="AY159">
        <v>764.3</v>
      </c>
      <c r="AZ159">
        <v>690.2</v>
      </c>
      <c r="BA159">
        <v>644</v>
      </c>
      <c r="BB159">
        <v>614.9</v>
      </c>
      <c r="BC159">
        <v>583.1</v>
      </c>
      <c r="BD159">
        <v>1233.3</v>
      </c>
      <c r="BE159">
        <v>946.7</v>
      </c>
      <c r="BF159">
        <v>790</v>
      </c>
      <c r="BG159">
        <v>688</v>
      </c>
      <c r="BH159">
        <v>630.4</v>
      </c>
      <c r="BI159">
        <v>593.79999999999995</v>
      </c>
      <c r="BJ159">
        <v>538.70000000000005</v>
      </c>
      <c r="BK159">
        <v>44</v>
      </c>
      <c r="BL159">
        <v>42.5</v>
      </c>
      <c r="BM159">
        <v>42.6</v>
      </c>
      <c r="BN159">
        <v>42.9</v>
      </c>
      <c r="BO159">
        <v>41.4</v>
      </c>
      <c r="BP159">
        <v>40.9</v>
      </c>
      <c r="BQ159">
        <v>41.7</v>
      </c>
      <c r="BR159">
        <v>148.19999999999999</v>
      </c>
      <c r="BS159">
        <v>153.1</v>
      </c>
      <c r="BT159">
        <v>155.80000000000001</v>
      </c>
      <c r="BU159">
        <v>169</v>
      </c>
      <c r="BV159">
        <v>180</v>
      </c>
      <c r="BW159">
        <v>180</v>
      </c>
      <c r="BX159">
        <v>180</v>
      </c>
      <c r="BY159">
        <v>1342.3</v>
      </c>
      <c r="BZ159">
        <v>1116</v>
      </c>
      <c r="CA159">
        <v>995.3</v>
      </c>
      <c r="CB159">
        <v>907.1</v>
      </c>
      <c r="CC159">
        <v>849.2</v>
      </c>
      <c r="CD159">
        <v>829</v>
      </c>
      <c r="CE159">
        <v>834.9</v>
      </c>
      <c r="CF159">
        <v>871.9</v>
      </c>
      <c r="CG159">
        <v>737.4</v>
      </c>
      <c r="CH159">
        <v>654.79999999999995</v>
      </c>
      <c r="CI159">
        <v>607.1</v>
      </c>
      <c r="CJ159">
        <v>584.29999999999995</v>
      </c>
      <c r="CK159">
        <v>573.9</v>
      </c>
      <c r="CL159">
        <v>571.29999999999995</v>
      </c>
      <c r="CM159">
        <v>822.8</v>
      </c>
      <c r="CN159">
        <v>698.7</v>
      </c>
      <c r="CO159">
        <v>623.70000000000005</v>
      </c>
      <c r="CP159">
        <v>588.1</v>
      </c>
      <c r="CQ159">
        <v>569</v>
      </c>
      <c r="CR159">
        <v>557.9</v>
      </c>
      <c r="CS159">
        <v>551.9</v>
      </c>
      <c r="CT159">
        <v>786.2</v>
      </c>
      <c r="CU159">
        <v>661.7</v>
      </c>
      <c r="CV159">
        <v>596.70000000000005</v>
      </c>
      <c r="CW159">
        <v>571.20000000000005</v>
      </c>
      <c r="CX159">
        <v>555.6</v>
      </c>
      <c r="CY159">
        <v>540.6</v>
      </c>
      <c r="CZ159">
        <v>521.1</v>
      </c>
      <c r="DA159">
        <v>746</v>
      </c>
      <c r="DB159">
        <v>622.4</v>
      </c>
      <c r="DC159">
        <v>571.5</v>
      </c>
      <c r="DD159">
        <v>547.29999999999995</v>
      </c>
      <c r="DE159">
        <v>530.5</v>
      </c>
      <c r="DF159">
        <v>521.9</v>
      </c>
      <c r="DG159">
        <v>502.6</v>
      </c>
      <c r="DH159">
        <v>742.2</v>
      </c>
      <c r="DI159">
        <v>619</v>
      </c>
      <c r="DJ159">
        <v>569.70000000000005</v>
      </c>
      <c r="DK159">
        <v>542.70000000000005</v>
      </c>
      <c r="DL159">
        <v>517.4</v>
      </c>
      <c r="DM159">
        <v>494.7</v>
      </c>
      <c r="DN159">
        <v>466.3</v>
      </c>
      <c r="DO159">
        <v>767</v>
      </c>
      <c r="DP159">
        <v>635.70000000000005</v>
      </c>
      <c r="DQ159">
        <v>577.20000000000005</v>
      </c>
      <c r="DR159">
        <v>549.4</v>
      </c>
      <c r="DS159">
        <v>524.6</v>
      </c>
      <c r="DT159">
        <v>499.6</v>
      </c>
      <c r="DU159">
        <v>458.7</v>
      </c>
      <c r="DV159">
        <v>847.3</v>
      </c>
      <c r="DW159">
        <v>696.7</v>
      </c>
      <c r="DX159">
        <v>605.70000000000005</v>
      </c>
      <c r="DY159">
        <v>567</v>
      </c>
      <c r="DZ159">
        <v>542.1</v>
      </c>
      <c r="EA159">
        <v>517.9</v>
      </c>
      <c r="EB159">
        <v>472.6</v>
      </c>
      <c r="EC159">
        <v>990.8</v>
      </c>
      <c r="ED159">
        <v>788</v>
      </c>
      <c r="EE159">
        <v>669.9</v>
      </c>
      <c r="EF159">
        <v>598.29999999999995</v>
      </c>
      <c r="EG159">
        <v>564.9</v>
      </c>
      <c r="EH159">
        <v>541.5</v>
      </c>
      <c r="EI159">
        <v>496.2</v>
      </c>
      <c r="EJ159">
        <v>1144.0999999999999</v>
      </c>
      <c r="EK159">
        <v>907.6</v>
      </c>
      <c r="EL159">
        <v>770</v>
      </c>
      <c r="EM159">
        <v>672.1</v>
      </c>
      <c r="EN159">
        <v>605.4</v>
      </c>
      <c r="EO159">
        <v>570</v>
      </c>
      <c r="EP159" t="s">
        <v>4197</v>
      </c>
    </row>
    <row r="160" spans="1:146" x14ac:dyDescent="0.25">
      <c r="A160" t="s">
        <v>3931</v>
      </c>
      <c r="B160" t="s">
        <v>3444</v>
      </c>
      <c r="C160" t="s">
        <v>3445</v>
      </c>
      <c r="D160" t="s">
        <v>3446</v>
      </c>
      <c r="E160" t="s">
        <v>3447</v>
      </c>
      <c r="F160" t="s">
        <v>3448</v>
      </c>
      <c r="G160" t="s">
        <v>3449</v>
      </c>
      <c r="H160">
        <v>1999</v>
      </c>
      <c r="I160">
        <v>110433</v>
      </c>
      <c r="K160" t="s">
        <v>1698</v>
      </c>
      <c r="L160" t="s">
        <v>1781</v>
      </c>
      <c r="M160">
        <v>400</v>
      </c>
      <c r="N160" t="s">
        <v>3923</v>
      </c>
      <c r="O160" s="3">
        <v>0.32087962962962963</v>
      </c>
      <c r="P160">
        <v>8.1929999999999996</v>
      </c>
      <c r="Q160">
        <v>7.3559999999999999</v>
      </c>
      <c r="R160">
        <v>1.5229999999999999</v>
      </c>
      <c r="S160">
        <v>2.83</v>
      </c>
      <c r="T160">
        <v>2427</v>
      </c>
      <c r="U160">
        <v>113.7</v>
      </c>
      <c r="V160">
        <v>0.2</v>
      </c>
      <c r="W160">
        <v>710.4</v>
      </c>
      <c r="X160">
        <v>0.86919999999999997</v>
      </c>
      <c r="Y160">
        <v>776.6</v>
      </c>
      <c r="Z160">
        <v>0</v>
      </c>
      <c r="AA160">
        <v>0</v>
      </c>
      <c r="AB160">
        <v>1142.4000000000001</v>
      </c>
      <c r="AC160">
        <v>936.3</v>
      </c>
      <c r="AD160">
        <v>816.5</v>
      </c>
      <c r="AE160">
        <v>753.9</v>
      </c>
      <c r="AF160">
        <v>710.9</v>
      </c>
      <c r="AG160">
        <v>688.6</v>
      </c>
      <c r="AH160">
        <v>665.2</v>
      </c>
      <c r="AI160">
        <v>1102</v>
      </c>
      <c r="AJ160">
        <v>904</v>
      </c>
      <c r="AK160">
        <v>797.5</v>
      </c>
      <c r="AL160">
        <v>738.4</v>
      </c>
      <c r="AM160">
        <v>705.3</v>
      </c>
      <c r="AN160">
        <v>686.4</v>
      </c>
      <c r="AO160">
        <v>662.1</v>
      </c>
      <c r="AP160">
        <v>969.8</v>
      </c>
      <c r="AQ160">
        <v>786.7</v>
      </c>
      <c r="AR160">
        <v>689.6</v>
      </c>
      <c r="AS160">
        <v>634.1</v>
      </c>
      <c r="AT160">
        <v>600.5</v>
      </c>
      <c r="AU160">
        <v>578.70000000000005</v>
      </c>
      <c r="AV160">
        <v>551.1</v>
      </c>
      <c r="AW160">
        <v>1045.5999999999999</v>
      </c>
      <c r="AX160">
        <v>837.6</v>
      </c>
      <c r="AY160">
        <v>724.7</v>
      </c>
      <c r="AZ160">
        <v>658.9</v>
      </c>
      <c r="BA160">
        <v>618.9</v>
      </c>
      <c r="BB160">
        <v>593.70000000000005</v>
      </c>
      <c r="BC160">
        <v>563.6</v>
      </c>
      <c r="BD160">
        <v>1134.9000000000001</v>
      </c>
      <c r="BE160">
        <v>877.7</v>
      </c>
      <c r="BF160">
        <v>736.4</v>
      </c>
      <c r="BG160">
        <v>656.6</v>
      </c>
      <c r="BH160">
        <v>612.1</v>
      </c>
      <c r="BI160">
        <v>578.79999999999995</v>
      </c>
      <c r="BJ160">
        <v>522.20000000000005</v>
      </c>
      <c r="BK160">
        <v>42.7</v>
      </c>
      <c r="BL160">
        <v>41.5</v>
      </c>
      <c r="BM160">
        <v>41.6</v>
      </c>
      <c r="BN160">
        <v>40.200000000000003</v>
      </c>
      <c r="BO160">
        <v>39.4</v>
      </c>
      <c r="BP160">
        <v>39.700000000000003</v>
      </c>
      <c r="BQ160">
        <v>40.200000000000003</v>
      </c>
      <c r="BR160">
        <v>146.69999999999999</v>
      </c>
      <c r="BS160">
        <v>147.69999999999999</v>
      </c>
      <c r="BT160">
        <v>148.30000000000001</v>
      </c>
      <c r="BU160">
        <v>151.1</v>
      </c>
      <c r="BV160">
        <v>176.3</v>
      </c>
      <c r="BW160">
        <v>178.2</v>
      </c>
      <c r="BX160">
        <v>178.2</v>
      </c>
      <c r="BY160">
        <v>1218</v>
      </c>
      <c r="BZ160">
        <v>1016.3</v>
      </c>
      <c r="CA160">
        <v>898.4</v>
      </c>
      <c r="CB160">
        <v>832</v>
      </c>
      <c r="CC160">
        <v>809.4</v>
      </c>
      <c r="CD160">
        <v>803.9</v>
      </c>
      <c r="CE160">
        <v>804.6</v>
      </c>
      <c r="CF160">
        <v>803</v>
      </c>
      <c r="CG160">
        <v>676.2</v>
      </c>
      <c r="CH160">
        <v>609.29999999999995</v>
      </c>
      <c r="CI160">
        <v>581.5</v>
      </c>
      <c r="CJ160">
        <v>569.1</v>
      </c>
      <c r="CK160">
        <v>564.79999999999995</v>
      </c>
      <c r="CL160">
        <v>563.9</v>
      </c>
      <c r="CM160">
        <v>762.1</v>
      </c>
      <c r="CN160">
        <v>643.79999999999995</v>
      </c>
      <c r="CO160">
        <v>591.29999999999995</v>
      </c>
      <c r="CP160">
        <v>567.70000000000005</v>
      </c>
      <c r="CQ160">
        <v>554.20000000000005</v>
      </c>
      <c r="CR160">
        <v>547.5</v>
      </c>
      <c r="CS160">
        <v>545.29999999999995</v>
      </c>
      <c r="CT160">
        <v>730.6</v>
      </c>
      <c r="CU160">
        <v>617.9</v>
      </c>
      <c r="CV160">
        <v>576.70000000000005</v>
      </c>
      <c r="CW160">
        <v>555.29999999999995</v>
      </c>
      <c r="CX160">
        <v>537.6</v>
      </c>
      <c r="CY160">
        <v>523.4</v>
      </c>
      <c r="CZ160">
        <v>510.1</v>
      </c>
      <c r="DA160">
        <v>690.6</v>
      </c>
      <c r="DB160">
        <v>589.20000000000005</v>
      </c>
      <c r="DC160">
        <v>554</v>
      </c>
      <c r="DD160">
        <v>535</v>
      </c>
      <c r="DE160">
        <v>524.79999999999995</v>
      </c>
      <c r="DF160">
        <v>512.4</v>
      </c>
      <c r="DG160">
        <v>482.4</v>
      </c>
      <c r="DH160">
        <v>688.6</v>
      </c>
      <c r="DI160">
        <v>586.70000000000005</v>
      </c>
      <c r="DJ160">
        <v>549.20000000000005</v>
      </c>
      <c r="DK160">
        <v>519.5</v>
      </c>
      <c r="DL160">
        <v>492.7</v>
      </c>
      <c r="DM160">
        <v>474.5</v>
      </c>
      <c r="DN160">
        <v>452.9</v>
      </c>
      <c r="DO160">
        <v>713.1</v>
      </c>
      <c r="DP160">
        <v>599</v>
      </c>
      <c r="DQ160">
        <v>556.6</v>
      </c>
      <c r="DR160">
        <v>526.29999999999995</v>
      </c>
      <c r="DS160">
        <v>495.9</v>
      </c>
      <c r="DT160">
        <v>469</v>
      </c>
      <c r="DU160">
        <v>429.5</v>
      </c>
      <c r="DV160">
        <v>790.1</v>
      </c>
      <c r="DW160">
        <v>645.5</v>
      </c>
      <c r="DX160">
        <v>578.70000000000005</v>
      </c>
      <c r="DY160">
        <v>546.6</v>
      </c>
      <c r="DZ160">
        <v>517.70000000000005</v>
      </c>
      <c r="EA160">
        <v>489.1</v>
      </c>
      <c r="EB160">
        <v>437</v>
      </c>
      <c r="EC160">
        <v>923.9</v>
      </c>
      <c r="ED160">
        <v>741.5</v>
      </c>
      <c r="EE160">
        <v>636.1</v>
      </c>
      <c r="EF160">
        <v>587</v>
      </c>
      <c r="EG160">
        <v>558.70000000000005</v>
      </c>
      <c r="EH160">
        <v>536.79999999999995</v>
      </c>
      <c r="EI160">
        <v>489.8</v>
      </c>
      <c r="EJ160">
        <v>1066.9000000000001</v>
      </c>
      <c r="EK160">
        <v>856.2</v>
      </c>
      <c r="EL160">
        <v>734.5</v>
      </c>
      <c r="EM160">
        <v>675.7</v>
      </c>
      <c r="EN160">
        <v>612.29999999999995</v>
      </c>
      <c r="EO160">
        <v>573.20000000000005</v>
      </c>
      <c r="EP160" t="s">
        <v>4198</v>
      </c>
    </row>
    <row r="161" spans="1:146" x14ac:dyDescent="0.25">
      <c r="A161" t="s">
        <v>4199</v>
      </c>
      <c r="B161" t="s">
        <v>1155</v>
      </c>
      <c r="C161" t="s">
        <v>1156</v>
      </c>
      <c r="D161" t="s">
        <v>1157</v>
      </c>
      <c r="E161" t="s">
        <v>1085</v>
      </c>
      <c r="F161" t="s">
        <v>1048</v>
      </c>
      <c r="G161" t="s">
        <v>1490</v>
      </c>
      <c r="H161">
        <v>2001</v>
      </c>
      <c r="I161">
        <v>151006</v>
      </c>
      <c r="K161" t="s">
        <v>1698</v>
      </c>
      <c r="L161" t="s">
        <v>1781</v>
      </c>
      <c r="M161">
        <v>480</v>
      </c>
      <c r="N161" t="s">
        <v>3923</v>
      </c>
      <c r="O161" s="3">
        <v>0.32083333333333336</v>
      </c>
      <c r="P161">
        <v>10.025</v>
      </c>
      <c r="Q161">
        <v>9.2370000000000001</v>
      </c>
      <c r="R161">
        <v>1.921</v>
      </c>
      <c r="S161">
        <v>3.43</v>
      </c>
      <c r="T161">
        <v>5086</v>
      </c>
      <c r="U161">
        <v>113.7</v>
      </c>
      <c r="V161">
        <v>0.31</v>
      </c>
      <c r="W161">
        <v>667.4</v>
      </c>
      <c r="X161">
        <v>0.94</v>
      </c>
      <c r="Y161">
        <v>718.1</v>
      </c>
      <c r="Z161">
        <v>0</v>
      </c>
      <c r="AA161">
        <v>0</v>
      </c>
      <c r="AB161">
        <v>1102</v>
      </c>
      <c r="AC161">
        <v>892.6</v>
      </c>
      <c r="AD161">
        <v>771.5</v>
      </c>
      <c r="AE161">
        <v>693</v>
      </c>
      <c r="AF161">
        <v>646.9</v>
      </c>
      <c r="AG161">
        <v>622.1</v>
      </c>
      <c r="AH161">
        <v>600.5</v>
      </c>
      <c r="AI161">
        <v>1054.8</v>
      </c>
      <c r="AJ161">
        <v>857.8</v>
      </c>
      <c r="AK161">
        <v>747.5</v>
      </c>
      <c r="AL161">
        <v>682.4</v>
      </c>
      <c r="AM161">
        <v>646</v>
      </c>
      <c r="AN161">
        <v>625.70000000000005</v>
      </c>
      <c r="AO161">
        <v>604.5</v>
      </c>
      <c r="AP161">
        <v>926.9</v>
      </c>
      <c r="AQ161">
        <v>745.2</v>
      </c>
      <c r="AR161">
        <v>646.9</v>
      </c>
      <c r="AS161">
        <v>589.6</v>
      </c>
      <c r="AT161">
        <v>554.6</v>
      </c>
      <c r="AU161">
        <v>532.4</v>
      </c>
      <c r="AV161">
        <v>506.1</v>
      </c>
      <c r="AW161">
        <v>991.6</v>
      </c>
      <c r="AX161">
        <v>790.9</v>
      </c>
      <c r="AY161">
        <v>680.8</v>
      </c>
      <c r="AZ161">
        <v>615.6</v>
      </c>
      <c r="BA161">
        <v>575.4</v>
      </c>
      <c r="BB161">
        <v>549.9</v>
      </c>
      <c r="BC161">
        <v>521</v>
      </c>
      <c r="BD161">
        <v>1097.4000000000001</v>
      </c>
      <c r="BE161">
        <v>838</v>
      </c>
      <c r="BF161">
        <v>694.2</v>
      </c>
      <c r="BG161">
        <v>606.79999999999995</v>
      </c>
      <c r="BH161">
        <v>563.29999999999995</v>
      </c>
      <c r="BI161">
        <v>532.20000000000005</v>
      </c>
      <c r="BJ161">
        <v>483.6</v>
      </c>
      <c r="BK161">
        <v>42.4</v>
      </c>
      <c r="BL161">
        <v>40.799999999999997</v>
      </c>
      <c r="BM161">
        <v>40.6</v>
      </c>
      <c r="BN161">
        <v>39.700000000000003</v>
      </c>
      <c r="BO161">
        <v>38.700000000000003</v>
      </c>
      <c r="BP161">
        <v>38.299999999999997</v>
      </c>
      <c r="BQ161">
        <v>38.6</v>
      </c>
      <c r="BR161">
        <v>146</v>
      </c>
      <c r="BS161">
        <v>150.6</v>
      </c>
      <c r="BT161">
        <v>151.80000000000001</v>
      </c>
      <c r="BU161">
        <v>157.19999999999999</v>
      </c>
      <c r="BV161">
        <v>180</v>
      </c>
      <c r="BW161">
        <v>180</v>
      </c>
      <c r="BX161">
        <v>180</v>
      </c>
      <c r="BY161">
        <v>1148</v>
      </c>
      <c r="BZ161">
        <v>948.9</v>
      </c>
      <c r="CA161">
        <v>835.2</v>
      </c>
      <c r="CB161">
        <v>766</v>
      </c>
      <c r="CC161">
        <v>734.8</v>
      </c>
      <c r="CD161">
        <v>723.7</v>
      </c>
      <c r="CE161">
        <v>723.3</v>
      </c>
      <c r="CF161">
        <v>757.6</v>
      </c>
      <c r="CG161">
        <v>637.4</v>
      </c>
      <c r="CH161">
        <v>566</v>
      </c>
      <c r="CI161">
        <v>535</v>
      </c>
      <c r="CJ161">
        <v>520.79999999999995</v>
      </c>
      <c r="CK161">
        <v>514.9</v>
      </c>
      <c r="CL161">
        <v>512</v>
      </c>
      <c r="CM161">
        <v>720.2</v>
      </c>
      <c r="CN161">
        <v>607.9</v>
      </c>
      <c r="CO161">
        <v>547.5</v>
      </c>
      <c r="CP161">
        <v>522.1</v>
      </c>
      <c r="CQ161">
        <v>508.9</v>
      </c>
      <c r="CR161">
        <v>501.2</v>
      </c>
      <c r="CS161">
        <v>496.7</v>
      </c>
      <c r="CT161">
        <v>693.2</v>
      </c>
      <c r="CU161">
        <v>586.20000000000005</v>
      </c>
      <c r="CV161">
        <v>535.1</v>
      </c>
      <c r="CW161">
        <v>511.9</v>
      </c>
      <c r="CX161">
        <v>497.1</v>
      </c>
      <c r="CY161">
        <v>485.6</v>
      </c>
      <c r="CZ161">
        <v>471.2</v>
      </c>
      <c r="DA161">
        <v>687.5</v>
      </c>
      <c r="DB161">
        <v>568.79999999999995</v>
      </c>
      <c r="DC161">
        <v>519.9</v>
      </c>
      <c r="DD161">
        <v>499.7</v>
      </c>
      <c r="DE161">
        <v>491.6</v>
      </c>
      <c r="DF161">
        <v>478.9</v>
      </c>
      <c r="DG161">
        <v>453.2</v>
      </c>
      <c r="DH161">
        <v>680.5</v>
      </c>
      <c r="DI161">
        <v>561.79999999999995</v>
      </c>
      <c r="DJ161">
        <v>513.9</v>
      </c>
      <c r="DK161">
        <v>489.6</v>
      </c>
      <c r="DL161">
        <v>468.7</v>
      </c>
      <c r="DM161">
        <v>451.4</v>
      </c>
      <c r="DN161">
        <v>433.2</v>
      </c>
      <c r="DO161">
        <v>701.1</v>
      </c>
      <c r="DP161">
        <v>576.70000000000005</v>
      </c>
      <c r="DQ161">
        <v>520.6</v>
      </c>
      <c r="DR161">
        <v>494.2</v>
      </c>
      <c r="DS161">
        <v>471.6</v>
      </c>
      <c r="DT161">
        <v>449.5</v>
      </c>
      <c r="DU161">
        <v>415.6</v>
      </c>
      <c r="DV161">
        <v>773.9</v>
      </c>
      <c r="DW161">
        <v>631.5</v>
      </c>
      <c r="DX161">
        <v>547.79999999999995</v>
      </c>
      <c r="DY161">
        <v>511.1</v>
      </c>
      <c r="DZ161">
        <v>488.1</v>
      </c>
      <c r="EA161">
        <v>465.8</v>
      </c>
      <c r="EB161">
        <v>422.1</v>
      </c>
      <c r="EC161">
        <v>914.5</v>
      </c>
      <c r="ED161">
        <v>724.3</v>
      </c>
      <c r="EE161">
        <v>613.9</v>
      </c>
      <c r="EF161">
        <v>544.1</v>
      </c>
      <c r="EG161">
        <v>511.1</v>
      </c>
      <c r="EH161">
        <v>489.6</v>
      </c>
      <c r="EI161">
        <v>447.7</v>
      </c>
      <c r="EJ161">
        <v>1056</v>
      </c>
      <c r="EK161">
        <v>836.4</v>
      </c>
      <c r="EL161">
        <v>707.8</v>
      </c>
      <c r="EM161">
        <v>620</v>
      </c>
      <c r="EN161">
        <v>559.1</v>
      </c>
      <c r="EO161">
        <v>520.5</v>
      </c>
      <c r="EP161" t="s">
        <v>4200</v>
      </c>
    </row>
    <row r="162" spans="1:146" x14ac:dyDescent="0.25">
      <c r="A162" t="s">
        <v>4201</v>
      </c>
      <c r="B162" t="s">
        <v>840</v>
      </c>
      <c r="C162" t="s">
        <v>841</v>
      </c>
      <c r="D162" t="s">
        <v>842</v>
      </c>
      <c r="E162" t="s">
        <v>1963</v>
      </c>
      <c r="F162" t="s">
        <v>404</v>
      </c>
      <c r="G162" t="s">
        <v>967</v>
      </c>
      <c r="H162">
        <v>1999</v>
      </c>
      <c r="I162">
        <v>245626</v>
      </c>
      <c r="K162" t="s">
        <v>1698</v>
      </c>
      <c r="L162" t="s">
        <v>1781</v>
      </c>
      <c r="M162">
        <v>602</v>
      </c>
      <c r="N162" t="s">
        <v>3923</v>
      </c>
      <c r="O162" s="3">
        <v>0.32083333333333336</v>
      </c>
      <c r="P162">
        <v>10.1</v>
      </c>
      <c r="Q162">
        <v>9.1980000000000004</v>
      </c>
      <c r="R162">
        <v>1.855</v>
      </c>
      <c r="S162">
        <v>3.25</v>
      </c>
      <c r="T162">
        <v>5549</v>
      </c>
      <c r="U162">
        <v>121.8</v>
      </c>
      <c r="V162">
        <v>0.36</v>
      </c>
      <c r="W162">
        <v>696.1</v>
      </c>
      <c r="X162">
        <v>0.90410000000000001</v>
      </c>
      <c r="Y162">
        <v>746.6</v>
      </c>
      <c r="Z162">
        <v>0</v>
      </c>
      <c r="AA162">
        <v>0</v>
      </c>
      <c r="AB162">
        <v>1180.4000000000001</v>
      </c>
      <c r="AC162">
        <v>943.3</v>
      </c>
      <c r="AD162">
        <v>807.1</v>
      </c>
      <c r="AE162">
        <v>719.8</v>
      </c>
      <c r="AF162">
        <v>668.2</v>
      </c>
      <c r="AG162">
        <v>636.9</v>
      </c>
      <c r="AH162">
        <v>613</v>
      </c>
      <c r="AI162">
        <v>1114.5</v>
      </c>
      <c r="AJ162">
        <v>901.2</v>
      </c>
      <c r="AK162">
        <v>780</v>
      </c>
      <c r="AL162">
        <v>705</v>
      </c>
      <c r="AM162">
        <v>663.4</v>
      </c>
      <c r="AN162">
        <v>641.1</v>
      </c>
      <c r="AO162">
        <v>622.5</v>
      </c>
      <c r="AP162">
        <v>975.5</v>
      </c>
      <c r="AQ162">
        <v>780.8</v>
      </c>
      <c r="AR162">
        <v>674.4</v>
      </c>
      <c r="AS162">
        <v>611.4</v>
      </c>
      <c r="AT162">
        <v>572.6</v>
      </c>
      <c r="AU162">
        <v>547.9</v>
      </c>
      <c r="AV162">
        <v>519.20000000000005</v>
      </c>
      <c r="AW162">
        <v>975.5</v>
      </c>
      <c r="AX162">
        <v>780.8</v>
      </c>
      <c r="AY162">
        <v>674.4</v>
      </c>
      <c r="AZ162">
        <v>611.4</v>
      </c>
      <c r="BA162">
        <v>572.6</v>
      </c>
      <c r="BB162">
        <v>547.9</v>
      </c>
      <c r="BC162">
        <v>519.20000000000005</v>
      </c>
      <c r="BD162">
        <v>1185</v>
      </c>
      <c r="BE162">
        <v>887.3</v>
      </c>
      <c r="BF162">
        <v>726.8</v>
      </c>
      <c r="BG162">
        <v>629.29999999999995</v>
      </c>
      <c r="BH162">
        <v>579.6</v>
      </c>
      <c r="BI162">
        <v>546</v>
      </c>
      <c r="BJ162">
        <v>497.7</v>
      </c>
      <c r="BK162">
        <v>43</v>
      </c>
      <c r="BL162">
        <v>41.5</v>
      </c>
      <c r="BM162">
        <v>41.5</v>
      </c>
      <c r="BN162">
        <v>40.5</v>
      </c>
      <c r="BO162">
        <v>39.200000000000003</v>
      </c>
      <c r="BP162">
        <v>38.700000000000003</v>
      </c>
      <c r="BQ162">
        <v>39.9</v>
      </c>
      <c r="BR162">
        <v>152.9</v>
      </c>
      <c r="BS162">
        <v>161.19999999999999</v>
      </c>
      <c r="BT162">
        <v>169.5</v>
      </c>
      <c r="BU162">
        <v>172.7</v>
      </c>
      <c r="BV162">
        <v>173.8</v>
      </c>
      <c r="BW162">
        <v>177.8</v>
      </c>
      <c r="BX162">
        <v>179.4</v>
      </c>
      <c r="BY162">
        <v>1135.0999999999999</v>
      </c>
      <c r="BZ162">
        <v>946.6</v>
      </c>
      <c r="CA162">
        <v>837</v>
      </c>
      <c r="CB162">
        <v>765.4</v>
      </c>
      <c r="CC162">
        <v>736.6</v>
      </c>
      <c r="CD162">
        <v>725.2</v>
      </c>
      <c r="CE162">
        <v>726.2</v>
      </c>
      <c r="CF162">
        <v>744.1</v>
      </c>
      <c r="CG162">
        <v>630</v>
      </c>
      <c r="CH162">
        <v>562.4</v>
      </c>
      <c r="CI162">
        <v>532.6</v>
      </c>
      <c r="CJ162">
        <v>519.4</v>
      </c>
      <c r="CK162">
        <v>514.5</v>
      </c>
      <c r="CL162">
        <v>512</v>
      </c>
      <c r="CM162">
        <v>705.7</v>
      </c>
      <c r="CN162">
        <v>599.1</v>
      </c>
      <c r="CO162">
        <v>543.79999999999995</v>
      </c>
      <c r="CP162">
        <v>520</v>
      </c>
      <c r="CQ162">
        <v>507.2</v>
      </c>
      <c r="CR162">
        <v>501</v>
      </c>
      <c r="CS162">
        <v>497.3</v>
      </c>
      <c r="CT162">
        <v>677.3</v>
      </c>
      <c r="CU162">
        <v>576.6</v>
      </c>
      <c r="CV162">
        <v>531.20000000000005</v>
      </c>
      <c r="CW162">
        <v>509.7</v>
      </c>
      <c r="CX162">
        <v>495.2</v>
      </c>
      <c r="CY162">
        <v>484</v>
      </c>
      <c r="CZ162">
        <v>472.6</v>
      </c>
      <c r="DA162">
        <v>683</v>
      </c>
      <c r="DB162">
        <v>579.70000000000005</v>
      </c>
      <c r="DC162">
        <v>530.5</v>
      </c>
      <c r="DD162">
        <v>507.8</v>
      </c>
      <c r="DE162">
        <v>490.5</v>
      </c>
      <c r="DF162">
        <v>473.8</v>
      </c>
      <c r="DG162">
        <v>450.9</v>
      </c>
      <c r="DH162">
        <v>746.4</v>
      </c>
      <c r="DI162">
        <v>616.9</v>
      </c>
      <c r="DJ162">
        <v>545.29999999999995</v>
      </c>
      <c r="DK162">
        <v>514.5</v>
      </c>
      <c r="DL162">
        <v>495.3</v>
      </c>
      <c r="DM162">
        <v>477.8</v>
      </c>
      <c r="DN162">
        <v>442.8</v>
      </c>
      <c r="DO162">
        <v>787.7</v>
      </c>
      <c r="DP162">
        <v>652.79999999999995</v>
      </c>
      <c r="DQ162">
        <v>568.29999999999995</v>
      </c>
      <c r="DR162">
        <v>525.79999999999995</v>
      </c>
      <c r="DS162">
        <v>503.4</v>
      </c>
      <c r="DT162">
        <v>485.6</v>
      </c>
      <c r="DU162">
        <v>449.7</v>
      </c>
      <c r="DV162">
        <v>908.4</v>
      </c>
      <c r="DW162">
        <v>726.2</v>
      </c>
      <c r="DX162">
        <v>623.4</v>
      </c>
      <c r="DY162">
        <v>555.5</v>
      </c>
      <c r="DZ162">
        <v>520.9</v>
      </c>
      <c r="EA162">
        <v>500.5</v>
      </c>
      <c r="EB162">
        <v>465.5</v>
      </c>
      <c r="EC162">
        <v>1062.3</v>
      </c>
      <c r="ED162">
        <v>821.5</v>
      </c>
      <c r="EE162">
        <v>691.6</v>
      </c>
      <c r="EF162">
        <v>606.20000000000005</v>
      </c>
      <c r="EG162">
        <v>548.70000000000005</v>
      </c>
      <c r="EH162">
        <v>518</v>
      </c>
      <c r="EI162">
        <v>481.5</v>
      </c>
      <c r="EJ162">
        <v>1225.8</v>
      </c>
      <c r="EK162">
        <v>939.9</v>
      </c>
      <c r="EL162">
        <v>777.2</v>
      </c>
      <c r="EM162">
        <v>674.2</v>
      </c>
      <c r="EN162">
        <v>599.79999999999995</v>
      </c>
      <c r="EO162">
        <v>548.5</v>
      </c>
      <c r="EP162" t="s">
        <v>4202</v>
      </c>
    </row>
    <row r="163" spans="1:146" x14ac:dyDescent="0.25">
      <c r="A163" t="s">
        <v>4203</v>
      </c>
      <c r="B163" t="s">
        <v>3007</v>
      </c>
      <c r="C163" t="s">
        <v>3008</v>
      </c>
      <c r="D163" t="s">
        <v>3009</v>
      </c>
      <c r="E163" t="s">
        <v>1025</v>
      </c>
      <c r="F163" t="s">
        <v>1026</v>
      </c>
      <c r="G163" t="s">
        <v>1803</v>
      </c>
      <c r="H163">
        <v>1978</v>
      </c>
      <c r="I163">
        <v>4066362</v>
      </c>
      <c r="K163" t="s">
        <v>1698</v>
      </c>
      <c r="L163" t="s">
        <v>1781</v>
      </c>
      <c r="M163">
        <v>543</v>
      </c>
      <c r="N163" t="s">
        <v>3923</v>
      </c>
      <c r="O163" s="3">
        <v>0.32083333333333336</v>
      </c>
      <c r="P163">
        <v>9.8680000000000003</v>
      </c>
      <c r="Q163">
        <v>8.1199999999999992</v>
      </c>
      <c r="R163">
        <v>1.792</v>
      </c>
      <c r="S163">
        <v>3.21</v>
      </c>
      <c r="T163">
        <v>4297</v>
      </c>
      <c r="U163">
        <v>117.2</v>
      </c>
      <c r="V163">
        <v>0.28999999999999998</v>
      </c>
      <c r="W163">
        <v>695.4</v>
      </c>
      <c r="X163">
        <v>0.89770000000000005</v>
      </c>
      <c r="Y163">
        <v>751.9</v>
      </c>
      <c r="Z163">
        <v>0</v>
      </c>
      <c r="AA163">
        <v>0</v>
      </c>
      <c r="AB163">
        <v>1124.4000000000001</v>
      </c>
      <c r="AC163">
        <v>922.3</v>
      </c>
      <c r="AD163">
        <v>800.1</v>
      </c>
      <c r="AE163">
        <v>725.3</v>
      </c>
      <c r="AF163">
        <v>682.7</v>
      </c>
      <c r="AG163">
        <v>660.6</v>
      </c>
      <c r="AH163">
        <v>643</v>
      </c>
      <c r="AI163">
        <v>1075.8</v>
      </c>
      <c r="AJ163">
        <v>884.9</v>
      </c>
      <c r="AK163">
        <v>776.5</v>
      </c>
      <c r="AL163">
        <v>716.1</v>
      </c>
      <c r="AM163">
        <v>684.3</v>
      </c>
      <c r="AN163">
        <v>666.5</v>
      </c>
      <c r="AO163">
        <v>651.29999999999995</v>
      </c>
      <c r="AP163">
        <v>956.1</v>
      </c>
      <c r="AQ163">
        <v>772.8</v>
      </c>
      <c r="AR163">
        <v>674.6</v>
      </c>
      <c r="AS163">
        <v>618.1</v>
      </c>
      <c r="AT163">
        <v>584.1</v>
      </c>
      <c r="AU163">
        <v>563.1</v>
      </c>
      <c r="AV163">
        <v>539.29999999999995</v>
      </c>
      <c r="AW163">
        <v>1000</v>
      </c>
      <c r="AX163">
        <v>804</v>
      </c>
      <c r="AY163">
        <v>698.1</v>
      </c>
      <c r="AZ163">
        <v>636.4</v>
      </c>
      <c r="BA163">
        <v>599</v>
      </c>
      <c r="BB163">
        <v>575.6</v>
      </c>
      <c r="BC163">
        <v>548.9</v>
      </c>
      <c r="BD163">
        <v>1121.8</v>
      </c>
      <c r="BE163">
        <v>866.9</v>
      </c>
      <c r="BF163">
        <v>721.4</v>
      </c>
      <c r="BG163">
        <v>636.4</v>
      </c>
      <c r="BH163">
        <v>594.29999999999995</v>
      </c>
      <c r="BI163">
        <v>562.79999999999995</v>
      </c>
      <c r="BJ163">
        <v>513.20000000000005</v>
      </c>
      <c r="BK163">
        <v>42</v>
      </c>
      <c r="BL163">
        <v>41</v>
      </c>
      <c r="BM163">
        <v>41.4</v>
      </c>
      <c r="BN163">
        <v>40.5</v>
      </c>
      <c r="BO163">
        <v>39.700000000000003</v>
      </c>
      <c r="BP163">
        <v>40</v>
      </c>
      <c r="BQ163">
        <v>40.9</v>
      </c>
      <c r="BR163">
        <v>147.69999999999999</v>
      </c>
      <c r="BS163">
        <v>152.4</v>
      </c>
      <c r="BT163">
        <v>152.6</v>
      </c>
      <c r="BU163">
        <v>159.80000000000001</v>
      </c>
      <c r="BV163">
        <v>180</v>
      </c>
      <c r="BW163">
        <v>180</v>
      </c>
      <c r="BX163">
        <v>180</v>
      </c>
      <c r="BY163">
        <v>1151.0999999999999</v>
      </c>
      <c r="BZ163">
        <v>970.6</v>
      </c>
      <c r="CA163">
        <v>859.4</v>
      </c>
      <c r="CB163">
        <v>804.1</v>
      </c>
      <c r="CC163">
        <v>783.8</v>
      </c>
      <c r="CD163">
        <v>776.2</v>
      </c>
      <c r="CE163">
        <v>784.8</v>
      </c>
      <c r="CF163">
        <v>765.1</v>
      </c>
      <c r="CG163">
        <v>648.20000000000005</v>
      </c>
      <c r="CH163">
        <v>583.4</v>
      </c>
      <c r="CI163">
        <v>559.5</v>
      </c>
      <c r="CJ163">
        <v>549.1</v>
      </c>
      <c r="CK163">
        <v>544.9</v>
      </c>
      <c r="CL163">
        <v>543.70000000000005</v>
      </c>
      <c r="CM163">
        <v>729.6</v>
      </c>
      <c r="CN163">
        <v>617.5</v>
      </c>
      <c r="CO163">
        <v>566.1</v>
      </c>
      <c r="CP163">
        <v>546</v>
      </c>
      <c r="CQ163">
        <v>534.79999999999995</v>
      </c>
      <c r="CR163">
        <v>529.4</v>
      </c>
      <c r="CS163">
        <v>526.5</v>
      </c>
      <c r="CT163">
        <v>702.7</v>
      </c>
      <c r="CU163">
        <v>597.20000000000005</v>
      </c>
      <c r="CV163">
        <v>554.70000000000005</v>
      </c>
      <c r="CW163">
        <v>533.9</v>
      </c>
      <c r="CX163">
        <v>519.9</v>
      </c>
      <c r="CY163">
        <v>508.9</v>
      </c>
      <c r="CZ163">
        <v>497.8</v>
      </c>
      <c r="DA163">
        <v>709.3</v>
      </c>
      <c r="DB163">
        <v>598.5</v>
      </c>
      <c r="DC163">
        <v>547.20000000000005</v>
      </c>
      <c r="DD163">
        <v>524.9</v>
      </c>
      <c r="DE163">
        <v>513.79999999999995</v>
      </c>
      <c r="DF163">
        <v>498.7</v>
      </c>
      <c r="DG163">
        <v>475.9</v>
      </c>
      <c r="DH163">
        <v>715.8</v>
      </c>
      <c r="DI163">
        <v>591.29999999999995</v>
      </c>
      <c r="DJ163">
        <v>542.1</v>
      </c>
      <c r="DK163">
        <v>515.9</v>
      </c>
      <c r="DL163">
        <v>493.6</v>
      </c>
      <c r="DM163">
        <v>474.6</v>
      </c>
      <c r="DN163">
        <v>455.9</v>
      </c>
      <c r="DO163">
        <v>737.4</v>
      </c>
      <c r="DP163">
        <v>606.70000000000005</v>
      </c>
      <c r="DQ163">
        <v>548.9</v>
      </c>
      <c r="DR163">
        <v>521.6</v>
      </c>
      <c r="DS163">
        <v>498.1</v>
      </c>
      <c r="DT163">
        <v>475.5</v>
      </c>
      <c r="DU163">
        <v>442.1</v>
      </c>
      <c r="DV163">
        <v>810.1</v>
      </c>
      <c r="DW163">
        <v>667.1</v>
      </c>
      <c r="DX163">
        <v>576.4</v>
      </c>
      <c r="DY163">
        <v>539</v>
      </c>
      <c r="DZ163">
        <v>514.9</v>
      </c>
      <c r="EA163">
        <v>491.9</v>
      </c>
      <c r="EB163">
        <v>450</v>
      </c>
      <c r="EC163">
        <v>950.7</v>
      </c>
      <c r="ED163">
        <v>758</v>
      </c>
      <c r="EE163">
        <v>643.20000000000005</v>
      </c>
      <c r="EF163">
        <v>570.5</v>
      </c>
      <c r="EG163">
        <v>537.79999999999995</v>
      </c>
      <c r="EH163">
        <v>515.29999999999995</v>
      </c>
      <c r="EI163">
        <v>472.9</v>
      </c>
      <c r="EJ163">
        <v>1097.8</v>
      </c>
      <c r="EK163">
        <v>874.1</v>
      </c>
      <c r="EL163">
        <v>740.7</v>
      </c>
      <c r="EM163">
        <v>646.5</v>
      </c>
      <c r="EN163">
        <v>581.6</v>
      </c>
      <c r="EO163">
        <v>545</v>
      </c>
      <c r="EP163" t="s">
        <v>4204</v>
      </c>
    </row>
    <row r="164" spans="1:146" x14ac:dyDescent="0.25">
      <c r="A164" t="s">
        <v>4205</v>
      </c>
      <c r="B164" t="s">
        <v>605</v>
      </c>
      <c r="C164" t="s">
        <v>606</v>
      </c>
      <c r="D164" t="s">
        <v>607</v>
      </c>
      <c r="E164" t="s">
        <v>1449</v>
      </c>
      <c r="F164" t="s">
        <v>963</v>
      </c>
      <c r="G164" t="s">
        <v>1909</v>
      </c>
      <c r="H164">
        <v>1988</v>
      </c>
      <c r="I164">
        <v>250115</v>
      </c>
      <c r="K164" t="s">
        <v>1698</v>
      </c>
      <c r="L164" t="s">
        <v>1781</v>
      </c>
      <c r="M164">
        <v>671</v>
      </c>
      <c r="N164" t="s">
        <v>3923</v>
      </c>
      <c r="O164" s="3">
        <v>0.32083333333333336</v>
      </c>
      <c r="P164">
        <v>10.725</v>
      </c>
      <c r="Q164">
        <v>9.8019999999999996</v>
      </c>
      <c r="R164">
        <v>1.9339999999999999</v>
      </c>
      <c r="S164">
        <v>3.47</v>
      </c>
      <c r="T164">
        <v>5951</v>
      </c>
      <c r="U164">
        <v>115.5</v>
      </c>
      <c r="V164">
        <v>0.34</v>
      </c>
      <c r="W164">
        <v>646.5</v>
      </c>
      <c r="X164">
        <v>0.97040000000000004</v>
      </c>
      <c r="Y164">
        <v>695.6</v>
      </c>
      <c r="Z164">
        <v>0</v>
      </c>
      <c r="AA164">
        <v>0</v>
      </c>
      <c r="AB164">
        <v>1062.4000000000001</v>
      </c>
      <c r="AC164">
        <v>862.5</v>
      </c>
      <c r="AD164">
        <v>746.4</v>
      </c>
      <c r="AE164">
        <v>671.7</v>
      </c>
      <c r="AF164">
        <v>629.5</v>
      </c>
      <c r="AG164">
        <v>603.6</v>
      </c>
      <c r="AH164">
        <v>581.6</v>
      </c>
      <c r="AI164">
        <v>1014.3</v>
      </c>
      <c r="AJ164">
        <v>826.6</v>
      </c>
      <c r="AK164">
        <v>720.9</v>
      </c>
      <c r="AL164">
        <v>659.1</v>
      </c>
      <c r="AM164">
        <v>625.4</v>
      </c>
      <c r="AN164">
        <v>605.4</v>
      </c>
      <c r="AO164">
        <v>585.5</v>
      </c>
      <c r="AP164">
        <v>896</v>
      </c>
      <c r="AQ164">
        <v>721.3</v>
      </c>
      <c r="AR164">
        <v>626.9</v>
      </c>
      <c r="AS164">
        <v>571.6</v>
      </c>
      <c r="AT164">
        <v>537.70000000000005</v>
      </c>
      <c r="AU164">
        <v>515.9</v>
      </c>
      <c r="AV164">
        <v>490.2</v>
      </c>
      <c r="AW164">
        <v>945.4</v>
      </c>
      <c r="AX164">
        <v>756.1</v>
      </c>
      <c r="AY164">
        <v>652.70000000000005</v>
      </c>
      <c r="AZ164">
        <v>591.6</v>
      </c>
      <c r="BA164">
        <v>553.79999999999995</v>
      </c>
      <c r="BB164">
        <v>529.5</v>
      </c>
      <c r="BC164">
        <v>500.6</v>
      </c>
      <c r="BD164">
        <v>1060.2</v>
      </c>
      <c r="BE164">
        <v>811</v>
      </c>
      <c r="BF164">
        <v>672.5</v>
      </c>
      <c r="BG164">
        <v>588.20000000000005</v>
      </c>
      <c r="BH164">
        <v>546.79999999999995</v>
      </c>
      <c r="BI164">
        <v>516</v>
      </c>
      <c r="BJ164">
        <v>467.9</v>
      </c>
      <c r="BK164">
        <v>42.7</v>
      </c>
      <c r="BL164">
        <v>41.1</v>
      </c>
      <c r="BM164">
        <v>41.1</v>
      </c>
      <c r="BN164">
        <v>39.6</v>
      </c>
      <c r="BO164">
        <v>38.6</v>
      </c>
      <c r="BP164">
        <v>38.1</v>
      </c>
      <c r="BQ164">
        <v>39.1</v>
      </c>
      <c r="BR164">
        <v>146</v>
      </c>
      <c r="BS164">
        <v>150.30000000000001</v>
      </c>
      <c r="BT164">
        <v>152</v>
      </c>
      <c r="BU164">
        <v>155.9</v>
      </c>
      <c r="BV164">
        <v>172.9</v>
      </c>
      <c r="BW164">
        <v>180</v>
      </c>
      <c r="BX164">
        <v>180</v>
      </c>
      <c r="BY164">
        <v>1084</v>
      </c>
      <c r="BZ164">
        <v>901.8</v>
      </c>
      <c r="CA164">
        <v>794.9</v>
      </c>
      <c r="CB164">
        <v>730.9</v>
      </c>
      <c r="CC164">
        <v>705.9</v>
      </c>
      <c r="CD164">
        <v>694.9</v>
      </c>
      <c r="CE164">
        <v>693.8</v>
      </c>
      <c r="CF164">
        <v>713.1</v>
      </c>
      <c r="CG164">
        <v>602.29999999999995</v>
      </c>
      <c r="CH164">
        <v>539.70000000000005</v>
      </c>
      <c r="CI164">
        <v>513.20000000000005</v>
      </c>
      <c r="CJ164">
        <v>501.3</v>
      </c>
      <c r="CK164">
        <v>496.5</v>
      </c>
      <c r="CL164">
        <v>493.7</v>
      </c>
      <c r="CM164">
        <v>677.5</v>
      </c>
      <c r="CN164">
        <v>574.4</v>
      </c>
      <c r="CO164">
        <v>523.6</v>
      </c>
      <c r="CP164">
        <v>501.7</v>
      </c>
      <c r="CQ164">
        <v>489.7</v>
      </c>
      <c r="CR164">
        <v>483.7</v>
      </c>
      <c r="CS164">
        <v>479.7</v>
      </c>
      <c r="CT164">
        <v>651.9</v>
      </c>
      <c r="CU164">
        <v>555</v>
      </c>
      <c r="CV164">
        <v>512.6</v>
      </c>
      <c r="CW164">
        <v>492.1</v>
      </c>
      <c r="CX164">
        <v>477.9</v>
      </c>
      <c r="CY164">
        <v>466.7</v>
      </c>
      <c r="CZ164">
        <v>455</v>
      </c>
      <c r="DA164">
        <v>659.6</v>
      </c>
      <c r="DB164">
        <v>559.4</v>
      </c>
      <c r="DC164">
        <v>511.4</v>
      </c>
      <c r="DD164">
        <v>487.6</v>
      </c>
      <c r="DE164">
        <v>475.7</v>
      </c>
      <c r="DF164">
        <v>460.7</v>
      </c>
      <c r="DG164">
        <v>435.9</v>
      </c>
      <c r="DH164">
        <v>678.7</v>
      </c>
      <c r="DI164">
        <v>558.29999999999995</v>
      </c>
      <c r="DJ164">
        <v>505.1</v>
      </c>
      <c r="DK164">
        <v>479.7</v>
      </c>
      <c r="DL164">
        <v>458.6</v>
      </c>
      <c r="DM164">
        <v>439.3</v>
      </c>
      <c r="DN164">
        <v>418.2</v>
      </c>
      <c r="DO164">
        <v>697.6</v>
      </c>
      <c r="DP164">
        <v>573</v>
      </c>
      <c r="DQ164">
        <v>511.8</v>
      </c>
      <c r="DR164">
        <v>484.4</v>
      </c>
      <c r="DS164">
        <v>462.1</v>
      </c>
      <c r="DT164">
        <v>439.9</v>
      </c>
      <c r="DU164">
        <v>402.1</v>
      </c>
      <c r="DV164">
        <v>767.2</v>
      </c>
      <c r="DW164">
        <v>623.9</v>
      </c>
      <c r="DX164">
        <v>539.70000000000005</v>
      </c>
      <c r="DY164">
        <v>500.8</v>
      </c>
      <c r="DZ164">
        <v>478</v>
      </c>
      <c r="EA164">
        <v>456.6</v>
      </c>
      <c r="EB164">
        <v>413.9</v>
      </c>
      <c r="EC164">
        <v>901.4</v>
      </c>
      <c r="ED164">
        <v>712.9</v>
      </c>
      <c r="EE164">
        <v>605.20000000000005</v>
      </c>
      <c r="EF164">
        <v>535.70000000000005</v>
      </c>
      <c r="EG164">
        <v>501</v>
      </c>
      <c r="EH164">
        <v>479.7</v>
      </c>
      <c r="EI164">
        <v>439.5</v>
      </c>
      <c r="EJ164">
        <v>1040.8</v>
      </c>
      <c r="EK164">
        <v>823.3</v>
      </c>
      <c r="EL164">
        <v>697.9</v>
      </c>
      <c r="EM164">
        <v>612.5</v>
      </c>
      <c r="EN164">
        <v>553.20000000000005</v>
      </c>
      <c r="EO164">
        <v>512.29999999999995</v>
      </c>
      <c r="EP164" t="s">
        <v>4206</v>
      </c>
    </row>
    <row r="165" spans="1:146" x14ac:dyDescent="0.25">
      <c r="A165" t="s">
        <v>4207</v>
      </c>
      <c r="B165" t="s">
        <v>1150</v>
      </c>
      <c r="C165" t="s">
        <v>1151</v>
      </c>
      <c r="D165" t="s">
        <v>1152</v>
      </c>
      <c r="E165" t="s">
        <v>1153</v>
      </c>
      <c r="F165" t="s">
        <v>1154</v>
      </c>
      <c r="G165" t="s">
        <v>1557</v>
      </c>
      <c r="H165">
        <v>1983</v>
      </c>
      <c r="I165">
        <v>252328</v>
      </c>
      <c r="K165" t="s">
        <v>1698</v>
      </c>
      <c r="L165" t="s">
        <v>1781</v>
      </c>
      <c r="M165">
        <v>475</v>
      </c>
      <c r="N165" t="s">
        <v>3923</v>
      </c>
      <c r="O165" s="3">
        <v>0.32083333333333336</v>
      </c>
      <c r="P165">
        <v>9.1530000000000005</v>
      </c>
      <c r="Q165">
        <v>7.6360000000000001</v>
      </c>
      <c r="R165">
        <v>1.7769999999999999</v>
      </c>
      <c r="S165">
        <v>3.17</v>
      </c>
      <c r="T165">
        <v>4023</v>
      </c>
      <c r="U165">
        <v>119.9</v>
      </c>
      <c r="V165">
        <v>0.52</v>
      </c>
      <c r="W165">
        <v>722</v>
      </c>
      <c r="X165">
        <v>0.87080000000000002</v>
      </c>
      <c r="Y165">
        <v>775.2</v>
      </c>
      <c r="Z165">
        <v>0</v>
      </c>
      <c r="AA165">
        <v>0</v>
      </c>
      <c r="AB165">
        <v>1159.3</v>
      </c>
      <c r="AC165">
        <v>953</v>
      </c>
      <c r="AD165">
        <v>830.6</v>
      </c>
      <c r="AE165">
        <v>748.8</v>
      </c>
      <c r="AF165">
        <v>701.9</v>
      </c>
      <c r="AG165">
        <v>678.3</v>
      </c>
      <c r="AH165">
        <v>657.1</v>
      </c>
      <c r="AI165">
        <v>1114.7</v>
      </c>
      <c r="AJ165">
        <v>918.6</v>
      </c>
      <c r="AK165">
        <v>807.5</v>
      </c>
      <c r="AL165">
        <v>740.9</v>
      </c>
      <c r="AM165">
        <v>704</v>
      </c>
      <c r="AN165">
        <v>683.6</v>
      </c>
      <c r="AO165">
        <v>663.9</v>
      </c>
      <c r="AP165">
        <v>993.2</v>
      </c>
      <c r="AQ165">
        <v>802.9</v>
      </c>
      <c r="AR165">
        <v>700.6</v>
      </c>
      <c r="AS165">
        <v>641.1</v>
      </c>
      <c r="AT165">
        <v>605</v>
      </c>
      <c r="AU165">
        <v>582.29999999999995</v>
      </c>
      <c r="AV165">
        <v>555.70000000000005</v>
      </c>
      <c r="AW165">
        <v>1051.4000000000001</v>
      </c>
      <c r="AX165">
        <v>844.4</v>
      </c>
      <c r="AY165">
        <v>731.6</v>
      </c>
      <c r="AZ165">
        <v>665.2</v>
      </c>
      <c r="BA165">
        <v>624.4</v>
      </c>
      <c r="BB165">
        <v>598.5</v>
      </c>
      <c r="BC165">
        <v>568.29999999999995</v>
      </c>
      <c r="BD165">
        <v>1154.8</v>
      </c>
      <c r="BE165">
        <v>896.6</v>
      </c>
      <c r="BF165">
        <v>749.9</v>
      </c>
      <c r="BG165">
        <v>659.6</v>
      </c>
      <c r="BH165">
        <v>614.6</v>
      </c>
      <c r="BI165">
        <v>582.4</v>
      </c>
      <c r="BJ165">
        <v>531.70000000000005</v>
      </c>
      <c r="BK165">
        <v>41.8</v>
      </c>
      <c r="BL165">
        <v>40.5</v>
      </c>
      <c r="BM165">
        <v>40.9</v>
      </c>
      <c r="BN165">
        <v>40</v>
      </c>
      <c r="BO165">
        <v>39.200000000000003</v>
      </c>
      <c r="BP165">
        <v>38.6</v>
      </c>
      <c r="BQ165">
        <v>39.299999999999997</v>
      </c>
      <c r="BR165">
        <v>148</v>
      </c>
      <c r="BS165">
        <v>152</v>
      </c>
      <c r="BT165">
        <v>152.30000000000001</v>
      </c>
      <c r="BU165">
        <v>159.9</v>
      </c>
      <c r="BV165">
        <v>180</v>
      </c>
      <c r="BW165">
        <v>180</v>
      </c>
      <c r="BX165">
        <v>180</v>
      </c>
      <c r="BY165">
        <v>1205.2</v>
      </c>
      <c r="BZ165">
        <v>1015.9</v>
      </c>
      <c r="CA165">
        <v>904.1</v>
      </c>
      <c r="CB165">
        <v>833.2</v>
      </c>
      <c r="CC165">
        <v>803</v>
      </c>
      <c r="CD165">
        <v>791.3</v>
      </c>
      <c r="CE165">
        <v>792.7</v>
      </c>
      <c r="CF165">
        <v>803.3</v>
      </c>
      <c r="CG165">
        <v>684.8</v>
      </c>
      <c r="CH165">
        <v>613.6</v>
      </c>
      <c r="CI165">
        <v>584.5</v>
      </c>
      <c r="CJ165">
        <v>570</v>
      </c>
      <c r="CK165">
        <v>563.20000000000005</v>
      </c>
      <c r="CL165">
        <v>560.5</v>
      </c>
      <c r="CM165">
        <v>767.9</v>
      </c>
      <c r="CN165">
        <v>653.70000000000005</v>
      </c>
      <c r="CO165">
        <v>595.70000000000005</v>
      </c>
      <c r="CP165">
        <v>571.20000000000005</v>
      </c>
      <c r="CQ165">
        <v>557.20000000000005</v>
      </c>
      <c r="CR165">
        <v>548.29999999999995</v>
      </c>
      <c r="CS165">
        <v>543.1</v>
      </c>
      <c r="CT165">
        <v>742.5</v>
      </c>
      <c r="CU165">
        <v>631.5</v>
      </c>
      <c r="CV165">
        <v>583.29999999999995</v>
      </c>
      <c r="CW165">
        <v>560</v>
      </c>
      <c r="CX165">
        <v>544.29999999999995</v>
      </c>
      <c r="CY165">
        <v>531.70000000000005</v>
      </c>
      <c r="CZ165">
        <v>515.1</v>
      </c>
      <c r="DA165">
        <v>750.7</v>
      </c>
      <c r="DB165">
        <v>630.70000000000005</v>
      </c>
      <c r="DC165">
        <v>572.79999999999995</v>
      </c>
      <c r="DD165">
        <v>548.5</v>
      </c>
      <c r="DE165">
        <v>536.9</v>
      </c>
      <c r="DF165">
        <v>525.4</v>
      </c>
      <c r="DG165">
        <v>499.5</v>
      </c>
      <c r="DH165">
        <v>744.4</v>
      </c>
      <c r="DI165">
        <v>615.5</v>
      </c>
      <c r="DJ165">
        <v>564.5</v>
      </c>
      <c r="DK165">
        <v>537.70000000000005</v>
      </c>
      <c r="DL165">
        <v>515.20000000000005</v>
      </c>
      <c r="DM165">
        <v>495.7</v>
      </c>
      <c r="DN165">
        <v>477.5</v>
      </c>
      <c r="DO165">
        <v>762.8</v>
      </c>
      <c r="DP165">
        <v>628.4</v>
      </c>
      <c r="DQ165">
        <v>570.20000000000005</v>
      </c>
      <c r="DR165">
        <v>541.9</v>
      </c>
      <c r="DS165">
        <v>517.9</v>
      </c>
      <c r="DT165">
        <v>495.1</v>
      </c>
      <c r="DU165">
        <v>461.8</v>
      </c>
      <c r="DV165">
        <v>828.8</v>
      </c>
      <c r="DW165">
        <v>683.2</v>
      </c>
      <c r="DX165">
        <v>594.20000000000005</v>
      </c>
      <c r="DY165">
        <v>558</v>
      </c>
      <c r="DZ165">
        <v>533.70000000000005</v>
      </c>
      <c r="EA165">
        <v>510.3</v>
      </c>
      <c r="EB165">
        <v>468.3</v>
      </c>
      <c r="EC165">
        <v>964.3</v>
      </c>
      <c r="ED165">
        <v>771.8</v>
      </c>
      <c r="EE165">
        <v>657.6</v>
      </c>
      <c r="EF165">
        <v>588.1</v>
      </c>
      <c r="EG165">
        <v>556.9</v>
      </c>
      <c r="EH165">
        <v>534.5</v>
      </c>
      <c r="EI165">
        <v>491.9</v>
      </c>
      <c r="EJ165">
        <v>1113.5</v>
      </c>
      <c r="EK165">
        <v>890.1</v>
      </c>
      <c r="EL165">
        <v>757</v>
      </c>
      <c r="EM165">
        <v>664.4</v>
      </c>
      <c r="EN165">
        <v>600.70000000000005</v>
      </c>
      <c r="EO165">
        <v>565.29999999999995</v>
      </c>
      <c r="EP165" t="s">
        <v>4208</v>
      </c>
    </row>
    <row r="166" spans="1:146" x14ac:dyDescent="0.25">
      <c r="A166" t="s">
        <v>4209</v>
      </c>
      <c r="B166" t="s">
        <v>1144</v>
      </c>
      <c r="C166" t="s">
        <v>1145</v>
      </c>
      <c r="D166" t="s">
        <v>1146</v>
      </c>
      <c r="E166" t="s">
        <v>1147</v>
      </c>
      <c r="F166" t="s">
        <v>1785</v>
      </c>
      <c r="G166" t="s">
        <v>1708</v>
      </c>
      <c r="H166">
        <v>1990</v>
      </c>
      <c r="I166">
        <v>4039555</v>
      </c>
      <c r="K166" t="s">
        <v>1698</v>
      </c>
      <c r="L166" t="s">
        <v>1781</v>
      </c>
      <c r="M166">
        <v>643</v>
      </c>
      <c r="N166" t="s">
        <v>3923</v>
      </c>
      <c r="O166" s="3">
        <v>0.32083333333333336</v>
      </c>
      <c r="P166">
        <v>11.2</v>
      </c>
      <c r="Q166">
        <v>9.5540000000000003</v>
      </c>
      <c r="R166">
        <v>1.8520000000000001</v>
      </c>
      <c r="S166">
        <v>3.5</v>
      </c>
      <c r="T166">
        <v>5965</v>
      </c>
      <c r="U166">
        <v>112.3</v>
      </c>
      <c r="V166">
        <v>0.25</v>
      </c>
      <c r="W166">
        <v>648</v>
      </c>
      <c r="X166">
        <v>0.96260000000000001</v>
      </c>
      <c r="Y166">
        <v>701.2</v>
      </c>
      <c r="Z166">
        <v>0</v>
      </c>
      <c r="AA166">
        <v>0</v>
      </c>
      <c r="AB166">
        <v>1084.3</v>
      </c>
      <c r="AC166">
        <v>877.7</v>
      </c>
      <c r="AD166">
        <v>755.7</v>
      </c>
      <c r="AE166">
        <v>674.8</v>
      </c>
      <c r="AF166">
        <v>630</v>
      </c>
      <c r="AG166">
        <v>605.4</v>
      </c>
      <c r="AH166">
        <v>583</v>
      </c>
      <c r="AI166">
        <v>1034.5999999999999</v>
      </c>
      <c r="AJ166">
        <v>841.3</v>
      </c>
      <c r="AK166">
        <v>731.9</v>
      </c>
      <c r="AL166">
        <v>665.9</v>
      </c>
      <c r="AM166">
        <v>629</v>
      </c>
      <c r="AN166">
        <v>608.4</v>
      </c>
      <c r="AO166">
        <v>587</v>
      </c>
      <c r="AP166">
        <v>901.2</v>
      </c>
      <c r="AQ166">
        <v>724.1</v>
      </c>
      <c r="AR166">
        <v>628.20000000000005</v>
      </c>
      <c r="AS166">
        <v>571.9</v>
      </c>
      <c r="AT166">
        <v>537.29999999999995</v>
      </c>
      <c r="AU166">
        <v>515.1</v>
      </c>
      <c r="AV166">
        <v>488.9</v>
      </c>
      <c r="AW166">
        <v>966.3</v>
      </c>
      <c r="AX166">
        <v>770.4</v>
      </c>
      <c r="AY166">
        <v>662.6</v>
      </c>
      <c r="AZ166">
        <v>598.5</v>
      </c>
      <c r="BA166">
        <v>558.79999999999995</v>
      </c>
      <c r="BB166">
        <v>533.4</v>
      </c>
      <c r="BC166">
        <v>504.2</v>
      </c>
      <c r="BD166">
        <v>1079.2</v>
      </c>
      <c r="BE166">
        <v>821.6</v>
      </c>
      <c r="BF166">
        <v>677.6</v>
      </c>
      <c r="BG166">
        <v>588.9</v>
      </c>
      <c r="BH166">
        <v>545.29999999999995</v>
      </c>
      <c r="BI166">
        <v>514.70000000000005</v>
      </c>
      <c r="BJ166">
        <v>465.6</v>
      </c>
      <c r="BK166">
        <v>43.6</v>
      </c>
      <c r="BL166">
        <v>42</v>
      </c>
      <c r="BM166">
        <v>41.8</v>
      </c>
      <c r="BN166">
        <v>40.799999999999997</v>
      </c>
      <c r="BO166">
        <v>39.6</v>
      </c>
      <c r="BP166">
        <v>39.4</v>
      </c>
      <c r="BQ166">
        <v>40</v>
      </c>
      <c r="BR166">
        <v>145.69999999999999</v>
      </c>
      <c r="BS166">
        <v>150.5</v>
      </c>
      <c r="BT166">
        <v>149.69999999999999</v>
      </c>
      <c r="BU166">
        <v>156.9</v>
      </c>
      <c r="BV166">
        <v>174.9</v>
      </c>
      <c r="BW166">
        <v>180</v>
      </c>
      <c r="BX166">
        <v>180</v>
      </c>
      <c r="BY166">
        <v>1135.4000000000001</v>
      </c>
      <c r="BZ166">
        <v>938.3</v>
      </c>
      <c r="CA166">
        <v>825.8</v>
      </c>
      <c r="CB166">
        <v>752.2</v>
      </c>
      <c r="CC166">
        <v>719.1</v>
      </c>
      <c r="CD166">
        <v>707.3</v>
      </c>
      <c r="CE166">
        <v>705.6</v>
      </c>
      <c r="CF166">
        <v>740.7</v>
      </c>
      <c r="CG166">
        <v>622</v>
      </c>
      <c r="CH166">
        <v>551.5</v>
      </c>
      <c r="CI166">
        <v>518.79999999999995</v>
      </c>
      <c r="CJ166">
        <v>504.4</v>
      </c>
      <c r="CK166">
        <v>498.8</v>
      </c>
      <c r="CL166">
        <v>495.6</v>
      </c>
      <c r="CM166">
        <v>700.2</v>
      </c>
      <c r="CN166">
        <v>590.4</v>
      </c>
      <c r="CO166">
        <v>531.29999999999995</v>
      </c>
      <c r="CP166">
        <v>505.6</v>
      </c>
      <c r="CQ166">
        <v>492.1</v>
      </c>
      <c r="CR166">
        <v>484.9</v>
      </c>
      <c r="CS166">
        <v>480.4</v>
      </c>
      <c r="CT166">
        <v>670.1</v>
      </c>
      <c r="CU166">
        <v>566.6</v>
      </c>
      <c r="CV166">
        <v>517.4</v>
      </c>
      <c r="CW166">
        <v>495.1</v>
      </c>
      <c r="CX166">
        <v>479.9</v>
      </c>
      <c r="CY166">
        <v>468.1</v>
      </c>
      <c r="CZ166">
        <v>454.9</v>
      </c>
      <c r="DA166">
        <v>648.5</v>
      </c>
      <c r="DB166">
        <v>540.1</v>
      </c>
      <c r="DC166">
        <v>498.2</v>
      </c>
      <c r="DD166">
        <v>478.6</v>
      </c>
      <c r="DE166">
        <v>469.3</v>
      </c>
      <c r="DF166">
        <v>461.1</v>
      </c>
      <c r="DG166">
        <v>436</v>
      </c>
      <c r="DH166">
        <v>644.9</v>
      </c>
      <c r="DI166">
        <v>535.70000000000005</v>
      </c>
      <c r="DJ166">
        <v>494.1</v>
      </c>
      <c r="DK166">
        <v>470.1</v>
      </c>
      <c r="DL166">
        <v>448.4</v>
      </c>
      <c r="DM166">
        <v>430.4</v>
      </c>
      <c r="DN166">
        <v>411.5</v>
      </c>
      <c r="DO166">
        <v>665.8</v>
      </c>
      <c r="DP166">
        <v>550.5</v>
      </c>
      <c r="DQ166">
        <v>501.2</v>
      </c>
      <c r="DR166">
        <v>475.6</v>
      </c>
      <c r="DS166">
        <v>452.2</v>
      </c>
      <c r="DT166">
        <v>430</v>
      </c>
      <c r="DU166">
        <v>395</v>
      </c>
      <c r="DV166">
        <v>740.7</v>
      </c>
      <c r="DW166">
        <v>606</v>
      </c>
      <c r="DX166">
        <v>526.70000000000005</v>
      </c>
      <c r="DY166">
        <v>492.8</v>
      </c>
      <c r="DZ166">
        <v>469.9</v>
      </c>
      <c r="EA166">
        <v>447.2</v>
      </c>
      <c r="EB166">
        <v>404.8</v>
      </c>
      <c r="EC166">
        <v>894.9</v>
      </c>
      <c r="ED166">
        <v>706.8</v>
      </c>
      <c r="EE166">
        <v>593.79999999999995</v>
      </c>
      <c r="EF166">
        <v>524.29999999999995</v>
      </c>
      <c r="EG166">
        <v>493.2</v>
      </c>
      <c r="EH166">
        <v>471.5</v>
      </c>
      <c r="EI166">
        <v>429.9</v>
      </c>
      <c r="EJ166">
        <v>1033.3</v>
      </c>
      <c r="EK166">
        <v>817.1</v>
      </c>
      <c r="EL166">
        <v>685.7</v>
      </c>
      <c r="EM166">
        <v>597.4</v>
      </c>
      <c r="EN166">
        <v>540.79999999999995</v>
      </c>
      <c r="EO166">
        <v>503.5</v>
      </c>
      <c r="EP166" t="s">
        <v>4210</v>
      </c>
    </row>
    <row r="167" spans="1:146" x14ac:dyDescent="0.25">
      <c r="A167" t="s">
        <v>3931</v>
      </c>
      <c r="B167" t="s">
        <v>2113</v>
      </c>
      <c r="C167" t="s">
        <v>2114</v>
      </c>
      <c r="D167" t="s">
        <v>2115</v>
      </c>
      <c r="E167" t="s">
        <v>1472</v>
      </c>
      <c r="F167" t="s">
        <v>1880</v>
      </c>
      <c r="G167" t="s">
        <v>1879</v>
      </c>
      <c r="H167">
        <v>1992</v>
      </c>
      <c r="I167">
        <v>4076105</v>
      </c>
      <c r="K167" t="s">
        <v>1698</v>
      </c>
      <c r="L167" t="s">
        <v>1781</v>
      </c>
      <c r="M167">
        <v>508</v>
      </c>
      <c r="N167" t="s">
        <v>3923</v>
      </c>
      <c r="O167" s="3">
        <v>0.32083333333333336</v>
      </c>
      <c r="P167">
        <v>9.14</v>
      </c>
      <c r="Q167">
        <v>8.24</v>
      </c>
      <c r="R167">
        <v>1.8169999999999999</v>
      </c>
      <c r="S167">
        <v>3.04</v>
      </c>
      <c r="T167">
        <v>2643</v>
      </c>
      <c r="U167">
        <v>102.4</v>
      </c>
      <c r="V167">
        <v>0.18</v>
      </c>
      <c r="W167">
        <v>645.6</v>
      </c>
      <c r="X167">
        <v>0.95799999999999996</v>
      </c>
      <c r="Y167">
        <v>704.6</v>
      </c>
      <c r="Z167">
        <v>0</v>
      </c>
      <c r="AA167">
        <v>0</v>
      </c>
      <c r="AB167">
        <v>1034.5999999999999</v>
      </c>
      <c r="AC167">
        <v>841.6</v>
      </c>
      <c r="AD167">
        <v>731.2</v>
      </c>
      <c r="AE167">
        <v>682.1</v>
      </c>
      <c r="AF167">
        <v>653.70000000000005</v>
      </c>
      <c r="AG167">
        <v>632.5</v>
      </c>
      <c r="AH167">
        <v>601.70000000000005</v>
      </c>
      <c r="AI167">
        <v>995.1</v>
      </c>
      <c r="AJ167">
        <v>811.1</v>
      </c>
      <c r="AK167">
        <v>715.1</v>
      </c>
      <c r="AL167">
        <v>666.4</v>
      </c>
      <c r="AM167">
        <v>639.70000000000005</v>
      </c>
      <c r="AN167">
        <v>620.5</v>
      </c>
      <c r="AO167">
        <v>584.5</v>
      </c>
      <c r="AP167">
        <v>879.6</v>
      </c>
      <c r="AQ167">
        <v>714.1</v>
      </c>
      <c r="AR167">
        <v>626.79999999999995</v>
      </c>
      <c r="AS167">
        <v>577</v>
      </c>
      <c r="AT167">
        <v>546.1</v>
      </c>
      <c r="AU167">
        <v>524.70000000000005</v>
      </c>
      <c r="AV167">
        <v>493</v>
      </c>
      <c r="AW167">
        <v>966.1</v>
      </c>
      <c r="AX167">
        <v>773.4</v>
      </c>
      <c r="AY167">
        <v>669</v>
      </c>
      <c r="AZ167">
        <v>607.9</v>
      </c>
      <c r="BA167">
        <v>570.1</v>
      </c>
      <c r="BB167">
        <v>545.1</v>
      </c>
      <c r="BC167">
        <v>512</v>
      </c>
      <c r="BD167">
        <v>1028.2</v>
      </c>
      <c r="BE167">
        <v>790.7</v>
      </c>
      <c r="BF167">
        <v>663.6</v>
      </c>
      <c r="BG167">
        <v>596.9</v>
      </c>
      <c r="BH167">
        <v>559.5</v>
      </c>
      <c r="BI167">
        <v>527.20000000000005</v>
      </c>
      <c r="BJ167">
        <v>471.6</v>
      </c>
      <c r="BK167">
        <v>42</v>
      </c>
      <c r="BL167">
        <v>40.700000000000003</v>
      </c>
      <c r="BM167">
        <v>39.5</v>
      </c>
      <c r="BN167">
        <v>37.6</v>
      </c>
      <c r="BO167">
        <v>37.299999999999997</v>
      </c>
      <c r="BP167">
        <v>37.4</v>
      </c>
      <c r="BQ167">
        <v>37.299999999999997</v>
      </c>
      <c r="BR167">
        <v>144.80000000000001</v>
      </c>
      <c r="BS167">
        <v>148.1</v>
      </c>
      <c r="BT167">
        <v>149.4</v>
      </c>
      <c r="BU167">
        <v>151.30000000000001</v>
      </c>
      <c r="BV167">
        <v>175.4</v>
      </c>
      <c r="BW167">
        <v>177.5</v>
      </c>
      <c r="BX167">
        <v>176.9</v>
      </c>
      <c r="BY167">
        <v>1099.2</v>
      </c>
      <c r="BZ167">
        <v>906.5</v>
      </c>
      <c r="CA167">
        <v>795.7</v>
      </c>
      <c r="CB167">
        <v>748.4</v>
      </c>
      <c r="CC167">
        <v>734.7</v>
      </c>
      <c r="CD167">
        <v>730</v>
      </c>
      <c r="CE167">
        <v>720.3</v>
      </c>
      <c r="CF167">
        <v>727.5</v>
      </c>
      <c r="CG167">
        <v>609.5</v>
      </c>
      <c r="CH167">
        <v>557.1</v>
      </c>
      <c r="CI167">
        <v>537.4</v>
      </c>
      <c r="CJ167">
        <v>529.79999999999995</v>
      </c>
      <c r="CK167">
        <v>526.29999999999995</v>
      </c>
      <c r="CL167">
        <v>520.20000000000005</v>
      </c>
      <c r="CM167">
        <v>691</v>
      </c>
      <c r="CN167">
        <v>586</v>
      </c>
      <c r="CO167">
        <v>544.1</v>
      </c>
      <c r="CP167">
        <v>524.70000000000005</v>
      </c>
      <c r="CQ167">
        <v>514.29999999999995</v>
      </c>
      <c r="CR167">
        <v>509.5</v>
      </c>
      <c r="CS167">
        <v>504.6</v>
      </c>
      <c r="CT167">
        <v>664.2</v>
      </c>
      <c r="CU167">
        <v>569.6</v>
      </c>
      <c r="CV167">
        <v>534.70000000000005</v>
      </c>
      <c r="CW167">
        <v>511.5</v>
      </c>
      <c r="CX167">
        <v>493.5</v>
      </c>
      <c r="CY167">
        <v>481</v>
      </c>
      <c r="CZ167">
        <v>472.1</v>
      </c>
      <c r="DA167">
        <v>631.70000000000005</v>
      </c>
      <c r="DB167">
        <v>544.70000000000005</v>
      </c>
      <c r="DC167">
        <v>518.5</v>
      </c>
      <c r="DD167">
        <v>504.4</v>
      </c>
      <c r="DE167">
        <v>487.1</v>
      </c>
      <c r="DF167">
        <v>465.7</v>
      </c>
      <c r="DG167">
        <v>439.2</v>
      </c>
      <c r="DH167">
        <v>624.29999999999995</v>
      </c>
      <c r="DI167">
        <v>537.9</v>
      </c>
      <c r="DJ167">
        <v>501.3</v>
      </c>
      <c r="DK167">
        <v>471.6</v>
      </c>
      <c r="DL167">
        <v>453.2</v>
      </c>
      <c r="DM167">
        <v>438</v>
      </c>
      <c r="DN167">
        <v>410.9</v>
      </c>
      <c r="DO167">
        <v>641.6</v>
      </c>
      <c r="DP167">
        <v>546.1</v>
      </c>
      <c r="DQ167">
        <v>507</v>
      </c>
      <c r="DR167">
        <v>470.7</v>
      </c>
      <c r="DS167">
        <v>439.5</v>
      </c>
      <c r="DT167">
        <v>416.3</v>
      </c>
      <c r="DU167">
        <v>382.3</v>
      </c>
      <c r="DV167">
        <v>713.5</v>
      </c>
      <c r="DW167">
        <v>582.6</v>
      </c>
      <c r="DX167">
        <v>528.9</v>
      </c>
      <c r="DY167">
        <v>495</v>
      </c>
      <c r="DZ167">
        <v>460.3</v>
      </c>
      <c r="EA167">
        <v>426.5</v>
      </c>
      <c r="EB167">
        <v>350.7</v>
      </c>
      <c r="EC167">
        <v>840.1</v>
      </c>
      <c r="ED167">
        <v>672.6</v>
      </c>
      <c r="EE167">
        <v>577.4</v>
      </c>
      <c r="EF167">
        <v>534.79999999999995</v>
      </c>
      <c r="EG167">
        <v>509.4</v>
      </c>
      <c r="EH167">
        <v>484.3</v>
      </c>
      <c r="EI167">
        <v>417</v>
      </c>
      <c r="EJ167">
        <v>970.1</v>
      </c>
      <c r="EK167">
        <v>776.6</v>
      </c>
      <c r="EL167">
        <v>666.8</v>
      </c>
      <c r="EM167">
        <v>615.79999999999995</v>
      </c>
      <c r="EN167">
        <v>572.70000000000005</v>
      </c>
      <c r="EO167">
        <v>535.1</v>
      </c>
      <c r="EP167" t="s">
        <v>4211</v>
      </c>
    </row>
    <row r="168" spans="1:146" x14ac:dyDescent="0.25">
      <c r="A168" t="s">
        <v>3931</v>
      </c>
      <c r="B168" t="s">
        <v>2305</v>
      </c>
      <c r="C168" t="s">
        <v>2306</v>
      </c>
      <c r="D168" t="s">
        <v>2307</v>
      </c>
      <c r="E168" t="s">
        <v>2308</v>
      </c>
      <c r="F168" t="s">
        <v>1902</v>
      </c>
      <c r="G168" t="s">
        <v>1568</v>
      </c>
      <c r="H168">
        <v>1993</v>
      </c>
      <c r="I168">
        <v>4096128</v>
      </c>
      <c r="K168" t="s">
        <v>1698</v>
      </c>
      <c r="L168" t="s">
        <v>1781</v>
      </c>
      <c r="M168">
        <v>640</v>
      </c>
      <c r="N168" t="s">
        <v>3923</v>
      </c>
      <c r="O168" s="3">
        <v>0.32083333333333336</v>
      </c>
      <c r="P168">
        <v>11.255000000000001</v>
      </c>
      <c r="Q168">
        <v>9.5389999999999997</v>
      </c>
      <c r="R168">
        <v>1.9590000000000001</v>
      </c>
      <c r="S168">
        <v>3.62</v>
      </c>
      <c r="T168">
        <v>7236</v>
      </c>
      <c r="U168">
        <v>122.2</v>
      </c>
      <c r="V168">
        <v>0.3</v>
      </c>
      <c r="W168">
        <v>647.29999999999995</v>
      </c>
      <c r="X168">
        <v>0.96489999999999998</v>
      </c>
      <c r="Y168">
        <v>699.6</v>
      </c>
      <c r="Z168">
        <v>0</v>
      </c>
      <c r="AA168">
        <v>0</v>
      </c>
      <c r="AB168">
        <v>1061.4000000000001</v>
      </c>
      <c r="AC168">
        <v>865.5</v>
      </c>
      <c r="AD168">
        <v>750</v>
      </c>
      <c r="AE168">
        <v>676.3</v>
      </c>
      <c r="AF168">
        <v>633.20000000000005</v>
      </c>
      <c r="AG168">
        <v>607.70000000000005</v>
      </c>
      <c r="AH168">
        <v>585.70000000000005</v>
      </c>
      <c r="AI168">
        <v>1011.7</v>
      </c>
      <c r="AJ168">
        <v>828.3</v>
      </c>
      <c r="AK168">
        <v>724.4</v>
      </c>
      <c r="AL168">
        <v>664</v>
      </c>
      <c r="AM168">
        <v>630.79999999999995</v>
      </c>
      <c r="AN168">
        <v>611.1</v>
      </c>
      <c r="AO168">
        <v>591.4</v>
      </c>
      <c r="AP168">
        <v>893.7</v>
      </c>
      <c r="AQ168">
        <v>721</v>
      </c>
      <c r="AR168">
        <v>627.9</v>
      </c>
      <c r="AS168">
        <v>573.6</v>
      </c>
      <c r="AT168">
        <v>540.4</v>
      </c>
      <c r="AU168">
        <v>519.20000000000005</v>
      </c>
      <c r="AV168">
        <v>494.1</v>
      </c>
      <c r="AW168">
        <v>930.2</v>
      </c>
      <c r="AX168">
        <v>746.9</v>
      </c>
      <c r="AY168">
        <v>647.29999999999995</v>
      </c>
      <c r="AZ168">
        <v>588.70000000000005</v>
      </c>
      <c r="BA168">
        <v>552.70000000000005</v>
      </c>
      <c r="BB168">
        <v>529.6</v>
      </c>
      <c r="BC168">
        <v>502.1</v>
      </c>
      <c r="BD168">
        <v>1059.9000000000001</v>
      </c>
      <c r="BE168">
        <v>812.8</v>
      </c>
      <c r="BF168">
        <v>675</v>
      </c>
      <c r="BG168">
        <v>591.4</v>
      </c>
      <c r="BH168">
        <v>549.9</v>
      </c>
      <c r="BI168">
        <v>519.6</v>
      </c>
      <c r="BJ168">
        <v>472.4</v>
      </c>
      <c r="BK168">
        <v>43</v>
      </c>
      <c r="BL168">
        <v>41.7</v>
      </c>
      <c r="BM168">
        <v>41.8</v>
      </c>
      <c r="BN168">
        <v>40.5</v>
      </c>
      <c r="BO168">
        <v>39.4</v>
      </c>
      <c r="BP168">
        <v>39.1</v>
      </c>
      <c r="BQ168">
        <v>39.299999999999997</v>
      </c>
      <c r="BR168">
        <v>146.1</v>
      </c>
      <c r="BS168">
        <v>151</v>
      </c>
      <c r="BT168">
        <v>152.69999999999999</v>
      </c>
      <c r="BU168">
        <v>156.9</v>
      </c>
      <c r="BV168">
        <v>180</v>
      </c>
      <c r="BW168">
        <v>180</v>
      </c>
      <c r="BX168">
        <v>180</v>
      </c>
      <c r="BY168">
        <v>1077.0999999999999</v>
      </c>
      <c r="BZ168">
        <v>902.2</v>
      </c>
      <c r="CA168">
        <v>797.7</v>
      </c>
      <c r="CB168">
        <v>738.4</v>
      </c>
      <c r="CC168">
        <v>714</v>
      </c>
      <c r="CD168">
        <v>702.8</v>
      </c>
      <c r="CE168">
        <v>700.5</v>
      </c>
      <c r="CF168">
        <v>706.6</v>
      </c>
      <c r="CG168">
        <v>598.5</v>
      </c>
      <c r="CH168">
        <v>538.5</v>
      </c>
      <c r="CI168">
        <v>514.29999999999995</v>
      </c>
      <c r="CJ168">
        <v>503.9</v>
      </c>
      <c r="CK168">
        <v>499.3</v>
      </c>
      <c r="CL168">
        <v>496.2</v>
      </c>
      <c r="CM168">
        <v>669.9</v>
      </c>
      <c r="CN168">
        <v>568.70000000000005</v>
      </c>
      <c r="CO168">
        <v>522.20000000000005</v>
      </c>
      <c r="CP168">
        <v>502.5</v>
      </c>
      <c r="CQ168">
        <v>491.7</v>
      </c>
      <c r="CR168">
        <v>486.4</v>
      </c>
      <c r="CS168">
        <v>482.2</v>
      </c>
      <c r="CT168">
        <v>641.79999999999995</v>
      </c>
      <c r="CU168">
        <v>548.9</v>
      </c>
      <c r="CV168">
        <v>511.3</v>
      </c>
      <c r="CW168">
        <v>492.6</v>
      </c>
      <c r="CX168">
        <v>479.3</v>
      </c>
      <c r="CY168">
        <v>468.9</v>
      </c>
      <c r="CZ168">
        <v>458.4</v>
      </c>
      <c r="DA168">
        <v>645.79999999999995</v>
      </c>
      <c r="DB168">
        <v>550.20000000000005</v>
      </c>
      <c r="DC168">
        <v>509.7</v>
      </c>
      <c r="DD168">
        <v>486.9</v>
      </c>
      <c r="DE168">
        <v>473.7</v>
      </c>
      <c r="DF168">
        <v>460.5</v>
      </c>
      <c r="DG168">
        <v>438.4</v>
      </c>
      <c r="DH168">
        <v>673.3</v>
      </c>
      <c r="DI168">
        <v>556.20000000000005</v>
      </c>
      <c r="DJ168">
        <v>505.8</v>
      </c>
      <c r="DK168">
        <v>481.3</v>
      </c>
      <c r="DL168">
        <v>461</v>
      </c>
      <c r="DM168">
        <v>442.1</v>
      </c>
      <c r="DN168">
        <v>419.9</v>
      </c>
      <c r="DO168">
        <v>694</v>
      </c>
      <c r="DP168">
        <v>572.20000000000005</v>
      </c>
      <c r="DQ168">
        <v>513.1</v>
      </c>
      <c r="DR168">
        <v>486.6</v>
      </c>
      <c r="DS168">
        <v>465.9</v>
      </c>
      <c r="DT168">
        <v>445.3</v>
      </c>
      <c r="DU168">
        <v>410.5</v>
      </c>
      <c r="DV168">
        <v>766.1</v>
      </c>
      <c r="DW168">
        <v>627.29999999999995</v>
      </c>
      <c r="DX168">
        <v>542.5</v>
      </c>
      <c r="DY168">
        <v>503.7</v>
      </c>
      <c r="DZ168">
        <v>481.4</v>
      </c>
      <c r="EA168">
        <v>461.2</v>
      </c>
      <c r="EB168">
        <v>422.3</v>
      </c>
      <c r="EC168">
        <v>905.6</v>
      </c>
      <c r="ED168">
        <v>717.7</v>
      </c>
      <c r="EE168">
        <v>609.4</v>
      </c>
      <c r="EF168">
        <v>538.20000000000005</v>
      </c>
      <c r="EG168">
        <v>503.5</v>
      </c>
      <c r="EH168">
        <v>482.4</v>
      </c>
      <c r="EI168">
        <v>444.5</v>
      </c>
      <c r="EJ168">
        <v>1045.7</v>
      </c>
      <c r="EK168">
        <v>828.7</v>
      </c>
      <c r="EL168">
        <v>702.3</v>
      </c>
      <c r="EM168">
        <v>614.20000000000005</v>
      </c>
      <c r="EN168">
        <v>552.5</v>
      </c>
      <c r="EO168">
        <v>512.6</v>
      </c>
      <c r="EP168" t="s">
        <v>4212</v>
      </c>
    </row>
    <row r="169" spans="1:146" x14ac:dyDescent="0.25">
      <c r="A169" t="s">
        <v>3931</v>
      </c>
      <c r="B169" t="s">
        <v>2905</v>
      </c>
      <c r="C169" t="s">
        <v>2906</v>
      </c>
      <c r="D169" t="s">
        <v>2907</v>
      </c>
      <c r="E169" t="s">
        <v>1931</v>
      </c>
      <c r="F169" t="s">
        <v>1111</v>
      </c>
      <c r="G169" t="s">
        <v>1111</v>
      </c>
      <c r="H169">
        <v>1976</v>
      </c>
      <c r="I169">
        <v>4084376</v>
      </c>
      <c r="K169" t="s">
        <v>1698</v>
      </c>
      <c r="L169" t="s">
        <v>1781</v>
      </c>
      <c r="M169">
        <v>508</v>
      </c>
      <c r="N169" t="s">
        <v>3923</v>
      </c>
      <c r="O169" s="3">
        <v>0.32083333333333336</v>
      </c>
      <c r="P169">
        <v>10.284000000000001</v>
      </c>
      <c r="Q169">
        <v>8.06</v>
      </c>
      <c r="R169">
        <v>1.8660000000000001</v>
      </c>
      <c r="S169">
        <v>3.27</v>
      </c>
      <c r="T169">
        <v>5704</v>
      </c>
      <c r="U169">
        <v>127</v>
      </c>
      <c r="V169">
        <v>0.6</v>
      </c>
      <c r="W169">
        <v>726.8</v>
      </c>
      <c r="X169">
        <v>0.84660000000000002</v>
      </c>
      <c r="Y169">
        <v>797.3</v>
      </c>
      <c r="Z169">
        <v>0</v>
      </c>
      <c r="AA169">
        <v>0</v>
      </c>
      <c r="AB169">
        <v>1201.5</v>
      </c>
      <c r="AC169">
        <v>978.1</v>
      </c>
      <c r="AD169">
        <v>847</v>
      </c>
      <c r="AE169">
        <v>771.1</v>
      </c>
      <c r="AF169">
        <v>732.3</v>
      </c>
      <c r="AG169">
        <v>698.1</v>
      </c>
      <c r="AH169">
        <v>673.4</v>
      </c>
      <c r="AI169">
        <v>1152.8</v>
      </c>
      <c r="AJ169">
        <v>938.5</v>
      </c>
      <c r="AK169">
        <v>819.4</v>
      </c>
      <c r="AL169">
        <v>752.5</v>
      </c>
      <c r="AM169">
        <v>717</v>
      </c>
      <c r="AN169">
        <v>694</v>
      </c>
      <c r="AO169">
        <v>678.5</v>
      </c>
      <c r="AP169">
        <v>1007.8</v>
      </c>
      <c r="AQ169">
        <v>810.5</v>
      </c>
      <c r="AR169">
        <v>704.3</v>
      </c>
      <c r="AS169">
        <v>643</v>
      </c>
      <c r="AT169">
        <v>606.29999999999995</v>
      </c>
      <c r="AU169">
        <v>583.6</v>
      </c>
      <c r="AV169">
        <v>558.9</v>
      </c>
      <c r="AW169">
        <v>1067.9000000000001</v>
      </c>
      <c r="AX169">
        <v>852.1</v>
      </c>
      <c r="AY169">
        <v>733.9</v>
      </c>
      <c r="AZ169">
        <v>664.1</v>
      </c>
      <c r="BA169">
        <v>621.5</v>
      </c>
      <c r="BB169">
        <v>594.9</v>
      </c>
      <c r="BC169">
        <v>566.29999999999995</v>
      </c>
      <c r="BD169">
        <v>1196.4000000000001</v>
      </c>
      <c r="BE169">
        <v>916.9</v>
      </c>
      <c r="BF169">
        <v>757.6</v>
      </c>
      <c r="BG169">
        <v>664.2</v>
      </c>
      <c r="BH169">
        <v>618.29999999999995</v>
      </c>
      <c r="BI169">
        <v>581.20000000000005</v>
      </c>
      <c r="BJ169">
        <v>527.9</v>
      </c>
      <c r="BK169">
        <v>43.7</v>
      </c>
      <c r="BL169">
        <v>42</v>
      </c>
      <c r="BM169">
        <v>42.3</v>
      </c>
      <c r="BN169">
        <v>42.4</v>
      </c>
      <c r="BO169">
        <v>41.8</v>
      </c>
      <c r="BP169">
        <v>41.5</v>
      </c>
      <c r="BQ169">
        <v>42</v>
      </c>
      <c r="BR169">
        <v>145.5</v>
      </c>
      <c r="BS169">
        <v>146.19999999999999</v>
      </c>
      <c r="BT169">
        <v>145.1</v>
      </c>
      <c r="BU169">
        <v>146.9</v>
      </c>
      <c r="BV169">
        <v>169.5</v>
      </c>
      <c r="BW169">
        <v>171.8</v>
      </c>
      <c r="BX169">
        <v>178</v>
      </c>
      <c r="BY169">
        <v>1252.4000000000001</v>
      </c>
      <c r="BZ169">
        <v>1039.9000000000001</v>
      </c>
      <c r="CA169">
        <v>921.6</v>
      </c>
      <c r="CB169">
        <v>849.7</v>
      </c>
      <c r="CC169">
        <v>821.2</v>
      </c>
      <c r="CD169">
        <v>809.1</v>
      </c>
      <c r="CE169">
        <v>813.5</v>
      </c>
      <c r="CF169">
        <v>816.9</v>
      </c>
      <c r="CG169">
        <v>689</v>
      </c>
      <c r="CH169">
        <v>609.6</v>
      </c>
      <c r="CI169">
        <v>573.6</v>
      </c>
      <c r="CJ169">
        <v>559.5</v>
      </c>
      <c r="CK169">
        <v>554.1</v>
      </c>
      <c r="CL169">
        <v>552.4</v>
      </c>
      <c r="CM169">
        <v>773.3</v>
      </c>
      <c r="CN169">
        <v>653.29999999999995</v>
      </c>
      <c r="CO169">
        <v>584.4</v>
      </c>
      <c r="CP169">
        <v>556.5</v>
      </c>
      <c r="CQ169">
        <v>543.1</v>
      </c>
      <c r="CR169">
        <v>537.20000000000005</v>
      </c>
      <c r="CS169">
        <v>534.29999999999995</v>
      </c>
      <c r="CT169">
        <v>741.8</v>
      </c>
      <c r="CU169">
        <v>625.70000000000005</v>
      </c>
      <c r="CV169">
        <v>568</v>
      </c>
      <c r="CW169">
        <v>543</v>
      </c>
      <c r="CX169">
        <v>527.70000000000005</v>
      </c>
      <c r="CY169">
        <v>516.79999999999995</v>
      </c>
      <c r="CZ169">
        <v>507</v>
      </c>
      <c r="DA169">
        <v>749</v>
      </c>
      <c r="DB169">
        <v>618.20000000000005</v>
      </c>
      <c r="DC169">
        <v>555.1</v>
      </c>
      <c r="DD169">
        <v>530.20000000000005</v>
      </c>
      <c r="DE169">
        <v>520.29999999999995</v>
      </c>
      <c r="DF169">
        <v>508.1</v>
      </c>
      <c r="DG169">
        <v>485.6</v>
      </c>
      <c r="DH169">
        <v>737.6</v>
      </c>
      <c r="DI169">
        <v>606.20000000000005</v>
      </c>
      <c r="DJ169">
        <v>548.6</v>
      </c>
      <c r="DK169">
        <v>521.20000000000005</v>
      </c>
      <c r="DL169">
        <v>499.2</v>
      </c>
      <c r="DM169">
        <v>480.9</v>
      </c>
      <c r="DN169">
        <v>463.8</v>
      </c>
      <c r="DO169">
        <v>767.9</v>
      </c>
      <c r="DP169">
        <v>624.20000000000005</v>
      </c>
      <c r="DQ169">
        <v>556.29999999999995</v>
      </c>
      <c r="DR169">
        <v>526.4</v>
      </c>
      <c r="DS169">
        <v>502.7</v>
      </c>
      <c r="DT169">
        <v>480.7</v>
      </c>
      <c r="DU169">
        <v>448.6</v>
      </c>
      <c r="DV169">
        <v>852.4</v>
      </c>
      <c r="DW169">
        <v>686.9</v>
      </c>
      <c r="DX169">
        <v>587</v>
      </c>
      <c r="DY169">
        <v>544.1</v>
      </c>
      <c r="DZ169">
        <v>519.20000000000005</v>
      </c>
      <c r="EA169">
        <v>497</v>
      </c>
      <c r="EB169">
        <v>458.7</v>
      </c>
      <c r="EC169">
        <v>996.4</v>
      </c>
      <c r="ED169">
        <v>793.5</v>
      </c>
      <c r="EE169">
        <v>668.9</v>
      </c>
      <c r="EF169">
        <v>599.79999999999995</v>
      </c>
      <c r="EG169">
        <v>563.29999999999995</v>
      </c>
      <c r="EH169">
        <v>539.4</v>
      </c>
      <c r="EI169">
        <v>503.5</v>
      </c>
      <c r="EJ169">
        <v>1150.5999999999999</v>
      </c>
      <c r="EK169">
        <v>916.3</v>
      </c>
      <c r="EL169">
        <v>772.4</v>
      </c>
      <c r="EM169">
        <v>692.6</v>
      </c>
      <c r="EN169">
        <v>643.5</v>
      </c>
      <c r="EO169">
        <v>587.1</v>
      </c>
      <c r="EP169" t="s">
        <v>4213</v>
      </c>
    </row>
    <row r="170" spans="1:146" x14ac:dyDescent="0.25">
      <c r="A170" t="s">
        <v>4214</v>
      </c>
      <c r="B170" t="s">
        <v>326</v>
      </c>
      <c r="C170" t="s">
        <v>327</v>
      </c>
      <c r="D170" t="s">
        <v>328</v>
      </c>
      <c r="E170" t="s">
        <v>1087</v>
      </c>
      <c r="F170" t="s">
        <v>1785</v>
      </c>
      <c r="G170" t="s">
        <v>1459</v>
      </c>
      <c r="H170">
        <v>1998</v>
      </c>
      <c r="I170">
        <v>4416</v>
      </c>
      <c r="K170" t="s">
        <v>1698</v>
      </c>
      <c r="L170" t="s">
        <v>1781</v>
      </c>
      <c r="M170">
        <v>870</v>
      </c>
      <c r="N170" t="s">
        <v>3923</v>
      </c>
      <c r="O170" s="3">
        <v>0.32087962962962963</v>
      </c>
      <c r="P170">
        <v>11.785</v>
      </c>
      <c r="Q170">
        <v>10.933999999999999</v>
      </c>
      <c r="R170">
        <v>1.96</v>
      </c>
      <c r="S170">
        <v>3.79</v>
      </c>
      <c r="T170">
        <v>7632</v>
      </c>
      <c r="U170">
        <v>127</v>
      </c>
      <c r="V170">
        <v>0.13</v>
      </c>
      <c r="W170">
        <v>607</v>
      </c>
      <c r="X170">
        <v>1.0241</v>
      </c>
      <c r="Y170">
        <v>659.1</v>
      </c>
      <c r="Z170">
        <v>0</v>
      </c>
      <c r="AA170">
        <v>0</v>
      </c>
      <c r="AB170">
        <v>998.8</v>
      </c>
      <c r="AC170">
        <v>810.4</v>
      </c>
      <c r="AD170">
        <v>700.1</v>
      </c>
      <c r="AE170">
        <v>636</v>
      </c>
      <c r="AF170">
        <v>600.20000000000005</v>
      </c>
      <c r="AG170">
        <v>577.4</v>
      </c>
      <c r="AH170">
        <v>556</v>
      </c>
      <c r="AI170">
        <v>954.9</v>
      </c>
      <c r="AJ170">
        <v>776.8</v>
      </c>
      <c r="AK170">
        <v>678.6</v>
      </c>
      <c r="AL170">
        <v>625.29999999999995</v>
      </c>
      <c r="AM170">
        <v>596.79999999999995</v>
      </c>
      <c r="AN170">
        <v>579.1</v>
      </c>
      <c r="AO170">
        <v>559.29999999999995</v>
      </c>
      <c r="AP170">
        <v>838.9</v>
      </c>
      <c r="AQ170">
        <v>676</v>
      </c>
      <c r="AR170">
        <v>588.6</v>
      </c>
      <c r="AS170">
        <v>538</v>
      </c>
      <c r="AT170">
        <v>507.2</v>
      </c>
      <c r="AU170">
        <v>487.4</v>
      </c>
      <c r="AV170">
        <v>463.5</v>
      </c>
      <c r="AW170">
        <v>890.8</v>
      </c>
      <c r="AX170">
        <v>712.6</v>
      </c>
      <c r="AY170">
        <v>615.70000000000005</v>
      </c>
      <c r="AZ170">
        <v>558.9</v>
      </c>
      <c r="BA170">
        <v>523.9</v>
      </c>
      <c r="BB170">
        <v>501.4</v>
      </c>
      <c r="BC170">
        <v>474.2</v>
      </c>
      <c r="BD170">
        <v>995.4</v>
      </c>
      <c r="BE170">
        <v>760.6</v>
      </c>
      <c r="BF170">
        <v>630</v>
      </c>
      <c r="BG170">
        <v>555</v>
      </c>
      <c r="BH170">
        <v>516.70000000000005</v>
      </c>
      <c r="BI170">
        <v>487</v>
      </c>
      <c r="BJ170">
        <v>440.1</v>
      </c>
      <c r="BK170">
        <v>44.1</v>
      </c>
      <c r="BL170">
        <v>42.2</v>
      </c>
      <c r="BM170">
        <v>41.9</v>
      </c>
      <c r="BN170">
        <v>40.9</v>
      </c>
      <c r="BO170">
        <v>40.1</v>
      </c>
      <c r="BP170">
        <v>39.700000000000003</v>
      </c>
      <c r="BQ170">
        <v>40</v>
      </c>
      <c r="BR170">
        <v>144.80000000000001</v>
      </c>
      <c r="BS170">
        <v>149.19999999999999</v>
      </c>
      <c r="BT170">
        <v>151.19999999999999</v>
      </c>
      <c r="BU170">
        <v>155.6</v>
      </c>
      <c r="BV170">
        <v>170.5</v>
      </c>
      <c r="BW170">
        <v>180</v>
      </c>
      <c r="BX170">
        <v>180</v>
      </c>
      <c r="BY170">
        <v>1032.5</v>
      </c>
      <c r="BZ170">
        <v>855.5</v>
      </c>
      <c r="CA170">
        <v>752.5</v>
      </c>
      <c r="CB170">
        <v>702.4</v>
      </c>
      <c r="CC170">
        <v>683.3</v>
      </c>
      <c r="CD170">
        <v>675.6</v>
      </c>
      <c r="CE170">
        <v>675</v>
      </c>
      <c r="CF170">
        <v>672.2</v>
      </c>
      <c r="CG170">
        <v>564.5</v>
      </c>
      <c r="CH170">
        <v>506.8</v>
      </c>
      <c r="CI170">
        <v>484</v>
      </c>
      <c r="CJ170">
        <v>475.4</v>
      </c>
      <c r="CK170">
        <v>471.4</v>
      </c>
      <c r="CL170">
        <v>469.9</v>
      </c>
      <c r="CM170">
        <v>634.79999999999995</v>
      </c>
      <c r="CN170">
        <v>536</v>
      </c>
      <c r="CO170">
        <v>490.5</v>
      </c>
      <c r="CP170">
        <v>471.6</v>
      </c>
      <c r="CQ170">
        <v>462.1</v>
      </c>
      <c r="CR170">
        <v>457.8</v>
      </c>
      <c r="CS170">
        <v>455.1</v>
      </c>
      <c r="CT170">
        <v>606.9</v>
      </c>
      <c r="CU170">
        <v>516.70000000000005</v>
      </c>
      <c r="CV170">
        <v>479.6</v>
      </c>
      <c r="CW170">
        <v>461.1</v>
      </c>
      <c r="CX170">
        <v>448.1</v>
      </c>
      <c r="CY170">
        <v>438.3</v>
      </c>
      <c r="CZ170">
        <v>429.7</v>
      </c>
      <c r="DA170">
        <v>612.20000000000005</v>
      </c>
      <c r="DB170">
        <v>519</v>
      </c>
      <c r="DC170">
        <v>477.2</v>
      </c>
      <c r="DD170">
        <v>458.5</v>
      </c>
      <c r="DE170">
        <v>443.4</v>
      </c>
      <c r="DF170">
        <v>428.7</v>
      </c>
      <c r="DG170">
        <v>405.8</v>
      </c>
      <c r="DH170">
        <v>626.20000000000005</v>
      </c>
      <c r="DI170">
        <v>515</v>
      </c>
      <c r="DJ170">
        <v>469.9</v>
      </c>
      <c r="DK170">
        <v>446.6</v>
      </c>
      <c r="DL170">
        <v>426.1</v>
      </c>
      <c r="DM170">
        <v>410.6</v>
      </c>
      <c r="DN170">
        <v>391.2</v>
      </c>
      <c r="DO170">
        <v>642.79999999999995</v>
      </c>
      <c r="DP170">
        <v>527.20000000000005</v>
      </c>
      <c r="DQ170">
        <v>475.7</v>
      </c>
      <c r="DR170">
        <v>450.4</v>
      </c>
      <c r="DS170">
        <v>427.6</v>
      </c>
      <c r="DT170">
        <v>405.7</v>
      </c>
      <c r="DU170">
        <v>373.9</v>
      </c>
      <c r="DV170">
        <v>708.6</v>
      </c>
      <c r="DW170">
        <v>574.70000000000005</v>
      </c>
      <c r="DX170">
        <v>499.9</v>
      </c>
      <c r="DY170">
        <v>466.4</v>
      </c>
      <c r="DZ170">
        <v>444.4</v>
      </c>
      <c r="EA170">
        <v>422.1</v>
      </c>
      <c r="EB170">
        <v>378.4</v>
      </c>
      <c r="EC170">
        <v>835.9</v>
      </c>
      <c r="ED170">
        <v>662.8</v>
      </c>
      <c r="EE170">
        <v>561.20000000000005</v>
      </c>
      <c r="EF170">
        <v>498.2</v>
      </c>
      <c r="EG170">
        <v>467.3</v>
      </c>
      <c r="EH170">
        <v>446.5</v>
      </c>
      <c r="EI170">
        <v>405.2</v>
      </c>
      <c r="EJ170">
        <v>965.2</v>
      </c>
      <c r="EK170">
        <v>765.4</v>
      </c>
      <c r="EL170">
        <v>647.6</v>
      </c>
      <c r="EM170">
        <v>569.5</v>
      </c>
      <c r="EN170">
        <v>517.1</v>
      </c>
      <c r="EO170">
        <v>479.2</v>
      </c>
      <c r="EP170" t="s">
        <v>4215</v>
      </c>
    </row>
    <row r="171" spans="1:146" x14ac:dyDescent="0.25">
      <c r="A171" t="s">
        <v>4216</v>
      </c>
      <c r="B171" t="s">
        <v>1400</v>
      </c>
      <c r="C171" t="s">
        <v>1401</v>
      </c>
      <c r="D171" t="s">
        <v>1402</v>
      </c>
      <c r="E171" t="s">
        <v>1203</v>
      </c>
      <c r="F171" t="s">
        <v>1477</v>
      </c>
      <c r="G171" t="s">
        <v>1204</v>
      </c>
      <c r="H171">
        <v>1995</v>
      </c>
      <c r="I171">
        <v>116961</v>
      </c>
      <c r="K171" t="s">
        <v>1698</v>
      </c>
      <c r="L171" t="s">
        <v>1781</v>
      </c>
      <c r="M171">
        <v>540</v>
      </c>
      <c r="N171" t="s">
        <v>3923</v>
      </c>
      <c r="O171" s="3">
        <v>0.32083333333333336</v>
      </c>
      <c r="P171">
        <v>10.944000000000001</v>
      </c>
      <c r="Q171">
        <v>9.8369999999999997</v>
      </c>
      <c r="R171">
        <v>2.0910000000000002</v>
      </c>
      <c r="S171">
        <v>3.71</v>
      </c>
      <c r="T171">
        <v>6549</v>
      </c>
      <c r="U171">
        <v>111.4</v>
      </c>
      <c r="V171">
        <v>0.33</v>
      </c>
      <c r="W171">
        <v>641.9</v>
      </c>
      <c r="X171">
        <v>0.97560000000000002</v>
      </c>
      <c r="Y171">
        <v>691.9</v>
      </c>
      <c r="Z171">
        <v>0</v>
      </c>
      <c r="AA171">
        <v>0</v>
      </c>
      <c r="AB171">
        <v>1054.5</v>
      </c>
      <c r="AC171">
        <v>856.3</v>
      </c>
      <c r="AD171">
        <v>741.1</v>
      </c>
      <c r="AE171">
        <v>668.6</v>
      </c>
      <c r="AF171">
        <v>626.70000000000005</v>
      </c>
      <c r="AG171">
        <v>601.1</v>
      </c>
      <c r="AH171">
        <v>579.79999999999995</v>
      </c>
      <c r="AI171">
        <v>1005.1</v>
      </c>
      <c r="AJ171">
        <v>819.7</v>
      </c>
      <c r="AK171">
        <v>715.6</v>
      </c>
      <c r="AL171">
        <v>655.4</v>
      </c>
      <c r="AM171">
        <v>622.79999999999995</v>
      </c>
      <c r="AN171">
        <v>603.6</v>
      </c>
      <c r="AO171">
        <v>584.79999999999995</v>
      </c>
      <c r="AP171">
        <v>888.4</v>
      </c>
      <c r="AQ171">
        <v>715.7</v>
      </c>
      <c r="AR171">
        <v>622.5</v>
      </c>
      <c r="AS171">
        <v>568.20000000000005</v>
      </c>
      <c r="AT171">
        <v>535</v>
      </c>
      <c r="AU171">
        <v>513.70000000000005</v>
      </c>
      <c r="AV171">
        <v>489.1</v>
      </c>
      <c r="AW171">
        <v>932.1</v>
      </c>
      <c r="AX171">
        <v>746.4</v>
      </c>
      <c r="AY171">
        <v>645.29999999999995</v>
      </c>
      <c r="AZ171">
        <v>585.70000000000005</v>
      </c>
      <c r="BA171">
        <v>549</v>
      </c>
      <c r="BB171">
        <v>525.6</v>
      </c>
      <c r="BC171">
        <v>497.8</v>
      </c>
      <c r="BD171">
        <v>1052.9000000000001</v>
      </c>
      <c r="BE171">
        <v>805.1</v>
      </c>
      <c r="BF171">
        <v>667.7</v>
      </c>
      <c r="BG171">
        <v>584.9</v>
      </c>
      <c r="BH171">
        <v>543.9</v>
      </c>
      <c r="BI171">
        <v>513.70000000000005</v>
      </c>
      <c r="BJ171">
        <v>466.7</v>
      </c>
      <c r="BK171">
        <v>42.6</v>
      </c>
      <c r="BL171">
        <v>40.9</v>
      </c>
      <c r="BM171">
        <v>40.799999999999997</v>
      </c>
      <c r="BN171">
        <v>39.6</v>
      </c>
      <c r="BO171">
        <v>38.6</v>
      </c>
      <c r="BP171">
        <v>38.1</v>
      </c>
      <c r="BQ171">
        <v>39.200000000000003</v>
      </c>
      <c r="BR171">
        <v>145.9</v>
      </c>
      <c r="BS171">
        <v>150.6</v>
      </c>
      <c r="BT171">
        <v>152.69999999999999</v>
      </c>
      <c r="BU171">
        <v>156.4</v>
      </c>
      <c r="BV171">
        <v>174</v>
      </c>
      <c r="BW171">
        <v>180</v>
      </c>
      <c r="BX171">
        <v>180</v>
      </c>
      <c r="BY171">
        <v>1069.7</v>
      </c>
      <c r="BZ171">
        <v>890.8</v>
      </c>
      <c r="CA171">
        <v>785.8</v>
      </c>
      <c r="CB171">
        <v>726.4</v>
      </c>
      <c r="CC171">
        <v>703.4</v>
      </c>
      <c r="CD171">
        <v>693.5</v>
      </c>
      <c r="CE171">
        <v>693.7</v>
      </c>
      <c r="CF171">
        <v>704.7</v>
      </c>
      <c r="CG171">
        <v>595.5</v>
      </c>
      <c r="CH171">
        <v>535</v>
      </c>
      <c r="CI171">
        <v>509.9</v>
      </c>
      <c r="CJ171">
        <v>499.2</v>
      </c>
      <c r="CK171">
        <v>494.9</v>
      </c>
      <c r="CL171">
        <v>492.2</v>
      </c>
      <c r="CM171">
        <v>669.4</v>
      </c>
      <c r="CN171">
        <v>567.9</v>
      </c>
      <c r="CO171">
        <v>519.1</v>
      </c>
      <c r="CP171">
        <v>498.3</v>
      </c>
      <c r="CQ171">
        <v>487.1</v>
      </c>
      <c r="CR171">
        <v>482</v>
      </c>
      <c r="CS171">
        <v>478.4</v>
      </c>
      <c r="CT171">
        <v>643.29999999999995</v>
      </c>
      <c r="CU171">
        <v>548.9</v>
      </c>
      <c r="CV171">
        <v>508.2</v>
      </c>
      <c r="CW171">
        <v>488.4</v>
      </c>
      <c r="CX171">
        <v>474.7</v>
      </c>
      <c r="CY171">
        <v>464.3</v>
      </c>
      <c r="CZ171">
        <v>454.5</v>
      </c>
      <c r="DA171">
        <v>649.20000000000005</v>
      </c>
      <c r="DB171">
        <v>551.6</v>
      </c>
      <c r="DC171">
        <v>505.7</v>
      </c>
      <c r="DD171">
        <v>482.8</v>
      </c>
      <c r="DE171">
        <v>470.3</v>
      </c>
      <c r="DF171">
        <v>456</v>
      </c>
      <c r="DG171">
        <v>433.1</v>
      </c>
      <c r="DH171">
        <v>671.1</v>
      </c>
      <c r="DI171">
        <v>553.5</v>
      </c>
      <c r="DJ171">
        <v>501.2</v>
      </c>
      <c r="DK171">
        <v>476.2</v>
      </c>
      <c r="DL171">
        <v>455.6</v>
      </c>
      <c r="DM171">
        <v>436.8</v>
      </c>
      <c r="DN171">
        <v>416.5</v>
      </c>
      <c r="DO171">
        <v>691.7</v>
      </c>
      <c r="DP171">
        <v>569.29999999999995</v>
      </c>
      <c r="DQ171">
        <v>508.6</v>
      </c>
      <c r="DR171">
        <v>481.2</v>
      </c>
      <c r="DS171">
        <v>459.9</v>
      </c>
      <c r="DT171">
        <v>438.8</v>
      </c>
      <c r="DU171">
        <v>402.9</v>
      </c>
      <c r="DV171">
        <v>764.1</v>
      </c>
      <c r="DW171">
        <v>622.79999999999995</v>
      </c>
      <c r="DX171">
        <v>538.6</v>
      </c>
      <c r="DY171">
        <v>498.6</v>
      </c>
      <c r="DZ171">
        <v>475.8</v>
      </c>
      <c r="EA171">
        <v>455</v>
      </c>
      <c r="EB171">
        <v>414.4</v>
      </c>
      <c r="EC171">
        <v>899.9</v>
      </c>
      <c r="ED171">
        <v>711.7</v>
      </c>
      <c r="EE171">
        <v>604.29999999999995</v>
      </c>
      <c r="EF171">
        <v>534.4</v>
      </c>
      <c r="EG171">
        <v>498.6</v>
      </c>
      <c r="EH171">
        <v>477</v>
      </c>
      <c r="EI171">
        <v>437.8</v>
      </c>
      <c r="EJ171">
        <v>1039.2</v>
      </c>
      <c r="EK171">
        <v>821.8</v>
      </c>
      <c r="EL171">
        <v>696.4</v>
      </c>
      <c r="EM171">
        <v>610.70000000000005</v>
      </c>
      <c r="EN171">
        <v>549.9</v>
      </c>
      <c r="EO171">
        <v>508.8</v>
      </c>
      <c r="EP171" t="s">
        <v>4217</v>
      </c>
    </row>
    <row r="172" spans="1:146" x14ac:dyDescent="0.25">
      <c r="A172" t="s">
        <v>4218</v>
      </c>
      <c r="B172" t="s">
        <v>2075</v>
      </c>
      <c r="C172" t="s">
        <v>2076</v>
      </c>
      <c r="D172" t="s">
        <v>2077</v>
      </c>
      <c r="E172" t="s">
        <v>2078</v>
      </c>
      <c r="F172" t="s">
        <v>1426</v>
      </c>
      <c r="G172" t="s">
        <v>1457</v>
      </c>
      <c r="H172">
        <v>1978</v>
      </c>
      <c r="I172">
        <v>4062103</v>
      </c>
      <c r="K172" t="s">
        <v>1698</v>
      </c>
      <c r="L172" t="s">
        <v>1781</v>
      </c>
      <c r="M172">
        <v>475</v>
      </c>
      <c r="N172" t="s">
        <v>3923</v>
      </c>
      <c r="O172" s="3">
        <v>0.32083333333333336</v>
      </c>
      <c r="P172">
        <v>8.19</v>
      </c>
      <c r="Q172">
        <v>7.444</v>
      </c>
      <c r="R172">
        <v>1.7390000000000001</v>
      </c>
      <c r="S172">
        <v>3.15</v>
      </c>
      <c r="T172">
        <v>4110</v>
      </c>
      <c r="U172">
        <v>104.6</v>
      </c>
      <c r="V172">
        <v>0.5</v>
      </c>
      <c r="W172">
        <v>731.5</v>
      </c>
      <c r="X172">
        <v>0.85840000000000005</v>
      </c>
      <c r="Y172">
        <v>786.4</v>
      </c>
      <c r="Z172">
        <v>0</v>
      </c>
      <c r="AA172">
        <v>0</v>
      </c>
      <c r="AB172">
        <v>1169.2</v>
      </c>
      <c r="AC172">
        <v>959</v>
      </c>
      <c r="AD172">
        <v>836</v>
      </c>
      <c r="AE172">
        <v>760.2</v>
      </c>
      <c r="AF172">
        <v>715.9</v>
      </c>
      <c r="AG172">
        <v>693</v>
      </c>
      <c r="AH172">
        <v>672.1</v>
      </c>
      <c r="AI172">
        <v>1123.4000000000001</v>
      </c>
      <c r="AJ172">
        <v>924.1</v>
      </c>
      <c r="AK172">
        <v>813.6</v>
      </c>
      <c r="AL172">
        <v>751.8</v>
      </c>
      <c r="AM172">
        <v>718.5</v>
      </c>
      <c r="AN172">
        <v>699.2</v>
      </c>
      <c r="AO172">
        <v>680.4</v>
      </c>
      <c r="AP172">
        <v>1003</v>
      </c>
      <c r="AQ172">
        <v>811.8</v>
      </c>
      <c r="AR172">
        <v>709.8</v>
      </c>
      <c r="AS172">
        <v>651.20000000000005</v>
      </c>
      <c r="AT172">
        <v>616.20000000000005</v>
      </c>
      <c r="AU172">
        <v>594.5</v>
      </c>
      <c r="AV172">
        <v>569.6</v>
      </c>
      <c r="AW172">
        <v>1057</v>
      </c>
      <c r="AX172">
        <v>850</v>
      </c>
      <c r="AY172">
        <v>738.1</v>
      </c>
      <c r="AZ172">
        <v>673</v>
      </c>
      <c r="BA172">
        <v>633.6</v>
      </c>
      <c r="BB172">
        <v>608.79999999999995</v>
      </c>
      <c r="BC172">
        <v>580.20000000000005</v>
      </c>
      <c r="BD172">
        <v>1165.3</v>
      </c>
      <c r="BE172">
        <v>903.1</v>
      </c>
      <c r="BF172">
        <v>756.1</v>
      </c>
      <c r="BG172">
        <v>670</v>
      </c>
      <c r="BH172">
        <v>626.79999999999995</v>
      </c>
      <c r="BI172">
        <v>594.70000000000005</v>
      </c>
      <c r="BJ172">
        <v>544.79999999999995</v>
      </c>
      <c r="BK172">
        <v>41.9</v>
      </c>
      <c r="BL172">
        <v>40.200000000000003</v>
      </c>
      <c r="BM172">
        <v>40.6</v>
      </c>
      <c r="BN172">
        <v>40</v>
      </c>
      <c r="BO172">
        <v>39.299999999999997</v>
      </c>
      <c r="BP172">
        <v>39.1</v>
      </c>
      <c r="BQ172">
        <v>39.5</v>
      </c>
      <c r="BR172">
        <v>148</v>
      </c>
      <c r="BS172">
        <v>152</v>
      </c>
      <c r="BT172">
        <v>153.5</v>
      </c>
      <c r="BU172">
        <v>160.9</v>
      </c>
      <c r="BV172">
        <v>180</v>
      </c>
      <c r="BW172">
        <v>180</v>
      </c>
      <c r="BX172">
        <v>180</v>
      </c>
      <c r="BY172">
        <v>1207.8</v>
      </c>
      <c r="BZ172">
        <v>1016.1</v>
      </c>
      <c r="CA172">
        <v>903.4</v>
      </c>
      <c r="CB172">
        <v>844.8</v>
      </c>
      <c r="CC172">
        <v>822.4</v>
      </c>
      <c r="CD172">
        <v>812.3</v>
      </c>
      <c r="CE172">
        <v>814.3</v>
      </c>
      <c r="CF172">
        <v>805.6</v>
      </c>
      <c r="CG172">
        <v>686.2</v>
      </c>
      <c r="CH172">
        <v>617.79999999999995</v>
      </c>
      <c r="CI172">
        <v>591.79999999999995</v>
      </c>
      <c r="CJ172">
        <v>581.5</v>
      </c>
      <c r="CK172">
        <v>577</v>
      </c>
      <c r="CL172">
        <v>574.5</v>
      </c>
      <c r="CM172">
        <v>770.6</v>
      </c>
      <c r="CN172">
        <v>656.5</v>
      </c>
      <c r="CO172">
        <v>600.70000000000005</v>
      </c>
      <c r="CP172">
        <v>578.70000000000005</v>
      </c>
      <c r="CQ172">
        <v>567.5</v>
      </c>
      <c r="CR172">
        <v>562.29999999999995</v>
      </c>
      <c r="CS172">
        <v>558.6</v>
      </c>
      <c r="CT172">
        <v>745.9</v>
      </c>
      <c r="CU172">
        <v>636.29999999999995</v>
      </c>
      <c r="CV172">
        <v>589.20000000000005</v>
      </c>
      <c r="CW172">
        <v>567.29999999999995</v>
      </c>
      <c r="CX172">
        <v>553</v>
      </c>
      <c r="CY172">
        <v>542.4</v>
      </c>
      <c r="CZ172">
        <v>532.29999999999995</v>
      </c>
      <c r="DA172">
        <v>754.1</v>
      </c>
      <c r="DB172">
        <v>639.4</v>
      </c>
      <c r="DC172">
        <v>581.4</v>
      </c>
      <c r="DD172">
        <v>560.1</v>
      </c>
      <c r="DE172">
        <v>547.9</v>
      </c>
      <c r="DF172">
        <v>533</v>
      </c>
      <c r="DG172">
        <v>510.2</v>
      </c>
      <c r="DH172">
        <v>755.7</v>
      </c>
      <c r="DI172">
        <v>626.4</v>
      </c>
      <c r="DJ172">
        <v>573.79999999999995</v>
      </c>
      <c r="DK172">
        <v>547.29999999999995</v>
      </c>
      <c r="DL172">
        <v>525.5</v>
      </c>
      <c r="DM172">
        <v>508.1</v>
      </c>
      <c r="DN172">
        <v>492.3</v>
      </c>
      <c r="DO172">
        <v>776</v>
      </c>
      <c r="DP172">
        <v>640.6</v>
      </c>
      <c r="DQ172">
        <v>579.9</v>
      </c>
      <c r="DR172">
        <v>551.6</v>
      </c>
      <c r="DS172">
        <v>527.29999999999995</v>
      </c>
      <c r="DT172">
        <v>504.7</v>
      </c>
      <c r="DU172">
        <v>474.4</v>
      </c>
      <c r="DV172">
        <v>845.2</v>
      </c>
      <c r="DW172">
        <v>694</v>
      </c>
      <c r="DX172">
        <v>604.79999999999995</v>
      </c>
      <c r="DY172">
        <v>567.5</v>
      </c>
      <c r="DZ172">
        <v>543.20000000000005</v>
      </c>
      <c r="EA172">
        <v>519.6</v>
      </c>
      <c r="EB172">
        <v>477.6</v>
      </c>
      <c r="EC172">
        <v>979.1</v>
      </c>
      <c r="ED172">
        <v>782.2</v>
      </c>
      <c r="EE172">
        <v>668.7</v>
      </c>
      <c r="EF172">
        <v>598.1</v>
      </c>
      <c r="EG172">
        <v>566.20000000000005</v>
      </c>
      <c r="EH172">
        <v>543.79999999999995</v>
      </c>
      <c r="EI172">
        <v>500.8</v>
      </c>
      <c r="EJ172">
        <v>1130.5999999999999</v>
      </c>
      <c r="EK172">
        <v>901.9</v>
      </c>
      <c r="EL172">
        <v>768.5</v>
      </c>
      <c r="EM172">
        <v>675.6</v>
      </c>
      <c r="EN172">
        <v>609.4</v>
      </c>
      <c r="EO172">
        <v>573.70000000000005</v>
      </c>
      <c r="EP172" t="s">
        <v>4219</v>
      </c>
    </row>
    <row r="173" spans="1:146" x14ac:dyDescent="0.25">
      <c r="A173" t="s">
        <v>3421</v>
      </c>
      <c r="B173" t="s">
        <v>1395</v>
      </c>
      <c r="C173" t="s">
        <v>1396</v>
      </c>
      <c r="D173" t="s">
        <v>1397</v>
      </c>
      <c r="E173" t="s">
        <v>1398</v>
      </c>
      <c r="F173" t="s">
        <v>1452</v>
      </c>
      <c r="G173" t="s">
        <v>1453</v>
      </c>
      <c r="H173">
        <v>1998</v>
      </c>
      <c r="I173">
        <v>114795</v>
      </c>
      <c r="K173" t="s">
        <v>1698</v>
      </c>
      <c r="L173" t="s">
        <v>1781</v>
      </c>
      <c r="M173">
        <v>800</v>
      </c>
      <c r="N173" t="s">
        <v>3923</v>
      </c>
      <c r="O173" s="3">
        <v>0.32087962962962963</v>
      </c>
      <c r="P173">
        <v>12.8</v>
      </c>
      <c r="Q173">
        <v>11.101000000000001</v>
      </c>
      <c r="R173">
        <v>2.0529999999999999</v>
      </c>
      <c r="S173">
        <v>3.87</v>
      </c>
      <c r="T173">
        <v>8568</v>
      </c>
      <c r="U173">
        <v>123.3</v>
      </c>
      <c r="V173">
        <v>0.27</v>
      </c>
      <c r="W173">
        <v>612.6</v>
      </c>
      <c r="X173">
        <v>1.0188999999999999</v>
      </c>
      <c r="Y173">
        <v>662.5</v>
      </c>
      <c r="Z173">
        <v>0</v>
      </c>
      <c r="AA173">
        <v>0</v>
      </c>
      <c r="AB173">
        <v>1024.5</v>
      </c>
      <c r="AC173">
        <v>828</v>
      </c>
      <c r="AD173">
        <v>713.7</v>
      </c>
      <c r="AE173">
        <v>638.9</v>
      </c>
      <c r="AF173">
        <v>597.79999999999995</v>
      </c>
      <c r="AG173">
        <v>571.1</v>
      </c>
      <c r="AH173">
        <v>547.20000000000005</v>
      </c>
      <c r="AI173">
        <v>979.8</v>
      </c>
      <c r="AJ173">
        <v>794.4</v>
      </c>
      <c r="AK173">
        <v>689.8</v>
      </c>
      <c r="AL173">
        <v>627.4</v>
      </c>
      <c r="AM173">
        <v>592.70000000000005</v>
      </c>
      <c r="AN173">
        <v>571.9</v>
      </c>
      <c r="AO173">
        <v>550.29999999999995</v>
      </c>
      <c r="AP173">
        <v>854.7</v>
      </c>
      <c r="AQ173">
        <v>685.7</v>
      </c>
      <c r="AR173">
        <v>593.70000000000005</v>
      </c>
      <c r="AS173">
        <v>539.5</v>
      </c>
      <c r="AT173">
        <v>505.9</v>
      </c>
      <c r="AU173">
        <v>484.2</v>
      </c>
      <c r="AV173">
        <v>457.9</v>
      </c>
      <c r="AW173">
        <v>912.8</v>
      </c>
      <c r="AX173">
        <v>727</v>
      </c>
      <c r="AY173">
        <v>624.6</v>
      </c>
      <c r="AZ173">
        <v>563.4</v>
      </c>
      <c r="BA173">
        <v>525.20000000000005</v>
      </c>
      <c r="BB173">
        <v>500.4</v>
      </c>
      <c r="BC173">
        <v>470.8</v>
      </c>
      <c r="BD173">
        <v>1020.1</v>
      </c>
      <c r="BE173">
        <v>776.7</v>
      </c>
      <c r="BF173">
        <v>640.1</v>
      </c>
      <c r="BG173">
        <v>556.1</v>
      </c>
      <c r="BH173">
        <v>513.79999999999995</v>
      </c>
      <c r="BI173">
        <v>483.8</v>
      </c>
      <c r="BJ173">
        <v>437.4</v>
      </c>
      <c r="BK173">
        <v>43.8</v>
      </c>
      <c r="BL173">
        <v>42.3</v>
      </c>
      <c r="BM173">
        <v>42.1</v>
      </c>
      <c r="BN173">
        <v>40.9</v>
      </c>
      <c r="BO173">
        <v>39.799999999999997</v>
      </c>
      <c r="BP173">
        <v>39.200000000000003</v>
      </c>
      <c r="BQ173">
        <v>39.700000000000003</v>
      </c>
      <c r="BR173">
        <v>144.9</v>
      </c>
      <c r="BS173">
        <v>149.1</v>
      </c>
      <c r="BT173">
        <v>150.4</v>
      </c>
      <c r="BU173">
        <v>154.5</v>
      </c>
      <c r="BV173">
        <v>166</v>
      </c>
      <c r="BW173">
        <v>180</v>
      </c>
      <c r="BX173">
        <v>180</v>
      </c>
      <c r="BY173">
        <v>1068.3</v>
      </c>
      <c r="BZ173">
        <v>880.6</v>
      </c>
      <c r="CA173">
        <v>772.8</v>
      </c>
      <c r="CB173">
        <v>704.1</v>
      </c>
      <c r="CC173">
        <v>674.6</v>
      </c>
      <c r="CD173">
        <v>661.8</v>
      </c>
      <c r="CE173">
        <v>656.7</v>
      </c>
      <c r="CF173">
        <v>692.9</v>
      </c>
      <c r="CG173">
        <v>580.6</v>
      </c>
      <c r="CH173">
        <v>515.20000000000005</v>
      </c>
      <c r="CI173">
        <v>484.9</v>
      </c>
      <c r="CJ173">
        <v>471.6</v>
      </c>
      <c r="CK173">
        <v>466.2</v>
      </c>
      <c r="CL173">
        <v>462.7</v>
      </c>
      <c r="CM173">
        <v>653.20000000000005</v>
      </c>
      <c r="CN173">
        <v>550.6</v>
      </c>
      <c r="CO173">
        <v>496.1</v>
      </c>
      <c r="CP173">
        <v>472.4</v>
      </c>
      <c r="CQ173">
        <v>460</v>
      </c>
      <c r="CR173">
        <v>453.5</v>
      </c>
      <c r="CS173">
        <v>448.8</v>
      </c>
      <c r="CT173">
        <v>623.9</v>
      </c>
      <c r="CU173">
        <v>528.4</v>
      </c>
      <c r="CV173">
        <v>483.5</v>
      </c>
      <c r="CW173">
        <v>462.4</v>
      </c>
      <c r="CX173">
        <v>448.6</v>
      </c>
      <c r="CY173">
        <v>437.6</v>
      </c>
      <c r="CZ173">
        <v>425.5</v>
      </c>
      <c r="DA173">
        <v>629.29999999999995</v>
      </c>
      <c r="DB173">
        <v>531.29999999999995</v>
      </c>
      <c r="DC173">
        <v>476.9</v>
      </c>
      <c r="DD173">
        <v>453.6</v>
      </c>
      <c r="DE173">
        <v>438.2</v>
      </c>
      <c r="DF173">
        <v>429.9</v>
      </c>
      <c r="DG173">
        <v>407.4</v>
      </c>
      <c r="DH173">
        <v>634.5</v>
      </c>
      <c r="DI173">
        <v>519.9</v>
      </c>
      <c r="DJ173">
        <v>469.4</v>
      </c>
      <c r="DK173">
        <v>445.5</v>
      </c>
      <c r="DL173">
        <v>425.8</v>
      </c>
      <c r="DM173">
        <v>409</v>
      </c>
      <c r="DN173">
        <v>381.4</v>
      </c>
      <c r="DO173">
        <v>650.6</v>
      </c>
      <c r="DP173">
        <v>532.70000000000005</v>
      </c>
      <c r="DQ173">
        <v>475.5</v>
      </c>
      <c r="DR173">
        <v>449.3</v>
      </c>
      <c r="DS173">
        <v>427.7</v>
      </c>
      <c r="DT173">
        <v>406.9</v>
      </c>
      <c r="DU173">
        <v>374.2</v>
      </c>
      <c r="DV173">
        <v>716.6</v>
      </c>
      <c r="DW173">
        <v>580.4</v>
      </c>
      <c r="DX173">
        <v>501.9</v>
      </c>
      <c r="DY173">
        <v>465.1</v>
      </c>
      <c r="DZ173">
        <v>443.2</v>
      </c>
      <c r="EA173">
        <v>422.3</v>
      </c>
      <c r="EB173">
        <v>381.9</v>
      </c>
      <c r="EC173">
        <v>849.3</v>
      </c>
      <c r="ED173">
        <v>671.5</v>
      </c>
      <c r="EE173">
        <v>567</v>
      </c>
      <c r="EF173">
        <v>501.7</v>
      </c>
      <c r="EG173">
        <v>466.4</v>
      </c>
      <c r="EH173">
        <v>445.7</v>
      </c>
      <c r="EI173">
        <v>407</v>
      </c>
      <c r="EJ173">
        <v>980.7</v>
      </c>
      <c r="EK173">
        <v>775.4</v>
      </c>
      <c r="EL173">
        <v>654.6</v>
      </c>
      <c r="EM173">
        <v>573.79999999999995</v>
      </c>
      <c r="EN173">
        <v>521</v>
      </c>
      <c r="EO173">
        <v>480.4</v>
      </c>
      <c r="EP173" t="s">
        <v>4220</v>
      </c>
    </row>
    <row r="174" spans="1:146" x14ac:dyDescent="0.25">
      <c r="A174" t="s">
        <v>4221</v>
      </c>
      <c r="B174" t="s">
        <v>1388</v>
      </c>
      <c r="C174" t="s">
        <v>1389</v>
      </c>
      <c r="D174" t="s">
        <v>1390</v>
      </c>
      <c r="E174" t="s">
        <v>1186</v>
      </c>
      <c r="F174" t="s">
        <v>963</v>
      </c>
      <c r="G174" t="s">
        <v>1909</v>
      </c>
      <c r="H174">
        <v>1994</v>
      </c>
      <c r="I174">
        <v>116392</v>
      </c>
      <c r="K174" t="s">
        <v>1698</v>
      </c>
      <c r="L174" t="s">
        <v>1781</v>
      </c>
      <c r="M174">
        <v>607</v>
      </c>
      <c r="N174" t="s">
        <v>3923</v>
      </c>
      <c r="O174" s="3">
        <v>0.32087962962962963</v>
      </c>
      <c r="P174">
        <v>10.06</v>
      </c>
      <c r="Q174">
        <v>9.1479999999999997</v>
      </c>
      <c r="R174">
        <v>1.8220000000000001</v>
      </c>
      <c r="S174">
        <v>3.28</v>
      </c>
      <c r="T174">
        <v>4535</v>
      </c>
      <c r="U174">
        <v>115.2</v>
      </c>
      <c r="V174">
        <v>0.05</v>
      </c>
      <c r="W174">
        <v>639.9</v>
      </c>
      <c r="X174">
        <v>0.97370000000000001</v>
      </c>
      <c r="Y174">
        <v>693.2</v>
      </c>
      <c r="Z174">
        <v>0</v>
      </c>
      <c r="AA174">
        <v>0</v>
      </c>
      <c r="AB174">
        <v>1034</v>
      </c>
      <c r="AC174">
        <v>840.5</v>
      </c>
      <c r="AD174">
        <v>729.6</v>
      </c>
      <c r="AE174">
        <v>670.7</v>
      </c>
      <c r="AF174">
        <v>634.20000000000005</v>
      </c>
      <c r="AG174">
        <v>613.70000000000005</v>
      </c>
      <c r="AH174">
        <v>589.9</v>
      </c>
      <c r="AI174">
        <v>982.5</v>
      </c>
      <c r="AJ174">
        <v>802.5</v>
      </c>
      <c r="AK174">
        <v>706.9</v>
      </c>
      <c r="AL174">
        <v>658.8</v>
      </c>
      <c r="AM174">
        <v>632.79999999999995</v>
      </c>
      <c r="AN174">
        <v>616</v>
      </c>
      <c r="AO174">
        <v>592.79999999999995</v>
      </c>
      <c r="AP174">
        <v>875.8</v>
      </c>
      <c r="AQ174">
        <v>709.3</v>
      </c>
      <c r="AR174">
        <v>621</v>
      </c>
      <c r="AS174">
        <v>570.6</v>
      </c>
      <c r="AT174">
        <v>540.1</v>
      </c>
      <c r="AU174">
        <v>520.5</v>
      </c>
      <c r="AV174">
        <v>495.6</v>
      </c>
      <c r="AW174">
        <v>915</v>
      </c>
      <c r="AX174">
        <v>736.8</v>
      </c>
      <c r="AY174">
        <v>641.5</v>
      </c>
      <c r="AZ174">
        <v>586.5</v>
      </c>
      <c r="BA174">
        <v>553.20000000000005</v>
      </c>
      <c r="BB174">
        <v>531.70000000000005</v>
      </c>
      <c r="BC174">
        <v>504.2</v>
      </c>
      <c r="BD174">
        <v>1034</v>
      </c>
      <c r="BE174">
        <v>791.1</v>
      </c>
      <c r="BF174">
        <v>660.5</v>
      </c>
      <c r="BG174">
        <v>589.5</v>
      </c>
      <c r="BH174">
        <v>551.4</v>
      </c>
      <c r="BI174">
        <v>521.70000000000005</v>
      </c>
      <c r="BJ174">
        <v>473.2</v>
      </c>
      <c r="BK174">
        <v>42.5</v>
      </c>
      <c r="BL174">
        <v>41.3</v>
      </c>
      <c r="BM174">
        <v>40.200000000000003</v>
      </c>
      <c r="BN174">
        <v>38.9</v>
      </c>
      <c r="BO174">
        <v>38.299999999999997</v>
      </c>
      <c r="BP174">
        <v>38.1</v>
      </c>
      <c r="BQ174">
        <v>38.799999999999997</v>
      </c>
      <c r="BR174">
        <v>145.6</v>
      </c>
      <c r="BS174">
        <v>150.5</v>
      </c>
      <c r="BT174">
        <v>152.6</v>
      </c>
      <c r="BU174">
        <v>158.9</v>
      </c>
      <c r="BV174">
        <v>180</v>
      </c>
      <c r="BW174">
        <v>180</v>
      </c>
      <c r="BX174">
        <v>180</v>
      </c>
      <c r="BY174">
        <v>1034.0999999999999</v>
      </c>
      <c r="BZ174">
        <v>862</v>
      </c>
      <c r="CA174">
        <v>766.7</v>
      </c>
      <c r="CB174">
        <v>732.9</v>
      </c>
      <c r="CC174">
        <v>719.9</v>
      </c>
      <c r="CD174">
        <v>714.6</v>
      </c>
      <c r="CE174">
        <v>712.8</v>
      </c>
      <c r="CF174">
        <v>683.4</v>
      </c>
      <c r="CG174">
        <v>576.70000000000005</v>
      </c>
      <c r="CH174">
        <v>532.6</v>
      </c>
      <c r="CI174">
        <v>518</v>
      </c>
      <c r="CJ174">
        <v>512.5</v>
      </c>
      <c r="CK174">
        <v>510</v>
      </c>
      <c r="CL174">
        <v>507.9</v>
      </c>
      <c r="CM174">
        <v>649.70000000000005</v>
      </c>
      <c r="CN174">
        <v>555.29999999999995</v>
      </c>
      <c r="CO174">
        <v>520.1</v>
      </c>
      <c r="CP174">
        <v>505.5</v>
      </c>
      <c r="CQ174">
        <v>499.3</v>
      </c>
      <c r="CR174">
        <v>496.2</v>
      </c>
      <c r="CS174">
        <v>494.8</v>
      </c>
      <c r="CT174">
        <v>625</v>
      </c>
      <c r="CU174">
        <v>542</v>
      </c>
      <c r="CV174">
        <v>510.9</v>
      </c>
      <c r="CW174">
        <v>493.3</v>
      </c>
      <c r="CX174">
        <v>480.9</v>
      </c>
      <c r="CY174">
        <v>474.2</v>
      </c>
      <c r="CZ174">
        <v>468.6</v>
      </c>
      <c r="DA174">
        <v>632.20000000000005</v>
      </c>
      <c r="DB174">
        <v>544.4</v>
      </c>
      <c r="DC174">
        <v>510.2</v>
      </c>
      <c r="DD174">
        <v>490.6</v>
      </c>
      <c r="DE174">
        <v>472.8</v>
      </c>
      <c r="DF174">
        <v>457.6</v>
      </c>
      <c r="DG174">
        <v>440.1</v>
      </c>
      <c r="DH174">
        <v>661.2</v>
      </c>
      <c r="DI174">
        <v>549.20000000000005</v>
      </c>
      <c r="DJ174">
        <v>506.5</v>
      </c>
      <c r="DK174">
        <v>480.5</v>
      </c>
      <c r="DL174">
        <v>456.6</v>
      </c>
      <c r="DM174">
        <v>438.5</v>
      </c>
      <c r="DN174">
        <v>418.8</v>
      </c>
      <c r="DO174">
        <v>683.3</v>
      </c>
      <c r="DP174">
        <v>563.70000000000005</v>
      </c>
      <c r="DQ174">
        <v>513.5</v>
      </c>
      <c r="DR174">
        <v>486.5</v>
      </c>
      <c r="DS174">
        <v>460.9</v>
      </c>
      <c r="DT174">
        <v>436.7</v>
      </c>
      <c r="DU174">
        <v>399.7</v>
      </c>
      <c r="DV174">
        <v>758.2</v>
      </c>
      <c r="DW174">
        <v>617.70000000000005</v>
      </c>
      <c r="DX174">
        <v>539.79999999999995</v>
      </c>
      <c r="DY174">
        <v>505.3</v>
      </c>
      <c r="DZ174">
        <v>480.7</v>
      </c>
      <c r="EA174">
        <v>455.6</v>
      </c>
      <c r="EB174">
        <v>408.1</v>
      </c>
      <c r="EC174">
        <v>895.4</v>
      </c>
      <c r="ED174">
        <v>709.3</v>
      </c>
      <c r="EE174">
        <v>601.29999999999995</v>
      </c>
      <c r="EF174">
        <v>536.4</v>
      </c>
      <c r="EG174">
        <v>504.9</v>
      </c>
      <c r="EH174">
        <v>481.8</v>
      </c>
      <c r="EI174">
        <v>435.6</v>
      </c>
      <c r="EJ174">
        <v>1033.9000000000001</v>
      </c>
      <c r="EK174">
        <v>819.1</v>
      </c>
      <c r="EL174">
        <v>692.5</v>
      </c>
      <c r="EM174">
        <v>608.4</v>
      </c>
      <c r="EN174">
        <v>548.6</v>
      </c>
      <c r="EO174">
        <v>512.9</v>
      </c>
      <c r="EP174" t="s">
        <v>4222</v>
      </c>
    </row>
    <row r="175" spans="1:146" x14ac:dyDescent="0.25">
      <c r="A175" t="s">
        <v>3421</v>
      </c>
      <c r="B175" t="s">
        <v>2643</v>
      </c>
      <c r="C175" t="s">
        <v>2644</v>
      </c>
      <c r="D175" t="s">
        <v>2645</v>
      </c>
      <c r="E175" t="s">
        <v>2646</v>
      </c>
      <c r="F175" t="s">
        <v>999</v>
      </c>
      <c r="G175" t="s">
        <v>642</v>
      </c>
      <c r="H175">
        <v>2001</v>
      </c>
      <c r="I175">
        <v>219564</v>
      </c>
      <c r="K175" t="s">
        <v>1698</v>
      </c>
      <c r="L175" t="s">
        <v>1781</v>
      </c>
      <c r="M175">
        <v>600</v>
      </c>
      <c r="N175" t="s">
        <v>3923</v>
      </c>
      <c r="O175" s="3">
        <v>0.32083333333333336</v>
      </c>
      <c r="P175">
        <v>10.64</v>
      </c>
      <c r="Q175">
        <v>9.61</v>
      </c>
      <c r="R175">
        <v>1.819</v>
      </c>
      <c r="S175">
        <v>3.46</v>
      </c>
      <c r="T175">
        <v>5735</v>
      </c>
      <c r="U175">
        <v>120.2</v>
      </c>
      <c r="V175">
        <v>0.23</v>
      </c>
      <c r="W175">
        <v>639.6</v>
      </c>
      <c r="X175">
        <v>0.97670000000000001</v>
      </c>
      <c r="Y175">
        <v>691.1</v>
      </c>
      <c r="Z175">
        <v>0</v>
      </c>
      <c r="AA175">
        <v>0</v>
      </c>
      <c r="AB175">
        <v>1048.3</v>
      </c>
      <c r="AC175">
        <v>853.3</v>
      </c>
      <c r="AD175">
        <v>738.3</v>
      </c>
      <c r="AE175">
        <v>665.9</v>
      </c>
      <c r="AF175">
        <v>626</v>
      </c>
      <c r="AG175">
        <v>604</v>
      </c>
      <c r="AH175">
        <v>581</v>
      </c>
      <c r="AI175">
        <v>1004.7</v>
      </c>
      <c r="AJ175">
        <v>820</v>
      </c>
      <c r="AK175">
        <v>716.6</v>
      </c>
      <c r="AL175">
        <v>656.8</v>
      </c>
      <c r="AM175">
        <v>624.9</v>
      </c>
      <c r="AN175">
        <v>606.9</v>
      </c>
      <c r="AO175">
        <v>584.79999999999995</v>
      </c>
      <c r="AP175">
        <v>884.1</v>
      </c>
      <c r="AQ175">
        <v>712.6</v>
      </c>
      <c r="AR175">
        <v>620.20000000000005</v>
      </c>
      <c r="AS175">
        <v>566.6</v>
      </c>
      <c r="AT175">
        <v>533.9</v>
      </c>
      <c r="AU175">
        <v>513</v>
      </c>
      <c r="AV175">
        <v>487.5</v>
      </c>
      <c r="AW175">
        <v>945.4</v>
      </c>
      <c r="AX175">
        <v>755.9</v>
      </c>
      <c r="AY175">
        <v>652.29999999999995</v>
      </c>
      <c r="AZ175">
        <v>591</v>
      </c>
      <c r="BA175">
        <v>553.29999999999995</v>
      </c>
      <c r="BB175">
        <v>529.20000000000005</v>
      </c>
      <c r="BC175">
        <v>501.4</v>
      </c>
      <c r="BD175">
        <v>1043.5999999999999</v>
      </c>
      <c r="BE175">
        <v>800.8</v>
      </c>
      <c r="BF175">
        <v>664.8</v>
      </c>
      <c r="BG175">
        <v>583.29999999999995</v>
      </c>
      <c r="BH175">
        <v>543.4</v>
      </c>
      <c r="BI175">
        <v>513.5</v>
      </c>
      <c r="BJ175">
        <v>464.9</v>
      </c>
      <c r="BK175">
        <v>42.8</v>
      </c>
      <c r="BL175">
        <v>41.3</v>
      </c>
      <c r="BM175">
        <v>41.4</v>
      </c>
      <c r="BN175">
        <v>39.9</v>
      </c>
      <c r="BO175">
        <v>39.1</v>
      </c>
      <c r="BP175">
        <v>38.9</v>
      </c>
      <c r="BQ175">
        <v>39.700000000000003</v>
      </c>
      <c r="BR175">
        <v>145.6</v>
      </c>
      <c r="BS175">
        <v>150.30000000000001</v>
      </c>
      <c r="BT175">
        <v>152</v>
      </c>
      <c r="BU175">
        <v>157.6</v>
      </c>
      <c r="BV175">
        <v>180</v>
      </c>
      <c r="BW175">
        <v>180</v>
      </c>
      <c r="BX175">
        <v>180</v>
      </c>
      <c r="BY175">
        <v>1095.3</v>
      </c>
      <c r="BZ175">
        <v>909.6</v>
      </c>
      <c r="CA175">
        <v>800.8</v>
      </c>
      <c r="CB175">
        <v>736.8</v>
      </c>
      <c r="CC175">
        <v>713.6</v>
      </c>
      <c r="CD175">
        <v>705.8</v>
      </c>
      <c r="CE175">
        <v>702.7</v>
      </c>
      <c r="CF175">
        <v>719.7</v>
      </c>
      <c r="CG175">
        <v>606.5</v>
      </c>
      <c r="CH175">
        <v>541.9</v>
      </c>
      <c r="CI175">
        <v>513.79999999999995</v>
      </c>
      <c r="CJ175">
        <v>501.7</v>
      </c>
      <c r="CK175">
        <v>497.4</v>
      </c>
      <c r="CL175">
        <v>496.2</v>
      </c>
      <c r="CM175">
        <v>682.9</v>
      </c>
      <c r="CN175">
        <v>577.6</v>
      </c>
      <c r="CO175">
        <v>524.70000000000005</v>
      </c>
      <c r="CP175">
        <v>501.6</v>
      </c>
      <c r="CQ175">
        <v>489.4</v>
      </c>
      <c r="CR175">
        <v>483.6</v>
      </c>
      <c r="CS175">
        <v>480.9</v>
      </c>
      <c r="CT175">
        <v>655.5</v>
      </c>
      <c r="CU175">
        <v>556.9</v>
      </c>
      <c r="CV175">
        <v>513.1</v>
      </c>
      <c r="CW175">
        <v>491.8</v>
      </c>
      <c r="CX175">
        <v>477</v>
      </c>
      <c r="CY175">
        <v>465.6</v>
      </c>
      <c r="CZ175">
        <v>454.6</v>
      </c>
      <c r="DA175">
        <v>654.20000000000005</v>
      </c>
      <c r="DB175">
        <v>543.79999999999995</v>
      </c>
      <c r="DC175">
        <v>500</v>
      </c>
      <c r="DD175">
        <v>480.7</v>
      </c>
      <c r="DE175">
        <v>472.7</v>
      </c>
      <c r="DF175">
        <v>458.7</v>
      </c>
      <c r="DG175">
        <v>433.3</v>
      </c>
      <c r="DH175">
        <v>647.9</v>
      </c>
      <c r="DI175">
        <v>537.6</v>
      </c>
      <c r="DJ175">
        <v>494.6</v>
      </c>
      <c r="DK175">
        <v>470.3</v>
      </c>
      <c r="DL175">
        <v>448.6</v>
      </c>
      <c r="DM175">
        <v>431.6</v>
      </c>
      <c r="DN175">
        <v>413.4</v>
      </c>
      <c r="DO175">
        <v>666.6</v>
      </c>
      <c r="DP175">
        <v>550.5</v>
      </c>
      <c r="DQ175">
        <v>500.8</v>
      </c>
      <c r="DR175">
        <v>475.1</v>
      </c>
      <c r="DS175">
        <v>451.9</v>
      </c>
      <c r="DT175">
        <v>429.9</v>
      </c>
      <c r="DU175">
        <v>395.7</v>
      </c>
      <c r="DV175">
        <v>734.5</v>
      </c>
      <c r="DW175">
        <v>600.9</v>
      </c>
      <c r="DX175">
        <v>525.9</v>
      </c>
      <c r="DY175">
        <v>492.3</v>
      </c>
      <c r="DZ175">
        <v>469.5</v>
      </c>
      <c r="EA175">
        <v>446.8</v>
      </c>
      <c r="EB175">
        <v>403.9</v>
      </c>
      <c r="EC175">
        <v>867.2</v>
      </c>
      <c r="ED175">
        <v>690.2</v>
      </c>
      <c r="EE175">
        <v>586.4</v>
      </c>
      <c r="EF175">
        <v>523.1</v>
      </c>
      <c r="EG175">
        <v>492.5</v>
      </c>
      <c r="EH175">
        <v>471</v>
      </c>
      <c r="EI175">
        <v>429.2</v>
      </c>
      <c r="EJ175">
        <v>1001.3</v>
      </c>
      <c r="EK175">
        <v>797</v>
      </c>
      <c r="EL175">
        <v>675.8</v>
      </c>
      <c r="EM175">
        <v>595</v>
      </c>
      <c r="EN175">
        <v>538.4</v>
      </c>
      <c r="EO175">
        <v>502.1</v>
      </c>
      <c r="EP175" t="s">
        <v>4223</v>
      </c>
    </row>
    <row r="176" spans="1:146" x14ac:dyDescent="0.25">
      <c r="A176" t="s">
        <v>4224</v>
      </c>
      <c r="B176" t="s">
        <v>1383</v>
      </c>
      <c r="C176" t="s">
        <v>1384</v>
      </c>
      <c r="D176" t="s">
        <v>1385</v>
      </c>
      <c r="E176" t="s">
        <v>1386</v>
      </c>
      <c r="F176" t="s">
        <v>1559</v>
      </c>
      <c r="G176" t="s">
        <v>1387</v>
      </c>
      <c r="H176">
        <v>1978</v>
      </c>
      <c r="I176">
        <v>8015598</v>
      </c>
      <c r="K176" t="s">
        <v>1698</v>
      </c>
      <c r="L176" t="s">
        <v>1781</v>
      </c>
      <c r="M176">
        <v>479</v>
      </c>
      <c r="N176" t="s">
        <v>3923</v>
      </c>
      <c r="O176" s="3">
        <v>0.32083333333333336</v>
      </c>
      <c r="P176">
        <v>9.35</v>
      </c>
      <c r="Q176">
        <v>7.7140000000000004</v>
      </c>
      <c r="R176">
        <v>1.528</v>
      </c>
      <c r="S176">
        <v>2.93</v>
      </c>
      <c r="T176">
        <v>4669</v>
      </c>
      <c r="U176">
        <v>128.69999999999999</v>
      </c>
      <c r="V176">
        <v>0.63</v>
      </c>
      <c r="W176">
        <v>743.1</v>
      </c>
      <c r="X176">
        <v>0.83699999999999997</v>
      </c>
      <c r="Y176">
        <v>806.4</v>
      </c>
      <c r="Z176">
        <v>0</v>
      </c>
      <c r="AA176">
        <v>0</v>
      </c>
      <c r="AB176">
        <v>1206.2</v>
      </c>
      <c r="AC176">
        <v>991.1</v>
      </c>
      <c r="AD176">
        <v>869.2</v>
      </c>
      <c r="AE176">
        <v>781.9</v>
      </c>
      <c r="AF176">
        <v>728.2</v>
      </c>
      <c r="AG176">
        <v>702.6</v>
      </c>
      <c r="AH176">
        <v>683.8</v>
      </c>
      <c r="AI176">
        <v>1170.3</v>
      </c>
      <c r="AJ176">
        <v>964.4</v>
      </c>
      <c r="AK176">
        <v>849.5</v>
      </c>
      <c r="AL176">
        <v>776.9</v>
      </c>
      <c r="AM176">
        <v>734.2</v>
      </c>
      <c r="AN176">
        <v>712.3</v>
      </c>
      <c r="AO176">
        <v>694.4</v>
      </c>
      <c r="AP176">
        <v>1026.2</v>
      </c>
      <c r="AQ176">
        <v>828.1</v>
      </c>
      <c r="AR176">
        <v>720.9</v>
      </c>
      <c r="AS176">
        <v>658.1</v>
      </c>
      <c r="AT176">
        <v>620</v>
      </c>
      <c r="AU176">
        <v>596.29999999999995</v>
      </c>
      <c r="AV176">
        <v>570.5</v>
      </c>
      <c r="AW176">
        <v>1100</v>
      </c>
      <c r="AX176">
        <v>880.9</v>
      </c>
      <c r="AY176">
        <v>760.3</v>
      </c>
      <c r="AZ176">
        <v>688.5</v>
      </c>
      <c r="BA176">
        <v>644</v>
      </c>
      <c r="BB176">
        <v>616</v>
      </c>
      <c r="BC176">
        <v>585.6</v>
      </c>
      <c r="BD176">
        <v>1196.4000000000001</v>
      </c>
      <c r="BE176">
        <v>929.2</v>
      </c>
      <c r="BF176">
        <v>778.6</v>
      </c>
      <c r="BG176">
        <v>680</v>
      </c>
      <c r="BH176">
        <v>628.29999999999995</v>
      </c>
      <c r="BI176">
        <v>593.9</v>
      </c>
      <c r="BJ176">
        <v>540.1</v>
      </c>
      <c r="BK176">
        <v>43.8</v>
      </c>
      <c r="BL176">
        <v>42</v>
      </c>
      <c r="BM176">
        <v>42.2</v>
      </c>
      <c r="BN176">
        <v>42.9</v>
      </c>
      <c r="BO176">
        <v>42.5</v>
      </c>
      <c r="BP176">
        <v>42.4</v>
      </c>
      <c r="BQ176">
        <v>43</v>
      </c>
      <c r="BR176">
        <v>148.4</v>
      </c>
      <c r="BS176">
        <v>152.69999999999999</v>
      </c>
      <c r="BT176">
        <v>153.6</v>
      </c>
      <c r="BU176">
        <v>159.6</v>
      </c>
      <c r="BV176">
        <v>180</v>
      </c>
      <c r="BW176">
        <v>180</v>
      </c>
      <c r="BX176">
        <v>180</v>
      </c>
      <c r="BY176">
        <v>1304.9000000000001</v>
      </c>
      <c r="BZ176">
        <v>1094.8</v>
      </c>
      <c r="CA176">
        <v>980.8</v>
      </c>
      <c r="CB176">
        <v>898.4</v>
      </c>
      <c r="CC176">
        <v>856.7</v>
      </c>
      <c r="CD176">
        <v>842.7</v>
      </c>
      <c r="CE176">
        <v>848.2</v>
      </c>
      <c r="CF176">
        <v>851.8</v>
      </c>
      <c r="CG176">
        <v>727.1</v>
      </c>
      <c r="CH176">
        <v>644.9</v>
      </c>
      <c r="CI176">
        <v>599.70000000000005</v>
      </c>
      <c r="CJ176">
        <v>579.9</v>
      </c>
      <c r="CK176">
        <v>571.6</v>
      </c>
      <c r="CL176">
        <v>569.70000000000005</v>
      </c>
      <c r="CM176">
        <v>807.2</v>
      </c>
      <c r="CN176">
        <v>689.6</v>
      </c>
      <c r="CO176">
        <v>613.9</v>
      </c>
      <c r="CP176">
        <v>579.6</v>
      </c>
      <c r="CQ176">
        <v>563</v>
      </c>
      <c r="CR176">
        <v>553.79999999999995</v>
      </c>
      <c r="CS176">
        <v>549.6</v>
      </c>
      <c r="CT176">
        <v>774</v>
      </c>
      <c r="CU176">
        <v>659</v>
      </c>
      <c r="CV176">
        <v>593.4</v>
      </c>
      <c r="CW176">
        <v>564.9</v>
      </c>
      <c r="CX176">
        <v>548.20000000000005</v>
      </c>
      <c r="CY176">
        <v>536.20000000000005</v>
      </c>
      <c r="CZ176">
        <v>521.79999999999995</v>
      </c>
      <c r="DA176">
        <v>768.6</v>
      </c>
      <c r="DB176">
        <v>635.29999999999995</v>
      </c>
      <c r="DC176">
        <v>571.9</v>
      </c>
      <c r="DD176">
        <v>546.70000000000005</v>
      </c>
      <c r="DE176">
        <v>535.70000000000005</v>
      </c>
      <c r="DF176">
        <v>528.70000000000005</v>
      </c>
      <c r="DG176">
        <v>504.4</v>
      </c>
      <c r="DH176">
        <v>748.2</v>
      </c>
      <c r="DI176">
        <v>618.4</v>
      </c>
      <c r="DJ176">
        <v>562.70000000000005</v>
      </c>
      <c r="DK176">
        <v>535.9</v>
      </c>
      <c r="DL176">
        <v>514.5</v>
      </c>
      <c r="DM176">
        <v>496</v>
      </c>
      <c r="DN176">
        <v>478.8</v>
      </c>
      <c r="DO176">
        <v>765.8</v>
      </c>
      <c r="DP176">
        <v>631.79999999999995</v>
      </c>
      <c r="DQ176">
        <v>568.5</v>
      </c>
      <c r="DR176">
        <v>539.79999999999995</v>
      </c>
      <c r="DS176">
        <v>517.4</v>
      </c>
      <c r="DT176">
        <v>496.1</v>
      </c>
      <c r="DU176">
        <v>463.5</v>
      </c>
      <c r="DV176">
        <v>829.6</v>
      </c>
      <c r="DW176">
        <v>685.8</v>
      </c>
      <c r="DX176">
        <v>595.20000000000005</v>
      </c>
      <c r="DY176">
        <v>556.20000000000005</v>
      </c>
      <c r="DZ176">
        <v>532.20000000000005</v>
      </c>
      <c r="EA176">
        <v>510.1</v>
      </c>
      <c r="EB176">
        <v>470.2</v>
      </c>
      <c r="EC176">
        <v>959.2</v>
      </c>
      <c r="ED176">
        <v>770.4</v>
      </c>
      <c r="EE176">
        <v>659.1</v>
      </c>
      <c r="EF176">
        <v>587.5</v>
      </c>
      <c r="EG176">
        <v>554.4</v>
      </c>
      <c r="EH176">
        <v>532.29999999999995</v>
      </c>
      <c r="EI176">
        <v>491.8</v>
      </c>
      <c r="EJ176">
        <v>1107.5999999999999</v>
      </c>
      <c r="EK176">
        <v>887.5</v>
      </c>
      <c r="EL176">
        <v>757.5</v>
      </c>
      <c r="EM176">
        <v>665.4</v>
      </c>
      <c r="EN176">
        <v>599.70000000000005</v>
      </c>
      <c r="EO176">
        <v>562.4</v>
      </c>
      <c r="EP176" t="s">
        <v>4225</v>
      </c>
    </row>
    <row r="177" spans="1:146" x14ac:dyDescent="0.25">
      <c r="A177" t="s">
        <v>4226</v>
      </c>
      <c r="B177" t="s">
        <v>1380</v>
      </c>
      <c r="C177" t="s">
        <v>1381</v>
      </c>
      <c r="D177" t="s">
        <v>1382</v>
      </c>
      <c r="E177" t="s">
        <v>1942</v>
      </c>
      <c r="F177" t="s">
        <v>1785</v>
      </c>
      <c r="G177" t="s">
        <v>1943</v>
      </c>
      <c r="H177">
        <v>2000</v>
      </c>
      <c r="I177">
        <v>148355</v>
      </c>
      <c r="K177" t="s">
        <v>1698</v>
      </c>
      <c r="L177" t="s">
        <v>1781</v>
      </c>
      <c r="M177">
        <v>750</v>
      </c>
      <c r="N177" t="s">
        <v>3923</v>
      </c>
      <c r="O177" s="3">
        <v>0.32083333333333336</v>
      </c>
      <c r="P177">
        <v>10.972</v>
      </c>
      <c r="Q177">
        <v>10.029999999999999</v>
      </c>
      <c r="R177">
        <v>1.982</v>
      </c>
      <c r="S177">
        <v>3.52</v>
      </c>
      <c r="T177">
        <v>6462</v>
      </c>
      <c r="U177">
        <v>123.3</v>
      </c>
      <c r="V177">
        <v>0.22</v>
      </c>
      <c r="W177">
        <v>629.20000000000005</v>
      </c>
      <c r="X177">
        <v>0.9909</v>
      </c>
      <c r="Y177">
        <v>681.2</v>
      </c>
      <c r="Z177">
        <v>0</v>
      </c>
      <c r="AA177">
        <v>0</v>
      </c>
      <c r="AB177">
        <v>1029.2</v>
      </c>
      <c r="AC177">
        <v>837.6</v>
      </c>
      <c r="AD177">
        <v>725</v>
      </c>
      <c r="AE177">
        <v>657</v>
      </c>
      <c r="AF177">
        <v>619.29999999999995</v>
      </c>
      <c r="AG177">
        <v>597</v>
      </c>
      <c r="AH177">
        <v>570.9</v>
      </c>
      <c r="AI177">
        <v>984.7</v>
      </c>
      <c r="AJ177">
        <v>803.7</v>
      </c>
      <c r="AK177">
        <v>703.3</v>
      </c>
      <c r="AL177">
        <v>647.29999999999995</v>
      </c>
      <c r="AM177">
        <v>617.6</v>
      </c>
      <c r="AN177">
        <v>599.79999999999995</v>
      </c>
      <c r="AO177">
        <v>573.9</v>
      </c>
      <c r="AP177">
        <v>868.3</v>
      </c>
      <c r="AQ177">
        <v>700.3</v>
      </c>
      <c r="AR177">
        <v>610.20000000000005</v>
      </c>
      <c r="AS177">
        <v>558.20000000000005</v>
      </c>
      <c r="AT177">
        <v>526.4</v>
      </c>
      <c r="AU177">
        <v>505.9</v>
      </c>
      <c r="AV177">
        <v>480.2</v>
      </c>
      <c r="AW177">
        <v>925.1</v>
      </c>
      <c r="AX177">
        <v>740.4</v>
      </c>
      <c r="AY177">
        <v>639.9</v>
      </c>
      <c r="AZ177">
        <v>580.9</v>
      </c>
      <c r="BA177">
        <v>544.70000000000005</v>
      </c>
      <c r="BB177">
        <v>521.4</v>
      </c>
      <c r="BC177">
        <v>493.2</v>
      </c>
      <c r="BD177">
        <v>1025.4000000000001</v>
      </c>
      <c r="BE177">
        <v>786.4</v>
      </c>
      <c r="BF177">
        <v>652.79999999999995</v>
      </c>
      <c r="BG177">
        <v>575</v>
      </c>
      <c r="BH177">
        <v>536.20000000000005</v>
      </c>
      <c r="BI177">
        <v>506.6</v>
      </c>
      <c r="BJ177">
        <v>458.7</v>
      </c>
      <c r="BK177">
        <v>43</v>
      </c>
      <c r="BL177">
        <v>41.4</v>
      </c>
      <c r="BM177">
        <v>41.3</v>
      </c>
      <c r="BN177">
        <v>40.4</v>
      </c>
      <c r="BO177">
        <v>39.5</v>
      </c>
      <c r="BP177">
        <v>39.299999999999997</v>
      </c>
      <c r="BQ177">
        <v>39</v>
      </c>
      <c r="BR177">
        <v>145.4</v>
      </c>
      <c r="BS177">
        <v>150</v>
      </c>
      <c r="BT177">
        <v>151.6</v>
      </c>
      <c r="BU177">
        <v>156.80000000000001</v>
      </c>
      <c r="BV177">
        <v>174.4</v>
      </c>
      <c r="BW177">
        <v>180</v>
      </c>
      <c r="BX177">
        <v>180</v>
      </c>
      <c r="BY177">
        <v>1067.0999999999999</v>
      </c>
      <c r="BZ177">
        <v>887.2</v>
      </c>
      <c r="CA177">
        <v>782.3</v>
      </c>
      <c r="CB177">
        <v>726.8</v>
      </c>
      <c r="CC177">
        <v>706.7</v>
      </c>
      <c r="CD177">
        <v>699</v>
      </c>
      <c r="CE177">
        <v>688.5</v>
      </c>
      <c r="CF177">
        <v>700.3</v>
      </c>
      <c r="CG177">
        <v>589.79999999999995</v>
      </c>
      <c r="CH177">
        <v>529</v>
      </c>
      <c r="CI177">
        <v>504.6</v>
      </c>
      <c r="CJ177">
        <v>494.8</v>
      </c>
      <c r="CK177">
        <v>490.9</v>
      </c>
      <c r="CL177">
        <v>487.3</v>
      </c>
      <c r="CM177">
        <v>663.9</v>
      </c>
      <c r="CN177">
        <v>561.1</v>
      </c>
      <c r="CO177">
        <v>512.29999999999995</v>
      </c>
      <c r="CP177">
        <v>492.2</v>
      </c>
      <c r="CQ177">
        <v>481.7</v>
      </c>
      <c r="CR177">
        <v>477.2</v>
      </c>
      <c r="CS177">
        <v>474.6</v>
      </c>
      <c r="CT177">
        <v>636.6</v>
      </c>
      <c r="CU177">
        <v>541.20000000000005</v>
      </c>
      <c r="CV177">
        <v>501.1</v>
      </c>
      <c r="CW177">
        <v>481.6</v>
      </c>
      <c r="CX177">
        <v>468.3</v>
      </c>
      <c r="CY177">
        <v>458.4</v>
      </c>
      <c r="CZ177">
        <v>449.6</v>
      </c>
      <c r="DA177">
        <v>643</v>
      </c>
      <c r="DB177">
        <v>538</v>
      </c>
      <c r="DC177">
        <v>493.6</v>
      </c>
      <c r="DD177">
        <v>475.5</v>
      </c>
      <c r="DE177">
        <v>464.1</v>
      </c>
      <c r="DF177">
        <v>449.7</v>
      </c>
      <c r="DG177">
        <v>426.9</v>
      </c>
      <c r="DH177">
        <v>642.1</v>
      </c>
      <c r="DI177">
        <v>530.6</v>
      </c>
      <c r="DJ177">
        <v>487.1</v>
      </c>
      <c r="DK177">
        <v>463.6</v>
      </c>
      <c r="DL177">
        <v>443.1</v>
      </c>
      <c r="DM177">
        <v>428.1</v>
      </c>
      <c r="DN177">
        <v>410</v>
      </c>
      <c r="DO177">
        <v>660</v>
      </c>
      <c r="DP177">
        <v>543.20000000000005</v>
      </c>
      <c r="DQ177">
        <v>493</v>
      </c>
      <c r="DR177">
        <v>467.7</v>
      </c>
      <c r="DS177">
        <v>445.5</v>
      </c>
      <c r="DT177">
        <v>424</v>
      </c>
      <c r="DU177">
        <v>392.8</v>
      </c>
      <c r="DV177">
        <v>726.7</v>
      </c>
      <c r="DW177">
        <v>593.29999999999995</v>
      </c>
      <c r="DX177">
        <v>517.9</v>
      </c>
      <c r="DY177">
        <v>484.5</v>
      </c>
      <c r="DZ177">
        <v>462.4</v>
      </c>
      <c r="EA177">
        <v>440.2</v>
      </c>
      <c r="EB177">
        <v>397.5</v>
      </c>
      <c r="EC177">
        <v>858.5</v>
      </c>
      <c r="ED177">
        <v>682.5</v>
      </c>
      <c r="EE177">
        <v>578.9</v>
      </c>
      <c r="EF177">
        <v>515.4</v>
      </c>
      <c r="EG177">
        <v>484.9</v>
      </c>
      <c r="EH177">
        <v>464</v>
      </c>
      <c r="EI177">
        <v>422.9</v>
      </c>
      <c r="EJ177">
        <v>991.3</v>
      </c>
      <c r="EK177">
        <v>788.1</v>
      </c>
      <c r="EL177">
        <v>667.6</v>
      </c>
      <c r="EM177">
        <v>587.29999999999995</v>
      </c>
      <c r="EN177">
        <v>531.9</v>
      </c>
      <c r="EO177">
        <v>495.1</v>
      </c>
      <c r="EP177" t="s">
        <v>4227</v>
      </c>
    </row>
    <row r="178" spans="1:146" x14ac:dyDescent="0.25">
      <c r="A178" t="s">
        <v>4228</v>
      </c>
      <c r="B178" t="s">
        <v>1377</v>
      </c>
      <c r="C178" t="s">
        <v>1378</v>
      </c>
      <c r="D178" t="s">
        <v>1379</v>
      </c>
      <c r="E178" t="s">
        <v>1192</v>
      </c>
      <c r="F178" t="s">
        <v>1193</v>
      </c>
      <c r="G178" t="s">
        <v>1086</v>
      </c>
      <c r="H178">
        <v>1995</v>
      </c>
      <c r="I178">
        <v>158417</v>
      </c>
      <c r="K178" t="s">
        <v>1698</v>
      </c>
      <c r="L178" t="s">
        <v>1781</v>
      </c>
      <c r="M178">
        <v>779</v>
      </c>
      <c r="N178" t="s">
        <v>3923</v>
      </c>
      <c r="O178" s="3">
        <v>0.32083333333333336</v>
      </c>
      <c r="P178">
        <v>13.45</v>
      </c>
      <c r="Q178">
        <v>10.955</v>
      </c>
      <c r="R178">
        <v>2.0640000000000001</v>
      </c>
      <c r="S178">
        <v>3.93</v>
      </c>
      <c r="T178">
        <v>15703</v>
      </c>
      <c r="U178">
        <v>129.9</v>
      </c>
      <c r="V178">
        <v>0.66</v>
      </c>
      <c r="W178">
        <v>637.5</v>
      </c>
      <c r="X178">
        <v>0.9637</v>
      </c>
      <c r="Y178">
        <v>700.5</v>
      </c>
      <c r="Z178">
        <v>0</v>
      </c>
      <c r="AA178">
        <v>0</v>
      </c>
      <c r="AB178">
        <v>1039.9000000000001</v>
      </c>
      <c r="AC178">
        <v>852.6</v>
      </c>
      <c r="AD178">
        <v>749</v>
      </c>
      <c r="AE178">
        <v>683.5</v>
      </c>
      <c r="AF178">
        <v>640.6</v>
      </c>
      <c r="AG178">
        <v>611.20000000000005</v>
      </c>
      <c r="AH178">
        <v>585.70000000000005</v>
      </c>
      <c r="AI178">
        <v>999.5</v>
      </c>
      <c r="AJ178">
        <v>823.2</v>
      </c>
      <c r="AK178">
        <v>727.6</v>
      </c>
      <c r="AL178">
        <v>672.1</v>
      </c>
      <c r="AM178">
        <v>638.70000000000005</v>
      </c>
      <c r="AN178">
        <v>617.29999999999995</v>
      </c>
      <c r="AO178">
        <v>595.70000000000005</v>
      </c>
      <c r="AP178">
        <v>877.5</v>
      </c>
      <c r="AQ178">
        <v>709.3</v>
      </c>
      <c r="AR178">
        <v>618.70000000000005</v>
      </c>
      <c r="AS178">
        <v>565.70000000000005</v>
      </c>
      <c r="AT178">
        <v>533.29999999999995</v>
      </c>
      <c r="AU178">
        <v>512.6</v>
      </c>
      <c r="AV178">
        <v>489.1</v>
      </c>
      <c r="AW178">
        <v>930.9</v>
      </c>
      <c r="AX178">
        <v>747.2</v>
      </c>
      <c r="AY178">
        <v>646.9</v>
      </c>
      <c r="AZ178">
        <v>587.29999999999995</v>
      </c>
      <c r="BA178">
        <v>550</v>
      </c>
      <c r="BB178">
        <v>525.9</v>
      </c>
      <c r="BC178">
        <v>497.5</v>
      </c>
      <c r="BD178">
        <v>1034.8</v>
      </c>
      <c r="BE178">
        <v>799.8</v>
      </c>
      <c r="BF178">
        <v>669.1</v>
      </c>
      <c r="BG178">
        <v>587.79999999999995</v>
      </c>
      <c r="BH178">
        <v>542.79999999999995</v>
      </c>
      <c r="BI178">
        <v>510.2</v>
      </c>
      <c r="BJ178">
        <v>462.5</v>
      </c>
      <c r="BK178">
        <v>44.6</v>
      </c>
      <c r="BL178">
        <v>42.8</v>
      </c>
      <c r="BM178">
        <v>42.6</v>
      </c>
      <c r="BN178">
        <v>43.9</v>
      </c>
      <c r="BO178">
        <v>43.9</v>
      </c>
      <c r="BP178">
        <v>43.6</v>
      </c>
      <c r="BQ178">
        <v>43.8</v>
      </c>
      <c r="BR178">
        <v>145.9</v>
      </c>
      <c r="BS178">
        <v>150.9</v>
      </c>
      <c r="BT178">
        <v>152.5</v>
      </c>
      <c r="BU178">
        <v>153.80000000000001</v>
      </c>
      <c r="BV178">
        <v>164.3</v>
      </c>
      <c r="BW178">
        <v>180</v>
      </c>
      <c r="BX178">
        <v>180</v>
      </c>
      <c r="BY178">
        <v>1091</v>
      </c>
      <c r="BZ178">
        <v>916.7</v>
      </c>
      <c r="CA178">
        <v>824.2</v>
      </c>
      <c r="CB178">
        <v>775.4</v>
      </c>
      <c r="CC178">
        <v>746.6</v>
      </c>
      <c r="CD178">
        <v>731.1</v>
      </c>
      <c r="CE178">
        <v>721.2</v>
      </c>
      <c r="CF178">
        <v>706</v>
      </c>
      <c r="CG178">
        <v>604.6</v>
      </c>
      <c r="CH178">
        <v>540.70000000000005</v>
      </c>
      <c r="CI178">
        <v>507.7</v>
      </c>
      <c r="CJ178">
        <v>493</v>
      </c>
      <c r="CK178">
        <v>485.6</v>
      </c>
      <c r="CL178">
        <v>480.1</v>
      </c>
      <c r="CM178">
        <v>666.7</v>
      </c>
      <c r="CN178">
        <v>572.6</v>
      </c>
      <c r="CO178">
        <v>513.4</v>
      </c>
      <c r="CP178">
        <v>487.2</v>
      </c>
      <c r="CQ178">
        <v>474.6</v>
      </c>
      <c r="CR178">
        <v>468.2</v>
      </c>
      <c r="CS178">
        <v>462.7</v>
      </c>
      <c r="CT178">
        <v>637.70000000000005</v>
      </c>
      <c r="CU178">
        <v>546.70000000000005</v>
      </c>
      <c r="CV178">
        <v>494.7</v>
      </c>
      <c r="CW178">
        <v>472.8</v>
      </c>
      <c r="CX178">
        <v>460.5</v>
      </c>
      <c r="CY178">
        <v>451.9</v>
      </c>
      <c r="CZ178">
        <v>442</v>
      </c>
      <c r="DA178">
        <v>641.70000000000005</v>
      </c>
      <c r="DB178">
        <v>548.79999999999995</v>
      </c>
      <c r="DC178">
        <v>490.1</v>
      </c>
      <c r="DD178">
        <v>467.7</v>
      </c>
      <c r="DE178">
        <v>456.2</v>
      </c>
      <c r="DF178">
        <v>445.9</v>
      </c>
      <c r="DG178">
        <v>429.4</v>
      </c>
      <c r="DH178">
        <v>645.70000000000005</v>
      </c>
      <c r="DI178">
        <v>535.9</v>
      </c>
      <c r="DJ178">
        <v>480.4</v>
      </c>
      <c r="DK178">
        <v>457.5</v>
      </c>
      <c r="DL178">
        <v>442.2</v>
      </c>
      <c r="DM178">
        <v>430.6</v>
      </c>
      <c r="DN178">
        <v>417</v>
      </c>
      <c r="DO178">
        <v>662.6</v>
      </c>
      <c r="DP178">
        <v>551.4</v>
      </c>
      <c r="DQ178">
        <v>487.6</v>
      </c>
      <c r="DR178">
        <v>460.7</v>
      </c>
      <c r="DS178">
        <v>443.7</v>
      </c>
      <c r="DT178">
        <v>428.8</v>
      </c>
      <c r="DU178">
        <v>404.3</v>
      </c>
      <c r="DV178">
        <v>728.4</v>
      </c>
      <c r="DW178">
        <v>600.5</v>
      </c>
      <c r="DX178">
        <v>518.6</v>
      </c>
      <c r="DY178">
        <v>476.5</v>
      </c>
      <c r="DZ178">
        <v>455.5</v>
      </c>
      <c r="EA178">
        <v>439.4</v>
      </c>
      <c r="EB178">
        <v>409.1</v>
      </c>
      <c r="EC178">
        <v>856.4</v>
      </c>
      <c r="ED178">
        <v>682.9</v>
      </c>
      <c r="EE178">
        <v>584.4</v>
      </c>
      <c r="EF178">
        <v>516.4</v>
      </c>
      <c r="EG178">
        <v>477.2</v>
      </c>
      <c r="EH178">
        <v>457.2</v>
      </c>
      <c r="EI178">
        <v>427.4</v>
      </c>
      <c r="EJ178">
        <v>988.8</v>
      </c>
      <c r="EK178">
        <v>788.5</v>
      </c>
      <c r="EL178">
        <v>673.9</v>
      </c>
      <c r="EM178">
        <v>591.6</v>
      </c>
      <c r="EN178">
        <v>534.70000000000005</v>
      </c>
      <c r="EO178">
        <v>491.3</v>
      </c>
      <c r="EP178" t="s">
        <v>4229</v>
      </c>
    </row>
    <row r="179" spans="1:146" x14ac:dyDescent="0.25">
      <c r="A179" t="s">
        <v>4230</v>
      </c>
      <c r="B179" t="s">
        <v>1373</v>
      </c>
      <c r="C179" t="s">
        <v>1374</v>
      </c>
      <c r="D179" t="s">
        <v>1375</v>
      </c>
      <c r="E179" t="s">
        <v>1376</v>
      </c>
      <c r="F179" t="s">
        <v>1452</v>
      </c>
      <c r="G179" t="s">
        <v>1453</v>
      </c>
      <c r="H179">
        <v>2002</v>
      </c>
      <c r="I179">
        <v>4009133</v>
      </c>
      <c r="K179" t="s">
        <v>1698</v>
      </c>
      <c r="L179" t="s">
        <v>1781</v>
      </c>
      <c r="M179">
        <v>650</v>
      </c>
      <c r="N179" t="s">
        <v>3923</v>
      </c>
      <c r="O179" s="3">
        <v>0.32083333333333336</v>
      </c>
      <c r="P179">
        <v>12.8</v>
      </c>
      <c r="Q179">
        <v>11.071</v>
      </c>
      <c r="R179">
        <v>2.048</v>
      </c>
      <c r="S179">
        <v>3.87</v>
      </c>
      <c r="T179">
        <v>8433</v>
      </c>
      <c r="U179">
        <v>123</v>
      </c>
      <c r="V179">
        <v>0.19</v>
      </c>
      <c r="W179">
        <v>608</v>
      </c>
      <c r="X179">
        <v>1.024</v>
      </c>
      <c r="Y179">
        <v>659.2</v>
      </c>
      <c r="Z179">
        <v>0</v>
      </c>
      <c r="AA179">
        <v>0</v>
      </c>
      <c r="AB179">
        <v>1012.7</v>
      </c>
      <c r="AC179">
        <v>819.1</v>
      </c>
      <c r="AD179">
        <v>705.3</v>
      </c>
      <c r="AE179">
        <v>636</v>
      </c>
      <c r="AF179">
        <v>597.5</v>
      </c>
      <c r="AG179">
        <v>571.4</v>
      </c>
      <c r="AH179">
        <v>548.6</v>
      </c>
      <c r="AI179">
        <v>961.3</v>
      </c>
      <c r="AJ179">
        <v>780.8</v>
      </c>
      <c r="AK179">
        <v>679.6</v>
      </c>
      <c r="AL179">
        <v>622.29999999999995</v>
      </c>
      <c r="AM179">
        <v>591.29999999999995</v>
      </c>
      <c r="AN179">
        <v>572</v>
      </c>
      <c r="AO179">
        <v>552.29999999999995</v>
      </c>
      <c r="AP179">
        <v>844.3</v>
      </c>
      <c r="AQ179">
        <v>678.9</v>
      </c>
      <c r="AR179">
        <v>589.4</v>
      </c>
      <c r="AS179">
        <v>537.20000000000005</v>
      </c>
      <c r="AT179">
        <v>505.1</v>
      </c>
      <c r="AU179">
        <v>484.5</v>
      </c>
      <c r="AV179">
        <v>460.1</v>
      </c>
      <c r="AW179">
        <v>886.9</v>
      </c>
      <c r="AX179">
        <v>709.3</v>
      </c>
      <c r="AY179">
        <v>612.29999999999995</v>
      </c>
      <c r="AZ179">
        <v>555</v>
      </c>
      <c r="BA179">
        <v>519.5</v>
      </c>
      <c r="BB179">
        <v>496.6</v>
      </c>
      <c r="BC179">
        <v>468.9</v>
      </c>
      <c r="BD179">
        <v>1011.4</v>
      </c>
      <c r="BE179">
        <v>768.8</v>
      </c>
      <c r="BF179">
        <v>633.6</v>
      </c>
      <c r="BG179">
        <v>554.1</v>
      </c>
      <c r="BH179">
        <v>514.1</v>
      </c>
      <c r="BI179">
        <v>484.2</v>
      </c>
      <c r="BJ179">
        <v>438</v>
      </c>
      <c r="BK179">
        <v>44</v>
      </c>
      <c r="BL179">
        <v>42.2</v>
      </c>
      <c r="BM179">
        <v>41.8</v>
      </c>
      <c r="BN179">
        <v>40.700000000000003</v>
      </c>
      <c r="BO179">
        <v>39.5</v>
      </c>
      <c r="BP179">
        <v>39</v>
      </c>
      <c r="BQ179">
        <v>40</v>
      </c>
      <c r="BR179">
        <v>144.9</v>
      </c>
      <c r="BS179">
        <v>149.30000000000001</v>
      </c>
      <c r="BT179">
        <v>150.1</v>
      </c>
      <c r="BU179">
        <v>154.5</v>
      </c>
      <c r="BV179">
        <v>166.7</v>
      </c>
      <c r="BW179">
        <v>180</v>
      </c>
      <c r="BX179">
        <v>180</v>
      </c>
      <c r="BY179">
        <v>1025.3</v>
      </c>
      <c r="BZ179">
        <v>849.5</v>
      </c>
      <c r="CA179">
        <v>747</v>
      </c>
      <c r="CB179">
        <v>692.4</v>
      </c>
      <c r="CC179">
        <v>670.2</v>
      </c>
      <c r="CD179">
        <v>659.8</v>
      </c>
      <c r="CE179">
        <v>657.6</v>
      </c>
      <c r="CF179">
        <v>667.5</v>
      </c>
      <c r="CG179">
        <v>561.20000000000005</v>
      </c>
      <c r="CH179">
        <v>503.3</v>
      </c>
      <c r="CI179">
        <v>479.7</v>
      </c>
      <c r="CJ179">
        <v>470.4</v>
      </c>
      <c r="CK179">
        <v>466</v>
      </c>
      <c r="CL179">
        <v>463</v>
      </c>
      <c r="CM179">
        <v>630.29999999999995</v>
      </c>
      <c r="CN179">
        <v>533.29999999999995</v>
      </c>
      <c r="CO179">
        <v>487.4</v>
      </c>
      <c r="CP179">
        <v>468.1</v>
      </c>
      <c r="CQ179">
        <v>458.2</v>
      </c>
      <c r="CR179">
        <v>453.5</v>
      </c>
      <c r="CS179">
        <v>449.7</v>
      </c>
      <c r="CT179">
        <v>603</v>
      </c>
      <c r="CU179">
        <v>514.5</v>
      </c>
      <c r="CV179">
        <v>476.7</v>
      </c>
      <c r="CW179">
        <v>458.3</v>
      </c>
      <c r="CX179">
        <v>445.5</v>
      </c>
      <c r="CY179">
        <v>435.9</v>
      </c>
      <c r="CZ179">
        <v>426.6</v>
      </c>
      <c r="DA179">
        <v>607.9</v>
      </c>
      <c r="DB179">
        <v>516.5</v>
      </c>
      <c r="DC179">
        <v>475.7</v>
      </c>
      <c r="DD179">
        <v>455.4</v>
      </c>
      <c r="DE179">
        <v>440.7</v>
      </c>
      <c r="DF179">
        <v>427</v>
      </c>
      <c r="DG179">
        <v>405.5</v>
      </c>
      <c r="DH179">
        <v>637.70000000000005</v>
      </c>
      <c r="DI179">
        <v>522.9</v>
      </c>
      <c r="DJ179">
        <v>471.3</v>
      </c>
      <c r="DK179">
        <v>447</v>
      </c>
      <c r="DL179">
        <v>427.1</v>
      </c>
      <c r="DM179">
        <v>409.4</v>
      </c>
      <c r="DN179">
        <v>390.7</v>
      </c>
      <c r="DO179">
        <v>655.20000000000005</v>
      </c>
      <c r="DP179">
        <v>536.70000000000005</v>
      </c>
      <c r="DQ179">
        <v>478</v>
      </c>
      <c r="DR179">
        <v>451.3</v>
      </c>
      <c r="DS179">
        <v>430.2</v>
      </c>
      <c r="DT179">
        <v>409.5</v>
      </c>
      <c r="DU179">
        <v>375</v>
      </c>
      <c r="DV179">
        <v>723.7</v>
      </c>
      <c r="DW179">
        <v>587</v>
      </c>
      <c r="DX179">
        <v>506.7</v>
      </c>
      <c r="DY179">
        <v>468.1</v>
      </c>
      <c r="DZ179">
        <v>445.9</v>
      </c>
      <c r="EA179">
        <v>425.4</v>
      </c>
      <c r="EB179">
        <v>385.2</v>
      </c>
      <c r="EC179">
        <v>866.1</v>
      </c>
      <c r="ED179">
        <v>683</v>
      </c>
      <c r="EE179">
        <v>574.70000000000005</v>
      </c>
      <c r="EF179">
        <v>506.5</v>
      </c>
      <c r="EG179">
        <v>469.4</v>
      </c>
      <c r="EH179">
        <v>448.3</v>
      </c>
      <c r="EI179">
        <v>409.9</v>
      </c>
      <c r="EJ179">
        <v>1000.1</v>
      </c>
      <c r="EK179">
        <v>788.7</v>
      </c>
      <c r="EL179">
        <v>663.6</v>
      </c>
      <c r="EM179">
        <v>579.5</v>
      </c>
      <c r="EN179">
        <v>524.79999999999995</v>
      </c>
      <c r="EO179">
        <v>483.1</v>
      </c>
      <c r="EP179" t="s">
        <v>4231</v>
      </c>
    </row>
    <row r="180" spans="1:146" x14ac:dyDescent="0.25">
      <c r="A180" t="s">
        <v>3421</v>
      </c>
      <c r="B180" t="s">
        <v>2878</v>
      </c>
      <c r="C180" t="s">
        <v>2879</v>
      </c>
      <c r="D180" t="s">
        <v>2880</v>
      </c>
      <c r="E180" t="s">
        <v>1189</v>
      </c>
      <c r="F180" t="s">
        <v>2881</v>
      </c>
      <c r="G180" t="s">
        <v>1372</v>
      </c>
      <c r="H180">
        <v>1989</v>
      </c>
      <c r="K180" t="s">
        <v>1698</v>
      </c>
      <c r="L180" t="s">
        <v>1781</v>
      </c>
      <c r="M180">
        <v>479</v>
      </c>
      <c r="N180" t="s">
        <v>3923</v>
      </c>
      <c r="O180" s="3">
        <v>0.32083333333333336</v>
      </c>
      <c r="P180">
        <v>9.5299999999999994</v>
      </c>
      <c r="Q180">
        <v>7.9020000000000001</v>
      </c>
      <c r="R180">
        <v>1.6719999999999999</v>
      </c>
      <c r="S180">
        <v>3.13</v>
      </c>
      <c r="T180">
        <v>3522</v>
      </c>
      <c r="U180">
        <v>114.9</v>
      </c>
      <c r="V180">
        <v>0.25</v>
      </c>
      <c r="W180">
        <v>694.9</v>
      </c>
      <c r="X180">
        <v>0.89949999999999997</v>
      </c>
      <c r="Y180">
        <v>750.4</v>
      </c>
      <c r="Z180">
        <v>0</v>
      </c>
      <c r="AA180">
        <v>0</v>
      </c>
      <c r="AB180">
        <v>1139.2</v>
      </c>
      <c r="AC180">
        <v>927.4</v>
      </c>
      <c r="AD180">
        <v>803.1</v>
      </c>
      <c r="AE180">
        <v>721.7</v>
      </c>
      <c r="AF180">
        <v>677.6</v>
      </c>
      <c r="AG180">
        <v>656.8</v>
      </c>
      <c r="AH180">
        <v>633.20000000000005</v>
      </c>
      <c r="AI180">
        <v>1094.5999999999999</v>
      </c>
      <c r="AJ180">
        <v>894.5</v>
      </c>
      <c r="AK180">
        <v>782.4</v>
      </c>
      <c r="AL180">
        <v>715.8</v>
      </c>
      <c r="AM180">
        <v>680</v>
      </c>
      <c r="AN180">
        <v>661.3</v>
      </c>
      <c r="AO180">
        <v>638.70000000000005</v>
      </c>
      <c r="AP180">
        <v>960.4</v>
      </c>
      <c r="AQ180">
        <v>774.2</v>
      </c>
      <c r="AR180">
        <v>673.9</v>
      </c>
      <c r="AS180">
        <v>615.6</v>
      </c>
      <c r="AT180">
        <v>580.1</v>
      </c>
      <c r="AU180">
        <v>557.5</v>
      </c>
      <c r="AV180">
        <v>530.20000000000005</v>
      </c>
      <c r="AW180">
        <v>1021.7</v>
      </c>
      <c r="AX180">
        <v>817.6</v>
      </c>
      <c r="AY180">
        <v>706.2</v>
      </c>
      <c r="AZ180">
        <v>640.6</v>
      </c>
      <c r="BA180">
        <v>600.4</v>
      </c>
      <c r="BB180">
        <v>574.70000000000005</v>
      </c>
      <c r="BC180">
        <v>544.1</v>
      </c>
      <c r="BD180">
        <v>1133</v>
      </c>
      <c r="BE180">
        <v>869.5</v>
      </c>
      <c r="BF180">
        <v>723.2</v>
      </c>
      <c r="BG180">
        <v>633.79999999999995</v>
      </c>
      <c r="BH180">
        <v>589.5</v>
      </c>
      <c r="BI180">
        <v>558</v>
      </c>
      <c r="BJ180">
        <v>504.7</v>
      </c>
      <c r="BK180">
        <v>42.9</v>
      </c>
      <c r="BL180">
        <v>41.8</v>
      </c>
      <c r="BM180">
        <v>41.9</v>
      </c>
      <c r="BN180">
        <v>40.4</v>
      </c>
      <c r="BO180">
        <v>39.799999999999997</v>
      </c>
      <c r="BP180">
        <v>39.799999999999997</v>
      </c>
      <c r="BQ180">
        <v>40.200000000000003</v>
      </c>
      <c r="BR180">
        <v>147.19999999999999</v>
      </c>
      <c r="BS180">
        <v>151.4</v>
      </c>
      <c r="BT180">
        <v>152.69999999999999</v>
      </c>
      <c r="BU180">
        <v>161.69999999999999</v>
      </c>
      <c r="BV180">
        <v>180</v>
      </c>
      <c r="BW180">
        <v>180</v>
      </c>
      <c r="BX180">
        <v>180</v>
      </c>
      <c r="BY180">
        <v>1201.8</v>
      </c>
      <c r="BZ180">
        <v>1000</v>
      </c>
      <c r="CA180">
        <v>883.4</v>
      </c>
      <c r="CB180">
        <v>808.9</v>
      </c>
      <c r="CC180">
        <v>781.3</v>
      </c>
      <c r="CD180">
        <v>773.6</v>
      </c>
      <c r="CE180">
        <v>774</v>
      </c>
      <c r="CF180">
        <v>788.4</v>
      </c>
      <c r="CG180">
        <v>664</v>
      </c>
      <c r="CH180">
        <v>593.29999999999995</v>
      </c>
      <c r="CI180">
        <v>562.6</v>
      </c>
      <c r="CJ180">
        <v>549.20000000000005</v>
      </c>
      <c r="CK180">
        <v>544.6</v>
      </c>
      <c r="CL180">
        <v>544</v>
      </c>
      <c r="CM180">
        <v>746.9</v>
      </c>
      <c r="CN180">
        <v>630.6</v>
      </c>
      <c r="CO180">
        <v>574</v>
      </c>
      <c r="CP180">
        <v>548.9</v>
      </c>
      <c r="CQ180">
        <v>535.20000000000005</v>
      </c>
      <c r="CR180">
        <v>528.70000000000005</v>
      </c>
      <c r="CS180">
        <v>526</v>
      </c>
      <c r="CT180">
        <v>715.6</v>
      </c>
      <c r="CU180">
        <v>606.79999999999995</v>
      </c>
      <c r="CV180">
        <v>560.70000000000005</v>
      </c>
      <c r="CW180">
        <v>537.4</v>
      </c>
      <c r="CX180">
        <v>520.20000000000005</v>
      </c>
      <c r="CY180">
        <v>506.9</v>
      </c>
      <c r="CZ180">
        <v>494.8</v>
      </c>
      <c r="DA180">
        <v>703.8</v>
      </c>
      <c r="DB180">
        <v>586.20000000000005</v>
      </c>
      <c r="DC180">
        <v>541.5</v>
      </c>
      <c r="DD180">
        <v>519</v>
      </c>
      <c r="DE180">
        <v>507.8</v>
      </c>
      <c r="DF180">
        <v>496.7</v>
      </c>
      <c r="DG180">
        <v>469.4</v>
      </c>
      <c r="DH180">
        <v>696.4</v>
      </c>
      <c r="DI180">
        <v>580.29999999999995</v>
      </c>
      <c r="DJ180">
        <v>536.79999999999995</v>
      </c>
      <c r="DK180">
        <v>508.6</v>
      </c>
      <c r="DL180">
        <v>483.2</v>
      </c>
      <c r="DM180">
        <v>463</v>
      </c>
      <c r="DN180">
        <v>443.2</v>
      </c>
      <c r="DO180">
        <v>717.8</v>
      </c>
      <c r="DP180">
        <v>593.4</v>
      </c>
      <c r="DQ180">
        <v>543.4</v>
      </c>
      <c r="DR180">
        <v>515</v>
      </c>
      <c r="DS180">
        <v>488.4</v>
      </c>
      <c r="DT180">
        <v>464</v>
      </c>
      <c r="DU180">
        <v>425.9</v>
      </c>
      <c r="DV180">
        <v>791.5</v>
      </c>
      <c r="DW180">
        <v>647.9</v>
      </c>
      <c r="DX180">
        <v>568.5</v>
      </c>
      <c r="DY180">
        <v>533.9</v>
      </c>
      <c r="DZ180">
        <v>507.8</v>
      </c>
      <c r="EA180">
        <v>481.9</v>
      </c>
      <c r="EB180">
        <v>436</v>
      </c>
      <c r="EC180">
        <v>932.4</v>
      </c>
      <c r="ED180">
        <v>740.4</v>
      </c>
      <c r="EE180">
        <v>628.4</v>
      </c>
      <c r="EF180">
        <v>563.5</v>
      </c>
      <c r="EG180">
        <v>532.6</v>
      </c>
      <c r="EH180">
        <v>508.1</v>
      </c>
      <c r="EI180">
        <v>461.6</v>
      </c>
      <c r="EJ180">
        <v>1076.7</v>
      </c>
      <c r="EK180">
        <v>854.8</v>
      </c>
      <c r="EL180">
        <v>722.8</v>
      </c>
      <c r="EM180">
        <v>634.5</v>
      </c>
      <c r="EN180">
        <v>573.9</v>
      </c>
      <c r="EO180">
        <v>540</v>
      </c>
      <c r="EP180" t="s">
        <v>4232</v>
      </c>
    </row>
    <row r="181" spans="1:146" x14ac:dyDescent="0.25">
      <c r="A181" t="s">
        <v>4233</v>
      </c>
      <c r="B181" t="s">
        <v>1369</v>
      </c>
      <c r="C181" t="s">
        <v>10</v>
      </c>
      <c r="D181" t="s">
        <v>1370</v>
      </c>
      <c r="E181" t="s">
        <v>1371</v>
      </c>
      <c r="F181" t="s">
        <v>1882</v>
      </c>
      <c r="G181" t="s">
        <v>1527</v>
      </c>
      <c r="H181">
        <v>1983</v>
      </c>
      <c r="I181">
        <v>137243</v>
      </c>
      <c r="K181" t="s">
        <v>1698</v>
      </c>
      <c r="L181" t="s">
        <v>1781</v>
      </c>
      <c r="M181">
        <v>882</v>
      </c>
      <c r="N181" t="s">
        <v>3923</v>
      </c>
      <c r="O181" s="3">
        <v>0.32083333333333336</v>
      </c>
      <c r="P181">
        <v>14.4</v>
      </c>
      <c r="Q181">
        <v>11.848000000000001</v>
      </c>
      <c r="R181">
        <v>2.4900000000000002</v>
      </c>
      <c r="S181">
        <v>4.42</v>
      </c>
      <c r="T181">
        <v>14881</v>
      </c>
      <c r="U181">
        <v>126.9</v>
      </c>
      <c r="V181">
        <v>0.5</v>
      </c>
      <c r="W181">
        <v>605</v>
      </c>
      <c r="X181">
        <v>1.0324</v>
      </c>
      <c r="Y181">
        <v>653.79999999999995</v>
      </c>
      <c r="Z181">
        <v>0</v>
      </c>
      <c r="AA181">
        <v>0</v>
      </c>
      <c r="AB181">
        <v>1004.9</v>
      </c>
      <c r="AC181">
        <v>817.5</v>
      </c>
      <c r="AD181">
        <v>709.4</v>
      </c>
      <c r="AE181">
        <v>634.6</v>
      </c>
      <c r="AF181">
        <v>589.5</v>
      </c>
      <c r="AG181">
        <v>558.70000000000005</v>
      </c>
      <c r="AH181">
        <v>528</v>
      </c>
      <c r="AI181">
        <v>957.5</v>
      </c>
      <c r="AJ181">
        <v>782</v>
      </c>
      <c r="AK181">
        <v>681.6</v>
      </c>
      <c r="AL181">
        <v>618.6</v>
      </c>
      <c r="AM181">
        <v>581.20000000000005</v>
      </c>
      <c r="AN181">
        <v>557.79999999999995</v>
      </c>
      <c r="AO181">
        <v>531.9</v>
      </c>
      <c r="AP181">
        <v>844</v>
      </c>
      <c r="AQ181">
        <v>677.8</v>
      </c>
      <c r="AR181">
        <v>586.70000000000005</v>
      </c>
      <c r="AS181">
        <v>532.29999999999995</v>
      </c>
      <c r="AT181">
        <v>498.1</v>
      </c>
      <c r="AU181">
        <v>475.7</v>
      </c>
      <c r="AV181">
        <v>449.1</v>
      </c>
      <c r="AW181">
        <v>892.6</v>
      </c>
      <c r="AX181">
        <v>712.7</v>
      </c>
      <c r="AY181">
        <v>613.1</v>
      </c>
      <c r="AZ181">
        <v>552.9</v>
      </c>
      <c r="BA181">
        <v>514.6</v>
      </c>
      <c r="BB181">
        <v>489.4</v>
      </c>
      <c r="BC181">
        <v>459.2</v>
      </c>
      <c r="BD181">
        <v>1003.4</v>
      </c>
      <c r="BE181">
        <v>768.6</v>
      </c>
      <c r="BF181">
        <v>635.79999999999995</v>
      </c>
      <c r="BG181">
        <v>550</v>
      </c>
      <c r="BH181">
        <v>506</v>
      </c>
      <c r="BI181">
        <v>475.1</v>
      </c>
      <c r="BJ181">
        <v>431</v>
      </c>
      <c r="BK181">
        <v>43.1</v>
      </c>
      <c r="BL181">
        <v>41.1</v>
      </c>
      <c r="BM181">
        <v>41.4</v>
      </c>
      <c r="BN181">
        <v>41.2</v>
      </c>
      <c r="BO181">
        <v>40.4</v>
      </c>
      <c r="BP181">
        <v>39.200000000000003</v>
      </c>
      <c r="BQ181">
        <v>38.5</v>
      </c>
      <c r="BR181">
        <v>145.4</v>
      </c>
      <c r="BS181">
        <v>149.9</v>
      </c>
      <c r="BT181">
        <v>150.9</v>
      </c>
      <c r="BU181">
        <v>152.4</v>
      </c>
      <c r="BV181">
        <v>159.1</v>
      </c>
      <c r="BW181">
        <v>180</v>
      </c>
      <c r="BX181">
        <v>180</v>
      </c>
      <c r="BY181">
        <v>1020.3</v>
      </c>
      <c r="BZ181">
        <v>851.6</v>
      </c>
      <c r="CA181">
        <v>754.2</v>
      </c>
      <c r="CB181">
        <v>688.8</v>
      </c>
      <c r="CC181">
        <v>655</v>
      </c>
      <c r="CD181">
        <v>636.4</v>
      </c>
      <c r="CE181">
        <v>620.4</v>
      </c>
      <c r="CF181">
        <v>670.3</v>
      </c>
      <c r="CG181">
        <v>569.9</v>
      </c>
      <c r="CH181">
        <v>504</v>
      </c>
      <c r="CI181">
        <v>472.5</v>
      </c>
      <c r="CJ181">
        <v>457.7</v>
      </c>
      <c r="CK181">
        <v>450</v>
      </c>
      <c r="CL181">
        <v>443.5</v>
      </c>
      <c r="CM181">
        <v>637.20000000000005</v>
      </c>
      <c r="CN181">
        <v>542.79999999999995</v>
      </c>
      <c r="CO181">
        <v>485.2</v>
      </c>
      <c r="CP181">
        <v>460.5</v>
      </c>
      <c r="CQ181">
        <v>447.4</v>
      </c>
      <c r="CR181">
        <v>439</v>
      </c>
      <c r="CS181">
        <v>431.3</v>
      </c>
      <c r="CT181">
        <v>613.79999999999995</v>
      </c>
      <c r="CU181">
        <v>522.5</v>
      </c>
      <c r="CV181">
        <v>473</v>
      </c>
      <c r="CW181">
        <v>451.2</v>
      </c>
      <c r="CX181">
        <v>438.3</v>
      </c>
      <c r="CY181">
        <v>428.3</v>
      </c>
      <c r="CZ181">
        <v>413.8</v>
      </c>
      <c r="DA181">
        <v>619.79999999999995</v>
      </c>
      <c r="DB181">
        <v>527.1</v>
      </c>
      <c r="DC181">
        <v>473.4</v>
      </c>
      <c r="DD181">
        <v>448.7</v>
      </c>
      <c r="DE181">
        <v>435.6</v>
      </c>
      <c r="DF181">
        <v>424.3</v>
      </c>
      <c r="DG181">
        <v>405.1</v>
      </c>
      <c r="DH181">
        <v>645</v>
      </c>
      <c r="DI181">
        <v>530.4</v>
      </c>
      <c r="DJ181">
        <v>467.1</v>
      </c>
      <c r="DK181">
        <v>440.8</v>
      </c>
      <c r="DL181">
        <v>424</v>
      </c>
      <c r="DM181">
        <v>409.4</v>
      </c>
      <c r="DN181">
        <v>391.5</v>
      </c>
      <c r="DO181">
        <v>660.2</v>
      </c>
      <c r="DP181">
        <v>543.70000000000005</v>
      </c>
      <c r="DQ181">
        <v>474.4</v>
      </c>
      <c r="DR181">
        <v>444.5</v>
      </c>
      <c r="DS181">
        <v>426.2</v>
      </c>
      <c r="DT181">
        <v>410.2</v>
      </c>
      <c r="DU181">
        <v>382</v>
      </c>
      <c r="DV181">
        <v>724.6</v>
      </c>
      <c r="DW181">
        <v>590.20000000000005</v>
      </c>
      <c r="DX181">
        <v>506.5</v>
      </c>
      <c r="DY181">
        <v>461.3</v>
      </c>
      <c r="DZ181">
        <v>438.9</v>
      </c>
      <c r="EA181">
        <v>422.2</v>
      </c>
      <c r="EB181">
        <v>391</v>
      </c>
      <c r="EC181">
        <v>856.9</v>
      </c>
      <c r="ED181">
        <v>678.4</v>
      </c>
      <c r="EE181">
        <v>575.70000000000005</v>
      </c>
      <c r="EF181">
        <v>504.7</v>
      </c>
      <c r="EG181">
        <v>463.1</v>
      </c>
      <c r="EH181">
        <v>441.5</v>
      </c>
      <c r="EI181">
        <v>410.9</v>
      </c>
      <c r="EJ181">
        <v>989.5</v>
      </c>
      <c r="EK181">
        <v>783.4</v>
      </c>
      <c r="EL181">
        <v>664.6</v>
      </c>
      <c r="EM181">
        <v>580.5</v>
      </c>
      <c r="EN181">
        <v>524.1</v>
      </c>
      <c r="EO181">
        <v>481</v>
      </c>
      <c r="EP181" t="s">
        <v>4234</v>
      </c>
    </row>
    <row r="182" spans="1:146" x14ac:dyDescent="0.25">
      <c r="A182" t="s">
        <v>4235</v>
      </c>
      <c r="B182" t="s">
        <v>1353</v>
      </c>
      <c r="C182" t="s">
        <v>1354</v>
      </c>
      <c r="D182" t="s">
        <v>1355</v>
      </c>
      <c r="E182" t="s">
        <v>1356</v>
      </c>
      <c r="F182" t="s">
        <v>1680</v>
      </c>
      <c r="G182" t="s">
        <v>1241</v>
      </c>
      <c r="H182">
        <v>1999</v>
      </c>
      <c r="I182">
        <v>114557</v>
      </c>
      <c r="K182" t="s">
        <v>1698</v>
      </c>
      <c r="L182" t="s">
        <v>1781</v>
      </c>
      <c r="M182">
        <v>801</v>
      </c>
      <c r="N182" t="s">
        <v>3923</v>
      </c>
      <c r="O182" s="3">
        <v>0.32083333333333336</v>
      </c>
      <c r="P182">
        <v>11.98</v>
      </c>
      <c r="Q182">
        <v>11.025</v>
      </c>
      <c r="R182">
        <v>2.0299999999999998</v>
      </c>
      <c r="S182">
        <v>3.98</v>
      </c>
      <c r="T182">
        <v>10824</v>
      </c>
      <c r="U182">
        <v>120.8</v>
      </c>
      <c r="V182">
        <v>0.56000000000000005</v>
      </c>
      <c r="W182">
        <v>673.2</v>
      </c>
      <c r="X182">
        <v>0.92769999999999997</v>
      </c>
      <c r="Y182">
        <v>727.6</v>
      </c>
      <c r="Z182">
        <v>0</v>
      </c>
      <c r="AA182">
        <v>0</v>
      </c>
      <c r="AB182">
        <v>1140.3</v>
      </c>
      <c r="AC182">
        <v>914.8</v>
      </c>
      <c r="AD182">
        <v>792.7</v>
      </c>
      <c r="AE182">
        <v>710</v>
      </c>
      <c r="AF182">
        <v>651.79999999999995</v>
      </c>
      <c r="AG182">
        <v>614</v>
      </c>
      <c r="AH182">
        <v>580</v>
      </c>
      <c r="AI182">
        <v>1090.4000000000001</v>
      </c>
      <c r="AJ182">
        <v>882.1</v>
      </c>
      <c r="AK182">
        <v>766.9</v>
      </c>
      <c r="AL182">
        <v>693</v>
      </c>
      <c r="AM182">
        <v>645.1</v>
      </c>
      <c r="AN182">
        <v>616.1</v>
      </c>
      <c r="AO182">
        <v>586.70000000000005</v>
      </c>
      <c r="AP182">
        <v>948.2</v>
      </c>
      <c r="AQ182">
        <v>757.8</v>
      </c>
      <c r="AR182">
        <v>652.29999999999995</v>
      </c>
      <c r="AS182">
        <v>588.6</v>
      </c>
      <c r="AT182">
        <v>548.20000000000005</v>
      </c>
      <c r="AU182">
        <v>521.9</v>
      </c>
      <c r="AV182">
        <v>491.6</v>
      </c>
      <c r="AW182">
        <v>1000.3</v>
      </c>
      <c r="AX182">
        <v>794.8</v>
      </c>
      <c r="AY182">
        <v>680.1</v>
      </c>
      <c r="AZ182">
        <v>610.20000000000005</v>
      </c>
      <c r="BA182">
        <v>565.5</v>
      </c>
      <c r="BB182">
        <v>536.1</v>
      </c>
      <c r="BC182">
        <v>502</v>
      </c>
      <c r="BD182">
        <v>1135.5999999999999</v>
      </c>
      <c r="BE182">
        <v>859.6</v>
      </c>
      <c r="BF182">
        <v>709.4</v>
      </c>
      <c r="BG182">
        <v>610.79999999999995</v>
      </c>
      <c r="BH182">
        <v>555.1</v>
      </c>
      <c r="BI182">
        <v>519.20000000000005</v>
      </c>
      <c r="BJ182">
        <v>470.4</v>
      </c>
      <c r="BK182">
        <v>44.1</v>
      </c>
      <c r="BL182">
        <v>42.1</v>
      </c>
      <c r="BM182">
        <v>41.2</v>
      </c>
      <c r="BN182">
        <v>41.8</v>
      </c>
      <c r="BO182">
        <v>41.7</v>
      </c>
      <c r="BP182">
        <v>41.1</v>
      </c>
      <c r="BQ182">
        <v>40.200000000000003</v>
      </c>
      <c r="BR182">
        <v>146.6</v>
      </c>
      <c r="BS182">
        <v>150.30000000000001</v>
      </c>
      <c r="BT182">
        <v>153.19999999999999</v>
      </c>
      <c r="BU182">
        <v>154.69999999999999</v>
      </c>
      <c r="BV182">
        <v>160.6</v>
      </c>
      <c r="BW182">
        <v>180</v>
      </c>
      <c r="BX182">
        <v>180</v>
      </c>
      <c r="BY182">
        <v>1187.9000000000001</v>
      </c>
      <c r="BZ182">
        <v>974.8</v>
      </c>
      <c r="CA182">
        <v>863</v>
      </c>
      <c r="CB182">
        <v>786.8</v>
      </c>
      <c r="CC182">
        <v>735.8</v>
      </c>
      <c r="CD182">
        <v>710.1</v>
      </c>
      <c r="CE182">
        <v>691.5</v>
      </c>
      <c r="CF182">
        <v>769.2</v>
      </c>
      <c r="CG182">
        <v>648.20000000000005</v>
      </c>
      <c r="CH182">
        <v>576.1</v>
      </c>
      <c r="CI182">
        <v>526.20000000000005</v>
      </c>
      <c r="CJ182">
        <v>502</v>
      </c>
      <c r="CK182">
        <v>490</v>
      </c>
      <c r="CL182">
        <v>481.9</v>
      </c>
      <c r="CM182">
        <v>725.7</v>
      </c>
      <c r="CN182">
        <v>618</v>
      </c>
      <c r="CO182">
        <v>547.79999999999995</v>
      </c>
      <c r="CP182">
        <v>507.3</v>
      </c>
      <c r="CQ182">
        <v>488.3</v>
      </c>
      <c r="CR182">
        <v>477.6</v>
      </c>
      <c r="CS182">
        <v>468.6</v>
      </c>
      <c r="CT182">
        <v>694.9</v>
      </c>
      <c r="CU182">
        <v>594</v>
      </c>
      <c r="CV182">
        <v>526.9</v>
      </c>
      <c r="CW182">
        <v>494</v>
      </c>
      <c r="CX182">
        <v>477.1</v>
      </c>
      <c r="CY182">
        <v>466.4</v>
      </c>
      <c r="CZ182">
        <v>451.7</v>
      </c>
      <c r="DA182">
        <v>701.1</v>
      </c>
      <c r="DB182">
        <v>597.4</v>
      </c>
      <c r="DC182">
        <v>522.4</v>
      </c>
      <c r="DD182">
        <v>485.5</v>
      </c>
      <c r="DE182">
        <v>468.2</v>
      </c>
      <c r="DF182">
        <v>459.5</v>
      </c>
      <c r="DG182">
        <v>442.9</v>
      </c>
      <c r="DH182">
        <v>709.1</v>
      </c>
      <c r="DI182">
        <v>586</v>
      </c>
      <c r="DJ182">
        <v>510.8</v>
      </c>
      <c r="DK182">
        <v>477.7</v>
      </c>
      <c r="DL182">
        <v>459.5</v>
      </c>
      <c r="DM182">
        <v>444.8</v>
      </c>
      <c r="DN182">
        <v>419.1</v>
      </c>
      <c r="DO182">
        <v>728</v>
      </c>
      <c r="DP182">
        <v>600</v>
      </c>
      <c r="DQ182">
        <v>519.9</v>
      </c>
      <c r="DR182">
        <v>482.2</v>
      </c>
      <c r="DS182">
        <v>462.5</v>
      </c>
      <c r="DT182">
        <v>446.9</v>
      </c>
      <c r="DU182">
        <v>416.1</v>
      </c>
      <c r="DV182">
        <v>799.8</v>
      </c>
      <c r="DW182">
        <v>649.9</v>
      </c>
      <c r="DX182">
        <v>558.29999999999995</v>
      </c>
      <c r="DY182">
        <v>502</v>
      </c>
      <c r="DZ182">
        <v>475.3</v>
      </c>
      <c r="EA182">
        <v>458.3</v>
      </c>
      <c r="EB182">
        <v>427.4</v>
      </c>
      <c r="EC182">
        <v>946.3</v>
      </c>
      <c r="ED182">
        <v>740.3</v>
      </c>
      <c r="EE182">
        <v>627.20000000000005</v>
      </c>
      <c r="EF182">
        <v>552.20000000000005</v>
      </c>
      <c r="EG182">
        <v>501.9</v>
      </c>
      <c r="EH182">
        <v>476.8</v>
      </c>
      <c r="EI182">
        <v>446.4</v>
      </c>
      <c r="EJ182">
        <v>1092.7</v>
      </c>
      <c r="EK182">
        <v>854.8</v>
      </c>
      <c r="EL182">
        <v>722.3</v>
      </c>
      <c r="EM182">
        <v>633.1</v>
      </c>
      <c r="EN182">
        <v>567.9</v>
      </c>
      <c r="EO182">
        <v>517.9</v>
      </c>
      <c r="EP182" t="s">
        <v>4236</v>
      </c>
    </row>
    <row r="183" spans="1:146" x14ac:dyDescent="0.25">
      <c r="A183" t="s">
        <v>4237</v>
      </c>
      <c r="B183" t="s">
        <v>267</v>
      </c>
      <c r="C183" t="s">
        <v>268</v>
      </c>
      <c r="D183" t="s">
        <v>269</v>
      </c>
      <c r="E183" t="s">
        <v>252</v>
      </c>
      <c r="F183" t="s">
        <v>1477</v>
      </c>
      <c r="G183" t="s">
        <v>1501</v>
      </c>
      <c r="H183">
        <v>1991</v>
      </c>
      <c r="I183">
        <v>4029630</v>
      </c>
      <c r="K183" t="s">
        <v>1698</v>
      </c>
      <c r="L183" t="s">
        <v>1781</v>
      </c>
      <c r="M183">
        <v>662</v>
      </c>
      <c r="N183" t="s">
        <v>3923</v>
      </c>
      <c r="O183" s="3">
        <v>0.32083333333333336</v>
      </c>
      <c r="P183">
        <v>10.632</v>
      </c>
      <c r="Q183">
        <v>9.8650000000000002</v>
      </c>
      <c r="R183">
        <v>1.9990000000000001</v>
      </c>
      <c r="S183">
        <v>3.49</v>
      </c>
      <c r="T183">
        <v>4118</v>
      </c>
      <c r="U183">
        <v>100.3</v>
      </c>
      <c r="V183">
        <v>0.03</v>
      </c>
      <c r="W183">
        <v>616</v>
      </c>
      <c r="X183">
        <v>1.0145999999999999</v>
      </c>
      <c r="Y183">
        <v>665.3</v>
      </c>
      <c r="Z183">
        <v>0</v>
      </c>
      <c r="AA183">
        <v>0</v>
      </c>
      <c r="AB183">
        <v>1017.5</v>
      </c>
      <c r="AC183">
        <v>820.5</v>
      </c>
      <c r="AD183">
        <v>709</v>
      </c>
      <c r="AE183">
        <v>641.6</v>
      </c>
      <c r="AF183">
        <v>604.29999999999995</v>
      </c>
      <c r="AG183">
        <v>581.5</v>
      </c>
      <c r="AH183">
        <v>553.6</v>
      </c>
      <c r="AI183">
        <v>960.1</v>
      </c>
      <c r="AJ183">
        <v>778.7</v>
      </c>
      <c r="AK183">
        <v>681.7</v>
      </c>
      <c r="AL183">
        <v>628.4</v>
      </c>
      <c r="AM183">
        <v>598.79999999999995</v>
      </c>
      <c r="AN183">
        <v>579.20000000000005</v>
      </c>
      <c r="AO183">
        <v>551.6</v>
      </c>
      <c r="AP183">
        <v>851.5</v>
      </c>
      <c r="AQ183">
        <v>686.4</v>
      </c>
      <c r="AR183">
        <v>597.6</v>
      </c>
      <c r="AS183">
        <v>545.6</v>
      </c>
      <c r="AT183">
        <v>513</v>
      </c>
      <c r="AU183">
        <v>490.8</v>
      </c>
      <c r="AV183">
        <v>461.3</v>
      </c>
      <c r="AW183">
        <v>887.2</v>
      </c>
      <c r="AX183">
        <v>711.8</v>
      </c>
      <c r="AY183">
        <v>616.79999999999995</v>
      </c>
      <c r="AZ183">
        <v>561</v>
      </c>
      <c r="BA183">
        <v>526</v>
      </c>
      <c r="BB183">
        <v>502.5</v>
      </c>
      <c r="BC183">
        <v>471</v>
      </c>
      <c r="BD183">
        <v>1018.7</v>
      </c>
      <c r="BE183">
        <v>771.7</v>
      </c>
      <c r="BF183">
        <v>640.5</v>
      </c>
      <c r="BG183">
        <v>563.4</v>
      </c>
      <c r="BH183">
        <v>523.5</v>
      </c>
      <c r="BI183">
        <v>492</v>
      </c>
      <c r="BJ183">
        <v>439.7</v>
      </c>
      <c r="BK183">
        <v>42.5</v>
      </c>
      <c r="BL183">
        <v>41</v>
      </c>
      <c r="BM183">
        <v>39.9</v>
      </c>
      <c r="BN183">
        <v>37.799999999999997</v>
      </c>
      <c r="BO183">
        <v>36.9</v>
      </c>
      <c r="BP183">
        <v>36.6</v>
      </c>
      <c r="BQ183">
        <v>36.799999999999997</v>
      </c>
      <c r="BR183">
        <v>138.69999999999999</v>
      </c>
      <c r="BS183">
        <v>149.6</v>
      </c>
      <c r="BT183">
        <v>150.4</v>
      </c>
      <c r="BU183">
        <v>157.19999999999999</v>
      </c>
      <c r="BV183">
        <v>174.9</v>
      </c>
      <c r="BW183">
        <v>180</v>
      </c>
      <c r="BX183">
        <v>180</v>
      </c>
      <c r="BY183">
        <v>1005.2</v>
      </c>
      <c r="BZ183">
        <v>830</v>
      </c>
      <c r="CA183">
        <v>738.6</v>
      </c>
      <c r="CB183">
        <v>692.3</v>
      </c>
      <c r="CC183">
        <v>675.2</v>
      </c>
      <c r="CD183">
        <v>667.3</v>
      </c>
      <c r="CE183">
        <v>662.4</v>
      </c>
      <c r="CF183">
        <v>662.6</v>
      </c>
      <c r="CG183">
        <v>557</v>
      </c>
      <c r="CH183">
        <v>515.1</v>
      </c>
      <c r="CI183">
        <v>496.5</v>
      </c>
      <c r="CJ183">
        <v>489</v>
      </c>
      <c r="CK183">
        <v>484.9</v>
      </c>
      <c r="CL183">
        <v>482.2</v>
      </c>
      <c r="CM183">
        <v>628.9</v>
      </c>
      <c r="CN183">
        <v>536.1</v>
      </c>
      <c r="CO183">
        <v>502.2</v>
      </c>
      <c r="CP183">
        <v>485.5</v>
      </c>
      <c r="CQ183">
        <v>476.1</v>
      </c>
      <c r="CR183">
        <v>470.7</v>
      </c>
      <c r="CS183">
        <v>466.2</v>
      </c>
      <c r="CT183">
        <v>604.4</v>
      </c>
      <c r="CU183">
        <v>522.79999999999995</v>
      </c>
      <c r="CV183">
        <v>491.6</v>
      </c>
      <c r="CW183">
        <v>473.3</v>
      </c>
      <c r="CX183">
        <v>457.9</v>
      </c>
      <c r="CY183">
        <v>446.5</v>
      </c>
      <c r="CZ183">
        <v>436.4</v>
      </c>
      <c r="DA183">
        <v>610.20000000000005</v>
      </c>
      <c r="DB183">
        <v>524</v>
      </c>
      <c r="DC183">
        <v>489.4</v>
      </c>
      <c r="DD183">
        <v>467.2</v>
      </c>
      <c r="DE183">
        <v>446.9</v>
      </c>
      <c r="DF183">
        <v>430.8</v>
      </c>
      <c r="DG183">
        <v>406.6</v>
      </c>
      <c r="DH183">
        <v>637.9</v>
      </c>
      <c r="DI183">
        <v>528.6</v>
      </c>
      <c r="DJ183">
        <v>486</v>
      </c>
      <c r="DK183">
        <v>456.7</v>
      </c>
      <c r="DL183">
        <v>429.9</v>
      </c>
      <c r="DM183">
        <v>409.4</v>
      </c>
      <c r="DN183">
        <v>379.1</v>
      </c>
      <c r="DO183">
        <v>661.3</v>
      </c>
      <c r="DP183">
        <v>543.70000000000005</v>
      </c>
      <c r="DQ183">
        <v>494</v>
      </c>
      <c r="DR183">
        <v>464.4</v>
      </c>
      <c r="DS183">
        <v>433.9</v>
      </c>
      <c r="DT183">
        <v>406</v>
      </c>
      <c r="DU183">
        <v>361.7</v>
      </c>
      <c r="DV183">
        <v>742</v>
      </c>
      <c r="DW183">
        <v>598.5</v>
      </c>
      <c r="DX183">
        <v>520.6</v>
      </c>
      <c r="DY183">
        <v>485.5</v>
      </c>
      <c r="DZ183">
        <v>457.9</v>
      </c>
      <c r="EA183">
        <v>429</v>
      </c>
      <c r="EB183">
        <v>372</v>
      </c>
      <c r="EC183">
        <v>891.8</v>
      </c>
      <c r="ED183">
        <v>702.3</v>
      </c>
      <c r="EE183">
        <v>588.6</v>
      </c>
      <c r="EF183">
        <v>518.70000000000005</v>
      </c>
      <c r="EG183">
        <v>486</v>
      </c>
      <c r="EH183">
        <v>460.1</v>
      </c>
      <c r="EI183">
        <v>407.2</v>
      </c>
      <c r="EJ183">
        <v>1029.8</v>
      </c>
      <c r="EK183">
        <v>810.9</v>
      </c>
      <c r="EL183">
        <v>679.5</v>
      </c>
      <c r="EM183">
        <v>590.9</v>
      </c>
      <c r="EN183">
        <v>533.4</v>
      </c>
      <c r="EO183">
        <v>495.8</v>
      </c>
      <c r="EP183" t="s">
        <v>4238</v>
      </c>
    </row>
    <row r="184" spans="1:146" x14ac:dyDescent="0.25">
      <c r="A184" t="s">
        <v>4239</v>
      </c>
      <c r="B184" t="s">
        <v>2138</v>
      </c>
      <c r="C184" t="s">
        <v>2139</v>
      </c>
      <c r="D184" t="s">
        <v>2140</v>
      </c>
      <c r="E184" t="s">
        <v>2141</v>
      </c>
      <c r="F184" t="s">
        <v>2142</v>
      </c>
      <c r="G184" t="s">
        <v>2143</v>
      </c>
      <c r="H184">
        <v>1996</v>
      </c>
      <c r="I184">
        <v>4099719</v>
      </c>
      <c r="K184" t="s">
        <v>1698</v>
      </c>
      <c r="L184" t="s">
        <v>1781</v>
      </c>
      <c r="M184">
        <v>793</v>
      </c>
      <c r="N184" t="s">
        <v>3923</v>
      </c>
      <c r="O184" s="3">
        <v>0.32083333333333336</v>
      </c>
      <c r="P184">
        <v>12.468999999999999</v>
      </c>
      <c r="Q184">
        <v>11.28</v>
      </c>
      <c r="R184">
        <v>2.7010000000000001</v>
      </c>
      <c r="S184">
        <v>3.69</v>
      </c>
      <c r="T184">
        <v>6669</v>
      </c>
      <c r="U184">
        <v>115.4</v>
      </c>
      <c r="V184">
        <v>0.16</v>
      </c>
      <c r="W184">
        <v>569</v>
      </c>
      <c r="X184">
        <v>1.0932999999999999</v>
      </c>
      <c r="Y184">
        <v>617.4</v>
      </c>
      <c r="Z184">
        <v>0</v>
      </c>
      <c r="AA184">
        <v>0</v>
      </c>
      <c r="AB184">
        <v>926.3</v>
      </c>
      <c r="AC184">
        <v>749.2</v>
      </c>
      <c r="AD184">
        <v>647.79999999999995</v>
      </c>
      <c r="AE184">
        <v>596.70000000000005</v>
      </c>
      <c r="AF184">
        <v>568.6</v>
      </c>
      <c r="AG184">
        <v>546.79999999999995</v>
      </c>
      <c r="AH184">
        <v>515.79999999999995</v>
      </c>
      <c r="AI184">
        <v>882.2</v>
      </c>
      <c r="AJ184">
        <v>714.1</v>
      </c>
      <c r="AK184">
        <v>627.6</v>
      </c>
      <c r="AL184">
        <v>585.20000000000005</v>
      </c>
      <c r="AM184">
        <v>561.29999999999995</v>
      </c>
      <c r="AN184">
        <v>542.5</v>
      </c>
      <c r="AO184">
        <v>511.8</v>
      </c>
      <c r="AP184">
        <v>783.2</v>
      </c>
      <c r="AQ184">
        <v>632.1</v>
      </c>
      <c r="AR184">
        <v>551.9</v>
      </c>
      <c r="AS184">
        <v>505.9</v>
      </c>
      <c r="AT184">
        <v>477.7</v>
      </c>
      <c r="AU184">
        <v>458.5</v>
      </c>
      <c r="AV184">
        <v>431.7</v>
      </c>
      <c r="AW184">
        <v>853.2</v>
      </c>
      <c r="AX184">
        <v>681.7</v>
      </c>
      <c r="AY184">
        <v>588.6</v>
      </c>
      <c r="AZ184">
        <v>534.1</v>
      </c>
      <c r="BA184">
        <v>500</v>
      </c>
      <c r="BB184">
        <v>477.1</v>
      </c>
      <c r="BC184">
        <v>446.5</v>
      </c>
      <c r="BD184">
        <v>924.4</v>
      </c>
      <c r="BE184">
        <v>704.6</v>
      </c>
      <c r="BF184">
        <v>586.1</v>
      </c>
      <c r="BG184">
        <v>522.6</v>
      </c>
      <c r="BH184">
        <v>488.9</v>
      </c>
      <c r="BI184">
        <v>460.4</v>
      </c>
      <c r="BJ184">
        <v>414.3</v>
      </c>
      <c r="BK184">
        <v>42.1</v>
      </c>
      <c r="BL184">
        <v>40.9</v>
      </c>
      <c r="BM184">
        <v>39.6</v>
      </c>
      <c r="BN184">
        <v>38.299999999999997</v>
      </c>
      <c r="BO184">
        <v>37.799999999999997</v>
      </c>
      <c r="BP184">
        <v>37.799999999999997</v>
      </c>
      <c r="BQ184">
        <v>37.700000000000003</v>
      </c>
      <c r="BR184">
        <v>142.30000000000001</v>
      </c>
      <c r="BS184">
        <v>146.9</v>
      </c>
      <c r="BT184">
        <v>148.19999999999999</v>
      </c>
      <c r="BU184">
        <v>155.19999999999999</v>
      </c>
      <c r="BV184">
        <v>165.2</v>
      </c>
      <c r="BW184">
        <v>180</v>
      </c>
      <c r="BX184">
        <v>180</v>
      </c>
      <c r="BY184">
        <v>945.6</v>
      </c>
      <c r="BZ184">
        <v>774.6</v>
      </c>
      <c r="CA184">
        <v>688.2</v>
      </c>
      <c r="CB184">
        <v>657.9</v>
      </c>
      <c r="CC184">
        <v>645.5</v>
      </c>
      <c r="CD184">
        <v>636.6</v>
      </c>
      <c r="CE184">
        <v>622</v>
      </c>
      <c r="CF184">
        <v>624.5</v>
      </c>
      <c r="CG184">
        <v>520.5</v>
      </c>
      <c r="CH184">
        <v>477.3</v>
      </c>
      <c r="CI184">
        <v>463.6</v>
      </c>
      <c r="CJ184">
        <v>458</v>
      </c>
      <c r="CK184">
        <v>455.2</v>
      </c>
      <c r="CL184">
        <v>446.2</v>
      </c>
      <c r="CM184">
        <v>593.29999999999995</v>
      </c>
      <c r="CN184">
        <v>500.2</v>
      </c>
      <c r="CO184">
        <v>464.8</v>
      </c>
      <c r="CP184">
        <v>451</v>
      </c>
      <c r="CQ184">
        <v>445.1</v>
      </c>
      <c r="CR184">
        <v>441.9</v>
      </c>
      <c r="CS184">
        <v>433.2</v>
      </c>
      <c r="CT184">
        <v>571.6</v>
      </c>
      <c r="CU184">
        <v>487.5</v>
      </c>
      <c r="CV184">
        <v>455.7</v>
      </c>
      <c r="CW184">
        <v>438.5</v>
      </c>
      <c r="CX184">
        <v>426.5</v>
      </c>
      <c r="CY184">
        <v>419.8</v>
      </c>
      <c r="CZ184">
        <v>413.8</v>
      </c>
      <c r="DA184">
        <v>582.20000000000005</v>
      </c>
      <c r="DB184">
        <v>487.7</v>
      </c>
      <c r="DC184">
        <v>456.8</v>
      </c>
      <c r="DD184">
        <v>437</v>
      </c>
      <c r="DE184">
        <v>419.4</v>
      </c>
      <c r="DF184">
        <v>404.3</v>
      </c>
      <c r="DG184">
        <v>386.5</v>
      </c>
      <c r="DH184">
        <v>585.5</v>
      </c>
      <c r="DI184">
        <v>482.2</v>
      </c>
      <c r="DJ184">
        <v>445.2</v>
      </c>
      <c r="DK184">
        <v>422.8</v>
      </c>
      <c r="DL184">
        <v>408.4</v>
      </c>
      <c r="DM184">
        <v>396.3</v>
      </c>
      <c r="DN184">
        <v>375.2</v>
      </c>
      <c r="DO184">
        <v>599.70000000000005</v>
      </c>
      <c r="DP184">
        <v>490.5</v>
      </c>
      <c r="DQ184">
        <v>448.1</v>
      </c>
      <c r="DR184">
        <v>421.3</v>
      </c>
      <c r="DS184">
        <v>397.8</v>
      </c>
      <c r="DT184">
        <v>380</v>
      </c>
      <c r="DU184">
        <v>355.6</v>
      </c>
      <c r="DV184">
        <v>664.1</v>
      </c>
      <c r="DW184">
        <v>532.70000000000005</v>
      </c>
      <c r="DX184">
        <v>467.9</v>
      </c>
      <c r="DY184">
        <v>438</v>
      </c>
      <c r="DZ184">
        <v>410.8</v>
      </c>
      <c r="EA184">
        <v>383.7</v>
      </c>
      <c r="EB184">
        <v>331.8</v>
      </c>
      <c r="EC184">
        <v>785.5</v>
      </c>
      <c r="ED184">
        <v>626.9</v>
      </c>
      <c r="EE184">
        <v>526.1</v>
      </c>
      <c r="EF184">
        <v>468.6</v>
      </c>
      <c r="EG184">
        <v>440.6</v>
      </c>
      <c r="EH184">
        <v>415.9</v>
      </c>
      <c r="EI184">
        <v>366.7</v>
      </c>
      <c r="EJ184">
        <v>907.1</v>
      </c>
      <c r="EK184">
        <v>723.8</v>
      </c>
      <c r="EL184">
        <v>607.5</v>
      </c>
      <c r="EM184">
        <v>535.6</v>
      </c>
      <c r="EN184">
        <v>491.8</v>
      </c>
      <c r="EO184">
        <v>457.1</v>
      </c>
      <c r="EP184" t="s">
        <v>4240</v>
      </c>
    </row>
    <row r="185" spans="1:146" x14ac:dyDescent="0.25">
      <c r="A185" t="s">
        <v>4241</v>
      </c>
      <c r="B185" t="s">
        <v>250</v>
      </c>
      <c r="C185" t="s">
        <v>1346</v>
      </c>
      <c r="D185" t="s">
        <v>251</v>
      </c>
      <c r="E185" t="s">
        <v>1486</v>
      </c>
      <c r="F185" t="s">
        <v>1680</v>
      </c>
      <c r="G185" t="s">
        <v>977</v>
      </c>
      <c r="H185">
        <v>2001</v>
      </c>
      <c r="I185">
        <v>219546</v>
      </c>
      <c r="K185" t="s">
        <v>1698</v>
      </c>
      <c r="L185" t="s">
        <v>1781</v>
      </c>
      <c r="M185">
        <v>610</v>
      </c>
      <c r="N185" t="s">
        <v>3923</v>
      </c>
      <c r="O185" s="3">
        <v>0.32083333333333336</v>
      </c>
      <c r="P185">
        <v>10.64</v>
      </c>
      <c r="Q185">
        <v>9.5790000000000006</v>
      </c>
      <c r="R185">
        <v>2.222</v>
      </c>
      <c r="S185">
        <v>3.46</v>
      </c>
      <c r="T185">
        <v>5589</v>
      </c>
      <c r="U185">
        <v>113.2</v>
      </c>
      <c r="V185">
        <v>0.01</v>
      </c>
      <c r="W185">
        <v>619.1</v>
      </c>
      <c r="X185">
        <v>1.0043</v>
      </c>
      <c r="Y185">
        <v>672.1</v>
      </c>
      <c r="Z185">
        <v>0</v>
      </c>
      <c r="AA185">
        <v>0</v>
      </c>
      <c r="AB185">
        <v>988.1</v>
      </c>
      <c r="AC185">
        <v>805.8</v>
      </c>
      <c r="AD185">
        <v>705.9</v>
      </c>
      <c r="AE185">
        <v>652.4</v>
      </c>
      <c r="AF185">
        <v>618.5</v>
      </c>
      <c r="AG185">
        <v>599.1</v>
      </c>
      <c r="AH185">
        <v>573.4</v>
      </c>
      <c r="AI185">
        <v>937.3</v>
      </c>
      <c r="AJ185">
        <v>768.8</v>
      </c>
      <c r="AK185">
        <v>683</v>
      </c>
      <c r="AL185">
        <v>640.20000000000005</v>
      </c>
      <c r="AM185">
        <v>616.5</v>
      </c>
      <c r="AN185">
        <v>601.1</v>
      </c>
      <c r="AO185">
        <v>575.5</v>
      </c>
      <c r="AP185">
        <v>841.9</v>
      </c>
      <c r="AQ185">
        <v>684.1</v>
      </c>
      <c r="AR185">
        <v>601.1</v>
      </c>
      <c r="AS185">
        <v>554.1</v>
      </c>
      <c r="AT185">
        <v>526</v>
      </c>
      <c r="AU185">
        <v>507.8</v>
      </c>
      <c r="AV185">
        <v>484.2</v>
      </c>
      <c r="AW185">
        <v>877.7</v>
      </c>
      <c r="AX185">
        <v>709.6</v>
      </c>
      <c r="AY185">
        <v>620.20000000000005</v>
      </c>
      <c r="AZ185">
        <v>569</v>
      </c>
      <c r="BA185">
        <v>538</v>
      </c>
      <c r="BB185">
        <v>517.79999999999995</v>
      </c>
      <c r="BC185">
        <v>491.4</v>
      </c>
      <c r="BD185">
        <v>989.1</v>
      </c>
      <c r="BE185">
        <v>759.3</v>
      </c>
      <c r="BF185">
        <v>639.29999999999995</v>
      </c>
      <c r="BG185">
        <v>573</v>
      </c>
      <c r="BH185">
        <v>537.20000000000005</v>
      </c>
      <c r="BI185">
        <v>509.3</v>
      </c>
      <c r="BJ185">
        <v>463.9</v>
      </c>
      <c r="BK185">
        <v>41.8</v>
      </c>
      <c r="BL185">
        <v>40.9</v>
      </c>
      <c r="BM185">
        <v>39.6</v>
      </c>
      <c r="BN185">
        <v>38.4</v>
      </c>
      <c r="BO185">
        <v>38</v>
      </c>
      <c r="BP185">
        <v>38</v>
      </c>
      <c r="BQ185">
        <v>38.6</v>
      </c>
      <c r="BR185">
        <v>145.4</v>
      </c>
      <c r="BS185">
        <v>150.1</v>
      </c>
      <c r="BT185">
        <v>152</v>
      </c>
      <c r="BU185">
        <v>158.1</v>
      </c>
      <c r="BV185">
        <v>180</v>
      </c>
      <c r="BW185">
        <v>180</v>
      </c>
      <c r="BX185">
        <v>180</v>
      </c>
      <c r="BY185">
        <v>977.6</v>
      </c>
      <c r="BZ185">
        <v>817.7</v>
      </c>
      <c r="CA185">
        <v>739.6</v>
      </c>
      <c r="CB185">
        <v>713</v>
      </c>
      <c r="CC185">
        <v>701.8</v>
      </c>
      <c r="CD185">
        <v>698.7</v>
      </c>
      <c r="CE185">
        <v>691.1</v>
      </c>
      <c r="CF185">
        <v>649.9</v>
      </c>
      <c r="CG185">
        <v>552.29999999999995</v>
      </c>
      <c r="CH185">
        <v>516.1</v>
      </c>
      <c r="CI185">
        <v>505.2</v>
      </c>
      <c r="CJ185">
        <v>500.5</v>
      </c>
      <c r="CK185">
        <v>498.1</v>
      </c>
      <c r="CL185">
        <v>494.2</v>
      </c>
      <c r="CM185">
        <v>618.6</v>
      </c>
      <c r="CN185">
        <v>533.9</v>
      </c>
      <c r="CO185">
        <v>504.2</v>
      </c>
      <c r="CP185">
        <v>493.1</v>
      </c>
      <c r="CQ185">
        <v>488.1</v>
      </c>
      <c r="CR185">
        <v>485.5</v>
      </c>
      <c r="CS185">
        <v>482.1</v>
      </c>
      <c r="CT185">
        <v>596.1</v>
      </c>
      <c r="CU185">
        <v>522.6</v>
      </c>
      <c r="CV185">
        <v>495.2</v>
      </c>
      <c r="CW185">
        <v>479.7</v>
      </c>
      <c r="CX185">
        <v>470.6</v>
      </c>
      <c r="CY185">
        <v>465.5</v>
      </c>
      <c r="CZ185">
        <v>461.1</v>
      </c>
      <c r="DA185">
        <v>601.79999999999995</v>
      </c>
      <c r="DB185">
        <v>523.29999999999995</v>
      </c>
      <c r="DC185">
        <v>493.3</v>
      </c>
      <c r="DD185">
        <v>474.5</v>
      </c>
      <c r="DE185">
        <v>458.9</v>
      </c>
      <c r="DF185">
        <v>446.2</v>
      </c>
      <c r="DG185">
        <v>433.9</v>
      </c>
      <c r="DH185">
        <v>642.79999999999995</v>
      </c>
      <c r="DI185">
        <v>534</v>
      </c>
      <c r="DJ185">
        <v>492.1</v>
      </c>
      <c r="DK185">
        <v>467.8</v>
      </c>
      <c r="DL185">
        <v>446.7</v>
      </c>
      <c r="DM185">
        <v>433.3</v>
      </c>
      <c r="DN185">
        <v>415</v>
      </c>
      <c r="DO185">
        <v>662.5</v>
      </c>
      <c r="DP185">
        <v>547.1</v>
      </c>
      <c r="DQ185">
        <v>498.5</v>
      </c>
      <c r="DR185">
        <v>472.4</v>
      </c>
      <c r="DS185">
        <v>448.7</v>
      </c>
      <c r="DT185">
        <v>426.6</v>
      </c>
      <c r="DU185">
        <v>397.5</v>
      </c>
      <c r="DV185">
        <v>731.8</v>
      </c>
      <c r="DW185">
        <v>597.29999999999995</v>
      </c>
      <c r="DX185">
        <v>523.29999999999995</v>
      </c>
      <c r="DY185">
        <v>490.2</v>
      </c>
      <c r="DZ185">
        <v>466.8</v>
      </c>
      <c r="EA185">
        <v>443.2</v>
      </c>
      <c r="EB185">
        <v>399.3</v>
      </c>
      <c r="EC185">
        <v>864.8</v>
      </c>
      <c r="ED185">
        <v>687.5</v>
      </c>
      <c r="EE185">
        <v>583.20000000000005</v>
      </c>
      <c r="EF185">
        <v>520.70000000000005</v>
      </c>
      <c r="EG185">
        <v>490.4</v>
      </c>
      <c r="EH185">
        <v>468.3</v>
      </c>
      <c r="EI185">
        <v>425.1</v>
      </c>
      <c r="EJ185">
        <v>998.5</v>
      </c>
      <c r="EK185">
        <v>793.9</v>
      </c>
      <c r="EL185">
        <v>672.1</v>
      </c>
      <c r="EM185">
        <v>591.70000000000005</v>
      </c>
      <c r="EN185">
        <v>535.20000000000005</v>
      </c>
      <c r="EO185">
        <v>499.5</v>
      </c>
      <c r="EP185" t="s">
        <v>4242</v>
      </c>
    </row>
    <row r="186" spans="1:146" x14ac:dyDescent="0.25">
      <c r="A186" t="s">
        <v>4243</v>
      </c>
      <c r="B186" t="s">
        <v>1341</v>
      </c>
      <c r="C186" t="s">
        <v>1342</v>
      </c>
      <c r="D186" t="s">
        <v>1343</v>
      </c>
      <c r="E186" t="s">
        <v>1344</v>
      </c>
      <c r="F186" t="s">
        <v>1345</v>
      </c>
      <c r="G186" t="s">
        <v>986</v>
      </c>
      <c r="H186">
        <v>2000</v>
      </c>
      <c r="I186">
        <v>248501</v>
      </c>
      <c r="K186" t="s">
        <v>1698</v>
      </c>
      <c r="L186" t="s">
        <v>1781</v>
      </c>
      <c r="M186">
        <v>506</v>
      </c>
      <c r="N186" t="s">
        <v>3923</v>
      </c>
      <c r="O186" s="3">
        <v>0.32085648148148149</v>
      </c>
      <c r="P186">
        <v>10.25</v>
      </c>
      <c r="Q186">
        <v>8.234</v>
      </c>
      <c r="R186">
        <v>1.998</v>
      </c>
      <c r="S186">
        <v>3.3</v>
      </c>
      <c r="T186">
        <v>5306</v>
      </c>
      <c r="U186">
        <v>117.1</v>
      </c>
      <c r="V186">
        <v>0.28000000000000003</v>
      </c>
      <c r="W186">
        <v>671.3</v>
      </c>
      <c r="X186">
        <v>0.9294</v>
      </c>
      <c r="Y186">
        <v>726.3</v>
      </c>
      <c r="Z186">
        <v>0</v>
      </c>
      <c r="AA186">
        <v>0</v>
      </c>
      <c r="AB186">
        <v>1071.7</v>
      </c>
      <c r="AC186">
        <v>878.8</v>
      </c>
      <c r="AD186">
        <v>766.9</v>
      </c>
      <c r="AE186">
        <v>702.9</v>
      </c>
      <c r="AF186">
        <v>664.6</v>
      </c>
      <c r="AG186">
        <v>644</v>
      </c>
      <c r="AH186">
        <v>622.20000000000005</v>
      </c>
      <c r="AI186">
        <v>1020.9</v>
      </c>
      <c r="AJ186">
        <v>840.8</v>
      </c>
      <c r="AK186">
        <v>743.8</v>
      </c>
      <c r="AL186">
        <v>693</v>
      </c>
      <c r="AM186">
        <v>665.6</v>
      </c>
      <c r="AN186">
        <v>649</v>
      </c>
      <c r="AO186">
        <v>629.20000000000005</v>
      </c>
      <c r="AP186">
        <v>915.6</v>
      </c>
      <c r="AQ186">
        <v>742.9</v>
      </c>
      <c r="AR186">
        <v>651.6</v>
      </c>
      <c r="AS186">
        <v>599.6</v>
      </c>
      <c r="AT186">
        <v>568.70000000000005</v>
      </c>
      <c r="AU186">
        <v>549.4</v>
      </c>
      <c r="AV186">
        <v>526.5</v>
      </c>
      <c r="AW186">
        <v>957.4</v>
      </c>
      <c r="AX186">
        <v>772.5</v>
      </c>
      <c r="AY186">
        <v>673.6</v>
      </c>
      <c r="AZ186">
        <v>616.79999999999995</v>
      </c>
      <c r="BA186">
        <v>582.6</v>
      </c>
      <c r="BB186">
        <v>560.9</v>
      </c>
      <c r="BC186">
        <v>534.79999999999995</v>
      </c>
      <c r="BD186">
        <v>1071.2</v>
      </c>
      <c r="BE186">
        <v>827.3</v>
      </c>
      <c r="BF186">
        <v>693.8</v>
      </c>
      <c r="BG186">
        <v>618.6</v>
      </c>
      <c r="BH186">
        <v>579.6</v>
      </c>
      <c r="BI186">
        <v>550</v>
      </c>
      <c r="BJ186">
        <v>503.4</v>
      </c>
      <c r="BK186">
        <v>41.6</v>
      </c>
      <c r="BL186">
        <v>40.700000000000003</v>
      </c>
      <c r="BM186">
        <v>40.700000000000003</v>
      </c>
      <c r="BN186">
        <v>39.5</v>
      </c>
      <c r="BO186">
        <v>39.200000000000003</v>
      </c>
      <c r="BP186">
        <v>39.1</v>
      </c>
      <c r="BQ186">
        <v>39.299999999999997</v>
      </c>
      <c r="BR186">
        <v>147.1</v>
      </c>
      <c r="BS186">
        <v>151.80000000000001</v>
      </c>
      <c r="BT186">
        <v>152.30000000000001</v>
      </c>
      <c r="BU186">
        <v>160</v>
      </c>
      <c r="BV186">
        <v>180</v>
      </c>
      <c r="BW186">
        <v>180</v>
      </c>
      <c r="BX186">
        <v>180</v>
      </c>
      <c r="BY186">
        <v>1076.8</v>
      </c>
      <c r="BZ186">
        <v>908.1</v>
      </c>
      <c r="CA186">
        <v>814.4</v>
      </c>
      <c r="CB186">
        <v>776.2</v>
      </c>
      <c r="CC186">
        <v>761.3</v>
      </c>
      <c r="CD186">
        <v>755.1</v>
      </c>
      <c r="CE186">
        <v>755</v>
      </c>
      <c r="CF186">
        <v>719.5</v>
      </c>
      <c r="CG186">
        <v>610.29999999999995</v>
      </c>
      <c r="CH186">
        <v>562</v>
      </c>
      <c r="CI186">
        <v>544.5</v>
      </c>
      <c r="CJ186">
        <v>538.20000000000005</v>
      </c>
      <c r="CK186">
        <v>535.29999999999995</v>
      </c>
      <c r="CL186">
        <v>535.6</v>
      </c>
      <c r="CM186">
        <v>687.5</v>
      </c>
      <c r="CN186">
        <v>587</v>
      </c>
      <c r="CO186">
        <v>548.29999999999995</v>
      </c>
      <c r="CP186">
        <v>532</v>
      </c>
      <c r="CQ186">
        <v>524.79999999999995</v>
      </c>
      <c r="CR186">
        <v>521.1</v>
      </c>
      <c r="CS186">
        <v>519.4</v>
      </c>
      <c r="CT186">
        <v>664.6</v>
      </c>
      <c r="CU186">
        <v>572.70000000000005</v>
      </c>
      <c r="CV186">
        <v>538.29999999999995</v>
      </c>
      <c r="CW186">
        <v>520.6</v>
      </c>
      <c r="CX186">
        <v>508.2</v>
      </c>
      <c r="CY186">
        <v>500.4</v>
      </c>
      <c r="CZ186">
        <v>494.1</v>
      </c>
      <c r="DA186">
        <v>672</v>
      </c>
      <c r="DB186">
        <v>574.9</v>
      </c>
      <c r="DC186">
        <v>534.20000000000005</v>
      </c>
      <c r="DD186">
        <v>515.9</v>
      </c>
      <c r="DE186">
        <v>500.7</v>
      </c>
      <c r="DF186">
        <v>487</v>
      </c>
      <c r="DG186">
        <v>468.8</v>
      </c>
      <c r="DH186">
        <v>689.7</v>
      </c>
      <c r="DI186">
        <v>573.20000000000005</v>
      </c>
      <c r="DJ186">
        <v>529</v>
      </c>
      <c r="DK186">
        <v>504.2</v>
      </c>
      <c r="DL186">
        <v>482.9</v>
      </c>
      <c r="DM186">
        <v>467.8</v>
      </c>
      <c r="DN186">
        <v>451.8</v>
      </c>
      <c r="DO186">
        <v>711.5</v>
      </c>
      <c r="DP186">
        <v>587.70000000000005</v>
      </c>
      <c r="DQ186">
        <v>535.6</v>
      </c>
      <c r="DR186">
        <v>509.2</v>
      </c>
      <c r="DS186">
        <v>486</v>
      </c>
      <c r="DT186">
        <v>464.7</v>
      </c>
      <c r="DU186">
        <v>436.6</v>
      </c>
      <c r="DV186">
        <v>783.7</v>
      </c>
      <c r="DW186">
        <v>644.20000000000005</v>
      </c>
      <c r="DX186">
        <v>561.20000000000005</v>
      </c>
      <c r="DY186">
        <v>526.5</v>
      </c>
      <c r="DZ186">
        <v>502.8</v>
      </c>
      <c r="EA186">
        <v>479.9</v>
      </c>
      <c r="EB186">
        <v>440.3</v>
      </c>
      <c r="EC186">
        <v>923.7</v>
      </c>
      <c r="ED186">
        <v>736</v>
      </c>
      <c r="EE186">
        <v>624.6</v>
      </c>
      <c r="EF186">
        <v>556.6</v>
      </c>
      <c r="EG186">
        <v>525.70000000000005</v>
      </c>
      <c r="EH186">
        <v>503.4</v>
      </c>
      <c r="EI186">
        <v>461.8</v>
      </c>
      <c r="EJ186">
        <v>1066.5999999999999</v>
      </c>
      <c r="EK186">
        <v>849.5</v>
      </c>
      <c r="EL186">
        <v>719.3</v>
      </c>
      <c r="EM186">
        <v>629.70000000000005</v>
      </c>
      <c r="EN186">
        <v>567.79999999999995</v>
      </c>
      <c r="EO186">
        <v>532.9</v>
      </c>
      <c r="EP186" t="s">
        <v>4244</v>
      </c>
    </row>
    <row r="187" spans="1:146" x14ac:dyDescent="0.25">
      <c r="A187" t="s">
        <v>4245</v>
      </c>
      <c r="B187" t="s">
        <v>1338</v>
      </c>
      <c r="C187" t="s">
        <v>1339</v>
      </c>
      <c r="D187" t="s">
        <v>1340</v>
      </c>
      <c r="E187" t="s">
        <v>922</v>
      </c>
      <c r="F187" t="s">
        <v>1680</v>
      </c>
      <c r="G187" t="s">
        <v>923</v>
      </c>
      <c r="H187">
        <v>1998</v>
      </c>
      <c r="I187">
        <v>4012374</v>
      </c>
      <c r="K187" t="s">
        <v>1698</v>
      </c>
      <c r="L187" t="s">
        <v>1781</v>
      </c>
      <c r="M187">
        <v>550</v>
      </c>
      <c r="N187" t="s">
        <v>3923</v>
      </c>
      <c r="O187" s="3">
        <v>0.32085648148148149</v>
      </c>
      <c r="P187">
        <v>9.49</v>
      </c>
      <c r="Q187">
        <v>8.968</v>
      </c>
      <c r="R187">
        <v>1.921</v>
      </c>
      <c r="S187">
        <v>3.22</v>
      </c>
      <c r="T187">
        <v>3679</v>
      </c>
      <c r="U187">
        <v>105.9</v>
      </c>
      <c r="V187">
        <v>0.31</v>
      </c>
      <c r="W187">
        <v>671.6</v>
      </c>
      <c r="X187">
        <v>0.93389999999999995</v>
      </c>
      <c r="Y187">
        <v>722.8</v>
      </c>
      <c r="Z187">
        <v>0</v>
      </c>
      <c r="AA187">
        <v>0</v>
      </c>
      <c r="AB187">
        <v>1113.0999999999999</v>
      </c>
      <c r="AC187">
        <v>897.1</v>
      </c>
      <c r="AD187">
        <v>772.8</v>
      </c>
      <c r="AE187">
        <v>695.3</v>
      </c>
      <c r="AF187">
        <v>653.29999999999995</v>
      </c>
      <c r="AG187">
        <v>629.79999999999995</v>
      </c>
      <c r="AH187">
        <v>610.1</v>
      </c>
      <c r="AI187">
        <v>1061.5</v>
      </c>
      <c r="AJ187">
        <v>859.9</v>
      </c>
      <c r="AK187">
        <v>747.9</v>
      </c>
      <c r="AL187">
        <v>684.2</v>
      </c>
      <c r="AM187">
        <v>650.70000000000005</v>
      </c>
      <c r="AN187">
        <v>631.5</v>
      </c>
      <c r="AO187">
        <v>613.4</v>
      </c>
      <c r="AP187">
        <v>934.4</v>
      </c>
      <c r="AQ187">
        <v>750.3</v>
      </c>
      <c r="AR187">
        <v>650.79999999999995</v>
      </c>
      <c r="AS187">
        <v>592.9</v>
      </c>
      <c r="AT187">
        <v>557.6</v>
      </c>
      <c r="AU187">
        <v>535.20000000000005</v>
      </c>
      <c r="AV187">
        <v>508.7</v>
      </c>
      <c r="AW187">
        <v>990.5</v>
      </c>
      <c r="AX187">
        <v>790.1</v>
      </c>
      <c r="AY187">
        <v>680.6</v>
      </c>
      <c r="AZ187">
        <v>616.20000000000005</v>
      </c>
      <c r="BA187">
        <v>576.70000000000005</v>
      </c>
      <c r="BB187">
        <v>551.6</v>
      </c>
      <c r="BC187">
        <v>522.1</v>
      </c>
      <c r="BD187">
        <v>1110.2</v>
      </c>
      <c r="BE187">
        <v>843.1</v>
      </c>
      <c r="BF187">
        <v>696.6</v>
      </c>
      <c r="BG187">
        <v>609.6</v>
      </c>
      <c r="BH187">
        <v>567.29999999999995</v>
      </c>
      <c r="BI187">
        <v>534.9</v>
      </c>
      <c r="BJ187">
        <v>482.9</v>
      </c>
      <c r="BK187">
        <v>42.5</v>
      </c>
      <c r="BL187">
        <v>40.9</v>
      </c>
      <c r="BM187">
        <v>40.5</v>
      </c>
      <c r="BN187">
        <v>39.1</v>
      </c>
      <c r="BO187">
        <v>38.299999999999997</v>
      </c>
      <c r="BP187">
        <v>38.1</v>
      </c>
      <c r="BQ187">
        <v>38.9</v>
      </c>
      <c r="BR187">
        <v>146.4</v>
      </c>
      <c r="BS187">
        <v>150.30000000000001</v>
      </c>
      <c r="BT187">
        <v>152</v>
      </c>
      <c r="BU187">
        <v>157.30000000000001</v>
      </c>
      <c r="BV187">
        <v>180</v>
      </c>
      <c r="BW187">
        <v>180</v>
      </c>
      <c r="BX187">
        <v>180</v>
      </c>
      <c r="BY187">
        <v>1142.5</v>
      </c>
      <c r="BZ187">
        <v>941.6</v>
      </c>
      <c r="CA187">
        <v>827.1</v>
      </c>
      <c r="CB187">
        <v>761.8</v>
      </c>
      <c r="CC187">
        <v>739.8</v>
      </c>
      <c r="CD187">
        <v>732.3</v>
      </c>
      <c r="CE187">
        <v>740.7</v>
      </c>
      <c r="CF187">
        <v>753.2</v>
      </c>
      <c r="CG187">
        <v>631.4</v>
      </c>
      <c r="CH187">
        <v>564.70000000000005</v>
      </c>
      <c r="CI187">
        <v>536.79999999999995</v>
      </c>
      <c r="CJ187">
        <v>525.5</v>
      </c>
      <c r="CK187">
        <v>521.5</v>
      </c>
      <c r="CL187">
        <v>520.79999999999995</v>
      </c>
      <c r="CM187">
        <v>715.5</v>
      </c>
      <c r="CN187">
        <v>603</v>
      </c>
      <c r="CO187">
        <v>548</v>
      </c>
      <c r="CP187">
        <v>524.29999999999995</v>
      </c>
      <c r="CQ187">
        <v>512</v>
      </c>
      <c r="CR187">
        <v>506.8</v>
      </c>
      <c r="CS187">
        <v>504.5</v>
      </c>
      <c r="CT187">
        <v>688.5</v>
      </c>
      <c r="CU187">
        <v>583</v>
      </c>
      <c r="CV187">
        <v>536.6</v>
      </c>
      <c r="CW187">
        <v>513.5</v>
      </c>
      <c r="CX187">
        <v>497.4</v>
      </c>
      <c r="CY187">
        <v>485</v>
      </c>
      <c r="CZ187">
        <v>475.2</v>
      </c>
      <c r="DA187">
        <v>697.2</v>
      </c>
      <c r="DB187">
        <v>580.9</v>
      </c>
      <c r="DC187">
        <v>526.9</v>
      </c>
      <c r="DD187">
        <v>504.1</v>
      </c>
      <c r="DE187">
        <v>493.3</v>
      </c>
      <c r="DF187">
        <v>475</v>
      </c>
      <c r="DG187">
        <v>447.6</v>
      </c>
      <c r="DH187">
        <v>696</v>
      </c>
      <c r="DI187">
        <v>572.6</v>
      </c>
      <c r="DJ187">
        <v>521.29999999999995</v>
      </c>
      <c r="DK187">
        <v>493.2</v>
      </c>
      <c r="DL187">
        <v>467.8</v>
      </c>
      <c r="DM187">
        <v>447</v>
      </c>
      <c r="DN187">
        <v>425.6</v>
      </c>
      <c r="DO187">
        <v>717.3</v>
      </c>
      <c r="DP187">
        <v>587.6</v>
      </c>
      <c r="DQ187">
        <v>528.29999999999995</v>
      </c>
      <c r="DR187">
        <v>499.1</v>
      </c>
      <c r="DS187">
        <v>472</v>
      </c>
      <c r="DT187">
        <v>445.6</v>
      </c>
      <c r="DU187">
        <v>403.2</v>
      </c>
      <c r="DV187">
        <v>793.4</v>
      </c>
      <c r="DW187">
        <v>643.20000000000005</v>
      </c>
      <c r="DX187">
        <v>556.6</v>
      </c>
      <c r="DY187">
        <v>517.79999999999995</v>
      </c>
      <c r="DZ187">
        <v>491.9</v>
      </c>
      <c r="EA187">
        <v>465.3</v>
      </c>
      <c r="EB187">
        <v>413.5</v>
      </c>
      <c r="EC187">
        <v>938.5</v>
      </c>
      <c r="ED187">
        <v>738.3</v>
      </c>
      <c r="EE187">
        <v>623.29999999999995</v>
      </c>
      <c r="EF187">
        <v>551.9</v>
      </c>
      <c r="EG187">
        <v>517.4</v>
      </c>
      <c r="EH187">
        <v>493.3</v>
      </c>
      <c r="EI187">
        <v>444.5</v>
      </c>
      <c r="EJ187">
        <v>1083.7</v>
      </c>
      <c r="EK187">
        <v>852.5</v>
      </c>
      <c r="EL187">
        <v>718.5</v>
      </c>
      <c r="EM187">
        <v>628.79999999999995</v>
      </c>
      <c r="EN187">
        <v>566.9</v>
      </c>
      <c r="EO187">
        <v>527.20000000000005</v>
      </c>
      <c r="EP187" t="s">
        <v>4246</v>
      </c>
    </row>
    <row r="188" spans="1:146" x14ac:dyDescent="0.25">
      <c r="A188" t="s">
        <v>4247</v>
      </c>
      <c r="B188" t="s">
        <v>346</v>
      </c>
      <c r="C188" t="s">
        <v>347</v>
      </c>
      <c r="D188" t="s">
        <v>2732</v>
      </c>
      <c r="E188" t="s">
        <v>1877</v>
      </c>
      <c r="F188" t="s">
        <v>1880</v>
      </c>
      <c r="G188" t="s">
        <v>1879</v>
      </c>
      <c r="H188">
        <v>2001</v>
      </c>
      <c r="I188">
        <v>259290</v>
      </c>
      <c r="K188" t="s">
        <v>1698</v>
      </c>
      <c r="L188" t="s">
        <v>1781</v>
      </c>
      <c r="M188">
        <v>644</v>
      </c>
      <c r="N188" t="s">
        <v>3923</v>
      </c>
      <c r="O188" s="3">
        <v>0.32085648148148149</v>
      </c>
      <c r="P188">
        <v>10.757</v>
      </c>
      <c r="Q188">
        <v>9.6760000000000002</v>
      </c>
      <c r="R188">
        <v>2.1419999999999999</v>
      </c>
      <c r="S188">
        <v>3.52</v>
      </c>
      <c r="T188">
        <v>5198</v>
      </c>
      <c r="U188">
        <v>118</v>
      </c>
      <c r="V188">
        <v>0.09</v>
      </c>
      <c r="W188">
        <v>614.20000000000005</v>
      </c>
      <c r="X188">
        <v>1.0104</v>
      </c>
      <c r="Y188">
        <v>668</v>
      </c>
      <c r="Z188">
        <v>0</v>
      </c>
      <c r="AA188">
        <v>0</v>
      </c>
      <c r="AB188">
        <v>987.5</v>
      </c>
      <c r="AC188">
        <v>804.6</v>
      </c>
      <c r="AD188">
        <v>696.7</v>
      </c>
      <c r="AE188">
        <v>645.6</v>
      </c>
      <c r="AF188">
        <v>622.20000000000005</v>
      </c>
      <c r="AG188">
        <v>596.1</v>
      </c>
      <c r="AH188">
        <v>571.4</v>
      </c>
      <c r="AI188">
        <v>945.2</v>
      </c>
      <c r="AJ188">
        <v>770.6</v>
      </c>
      <c r="AK188">
        <v>677.4</v>
      </c>
      <c r="AL188">
        <v>630.79999999999995</v>
      </c>
      <c r="AM188">
        <v>606.20000000000005</v>
      </c>
      <c r="AN188">
        <v>587.20000000000005</v>
      </c>
      <c r="AO188">
        <v>565.1</v>
      </c>
      <c r="AP188">
        <v>839.8</v>
      </c>
      <c r="AQ188">
        <v>680.2</v>
      </c>
      <c r="AR188">
        <v>596</v>
      </c>
      <c r="AS188">
        <v>548.29999999999995</v>
      </c>
      <c r="AT188">
        <v>519.6</v>
      </c>
      <c r="AU188">
        <v>501</v>
      </c>
      <c r="AV188">
        <v>476.9</v>
      </c>
      <c r="AW188">
        <v>908.4</v>
      </c>
      <c r="AX188">
        <v>728.1</v>
      </c>
      <c r="AY188">
        <v>630.4</v>
      </c>
      <c r="AZ188">
        <v>573.29999999999995</v>
      </c>
      <c r="BA188">
        <v>538.29999999999995</v>
      </c>
      <c r="BB188">
        <v>515.79999999999995</v>
      </c>
      <c r="BC188">
        <v>488.4</v>
      </c>
      <c r="BD188">
        <v>984</v>
      </c>
      <c r="BE188">
        <v>756.4</v>
      </c>
      <c r="BF188">
        <v>631.1</v>
      </c>
      <c r="BG188">
        <v>565.4</v>
      </c>
      <c r="BH188">
        <v>531.5</v>
      </c>
      <c r="BI188">
        <v>501.3</v>
      </c>
      <c r="BJ188">
        <v>455.7</v>
      </c>
      <c r="BK188">
        <v>42.2</v>
      </c>
      <c r="BL188">
        <v>41</v>
      </c>
      <c r="BM188">
        <v>39.9</v>
      </c>
      <c r="BN188">
        <v>38.299999999999997</v>
      </c>
      <c r="BO188">
        <v>37.799999999999997</v>
      </c>
      <c r="BP188">
        <v>37.5</v>
      </c>
      <c r="BQ188">
        <v>37.6</v>
      </c>
      <c r="BR188">
        <v>144.69999999999999</v>
      </c>
      <c r="BS188">
        <v>148.19999999999999</v>
      </c>
      <c r="BT188">
        <v>148.6</v>
      </c>
      <c r="BU188">
        <v>150.30000000000001</v>
      </c>
      <c r="BV188">
        <v>173.9</v>
      </c>
      <c r="BW188">
        <v>176.6</v>
      </c>
      <c r="BX188">
        <v>177.7</v>
      </c>
      <c r="BY188">
        <v>1022.6</v>
      </c>
      <c r="BZ188">
        <v>847.5</v>
      </c>
      <c r="CA188">
        <v>745.6</v>
      </c>
      <c r="CB188">
        <v>701.8</v>
      </c>
      <c r="CC188">
        <v>685.1</v>
      </c>
      <c r="CD188">
        <v>677.7</v>
      </c>
      <c r="CE188">
        <v>674.2</v>
      </c>
      <c r="CF188">
        <v>676.3</v>
      </c>
      <c r="CG188">
        <v>567.9</v>
      </c>
      <c r="CH188">
        <v>518.5</v>
      </c>
      <c r="CI188">
        <v>500</v>
      </c>
      <c r="CJ188">
        <v>493</v>
      </c>
      <c r="CK188">
        <v>489.5</v>
      </c>
      <c r="CL188">
        <v>488.1</v>
      </c>
      <c r="CM188">
        <v>643</v>
      </c>
      <c r="CN188">
        <v>545.6</v>
      </c>
      <c r="CO188">
        <v>506.2</v>
      </c>
      <c r="CP188">
        <v>489.3</v>
      </c>
      <c r="CQ188">
        <v>480.7</v>
      </c>
      <c r="CR188">
        <v>476.5</v>
      </c>
      <c r="CS188">
        <v>473.5</v>
      </c>
      <c r="CT188">
        <v>618.70000000000005</v>
      </c>
      <c r="CU188">
        <v>531.4</v>
      </c>
      <c r="CV188">
        <v>497.5</v>
      </c>
      <c r="CW188">
        <v>479</v>
      </c>
      <c r="CX188">
        <v>465.3</v>
      </c>
      <c r="CY188">
        <v>455.6</v>
      </c>
      <c r="CZ188">
        <v>447.4</v>
      </c>
      <c r="DA188">
        <v>625.20000000000005</v>
      </c>
      <c r="DB188">
        <v>523.70000000000005</v>
      </c>
      <c r="DC188">
        <v>489.7</v>
      </c>
      <c r="DD188">
        <v>477.1</v>
      </c>
      <c r="DE188">
        <v>459.9</v>
      </c>
      <c r="DF188">
        <v>444.2</v>
      </c>
      <c r="DG188">
        <v>422.2</v>
      </c>
      <c r="DH188">
        <v>617</v>
      </c>
      <c r="DI188">
        <v>516.4</v>
      </c>
      <c r="DJ188">
        <v>480.3</v>
      </c>
      <c r="DK188">
        <v>456.2</v>
      </c>
      <c r="DL188">
        <v>437.3</v>
      </c>
      <c r="DM188">
        <v>424.9</v>
      </c>
      <c r="DN188">
        <v>404.4</v>
      </c>
      <c r="DO188">
        <v>633.20000000000005</v>
      </c>
      <c r="DP188">
        <v>526.20000000000005</v>
      </c>
      <c r="DQ188">
        <v>485.5</v>
      </c>
      <c r="DR188">
        <v>458.3</v>
      </c>
      <c r="DS188">
        <v>432.5</v>
      </c>
      <c r="DT188">
        <v>410.4</v>
      </c>
      <c r="DU188">
        <v>383.8</v>
      </c>
      <c r="DV188">
        <v>701.1</v>
      </c>
      <c r="DW188">
        <v>569.29999999999995</v>
      </c>
      <c r="DX188">
        <v>505.7</v>
      </c>
      <c r="DY188">
        <v>476.3</v>
      </c>
      <c r="DZ188">
        <v>450.3</v>
      </c>
      <c r="EA188">
        <v>424.3</v>
      </c>
      <c r="EB188">
        <v>374.6</v>
      </c>
      <c r="EC188">
        <v>824.9</v>
      </c>
      <c r="ED188">
        <v>659.6</v>
      </c>
      <c r="EE188">
        <v>561</v>
      </c>
      <c r="EF188">
        <v>510.6</v>
      </c>
      <c r="EG188">
        <v>486.7</v>
      </c>
      <c r="EH188">
        <v>468.4</v>
      </c>
      <c r="EI188">
        <v>426.2</v>
      </c>
      <c r="EJ188">
        <v>952.5</v>
      </c>
      <c r="EK188">
        <v>761.7</v>
      </c>
      <c r="EL188">
        <v>647.79999999999995</v>
      </c>
      <c r="EM188">
        <v>589.29999999999995</v>
      </c>
      <c r="EN188">
        <v>559.29999999999995</v>
      </c>
      <c r="EO188">
        <v>514.5</v>
      </c>
      <c r="EP188" t="s">
        <v>4248</v>
      </c>
    </row>
    <row r="189" spans="1:146" x14ac:dyDescent="0.25">
      <c r="A189" t="s">
        <v>4249</v>
      </c>
      <c r="B189" t="s">
        <v>1332</v>
      </c>
      <c r="C189" t="s">
        <v>1333</v>
      </c>
      <c r="D189" t="s">
        <v>1334</v>
      </c>
      <c r="E189" t="s">
        <v>1335</v>
      </c>
      <c r="F189" t="s">
        <v>1336</v>
      </c>
      <c r="G189" t="s">
        <v>1337</v>
      </c>
      <c r="H189">
        <v>1985</v>
      </c>
      <c r="I189">
        <v>146295</v>
      </c>
      <c r="K189" t="s">
        <v>1698</v>
      </c>
      <c r="L189" t="s">
        <v>1782</v>
      </c>
      <c r="M189">
        <v>380</v>
      </c>
      <c r="N189" t="s">
        <v>3923</v>
      </c>
      <c r="O189" s="3">
        <v>0.32085648148148149</v>
      </c>
      <c r="P189">
        <v>11.308999999999999</v>
      </c>
      <c r="Q189">
        <v>9.5280000000000005</v>
      </c>
      <c r="R189">
        <v>2.0209999999999999</v>
      </c>
      <c r="S189">
        <v>3.57</v>
      </c>
      <c r="T189">
        <v>6482</v>
      </c>
      <c r="U189">
        <v>109.5</v>
      </c>
      <c r="V189">
        <v>0.26</v>
      </c>
      <c r="W189">
        <v>647.29999999999995</v>
      </c>
      <c r="X189">
        <v>0.95660000000000001</v>
      </c>
      <c r="Y189">
        <v>705.6</v>
      </c>
      <c r="Z189">
        <v>0</v>
      </c>
      <c r="AA189">
        <v>0</v>
      </c>
      <c r="AB189">
        <v>1047.7</v>
      </c>
      <c r="AC189">
        <v>855.7</v>
      </c>
      <c r="AD189">
        <v>748.2</v>
      </c>
      <c r="AE189">
        <v>685.8</v>
      </c>
      <c r="AF189">
        <v>649.9</v>
      </c>
      <c r="AG189">
        <v>620.9</v>
      </c>
      <c r="AH189">
        <v>595.4</v>
      </c>
      <c r="AI189">
        <v>995.6</v>
      </c>
      <c r="AJ189">
        <v>816.4</v>
      </c>
      <c r="AK189">
        <v>719.4</v>
      </c>
      <c r="AL189">
        <v>666.7</v>
      </c>
      <c r="AM189">
        <v>637.9</v>
      </c>
      <c r="AN189">
        <v>618.6</v>
      </c>
      <c r="AO189">
        <v>598</v>
      </c>
      <c r="AP189">
        <v>887.1</v>
      </c>
      <c r="AQ189">
        <v>718</v>
      </c>
      <c r="AR189">
        <v>628.1</v>
      </c>
      <c r="AS189">
        <v>576.70000000000005</v>
      </c>
      <c r="AT189">
        <v>545.70000000000005</v>
      </c>
      <c r="AU189">
        <v>525.9</v>
      </c>
      <c r="AV189">
        <v>501.9</v>
      </c>
      <c r="AW189">
        <v>929.5</v>
      </c>
      <c r="AX189">
        <v>746.7</v>
      </c>
      <c r="AY189">
        <v>648.1</v>
      </c>
      <c r="AZ189">
        <v>590.6</v>
      </c>
      <c r="BA189">
        <v>555.6</v>
      </c>
      <c r="BB189">
        <v>533.4</v>
      </c>
      <c r="BC189">
        <v>507.4</v>
      </c>
      <c r="BD189">
        <v>1048</v>
      </c>
      <c r="BE189">
        <v>804.7</v>
      </c>
      <c r="BF189">
        <v>673.2</v>
      </c>
      <c r="BG189">
        <v>595.79999999999995</v>
      </c>
      <c r="BH189">
        <v>557</v>
      </c>
      <c r="BI189">
        <v>525.9</v>
      </c>
      <c r="BJ189">
        <v>478.5</v>
      </c>
      <c r="BK189">
        <v>42.2</v>
      </c>
      <c r="BL189">
        <v>40.5</v>
      </c>
      <c r="BM189">
        <v>40.700000000000003</v>
      </c>
      <c r="BN189">
        <v>40</v>
      </c>
      <c r="BO189">
        <v>38.9</v>
      </c>
      <c r="BP189">
        <v>38.5</v>
      </c>
      <c r="BQ189">
        <v>38.799999999999997</v>
      </c>
      <c r="BR189">
        <v>145.5</v>
      </c>
      <c r="BS189">
        <v>148</v>
      </c>
      <c r="BT189">
        <v>147.6</v>
      </c>
      <c r="BU189">
        <v>148.80000000000001</v>
      </c>
      <c r="BV189">
        <v>172.1</v>
      </c>
      <c r="BW189">
        <v>175.2</v>
      </c>
      <c r="BX189">
        <v>177.4</v>
      </c>
      <c r="BY189">
        <v>1045.5999999999999</v>
      </c>
      <c r="BZ189">
        <v>876.3</v>
      </c>
      <c r="CA189">
        <v>782.8</v>
      </c>
      <c r="CB189">
        <v>736.5</v>
      </c>
      <c r="CC189">
        <v>717.7</v>
      </c>
      <c r="CD189">
        <v>709.2</v>
      </c>
      <c r="CE189">
        <v>705.1</v>
      </c>
      <c r="CF189">
        <v>694.2</v>
      </c>
      <c r="CG189">
        <v>588.79999999999995</v>
      </c>
      <c r="CH189">
        <v>535.20000000000005</v>
      </c>
      <c r="CI189">
        <v>515.4</v>
      </c>
      <c r="CJ189">
        <v>507.4</v>
      </c>
      <c r="CK189">
        <v>503.3</v>
      </c>
      <c r="CL189">
        <v>501.1</v>
      </c>
      <c r="CM189">
        <v>661.7</v>
      </c>
      <c r="CN189">
        <v>562.6</v>
      </c>
      <c r="CO189">
        <v>520.70000000000005</v>
      </c>
      <c r="CP189">
        <v>503.3</v>
      </c>
      <c r="CQ189">
        <v>494.4</v>
      </c>
      <c r="CR189">
        <v>490</v>
      </c>
      <c r="CS189">
        <v>486.8</v>
      </c>
      <c r="CT189">
        <v>638.29999999999995</v>
      </c>
      <c r="CU189">
        <v>546.1</v>
      </c>
      <c r="CV189">
        <v>510.2</v>
      </c>
      <c r="CW189">
        <v>492.6</v>
      </c>
      <c r="CX189">
        <v>480.8</v>
      </c>
      <c r="CY189">
        <v>471.9</v>
      </c>
      <c r="CZ189">
        <v>463.4</v>
      </c>
      <c r="DA189">
        <v>645.9</v>
      </c>
      <c r="DB189">
        <v>547.70000000000005</v>
      </c>
      <c r="DC189">
        <v>505</v>
      </c>
      <c r="DD189">
        <v>485.1</v>
      </c>
      <c r="DE189">
        <v>475.5</v>
      </c>
      <c r="DF189">
        <v>462.8</v>
      </c>
      <c r="DG189">
        <v>442.8</v>
      </c>
      <c r="DH189">
        <v>662</v>
      </c>
      <c r="DI189">
        <v>549.29999999999995</v>
      </c>
      <c r="DJ189">
        <v>504</v>
      </c>
      <c r="DK189">
        <v>481</v>
      </c>
      <c r="DL189">
        <v>461.9</v>
      </c>
      <c r="DM189">
        <v>444</v>
      </c>
      <c r="DN189">
        <v>423.6</v>
      </c>
      <c r="DO189">
        <v>687.7</v>
      </c>
      <c r="DP189">
        <v>569.20000000000005</v>
      </c>
      <c r="DQ189">
        <v>512.70000000000005</v>
      </c>
      <c r="DR189">
        <v>486.9</v>
      </c>
      <c r="DS189">
        <v>466.5</v>
      </c>
      <c r="DT189">
        <v>446.6</v>
      </c>
      <c r="DU189">
        <v>411.8</v>
      </c>
      <c r="DV189">
        <v>769.2</v>
      </c>
      <c r="DW189">
        <v>628.79999999999995</v>
      </c>
      <c r="DX189">
        <v>543.70000000000005</v>
      </c>
      <c r="DY189">
        <v>504.9</v>
      </c>
      <c r="DZ189">
        <v>482.5</v>
      </c>
      <c r="EA189">
        <v>462.9</v>
      </c>
      <c r="EB189">
        <v>424.4</v>
      </c>
      <c r="EC189">
        <v>909.2</v>
      </c>
      <c r="ED189">
        <v>723.2</v>
      </c>
      <c r="EE189">
        <v>618</v>
      </c>
      <c r="EF189">
        <v>550.1</v>
      </c>
      <c r="EG189">
        <v>514.70000000000005</v>
      </c>
      <c r="EH189">
        <v>493.9</v>
      </c>
      <c r="EI189">
        <v>461.8</v>
      </c>
      <c r="EJ189">
        <v>1049.9000000000001</v>
      </c>
      <c r="EK189">
        <v>835.1</v>
      </c>
      <c r="EL189">
        <v>713.6</v>
      </c>
      <c r="EM189">
        <v>635.20000000000005</v>
      </c>
      <c r="EN189">
        <v>582.1</v>
      </c>
      <c r="EO189">
        <v>532.70000000000005</v>
      </c>
      <c r="EP189" t="s">
        <v>4250</v>
      </c>
    </row>
    <row r="190" spans="1:146" x14ac:dyDescent="0.25">
      <c r="A190" t="s">
        <v>4251</v>
      </c>
      <c r="B190" t="s">
        <v>1326</v>
      </c>
      <c r="C190" t="s">
        <v>1327</v>
      </c>
      <c r="D190" t="s">
        <v>1328</v>
      </c>
      <c r="E190" t="s">
        <v>1036</v>
      </c>
      <c r="F190" t="s">
        <v>1037</v>
      </c>
      <c r="G190" t="s">
        <v>1038</v>
      </c>
      <c r="H190">
        <v>1986</v>
      </c>
      <c r="I190">
        <v>4077348</v>
      </c>
      <c r="K190" t="s">
        <v>1698</v>
      </c>
      <c r="L190" t="s">
        <v>1781</v>
      </c>
      <c r="M190">
        <v>482</v>
      </c>
      <c r="N190" t="s">
        <v>3923</v>
      </c>
      <c r="O190" s="3">
        <v>0.32085648148148149</v>
      </c>
      <c r="P190">
        <v>9.4350000000000005</v>
      </c>
      <c r="Q190">
        <v>7.78</v>
      </c>
      <c r="R190">
        <v>1.7629999999999999</v>
      </c>
      <c r="S190">
        <v>3.3</v>
      </c>
      <c r="T190">
        <v>4792</v>
      </c>
      <c r="U190">
        <v>115</v>
      </c>
      <c r="V190">
        <v>0.35</v>
      </c>
      <c r="W190">
        <v>692.8</v>
      </c>
      <c r="X190">
        <v>0.90059999999999996</v>
      </c>
      <c r="Y190">
        <v>749.5</v>
      </c>
      <c r="Z190">
        <v>0</v>
      </c>
      <c r="AA190">
        <v>0</v>
      </c>
      <c r="AB190">
        <v>1092.0999999999999</v>
      </c>
      <c r="AC190">
        <v>904.5</v>
      </c>
      <c r="AD190">
        <v>791.2</v>
      </c>
      <c r="AE190">
        <v>724.2</v>
      </c>
      <c r="AF190">
        <v>686.8</v>
      </c>
      <c r="AG190">
        <v>667.7</v>
      </c>
      <c r="AH190">
        <v>649.29999999999995</v>
      </c>
      <c r="AI190">
        <v>1044.5</v>
      </c>
      <c r="AJ190">
        <v>867.4</v>
      </c>
      <c r="AK190">
        <v>770.1</v>
      </c>
      <c r="AL190">
        <v>717.9</v>
      </c>
      <c r="AM190">
        <v>690.3</v>
      </c>
      <c r="AN190">
        <v>674.1</v>
      </c>
      <c r="AO190">
        <v>658.6</v>
      </c>
      <c r="AP190">
        <v>939.3</v>
      </c>
      <c r="AQ190">
        <v>764.9</v>
      </c>
      <c r="AR190">
        <v>672.9</v>
      </c>
      <c r="AS190">
        <v>620.70000000000005</v>
      </c>
      <c r="AT190">
        <v>589.5</v>
      </c>
      <c r="AU190">
        <v>570.1</v>
      </c>
      <c r="AV190">
        <v>547.29999999999995</v>
      </c>
      <c r="AW190">
        <v>980</v>
      </c>
      <c r="AX190">
        <v>793.8</v>
      </c>
      <c r="AY190">
        <v>694.6</v>
      </c>
      <c r="AZ190">
        <v>637.6</v>
      </c>
      <c r="BA190">
        <v>603.20000000000005</v>
      </c>
      <c r="BB190">
        <v>581.6</v>
      </c>
      <c r="BC190">
        <v>557.20000000000005</v>
      </c>
      <c r="BD190">
        <v>1090.4000000000001</v>
      </c>
      <c r="BE190">
        <v>851.2</v>
      </c>
      <c r="BF190">
        <v>716.7</v>
      </c>
      <c r="BG190">
        <v>640.1</v>
      </c>
      <c r="BH190">
        <v>601.20000000000005</v>
      </c>
      <c r="BI190">
        <v>571</v>
      </c>
      <c r="BJ190">
        <v>522.20000000000005</v>
      </c>
      <c r="BK190">
        <v>41.7</v>
      </c>
      <c r="BL190">
        <v>41</v>
      </c>
      <c r="BM190">
        <v>41.1</v>
      </c>
      <c r="BN190">
        <v>40.1</v>
      </c>
      <c r="BO190">
        <v>39.6</v>
      </c>
      <c r="BP190">
        <v>39.5</v>
      </c>
      <c r="BQ190">
        <v>40.4</v>
      </c>
      <c r="BR190">
        <v>148</v>
      </c>
      <c r="BS190">
        <v>153.1</v>
      </c>
      <c r="BT190">
        <v>152.4</v>
      </c>
      <c r="BU190">
        <v>165.7</v>
      </c>
      <c r="BV190">
        <v>180</v>
      </c>
      <c r="BW190">
        <v>180</v>
      </c>
      <c r="BX190">
        <v>180</v>
      </c>
      <c r="BY190">
        <v>1109.5</v>
      </c>
      <c r="BZ190">
        <v>945.8</v>
      </c>
      <c r="CA190">
        <v>848.8</v>
      </c>
      <c r="CB190">
        <v>807.2</v>
      </c>
      <c r="CC190">
        <v>791.6</v>
      </c>
      <c r="CD190">
        <v>784.6</v>
      </c>
      <c r="CE190">
        <v>790.9</v>
      </c>
      <c r="CF190">
        <v>742</v>
      </c>
      <c r="CG190">
        <v>633.5</v>
      </c>
      <c r="CH190">
        <v>585</v>
      </c>
      <c r="CI190">
        <v>566.4</v>
      </c>
      <c r="CJ190">
        <v>557.79999999999995</v>
      </c>
      <c r="CK190">
        <v>553.6</v>
      </c>
      <c r="CL190">
        <v>551.79999999999995</v>
      </c>
      <c r="CM190">
        <v>708.9</v>
      </c>
      <c r="CN190">
        <v>608.5</v>
      </c>
      <c r="CO190">
        <v>570.70000000000005</v>
      </c>
      <c r="CP190">
        <v>553.6</v>
      </c>
      <c r="CQ190">
        <v>543.4</v>
      </c>
      <c r="CR190">
        <v>538.1</v>
      </c>
      <c r="CS190">
        <v>534.6</v>
      </c>
      <c r="CT190">
        <v>684.2</v>
      </c>
      <c r="CU190">
        <v>593.6</v>
      </c>
      <c r="CV190">
        <v>560.29999999999995</v>
      </c>
      <c r="CW190">
        <v>541.79999999999995</v>
      </c>
      <c r="CX190">
        <v>528.20000000000005</v>
      </c>
      <c r="CY190">
        <v>517.5</v>
      </c>
      <c r="CZ190">
        <v>506.5</v>
      </c>
      <c r="DA190">
        <v>691.3</v>
      </c>
      <c r="DB190">
        <v>592.9</v>
      </c>
      <c r="DC190">
        <v>553.20000000000005</v>
      </c>
      <c r="DD190">
        <v>532.4</v>
      </c>
      <c r="DE190">
        <v>522.1</v>
      </c>
      <c r="DF190">
        <v>508</v>
      </c>
      <c r="DG190">
        <v>486.1</v>
      </c>
      <c r="DH190">
        <v>699.9</v>
      </c>
      <c r="DI190">
        <v>589.1</v>
      </c>
      <c r="DJ190">
        <v>549</v>
      </c>
      <c r="DK190">
        <v>524</v>
      </c>
      <c r="DL190">
        <v>502</v>
      </c>
      <c r="DM190">
        <v>483.7</v>
      </c>
      <c r="DN190">
        <v>466.5</v>
      </c>
      <c r="DO190">
        <v>721.7</v>
      </c>
      <c r="DP190">
        <v>602</v>
      </c>
      <c r="DQ190">
        <v>555.5</v>
      </c>
      <c r="DR190">
        <v>529.4</v>
      </c>
      <c r="DS190">
        <v>505.7</v>
      </c>
      <c r="DT190">
        <v>484</v>
      </c>
      <c r="DU190">
        <v>453.5</v>
      </c>
      <c r="DV190">
        <v>792.6</v>
      </c>
      <c r="DW190">
        <v>658.2</v>
      </c>
      <c r="DX190">
        <v>578.20000000000005</v>
      </c>
      <c r="DY190">
        <v>546</v>
      </c>
      <c r="DZ190">
        <v>522.4</v>
      </c>
      <c r="EA190">
        <v>499.5</v>
      </c>
      <c r="EB190">
        <v>460.2</v>
      </c>
      <c r="EC190">
        <v>930.8</v>
      </c>
      <c r="ED190">
        <v>748.7</v>
      </c>
      <c r="EE190">
        <v>637.79999999999995</v>
      </c>
      <c r="EF190">
        <v>573.70000000000005</v>
      </c>
      <c r="EG190">
        <v>544.79999999999995</v>
      </c>
      <c r="EH190">
        <v>522.6</v>
      </c>
      <c r="EI190">
        <v>481</v>
      </c>
      <c r="EJ190">
        <v>1074.8</v>
      </c>
      <c r="EK190">
        <v>863.2</v>
      </c>
      <c r="EL190">
        <v>733.6</v>
      </c>
      <c r="EM190">
        <v>641.29999999999995</v>
      </c>
      <c r="EN190">
        <v>582</v>
      </c>
      <c r="EO190">
        <v>550.70000000000005</v>
      </c>
      <c r="EP190" t="s">
        <v>4252</v>
      </c>
    </row>
    <row r="191" spans="1:146" x14ac:dyDescent="0.25">
      <c r="A191" t="s">
        <v>4253</v>
      </c>
      <c r="B191" t="s">
        <v>1323</v>
      </c>
      <c r="C191" t="s">
        <v>1324</v>
      </c>
      <c r="D191" t="s">
        <v>1325</v>
      </c>
      <c r="E191" t="s">
        <v>1942</v>
      </c>
      <c r="F191" t="s">
        <v>1785</v>
      </c>
      <c r="G191" t="s">
        <v>1459</v>
      </c>
      <c r="H191">
        <v>2000</v>
      </c>
      <c r="I191">
        <v>142457</v>
      </c>
      <c r="K191" t="s">
        <v>1698</v>
      </c>
      <c r="L191" t="s">
        <v>1781</v>
      </c>
      <c r="M191">
        <v>620</v>
      </c>
      <c r="N191" t="s">
        <v>3923</v>
      </c>
      <c r="O191" s="3">
        <v>0.32083333333333336</v>
      </c>
      <c r="P191">
        <v>10.972</v>
      </c>
      <c r="Q191">
        <v>10.061999999999999</v>
      </c>
      <c r="R191">
        <v>1.988</v>
      </c>
      <c r="S191">
        <v>3.52</v>
      </c>
      <c r="T191">
        <v>6590</v>
      </c>
      <c r="U191">
        <v>121.6</v>
      </c>
      <c r="V191">
        <v>0.08</v>
      </c>
      <c r="W191">
        <v>623</v>
      </c>
      <c r="X191">
        <v>1.0003</v>
      </c>
      <c r="Y191">
        <v>674.8</v>
      </c>
      <c r="Z191">
        <v>0</v>
      </c>
      <c r="AA191">
        <v>0</v>
      </c>
      <c r="AB191">
        <v>1009.1</v>
      </c>
      <c r="AC191">
        <v>822.7</v>
      </c>
      <c r="AD191">
        <v>714.9</v>
      </c>
      <c r="AE191">
        <v>653.1</v>
      </c>
      <c r="AF191">
        <v>616.4</v>
      </c>
      <c r="AG191">
        <v>594</v>
      </c>
      <c r="AH191">
        <v>571.1</v>
      </c>
      <c r="AI191">
        <v>961.8</v>
      </c>
      <c r="AJ191">
        <v>786.9</v>
      </c>
      <c r="AK191">
        <v>692.4</v>
      </c>
      <c r="AL191">
        <v>641.79999999999995</v>
      </c>
      <c r="AM191">
        <v>614</v>
      </c>
      <c r="AN191">
        <v>596.5</v>
      </c>
      <c r="AO191">
        <v>574.6</v>
      </c>
      <c r="AP191">
        <v>854.7</v>
      </c>
      <c r="AQ191">
        <v>691.4</v>
      </c>
      <c r="AR191">
        <v>604.4</v>
      </c>
      <c r="AS191">
        <v>554.6</v>
      </c>
      <c r="AT191">
        <v>524.4</v>
      </c>
      <c r="AU191">
        <v>505.1</v>
      </c>
      <c r="AV191">
        <v>481.8</v>
      </c>
      <c r="AW191">
        <v>901.9</v>
      </c>
      <c r="AX191">
        <v>724.6</v>
      </c>
      <c r="AY191">
        <v>629</v>
      </c>
      <c r="AZ191">
        <v>573.4</v>
      </c>
      <c r="BA191">
        <v>539.5</v>
      </c>
      <c r="BB191">
        <v>517.70000000000005</v>
      </c>
      <c r="BC191">
        <v>491</v>
      </c>
      <c r="BD191">
        <v>1007.6</v>
      </c>
      <c r="BE191">
        <v>773.4</v>
      </c>
      <c r="BF191">
        <v>645.20000000000005</v>
      </c>
      <c r="BG191">
        <v>572.1</v>
      </c>
      <c r="BH191">
        <v>534.5</v>
      </c>
      <c r="BI191">
        <v>505.6</v>
      </c>
      <c r="BJ191">
        <v>460</v>
      </c>
      <c r="BK191">
        <v>42.7</v>
      </c>
      <c r="BL191">
        <v>41.3</v>
      </c>
      <c r="BM191">
        <v>41.1</v>
      </c>
      <c r="BN191">
        <v>40.1</v>
      </c>
      <c r="BO191">
        <v>39.1</v>
      </c>
      <c r="BP191">
        <v>38.700000000000003</v>
      </c>
      <c r="BQ191">
        <v>38.6</v>
      </c>
      <c r="BR191">
        <v>145.30000000000001</v>
      </c>
      <c r="BS191">
        <v>150</v>
      </c>
      <c r="BT191">
        <v>151.4</v>
      </c>
      <c r="BU191">
        <v>156.69999999999999</v>
      </c>
      <c r="BV191">
        <v>174.3</v>
      </c>
      <c r="BW191">
        <v>180</v>
      </c>
      <c r="BX191">
        <v>180</v>
      </c>
      <c r="BY191">
        <v>1024.9000000000001</v>
      </c>
      <c r="BZ191">
        <v>855.4</v>
      </c>
      <c r="CA191">
        <v>760.7</v>
      </c>
      <c r="CB191">
        <v>718</v>
      </c>
      <c r="CC191">
        <v>699.9</v>
      </c>
      <c r="CD191">
        <v>692.2</v>
      </c>
      <c r="CE191">
        <v>688</v>
      </c>
      <c r="CF191">
        <v>675.7</v>
      </c>
      <c r="CG191">
        <v>570.29999999999995</v>
      </c>
      <c r="CH191">
        <v>519.6</v>
      </c>
      <c r="CI191">
        <v>500.6</v>
      </c>
      <c r="CJ191">
        <v>493.7</v>
      </c>
      <c r="CK191">
        <v>490.4</v>
      </c>
      <c r="CL191">
        <v>489.4</v>
      </c>
      <c r="CM191">
        <v>642.1</v>
      </c>
      <c r="CN191">
        <v>545.29999999999995</v>
      </c>
      <c r="CO191">
        <v>505.5</v>
      </c>
      <c r="CP191">
        <v>488.8</v>
      </c>
      <c r="CQ191">
        <v>481.3</v>
      </c>
      <c r="CR191">
        <v>477.5</v>
      </c>
      <c r="CS191">
        <v>475.3</v>
      </c>
      <c r="CT191">
        <v>617.20000000000005</v>
      </c>
      <c r="CU191">
        <v>529.5</v>
      </c>
      <c r="CV191">
        <v>495.4</v>
      </c>
      <c r="CW191">
        <v>478.4</v>
      </c>
      <c r="CX191">
        <v>466.6</v>
      </c>
      <c r="CY191">
        <v>458.9</v>
      </c>
      <c r="CZ191">
        <v>452.5</v>
      </c>
      <c r="DA191">
        <v>623.79999999999995</v>
      </c>
      <c r="DB191">
        <v>532.29999999999995</v>
      </c>
      <c r="DC191">
        <v>492.8</v>
      </c>
      <c r="DD191">
        <v>474.5</v>
      </c>
      <c r="DE191">
        <v>461.2</v>
      </c>
      <c r="DF191">
        <v>447.9</v>
      </c>
      <c r="DG191">
        <v>428.6</v>
      </c>
      <c r="DH191">
        <v>642</v>
      </c>
      <c r="DI191">
        <v>531.6</v>
      </c>
      <c r="DJ191">
        <v>488</v>
      </c>
      <c r="DK191">
        <v>465.2</v>
      </c>
      <c r="DL191">
        <v>445.6</v>
      </c>
      <c r="DM191">
        <v>429</v>
      </c>
      <c r="DN191">
        <v>412.5</v>
      </c>
      <c r="DO191">
        <v>661.6</v>
      </c>
      <c r="DP191">
        <v>544.6</v>
      </c>
      <c r="DQ191">
        <v>493.7</v>
      </c>
      <c r="DR191">
        <v>468.6</v>
      </c>
      <c r="DS191">
        <v>447.1</v>
      </c>
      <c r="DT191">
        <v>426.2</v>
      </c>
      <c r="DU191">
        <v>395.5</v>
      </c>
      <c r="DV191">
        <v>727.9</v>
      </c>
      <c r="DW191">
        <v>594.4</v>
      </c>
      <c r="DX191">
        <v>518.29999999999995</v>
      </c>
      <c r="DY191">
        <v>484.9</v>
      </c>
      <c r="DZ191">
        <v>463</v>
      </c>
      <c r="EA191">
        <v>441.2</v>
      </c>
      <c r="EB191">
        <v>399.1</v>
      </c>
      <c r="EC191">
        <v>860.3</v>
      </c>
      <c r="ED191">
        <v>684.1</v>
      </c>
      <c r="EE191">
        <v>580.1</v>
      </c>
      <c r="EF191">
        <v>515.9</v>
      </c>
      <c r="EG191">
        <v>485.4</v>
      </c>
      <c r="EH191">
        <v>464.7</v>
      </c>
      <c r="EI191">
        <v>424.1</v>
      </c>
      <c r="EJ191">
        <v>993.4</v>
      </c>
      <c r="EK191">
        <v>789.9</v>
      </c>
      <c r="EL191">
        <v>669.2</v>
      </c>
      <c r="EM191">
        <v>588.20000000000005</v>
      </c>
      <c r="EN191">
        <v>532.79999999999995</v>
      </c>
      <c r="EO191">
        <v>495.7</v>
      </c>
      <c r="EP191" t="s">
        <v>4254</v>
      </c>
    </row>
    <row r="192" spans="1:146" x14ac:dyDescent="0.25">
      <c r="A192" t="s">
        <v>4255</v>
      </c>
      <c r="B192" t="s">
        <v>3315</v>
      </c>
      <c r="C192" t="s">
        <v>3316</v>
      </c>
      <c r="D192" t="s">
        <v>3317</v>
      </c>
      <c r="E192" t="s">
        <v>922</v>
      </c>
      <c r="F192" t="s">
        <v>1680</v>
      </c>
      <c r="G192" t="s">
        <v>923</v>
      </c>
      <c r="H192">
        <v>1998</v>
      </c>
      <c r="I192">
        <v>4010435</v>
      </c>
      <c r="K192" t="s">
        <v>1698</v>
      </c>
      <c r="L192" t="s">
        <v>1781</v>
      </c>
      <c r="M192">
        <v>550</v>
      </c>
      <c r="N192" t="s">
        <v>3923</v>
      </c>
      <c r="O192" s="3">
        <v>0.32085648148148149</v>
      </c>
      <c r="P192">
        <v>9.49</v>
      </c>
      <c r="Q192">
        <v>8.968</v>
      </c>
      <c r="R192">
        <v>1.921</v>
      </c>
      <c r="S192">
        <v>3.22</v>
      </c>
      <c r="T192">
        <v>3679</v>
      </c>
      <c r="U192">
        <v>108.2</v>
      </c>
      <c r="V192">
        <v>0.32</v>
      </c>
      <c r="W192">
        <v>667.5</v>
      </c>
      <c r="X192">
        <v>0.93799999999999994</v>
      </c>
      <c r="Y192">
        <v>719.6</v>
      </c>
      <c r="Z192">
        <v>0</v>
      </c>
      <c r="AA192">
        <v>0</v>
      </c>
      <c r="AB192">
        <v>1101</v>
      </c>
      <c r="AC192">
        <v>888.2</v>
      </c>
      <c r="AD192">
        <v>765.5</v>
      </c>
      <c r="AE192">
        <v>693.1</v>
      </c>
      <c r="AF192">
        <v>652.9</v>
      </c>
      <c r="AG192">
        <v>629.5</v>
      </c>
      <c r="AH192">
        <v>610</v>
      </c>
      <c r="AI192">
        <v>1047.4000000000001</v>
      </c>
      <c r="AJ192">
        <v>849.5</v>
      </c>
      <c r="AK192">
        <v>740.3</v>
      </c>
      <c r="AL192">
        <v>680.8</v>
      </c>
      <c r="AM192">
        <v>649.6</v>
      </c>
      <c r="AN192">
        <v>631</v>
      </c>
      <c r="AO192">
        <v>613.5</v>
      </c>
      <c r="AP192">
        <v>925.3</v>
      </c>
      <c r="AQ192">
        <v>744.4</v>
      </c>
      <c r="AR192">
        <v>647</v>
      </c>
      <c r="AS192">
        <v>590.5</v>
      </c>
      <c r="AT192">
        <v>556.20000000000005</v>
      </c>
      <c r="AU192">
        <v>534.4</v>
      </c>
      <c r="AV192">
        <v>508.5</v>
      </c>
      <c r="AW192">
        <v>972.5</v>
      </c>
      <c r="AX192">
        <v>777.8</v>
      </c>
      <c r="AY192">
        <v>672</v>
      </c>
      <c r="AZ192">
        <v>610.20000000000005</v>
      </c>
      <c r="BA192">
        <v>572.5</v>
      </c>
      <c r="BB192">
        <v>548.4</v>
      </c>
      <c r="BC192">
        <v>519.9</v>
      </c>
      <c r="BD192">
        <v>1099.7</v>
      </c>
      <c r="BE192">
        <v>835.4</v>
      </c>
      <c r="BF192">
        <v>691</v>
      </c>
      <c r="BG192">
        <v>607.79999999999995</v>
      </c>
      <c r="BH192">
        <v>566.5</v>
      </c>
      <c r="BI192">
        <v>534.4</v>
      </c>
      <c r="BJ192">
        <v>482.5</v>
      </c>
      <c r="BK192">
        <v>42.4</v>
      </c>
      <c r="BL192">
        <v>41</v>
      </c>
      <c r="BM192">
        <v>40.4</v>
      </c>
      <c r="BN192">
        <v>38.9</v>
      </c>
      <c r="BO192">
        <v>38.200000000000003</v>
      </c>
      <c r="BP192">
        <v>38.1</v>
      </c>
      <c r="BQ192">
        <v>38.799999999999997</v>
      </c>
      <c r="BR192">
        <v>146.5</v>
      </c>
      <c r="BS192">
        <v>150.4</v>
      </c>
      <c r="BT192">
        <v>152.19999999999999</v>
      </c>
      <c r="BU192">
        <v>157.19999999999999</v>
      </c>
      <c r="BV192">
        <v>180</v>
      </c>
      <c r="BW192">
        <v>180</v>
      </c>
      <c r="BX192">
        <v>180</v>
      </c>
      <c r="BY192">
        <v>1114.2</v>
      </c>
      <c r="BZ192">
        <v>921.2</v>
      </c>
      <c r="CA192">
        <v>810.3</v>
      </c>
      <c r="CB192">
        <v>755.5</v>
      </c>
      <c r="CC192">
        <v>737.4</v>
      </c>
      <c r="CD192">
        <v>730.7</v>
      </c>
      <c r="CE192">
        <v>739.5</v>
      </c>
      <c r="CF192">
        <v>734.8</v>
      </c>
      <c r="CG192">
        <v>617.4</v>
      </c>
      <c r="CH192">
        <v>556.9</v>
      </c>
      <c r="CI192">
        <v>533.4</v>
      </c>
      <c r="CJ192">
        <v>524.79999999999995</v>
      </c>
      <c r="CK192">
        <v>521.1</v>
      </c>
      <c r="CL192">
        <v>520.5</v>
      </c>
      <c r="CM192">
        <v>698.2</v>
      </c>
      <c r="CN192">
        <v>590.29999999999995</v>
      </c>
      <c r="CO192">
        <v>541.70000000000005</v>
      </c>
      <c r="CP192">
        <v>521.1</v>
      </c>
      <c r="CQ192">
        <v>510.8</v>
      </c>
      <c r="CR192">
        <v>506.4</v>
      </c>
      <c r="CS192">
        <v>504.3</v>
      </c>
      <c r="CT192">
        <v>671.9</v>
      </c>
      <c r="CU192">
        <v>572.29999999999995</v>
      </c>
      <c r="CV192">
        <v>531.1</v>
      </c>
      <c r="CW192">
        <v>509.8</v>
      </c>
      <c r="CX192">
        <v>494.6</v>
      </c>
      <c r="CY192">
        <v>483.7</v>
      </c>
      <c r="CZ192">
        <v>475.7</v>
      </c>
      <c r="DA192">
        <v>680.1</v>
      </c>
      <c r="DB192">
        <v>576</v>
      </c>
      <c r="DC192">
        <v>527.6</v>
      </c>
      <c r="DD192">
        <v>503.7</v>
      </c>
      <c r="DE192">
        <v>489</v>
      </c>
      <c r="DF192">
        <v>471.2</v>
      </c>
      <c r="DG192">
        <v>446.3</v>
      </c>
      <c r="DH192">
        <v>698.9</v>
      </c>
      <c r="DI192">
        <v>574.5</v>
      </c>
      <c r="DJ192">
        <v>522.20000000000005</v>
      </c>
      <c r="DK192">
        <v>493.9</v>
      </c>
      <c r="DL192">
        <v>468.2</v>
      </c>
      <c r="DM192">
        <v>446.4</v>
      </c>
      <c r="DN192">
        <v>423.7</v>
      </c>
      <c r="DO192">
        <v>720.3</v>
      </c>
      <c r="DP192">
        <v>589.70000000000005</v>
      </c>
      <c r="DQ192">
        <v>529.29999999999995</v>
      </c>
      <c r="DR192">
        <v>500</v>
      </c>
      <c r="DS192">
        <v>473.2</v>
      </c>
      <c r="DT192">
        <v>446.6</v>
      </c>
      <c r="DU192">
        <v>402.2</v>
      </c>
      <c r="DV192">
        <v>796.9</v>
      </c>
      <c r="DW192">
        <v>645.9</v>
      </c>
      <c r="DX192">
        <v>558.29999999999995</v>
      </c>
      <c r="DY192">
        <v>518.79999999999995</v>
      </c>
      <c r="DZ192">
        <v>493</v>
      </c>
      <c r="EA192">
        <v>466.6</v>
      </c>
      <c r="EB192">
        <v>415.1</v>
      </c>
      <c r="EC192">
        <v>942.1</v>
      </c>
      <c r="ED192">
        <v>740.6</v>
      </c>
      <c r="EE192">
        <v>625.29999999999995</v>
      </c>
      <c r="EF192">
        <v>553.29999999999995</v>
      </c>
      <c r="EG192">
        <v>518.4</v>
      </c>
      <c r="EH192">
        <v>494.2</v>
      </c>
      <c r="EI192">
        <v>445.7</v>
      </c>
      <c r="EJ192">
        <v>1087.8</v>
      </c>
      <c r="EK192">
        <v>855.2</v>
      </c>
      <c r="EL192">
        <v>720.7</v>
      </c>
      <c r="EM192">
        <v>630.70000000000005</v>
      </c>
      <c r="EN192">
        <v>568.29999999999995</v>
      </c>
      <c r="EO192">
        <v>528.20000000000005</v>
      </c>
      <c r="EP192" t="s">
        <v>4256</v>
      </c>
    </row>
    <row r="193" spans="1:146" x14ac:dyDescent="0.25">
      <c r="A193" t="s">
        <v>4257</v>
      </c>
      <c r="B193" t="s">
        <v>309</v>
      </c>
      <c r="C193" t="s">
        <v>310</v>
      </c>
      <c r="D193" t="s">
        <v>311</v>
      </c>
      <c r="E193" t="s">
        <v>312</v>
      </c>
      <c r="F193" t="s">
        <v>1047</v>
      </c>
      <c r="G193" t="s">
        <v>313</v>
      </c>
      <c r="H193">
        <v>1991</v>
      </c>
      <c r="I193">
        <v>135026</v>
      </c>
      <c r="K193" t="s">
        <v>1698</v>
      </c>
      <c r="L193" t="s">
        <v>1781</v>
      </c>
      <c r="M193">
        <v>510</v>
      </c>
      <c r="N193" t="s">
        <v>3923</v>
      </c>
      <c r="O193" s="3">
        <v>0.32083333333333336</v>
      </c>
      <c r="P193">
        <v>11.01</v>
      </c>
      <c r="Q193">
        <v>9.3759999999999994</v>
      </c>
      <c r="R193">
        <v>1.988</v>
      </c>
      <c r="S193">
        <v>3.69</v>
      </c>
      <c r="T193">
        <v>6370</v>
      </c>
      <c r="U193">
        <v>112</v>
      </c>
      <c r="V193">
        <v>0.28999999999999998</v>
      </c>
      <c r="W193">
        <v>656.5</v>
      </c>
      <c r="X193">
        <v>0.95369999999999999</v>
      </c>
      <c r="Y193">
        <v>707.8</v>
      </c>
      <c r="Z193">
        <v>0</v>
      </c>
      <c r="AA193">
        <v>0</v>
      </c>
      <c r="AB193">
        <v>1071.4000000000001</v>
      </c>
      <c r="AC193">
        <v>873.2</v>
      </c>
      <c r="AD193">
        <v>757.3</v>
      </c>
      <c r="AE193">
        <v>683</v>
      </c>
      <c r="AF193">
        <v>641.4</v>
      </c>
      <c r="AG193">
        <v>618.1</v>
      </c>
      <c r="AH193">
        <v>592.70000000000005</v>
      </c>
      <c r="AI193">
        <v>1029.7</v>
      </c>
      <c r="AJ193">
        <v>840.9</v>
      </c>
      <c r="AK193">
        <v>736</v>
      </c>
      <c r="AL193">
        <v>674.7</v>
      </c>
      <c r="AM193">
        <v>641</v>
      </c>
      <c r="AN193">
        <v>621.70000000000005</v>
      </c>
      <c r="AO193">
        <v>597.20000000000005</v>
      </c>
      <c r="AP193">
        <v>907.7</v>
      </c>
      <c r="AQ193">
        <v>731.5</v>
      </c>
      <c r="AR193">
        <v>636.6</v>
      </c>
      <c r="AS193">
        <v>581.6</v>
      </c>
      <c r="AT193">
        <v>548.20000000000005</v>
      </c>
      <c r="AU193">
        <v>527</v>
      </c>
      <c r="AV193">
        <v>501.2</v>
      </c>
      <c r="AW193">
        <v>984.4</v>
      </c>
      <c r="AX193">
        <v>785.5</v>
      </c>
      <c r="AY193">
        <v>676.2</v>
      </c>
      <c r="AZ193">
        <v>611.29999999999995</v>
      </c>
      <c r="BA193">
        <v>571.29999999999995</v>
      </c>
      <c r="BB193">
        <v>545.79999999999995</v>
      </c>
      <c r="BC193">
        <v>516.4</v>
      </c>
      <c r="BD193">
        <v>1065.5999999999999</v>
      </c>
      <c r="BE193">
        <v>819.8</v>
      </c>
      <c r="BF193">
        <v>681.8</v>
      </c>
      <c r="BG193">
        <v>598.70000000000005</v>
      </c>
      <c r="BH193">
        <v>557.29999999999995</v>
      </c>
      <c r="BI193">
        <v>526.9</v>
      </c>
      <c r="BJ193">
        <v>480.4</v>
      </c>
      <c r="BK193">
        <v>42.5</v>
      </c>
      <c r="BL193">
        <v>41</v>
      </c>
      <c r="BM193">
        <v>40.799999999999997</v>
      </c>
      <c r="BN193">
        <v>40.4</v>
      </c>
      <c r="BO193">
        <v>39.5</v>
      </c>
      <c r="BP193">
        <v>39.1</v>
      </c>
      <c r="BQ193">
        <v>38.700000000000003</v>
      </c>
      <c r="BR193">
        <v>146.1</v>
      </c>
      <c r="BS193">
        <v>150.30000000000001</v>
      </c>
      <c r="BT193">
        <v>150.80000000000001</v>
      </c>
      <c r="BU193">
        <v>156.9</v>
      </c>
      <c r="BV193">
        <v>180</v>
      </c>
      <c r="BW193">
        <v>180</v>
      </c>
      <c r="BX193">
        <v>180</v>
      </c>
      <c r="BY193">
        <v>1129.0999999999999</v>
      </c>
      <c r="BZ193">
        <v>938.3</v>
      </c>
      <c r="CA193">
        <v>829.6</v>
      </c>
      <c r="CB193">
        <v>763.6</v>
      </c>
      <c r="CC193">
        <v>736.3</v>
      </c>
      <c r="CD193">
        <v>726</v>
      </c>
      <c r="CE193">
        <v>717.3</v>
      </c>
      <c r="CF193">
        <v>746</v>
      </c>
      <c r="CG193">
        <v>630.5</v>
      </c>
      <c r="CH193">
        <v>559.9</v>
      </c>
      <c r="CI193">
        <v>529.9</v>
      </c>
      <c r="CJ193">
        <v>516.4</v>
      </c>
      <c r="CK193">
        <v>511.2</v>
      </c>
      <c r="CL193">
        <v>508.9</v>
      </c>
      <c r="CM193">
        <v>710.3</v>
      </c>
      <c r="CN193">
        <v>601.70000000000005</v>
      </c>
      <c r="CO193">
        <v>541.29999999999995</v>
      </c>
      <c r="CP193">
        <v>516.70000000000005</v>
      </c>
      <c r="CQ193">
        <v>503.9</v>
      </c>
      <c r="CR193">
        <v>497.2</v>
      </c>
      <c r="CS193">
        <v>493.5</v>
      </c>
      <c r="CT193">
        <v>685.1</v>
      </c>
      <c r="CU193">
        <v>580.20000000000005</v>
      </c>
      <c r="CV193">
        <v>529.1</v>
      </c>
      <c r="CW193">
        <v>506.2</v>
      </c>
      <c r="CX193">
        <v>491.8</v>
      </c>
      <c r="CY193">
        <v>481.1</v>
      </c>
      <c r="CZ193">
        <v>468.8</v>
      </c>
      <c r="DA193">
        <v>679.9</v>
      </c>
      <c r="DB193">
        <v>562.29999999999995</v>
      </c>
      <c r="DC193">
        <v>514.6</v>
      </c>
      <c r="DD193">
        <v>498.6</v>
      </c>
      <c r="DE193">
        <v>488.1</v>
      </c>
      <c r="DF193">
        <v>474.1</v>
      </c>
      <c r="DG193">
        <v>450.6</v>
      </c>
      <c r="DH193">
        <v>665.5</v>
      </c>
      <c r="DI193">
        <v>549.29999999999995</v>
      </c>
      <c r="DJ193">
        <v>504.5</v>
      </c>
      <c r="DK193">
        <v>481.5</v>
      </c>
      <c r="DL193">
        <v>463</v>
      </c>
      <c r="DM193">
        <v>451.7</v>
      </c>
      <c r="DN193">
        <v>434.6</v>
      </c>
      <c r="DO193">
        <v>682.3</v>
      </c>
      <c r="DP193">
        <v>561.29999999999995</v>
      </c>
      <c r="DQ193">
        <v>509.5</v>
      </c>
      <c r="DR193">
        <v>483.7</v>
      </c>
      <c r="DS193">
        <v>461.8</v>
      </c>
      <c r="DT193">
        <v>441.8</v>
      </c>
      <c r="DU193">
        <v>418.2</v>
      </c>
      <c r="DV193">
        <v>747.5</v>
      </c>
      <c r="DW193">
        <v>609.79999999999995</v>
      </c>
      <c r="DX193">
        <v>532.1</v>
      </c>
      <c r="DY193">
        <v>499</v>
      </c>
      <c r="DZ193">
        <v>476.3</v>
      </c>
      <c r="EA193">
        <v>454.2</v>
      </c>
      <c r="EB193">
        <v>414.2</v>
      </c>
      <c r="EC193">
        <v>877.9</v>
      </c>
      <c r="ED193">
        <v>699.7</v>
      </c>
      <c r="EE193">
        <v>593.70000000000005</v>
      </c>
      <c r="EF193">
        <v>529.1</v>
      </c>
      <c r="EG193">
        <v>499.3</v>
      </c>
      <c r="EH193">
        <v>478.2</v>
      </c>
      <c r="EI193">
        <v>437.7</v>
      </c>
      <c r="EJ193">
        <v>1013.7</v>
      </c>
      <c r="EK193">
        <v>808</v>
      </c>
      <c r="EL193">
        <v>685</v>
      </c>
      <c r="EM193">
        <v>602.29999999999995</v>
      </c>
      <c r="EN193">
        <v>546.5</v>
      </c>
      <c r="EO193">
        <v>510.1</v>
      </c>
      <c r="EP193" t="s">
        <v>4258</v>
      </c>
    </row>
    <row r="194" spans="1:146" x14ac:dyDescent="0.25">
      <c r="A194" t="s">
        <v>4259</v>
      </c>
      <c r="B194" t="s">
        <v>602</v>
      </c>
      <c r="C194" t="s">
        <v>603</v>
      </c>
      <c r="D194" t="s">
        <v>604</v>
      </c>
      <c r="E194" t="s">
        <v>1020</v>
      </c>
      <c r="F194" t="s">
        <v>1021</v>
      </c>
      <c r="G194" t="s">
        <v>1049</v>
      </c>
      <c r="H194">
        <v>2003</v>
      </c>
      <c r="I194">
        <v>208645</v>
      </c>
      <c r="K194" t="s">
        <v>1698</v>
      </c>
      <c r="L194" t="s">
        <v>1781</v>
      </c>
      <c r="M194">
        <v>520</v>
      </c>
      <c r="N194" t="s">
        <v>3923</v>
      </c>
      <c r="O194" s="3">
        <v>0.32087962962962963</v>
      </c>
      <c r="P194">
        <v>9.19</v>
      </c>
      <c r="Q194">
        <v>8.5389999999999997</v>
      </c>
      <c r="R194">
        <v>1.8819999999999999</v>
      </c>
      <c r="S194">
        <v>3.2</v>
      </c>
      <c r="T194">
        <v>4129</v>
      </c>
      <c r="U194">
        <v>111.4</v>
      </c>
      <c r="V194">
        <v>0.21</v>
      </c>
      <c r="W194">
        <v>672.8</v>
      </c>
      <c r="X194">
        <v>0.9325</v>
      </c>
      <c r="Y194">
        <v>723.9</v>
      </c>
      <c r="Z194">
        <v>0</v>
      </c>
      <c r="AA194">
        <v>0</v>
      </c>
      <c r="AB194">
        <v>1083.0999999999999</v>
      </c>
      <c r="AC194">
        <v>885.4</v>
      </c>
      <c r="AD194">
        <v>768.7</v>
      </c>
      <c r="AE194">
        <v>698.9</v>
      </c>
      <c r="AF194">
        <v>658.3</v>
      </c>
      <c r="AG194">
        <v>637</v>
      </c>
      <c r="AH194">
        <v>617.5</v>
      </c>
      <c r="AI194">
        <v>1034.7</v>
      </c>
      <c r="AJ194">
        <v>848.8</v>
      </c>
      <c r="AK194">
        <v>745.9</v>
      </c>
      <c r="AL194">
        <v>689.1</v>
      </c>
      <c r="AM194">
        <v>658.7</v>
      </c>
      <c r="AN194">
        <v>641</v>
      </c>
      <c r="AO194">
        <v>622.79999999999995</v>
      </c>
      <c r="AP194">
        <v>922.5</v>
      </c>
      <c r="AQ194">
        <v>746.7</v>
      </c>
      <c r="AR194">
        <v>652.9</v>
      </c>
      <c r="AS194">
        <v>598.9</v>
      </c>
      <c r="AT194">
        <v>566.29999999999995</v>
      </c>
      <c r="AU194">
        <v>545.6</v>
      </c>
      <c r="AV194">
        <v>520.79999999999995</v>
      </c>
      <c r="AW194">
        <v>968.5</v>
      </c>
      <c r="AX194">
        <v>779</v>
      </c>
      <c r="AY194">
        <v>676.7</v>
      </c>
      <c r="AZ194">
        <v>617.20000000000005</v>
      </c>
      <c r="BA194">
        <v>581</v>
      </c>
      <c r="BB194">
        <v>558</v>
      </c>
      <c r="BC194">
        <v>531.70000000000005</v>
      </c>
      <c r="BD194">
        <v>1081.2</v>
      </c>
      <c r="BE194">
        <v>833.2</v>
      </c>
      <c r="BF194">
        <v>695.7</v>
      </c>
      <c r="BG194">
        <v>616.5</v>
      </c>
      <c r="BH194">
        <v>576.79999999999995</v>
      </c>
      <c r="BI194">
        <v>546.6</v>
      </c>
      <c r="BJ194">
        <v>497.4</v>
      </c>
      <c r="BK194">
        <v>41.8</v>
      </c>
      <c r="BL194">
        <v>40.4</v>
      </c>
      <c r="BM194">
        <v>40.299999999999997</v>
      </c>
      <c r="BN194">
        <v>38.9</v>
      </c>
      <c r="BO194">
        <v>38.1</v>
      </c>
      <c r="BP194">
        <v>37.799999999999997</v>
      </c>
      <c r="BQ194">
        <v>38.4</v>
      </c>
      <c r="BR194">
        <v>146.69999999999999</v>
      </c>
      <c r="BS194">
        <v>151.6</v>
      </c>
      <c r="BT194">
        <v>153.4</v>
      </c>
      <c r="BU194">
        <v>160.4</v>
      </c>
      <c r="BV194">
        <v>180</v>
      </c>
      <c r="BW194">
        <v>180</v>
      </c>
      <c r="BX194">
        <v>180</v>
      </c>
      <c r="BY194">
        <v>1102.0999999999999</v>
      </c>
      <c r="BZ194">
        <v>924.2</v>
      </c>
      <c r="CA194">
        <v>818.5</v>
      </c>
      <c r="CB194">
        <v>766.1</v>
      </c>
      <c r="CC194">
        <v>746.9</v>
      </c>
      <c r="CD194">
        <v>738.9</v>
      </c>
      <c r="CE194">
        <v>743.6</v>
      </c>
      <c r="CF194">
        <v>733.1</v>
      </c>
      <c r="CG194">
        <v>621.1</v>
      </c>
      <c r="CH194">
        <v>565.4</v>
      </c>
      <c r="CI194">
        <v>544.1</v>
      </c>
      <c r="CJ194">
        <v>535</v>
      </c>
      <c r="CK194">
        <v>531</v>
      </c>
      <c r="CL194">
        <v>529</v>
      </c>
      <c r="CM194">
        <v>699</v>
      </c>
      <c r="CN194">
        <v>595</v>
      </c>
      <c r="CO194">
        <v>551.20000000000005</v>
      </c>
      <c r="CP194">
        <v>532.6</v>
      </c>
      <c r="CQ194">
        <v>522.1</v>
      </c>
      <c r="CR194">
        <v>517.1</v>
      </c>
      <c r="CS194">
        <v>513.79999999999995</v>
      </c>
      <c r="CT194">
        <v>673.5</v>
      </c>
      <c r="CU194">
        <v>578.20000000000005</v>
      </c>
      <c r="CV194">
        <v>541.29999999999995</v>
      </c>
      <c r="CW194">
        <v>522</v>
      </c>
      <c r="CX194">
        <v>508</v>
      </c>
      <c r="CY194">
        <v>497</v>
      </c>
      <c r="CZ194">
        <v>486.7</v>
      </c>
      <c r="DA194">
        <v>680.9</v>
      </c>
      <c r="DB194">
        <v>579.6</v>
      </c>
      <c r="DC194">
        <v>535.29999999999995</v>
      </c>
      <c r="DD194">
        <v>514.5</v>
      </c>
      <c r="DE194">
        <v>503</v>
      </c>
      <c r="DF194">
        <v>487.2</v>
      </c>
      <c r="DG194">
        <v>462.7</v>
      </c>
      <c r="DH194">
        <v>691.1</v>
      </c>
      <c r="DI194">
        <v>575.29999999999995</v>
      </c>
      <c r="DJ194">
        <v>531.29999999999995</v>
      </c>
      <c r="DK194">
        <v>506.1</v>
      </c>
      <c r="DL194">
        <v>483.4</v>
      </c>
      <c r="DM194">
        <v>463.5</v>
      </c>
      <c r="DN194">
        <v>443.4</v>
      </c>
      <c r="DO194">
        <v>712.8</v>
      </c>
      <c r="DP194">
        <v>589.70000000000005</v>
      </c>
      <c r="DQ194">
        <v>538</v>
      </c>
      <c r="DR194">
        <v>511.9</v>
      </c>
      <c r="DS194">
        <v>488</v>
      </c>
      <c r="DT194">
        <v>464.4</v>
      </c>
      <c r="DU194">
        <v>427</v>
      </c>
      <c r="DV194">
        <v>785.6</v>
      </c>
      <c r="DW194">
        <v>644.4</v>
      </c>
      <c r="DX194">
        <v>563.70000000000005</v>
      </c>
      <c r="DY194">
        <v>529.1</v>
      </c>
      <c r="DZ194">
        <v>505.6</v>
      </c>
      <c r="EA194">
        <v>482</v>
      </c>
      <c r="EB194">
        <v>436.7</v>
      </c>
      <c r="EC194">
        <v>921.6</v>
      </c>
      <c r="ED194">
        <v>733.5</v>
      </c>
      <c r="EE194">
        <v>625.1</v>
      </c>
      <c r="EF194">
        <v>559</v>
      </c>
      <c r="EG194">
        <v>528.1</v>
      </c>
      <c r="EH194">
        <v>506</v>
      </c>
      <c r="EI194">
        <v>461.9</v>
      </c>
      <c r="EJ194">
        <v>1064.0999999999999</v>
      </c>
      <c r="EK194">
        <v>846.6</v>
      </c>
      <c r="EL194">
        <v>718.9</v>
      </c>
      <c r="EM194">
        <v>631.70000000000005</v>
      </c>
      <c r="EN194">
        <v>569.70000000000005</v>
      </c>
      <c r="EO194">
        <v>535.1</v>
      </c>
      <c r="EP194" t="s">
        <v>4260</v>
      </c>
    </row>
    <row r="195" spans="1:146" x14ac:dyDescent="0.25">
      <c r="A195" t="s">
        <v>4261</v>
      </c>
      <c r="B195" t="s">
        <v>101</v>
      </c>
      <c r="C195" t="s">
        <v>102</v>
      </c>
      <c r="D195" t="s">
        <v>103</v>
      </c>
      <c r="E195" t="s">
        <v>104</v>
      </c>
      <c r="F195" t="s">
        <v>105</v>
      </c>
      <c r="G195" t="s">
        <v>106</v>
      </c>
      <c r="H195">
        <v>2006</v>
      </c>
      <c r="I195">
        <v>4013890</v>
      </c>
      <c r="K195" t="s">
        <v>2137</v>
      </c>
      <c r="L195" t="s">
        <v>1781</v>
      </c>
      <c r="M195">
        <v>1055</v>
      </c>
      <c r="N195" t="s">
        <v>3923</v>
      </c>
      <c r="O195" s="3">
        <v>0.32085648148148149</v>
      </c>
      <c r="P195">
        <v>13.071999999999999</v>
      </c>
      <c r="Q195">
        <v>11.756</v>
      </c>
      <c r="R195">
        <v>2.4910000000000001</v>
      </c>
      <c r="S195">
        <v>3.85</v>
      </c>
      <c r="T195">
        <v>7924</v>
      </c>
      <c r="U195">
        <v>143.5</v>
      </c>
      <c r="V195">
        <v>0</v>
      </c>
      <c r="W195">
        <v>544.70000000000005</v>
      </c>
      <c r="X195">
        <v>1.1407</v>
      </c>
      <c r="Y195">
        <v>591.70000000000005</v>
      </c>
      <c r="Z195">
        <v>0</v>
      </c>
      <c r="AA195">
        <v>0</v>
      </c>
      <c r="AB195">
        <v>885.4</v>
      </c>
      <c r="AC195">
        <v>714.1</v>
      </c>
      <c r="AD195">
        <v>620.20000000000005</v>
      </c>
      <c r="AE195">
        <v>573.4</v>
      </c>
      <c r="AF195">
        <v>546</v>
      </c>
      <c r="AG195">
        <v>525.20000000000005</v>
      </c>
      <c r="AH195">
        <v>496</v>
      </c>
      <c r="AI195">
        <v>844.6</v>
      </c>
      <c r="AJ195">
        <v>683.8</v>
      </c>
      <c r="AK195">
        <v>602.9</v>
      </c>
      <c r="AL195">
        <v>562.79999999999995</v>
      </c>
      <c r="AM195">
        <v>539</v>
      </c>
      <c r="AN195">
        <v>520.5</v>
      </c>
      <c r="AO195">
        <v>490.5</v>
      </c>
      <c r="AP195">
        <v>747.1</v>
      </c>
      <c r="AQ195">
        <v>604.20000000000005</v>
      </c>
      <c r="AR195">
        <v>528.5</v>
      </c>
      <c r="AS195">
        <v>485.1</v>
      </c>
      <c r="AT195">
        <v>458.2</v>
      </c>
      <c r="AU195">
        <v>439.5</v>
      </c>
      <c r="AV195">
        <v>413</v>
      </c>
      <c r="AW195">
        <v>812.3</v>
      </c>
      <c r="AX195">
        <v>650.1</v>
      </c>
      <c r="AY195">
        <v>562.4</v>
      </c>
      <c r="AZ195">
        <v>510.9</v>
      </c>
      <c r="BA195">
        <v>478.7</v>
      </c>
      <c r="BB195">
        <v>457.1</v>
      </c>
      <c r="BC195">
        <v>428.3</v>
      </c>
      <c r="BD195">
        <v>882.5</v>
      </c>
      <c r="BE195">
        <v>671.1</v>
      </c>
      <c r="BF195">
        <v>561.5</v>
      </c>
      <c r="BG195">
        <v>502.4</v>
      </c>
      <c r="BH195">
        <v>469.2</v>
      </c>
      <c r="BI195">
        <v>441.7</v>
      </c>
      <c r="BJ195">
        <v>396.3</v>
      </c>
      <c r="BK195">
        <v>42.9</v>
      </c>
      <c r="BL195">
        <v>41.5</v>
      </c>
      <c r="BM195">
        <v>40</v>
      </c>
      <c r="BN195">
        <v>39</v>
      </c>
      <c r="BO195">
        <v>38.299999999999997</v>
      </c>
      <c r="BP195">
        <v>37.700000000000003</v>
      </c>
      <c r="BQ195">
        <v>37.6</v>
      </c>
      <c r="BR195">
        <v>143.6</v>
      </c>
      <c r="BS195">
        <v>145.80000000000001</v>
      </c>
      <c r="BT195">
        <v>149.5</v>
      </c>
      <c r="BU195">
        <v>155.80000000000001</v>
      </c>
      <c r="BV195">
        <v>167.4</v>
      </c>
      <c r="BW195">
        <v>180</v>
      </c>
      <c r="BX195">
        <v>180</v>
      </c>
      <c r="BY195">
        <v>914.7</v>
      </c>
      <c r="BZ195">
        <v>747.3</v>
      </c>
      <c r="CA195">
        <v>664.8</v>
      </c>
      <c r="CB195">
        <v>634.20000000000005</v>
      </c>
      <c r="CC195">
        <v>619.9</v>
      </c>
      <c r="CD195">
        <v>610.70000000000005</v>
      </c>
      <c r="CE195">
        <v>598.70000000000005</v>
      </c>
      <c r="CF195">
        <v>599.6</v>
      </c>
      <c r="CG195">
        <v>498.4</v>
      </c>
      <c r="CH195">
        <v>460</v>
      </c>
      <c r="CI195">
        <v>446.9</v>
      </c>
      <c r="CJ195">
        <v>441.1</v>
      </c>
      <c r="CK195">
        <v>438</v>
      </c>
      <c r="CL195">
        <v>430.3</v>
      </c>
      <c r="CM195">
        <v>566.79999999999995</v>
      </c>
      <c r="CN195">
        <v>478.7</v>
      </c>
      <c r="CO195">
        <v>448.2</v>
      </c>
      <c r="CP195">
        <v>435</v>
      </c>
      <c r="CQ195">
        <v>428.5</v>
      </c>
      <c r="CR195">
        <v>424.6</v>
      </c>
      <c r="CS195">
        <v>417.4</v>
      </c>
      <c r="CT195">
        <v>542.6</v>
      </c>
      <c r="CU195">
        <v>466.7</v>
      </c>
      <c r="CV195">
        <v>439.3</v>
      </c>
      <c r="CW195">
        <v>422.6</v>
      </c>
      <c r="CX195">
        <v>409.9</v>
      </c>
      <c r="CY195">
        <v>402</v>
      </c>
      <c r="CZ195">
        <v>394.2</v>
      </c>
      <c r="DA195">
        <v>548.9</v>
      </c>
      <c r="DB195">
        <v>463.2</v>
      </c>
      <c r="DC195">
        <v>438.8</v>
      </c>
      <c r="DD195">
        <v>419.6</v>
      </c>
      <c r="DE195">
        <v>402</v>
      </c>
      <c r="DF195">
        <v>386</v>
      </c>
      <c r="DG195">
        <v>365.4</v>
      </c>
      <c r="DH195">
        <v>543.9</v>
      </c>
      <c r="DI195">
        <v>456.8</v>
      </c>
      <c r="DJ195">
        <v>425.7</v>
      </c>
      <c r="DK195">
        <v>406.5</v>
      </c>
      <c r="DL195">
        <v>392.5</v>
      </c>
      <c r="DM195">
        <v>379.3</v>
      </c>
      <c r="DN195">
        <v>355.2</v>
      </c>
      <c r="DO195">
        <v>560.5</v>
      </c>
      <c r="DP195">
        <v>464.1</v>
      </c>
      <c r="DQ195">
        <v>429.5</v>
      </c>
      <c r="DR195">
        <v>403.5</v>
      </c>
      <c r="DS195">
        <v>379.5</v>
      </c>
      <c r="DT195">
        <v>364.1</v>
      </c>
      <c r="DU195">
        <v>338.5</v>
      </c>
      <c r="DV195">
        <v>624.70000000000005</v>
      </c>
      <c r="DW195">
        <v>503.8</v>
      </c>
      <c r="DX195">
        <v>448.4</v>
      </c>
      <c r="DY195">
        <v>420.8</v>
      </c>
      <c r="DZ195">
        <v>394</v>
      </c>
      <c r="EA195">
        <v>367.1</v>
      </c>
      <c r="EB195">
        <v>312.60000000000002</v>
      </c>
      <c r="EC195">
        <v>741.3</v>
      </c>
      <c r="ED195">
        <v>589.70000000000005</v>
      </c>
      <c r="EE195">
        <v>498.5</v>
      </c>
      <c r="EF195">
        <v>449.9</v>
      </c>
      <c r="EG195">
        <v>423.9</v>
      </c>
      <c r="EH195">
        <v>399.5</v>
      </c>
      <c r="EI195">
        <v>350</v>
      </c>
      <c r="EJ195">
        <v>856</v>
      </c>
      <c r="EK195">
        <v>680.9</v>
      </c>
      <c r="EL195">
        <v>575.6</v>
      </c>
      <c r="EM195">
        <v>512.70000000000005</v>
      </c>
      <c r="EN195">
        <v>472</v>
      </c>
      <c r="EO195">
        <v>439.8</v>
      </c>
      <c r="EP195" t="s">
        <v>4262</v>
      </c>
    </row>
    <row r="196" spans="1:146" x14ac:dyDescent="0.25">
      <c r="A196" t="s">
        <v>4263</v>
      </c>
      <c r="B196" t="s">
        <v>2487</v>
      </c>
      <c r="C196" t="s">
        <v>2488</v>
      </c>
      <c r="D196" t="s">
        <v>2489</v>
      </c>
      <c r="E196" t="s">
        <v>352</v>
      </c>
      <c r="F196" t="s">
        <v>978</v>
      </c>
      <c r="G196" t="s">
        <v>1265</v>
      </c>
      <c r="H196">
        <v>1978</v>
      </c>
      <c r="I196">
        <v>9568515</v>
      </c>
      <c r="K196" t="s">
        <v>1698</v>
      </c>
      <c r="L196" t="s">
        <v>1781</v>
      </c>
      <c r="M196">
        <v>308</v>
      </c>
      <c r="N196" t="s">
        <v>3923</v>
      </c>
      <c r="O196" s="3">
        <v>0.32085648148148149</v>
      </c>
      <c r="P196">
        <v>6.9880000000000004</v>
      </c>
      <c r="Q196">
        <v>5.7759999999999998</v>
      </c>
      <c r="R196">
        <v>1.381</v>
      </c>
      <c r="S196">
        <v>2.46</v>
      </c>
      <c r="T196">
        <v>1296</v>
      </c>
      <c r="U196">
        <v>103.9</v>
      </c>
      <c r="V196">
        <v>0.08</v>
      </c>
      <c r="W196">
        <v>763.8</v>
      </c>
      <c r="X196">
        <v>0.82079999999999997</v>
      </c>
      <c r="Y196">
        <v>822.4</v>
      </c>
      <c r="Z196">
        <v>0</v>
      </c>
      <c r="AA196">
        <v>0</v>
      </c>
      <c r="AB196">
        <v>1200.7</v>
      </c>
      <c r="AC196">
        <v>987.9</v>
      </c>
      <c r="AD196">
        <v>860.6</v>
      </c>
      <c r="AE196">
        <v>789.3</v>
      </c>
      <c r="AF196">
        <v>757.6</v>
      </c>
      <c r="AG196">
        <v>742</v>
      </c>
      <c r="AH196">
        <v>723.2</v>
      </c>
      <c r="AI196">
        <v>1150.8</v>
      </c>
      <c r="AJ196">
        <v>949.9</v>
      </c>
      <c r="AK196">
        <v>842.5</v>
      </c>
      <c r="AL196">
        <v>787.6</v>
      </c>
      <c r="AM196">
        <v>761.4</v>
      </c>
      <c r="AN196">
        <v>747.3</v>
      </c>
      <c r="AO196">
        <v>733.1</v>
      </c>
      <c r="AP196">
        <v>1035.5</v>
      </c>
      <c r="AQ196">
        <v>843.2</v>
      </c>
      <c r="AR196">
        <v>741.8</v>
      </c>
      <c r="AS196">
        <v>684.5</v>
      </c>
      <c r="AT196">
        <v>650.5</v>
      </c>
      <c r="AU196">
        <v>629.29999999999995</v>
      </c>
      <c r="AV196">
        <v>604.5</v>
      </c>
      <c r="AW196">
        <v>1074.5</v>
      </c>
      <c r="AX196">
        <v>871.1</v>
      </c>
      <c r="AY196">
        <v>763.3</v>
      </c>
      <c r="AZ196">
        <v>701.8</v>
      </c>
      <c r="BA196">
        <v>665.1</v>
      </c>
      <c r="BB196">
        <v>642.1</v>
      </c>
      <c r="BC196">
        <v>615.6</v>
      </c>
      <c r="BD196">
        <v>1198.8</v>
      </c>
      <c r="BE196">
        <v>931.7</v>
      </c>
      <c r="BF196">
        <v>784.8</v>
      </c>
      <c r="BG196">
        <v>704.6</v>
      </c>
      <c r="BH196">
        <v>664</v>
      </c>
      <c r="BI196">
        <v>630.9</v>
      </c>
      <c r="BJ196">
        <v>573.5</v>
      </c>
      <c r="BK196">
        <v>41.2</v>
      </c>
      <c r="BL196">
        <v>41</v>
      </c>
      <c r="BM196">
        <v>39.4</v>
      </c>
      <c r="BN196">
        <v>38.5</v>
      </c>
      <c r="BO196">
        <v>38.4</v>
      </c>
      <c r="BP196">
        <v>38.799999999999997</v>
      </c>
      <c r="BQ196">
        <v>40.299999999999997</v>
      </c>
      <c r="BR196">
        <v>149.6</v>
      </c>
      <c r="BS196">
        <v>153.9</v>
      </c>
      <c r="BT196">
        <v>156.69999999999999</v>
      </c>
      <c r="BU196">
        <v>180</v>
      </c>
      <c r="BV196">
        <v>180</v>
      </c>
      <c r="BW196">
        <v>180</v>
      </c>
      <c r="BX196">
        <v>180</v>
      </c>
      <c r="BY196">
        <v>1219.4000000000001</v>
      </c>
      <c r="BZ196">
        <v>1031.7</v>
      </c>
      <c r="CA196">
        <v>922.3</v>
      </c>
      <c r="CB196">
        <v>880.4</v>
      </c>
      <c r="CC196">
        <v>871.9</v>
      </c>
      <c r="CD196">
        <v>873.3</v>
      </c>
      <c r="CE196">
        <v>893.5</v>
      </c>
      <c r="CF196">
        <v>817.2</v>
      </c>
      <c r="CG196">
        <v>698.7</v>
      </c>
      <c r="CH196">
        <v>651.6</v>
      </c>
      <c r="CI196">
        <v>631.5</v>
      </c>
      <c r="CJ196">
        <v>624.4</v>
      </c>
      <c r="CK196">
        <v>622</v>
      </c>
      <c r="CL196">
        <v>626.20000000000005</v>
      </c>
      <c r="CM196">
        <v>780.6</v>
      </c>
      <c r="CN196">
        <v>677.2</v>
      </c>
      <c r="CO196">
        <v>638.79999999999995</v>
      </c>
      <c r="CP196">
        <v>617.5</v>
      </c>
      <c r="CQ196">
        <v>606.20000000000005</v>
      </c>
      <c r="CR196">
        <v>601.70000000000005</v>
      </c>
      <c r="CS196">
        <v>602.29999999999995</v>
      </c>
      <c r="CT196">
        <v>754.1</v>
      </c>
      <c r="CU196">
        <v>663.8</v>
      </c>
      <c r="CV196">
        <v>628.79999999999995</v>
      </c>
      <c r="CW196">
        <v>603</v>
      </c>
      <c r="CX196">
        <v>582.6</v>
      </c>
      <c r="CY196">
        <v>569.70000000000005</v>
      </c>
      <c r="CZ196">
        <v>562.5</v>
      </c>
      <c r="DA196">
        <v>762.9</v>
      </c>
      <c r="DB196">
        <v>660</v>
      </c>
      <c r="DC196">
        <v>616.4</v>
      </c>
      <c r="DD196">
        <v>587.1</v>
      </c>
      <c r="DE196">
        <v>569.20000000000005</v>
      </c>
      <c r="DF196">
        <v>553.5</v>
      </c>
      <c r="DG196">
        <v>529.20000000000005</v>
      </c>
      <c r="DH196">
        <v>772.2</v>
      </c>
      <c r="DI196">
        <v>658.5</v>
      </c>
      <c r="DJ196">
        <v>615.1</v>
      </c>
      <c r="DK196">
        <v>579.70000000000005</v>
      </c>
      <c r="DL196">
        <v>547.6</v>
      </c>
      <c r="DM196">
        <v>523.29999999999995</v>
      </c>
      <c r="DN196">
        <v>497.5</v>
      </c>
      <c r="DO196">
        <v>799.1</v>
      </c>
      <c r="DP196">
        <v>671.4</v>
      </c>
      <c r="DQ196">
        <v>623.4</v>
      </c>
      <c r="DR196">
        <v>589.1</v>
      </c>
      <c r="DS196">
        <v>556</v>
      </c>
      <c r="DT196">
        <v>526.9</v>
      </c>
      <c r="DU196">
        <v>481.2</v>
      </c>
      <c r="DV196">
        <v>884.7</v>
      </c>
      <c r="DW196">
        <v>725.8</v>
      </c>
      <c r="DX196">
        <v>647.6</v>
      </c>
      <c r="DY196">
        <v>611</v>
      </c>
      <c r="DZ196">
        <v>578</v>
      </c>
      <c r="EA196">
        <v>547.29999999999995</v>
      </c>
      <c r="EB196">
        <v>494.4</v>
      </c>
      <c r="EC196">
        <v>1023.6</v>
      </c>
      <c r="ED196">
        <v>819.9</v>
      </c>
      <c r="EE196">
        <v>698.1</v>
      </c>
      <c r="EF196">
        <v>640.1</v>
      </c>
      <c r="EG196">
        <v>607.1</v>
      </c>
      <c r="EH196">
        <v>576.1</v>
      </c>
      <c r="EI196">
        <v>521.79999999999995</v>
      </c>
      <c r="EJ196">
        <v>1181.9000000000001</v>
      </c>
      <c r="EK196">
        <v>944.1</v>
      </c>
      <c r="EL196">
        <v>798.9</v>
      </c>
      <c r="EM196">
        <v>698.2</v>
      </c>
      <c r="EN196">
        <v>643.4</v>
      </c>
      <c r="EO196">
        <v>610.70000000000005</v>
      </c>
      <c r="EP196" t="s">
        <v>4264</v>
      </c>
    </row>
    <row r="197" spans="1:146" x14ac:dyDescent="0.25">
      <c r="A197" t="s">
        <v>4265</v>
      </c>
      <c r="B197" t="s">
        <v>1032</v>
      </c>
      <c r="C197" t="s">
        <v>1033</v>
      </c>
      <c r="D197" t="s">
        <v>1034</v>
      </c>
      <c r="E197" t="s">
        <v>1087</v>
      </c>
      <c r="F197" t="s">
        <v>1785</v>
      </c>
      <c r="G197" t="s">
        <v>1459</v>
      </c>
      <c r="H197">
        <v>1998</v>
      </c>
      <c r="I197">
        <v>4039555</v>
      </c>
      <c r="K197" t="s">
        <v>1698</v>
      </c>
      <c r="L197" t="s">
        <v>1781</v>
      </c>
      <c r="M197">
        <v>783</v>
      </c>
      <c r="N197" t="s">
        <v>3923</v>
      </c>
      <c r="O197" s="3">
        <v>0.32085648148148149</v>
      </c>
      <c r="P197">
        <v>11.785</v>
      </c>
      <c r="Q197">
        <v>10.978999999999999</v>
      </c>
      <c r="R197">
        <v>1.9510000000000001</v>
      </c>
      <c r="S197">
        <v>3.79</v>
      </c>
      <c r="T197">
        <v>7603</v>
      </c>
      <c r="U197">
        <v>124.8</v>
      </c>
      <c r="V197">
        <v>0.26</v>
      </c>
      <c r="W197">
        <v>620.5</v>
      </c>
      <c r="X197">
        <v>0.99650000000000005</v>
      </c>
      <c r="Y197">
        <v>677.4</v>
      </c>
      <c r="Z197">
        <v>0</v>
      </c>
      <c r="AA197">
        <v>0</v>
      </c>
      <c r="AB197">
        <v>1033.4000000000001</v>
      </c>
      <c r="AC197">
        <v>834.6</v>
      </c>
      <c r="AD197">
        <v>721.1</v>
      </c>
      <c r="AE197">
        <v>652.6</v>
      </c>
      <c r="AF197">
        <v>620.79999999999995</v>
      </c>
      <c r="AG197">
        <v>593.29999999999995</v>
      </c>
      <c r="AH197">
        <v>564.5</v>
      </c>
      <c r="AI197">
        <v>987.9</v>
      </c>
      <c r="AJ197">
        <v>800.3</v>
      </c>
      <c r="AK197">
        <v>696.1</v>
      </c>
      <c r="AL197">
        <v>637.20000000000005</v>
      </c>
      <c r="AM197">
        <v>606.5</v>
      </c>
      <c r="AN197">
        <v>586.5</v>
      </c>
      <c r="AO197">
        <v>562.70000000000005</v>
      </c>
      <c r="AP197">
        <v>862.1</v>
      </c>
      <c r="AQ197">
        <v>692.6</v>
      </c>
      <c r="AR197">
        <v>601.29999999999995</v>
      </c>
      <c r="AS197">
        <v>548.29999999999995</v>
      </c>
      <c r="AT197">
        <v>516.1</v>
      </c>
      <c r="AU197">
        <v>495.2</v>
      </c>
      <c r="AV197">
        <v>469.3</v>
      </c>
      <c r="AW197">
        <v>927.1</v>
      </c>
      <c r="AX197">
        <v>737.5</v>
      </c>
      <c r="AY197">
        <v>633.29999999999995</v>
      </c>
      <c r="AZ197">
        <v>571.4</v>
      </c>
      <c r="BA197">
        <v>533.1</v>
      </c>
      <c r="BB197">
        <v>508.4</v>
      </c>
      <c r="BC197">
        <v>479.4</v>
      </c>
      <c r="BD197">
        <v>1029.2</v>
      </c>
      <c r="BE197">
        <v>782.4</v>
      </c>
      <c r="BF197">
        <v>646.4</v>
      </c>
      <c r="BG197">
        <v>565.1</v>
      </c>
      <c r="BH197">
        <v>526.4</v>
      </c>
      <c r="BI197">
        <v>495.1</v>
      </c>
      <c r="BJ197">
        <v>445.2</v>
      </c>
      <c r="BK197">
        <v>43.6</v>
      </c>
      <c r="BL197">
        <v>41.8</v>
      </c>
      <c r="BM197">
        <v>41.6</v>
      </c>
      <c r="BN197">
        <v>40.5</v>
      </c>
      <c r="BO197">
        <v>39.700000000000003</v>
      </c>
      <c r="BP197">
        <v>39.299999999999997</v>
      </c>
      <c r="BQ197">
        <v>39.1</v>
      </c>
      <c r="BR197">
        <v>144</v>
      </c>
      <c r="BS197">
        <v>147.80000000000001</v>
      </c>
      <c r="BT197">
        <v>147.69999999999999</v>
      </c>
      <c r="BU197">
        <v>148.69999999999999</v>
      </c>
      <c r="BV197">
        <v>151.30000000000001</v>
      </c>
      <c r="BW197">
        <v>175.6</v>
      </c>
      <c r="BX197">
        <v>178.2</v>
      </c>
      <c r="BY197">
        <v>1075.9000000000001</v>
      </c>
      <c r="BZ197">
        <v>884.5</v>
      </c>
      <c r="CA197">
        <v>775.3</v>
      </c>
      <c r="CB197">
        <v>711.2</v>
      </c>
      <c r="CC197">
        <v>685.6</v>
      </c>
      <c r="CD197">
        <v>675.4</v>
      </c>
      <c r="CE197">
        <v>668.3</v>
      </c>
      <c r="CF197">
        <v>700.6</v>
      </c>
      <c r="CG197">
        <v>586.4</v>
      </c>
      <c r="CH197">
        <v>519.79999999999995</v>
      </c>
      <c r="CI197">
        <v>490.8</v>
      </c>
      <c r="CJ197">
        <v>478.1</v>
      </c>
      <c r="CK197">
        <v>473.4</v>
      </c>
      <c r="CL197">
        <v>471</v>
      </c>
      <c r="CM197">
        <v>661.9</v>
      </c>
      <c r="CN197">
        <v>557</v>
      </c>
      <c r="CO197">
        <v>501.3</v>
      </c>
      <c r="CP197">
        <v>477.8</v>
      </c>
      <c r="CQ197">
        <v>465.7</v>
      </c>
      <c r="CR197">
        <v>459.9</v>
      </c>
      <c r="CS197">
        <v>456.4</v>
      </c>
      <c r="CT197">
        <v>633.29999999999995</v>
      </c>
      <c r="CU197">
        <v>535</v>
      </c>
      <c r="CV197">
        <v>488.9</v>
      </c>
      <c r="CW197">
        <v>467.6</v>
      </c>
      <c r="CX197">
        <v>453.6</v>
      </c>
      <c r="CY197">
        <v>442.8</v>
      </c>
      <c r="CZ197">
        <v>431.6</v>
      </c>
      <c r="DA197">
        <v>632.79999999999995</v>
      </c>
      <c r="DB197">
        <v>522.70000000000005</v>
      </c>
      <c r="DC197">
        <v>476.6</v>
      </c>
      <c r="DD197">
        <v>456.1</v>
      </c>
      <c r="DE197">
        <v>446.5</v>
      </c>
      <c r="DF197">
        <v>436</v>
      </c>
      <c r="DG197">
        <v>411.2</v>
      </c>
      <c r="DH197">
        <v>628.79999999999995</v>
      </c>
      <c r="DI197">
        <v>517.79999999999995</v>
      </c>
      <c r="DJ197">
        <v>472.4</v>
      </c>
      <c r="DK197">
        <v>449</v>
      </c>
      <c r="DL197">
        <v>428</v>
      </c>
      <c r="DM197">
        <v>409.1</v>
      </c>
      <c r="DN197">
        <v>388.4</v>
      </c>
      <c r="DO197">
        <v>648.70000000000005</v>
      </c>
      <c r="DP197">
        <v>533.4</v>
      </c>
      <c r="DQ197">
        <v>479.8</v>
      </c>
      <c r="DR197">
        <v>454.5</v>
      </c>
      <c r="DS197">
        <v>432.4</v>
      </c>
      <c r="DT197">
        <v>410.2</v>
      </c>
      <c r="DU197">
        <v>371.8</v>
      </c>
      <c r="DV197">
        <v>723.7</v>
      </c>
      <c r="DW197">
        <v>587.29999999999995</v>
      </c>
      <c r="DX197">
        <v>508.1</v>
      </c>
      <c r="DY197">
        <v>471.7</v>
      </c>
      <c r="DZ197">
        <v>449.8</v>
      </c>
      <c r="EA197">
        <v>428.5</v>
      </c>
      <c r="EB197">
        <v>385.9</v>
      </c>
      <c r="EC197">
        <v>858.2</v>
      </c>
      <c r="ED197">
        <v>679.6</v>
      </c>
      <c r="EE197">
        <v>577.6</v>
      </c>
      <c r="EF197">
        <v>514.4</v>
      </c>
      <c r="EG197">
        <v>483.3</v>
      </c>
      <c r="EH197">
        <v>462.9</v>
      </c>
      <c r="EI197">
        <v>430.3</v>
      </c>
      <c r="EJ197">
        <v>991</v>
      </c>
      <c r="EK197">
        <v>784.8</v>
      </c>
      <c r="EL197">
        <v>666.9</v>
      </c>
      <c r="EM197">
        <v>594</v>
      </c>
      <c r="EN197">
        <v>556</v>
      </c>
      <c r="EO197">
        <v>511.2</v>
      </c>
      <c r="EP197" t="s">
        <v>4266</v>
      </c>
    </row>
    <row r="198" spans="1:146" x14ac:dyDescent="0.25">
      <c r="A198" t="s">
        <v>4267</v>
      </c>
      <c r="B198" t="s">
        <v>1022</v>
      </c>
      <c r="C198" t="s">
        <v>1023</v>
      </c>
      <c r="D198" t="s">
        <v>1024</v>
      </c>
      <c r="E198" t="s">
        <v>1214</v>
      </c>
      <c r="F198" t="s">
        <v>963</v>
      </c>
      <c r="G198" t="s">
        <v>1909</v>
      </c>
      <c r="H198">
        <v>2003</v>
      </c>
      <c r="I198">
        <v>130605</v>
      </c>
      <c r="K198" t="s">
        <v>1698</v>
      </c>
      <c r="L198" t="s">
        <v>1781</v>
      </c>
      <c r="M198">
        <v>850</v>
      </c>
      <c r="N198" t="s">
        <v>3923</v>
      </c>
      <c r="O198" s="3">
        <v>0.32085648148148149</v>
      </c>
      <c r="P198">
        <v>13.99</v>
      </c>
      <c r="Q198">
        <v>12.477</v>
      </c>
      <c r="R198">
        <v>2.4169999999999998</v>
      </c>
      <c r="S198">
        <v>4.09</v>
      </c>
      <c r="T198">
        <v>10503</v>
      </c>
      <c r="U198">
        <v>123.9</v>
      </c>
      <c r="V198">
        <v>0.03</v>
      </c>
      <c r="W198">
        <v>560.70000000000005</v>
      </c>
      <c r="X198">
        <v>1.1073999999999999</v>
      </c>
      <c r="Y198">
        <v>609.5</v>
      </c>
      <c r="Z198">
        <v>0</v>
      </c>
      <c r="AA198">
        <v>0</v>
      </c>
      <c r="AB198">
        <v>917.1</v>
      </c>
      <c r="AC198">
        <v>743.2</v>
      </c>
      <c r="AD198">
        <v>645.6</v>
      </c>
      <c r="AE198">
        <v>590.79999999999995</v>
      </c>
      <c r="AF198">
        <v>558.5</v>
      </c>
      <c r="AG198">
        <v>535.4</v>
      </c>
      <c r="AH198">
        <v>508.7</v>
      </c>
      <c r="AI198">
        <v>869.9</v>
      </c>
      <c r="AJ198">
        <v>707.4</v>
      </c>
      <c r="AK198">
        <v>621.6</v>
      </c>
      <c r="AL198">
        <v>576.79999999999995</v>
      </c>
      <c r="AM198">
        <v>551.6</v>
      </c>
      <c r="AN198">
        <v>534.29999999999995</v>
      </c>
      <c r="AO198">
        <v>509</v>
      </c>
      <c r="AP198">
        <v>771.8</v>
      </c>
      <c r="AQ198">
        <v>623.1</v>
      </c>
      <c r="AR198">
        <v>543.9</v>
      </c>
      <c r="AS198">
        <v>498.3</v>
      </c>
      <c r="AT198">
        <v>470.5</v>
      </c>
      <c r="AU198">
        <v>452.3</v>
      </c>
      <c r="AV198">
        <v>429</v>
      </c>
      <c r="AW198">
        <v>816.8</v>
      </c>
      <c r="AX198">
        <v>655.4</v>
      </c>
      <c r="AY198">
        <v>568</v>
      </c>
      <c r="AZ198">
        <v>516.70000000000005</v>
      </c>
      <c r="BA198">
        <v>485</v>
      </c>
      <c r="BB198">
        <v>464</v>
      </c>
      <c r="BC198">
        <v>437</v>
      </c>
      <c r="BD198">
        <v>917.1</v>
      </c>
      <c r="BE198">
        <v>698.7</v>
      </c>
      <c r="BF198">
        <v>581.6</v>
      </c>
      <c r="BG198">
        <v>515</v>
      </c>
      <c r="BH198">
        <v>480.1</v>
      </c>
      <c r="BI198">
        <v>452.8</v>
      </c>
      <c r="BJ198">
        <v>411.3</v>
      </c>
      <c r="BK198">
        <v>42.7</v>
      </c>
      <c r="BL198">
        <v>41.4</v>
      </c>
      <c r="BM198">
        <v>40.6</v>
      </c>
      <c r="BN198">
        <v>39.299999999999997</v>
      </c>
      <c r="BO198">
        <v>38.6</v>
      </c>
      <c r="BP198">
        <v>38.200000000000003</v>
      </c>
      <c r="BQ198">
        <v>38</v>
      </c>
      <c r="BR198">
        <v>142.80000000000001</v>
      </c>
      <c r="BS198">
        <v>147.69999999999999</v>
      </c>
      <c r="BT198">
        <v>150</v>
      </c>
      <c r="BU198">
        <v>153.9</v>
      </c>
      <c r="BV198">
        <v>161.9</v>
      </c>
      <c r="BW198">
        <v>180</v>
      </c>
      <c r="BX198">
        <v>180</v>
      </c>
      <c r="BY198">
        <v>917.1</v>
      </c>
      <c r="BZ198">
        <v>758.3</v>
      </c>
      <c r="CA198">
        <v>676.3</v>
      </c>
      <c r="CB198">
        <v>641.6</v>
      </c>
      <c r="CC198">
        <v>625.6</v>
      </c>
      <c r="CD198">
        <v>617.5</v>
      </c>
      <c r="CE198">
        <v>606.20000000000005</v>
      </c>
      <c r="CF198">
        <v>602.70000000000005</v>
      </c>
      <c r="CG198">
        <v>506</v>
      </c>
      <c r="CH198">
        <v>463.4</v>
      </c>
      <c r="CI198">
        <v>448.2</v>
      </c>
      <c r="CJ198">
        <v>442</v>
      </c>
      <c r="CK198">
        <v>438.8</v>
      </c>
      <c r="CL198">
        <v>435.3</v>
      </c>
      <c r="CM198">
        <v>571.29999999999995</v>
      </c>
      <c r="CN198">
        <v>484.5</v>
      </c>
      <c r="CO198">
        <v>450.6</v>
      </c>
      <c r="CP198">
        <v>436.6</v>
      </c>
      <c r="CQ198">
        <v>430.6</v>
      </c>
      <c r="CR198">
        <v>427.1</v>
      </c>
      <c r="CS198">
        <v>424.5</v>
      </c>
      <c r="CT198">
        <v>548.6</v>
      </c>
      <c r="CU198">
        <v>471.1</v>
      </c>
      <c r="CV198">
        <v>441.4</v>
      </c>
      <c r="CW198">
        <v>426.4</v>
      </c>
      <c r="CX198">
        <v>416.2</v>
      </c>
      <c r="CY198">
        <v>410</v>
      </c>
      <c r="CZ198">
        <v>403.8</v>
      </c>
      <c r="DA198">
        <v>554.79999999999995</v>
      </c>
      <c r="DB198">
        <v>473.8</v>
      </c>
      <c r="DC198">
        <v>440.9</v>
      </c>
      <c r="DD198">
        <v>423.7</v>
      </c>
      <c r="DE198">
        <v>410.2</v>
      </c>
      <c r="DF198">
        <v>398.3</v>
      </c>
      <c r="DG198">
        <v>381.2</v>
      </c>
      <c r="DH198">
        <v>588.9</v>
      </c>
      <c r="DI198">
        <v>482.6</v>
      </c>
      <c r="DJ198">
        <v>438.6</v>
      </c>
      <c r="DK198">
        <v>417.3</v>
      </c>
      <c r="DL198">
        <v>401</v>
      </c>
      <c r="DM198">
        <v>391.1</v>
      </c>
      <c r="DN198">
        <v>372.5</v>
      </c>
      <c r="DO198">
        <v>604.70000000000005</v>
      </c>
      <c r="DP198">
        <v>494.1</v>
      </c>
      <c r="DQ198">
        <v>443.9</v>
      </c>
      <c r="DR198">
        <v>419.9</v>
      </c>
      <c r="DS198">
        <v>399.6</v>
      </c>
      <c r="DT198">
        <v>380.5</v>
      </c>
      <c r="DU198">
        <v>356.9</v>
      </c>
      <c r="DV198">
        <v>668.9</v>
      </c>
      <c r="DW198">
        <v>540.70000000000005</v>
      </c>
      <c r="DX198">
        <v>469</v>
      </c>
      <c r="DY198">
        <v>435.9</v>
      </c>
      <c r="DZ198">
        <v>415</v>
      </c>
      <c r="EA198">
        <v>394.5</v>
      </c>
      <c r="EB198">
        <v>354</v>
      </c>
      <c r="EC198">
        <v>794.2</v>
      </c>
      <c r="ED198">
        <v>630.5</v>
      </c>
      <c r="EE198">
        <v>532.6</v>
      </c>
      <c r="EF198">
        <v>471.2</v>
      </c>
      <c r="EG198">
        <v>438.2</v>
      </c>
      <c r="EH198">
        <v>418.1</v>
      </c>
      <c r="EI198">
        <v>379.8</v>
      </c>
      <c r="EJ198">
        <v>917.1</v>
      </c>
      <c r="EK198">
        <v>728</v>
      </c>
      <c r="EL198">
        <v>615</v>
      </c>
      <c r="EM198">
        <v>539.9</v>
      </c>
      <c r="EN198">
        <v>491.3</v>
      </c>
      <c r="EO198">
        <v>453.4</v>
      </c>
      <c r="EP198" t="s">
        <v>4268</v>
      </c>
    </row>
    <row r="199" spans="1:146" x14ac:dyDescent="0.25">
      <c r="A199" t="s">
        <v>4269</v>
      </c>
      <c r="B199" t="s">
        <v>1018</v>
      </c>
      <c r="C199" t="s">
        <v>1019</v>
      </c>
      <c r="D199" t="s">
        <v>2860</v>
      </c>
      <c r="E199" t="s">
        <v>2109</v>
      </c>
      <c r="F199" t="s">
        <v>1477</v>
      </c>
      <c r="G199" t="s">
        <v>1219</v>
      </c>
      <c r="H199">
        <v>2003</v>
      </c>
      <c r="I199">
        <v>219881</v>
      </c>
      <c r="K199" t="s">
        <v>1698</v>
      </c>
      <c r="L199" t="s">
        <v>1781</v>
      </c>
      <c r="M199">
        <v>692</v>
      </c>
      <c r="N199" t="s">
        <v>3923</v>
      </c>
      <c r="O199" s="3">
        <v>0.32085648148148149</v>
      </c>
      <c r="P199">
        <v>10.45</v>
      </c>
      <c r="Q199">
        <v>9.952</v>
      </c>
      <c r="R199">
        <v>2.1429999999999998</v>
      </c>
      <c r="S199">
        <v>3.48</v>
      </c>
      <c r="T199">
        <v>5834</v>
      </c>
      <c r="U199">
        <v>119.3</v>
      </c>
      <c r="V199">
        <v>0.34</v>
      </c>
      <c r="W199">
        <v>656.7</v>
      </c>
      <c r="X199">
        <v>0.95799999999999996</v>
      </c>
      <c r="Y199">
        <v>704.6</v>
      </c>
      <c r="Z199">
        <v>0</v>
      </c>
      <c r="AA199">
        <v>0</v>
      </c>
      <c r="AB199">
        <v>1098.8</v>
      </c>
      <c r="AC199">
        <v>883.1</v>
      </c>
      <c r="AD199">
        <v>761.2</v>
      </c>
      <c r="AE199">
        <v>679.6</v>
      </c>
      <c r="AF199">
        <v>632</v>
      </c>
      <c r="AG199">
        <v>605.70000000000005</v>
      </c>
      <c r="AH199">
        <v>584.1</v>
      </c>
      <c r="AI199">
        <v>1050.9000000000001</v>
      </c>
      <c r="AJ199">
        <v>849.2</v>
      </c>
      <c r="AK199">
        <v>736.1</v>
      </c>
      <c r="AL199">
        <v>667.5</v>
      </c>
      <c r="AM199">
        <v>628.9</v>
      </c>
      <c r="AN199">
        <v>608.1</v>
      </c>
      <c r="AO199">
        <v>586.70000000000005</v>
      </c>
      <c r="AP199">
        <v>919.3</v>
      </c>
      <c r="AQ199">
        <v>735.9</v>
      </c>
      <c r="AR199">
        <v>636.1</v>
      </c>
      <c r="AS199">
        <v>577.5</v>
      </c>
      <c r="AT199">
        <v>541.6</v>
      </c>
      <c r="AU199">
        <v>518.79999999999995</v>
      </c>
      <c r="AV199">
        <v>492.5</v>
      </c>
      <c r="AW199">
        <v>987.8</v>
      </c>
      <c r="AX199">
        <v>784.4</v>
      </c>
      <c r="AY199">
        <v>672</v>
      </c>
      <c r="AZ199">
        <v>605</v>
      </c>
      <c r="BA199">
        <v>563.5</v>
      </c>
      <c r="BB199">
        <v>537.20000000000005</v>
      </c>
      <c r="BC199">
        <v>507.8</v>
      </c>
      <c r="BD199">
        <v>1094.0999999999999</v>
      </c>
      <c r="BE199">
        <v>829.3</v>
      </c>
      <c r="BF199">
        <v>683.9</v>
      </c>
      <c r="BG199">
        <v>593.4</v>
      </c>
      <c r="BH199">
        <v>548.79999999999995</v>
      </c>
      <c r="BI199">
        <v>518</v>
      </c>
      <c r="BJ199">
        <v>470.2</v>
      </c>
      <c r="BK199">
        <v>42.7</v>
      </c>
      <c r="BL199">
        <v>40.9</v>
      </c>
      <c r="BM199">
        <v>40.799999999999997</v>
      </c>
      <c r="BN199">
        <v>39.799999999999997</v>
      </c>
      <c r="BO199">
        <v>38.6</v>
      </c>
      <c r="BP199">
        <v>38</v>
      </c>
      <c r="BQ199">
        <v>38.299999999999997</v>
      </c>
      <c r="BR199">
        <v>146</v>
      </c>
      <c r="BS199">
        <v>150.1</v>
      </c>
      <c r="BT199">
        <v>152</v>
      </c>
      <c r="BU199">
        <v>155.4</v>
      </c>
      <c r="BV199">
        <v>172</v>
      </c>
      <c r="BW199">
        <v>180</v>
      </c>
      <c r="BX199">
        <v>180</v>
      </c>
      <c r="BY199">
        <v>1146.2</v>
      </c>
      <c r="BZ199">
        <v>938.7</v>
      </c>
      <c r="CA199">
        <v>823</v>
      </c>
      <c r="CB199">
        <v>746.9</v>
      </c>
      <c r="CC199">
        <v>711.6</v>
      </c>
      <c r="CD199">
        <v>700.6</v>
      </c>
      <c r="CE199">
        <v>700.8</v>
      </c>
      <c r="CF199">
        <v>753.8</v>
      </c>
      <c r="CG199">
        <v>630.70000000000005</v>
      </c>
      <c r="CH199">
        <v>556.29999999999995</v>
      </c>
      <c r="CI199">
        <v>521</v>
      </c>
      <c r="CJ199">
        <v>505.9</v>
      </c>
      <c r="CK199">
        <v>500.3</v>
      </c>
      <c r="CL199">
        <v>498.1</v>
      </c>
      <c r="CM199">
        <v>715.7</v>
      </c>
      <c r="CN199">
        <v>602.1</v>
      </c>
      <c r="CO199">
        <v>536.9</v>
      </c>
      <c r="CP199">
        <v>508.6</v>
      </c>
      <c r="CQ199">
        <v>494.7</v>
      </c>
      <c r="CR199">
        <v>487.3</v>
      </c>
      <c r="CS199">
        <v>483.8</v>
      </c>
      <c r="CT199">
        <v>688.7</v>
      </c>
      <c r="CU199">
        <v>580.6</v>
      </c>
      <c r="CV199">
        <v>524</v>
      </c>
      <c r="CW199">
        <v>499.3</v>
      </c>
      <c r="CX199">
        <v>483.9</v>
      </c>
      <c r="CY199">
        <v>472.5</v>
      </c>
      <c r="CZ199">
        <v>460.2</v>
      </c>
      <c r="DA199">
        <v>690.8</v>
      </c>
      <c r="DB199">
        <v>567.20000000000005</v>
      </c>
      <c r="DC199">
        <v>509.5</v>
      </c>
      <c r="DD199">
        <v>487.2</v>
      </c>
      <c r="DE199">
        <v>478.5</v>
      </c>
      <c r="DF199">
        <v>467</v>
      </c>
      <c r="DG199">
        <v>441.6</v>
      </c>
      <c r="DH199">
        <v>678.5</v>
      </c>
      <c r="DI199">
        <v>556.1</v>
      </c>
      <c r="DJ199">
        <v>502.6</v>
      </c>
      <c r="DK199">
        <v>477.4</v>
      </c>
      <c r="DL199">
        <v>456.6</v>
      </c>
      <c r="DM199">
        <v>438.7</v>
      </c>
      <c r="DN199">
        <v>419.6</v>
      </c>
      <c r="DO199">
        <v>697.8</v>
      </c>
      <c r="DP199">
        <v>571.20000000000005</v>
      </c>
      <c r="DQ199">
        <v>509.3</v>
      </c>
      <c r="DR199">
        <v>481.8</v>
      </c>
      <c r="DS199">
        <v>459.9</v>
      </c>
      <c r="DT199">
        <v>437.8</v>
      </c>
      <c r="DU199">
        <v>401.8</v>
      </c>
      <c r="DV199">
        <v>769.9</v>
      </c>
      <c r="DW199">
        <v>625.5</v>
      </c>
      <c r="DX199">
        <v>539.5</v>
      </c>
      <c r="DY199">
        <v>499.6</v>
      </c>
      <c r="DZ199">
        <v>476.5</v>
      </c>
      <c r="EA199">
        <v>454.7</v>
      </c>
      <c r="EB199">
        <v>410.2</v>
      </c>
      <c r="EC199">
        <v>910.6</v>
      </c>
      <c r="ED199">
        <v>716.6</v>
      </c>
      <c r="EE199">
        <v>606.5</v>
      </c>
      <c r="EF199">
        <v>534.9</v>
      </c>
      <c r="EG199">
        <v>499.6</v>
      </c>
      <c r="EH199">
        <v>478</v>
      </c>
      <c r="EI199">
        <v>436.7</v>
      </c>
      <c r="EJ199">
        <v>1051.5</v>
      </c>
      <c r="EK199">
        <v>827.5</v>
      </c>
      <c r="EL199">
        <v>699.4</v>
      </c>
      <c r="EM199">
        <v>612.29999999999995</v>
      </c>
      <c r="EN199">
        <v>552.4</v>
      </c>
      <c r="EO199">
        <v>510.9</v>
      </c>
      <c r="EP199" t="s">
        <v>4270</v>
      </c>
    </row>
    <row r="200" spans="1:146" x14ac:dyDescent="0.25">
      <c r="A200" t="s">
        <v>4271</v>
      </c>
      <c r="B200" t="s">
        <v>1016</v>
      </c>
      <c r="C200" t="s">
        <v>1017</v>
      </c>
      <c r="D200" t="s">
        <v>2637</v>
      </c>
      <c r="E200" t="s">
        <v>1488</v>
      </c>
      <c r="F200" t="s">
        <v>1489</v>
      </c>
      <c r="G200" t="s">
        <v>1049</v>
      </c>
      <c r="H200">
        <v>2003</v>
      </c>
      <c r="I200">
        <v>129004</v>
      </c>
      <c r="K200" t="s">
        <v>1698</v>
      </c>
      <c r="L200" t="s">
        <v>1781</v>
      </c>
      <c r="M200">
        <v>758</v>
      </c>
      <c r="N200" t="s">
        <v>3923</v>
      </c>
      <c r="O200" s="3">
        <v>0.32085648148148149</v>
      </c>
      <c r="P200">
        <v>11.9</v>
      </c>
      <c r="Q200">
        <v>10.71</v>
      </c>
      <c r="R200">
        <v>2.105</v>
      </c>
      <c r="S200">
        <v>3.83</v>
      </c>
      <c r="T200">
        <v>8564</v>
      </c>
      <c r="U200">
        <v>122.1</v>
      </c>
      <c r="V200">
        <v>0.25</v>
      </c>
      <c r="W200">
        <v>617.29999999999995</v>
      </c>
      <c r="X200">
        <v>1.0113000000000001</v>
      </c>
      <c r="Y200">
        <v>667.5</v>
      </c>
      <c r="Z200">
        <v>0</v>
      </c>
      <c r="AA200">
        <v>0</v>
      </c>
      <c r="AB200">
        <v>1014</v>
      </c>
      <c r="AC200">
        <v>824.5</v>
      </c>
      <c r="AD200">
        <v>713.9</v>
      </c>
      <c r="AE200">
        <v>645.1</v>
      </c>
      <c r="AF200">
        <v>605.9</v>
      </c>
      <c r="AG200">
        <v>580.79999999999995</v>
      </c>
      <c r="AH200">
        <v>559.79999999999995</v>
      </c>
      <c r="AI200">
        <v>966.5</v>
      </c>
      <c r="AJ200">
        <v>788.7</v>
      </c>
      <c r="AK200">
        <v>689.2</v>
      </c>
      <c r="AL200">
        <v>632.79999999999995</v>
      </c>
      <c r="AM200">
        <v>602</v>
      </c>
      <c r="AN200">
        <v>583.29999999999995</v>
      </c>
      <c r="AO200">
        <v>564.6</v>
      </c>
      <c r="AP200">
        <v>853.4</v>
      </c>
      <c r="AQ200">
        <v>687.8</v>
      </c>
      <c r="AR200">
        <v>598.6</v>
      </c>
      <c r="AS200">
        <v>546.9</v>
      </c>
      <c r="AT200">
        <v>515.29999999999995</v>
      </c>
      <c r="AU200">
        <v>495.2</v>
      </c>
      <c r="AV200">
        <v>471.3</v>
      </c>
      <c r="AW200">
        <v>901.3</v>
      </c>
      <c r="AX200">
        <v>721.6</v>
      </c>
      <c r="AY200">
        <v>623.79999999999995</v>
      </c>
      <c r="AZ200">
        <v>566.20000000000005</v>
      </c>
      <c r="BA200">
        <v>530.79999999999995</v>
      </c>
      <c r="BB200">
        <v>508.1</v>
      </c>
      <c r="BC200">
        <v>481.4</v>
      </c>
      <c r="BD200">
        <v>1011.9</v>
      </c>
      <c r="BE200">
        <v>774.6</v>
      </c>
      <c r="BF200">
        <v>642.20000000000005</v>
      </c>
      <c r="BG200">
        <v>563.20000000000005</v>
      </c>
      <c r="BH200">
        <v>524.1</v>
      </c>
      <c r="BI200">
        <v>495.5</v>
      </c>
      <c r="BJ200">
        <v>450.2</v>
      </c>
      <c r="BK200">
        <v>42.8</v>
      </c>
      <c r="BL200">
        <v>41.1</v>
      </c>
      <c r="BM200">
        <v>41.1</v>
      </c>
      <c r="BN200">
        <v>40.4</v>
      </c>
      <c r="BO200">
        <v>39.200000000000003</v>
      </c>
      <c r="BP200">
        <v>38.700000000000003</v>
      </c>
      <c r="BQ200">
        <v>38.9</v>
      </c>
      <c r="BR200">
        <v>145.1</v>
      </c>
      <c r="BS200">
        <v>150</v>
      </c>
      <c r="BT200">
        <v>151.6</v>
      </c>
      <c r="BU200">
        <v>155.1</v>
      </c>
      <c r="BV200">
        <v>170.6</v>
      </c>
      <c r="BW200">
        <v>180</v>
      </c>
      <c r="BX200">
        <v>180</v>
      </c>
      <c r="BY200">
        <v>1034.5</v>
      </c>
      <c r="BZ200">
        <v>861</v>
      </c>
      <c r="CA200">
        <v>759.8</v>
      </c>
      <c r="CB200">
        <v>705.5</v>
      </c>
      <c r="CC200">
        <v>683</v>
      </c>
      <c r="CD200">
        <v>672.7</v>
      </c>
      <c r="CE200">
        <v>671.2</v>
      </c>
      <c r="CF200">
        <v>679.9</v>
      </c>
      <c r="CG200">
        <v>573.9</v>
      </c>
      <c r="CH200">
        <v>514.4</v>
      </c>
      <c r="CI200">
        <v>491.3</v>
      </c>
      <c r="CJ200">
        <v>481.7</v>
      </c>
      <c r="CK200">
        <v>477.2</v>
      </c>
      <c r="CL200">
        <v>474.3</v>
      </c>
      <c r="CM200">
        <v>645.1</v>
      </c>
      <c r="CN200">
        <v>545.9</v>
      </c>
      <c r="CO200">
        <v>498.7</v>
      </c>
      <c r="CP200">
        <v>479.7</v>
      </c>
      <c r="CQ200">
        <v>469.7</v>
      </c>
      <c r="CR200">
        <v>464.8</v>
      </c>
      <c r="CS200">
        <v>461.1</v>
      </c>
      <c r="CT200">
        <v>619.4</v>
      </c>
      <c r="CU200">
        <v>526.70000000000005</v>
      </c>
      <c r="CV200">
        <v>488.1</v>
      </c>
      <c r="CW200">
        <v>469.9</v>
      </c>
      <c r="CX200">
        <v>457.8</v>
      </c>
      <c r="CY200">
        <v>448.6</v>
      </c>
      <c r="CZ200">
        <v>439</v>
      </c>
      <c r="DA200">
        <v>624.79999999999995</v>
      </c>
      <c r="DB200">
        <v>529.4</v>
      </c>
      <c r="DC200">
        <v>483.3</v>
      </c>
      <c r="DD200">
        <v>462.2</v>
      </c>
      <c r="DE200">
        <v>450</v>
      </c>
      <c r="DF200">
        <v>440.4</v>
      </c>
      <c r="DG200">
        <v>419.5</v>
      </c>
      <c r="DH200">
        <v>640.79999999999995</v>
      </c>
      <c r="DI200">
        <v>527.1</v>
      </c>
      <c r="DJ200">
        <v>479.2</v>
      </c>
      <c r="DK200">
        <v>456.6</v>
      </c>
      <c r="DL200">
        <v>438.4</v>
      </c>
      <c r="DM200">
        <v>420.6</v>
      </c>
      <c r="DN200">
        <v>397.3</v>
      </c>
      <c r="DO200">
        <v>658.7</v>
      </c>
      <c r="DP200">
        <v>541.5</v>
      </c>
      <c r="DQ200">
        <v>485.6</v>
      </c>
      <c r="DR200">
        <v>460.6</v>
      </c>
      <c r="DS200">
        <v>441</v>
      </c>
      <c r="DT200">
        <v>421.8</v>
      </c>
      <c r="DU200">
        <v>387.8</v>
      </c>
      <c r="DV200">
        <v>726.1</v>
      </c>
      <c r="DW200">
        <v>593.20000000000005</v>
      </c>
      <c r="DX200">
        <v>513</v>
      </c>
      <c r="DY200">
        <v>476.8</v>
      </c>
      <c r="DZ200">
        <v>455.8</v>
      </c>
      <c r="EA200">
        <v>436.6</v>
      </c>
      <c r="EB200">
        <v>397.9</v>
      </c>
      <c r="EC200">
        <v>860.3</v>
      </c>
      <c r="ED200">
        <v>682.4</v>
      </c>
      <c r="EE200">
        <v>578.79999999999995</v>
      </c>
      <c r="EF200">
        <v>510.7</v>
      </c>
      <c r="EG200">
        <v>477.6</v>
      </c>
      <c r="EH200">
        <v>457.6</v>
      </c>
      <c r="EI200">
        <v>421</v>
      </c>
      <c r="EJ200">
        <v>993.4</v>
      </c>
      <c r="EK200">
        <v>788</v>
      </c>
      <c r="EL200">
        <v>667.9</v>
      </c>
      <c r="EM200">
        <v>584.70000000000005</v>
      </c>
      <c r="EN200">
        <v>528.70000000000005</v>
      </c>
      <c r="EO200">
        <v>489</v>
      </c>
      <c r="EP200" t="s">
        <v>4272</v>
      </c>
    </row>
    <row r="201" spans="1:146" x14ac:dyDescent="0.25">
      <c r="A201" t="s">
        <v>4273</v>
      </c>
      <c r="B201" t="s">
        <v>1011</v>
      </c>
      <c r="C201" t="s">
        <v>1012</v>
      </c>
      <c r="D201" t="s">
        <v>1013</v>
      </c>
      <c r="E201" t="s">
        <v>1014</v>
      </c>
      <c r="F201" t="s">
        <v>1015</v>
      </c>
      <c r="G201" t="s">
        <v>1122</v>
      </c>
      <c r="H201">
        <v>2004</v>
      </c>
      <c r="I201">
        <v>122303</v>
      </c>
      <c r="K201" t="s">
        <v>1698</v>
      </c>
      <c r="L201" t="s">
        <v>1781</v>
      </c>
      <c r="M201">
        <v>710</v>
      </c>
      <c r="N201" t="s">
        <v>3923</v>
      </c>
      <c r="O201" s="3">
        <v>0.32085648148148149</v>
      </c>
      <c r="P201">
        <v>13.1</v>
      </c>
      <c r="Q201">
        <v>10.287000000000001</v>
      </c>
      <c r="R201">
        <v>1.984</v>
      </c>
      <c r="S201">
        <v>4.09</v>
      </c>
      <c r="T201">
        <v>12455</v>
      </c>
      <c r="U201">
        <v>126.1</v>
      </c>
      <c r="V201">
        <v>0.52</v>
      </c>
      <c r="W201">
        <v>664.3</v>
      </c>
      <c r="X201">
        <v>0.91579999999999995</v>
      </c>
      <c r="Y201">
        <v>737</v>
      </c>
      <c r="Z201">
        <v>0</v>
      </c>
      <c r="AA201">
        <v>0</v>
      </c>
      <c r="AB201">
        <v>1103</v>
      </c>
      <c r="AC201">
        <v>892.9</v>
      </c>
      <c r="AD201">
        <v>787.2</v>
      </c>
      <c r="AE201">
        <v>718.9</v>
      </c>
      <c r="AF201">
        <v>679.6</v>
      </c>
      <c r="AG201">
        <v>646.4</v>
      </c>
      <c r="AH201">
        <v>617</v>
      </c>
      <c r="AI201">
        <v>1051.5</v>
      </c>
      <c r="AJ201">
        <v>857.8</v>
      </c>
      <c r="AK201">
        <v>757.2</v>
      </c>
      <c r="AL201">
        <v>698.8</v>
      </c>
      <c r="AM201">
        <v>665</v>
      </c>
      <c r="AN201">
        <v>643.20000000000005</v>
      </c>
      <c r="AO201">
        <v>624.6</v>
      </c>
      <c r="AP201">
        <v>917.2</v>
      </c>
      <c r="AQ201">
        <v>739.4</v>
      </c>
      <c r="AR201">
        <v>644.20000000000005</v>
      </c>
      <c r="AS201">
        <v>589.1</v>
      </c>
      <c r="AT201">
        <v>555.70000000000005</v>
      </c>
      <c r="AU201">
        <v>534.29999999999995</v>
      </c>
      <c r="AV201">
        <v>509.1</v>
      </c>
      <c r="AW201">
        <v>984.7</v>
      </c>
      <c r="AX201">
        <v>784.6</v>
      </c>
      <c r="AY201">
        <v>674.7</v>
      </c>
      <c r="AZ201">
        <v>609.70000000000005</v>
      </c>
      <c r="BA201">
        <v>569.70000000000005</v>
      </c>
      <c r="BB201">
        <v>544.6</v>
      </c>
      <c r="BC201">
        <v>517.29999999999995</v>
      </c>
      <c r="BD201">
        <v>1101.4000000000001</v>
      </c>
      <c r="BE201">
        <v>836.3</v>
      </c>
      <c r="BF201">
        <v>699.8</v>
      </c>
      <c r="BG201">
        <v>612.9</v>
      </c>
      <c r="BH201">
        <v>567.6</v>
      </c>
      <c r="BI201">
        <v>532.1</v>
      </c>
      <c r="BJ201">
        <v>480.7</v>
      </c>
      <c r="BK201">
        <v>45</v>
      </c>
      <c r="BL201">
        <v>43.5</v>
      </c>
      <c r="BM201">
        <v>43.5</v>
      </c>
      <c r="BN201">
        <v>43</v>
      </c>
      <c r="BO201">
        <v>43.4</v>
      </c>
      <c r="BP201">
        <v>43.3</v>
      </c>
      <c r="BQ201">
        <v>44.2</v>
      </c>
      <c r="BR201">
        <v>145.6</v>
      </c>
      <c r="BS201">
        <v>146.9</v>
      </c>
      <c r="BT201">
        <v>146.5</v>
      </c>
      <c r="BU201">
        <v>146.19999999999999</v>
      </c>
      <c r="BV201">
        <v>157</v>
      </c>
      <c r="BW201">
        <v>175.4</v>
      </c>
      <c r="BX201">
        <v>179</v>
      </c>
      <c r="BY201">
        <v>1119.2</v>
      </c>
      <c r="BZ201">
        <v>929.9</v>
      </c>
      <c r="CA201">
        <v>842.4</v>
      </c>
      <c r="CB201">
        <v>791.6</v>
      </c>
      <c r="CC201">
        <v>764.7</v>
      </c>
      <c r="CD201">
        <v>752.4</v>
      </c>
      <c r="CE201">
        <v>752.5</v>
      </c>
      <c r="CF201">
        <v>718</v>
      </c>
      <c r="CG201">
        <v>606.1</v>
      </c>
      <c r="CH201">
        <v>545.6</v>
      </c>
      <c r="CI201">
        <v>521.20000000000005</v>
      </c>
      <c r="CJ201">
        <v>508.6</v>
      </c>
      <c r="CK201">
        <v>502.7</v>
      </c>
      <c r="CL201">
        <v>499.9</v>
      </c>
      <c r="CM201">
        <v>670.8</v>
      </c>
      <c r="CN201">
        <v>567.20000000000005</v>
      </c>
      <c r="CO201">
        <v>515.9</v>
      </c>
      <c r="CP201">
        <v>497.9</v>
      </c>
      <c r="CQ201">
        <v>489.7</v>
      </c>
      <c r="CR201">
        <v>485.1</v>
      </c>
      <c r="CS201">
        <v>481.4</v>
      </c>
      <c r="CT201">
        <v>630.9</v>
      </c>
      <c r="CU201">
        <v>534.70000000000005</v>
      </c>
      <c r="CV201">
        <v>497</v>
      </c>
      <c r="CW201">
        <v>480.8</v>
      </c>
      <c r="CX201">
        <v>471.4</v>
      </c>
      <c r="CY201">
        <v>465.6</v>
      </c>
      <c r="CZ201">
        <v>458.4</v>
      </c>
      <c r="DA201">
        <v>634.29999999999995</v>
      </c>
      <c r="DB201">
        <v>540.6</v>
      </c>
      <c r="DC201">
        <v>497</v>
      </c>
      <c r="DD201">
        <v>477.1</v>
      </c>
      <c r="DE201">
        <v>463.8</v>
      </c>
      <c r="DF201">
        <v>453.3</v>
      </c>
      <c r="DG201">
        <v>437.5</v>
      </c>
      <c r="DH201">
        <v>691.5</v>
      </c>
      <c r="DI201">
        <v>570.6</v>
      </c>
      <c r="DJ201">
        <v>503.3</v>
      </c>
      <c r="DK201">
        <v>475.8</v>
      </c>
      <c r="DL201">
        <v>458.2</v>
      </c>
      <c r="DM201">
        <v>443.1</v>
      </c>
      <c r="DN201">
        <v>420.6</v>
      </c>
      <c r="DO201">
        <v>717.4</v>
      </c>
      <c r="DP201">
        <v>590.70000000000005</v>
      </c>
      <c r="DQ201">
        <v>513.79999999999995</v>
      </c>
      <c r="DR201">
        <v>481.1</v>
      </c>
      <c r="DS201">
        <v>461.6</v>
      </c>
      <c r="DT201">
        <v>444.7</v>
      </c>
      <c r="DU201">
        <v>415</v>
      </c>
      <c r="DV201">
        <v>799.6</v>
      </c>
      <c r="DW201">
        <v>646.4</v>
      </c>
      <c r="DX201">
        <v>554.20000000000005</v>
      </c>
      <c r="DY201">
        <v>500.8</v>
      </c>
      <c r="DZ201">
        <v>475.5</v>
      </c>
      <c r="EA201">
        <v>457.7</v>
      </c>
      <c r="EB201">
        <v>425.4</v>
      </c>
      <c r="EC201">
        <v>941.2</v>
      </c>
      <c r="ED201">
        <v>741.3</v>
      </c>
      <c r="EE201">
        <v>633.9</v>
      </c>
      <c r="EF201">
        <v>559.6</v>
      </c>
      <c r="EG201">
        <v>517.4</v>
      </c>
      <c r="EH201">
        <v>490.6</v>
      </c>
      <c r="EI201">
        <v>456.9</v>
      </c>
      <c r="EJ201">
        <v>1086.8</v>
      </c>
      <c r="EK201">
        <v>856</v>
      </c>
      <c r="EL201">
        <v>732</v>
      </c>
      <c r="EM201">
        <v>646.1</v>
      </c>
      <c r="EN201">
        <v>594.5</v>
      </c>
      <c r="EO201">
        <v>540.4</v>
      </c>
      <c r="EP201" t="s">
        <v>4274</v>
      </c>
    </row>
    <row r="202" spans="1:146" x14ac:dyDescent="0.25">
      <c r="A202" t="s">
        <v>4275</v>
      </c>
      <c r="B202" t="s">
        <v>253</v>
      </c>
      <c r="C202" t="s">
        <v>254</v>
      </c>
      <c r="D202" t="s">
        <v>255</v>
      </c>
      <c r="E202" t="s">
        <v>1168</v>
      </c>
      <c r="F202" t="s">
        <v>1121</v>
      </c>
      <c r="G202" t="s">
        <v>256</v>
      </c>
      <c r="H202">
        <v>1978</v>
      </c>
      <c r="I202">
        <v>171560</v>
      </c>
      <c r="K202" t="s">
        <v>1698</v>
      </c>
      <c r="L202" t="s">
        <v>1781</v>
      </c>
      <c r="M202">
        <v>676</v>
      </c>
      <c r="N202" t="s">
        <v>3923</v>
      </c>
      <c r="O202" s="3">
        <v>0.32085648148148149</v>
      </c>
      <c r="P202">
        <v>11.98</v>
      </c>
      <c r="Q202">
        <v>9.9749999999999996</v>
      </c>
      <c r="R202">
        <v>1.851</v>
      </c>
      <c r="S202">
        <v>3.85</v>
      </c>
      <c r="T202">
        <v>6156</v>
      </c>
      <c r="U202">
        <v>110.7</v>
      </c>
      <c r="V202">
        <v>0.3</v>
      </c>
      <c r="W202">
        <v>644.6</v>
      </c>
      <c r="X202">
        <v>0.96830000000000005</v>
      </c>
      <c r="Y202">
        <v>697.1</v>
      </c>
      <c r="Z202">
        <v>0</v>
      </c>
      <c r="AA202">
        <v>0</v>
      </c>
      <c r="AB202">
        <v>1071.4000000000001</v>
      </c>
      <c r="AC202">
        <v>868.8</v>
      </c>
      <c r="AD202">
        <v>751.6</v>
      </c>
      <c r="AE202">
        <v>673.1</v>
      </c>
      <c r="AF202">
        <v>628.20000000000005</v>
      </c>
      <c r="AG202">
        <v>602</v>
      </c>
      <c r="AH202">
        <v>580.6</v>
      </c>
      <c r="AI202">
        <v>1028.2</v>
      </c>
      <c r="AJ202">
        <v>836.3</v>
      </c>
      <c r="AK202">
        <v>728.5</v>
      </c>
      <c r="AL202">
        <v>662.8</v>
      </c>
      <c r="AM202">
        <v>625.4</v>
      </c>
      <c r="AN202">
        <v>604.4</v>
      </c>
      <c r="AO202">
        <v>584.6</v>
      </c>
      <c r="AP202">
        <v>898</v>
      </c>
      <c r="AQ202">
        <v>721.1</v>
      </c>
      <c r="AR202">
        <v>624.79999999999995</v>
      </c>
      <c r="AS202">
        <v>568.1</v>
      </c>
      <c r="AT202">
        <v>533.1</v>
      </c>
      <c r="AU202">
        <v>510.6</v>
      </c>
      <c r="AV202">
        <v>484.6</v>
      </c>
      <c r="AW202">
        <v>959.6</v>
      </c>
      <c r="AX202">
        <v>765</v>
      </c>
      <c r="AY202">
        <v>657.7</v>
      </c>
      <c r="AZ202">
        <v>593.6</v>
      </c>
      <c r="BA202">
        <v>553.5</v>
      </c>
      <c r="BB202">
        <v>527.70000000000005</v>
      </c>
      <c r="BC202">
        <v>497.5</v>
      </c>
      <c r="BD202">
        <v>1065.8</v>
      </c>
      <c r="BE202">
        <v>815.1</v>
      </c>
      <c r="BF202">
        <v>674</v>
      </c>
      <c r="BG202">
        <v>585.79999999999995</v>
      </c>
      <c r="BH202">
        <v>541.1</v>
      </c>
      <c r="BI202">
        <v>509.3</v>
      </c>
      <c r="BJ202">
        <v>460.3</v>
      </c>
      <c r="BK202">
        <v>43.7</v>
      </c>
      <c r="BL202">
        <v>42.4</v>
      </c>
      <c r="BM202">
        <v>42.2</v>
      </c>
      <c r="BN202">
        <v>41.3</v>
      </c>
      <c r="BO202">
        <v>40.200000000000003</v>
      </c>
      <c r="BP202">
        <v>40.4</v>
      </c>
      <c r="BQ202">
        <v>40.9</v>
      </c>
      <c r="BR202">
        <v>145.9</v>
      </c>
      <c r="BS202">
        <v>149.9</v>
      </c>
      <c r="BT202">
        <v>150.69999999999999</v>
      </c>
      <c r="BU202">
        <v>155.19999999999999</v>
      </c>
      <c r="BV202">
        <v>169.6</v>
      </c>
      <c r="BW202">
        <v>180</v>
      </c>
      <c r="BX202">
        <v>180</v>
      </c>
      <c r="BY202">
        <v>1127.0999999999999</v>
      </c>
      <c r="BZ202">
        <v>933.3</v>
      </c>
      <c r="CA202">
        <v>823.5</v>
      </c>
      <c r="CB202">
        <v>750.3</v>
      </c>
      <c r="CC202">
        <v>715.6</v>
      </c>
      <c r="CD202">
        <v>703.5</v>
      </c>
      <c r="CE202">
        <v>704</v>
      </c>
      <c r="CF202">
        <v>732.4</v>
      </c>
      <c r="CG202">
        <v>615.9</v>
      </c>
      <c r="CH202">
        <v>547</v>
      </c>
      <c r="CI202">
        <v>512.70000000000005</v>
      </c>
      <c r="CJ202">
        <v>497.2</v>
      </c>
      <c r="CK202">
        <v>490.4</v>
      </c>
      <c r="CL202">
        <v>487.7</v>
      </c>
      <c r="CM202">
        <v>691.3</v>
      </c>
      <c r="CN202">
        <v>584.20000000000005</v>
      </c>
      <c r="CO202">
        <v>525.20000000000005</v>
      </c>
      <c r="CP202">
        <v>498.4</v>
      </c>
      <c r="CQ202">
        <v>484.7</v>
      </c>
      <c r="CR202">
        <v>476.3</v>
      </c>
      <c r="CS202">
        <v>471.6</v>
      </c>
      <c r="CT202">
        <v>660.9</v>
      </c>
      <c r="CU202">
        <v>560.1</v>
      </c>
      <c r="CV202">
        <v>510.6</v>
      </c>
      <c r="CW202">
        <v>487.7</v>
      </c>
      <c r="CX202">
        <v>472.4</v>
      </c>
      <c r="CY202">
        <v>460.4</v>
      </c>
      <c r="CZ202">
        <v>444.9</v>
      </c>
      <c r="DA202">
        <v>666.6</v>
      </c>
      <c r="DB202">
        <v>561.6</v>
      </c>
      <c r="DC202">
        <v>502.2</v>
      </c>
      <c r="DD202">
        <v>478.4</v>
      </c>
      <c r="DE202">
        <v>466.6</v>
      </c>
      <c r="DF202">
        <v>454.6</v>
      </c>
      <c r="DG202">
        <v>428.7</v>
      </c>
      <c r="DH202">
        <v>665.1</v>
      </c>
      <c r="DI202">
        <v>545.5</v>
      </c>
      <c r="DJ202">
        <v>492.7</v>
      </c>
      <c r="DK202">
        <v>467.3</v>
      </c>
      <c r="DL202">
        <v>446.1</v>
      </c>
      <c r="DM202">
        <v>428</v>
      </c>
      <c r="DN202">
        <v>408.5</v>
      </c>
      <c r="DO202">
        <v>681</v>
      </c>
      <c r="DP202">
        <v>557.70000000000005</v>
      </c>
      <c r="DQ202">
        <v>498.4</v>
      </c>
      <c r="DR202">
        <v>471.1</v>
      </c>
      <c r="DS202">
        <v>448</v>
      </c>
      <c r="DT202">
        <v>426.2</v>
      </c>
      <c r="DU202">
        <v>392</v>
      </c>
      <c r="DV202">
        <v>746.8</v>
      </c>
      <c r="DW202">
        <v>605.20000000000005</v>
      </c>
      <c r="DX202">
        <v>523.79999999999995</v>
      </c>
      <c r="DY202">
        <v>486.6</v>
      </c>
      <c r="DZ202">
        <v>463.8</v>
      </c>
      <c r="EA202">
        <v>441.7</v>
      </c>
      <c r="EB202">
        <v>400.1</v>
      </c>
      <c r="EC202">
        <v>879.6</v>
      </c>
      <c r="ED202">
        <v>696.6</v>
      </c>
      <c r="EE202">
        <v>588.9</v>
      </c>
      <c r="EF202">
        <v>520.4</v>
      </c>
      <c r="EG202">
        <v>487.2</v>
      </c>
      <c r="EH202">
        <v>465.9</v>
      </c>
      <c r="EI202">
        <v>425.5</v>
      </c>
      <c r="EJ202">
        <v>1015.7</v>
      </c>
      <c r="EK202">
        <v>804.3</v>
      </c>
      <c r="EL202">
        <v>679.7</v>
      </c>
      <c r="EM202">
        <v>595.79999999999995</v>
      </c>
      <c r="EN202">
        <v>540.9</v>
      </c>
      <c r="EO202">
        <v>500.5</v>
      </c>
      <c r="EP202" t="s">
        <v>4276</v>
      </c>
    </row>
    <row r="203" spans="1:146" x14ac:dyDescent="0.25">
      <c r="A203" t="s">
        <v>4277</v>
      </c>
      <c r="B203" t="s">
        <v>1007</v>
      </c>
      <c r="C203" t="s">
        <v>1008</v>
      </c>
      <c r="D203" t="s">
        <v>1009</v>
      </c>
      <c r="E203" t="s">
        <v>1455</v>
      </c>
      <c r="F203" t="s">
        <v>1010</v>
      </c>
      <c r="G203" t="s">
        <v>1550</v>
      </c>
      <c r="H203">
        <v>1992</v>
      </c>
      <c r="I203">
        <v>227140</v>
      </c>
      <c r="K203" t="s">
        <v>1698</v>
      </c>
      <c r="L203" t="s">
        <v>1782</v>
      </c>
      <c r="M203">
        <v>658</v>
      </c>
      <c r="N203" t="s">
        <v>3923</v>
      </c>
      <c r="O203" s="3">
        <v>0.32085648148148149</v>
      </c>
      <c r="P203">
        <v>10.57</v>
      </c>
      <c r="Q203">
        <v>9.7349999999999994</v>
      </c>
      <c r="R203">
        <v>2.0209999999999999</v>
      </c>
      <c r="S203">
        <v>3.35</v>
      </c>
      <c r="T203">
        <v>4169</v>
      </c>
      <c r="U203">
        <v>107.1</v>
      </c>
      <c r="V203">
        <v>0</v>
      </c>
      <c r="W203">
        <v>615</v>
      </c>
      <c r="X203">
        <v>1.008</v>
      </c>
      <c r="Y203">
        <v>669.6</v>
      </c>
      <c r="Z203">
        <v>0</v>
      </c>
      <c r="AA203">
        <v>0</v>
      </c>
      <c r="AB203">
        <v>997.3</v>
      </c>
      <c r="AC203">
        <v>805.7</v>
      </c>
      <c r="AD203">
        <v>697.9</v>
      </c>
      <c r="AE203">
        <v>648.1</v>
      </c>
      <c r="AF203">
        <v>624.29999999999995</v>
      </c>
      <c r="AG203">
        <v>597</v>
      </c>
      <c r="AH203">
        <v>568.79999999999995</v>
      </c>
      <c r="AI203">
        <v>948.7</v>
      </c>
      <c r="AJ203">
        <v>769.3</v>
      </c>
      <c r="AK203">
        <v>676.2</v>
      </c>
      <c r="AL203">
        <v>631.20000000000005</v>
      </c>
      <c r="AM203">
        <v>606.1</v>
      </c>
      <c r="AN203">
        <v>585.1</v>
      </c>
      <c r="AO203">
        <v>557.6</v>
      </c>
      <c r="AP203">
        <v>843.5</v>
      </c>
      <c r="AQ203">
        <v>682.1</v>
      </c>
      <c r="AR203">
        <v>596.70000000000005</v>
      </c>
      <c r="AS203">
        <v>547.9</v>
      </c>
      <c r="AT203">
        <v>518</v>
      </c>
      <c r="AU203">
        <v>497.8</v>
      </c>
      <c r="AV203">
        <v>470.3</v>
      </c>
      <c r="AW203">
        <v>901.6</v>
      </c>
      <c r="AX203">
        <v>722.8</v>
      </c>
      <c r="AY203">
        <v>626.1</v>
      </c>
      <c r="AZ203">
        <v>569.5</v>
      </c>
      <c r="BA203">
        <v>534.4</v>
      </c>
      <c r="BB203">
        <v>511.3</v>
      </c>
      <c r="BC203">
        <v>481.6</v>
      </c>
      <c r="BD203">
        <v>996.2</v>
      </c>
      <c r="BE203">
        <v>758.4</v>
      </c>
      <c r="BF203">
        <v>632.5</v>
      </c>
      <c r="BG203">
        <v>566.5</v>
      </c>
      <c r="BH203">
        <v>531.29999999999995</v>
      </c>
      <c r="BI203">
        <v>498.5</v>
      </c>
      <c r="BJ203">
        <v>448.3</v>
      </c>
      <c r="BK203">
        <v>42.5</v>
      </c>
      <c r="BL203">
        <v>41.1</v>
      </c>
      <c r="BM203">
        <v>39.5</v>
      </c>
      <c r="BN203">
        <v>37.9</v>
      </c>
      <c r="BO203">
        <v>37</v>
      </c>
      <c r="BP203">
        <v>36.5</v>
      </c>
      <c r="BQ203">
        <v>36.6</v>
      </c>
      <c r="BR203">
        <v>144.19999999999999</v>
      </c>
      <c r="BS203">
        <v>147.80000000000001</v>
      </c>
      <c r="BT203">
        <v>148.30000000000001</v>
      </c>
      <c r="BU203">
        <v>149.9</v>
      </c>
      <c r="BV203">
        <v>152.4</v>
      </c>
      <c r="BW203">
        <v>176.5</v>
      </c>
      <c r="BX203">
        <v>177.6</v>
      </c>
      <c r="BY203">
        <v>1009.2</v>
      </c>
      <c r="BZ203">
        <v>830.9</v>
      </c>
      <c r="CA203">
        <v>734.7</v>
      </c>
      <c r="CB203">
        <v>699</v>
      </c>
      <c r="CC203">
        <v>682.8</v>
      </c>
      <c r="CD203">
        <v>673.9</v>
      </c>
      <c r="CE203">
        <v>667</v>
      </c>
      <c r="CF203">
        <v>665.5</v>
      </c>
      <c r="CG203">
        <v>557.9</v>
      </c>
      <c r="CH203">
        <v>514.9</v>
      </c>
      <c r="CI203">
        <v>500.6</v>
      </c>
      <c r="CJ203">
        <v>494.1</v>
      </c>
      <c r="CK203">
        <v>490.4</v>
      </c>
      <c r="CL203">
        <v>489</v>
      </c>
      <c r="CM203">
        <v>632</v>
      </c>
      <c r="CN203">
        <v>537.79999999999995</v>
      </c>
      <c r="CO203">
        <v>503.4</v>
      </c>
      <c r="CP203">
        <v>488.7</v>
      </c>
      <c r="CQ203">
        <v>481.4</v>
      </c>
      <c r="CR203">
        <v>476.9</v>
      </c>
      <c r="CS203">
        <v>473.4</v>
      </c>
      <c r="CT203">
        <v>608.79999999999995</v>
      </c>
      <c r="CU203">
        <v>525.79999999999995</v>
      </c>
      <c r="CV203">
        <v>494.6</v>
      </c>
      <c r="CW203">
        <v>476.2</v>
      </c>
      <c r="CX203">
        <v>462.1</v>
      </c>
      <c r="CY203">
        <v>453.6</v>
      </c>
      <c r="CZ203">
        <v>445.2</v>
      </c>
      <c r="DA203">
        <v>617.20000000000005</v>
      </c>
      <c r="DB203">
        <v>528.9</v>
      </c>
      <c r="DC203">
        <v>491.7</v>
      </c>
      <c r="DD203">
        <v>473.3</v>
      </c>
      <c r="DE203">
        <v>453.4</v>
      </c>
      <c r="DF203">
        <v>436.4</v>
      </c>
      <c r="DG203">
        <v>416.4</v>
      </c>
      <c r="DH203">
        <v>631.9</v>
      </c>
      <c r="DI203">
        <v>523.9</v>
      </c>
      <c r="DJ203">
        <v>483.7</v>
      </c>
      <c r="DK203">
        <v>455.2</v>
      </c>
      <c r="DL203">
        <v>429.8</v>
      </c>
      <c r="DM203">
        <v>413.6</v>
      </c>
      <c r="DN203">
        <v>388.3</v>
      </c>
      <c r="DO203">
        <v>649.79999999999995</v>
      </c>
      <c r="DP203">
        <v>535.20000000000005</v>
      </c>
      <c r="DQ203">
        <v>490.2</v>
      </c>
      <c r="DR203">
        <v>459.7</v>
      </c>
      <c r="DS203">
        <v>428.8</v>
      </c>
      <c r="DT203">
        <v>401.4</v>
      </c>
      <c r="DU203">
        <v>363.5</v>
      </c>
      <c r="DV203">
        <v>722.4</v>
      </c>
      <c r="DW203">
        <v>583</v>
      </c>
      <c r="DX203">
        <v>512.6</v>
      </c>
      <c r="DY203">
        <v>480.5</v>
      </c>
      <c r="DZ203">
        <v>451.3</v>
      </c>
      <c r="EA203">
        <v>421.2</v>
      </c>
      <c r="EB203">
        <v>360.4</v>
      </c>
      <c r="EC203">
        <v>853.5</v>
      </c>
      <c r="ED203">
        <v>675.9</v>
      </c>
      <c r="EE203">
        <v>572.6</v>
      </c>
      <c r="EF203">
        <v>517.29999999999995</v>
      </c>
      <c r="EG203">
        <v>492.9</v>
      </c>
      <c r="EH203">
        <v>470.8</v>
      </c>
      <c r="EI203">
        <v>419.7</v>
      </c>
      <c r="EJ203">
        <v>985.5</v>
      </c>
      <c r="EK203">
        <v>780.4</v>
      </c>
      <c r="EL203">
        <v>661.2</v>
      </c>
      <c r="EM203">
        <v>597.29999999999995</v>
      </c>
      <c r="EN203">
        <v>565.79999999999995</v>
      </c>
      <c r="EO203">
        <v>520.20000000000005</v>
      </c>
      <c r="EP203" t="s">
        <v>4278</v>
      </c>
    </row>
    <row r="204" spans="1:146" x14ac:dyDescent="0.25">
      <c r="A204" t="s">
        <v>4279</v>
      </c>
      <c r="B204" t="s">
        <v>184</v>
      </c>
      <c r="C204" t="s">
        <v>185</v>
      </c>
      <c r="D204" t="s">
        <v>186</v>
      </c>
      <c r="E204" t="s">
        <v>1877</v>
      </c>
      <c r="F204" t="s">
        <v>1880</v>
      </c>
      <c r="G204" t="s">
        <v>1879</v>
      </c>
      <c r="H204">
        <v>2001</v>
      </c>
      <c r="I204">
        <v>4078176</v>
      </c>
      <c r="K204" t="s">
        <v>1698</v>
      </c>
      <c r="L204" t="s">
        <v>1781</v>
      </c>
      <c r="M204">
        <v>640</v>
      </c>
      <c r="N204" t="s">
        <v>3923</v>
      </c>
      <c r="O204" s="3">
        <v>0.32085648148148149</v>
      </c>
      <c r="P204">
        <v>10.757</v>
      </c>
      <c r="Q204">
        <v>9.6310000000000002</v>
      </c>
      <c r="R204">
        <v>2.1320000000000001</v>
      </c>
      <c r="S204">
        <v>3.52</v>
      </c>
      <c r="T204">
        <v>5051</v>
      </c>
      <c r="U204">
        <v>118.1</v>
      </c>
      <c r="V204">
        <v>0</v>
      </c>
      <c r="W204">
        <v>608.29999999999995</v>
      </c>
      <c r="X204">
        <v>1.0194000000000001</v>
      </c>
      <c r="Y204">
        <v>662.1</v>
      </c>
      <c r="Z204">
        <v>0</v>
      </c>
      <c r="AA204">
        <v>0</v>
      </c>
      <c r="AB204">
        <v>971.2</v>
      </c>
      <c r="AC204">
        <v>791.1</v>
      </c>
      <c r="AD204">
        <v>688.1</v>
      </c>
      <c r="AE204">
        <v>641.9</v>
      </c>
      <c r="AF204">
        <v>619</v>
      </c>
      <c r="AG204">
        <v>593.20000000000005</v>
      </c>
      <c r="AH204">
        <v>567</v>
      </c>
      <c r="AI204">
        <v>927.1</v>
      </c>
      <c r="AJ204">
        <v>756.7</v>
      </c>
      <c r="AK204">
        <v>668.6</v>
      </c>
      <c r="AL204">
        <v>626.20000000000005</v>
      </c>
      <c r="AM204">
        <v>602.79999999999995</v>
      </c>
      <c r="AN204">
        <v>583.70000000000005</v>
      </c>
      <c r="AO204">
        <v>559.4</v>
      </c>
      <c r="AP204">
        <v>828.2</v>
      </c>
      <c r="AQ204">
        <v>672.3</v>
      </c>
      <c r="AR204">
        <v>590.5</v>
      </c>
      <c r="AS204">
        <v>544.29999999999995</v>
      </c>
      <c r="AT204">
        <v>516.6</v>
      </c>
      <c r="AU204">
        <v>498.2</v>
      </c>
      <c r="AV204">
        <v>473.9</v>
      </c>
      <c r="AW204">
        <v>889.7</v>
      </c>
      <c r="AX204">
        <v>715.4</v>
      </c>
      <c r="AY204">
        <v>621.5</v>
      </c>
      <c r="AZ204">
        <v>566.9</v>
      </c>
      <c r="BA204">
        <v>533.4</v>
      </c>
      <c r="BB204">
        <v>511.6</v>
      </c>
      <c r="BC204">
        <v>484.4</v>
      </c>
      <c r="BD204">
        <v>969.1</v>
      </c>
      <c r="BE204">
        <v>744.9</v>
      </c>
      <c r="BF204">
        <v>624.4</v>
      </c>
      <c r="BG204">
        <v>562.20000000000005</v>
      </c>
      <c r="BH204">
        <v>529</v>
      </c>
      <c r="BI204">
        <v>499</v>
      </c>
      <c r="BJ204">
        <v>453.8</v>
      </c>
      <c r="BK204">
        <v>42.1</v>
      </c>
      <c r="BL204">
        <v>41.2</v>
      </c>
      <c r="BM204">
        <v>39.4</v>
      </c>
      <c r="BN204">
        <v>38</v>
      </c>
      <c r="BO204">
        <v>37.4</v>
      </c>
      <c r="BP204">
        <v>37.200000000000003</v>
      </c>
      <c r="BQ204">
        <v>36.9</v>
      </c>
      <c r="BR204">
        <v>144.69999999999999</v>
      </c>
      <c r="BS204">
        <v>148.1</v>
      </c>
      <c r="BT204">
        <v>148.80000000000001</v>
      </c>
      <c r="BU204">
        <v>150.4</v>
      </c>
      <c r="BV204">
        <v>174</v>
      </c>
      <c r="BW204">
        <v>176.7</v>
      </c>
      <c r="BX204">
        <v>177.7</v>
      </c>
      <c r="BY204">
        <v>992.4</v>
      </c>
      <c r="BZ204">
        <v>822.9</v>
      </c>
      <c r="CA204">
        <v>730.3</v>
      </c>
      <c r="CB204">
        <v>695.6</v>
      </c>
      <c r="CC204">
        <v>680.5</v>
      </c>
      <c r="CD204">
        <v>673</v>
      </c>
      <c r="CE204">
        <v>666.8</v>
      </c>
      <c r="CF204">
        <v>657.4</v>
      </c>
      <c r="CG204">
        <v>553.9</v>
      </c>
      <c r="CH204">
        <v>512.4</v>
      </c>
      <c r="CI204">
        <v>497.9</v>
      </c>
      <c r="CJ204">
        <v>492.1</v>
      </c>
      <c r="CK204">
        <v>489</v>
      </c>
      <c r="CL204">
        <v>486.5</v>
      </c>
      <c r="CM204">
        <v>625.29999999999995</v>
      </c>
      <c r="CN204">
        <v>534.70000000000005</v>
      </c>
      <c r="CO204">
        <v>501.3</v>
      </c>
      <c r="CP204">
        <v>486.8</v>
      </c>
      <c r="CQ204">
        <v>480.1</v>
      </c>
      <c r="CR204">
        <v>476.3</v>
      </c>
      <c r="CS204">
        <v>473.7</v>
      </c>
      <c r="CT204">
        <v>602.4</v>
      </c>
      <c r="CU204">
        <v>523</v>
      </c>
      <c r="CV204">
        <v>492.9</v>
      </c>
      <c r="CW204">
        <v>475.6</v>
      </c>
      <c r="CX204">
        <v>462.8</v>
      </c>
      <c r="CY204">
        <v>455.2</v>
      </c>
      <c r="CZ204">
        <v>448.1</v>
      </c>
      <c r="DA204">
        <v>610.1</v>
      </c>
      <c r="DB204">
        <v>522.20000000000005</v>
      </c>
      <c r="DC204">
        <v>489</v>
      </c>
      <c r="DD204">
        <v>472.8</v>
      </c>
      <c r="DE204">
        <v>455.3</v>
      </c>
      <c r="DF204">
        <v>440.3</v>
      </c>
      <c r="DG204">
        <v>421.6</v>
      </c>
      <c r="DH204">
        <v>614.79999999999995</v>
      </c>
      <c r="DI204">
        <v>515.29999999999995</v>
      </c>
      <c r="DJ204">
        <v>479.5</v>
      </c>
      <c r="DK204">
        <v>454.8</v>
      </c>
      <c r="DL204">
        <v>435.7</v>
      </c>
      <c r="DM204">
        <v>423.1</v>
      </c>
      <c r="DN204">
        <v>402.3</v>
      </c>
      <c r="DO204">
        <v>631</v>
      </c>
      <c r="DP204">
        <v>525</v>
      </c>
      <c r="DQ204">
        <v>484.7</v>
      </c>
      <c r="DR204">
        <v>456.8</v>
      </c>
      <c r="DS204">
        <v>430.7</v>
      </c>
      <c r="DT204">
        <v>408.4</v>
      </c>
      <c r="DU204">
        <v>381.2</v>
      </c>
      <c r="DV204">
        <v>698.9</v>
      </c>
      <c r="DW204">
        <v>567.5</v>
      </c>
      <c r="DX204">
        <v>504.9</v>
      </c>
      <c r="DY204">
        <v>475.4</v>
      </c>
      <c r="DZ204">
        <v>448.7</v>
      </c>
      <c r="EA204">
        <v>422.3</v>
      </c>
      <c r="EB204">
        <v>371.1</v>
      </c>
      <c r="EC204">
        <v>822.7</v>
      </c>
      <c r="ED204">
        <v>657.5</v>
      </c>
      <c r="EE204">
        <v>559.4</v>
      </c>
      <c r="EF204">
        <v>509.7</v>
      </c>
      <c r="EG204">
        <v>485.8</v>
      </c>
      <c r="EH204">
        <v>467.1</v>
      </c>
      <c r="EI204">
        <v>423.5</v>
      </c>
      <c r="EJ204">
        <v>950</v>
      </c>
      <c r="EK204">
        <v>759.3</v>
      </c>
      <c r="EL204">
        <v>645.9</v>
      </c>
      <c r="EM204">
        <v>588.20000000000005</v>
      </c>
      <c r="EN204">
        <v>557.6</v>
      </c>
      <c r="EO204">
        <v>513.29999999999995</v>
      </c>
      <c r="EP204" t="s">
        <v>4280</v>
      </c>
    </row>
    <row r="205" spans="1:146" x14ac:dyDescent="0.25">
      <c r="A205" t="s">
        <v>4281</v>
      </c>
      <c r="B205" t="s">
        <v>1242</v>
      </c>
      <c r="C205" t="s">
        <v>1243</v>
      </c>
      <c r="D205" t="s">
        <v>1244</v>
      </c>
      <c r="E205" t="s">
        <v>1245</v>
      </c>
      <c r="F205" t="s">
        <v>1937</v>
      </c>
      <c r="G205" t="s">
        <v>1526</v>
      </c>
      <c r="H205">
        <v>2004</v>
      </c>
      <c r="I205">
        <v>226753</v>
      </c>
      <c r="K205" t="s">
        <v>1698</v>
      </c>
      <c r="L205" t="s">
        <v>1781</v>
      </c>
      <c r="M205">
        <v>977</v>
      </c>
      <c r="N205" t="s">
        <v>3923</v>
      </c>
      <c r="O205" s="3">
        <v>0.32085648148148149</v>
      </c>
      <c r="P205">
        <v>13.61</v>
      </c>
      <c r="Q205">
        <v>12.726000000000001</v>
      </c>
      <c r="R205">
        <v>2.121</v>
      </c>
      <c r="S205">
        <v>4.1399999999999997</v>
      </c>
      <c r="T205">
        <v>10856</v>
      </c>
      <c r="U205">
        <v>122</v>
      </c>
      <c r="V205">
        <v>0.32</v>
      </c>
      <c r="W205">
        <v>586.4</v>
      </c>
      <c r="X205">
        <v>1.0523</v>
      </c>
      <c r="Y205">
        <v>641.4</v>
      </c>
      <c r="Z205">
        <v>0</v>
      </c>
      <c r="AA205">
        <v>0</v>
      </c>
      <c r="AB205">
        <v>986.5</v>
      </c>
      <c r="AC205">
        <v>793.4</v>
      </c>
      <c r="AD205">
        <v>683.4</v>
      </c>
      <c r="AE205">
        <v>616.6</v>
      </c>
      <c r="AF205">
        <v>582.9</v>
      </c>
      <c r="AG205">
        <v>561.29999999999995</v>
      </c>
      <c r="AH205">
        <v>528.1</v>
      </c>
      <c r="AI205">
        <v>938.9</v>
      </c>
      <c r="AJ205">
        <v>757.8</v>
      </c>
      <c r="AK205">
        <v>656.9</v>
      </c>
      <c r="AL205">
        <v>599.5</v>
      </c>
      <c r="AM205">
        <v>568.79999999999995</v>
      </c>
      <c r="AN205">
        <v>550</v>
      </c>
      <c r="AO205">
        <v>523.5</v>
      </c>
      <c r="AP205">
        <v>818.4</v>
      </c>
      <c r="AQ205">
        <v>656</v>
      </c>
      <c r="AR205">
        <v>568.1</v>
      </c>
      <c r="AS205">
        <v>516.79999999999995</v>
      </c>
      <c r="AT205">
        <v>485.4</v>
      </c>
      <c r="AU205">
        <v>465</v>
      </c>
      <c r="AV205">
        <v>439.1</v>
      </c>
      <c r="AW205">
        <v>870.7</v>
      </c>
      <c r="AX205">
        <v>693.1</v>
      </c>
      <c r="AY205">
        <v>595</v>
      </c>
      <c r="AZ205">
        <v>536.4</v>
      </c>
      <c r="BA205">
        <v>499.6</v>
      </c>
      <c r="BB205">
        <v>475.8</v>
      </c>
      <c r="BC205">
        <v>447.2</v>
      </c>
      <c r="BD205">
        <v>984.4</v>
      </c>
      <c r="BE205">
        <v>744.4</v>
      </c>
      <c r="BF205">
        <v>612</v>
      </c>
      <c r="BG205">
        <v>532.70000000000005</v>
      </c>
      <c r="BH205">
        <v>494.2</v>
      </c>
      <c r="BI205">
        <v>465.1</v>
      </c>
      <c r="BJ205">
        <v>417.9</v>
      </c>
      <c r="BK205">
        <v>43.9</v>
      </c>
      <c r="BL205">
        <v>42.2</v>
      </c>
      <c r="BM205">
        <v>41.6</v>
      </c>
      <c r="BN205">
        <v>40.9</v>
      </c>
      <c r="BO205">
        <v>39.9</v>
      </c>
      <c r="BP205">
        <v>39.1</v>
      </c>
      <c r="BQ205">
        <v>38.799999999999997</v>
      </c>
      <c r="BR205">
        <v>143.6</v>
      </c>
      <c r="BS205">
        <v>147.6</v>
      </c>
      <c r="BT205">
        <v>148</v>
      </c>
      <c r="BU205">
        <v>148.4</v>
      </c>
      <c r="BV205">
        <v>149.9</v>
      </c>
      <c r="BW205">
        <v>171.1</v>
      </c>
      <c r="BX205">
        <v>177.8</v>
      </c>
      <c r="BY205">
        <v>1008.3</v>
      </c>
      <c r="BZ205">
        <v>826.9</v>
      </c>
      <c r="CA205">
        <v>723.5</v>
      </c>
      <c r="CB205">
        <v>665.5</v>
      </c>
      <c r="CC205">
        <v>639</v>
      </c>
      <c r="CD205">
        <v>625.5</v>
      </c>
      <c r="CE205">
        <v>617</v>
      </c>
      <c r="CF205">
        <v>653.79999999999995</v>
      </c>
      <c r="CG205">
        <v>546.1</v>
      </c>
      <c r="CH205">
        <v>483.9</v>
      </c>
      <c r="CI205">
        <v>457.2</v>
      </c>
      <c r="CJ205">
        <v>445.8</v>
      </c>
      <c r="CK205">
        <v>440.4</v>
      </c>
      <c r="CL205">
        <v>436.2</v>
      </c>
      <c r="CM205">
        <v>615.6</v>
      </c>
      <c r="CN205">
        <v>517.9</v>
      </c>
      <c r="CO205">
        <v>466.2</v>
      </c>
      <c r="CP205">
        <v>444.9</v>
      </c>
      <c r="CQ205">
        <v>434.1</v>
      </c>
      <c r="CR205">
        <v>428.6</v>
      </c>
      <c r="CS205">
        <v>423.8</v>
      </c>
      <c r="CT205">
        <v>587.5</v>
      </c>
      <c r="CU205">
        <v>497</v>
      </c>
      <c r="CV205">
        <v>454.4</v>
      </c>
      <c r="CW205">
        <v>435.2</v>
      </c>
      <c r="CX205">
        <v>423</v>
      </c>
      <c r="CY205">
        <v>413.6</v>
      </c>
      <c r="CZ205">
        <v>403.1</v>
      </c>
      <c r="DA205">
        <v>593.5</v>
      </c>
      <c r="DB205">
        <v>500.9</v>
      </c>
      <c r="DC205">
        <v>453.5</v>
      </c>
      <c r="DD205">
        <v>431.1</v>
      </c>
      <c r="DE205">
        <v>419.7</v>
      </c>
      <c r="DF205">
        <v>407.5</v>
      </c>
      <c r="DG205">
        <v>385.7</v>
      </c>
      <c r="DH205">
        <v>613.4</v>
      </c>
      <c r="DI205">
        <v>501</v>
      </c>
      <c r="DJ205">
        <v>447.8</v>
      </c>
      <c r="DK205">
        <v>424.4</v>
      </c>
      <c r="DL205">
        <v>406.3</v>
      </c>
      <c r="DM205">
        <v>389</v>
      </c>
      <c r="DN205">
        <v>368.1</v>
      </c>
      <c r="DO205">
        <v>631.1</v>
      </c>
      <c r="DP205">
        <v>515.9</v>
      </c>
      <c r="DQ205">
        <v>455.6</v>
      </c>
      <c r="DR205">
        <v>429.1</v>
      </c>
      <c r="DS205">
        <v>409.7</v>
      </c>
      <c r="DT205">
        <v>390</v>
      </c>
      <c r="DU205">
        <v>353.4</v>
      </c>
      <c r="DV205">
        <v>703.9</v>
      </c>
      <c r="DW205">
        <v>567.1</v>
      </c>
      <c r="DX205">
        <v>486.8</v>
      </c>
      <c r="DY205">
        <v>446.2</v>
      </c>
      <c r="DZ205">
        <v>424.7</v>
      </c>
      <c r="EA205">
        <v>406.2</v>
      </c>
      <c r="EB205">
        <v>367</v>
      </c>
      <c r="EC205">
        <v>835.5</v>
      </c>
      <c r="ED205">
        <v>658.2</v>
      </c>
      <c r="EE205">
        <v>557.1</v>
      </c>
      <c r="EF205">
        <v>491.5</v>
      </c>
      <c r="EG205">
        <v>456.2</v>
      </c>
      <c r="EH205">
        <v>436.5</v>
      </c>
      <c r="EI205">
        <v>408.7</v>
      </c>
      <c r="EJ205">
        <v>964.8</v>
      </c>
      <c r="EK205">
        <v>760</v>
      </c>
      <c r="EL205">
        <v>643.20000000000005</v>
      </c>
      <c r="EM205">
        <v>567.6</v>
      </c>
      <c r="EN205">
        <v>526.79999999999995</v>
      </c>
      <c r="EO205">
        <v>497</v>
      </c>
      <c r="EP205" t="s">
        <v>4282</v>
      </c>
    </row>
    <row r="206" spans="1:146" x14ac:dyDescent="0.25">
      <c r="A206" t="s">
        <v>4283</v>
      </c>
      <c r="B206" t="s">
        <v>314</v>
      </c>
      <c r="C206" t="s">
        <v>315</v>
      </c>
      <c r="D206" t="s">
        <v>316</v>
      </c>
      <c r="E206" t="s">
        <v>1194</v>
      </c>
      <c r="F206" t="s">
        <v>1785</v>
      </c>
      <c r="G206" t="s">
        <v>1943</v>
      </c>
      <c r="H206">
        <v>2004</v>
      </c>
      <c r="I206">
        <v>154992</v>
      </c>
      <c r="K206" t="s">
        <v>1698</v>
      </c>
      <c r="L206" t="s">
        <v>1781</v>
      </c>
      <c r="M206">
        <v>750</v>
      </c>
      <c r="N206" t="s">
        <v>3923</v>
      </c>
      <c r="O206" s="3">
        <v>0.32087962962962963</v>
      </c>
      <c r="P206">
        <v>11.994999999999999</v>
      </c>
      <c r="Q206">
        <v>10.922000000000001</v>
      </c>
      <c r="R206">
        <v>1.9319999999999999</v>
      </c>
      <c r="S206">
        <v>3.79</v>
      </c>
      <c r="T206">
        <v>7090</v>
      </c>
      <c r="U206">
        <v>120</v>
      </c>
      <c r="V206">
        <v>0.02</v>
      </c>
      <c r="W206">
        <v>590.20000000000005</v>
      </c>
      <c r="X206">
        <v>1.0395000000000001</v>
      </c>
      <c r="Y206">
        <v>649.29999999999995</v>
      </c>
      <c r="Z206">
        <v>0</v>
      </c>
      <c r="AA206">
        <v>0</v>
      </c>
      <c r="AB206">
        <v>959.1</v>
      </c>
      <c r="AC206">
        <v>780.3</v>
      </c>
      <c r="AD206">
        <v>687.1</v>
      </c>
      <c r="AE206">
        <v>631.6</v>
      </c>
      <c r="AF206">
        <v>597.5</v>
      </c>
      <c r="AG206">
        <v>576</v>
      </c>
      <c r="AH206">
        <v>546.20000000000005</v>
      </c>
      <c r="AI206">
        <v>912.2</v>
      </c>
      <c r="AJ206">
        <v>747.3</v>
      </c>
      <c r="AK206">
        <v>665.1</v>
      </c>
      <c r="AL206">
        <v>620.9</v>
      </c>
      <c r="AM206">
        <v>594.79999999999995</v>
      </c>
      <c r="AN206">
        <v>577.20000000000005</v>
      </c>
      <c r="AO206">
        <v>546.79999999999995</v>
      </c>
      <c r="AP206">
        <v>803.9</v>
      </c>
      <c r="AQ206">
        <v>652.9</v>
      </c>
      <c r="AR206">
        <v>573.20000000000005</v>
      </c>
      <c r="AS206">
        <v>527.4</v>
      </c>
      <c r="AT206">
        <v>499.2</v>
      </c>
      <c r="AU206">
        <v>480.1</v>
      </c>
      <c r="AV206">
        <v>454.1</v>
      </c>
      <c r="AW206">
        <v>878.4</v>
      </c>
      <c r="AX206">
        <v>703.4</v>
      </c>
      <c r="AY206">
        <v>608.6</v>
      </c>
      <c r="AZ206">
        <v>553.1</v>
      </c>
      <c r="BA206">
        <v>518.79999999999995</v>
      </c>
      <c r="BB206">
        <v>496.2</v>
      </c>
      <c r="BC206">
        <v>466.3</v>
      </c>
      <c r="BD206">
        <v>958.1</v>
      </c>
      <c r="BE206">
        <v>731.6</v>
      </c>
      <c r="BF206">
        <v>616.9</v>
      </c>
      <c r="BG206">
        <v>548.5</v>
      </c>
      <c r="BH206">
        <v>510.9</v>
      </c>
      <c r="BI206">
        <v>481.4</v>
      </c>
      <c r="BJ206">
        <v>433.2</v>
      </c>
      <c r="BK206">
        <v>44.3</v>
      </c>
      <c r="BL206">
        <v>43.1</v>
      </c>
      <c r="BM206">
        <v>42.8</v>
      </c>
      <c r="BN206">
        <v>41.2</v>
      </c>
      <c r="BO206">
        <v>40.700000000000003</v>
      </c>
      <c r="BP206">
        <v>40.4</v>
      </c>
      <c r="BQ206">
        <v>40.299999999999997</v>
      </c>
      <c r="BR206">
        <v>144.30000000000001</v>
      </c>
      <c r="BS206">
        <v>148.69999999999999</v>
      </c>
      <c r="BT206">
        <v>151</v>
      </c>
      <c r="BU206">
        <v>156.1</v>
      </c>
      <c r="BV206">
        <v>171.6</v>
      </c>
      <c r="BW206">
        <v>180</v>
      </c>
      <c r="BX206">
        <v>180</v>
      </c>
      <c r="BY206">
        <v>968.5</v>
      </c>
      <c r="BZ206">
        <v>807.2</v>
      </c>
      <c r="CA206">
        <v>737.8</v>
      </c>
      <c r="CB206">
        <v>703</v>
      </c>
      <c r="CC206">
        <v>686.4</v>
      </c>
      <c r="CD206">
        <v>680.1</v>
      </c>
      <c r="CE206">
        <v>664.8</v>
      </c>
      <c r="CF206">
        <v>624.29999999999995</v>
      </c>
      <c r="CG206">
        <v>526.9</v>
      </c>
      <c r="CH206">
        <v>492.9</v>
      </c>
      <c r="CI206">
        <v>480.5</v>
      </c>
      <c r="CJ206">
        <v>474</v>
      </c>
      <c r="CK206">
        <v>470.8</v>
      </c>
      <c r="CL206">
        <v>464.7</v>
      </c>
      <c r="CM206">
        <v>582.20000000000005</v>
      </c>
      <c r="CN206">
        <v>500.3</v>
      </c>
      <c r="CO206">
        <v>474.9</v>
      </c>
      <c r="CP206">
        <v>465</v>
      </c>
      <c r="CQ206">
        <v>459.8</v>
      </c>
      <c r="CR206">
        <v>455.9</v>
      </c>
      <c r="CS206">
        <v>451.9</v>
      </c>
      <c r="CT206">
        <v>544.5</v>
      </c>
      <c r="CU206">
        <v>481.6</v>
      </c>
      <c r="CV206">
        <v>459.1</v>
      </c>
      <c r="CW206">
        <v>447.3</v>
      </c>
      <c r="CX206">
        <v>440.2</v>
      </c>
      <c r="CY206">
        <v>435.1</v>
      </c>
      <c r="CZ206">
        <v>428.6</v>
      </c>
      <c r="DA206">
        <v>540.70000000000005</v>
      </c>
      <c r="DB206">
        <v>480.2</v>
      </c>
      <c r="DC206">
        <v>456.7</v>
      </c>
      <c r="DD206">
        <v>439.7</v>
      </c>
      <c r="DE206">
        <v>425</v>
      </c>
      <c r="DF206">
        <v>414.4</v>
      </c>
      <c r="DG206">
        <v>401.8</v>
      </c>
      <c r="DH206">
        <v>603.6</v>
      </c>
      <c r="DI206">
        <v>502.7</v>
      </c>
      <c r="DJ206">
        <v>461.9</v>
      </c>
      <c r="DK206">
        <v>438.1</v>
      </c>
      <c r="DL206">
        <v>418</v>
      </c>
      <c r="DM206">
        <v>397.9</v>
      </c>
      <c r="DN206">
        <v>374.2</v>
      </c>
      <c r="DO206">
        <v>625.79999999999995</v>
      </c>
      <c r="DP206">
        <v>514.20000000000005</v>
      </c>
      <c r="DQ206">
        <v>467.5</v>
      </c>
      <c r="DR206">
        <v>441.6</v>
      </c>
      <c r="DS206">
        <v>417.3</v>
      </c>
      <c r="DT206">
        <v>395.5</v>
      </c>
      <c r="DU206">
        <v>364.9</v>
      </c>
      <c r="DV206">
        <v>692.5</v>
      </c>
      <c r="DW206">
        <v>561.70000000000005</v>
      </c>
      <c r="DX206">
        <v>491.5</v>
      </c>
      <c r="DY206">
        <v>459.7</v>
      </c>
      <c r="DZ206">
        <v>436.1</v>
      </c>
      <c r="EA206">
        <v>411.8</v>
      </c>
      <c r="EB206">
        <v>365.4</v>
      </c>
      <c r="EC206">
        <v>822.5</v>
      </c>
      <c r="ED206">
        <v>652.5</v>
      </c>
      <c r="EE206">
        <v>551.5</v>
      </c>
      <c r="EF206">
        <v>490.7</v>
      </c>
      <c r="EG206">
        <v>460.7</v>
      </c>
      <c r="EH206">
        <v>438.5</v>
      </c>
      <c r="EI206">
        <v>393.9</v>
      </c>
      <c r="EJ206">
        <v>949.7</v>
      </c>
      <c r="EK206">
        <v>753.4</v>
      </c>
      <c r="EL206">
        <v>636.4</v>
      </c>
      <c r="EM206">
        <v>560.20000000000005</v>
      </c>
      <c r="EN206">
        <v>508.7</v>
      </c>
      <c r="EO206">
        <v>472.1</v>
      </c>
      <c r="EP206" t="s">
        <v>4284</v>
      </c>
    </row>
    <row r="207" spans="1:146" x14ac:dyDescent="0.25">
      <c r="A207" t="s">
        <v>4285</v>
      </c>
      <c r="B207" t="s">
        <v>1231</v>
      </c>
      <c r="C207" t="s">
        <v>1232</v>
      </c>
      <c r="D207" t="s">
        <v>1233</v>
      </c>
      <c r="E207" t="s">
        <v>1234</v>
      </c>
      <c r="F207" t="s">
        <v>1111</v>
      </c>
      <c r="G207" t="s">
        <v>1235</v>
      </c>
      <c r="H207">
        <v>2004</v>
      </c>
      <c r="I207">
        <v>162728</v>
      </c>
      <c r="K207" t="s">
        <v>1698</v>
      </c>
      <c r="L207" t="s">
        <v>1781</v>
      </c>
      <c r="M207">
        <v>920</v>
      </c>
      <c r="N207" t="s">
        <v>3923</v>
      </c>
      <c r="O207" s="3">
        <v>0.32085648148148149</v>
      </c>
      <c r="P207">
        <v>13.33</v>
      </c>
      <c r="Q207">
        <v>12.247999999999999</v>
      </c>
      <c r="R207">
        <v>2.1269999999999998</v>
      </c>
      <c r="S207">
        <v>4.2300000000000004</v>
      </c>
      <c r="T207">
        <v>10645</v>
      </c>
      <c r="U207">
        <v>116.3</v>
      </c>
      <c r="V207">
        <v>0.3</v>
      </c>
      <c r="W207">
        <v>601</v>
      </c>
      <c r="X207">
        <v>1.028</v>
      </c>
      <c r="Y207">
        <v>656.6</v>
      </c>
      <c r="Z207">
        <v>0</v>
      </c>
      <c r="AA207">
        <v>0</v>
      </c>
      <c r="AB207">
        <v>1015.1</v>
      </c>
      <c r="AC207">
        <v>817.4</v>
      </c>
      <c r="AD207">
        <v>705.3</v>
      </c>
      <c r="AE207">
        <v>631.9</v>
      </c>
      <c r="AF207">
        <v>594.1</v>
      </c>
      <c r="AG207">
        <v>570</v>
      </c>
      <c r="AH207">
        <v>538.29999999999995</v>
      </c>
      <c r="AI207">
        <v>971</v>
      </c>
      <c r="AJ207">
        <v>784.3</v>
      </c>
      <c r="AK207">
        <v>679.4</v>
      </c>
      <c r="AL207">
        <v>616</v>
      </c>
      <c r="AM207">
        <v>580.79999999999995</v>
      </c>
      <c r="AN207">
        <v>560.6</v>
      </c>
      <c r="AO207">
        <v>535.1</v>
      </c>
      <c r="AP207">
        <v>841.8</v>
      </c>
      <c r="AQ207">
        <v>673.7</v>
      </c>
      <c r="AR207">
        <v>582.1</v>
      </c>
      <c r="AS207">
        <v>528.29999999999995</v>
      </c>
      <c r="AT207">
        <v>495.2</v>
      </c>
      <c r="AU207">
        <v>473.9</v>
      </c>
      <c r="AV207">
        <v>447.5</v>
      </c>
      <c r="AW207">
        <v>906.9</v>
      </c>
      <c r="AX207">
        <v>719.3</v>
      </c>
      <c r="AY207">
        <v>615.1</v>
      </c>
      <c r="AZ207">
        <v>552.29999999999995</v>
      </c>
      <c r="BA207">
        <v>512.79999999999995</v>
      </c>
      <c r="BB207">
        <v>487.3</v>
      </c>
      <c r="BC207">
        <v>457.6</v>
      </c>
      <c r="BD207">
        <v>1010.3</v>
      </c>
      <c r="BE207">
        <v>765.8</v>
      </c>
      <c r="BF207">
        <v>630</v>
      </c>
      <c r="BG207">
        <v>544.79999999999995</v>
      </c>
      <c r="BH207">
        <v>502.9</v>
      </c>
      <c r="BI207">
        <v>473.1</v>
      </c>
      <c r="BJ207">
        <v>425.5</v>
      </c>
      <c r="BK207">
        <v>44.1</v>
      </c>
      <c r="BL207">
        <v>42.3</v>
      </c>
      <c r="BM207">
        <v>41.9</v>
      </c>
      <c r="BN207">
        <v>41.2</v>
      </c>
      <c r="BO207">
        <v>40.4</v>
      </c>
      <c r="BP207">
        <v>39.5</v>
      </c>
      <c r="BQ207">
        <v>39.299999999999997</v>
      </c>
      <c r="BR207">
        <v>143.69999999999999</v>
      </c>
      <c r="BS207">
        <v>147.69999999999999</v>
      </c>
      <c r="BT207">
        <v>147.80000000000001</v>
      </c>
      <c r="BU207">
        <v>148.4</v>
      </c>
      <c r="BV207">
        <v>150</v>
      </c>
      <c r="BW207">
        <v>174.5</v>
      </c>
      <c r="BX207">
        <v>178</v>
      </c>
      <c r="BY207">
        <v>1063.0999999999999</v>
      </c>
      <c r="BZ207">
        <v>870.2</v>
      </c>
      <c r="CA207">
        <v>762</v>
      </c>
      <c r="CB207">
        <v>690.3</v>
      </c>
      <c r="CC207">
        <v>654.9</v>
      </c>
      <c r="CD207">
        <v>640.4</v>
      </c>
      <c r="CE207">
        <v>633.29999999999995</v>
      </c>
      <c r="CF207">
        <v>687.9</v>
      </c>
      <c r="CG207">
        <v>574.1</v>
      </c>
      <c r="CH207">
        <v>505.8</v>
      </c>
      <c r="CI207">
        <v>470.5</v>
      </c>
      <c r="CJ207">
        <v>454.5</v>
      </c>
      <c r="CK207">
        <v>447.8</v>
      </c>
      <c r="CL207">
        <v>443.5</v>
      </c>
      <c r="CM207">
        <v>647.4</v>
      </c>
      <c r="CN207">
        <v>544.29999999999995</v>
      </c>
      <c r="CO207">
        <v>484.3</v>
      </c>
      <c r="CP207">
        <v>456.8</v>
      </c>
      <c r="CQ207">
        <v>443</v>
      </c>
      <c r="CR207">
        <v>435.4</v>
      </c>
      <c r="CS207">
        <v>430.2</v>
      </c>
      <c r="CT207">
        <v>617.29999999999995</v>
      </c>
      <c r="CU207">
        <v>521.29999999999995</v>
      </c>
      <c r="CV207">
        <v>469.9</v>
      </c>
      <c r="CW207">
        <v>446.6</v>
      </c>
      <c r="CX207">
        <v>432.7</v>
      </c>
      <c r="CY207">
        <v>422.3</v>
      </c>
      <c r="CZ207">
        <v>409.1</v>
      </c>
      <c r="DA207">
        <v>622.70000000000005</v>
      </c>
      <c r="DB207">
        <v>511.9</v>
      </c>
      <c r="DC207">
        <v>458.1</v>
      </c>
      <c r="DD207">
        <v>435.6</v>
      </c>
      <c r="DE207">
        <v>424.4</v>
      </c>
      <c r="DF207">
        <v>417.6</v>
      </c>
      <c r="DG207">
        <v>394.9</v>
      </c>
      <c r="DH207">
        <v>615.5</v>
      </c>
      <c r="DI207">
        <v>504.4</v>
      </c>
      <c r="DJ207">
        <v>452.7</v>
      </c>
      <c r="DK207">
        <v>429.3</v>
      </c>
      <c r="DL207">
        <v>410.9</v>
      </c>
      <c r="DM207">
        <v>393.5</v>
      </c>
      <c r="DN207">
        <v>372.7</v>
      </c>
      <c r="DO207">
        <v>633.20000000000005</v>
      </c>
      <c r="DP207">
        <v>519.29999999999995</v>
      </c>
      <c r="DQ207">
        <v>460.4</v>
      </c>
      <c r="DR207">
        <v>434.3</v>
      </c>
      <c r="DS207">
        <v>414.8</v>
      </c>
      <c r="DT207">
        <v>395.2</v>
      </c>
      <c r="DU207">
        <v>359.7</v>
      </c>
      <c r="DV207">
        <v>706</v>
      </c>
      <c r="DW207">
        <v>570.79999999999995</v>
      </c>
      <c r="DX207">
        <v>491.2</v>
      </c>
      <c r="DY207">
        <v>451.4</v>
      </c>
      <c r="DZ207">
        <v>430</v>
      </c>
      <c r="EA207">
        <v>411.6</v>
      </c>
      <c r="EB207">
        <v>373.8</v>
      </c>
      <c r="EC207">
        <v>837.5</v>
      </c>
      <c r="ED207">
        <v>662.2</v>
      </c>
      <c r="EE207">
        <v>561.6</v>
      </c>
      <c r="EF207">
        <v>496.6</v>
      </c>
      <c r="EG207">
        <v>461.9</v>
      </c>
      <c r="EH207">
        <v>442.1</v>
      </c>
      <c r="EI207">
        <v>414</v>
      </c>
      <c r="EJ207">
        <v>967.1</v>
      </c>
      <c r="EK207">
        <v>764.7</v>
      </c>
      <c r="EL207">
        <v>648.5</v>
      </c>
      <c r="EM207">
        <v>573.5</v>
      </c>
      <c r="EN207">
        <v>533.29999999999995</v>
      </c>
      <c r="EO207">
        <v>499.5</v>
      </c>
      <c r="EP207" t="s">
        <v>4286</v>
      </c>
    </row>
    <row r="208" spans="1:146" x14ac:dyDescent="0.25">
      <c r="A208" t="s">
        <v>4287</v>
      </c>
      <c r="B208" t="s">
        <v>861</v>
      </c>
      <c r="C208" t="s">
        <v>862</v>
      </c>
      <c r="D208" t="s">
        <v>863</v>
      </c>
      <c r="E208" t="s">
        <v>1286</v>
      </c>
      <c r="F208" t="s">
        <v>1190</v>
      </c>
      <c r="G208" t="s">
        <v>1191</v>
      </c>
      <c r="H208">
        <v>1989</v>
      </c>
      <c r="I208">
        <v>123739</v>
      </c>
      <c r="K208" t="s">
        <v>1698</v>
      </c>
      <c r="L208" t="s">
        <v>1781</v>
      </c>
      <c r="M208">
        <v>498</v>
      </c>
      <c r="N208" t="s">
        <v>3923</v>
      </c>
      <c r="O208" s="3">
        <v>0.32085648148148149</v>
      </c>
      <c r="P208">
        <v>9.5500000000000007</v>
      </c>
      <c r="Q208">
        <v>8.0670000000000002</v>
      </c>
      <c r="R208">
        <v>1.282</v>
      </c>
      <c r="S208">
        <v>3.13</v>
      </c>
      <c r="T208">
        <v>3933</v>
      </c>
      <c r="U208">
        <v>112</v>
      </c>
      <c r="V208">
        <v>0.18</v>
      </c>
      <c r="W208">
        <v>690</v>
      </c>
      <c r="X208">
        <v>0.90459999999999996</v>
      </c>
      <c r="Y208">
        <v>746.2</v>
      </c>
      <c r="Z208">
        <v>0</v>
      </c>
      <c r="AA208">
        <v>0</v>
      </c>
      <c r="AB208">
        <v>1115</v>
      </c>
      <c r="AC208">
        <v>914</v>
      </c>
      <c r="AD208">
        <v>794.2</v>
      </c>
      <c r="AE208">
        <v>719.3</v>
      </c>
      <c r="AF208">
        <v>678.1</v>
      </c>
      <c r="AG208">
        <v>657.2</v>
      </c>
      <c r="AH208">
        <v>639.6</v>
      </c>
      <c r="AI208">
        <v>1066.7</v>
      </c>
      <c r="AJ208">
        <v>877.6</v>
      </c>
      <c r="AK208">
        <v>771.4</v>
      </c>
      <c r="AL208">
        <v>711.3</v>
      </c>
      <c r="AM208">
        <v>679.9</v>
      </c>
      <c r="AN208">
        <v>662.5</v>
      </c>
      <c r="AO208">
        <v>647.5</v>
      </c>
      <c r="AP208">
        <v>946</v>
      </c>
      <c r="AQ208">
        <v>765.9</v>
      </c>
      <c r="AR208">
        <v>669.7</v>
      </c>
      <c r="AS208">
        <v>614.20000000000005</v>
      </c>
      <c r="AT208">
        <v>580.70000000000005</v>
      </c>
      <c r="AU208">
        <v>559.6</v>
      </c>
      <c r="AV208">
        <v>535.20000000000005</v>
      </c>
      <c r="AW208">
        <v>985.2</v>
      </c>
      <c r="AX208">
        <v>793.6</v>
      </c>
      <c r="AY208">
        <v>690.4</v>
      </c>
      <c r="AZ208">
        <v>630.5</v>
      </c>
      <c r="BA208">
        <v>594.20000000000005</v>
      </c>
      <c r="BB208">
        <v>571.29999999999995</v>
      </c>
      <c r="BC208">
        <v>544.6</v>
      </c>
      <c r="BD208">
        <v>1112.2</v>
      </c>
      <c r="BE208">
        <v>858.6</v>
      </c>
      <c r="BF208">
        <v>716.8</v>
      </c>
      <c r="BG208">
        <v>632.6</v>
      </c>
      <c r="BH208">
        <v>591.1</v>
      </c>
      <c r="BI208">
        <v>560</v>
      </c>
      <c r="BJ208">
        <v>509.1</v>
      </c>
      <c r="BK208">
        <v>42.9</v>
      </c>
      <c r="BL208">
        <v>41.9</v>
      </c>
      <c r="BM208">
        <v>42.2</v>
      </c>
      <c r="BN208">
        <v>40.4</v>
      </c>
      <c r="BO208">
        <v>39.6</v>
      </c>
      <c r="BP208">
        <v>39.9</v>
      </c>
      <c r="BQ208">
        <v>41</v>
      </c>
      <c r="BR208">
        <v>147.4</v>
      </c>
      <c r="BS208">
        <v>152</v>
      </c>
      <c r="BT208">
        <v>153.4</v>
      </c>
      <c r="BU208">
        <v>161.19999999999999</v>
      </c>
      <c r="BV208">
        <v>180</v>
      </c>
      <c r="BW208">
        <v>180</v>
      </c>
      <c r="BX208">
        <v>180</v>
      </c>
      <c r="BY208">
        <v>1142.4000000000001</v>
      </c>
      <c r="BZ208">
        <v>963.1</v>
      </c>
      <c r="CA208">
        <v>855.1</v>
      </c>
      <c r="CB208">
        <v>796.5</v>
      </c>
      <c r="CC208">
        <v>777.1</v>
      </c>
      <c r="CD208">
        <v>770</v>
      </c>
      <c r="CE208">
        <v>779.3</v>
      </c>
      <c r="CF208">
        <v>751</v>
      </c>
      <c r="CG208">
        <v>638.1</v>
      </c>
      <c r="CH208">
        <v>579.20000000000005</v>
      </c>
      <c r="CI208">
        <v>556</v>
      </c>
      <c r="CJ208">
        <v>546.79999999999995</v>
      </c>
      <c r="CK208">
        <v>542.9</v>
      </c>
      <c r="CL208">
        <v>542.1</v>
      </c>
      <c r="CM208">
        <v>712.8</v>
      </c>
      <c r="CN208">
        <v>607.79999999999995</v>
      </c>
      <c r="CO208">
        <v>563.20000000000005</v>
      </c>
      <c r="CP208">
        <v>543.4</v>
      </c>
      <c r="CQ208">
        <v>532.6</v>
      </c>
      <c r="CR208">
        <v>527.79999999999995</v>
      </c>
      <c r="CS208">
        <v>525.29999999999995</v>
      </c>
      <c r="CT208">
        <v>684</v>
      </c>
      <c r="CU208">
        <v>588.70000000000005</v>
      </c>
      <c r="CV208">
        <v>552.1</v>
      </c>
      <c r="CW208">
        <v>531.9</v>
      </c>
      <c r="CX208">
        <v>517.1</v>
      </c>
      <c r="CY208">
        <v>505.8</v>
      </c>
      <c r="CZ208">
        <v>496.1</v>
      </c>
      <c r="DA208">
        <v>688.4</v>
      </c>
      <c r="DB208">
        <v>589.20000000000005</v>
      </c>
      <c r="DC208">
        <v>545.6</v>
      </c>
      <c r="DD208">
        <v>522.5</v>
      </c>
      <c r="DE208">
        <v>508.2</v>
      </c>
      <c r="DF208">
        <v>494.4</v>
      </c>
      <c r="DG208">
        <v>470.2</v>
      </c>
      <c r="DH208">
        <v>706.3</v>
      </c>
      <c r="DI208">
        <v>587.79999999999995</v>
      </c>
      <c r="DJ208">
        <v>542</v>
      </c>
      <c r="DK208">
        <v>515.6</v>
      </c>
      <c r="DL208">
        <v>491.5</v>
      </c>
      <c r="DM208">
        <v>470.3</v>
      </c>
      <c r="DN208">
        <v>446.3</v>
      </c>
      <c r="DO208">
        <v>728.1</v>
      </c>
      <c r="DP208">
        <v>602.20000000000005</v>
      </c>
      <c r="DQ208">
        <v>548.70000000000005</v>
      </c>
      <c r="DR208">
        <v>521.6</v>
      </c>
      <c r="DS208">
        <v>497.3</v>
      </c>
      <c r="DT208">
        <v>473.2</v>
      </c>
      <c r="DU208">
        <v>434.9</v>
      </c>
      <c r="DV208">
        <v>801.4</v>
      </c>
      <c r="DW208">
        <v>658.9</v>
      </c>
      <c r="DX208">
        <v>574.5</v>
      </c>
      <c r="DY208">
        <v>538.9</v>
      </c>
      <c r="DZ208">
        <v>514.6</v>
      </c>
      <c r="EA208">
        <v>490.9</v>
      </c>
      <c r="EB208">
        <v>447.2</v>
      </c>
      <c r="EC208">
        <v>941.9</v>
      </c>
      <c r="ED208">
        <v>749.6</v>
      </c>
      <c r="EE208">
        <v>637.70000000000005</v>
      </c>
      <c r="EF208">
        <v>569.1</v>
      </c>
      <c r="EG208">
        <v>537.6</v>
      </c>
      <c r="EH208">
        <v>514.9</v>
      </c>
      <c r="EI208">
        <v>471</v>
      </c>
      <c r="EJ208">
        <v>1087.5999999999999</v>
      </c>
      <c r="EK208">
        <v>864.9</v>
      </c>
      <c r="EL208">
        <v>733.3</v>
      </c>
      <c r="EM208">
        <v>642.1</v>
      </c>
      <c r="EN208">
        <v>579.20000000000005</v>
      </c>
      <c r="EO208">
        <v>544.4</v>
      </c>
      <c r="EP208" t="s">
        <v>4288</v>
      </c>
    </row>
    <row r="209" spans="1:146" x14ac:dyDescent="0.25">
      <c r="A209" t="s">
        <v>3931</v>
      </c>
      <c r="B209" t="s">
        <v>3450</v>
      </c>
      <c r="C209" t="s">
        <v>3451</v>
      </c>
      <c r="D209" t="s">
        <v>1218</v>
      </c>
      <c r="E209" t="s">
        <v>922</v>
      </c>
      <c r="F209" t="s">
        <v>1680</v>
      </c>
      <c r="G209" t="s">
        <v>923</v>
      </c>
      <c r="H209">
        <v>1998</v>
      </c>
      <c r="I209">
        <v>214255</v>
      </c>
      <c r="K209" t="s">
        <v>1698</v>
      </c>
      <c r="L209" t="s">
        <v>1781</v>
      </c>
      <c r="M209">
        <v>550</v>
      </c>
      <c r="N209" t="s">
        <v>3923</v>
      </c>
      <c r="O209" s="3">
        <v>0.32085648148148149</v>
      </c>
      <c r="P209">
        <v>9.49</v>
      </c>
      <c r="Q209">
        <v>8.9529999999999994</v>
      </c>
      <c r="R209">
        <v>1.917</v>
      </c>
      <c r="S209">
        <v>3.22</v>
      </c>
      <c r="T209">
        <v>3620</v>
      </c>
      <c r="U209">
        <v>106.8</v>
      </c>
      <c r="V209">
        <v>0.31</v>
      </c>
      <c r="W209">
        <v>666.5</v>
      </c>
      <c r="X209">
        <v>0.93869999999999998</v>
      </c>
      <c r="Y209">
        <v>719.1</v>
      </c>
      <c r="Z209">
        <v>0</v>
      </c>
      <c r="AA209">
        <v>0</v>
      </c>
      <c r="AB209">
        <v>1098.9000000000001</v>
      </c>
      <c r="AC209">
        <v>886.4</v>
      </c>
      <c r="AD209">
        <v>763.6</v>
      </c>
      <c r="AE209">
        <v>692.5</v>
      </c>
      <c r="AF209">
        <v>653</v>
      </c>
      <c r="AG209">
        <v>630</v>
      </c>
      <c r="AH209">
        <v>608.6</v>
      </c>
      <c r="AI209">
        <v>1045.2</v>
      </c>
      <c r="AJ209">
        <v>847.5</v>
      </c>
      <c r="AK209">
        <v>738.8</v>
      </c>
      <c r="AL209">
        <v>680.3</v>
      </c>
      <c r="AM209">
        <v>649.79999999999995</v>
      </c>
      <c r="AN209">
        <v>631.29999999999995</v>
      </c>
      <c r="AO209">
        <v>611.4</v>
      </c>
      <c r="AP209">
        <v>923.6</v>
      </c>
      <c r="AQ209">
        <v>743.1</v>
      </c>
      <c r="AR209">
        <v>646.1</v>
      </c>
      <c r="AS209">
        <v>589.9</v>
      </c>
      <c r="AT209">
        <v>555.70000000000005</v>
      </c>
      <c r="AU209">
        <v>533.9</v>
      </c>
      <c r="AV209">
        <v>507.6</v>
      </c>
      <c r="AW209">
        <v>971.4</v>
      </c>
      <c r="AX209">
        <v>776.9</v>
      </c>
      <c r="AY209">
        <v>671.4</v>
      </c>
      <c r="AZ209">
        <v>609.79999999999995</v>
      </c>
      <c r="BA209">
        <v>572.20000000000005</v>
      </c>
      <c r="BB209">
        <v>548.20000000000005</v>
      </c>
      <c r="BC209">
        <v>519.1</v>
      </c>
      <c r="BD209">
        <v>1097.5</v>
      </c>
      <c r="BE209">
        <v>833.7</v>
      </c>
      <c r="BF209">
        <v>689.4</v>
      </c>
      <c r="BG209">
        <v>607.29999999999995</v>
      </c>
      <c r="BH209">
        <v>566.20000000000005</v>
      </c>
      <c r="BI209">
        <v>534.1</v>
      </c>
      <c r="BJ209">
        <v>481.9</v>
      </c>
      <c r="BK209">
        <v>42.4</v>
      </c>
      <c r="BL209">
        <v>40.9</v>
      </c>
      <c r="BM209">
        <v>40.299999999999997</v>
      </c>
      <c r="BN209">
        <v>38.9</v>
      </c>
      <c r="BO209">
        <v>38.200000000000003</v>
      </c>
      <c r="BP209">
        <v>38.1</v>
      </c>
      <c r="BQ209">
        <v>38.6</v>
      </c>
      <c r="BR209">
        <v>146.4</v>
      </c>
      <c r="BS209">
        <v>150.30000000000001</v>
      </c>
      <c r="BT209">
        <v>151.9</v>
      </c>
      <c r="BU209">
        <v>157.30000000000001</v>
      </c>
      <c r="BV209">
        <v>180</v>
      </c>
      <c r="BW209">
        <v>180</v>
      </c>
      <c r="BX209">
        <v>180</v>
      </c>
      <c r="BY209">
        <v>1112.2</v>
      </c>
      <c r="BZ209">
        <v>919.3</v>
      </c>
      <c r="CA209">
        <v>808.3</v>
      </c>
      <c r="CB209">
        <v>755.9</v>
      </c>
      <c r="CC209">
        <v>738.8</v>
      </c>
      <c r="CD209">
        <v>732.6</v>
      </c>
      <c r="CE209">
        <v>738.1</v>
      </c>
      <c r="CF209">
        <v>733.4</v>
      </c>
      <c r="CG209">
        <v>615.70000000000005</v>
      </c>
      <c r="CH209">
        <v>556.20000000000005</v>
      </c>
      <c r="CI209">
        <v>533.29999999999995</v>
      </c>
      <c r="CJ209">
        <v>525.20000000000005</v>
      </c>
      <c r="CK209">
        <v>521.70000000000005</v>
      </c>
      <c r="CL209">
        <v>521.6</v>
      </c>
      <c r="CM209">
        <v>697</v>
      </c>
      <c r="CN209">
        <v>589</v>
      </c>
      <c r="CO209">
        <v>541</v>
      </c>
      <c r="CP209">
        <v>520.79999999999995</v>
      </c>
      <c r="CQ209">
        <v>511.1</v>
      </c>
      <c r="CR209">
        <v>506.9</v>
      </c>
      <c r="CS209">
        <v>505.1</v>
      </c>
      <c r="CT209">
        <v>670.7</v>
      </c>
      <c r="CU209">
        <v>571.29999999999995</v>
      </c>
      <c r="CV209">
        <v>530.5</v>
      </c>
      <c r="CW209">
        <v>509.2</v>
      </c>
      <c r="CX209">
        <v>494.1</v>
      </c>
      <c r="CY209">
        <v>483.8</v>
      </c>
      <c r="CZ209">
        <v>476.4</v>
      </c>
      <c r="DA209">
        <v>679</v>
      </c>
      <c r="DB209">
        <v>574.9</v>
      </c>
      <c r="DC209">
        <v>527.1</v>
      </c>
      <c r="DD209">
        <v>503.7</v>
      </c>
      <c r="DE209">
        <v>488.1</v>
      </c>
      <c r="DF209">
        <v>470.4</v>
      </c>
      <c r="DG209">
        <v>446.2</v>
      </c>
      <c r="DH209">
        <v>697.5</v>
      </c>
      <c r="DI209">
        <v>573.29999999999995</v>
      </c>
      <c r="DJ209">
        <v>521.4</v>
      </c>
      <c r="DK209">
        <v>493</v>
      </c>
      <c r="DL209">
        <v>467.2</v>
      </c>
      <c r="DM209">
        <v>445.7</v>
      </c>
      <c r="DN209">
        <v>423.6</v>
      </c>
      <c r="DO209">
        <v>718.7</v>
      </c>
      <c r="DP209">
        <v>588.1</v>
      </c>
      <c r="DQ209">
        <v>528.4</v>
      </c>
      <c r="DR209">
        <v>499</v>
      </c>
      <c r="DS209">
        <v>471.6</v>
      </c>
      <c r="DT209">
        <v>444.8</v>
      </c>
      <c r="DU209">
        <v>401</v>
      </c>
      <c r="DV209">
        <v>794.8</v>
      </c>
      <c r="DW209">
        <v>643.79999999999995</v>
      </c>
      <c r="DX209">
        <v>556.79999999999995</v>
      </c>
      <c r="DY209">
        <v>517.70000000000005</v>
      </c>
      <c r="DZ209">
        <v>491.6</v>
      </c>
      <c r="EA209">
        <v>464.8</v>
      </c>
      <c r="EB209">
        <v>412.5</v>
      </c>
      <c r="EC209">
        <v>940.1</v>
      </c>
      <c r="ED209">
        <v>739.2</v>
      </c>
      <c r="EE209">
        <v>623.5</v>
      </c>
      <c r="EF209">
        <v>552</v>
      </c>
      <c r="EG209">
        <v>517.4</v>
      </c>
      <c r="EH209">
        <v>493</v>
      </c>
      <c r="EI209">
        <v>443.9</v>
      </c>
      <c r="EJ209">
        <v>1085.5999999999999</v>
      </c>
      <c r="EK209">
        <v>853.6</v>
      </c>
      <c r="EL209">
        <v>718.9</v>
      </c>
      <c r="EM209">
        <v>629.1</v>
      </c>
      <c r="EN209">
        <v>567.29999999999995</v>
      </c>
      <c r="EO209">
        <v>527.4</v>
      </c>
      <c r="EP209" t="s">
        <v>4289</v>
      </c>
    </row>
    <row r="210" spans="1:146" x14ac:dyDescent="0.25">
      <c r="A210" t="s">
        <v>4290</v>
      </c>
      <c r="B210" t="s">
        <v>1508</v>
      </c>
      <c r="C210" t="s">
        <v>1509</v>
      </c>
      <c r="D210" t="s">
        <v>1510</v>
      </c>
      <c r="E210" t="s">
        <v>1060</v>
      </c>
      <c r="F210" t="s">
        <v>963</v>
      </c>
      <c r="G210" t="s">
        <v>1909</v>
      </c>
      <c r="H210">
        <v>2003</v>
      </c>
      <c r="I210">
        <v>103355</v>
      </c>
      <c r="K210" t="s">
        <v>1698</v>
      </c>
      <c r="L210" t="s">
        <v>1781</v>
      </c>
      <c r="M210">
        <v>500</v>
      </c>
      <c r="N210" t="s">
        <v>3923</v>
      </c>
      <c r="O210" s="3">
        <v>0.32085648148148149</v>
      </c>
      <c r="P210">
        <v>12.903</v>
      </c>
      <c r="Q210">
        <v>11.666</v>
      </c>
      <c r="R210">
        <v>2.2010000000000001</v>
      </c>
      <c r="S210">
        <v>3.95</v>
      </c>
      <c r="T210">
        <v>8968</v>
      </c>
      <c r="U210">
        <v>128.69999999999999</v>
      </c>
      <c r="V210">
        <v>0.21</v>
      </c>
      <c r="W210">
        <v>587.5</v>
      </c>
      <c r="X210">
        <v>1.0587</v>
      </c>
      <c r="Y210">
        <v>637.6</v>
      </c>
      <c r="Z210">
        <v>0</v>
      </c>
      <c r="AA210">
        <v>0</v>
      </c>
      <c r="AB210">
        <v>964.3</v>
      </c>
      <c r="AC210">
        <v>781.9</v>
      </c>
      <c r="AD210">
        <v>677.5</v>
      </c>
      <c r="AE210">
        <v>616.6</v>
      </c>
      <c r="AF210">
        <v>582.1</v>
      </c>
      <c r="AG210">
        <v>558.6</v>
      </c>
      <c r="AH210">
        <v>529.5</v>
      </c>
      <c r="AI210">
        <v>919.4</v>
      </c>
      <c r="AJ210">
        <v>747.5</v>
      </c>
      <c r="AK210">
        <v>654.79999999999995</v>
      </c>
      <c r="AL210">
        <v>604.70000000000005</v>
      </c>
      <c r="AM210">
        <v>577.20000000000005</v>
      </c>
      <c r="AN210">
        <v>559</v>
      </c>
      <c r="AO210">
        <v>530.6</v>
      </c>
      <c r="AP210">
        <v>811.1</v>
      </c>
      <c r="AQ210">
        <v>653.9</v>
      </c>
      <c r="AR210">
        <v>569.79999999999995</v>
      </c>
      <c r="AS210">
        <v>521.20000000000005</v>
      </c>
      <c r="AT210">
        <v>491.4</v>
      </c>
      <c r="AU210">
        <v>471.9</v>
      </c>
      <c r="AV210">
        <v>446.6</v>
      </c>
      <c r="AW210">
        <v>867.8</v>
      </c>
      <c r="AX210">
        <v>693.9</v>
      </c>
      <c r="AY210">
        <v>599.29999999999995</v>
      </c>
      <c r="AZ210">
        <v>543.6</v>
      </c>
      <c r="BA210">
        <v>509</v>
      </c>
      <c r="BB210">
        <v>486.2</v>
      </c>
      <c r="BC210">
        <v>456.8</v>
      </c>
      <c r="BD210">
        <v>961.8</v>
      </c>
      <c r="BE210">
        <v>734.4</v>
      </c>
      <c r="BF210">
        <v>609.79999999999995</v>
      </c>
      <c r="BG210">
        <v>538</v>
      </c>
      <c r="BH210">
        <v>501</v>
      </c>
      <c r="BI210">
        <v>472.5</v>
      </c>
      <c r="BJ210">
        <v>428.2</v>
      </c>
      <c r="BK210">
        <v>42.9</v>
      </c>
      <c r="BL210">
        <v>41.2</v>
      </c>
      <c r="BM210">
        <v>40.799999999999997</v>
      </c>
      <c r="BN210">
        <v>40.1</v>
      </c>
      <c r="BO210">
        <v>39.200000000000003</v>
      </c>
      <c r="BP210">
        <v>38.9</v>
      </c>
      <c r="BQ210">
        <v>38.299999999999997</v>
      </c>
      <c r="BR210">
        <v>142.1</v>
      </c>
      <c r="BS210">
        <v>148.4</v>
      </c>
      <c r="BT210">
        <v>150.19999999999999</v>
      </c>
      <c r="BU210">
        <v>154.69999999999999</v>
      </c>
      <c r="BV210">
        <v>166.1</v>
      </c>
      <c r="BW210">
        <v>180</v>
      </c>
      <c r="BX210">
        <v>180</v>
      </c>
      <c r="BY210">
        <v>989.3</v>
      </c>
      <c r="BZ210">
        <v>816.7</v>
      </c>
      <c r="CA210">
        <v>723.5</v>
      </c>
      <c r="CB210">
        <v>678.5</v>
      </c>
      <c r="CC210">
        <v>659.6</v>
      </c>
      <c r="CD210">
        <v>651</v>
      </c>
      <c r="CE210">
        <v>634.70000000000005</v>
      </c>
      <c r="CF210">
        <v>648.9</v>
      </c>
      <c r="CG210">
        <v>544.1</v>
      </c>
      <c r="CH210">
        <v>491.1</v>
      </c>
      <c r="CI210">
        <v>470</v>
      </c>
      <c r="CJ210">
        <v>462</v>
      </c>
      <c r="CK210">
        <v>458.1</v>
      </c>
      <c r="CL210">
        <v>452.7</v>
      </c>
      <c r="CM210">
        <v>614.6</v>
      </c>
      <c r="CN210">
        <v>518.4</v>
      </c>
      <c r="CO210">
        <v>475.4</v>
      </c>
      <c r="CP210">
        <v>457.7</v>
      </c>
      <c r="CQ210">
        <v>449.3</v>
      </c>
      <c r="CR210">
        <v>445.2</v>
      </c>
      <c r="CS210">
        <v>441.7</v>
      </c>
      <c r="CT210">
        <v>589</v>
      </c>
      <c r="CU210">
        <v>500.8</v>
      </c>
      <c r="CV210">
        <v>464.4</v>
      </c>
      <c r="CW210">
        <v>447.2</v>
      </c>
      <c r="CX210">
        <v>435.7</v>
      </c>
      <c r="CY210">
        <v>427.4</v>
      </c>
      <c r="CZ210">
        <v>419.8</v>
      </c>
      <c r="DA210">
        <v>595.5</v>
      </c>
      <c r="DB210">
        <v>504.2</v>
      </c>
      <c r="DC210">
        <v>462.4</v>
      </c>
      <c r="DD210">
        <v>444.9</v>
      </c>
      <c r="DE210">
        <v>430.8</v>
      </c>
      <c r="DF210">
        <v>418</v>
      </c>
      <c r="DG210">
        <v>397.7</v>
      </c>
      <c r="DH210">
        <v>603.79999999999995</v>
      </c>
      <c r="DI210">
        <v>496.9</v>
      </c>
      <c r="DJ210">
        <v>454.2</v>
      </c>
      <c r="DK210">
        <v>432.9</v>
      </c>
      <c r="DL210">
        <v>417</v>
      </c>
      <c r="DM210">
        <v>406.5</v>
      </c>
      <c r="DN210">
        <v>388.3</v>
      </c>
      <c r="DO210">
        <v>620.4</v>
      </c>
      <c r="DP210">
        <v>508.7</v>
      </c>
      <c r="DQ210">
        <v>459.3</v>
      </c>
      <c r="DR210">
        <v>435.4</v>
      </c>
      <c r="DS210">
        <v>414.9</v>
      </c>
      <c r="DT210">
        <v>395.3</v>
      </c>
      <c r="DU210">
        <v>372.3</v>
      </c>
      <c r="DV210">
        <v>685.7</v>
      </c>
      <c r="DW210">
        <v>556.6</v>
      </c>
      <c r="DX210">
        <v>483.8</v>
      </c>
      <c r="DY210">
        <v>450.9</v>
      </c>
      <c r="DZ210">
        <v>429.7</v>
      </c>
      <c r="EA210">
        <v>408.7</v>
      </c>
      <c r="EB210">
        <v>367.5</v>
      </c>
      <c r="EC210">
        <v>813.5</v>
      </c>
      <c r="ED210">
        <v>646.9</v>
      </c>
      <c r="EE210">
        <v>547</v>
      </c>
      <c r="EF210">
        <v>485.2</v>
      </c>
      <c r="EG210">
        <v>452.7</v>
      </c>
      <c r="EH210">
        <v>432.5</v>
      </c>
      <c r="EI210">
        <v>393.1</v>
      </c>
      <c r="EJ210">
        <v>939.3</v>
      </c>
      <c r="EK210">
        <v>747</v>
      </c>
      <c r="EL210">
        <v>631.6</v>
      </c>
      <c r="EM210">
        <v>554.6</v>
      </c>
      <c r="EN210">
        <v>504.5</v>
      </c>
      <c r="EO210">
        <v>466.1</v>
      </c>
      <c r="EP210" t="s">
        <v>4291</v>
      </c>
    </row>
    <row r="211" spans="1:146" x14ac:dyDescent="0.25">
      <c r="A211" t="s">
        <v>4292</v>
      </c>
      <c r="B211" t="s">
        <v>55</v>
      </c>
      <c r="C211" t="s">
        <v>56</v>
      </c>
      <c r="D211" t="s">
        <v>57</v>
      </c>
      <c r="E211" t="s">
        <v>58</v>
      </c>
      <c r="F211" t="s">
        <v>1119</v>
      </c>
      <c r="G211" t="s">
        <v>1120</v>
      </c>
      <c r="H211">
        <v>2004</v>
      </c>
      <c r="I211">
        <v>4086351</v>
      </c>
      <c r="K211" t="s">
        <v>1698</v>
      </c>
      <c r="L211" t="s">
        <v>1781</v>
      </c>
      <c r="M211">
        <v>680</v>
      </c>
      <c r="N211" t="s">
        <v>3923</v>
      </c>
      <c r="O211" s="3">
        <v>0.32083333333333336</v>
      </c>
      <c r="P211">
        <v>11.215</v>
      </c>
      <c r="Q211">
        <v>10.143000000000001</v>
      </c>
      <c r="R211">
        <v>2.4569999999999999</v>
      </c>
      <c r="S211">
        <v>3.59</v>
      </c>
      <c r="T211">
        <v>6211</v>
      </c>
      <c r="U211">
        <v>111.3</v>
      </c>
      <c r="V211">
        <v>0.23</v>
      </c>
      <c r="W211">
        <v>629.20000000000005</v>
      </c>
      <c r="X211">
        <v>0.99790000000000001</v>
      </c>
      <c r="Y211">
        <v>676.4</v>
      </c>
      <c r="Z211">
        <v>0</v>
      </c>
      <c r="AA211">
        <v>0</v>
      </c>
      <c r="AB211">
        <v>1041.5999999999999</v>
      </c>
      <c r="AC211">
        <v>841.4</v>
      </c>
      <c r="AD211">
        <v>722.9</v>
      </c>
      <c r="AE211">
        <v>650.29999999999995</v>
      </c>
      <c r="AF211">
        <v>611.79999999999995</v>
      </c>
      <c r="AG211">
        <v>588.4</v>
      </c>
      <c r="AH211">
        <v>563.1</v>
      </c>
      <c r="AI211">
        <v>993</v>
      </c>
      <c r="AJ211">
        <v>804.7</v>
      </c>
      <c r="AK211">
        <v>699.9</v>
      </c>
      <c r="AL211">
        <v>640.5</v>
      </c>
      <c r="AM211">
        <v>608.6</v>
      </c>
      <c r="AN211">
        <v>589.4</v>
      </c>
      <c r="AO211">
        <v>564.70000000000005</v>
      </c>
      <c r="AP211">
        <v>874</v>
      </c>
      <c r="AQ211">
        <v>702.2</v>
      </c>
      <c r="AR211">
        <v>609.70000000000005</v>
      </c>
      <c r="AS211">
        <v>556.1</v>
      </c>
      <c r="AT211">
        <v>523.6</v>
      </c>
      <c r="AU211">
        <v>502.7</v>
      </c>
      <c r="AV211">
        <v>477.4</v>
      </c>
      <c r="AW211">
        <v>948.6</v>
      </c>
      <c r="AX211">
        <v>754.9</v>
      </c>
      <c r="AY211">
        <v>648.5</v>
      </c>
      <c r="AZ211">
        <v>585.4</v>
      </c>
      <c r="BA211">
        <v>546.29999999999995</v>
      </c>
      <c r="BB211">
        <v>521.29999999999995</v>
      </c>
      <c r="BC211">
        <v>492.2</v>
      </c>
      <c r="BD211">
        <v>1037.5</v>
      </c>
      <c r="BE211">
        <v>789.9</v>
      </c>
      <c r="BF211">
        <v>651.29999999999995</v>
      </c>
      <c r="BG211">
        <v>571</v>
      </c>
      <c r="BH211">
        <v>531.70000000000005</v>
      </c>
      <c r="BI211">
        <v>502.5</v>
      </c>
      <c r="BJ211">
        <v>458.4</v>
      </c>
      <c r="BK211">
        <v>41.9</v>
      </c>
      <c r="BL211">
        <v>40.200000000000003</v>
      </c>
      <c r="BM211">
        <v>39.9</v>
      </c>
      <c r="BN211">
        <v>39</v>
      </c>
      <c r="BO211">
        <v>38</v>
      </c>
      <c r="BP211">
        <v>37.700000000000003</v>
      </c>
      <c r="BQ211">
        <v>37.4</v>
      </c>
      <c r="BR211">
        <v>145.19999999999999</v>
      </c>
      <c r="BS211">
        <v>149.6</v>
      </c>
      <c r="BT211">
        <v>148.9</v>
      </c>
      <c r="BU211">
        <v>155.9</v>
      </c>
      <c r="BV211">
        <v>171.5</v>
      </c>
      <c r="BW211">
        <v>180</v>
      </c>
      <c r="BX211">
        <v>180</v>
      </c>
      <c r="BY211">
        <v>1082.5999999999999</v>
      </c>
      <c r="BZ211">
        <v>890.3</v>
      </c>
      <c r="CA211">
        <v>780.7</v>
      </c>
      <c r="CB211">
        <v>718.8</v>
      </c>
      <c r="CC211">
        <v>694.1</v>
      </c>
      <c r="CD211">
        <v>684.6</v>
      </c>
      <c r="CE211">
        <v>676.6</v>
      </c>
      <c r="CF211">
        <v>718.3</v>
      </c>
      <c r="CG211">
        <v>601.20000000000005</v>
      </c>
      <c r="CH211">
        <v>534.1</v>
      </c>
      <c r="CI211">
        <v>505.9</v>
      </c>
      <c r="CJ211">
        <v>494</v>
      </c>
      <c r="CK211">
        <v>489.6</v>
      </c>
      <c r="CL211">
        <v>487.3</v>
      </c>
      <c r="CM211">
        <v>684</v>
      </c>
      <c r="CN211">
        <v>574.70000000000005</v>
      </c>
      <c r="CO211">
        <v>517.5</v>
      </c>
      <c r="CP211">
        <v>494.1</v>
      </c>
      <c r="CQ211">
        <v>482.5</v>
      </c>
      <c r="CR211">
        <v>476.9</v>
      </c>
      <c r="CS211">
        <v>473.5</v>
      </c>
      <c r="CT211">
        <v>659.5</v>
      </c>
      <c r="CU211">
        <v>555.5</v>
      </c>
      <c r="CV211">
        <v>506.7</v>
      </c>
      <c r="CW211">
        <v>484.6</v>
      </c>
      <c r="CX211">
        <v>470.8</v>
      </c>
      <c r="CY211">
        <v>460.6</v>
      </c>
      <c r="CZ211">
        <v>450.5</v>
      </c>
      <c r="DA211">
        <v>649.4</v>
      </c>
      <c r="DB211">
        <v>536.5</v>
      </c>
      <c r="DC211">
        <v>493.3</v>
      </c>
      <c r="DD211">
        <v>480.6</v>
      </c>
      <c r="DE211">
        <v>467</v>
      </c>
      <c r="DF211">
        <v>452.9</v>
      </c>
      <c r="DG211">
        <v>429.9</v>
      </c>
      <c r="DH211">
        <v>639.4</v>
      </c>
      <c r="DI211">
        <v>526.4</v>
      </c>
      <c r="DJ211">
        <v>483.4</v>
      </c>
      <c r="DK211">
        <v>461.3</v>
      </c>
      <c r="DL211">
        <v>446</v>
      </c>
      <c r="DM211">
        <v>435.2</v>
      </c>
      <c r="DN211">
        <v>417.1</v>
      </c>
      <c r="DO211">
        <v>656.1</v>
      </c>
      <c r="DP211">
        <v>538.20000000000005</v>
      </c>
      <c r="DQ211">
        <v>488.4</v>
      </c>
      <c r="DR211">
        <v>463.2</v>
      </c>
      <c r="DS211">
        <v>441</v>
      </c>
      <c r="DT211">
        <v>421.1</v>
      </c>
      <c r="DU211">
        <v>399.2</v>
      </c>
      <c r="DV211">
        <v>722.2</v>
      </c>
      <c r="DW211">
        <v>586.79999999999995</v>
      </c>
      <c r="DX211">
        <v>511.1</v>
      </c>
      <c r="DY211">
        <v>478.8</v>
      </c>
      <c r="DZ211">
        <v>456.1</v>
      </c>
      <c r="EA211">
        <v>433</v>
      </c>
      <c r="EB211">
        <v>389.2</v>
      </c>
      <c r="EC211">
        <v>866.5</v>
      </c>
      <c r="ED211">
        <v>686.3</v>
      </c>
      <c r="EE211">
        <v>576</v>
      </c>
      <c r="EF211">
        <v>509.6</v>
      </c>
      <c r="EG211">
        <v>479.8</v>
      </c>
      <c r="EH211">
        <v>458.7</v>
      </c>
      <c r="EI211">
        <v>416.3</v>
      </c>
      <c r="EJ211">
        <v>1000.5</v>
      </c>
      <c r="EK211">
        <v>792.4</v>
      </c>
      <c r="EL211">
        <v>665.1</v>
      </c>
      <c r="EM211">
        <v>581.79999999999995</v>
      </c>
      <c r="EN211">
        <v>529.4</v>
      </c>
      <c r="EO211">
        <v>492.1</v>
      </c>
      <c r="EP211" t="s">
        <v>4293</v>
      </c>
    </row>
    <row r="212" spans="1:146" x14ac:dyDescent="0.25">
      <c r="A212" t="s">
        <v>4294</v>
      </c>
      <c r="B212" t="s">
        <v>1209</v>
      </c>
      <c r="C212" t="s">
        <v>1210</v>
      </c>
      <c r="D212" t="s">
        <v>1211</v>
      </c>
      <c r="E212" t="s">
        <v>1212</v>
      </c>
      <c r="F212" t="s">
        <v>1047</v>
      </c>
      <c r="G212" t="s">
        <v>1213</v>
      </c>
      <c r="H212">
        <v>1982</v>
      </c>
      <c r="I212">
        <v>138816</v>
      </c>
      <c r="K212" t="s">
        <v>1698</v>
      </c>
      <c r="L212" t="s">
        <v>1781</v>
      </c>
      <c r="M212">
        <v>649</v>
      </c>
      <c r="N212" t="s">
        <v>3923</v>
      </c>
      <c r="O212" s="3">
        <v>0.32085648148148149</v>
      </c>
      <c r="P212">
        <v>11.01</v>
      </c>
      <c r="Q212">
        <v>9.4610000000000003</v>
      </c>
      <c r="R212">
        <v>2.0099999999999998</v>
      </c>
      <c r="S212">
        <v>3.69</v>
      </c>
      <c r="T212">
        <v>6787</v>
      </c>
      <c r="U212">
        <v>112.1</v>
      </c>
      <c r="V212">
        <v>0.38</v>
      </c>
      <c r="W212">
        <v>661.5</v>
      </c>
      <c r="X212">
        <v>0.94869999999999999</v>
      </c>
      <c r="Y212">
        <v>711.5</v>
      </c>
      <c r="Z212">
        <v>0</v>
      </c>
      <c r="AA212">
        <v>0</v>
      </c>
      <c r="AB212">
        <v>1084.3</v>
      </c>
      <c r="AC212">
        <v>883.4</v>
      </c>
      <c r="AD212">
        <v>766.7</v>
      </c>
      <c r="AE212">
        <v>687.3</v>
      </c>
      <c r="AF212">
        <v>641.9</v>
      </c>
      <c r="AG212">
        <v>616.29999999999995</v>
      </c>
      <c r="AH212">
        <v>594.20000000000005</v>
      </c>
      <c r="AI212">
        <v>1039.9000000000001</v>
      </c>
      <c r="AJ212">
        <v>850.1</v>
      </c>
      <c r="AK212">
        <v>742.9</v>
      </c>
      <c r="AL212">
        <v>677.5</v>
      </c>
      <c r="AM212">
        <v>640.4</v>
      </c>
      <c r="AN212">
        <v>619.70000000000005</v>
      </c>
      <c r="AO212">
        <v>598.79999999999995</v>
      </c>
      <c r="AP212">
        <v>917.3</v>
      </c>
      <c r="AQ212">
        <v>738.3</v>
      </c>
      <c r="AR212">
        <v>641.4</v>
      </c>
      <c r="AS212">
        <v>584.70000000000005</v>
      </c>
      <c r="AT212">
        <v>550</v>
      </c>
      <c r="AU212">
        <v>528</v>
      </c>
      <c r="AV212">
        <v>502.8</v>
      </c>
      <c r="AW212">
        <v>984.2</v>
      </c>
      <c r="AX212">
        <v>786</v>
      </c>
      <c r="AY212">
        <v>677</v>
      </c>
      <c r="AZ212">
        <v>612</v>
      </c>
      <c r="BA212">
        <v>571.6</v>
      </c>
      <c r="BB212">
        <v>545.70000000000005</v>
      </c>
      <c r="BC212">
        <v>515.79999999999995</v>
      </c>
      <c r="BD212">
        <v>1079.3</v>
      </c>
      <c r="BE212">
        <v>830</v>
      </c>
      <c r="BF212">
        <v>689.4</v>
      </c>
      <c r="BG212">
        <v>601.4</v>
      </c>
      <c r="BH212">
        <v>558</v>
      </c>
      <c r="BI212">
        <v>527.1</v>
      </c>
      <c r="BJ212">
        <v>480.7</v>
      </c>
      <c r="BK212">
        <v>42.7</v>
      </c>
      <c r="BL212">
        <v>40.9</v>
      </c>
      <c r="BM212">
        <v>41</v>
      </c>
      <c r="BN212">
        <v>40.5</v>
      </c>
      <c r="BO212">
        <v>39.4</v>
      </c>
      <c r="BP212">
        <v>38.799999999999997</v>
      </c>
      <c r="BQ212">
        <v>38.799999999999997</v>
      </c>
      <c r="BR212">
        <v>146.4</v>
      </c>
      <c r="BS212">
        <v>150.6</v>
      </c>
      <c r="BT212">
        <v>150.80000000000001</v>
      </c>
      <c r="BU212">
        <v>156</v>
      </c>
      <c r="BV212">
        <v>173.5</v>
      </c>
      <c r="BW212">
        <v>180</v>
      </c>
      <c r="BX212">
        <v>180</v>
      </c>
      <c r="BY212">
        <v>1134.5999999999999</v>
      </c>
      <c r="BZ212">
        <v>944.5</v>
      </c>
      <c r="CA212">
        <v>836.2</v>
      </c>
      <c r="CB212">
        <v>763.7</v>
      </c>
      <c r="CC212">
        <v>730.1</v>
      </c>
      <c r="CD212">
        <v>717.5</v>
      </c>
      <c r="CE212">
        <v>714.7</v>
      </c>
      <c r="CF212">
        <v>747.7</v>
      </c>
      <c r="CG212">
        <v>633.4</v>
      </c>
      <c r="CH212">
        <v>562.1</v>
      </c>
      <c r="CI212">
        <v>529.79999999999995</v>
      </c>
      <c r="CJ212">
        <v>514.9</v>
      </c>
      <c r="CK212">
        <v>508.6</v>
      </c>
      <c r="CL212">
        <v>505.3</v>
      </c>
      <c r="CM212">
        <v>711.4</v>
      </c>
      <c r="CN212">
        <v>604.20000000000005</v>
      </c>
      <c r="CO212">
        <v>542.79999999999995</v>
      </c>
      <c r="CP212">
        <v>516.9</v>
      </c>
      <c r="CQ212">
        <v>503.3</v>
      </c>
      <c r="CR212">
        <v>495.4</v>
      </c>
      <c r="CS212">
        <v>490.6</v>
      </c>
      <c r="CT212">
        <v>685.6</v>
      </c>
      <c r="CU212">
        <v>582</v>
      </c>
      <c r="CV212">
        <v>529.9</v>
      </c>
      <c r="CW212">
        <v>506.7</v>
      </c>
      <c r="CX212">
        <v>492.1</v>
      </c>
      <c r="CY212">
        <v>481</v>
      </c>
      <c r="CZ212">
        <v>467.2</v>
      </c>
      <c r="DA212">
        <v>693</v>
      </c>
      <c r="DB212">
        <v>575.79999999999995</v>
      </c>
      <c r="DC212">
        <v>518.70000000000005</v>
      </c>
      <c r="DD212">
        <v>496.9</v>
      </c>
      <c r="DE212">
        <v>488.5</v>
      </c>
      <c r="DF212">
        <v>475.5</v>
      </c>
      <c r="DG212">
        <v>452.3</v>
      </c>
      <c r="DH212">
        <v>680.1</v>
      </c>
      <c r="DI212">
        <v>559.70000000000005</v>
      </c>
      <c r="DJ212">
        <v>509</v>
      </c>
      <c r="DK212">
        <v>484.8</v>
      </c>
      <c r="DL212">
        <v>465.6</v>
      </c>
      <c r="DM212">
        <v>450.2</v>
      </c>
      <c r="DN212">
        <v>434.4</v>
      </c>
      <c r="DO212">
        <v>695.9</v>
      </c>
      <c r="DP212">
        <v>572.20000000000005</v>
      </c>
      <c r="DQ212">
        <v>514.4</v>
      </c>
      <c r="DR212">
        <v>487.9</v>
      </c>
      <c r="DS212">
        <v>466.5</v>
      </c>
      <c r="DT212">
        <v>446.3</v>
      </c>
      <c r="DU212">
        <v>417.1</v>
      </c>
      <c r="DV212">
        <v>759.1</v>
      </c>
      <c r="DW212">
        <v>621.9</v>
      </c>
      <c r="DX212">
        <v>538.70000000000005</v>
      </c>
      <c r="DY212">
        <v>503.1</v>
      </c>
      <c r="DZ212">
        <v>481</v>
      </c>
      <c r="EA212">
        <v>460.1</v>
      </c>
      <c r="EB212">
        <v>420.6</v>
      </c>
      <c r="EC212">
        <v>895.5</v>
      </c>
      <c r="ED212">
        <v>712.1</v>
      </c>
      <c r="EE212">
        <v>604.1</v>
      </c>
      <c r="EF212">
        <v>535.1</v>
      </c>
      <c r="EG212">
        <v>503.5</v>
      </c>
      <c r="EH212">
        <v>482.9</v>
      </c>
      <c r="EI212">
        <v>444.4</v>
      </c>
      <c r="EJ212">
        <v>1034</v>
      </c>
      <c r="EK212">
        <v>822.4</v>
      </c>
      <c r="EL212">
        <v>697.1</v>
      </c>
      <c r="EM212">
        <v>610.9</v>
      </c>
      <c r="EN212">
        <v>553.79999999999995</v>
      </c>
      <c r="EO212">
        <v>515.1</v>
      </c>
      <c r="EP212" t="s">
        <v>4295</v>
      </c>
    </row>
    <row r="213" spans="1:146" x14ac:dyDescent="0.25">
      <c r="A213" t="s">
        <v>4296</v>
      </c>
      <c r="B213" t="s">
        <v>1199</v>
      </c>
      <c r="C213" t="s">
        <v>1200</v>
      </c>
      <c r="D213" t="s">
        <v>1201</v>
      </c>
      <c r="E213" t="s">
        <v>1202</v>
      </c>
      <c r="F213" t="s">
        <v>1536</v>
      </c>
      <c r="G213" t="s">
        <v>1943</v>
      </c>
      <c r="H213">
        <v>2001</v>
      </c>
      <c r="I213">
        <v>4003522</v>
      </c>
      <c r="K213" t="s">
        <v>1698</v>
      </c>
      <c r="L213" t="s">
        <v>1781</v>
      </c>
      <c r="M213">
        <v>540</v>
      </c>
      <c r="N213" t="s">
        <v>3923</v>
      </c>
      <c r="O213" s="3">
        <v>0.32085648148148149</v>
      </c>
      <c r="P213">
        <v>11.26</v>
      </c>
      <c r="Q213">
        <v>10.106</v>
      </c>
      <c r="R213">
        <v>1.7290000000000001</v>
      </c>
      <c r="S213">
        <v>3.59</v>
      </c>
      <c r="T213">
        <v>6841</v>
      </c>
      <c r="U213">
        <v>118.4</v>
      </c>
      <c r="V213">
        <v>0.28999999999999998</v>
      </c>
      <c r="W213">
        <v>635.79999999999995</v>
      </c>
      <c r="X213">
        <v>0.9849</v>
      </c>
      <c r="Y213">
        <v>685.4</v>
      </c>
      <c r="Z213">
        <v>0</v>
      </c>
      <c r="AA213">
        <v>0</v>
      </c>
      <c r="AB213">
        <v>1045</v>
      </c>
      <c r="AC213">
        <v>849.9</v>
      </c>
      <c r="AD213">
        <v>736.4</v>
      </c>
      <c r="AE213">
        <v>662.5</v>
      </c>
      <c r="AF213">
        <v>619.4</v>
      </c>
      <c r="AG213">
        <v>593.9</v>
      </c>
      <c r="AH213">
        <v>571.9</v>
      </c>
      <c r="AI213">
        <v>1000.9</v>
      </c>
      <c r="AJ213">
        <v>816.7</v>
      </c>
      <c r="AK213">
        <v>713.2</v>
      </c>
      <c r="AL213">
        <v>651.5</v>
      </c>
      <c r="AM213">
        <v>616.70000000000005</v>
      </c>
      <c r="AN213">
        <v>596.6</v>
      </c>
      <c r="AO213">
        <v>575.79999999999995</v>
      </c>
      <c r="AP213">
        <v>881.3</v>
      </c>
      <c r="AQ213">
        <v>709.3</v>
      </c>
      <c r="AR213">
        <v>616.5</v>
      </c>
      <c r="AS213">
        <v>562.20000000000005</v>
      </c>
      <c r="AT213">
        <v>528.9</v>
      </c>
      <c r="AU213">
        <v>507.6</v>
      </c>
      <c r="AV213">
        <v>482.4</v>
      </c>
      <c r="AW213">
        <v>948.3</v>
      </c>
      <c r="AX213">
        <v>756.8</v>
      </c>
      <c r="AY213">
        <v>651.5</v>
      </c>
      <c r="AZ213">
        <v>588.9</v>
      </c>
      <c r="BA213">
        <v>550</v>
      </c>
      <c r="BB213">
        <v>524.9</v>
      </c>
      <c r="BC213">
        <v>495.6</v>
      </c>
      <c r="BD213">
        <v>1040.5999999999999</v>
      </c>
      <c r="BE213">
        <v>797.9</v>
      </c>
      <c r="BF213">
        <v>662.2</v>
      </c>
      <c r="BG213">
        <v>578.9</v>
      </c>
      <c r="BH213">
        <v>537.4</v>
      </c>
      <c r="BI213">
        <v>507.2</v>
      </c>
      <c r="BJ213">
        <v>460.9</v>
      </c>
      <c r="BK213">
        <v>42.8</v>
      </c>
      <c r="BL213">
        <v>41.2</v>
      </c>
      <c r="BM213">
        <v>41.1</v>
      </c>
      <c r="BN213">
        <v>40.299999999999997</v>
      </c>
      <c r="BO213">
        <v>39.200000000000003</v>
      </c>
      <c r="BP213">
        <v>38.700000000000003</v>
      </c>
      <c r="BQ213">
        <v>39.4</v>
      </c>
      <c r="BR213">
        <v>145.5</v>
      </c>
      <c r="BS213">
        <v>150.1</v>
      </c>
      <c r="BT213">
        <v>151.69999999999999</v>
      </c>
      <c r="BU213">
        <v>156</v>
      </c>
      <c r="BV213">
        <v>173.1</v>
      </c>
      <c r="BW213">
        <v>180</v>
      </c>
      <c r="BX213">
        <v>180</v>
      </c>
      <c r="BY213">
        <v>1089.0999999999999</v>
      </c>
      <c r="BZ213">
        <v>904</v>
      </c>
      <c r="CA213">
        <v>797.2</v>
      </c>
      <c r="CB213">
        <v>730.9</v>
      </c>
      <c r="CC213">
        <v>700.9</v>
      </c>
      <c r="CD213">
        <v>689.1</v>
      </c>
      <c r="CE213">
        <v>686.4</v>
      </c>
      <c r="CF213">
        <v>715.9</v>
      </c>
      <c r="CG213">
        <v>604.20000000000005</v>
      </c>
      <c r="CH213">
        <v>537.5</v>
      </c>
      <c r="CI213">
        <v>507.8</v>
      </c>
      <c r="CJ213">
        <v>494.1</v>
      </c>
      <c r="CK213">
        <v>488.3</v>
      </c>
      <c r="CL213">
        <v>485.1</v>
      </c>
      <c r="CM213">
        <v>679.9</v>
      </c>
      <c r="CN213">
        <v>575.6</v>
      </c>
      <c r="CO213">
        <v>519.5</v>
      </c>
      <c r="CP213">
        <v>495.5</v>
      </c>
      <c r="CQ213">
        <v>482.7</v>
      </c>
      <c r="CR213">
        <v>475.4</v>
      </c>
      <c r="CS213">
        <v>470.8</v>
      </c>
      <c r="CT213">
        <v>654.20000000000005</v>
      </c>
      <c r="CU213">
        <v>554.9</v>
      </c>
      <c r="CV213">
        <v>507.7</v>
      </c>
      <c r="CW213">
        <v>486</v>
      </c>
      <c r="CX213">
        <v>472</v>
      </c>
      <c r="CY213">
        <v>461</v>
      </c>
      <c r="CZ213">
        <v>447.3</v>
      </c>
      <c r="DA213">
        <v>658.9</v>
      </c>
      <c r="DB213">
        <v>545.29999999999995</v>
      </c>
      <c r="DC213">
        <v>496.6</v>
      </c>
      <c r="DD213">
        <v>477.1</v>
      </c>
      <c r="DE213">
        <v>469.2</v>
      </c>
      <c r="DF213">
        <v>456.5</v>
      </c>
      <c r="DG213">
        <v>432.3</v>
      </c>
      <c r="DH213">
        <v>649.9</v>
      </c>
      <c r="DI213">
        <v>536.20000000000005</v>
      </c>
      <c r="DJ213">
        <v>489.6</v>
      </c>
      <c r="DK213">
        <v>466.5</v>
      </c>
      <c r="DL213">
        <v>447.1</v>
      </c>
      <c r="DM213">
        <v>431.8</v>
      </c>
      <c r="DN213">
        <v>414.2</v>
      </c>
      <c r="DO213">
        <v>667.5</v>
      </c>
      <c r="DP213">
        <v>549.5</v>
      </c>
      <c r="DQ213">
        <v>495.7</v>
      </c>
      <c r="DR213">
        <v>470.3</v>
      </c>
      <c r="DS213">
        <v>449.6</v>
      </c>
      <c r="DT213">
        <v>429.4</v>
      </c>
      <c r="DU213">
        <v>398.3</v>
      </c>
      <c r="DV213">
        <v>734</v>
      </c>
      <c r="DW213">
        <v>600.79999999999995</v>
      </c>
      <c r="DX213">
        <v>522.70000000000005</v>
      </c>
      <c r="DY213">
        <v>487.1</v>
      </c>
      <c r="DZ213">
        <v>465.3</v>
      </c>
      <c r="EA213">
        <v>444.6</v>
      </c>
      <c r="EB213">
        <v>404</v>
      </c>
      <c r="EC213">
        <v>866.8</v>
      </c>
      <c r="ED213">
        <v>689.2</v>
      </c>
      <c r="EE213">
        <v>585.79999999999995</v>
      </c>
      <c r="EF213">
        <v>519.9</v>
      </c>
      <c r="EG213">
        <v>487.6</v>
      </c>
      <c r="EH213">
        <v>467.1</v>
      </c>
      <c r="EI213">
        <v>428.3</v>
      </c>
      <c r="EJ213">
        <v>1000.9</v>
      </c>
      <c r="EK213">
        <v>795.9</v>
      </c>
      <c r="EL213">
        <v>675.6</v>
      </c>
      <c r="EM213">
        <v>594.1</v>
      </c>
      <c r="EN213">
        <v>537.79999999999995</v>
      </c>
      <c r="EO213">
        <v>498.8</v>
      </c>
      <c r="EP213" t="s">
        <v>4297</v>
      </c>
    </row>
    <row r="214" spans="1:146" x14ac:dyDescent="0.25">
      <c r="A214" t="s">
        <v>4298</v>
      </c>
      <c r="B214" t="s">
        <v>773</v>
      </c>
      <c r="C214" t="s">
        <v>774</v>
      </c>
      <c r="D214" t="s">
        <v>775</v>
      </c>
      <c r="E214" t="s">
        <v>776</v>
      </c>
      <c r="F214" t="s">
        <v>777</v>
      </c>
      <c r="G214" t="s">
        <v>778</v>
      </c>
      <c r="H214">
        <v>2006</v>
      </c>
      <c r="I214" t="s">
        <v>779</v>
      </c>
      <c r="K214" t="s">
        <v>1698</v>
      </c>
      <c r="L214" t="s">
        <v>1782</v>
      </c>
      <c r="M214">
        <v>180</v>
      </c>
      <c r="N214" t="s">
        <v>3923</v>
      </c>
      <c r="O214" s="3">
        <v>0.32085648148148149</v>
      </c>
      <c r="P214">
        <v>12.2</v>
      </c>
      <c r="Q214">
        <v>11.592000000000001</v>
      </c>
      <c r="R214">
        <v>3.468</v>
      </c>
      <c r="S214">
        <v>3.94</v>
      </c>
      <c r="T214">
        <v>4350</v>
      </c>
      <c r="U214">
        <v>135.9</v>
      </c>
      <c r="V214">
        <v>0</v>
      </c>
      <c r="W214">
        <v>522.9</v>
      </c>
      <c r="X214">
        <v>1.1696</v>
      </c>
      <c r="Y214">
        <v>577.1</v>
      </c>
      <c r="Z214">
        <v>0</v>
      </c>
      <c r="AA214">
        <v>0</v>
      </c>
      <c r="AB214">
        <v>813.9</v>
      </c>
      <c r="AC214">
        <v>672.5</v>
      </c>
      <c r="AD214">
        <v>604.5</v>
      </c>
      <c r="AE214">
        <v>569.70000000000005</v>
      </c>
      <c r="AF214">
        <v>542.6</v>
      </c>
      <c r="AG214">
        <v>517.5</v>
      </c>
      <c r="AH214">
        <v>484.6</v>
      </c>
      <c r="AI214">
        <v>770.6</v>
      </c>
      <c r="AJ214">
        <v>643.20000000000005</v>
      </c>
      <c r="AK214">
        <v>585.70000000000005</v>
      </c>
      <c r="AL214">
        <v>552.9</v>
      </c>
      <c r="AM214">
        <v>527</v>
      </c>
      <c r="AN214">
        <v>506.3</v>
      </c>
      <c r="AO214">
        <v>481.8</v>
      </c>
      <c r="AP214">
        <v>699.4</v>
      </c>
      <c r="AQ214">
        <v>574.5</v>
      </c>
      <c r="AR214">
        <v>509.2</v>
      </c>
      <c r="AS214">
        <v>471.2</v>
      </c>
      <c r="AT214">
        <v>446.3</v>
      </c>
      <c r="AU214">
        <v>428.1</v>
      </c>
      <c r="AV214">
        <v>401.7</v>
      </c>
      <c r="AW214">
        <v>750.3</v>
      </c>
      <c r="AX214">
        <v>610.5</v>
      </c>
      <c r="AY214">
        <v>535.5</v>
      </c>
      <c r="AZ214">
        <v>490.7</v>
      </c>
      <c r="BA214">
        <v>461.3</v>
      </c>
      <c r="BB214">
        <v>440.2</v>
      </c>
      <c r="BC214">
        <v>410</v>
      </c>
      <c r="BD214">
        <v>815.4</v>
      </c>
      <c r="BE214">
        <v>633.9</v>
      </c>
      <c r="BF214">
        <v>546.70000000000005</v>
      </c>
      <c r="BG214">
        <v>495.2</v>
      </c>
      <c r="BH214">
        <v>462.2</v>
      </c>
      <c r="BI214">
        <v>430.1</v>
      </c>
      <c r="BJ214">
        <v>383.9</v>
      </c>
      <c r="BK214">
        <v>41.5</v>
      </c>
      <c r="BL214">
        <v>39.4</v>
      </c>
      <c r="BM214">
        <v>38</v>
      </c>
      <c r="BN214">
        <v>37.1</v>
      </c>
      <c r="BO214">
        <v>36.4</v>
      </c>
      <c r="BP214">
        <v>36.299999999999997</v>
      </c>
      <c r="BQ214">
        <v>36.299999999999997</v>
      </c>
      <c r="BR214">
        <v>142</v>
      </c>
      <c r="BS214">
        <v>143.4</v>
      </c>
      <c r="BT214">
        <v>150</v>
      </c>
      <c r="BU214">
        <v>152.4</v>
      </c>
      <c r="BV214">
        <v>149</v>
      </c>
      <c r="BW214">
        <v>146.5</v>
      </c>
      <c r="BX214">
        <v>146.4</v>
      </c>
      <c r="BY214">
        <v>798.9</v>
      </c>
      <c r="BZ214">
        <v>690.2</v>
      </c>
      <c r="CA214">
        <v>651.29999999999995</v>
      </c>
      <c r="CB214">
        <v>632.29999999999995</v>
      </c>
      <c r="CC214">
        <v>614.79999999999995</v>
      </c>
      <c r="CD214">
        <v>606</v>
      </c>
      <c r="CE214">
        <v>598.20000000000005</v>
      </c>
      <c r="CF214">
        <v>528.1</v>
      </c>
      <c r="CG214">
        <v>473.6</v>
      </c>
      <c r="CH214">
        <v>458.4</v>
      </c>
      <c r="CI214">
        <v>451</v>
      </c>
      <c r="CJ214">
        <v>445.6</v>
      </c>
      <c r="CK214">
        <v>438.8</v>
      </c>
      <c r="CL214">
        <v>433.2</v>
      </c>
      <c r="CM214">
        <v>500.1</v>
      </c>
      <c r="CN214">
        <v>457.4</v>
      </c>
      <c r="CO214">
        <v>444.4</v>
      </c>
      <c r="CP214">
        <v>437</v>
      </c>
      <c r="CQ214">
        <v>433.4</v>
      </c>
      <c r="CR214">
        <v>423.8</v>
      </c>
      <c r="CS214">
        <v>416</v>
      </c>
      <c r="CT214">
        <v>482.1</v>
      </c>
      <c r="CU214">
        <v>443.3</v>
      </c>
      <c r="CV214">
        <v>424.3</v>
      </c>
      <c r="CW214">
        <v>412.6</v>
      </c>
      <c r="CX214">
        <v>405.1</v>
      </c>
      <c r="CY214">
        <v>400</v>
      </c>
      <c r="CZ214">
        <v>385</v>
      </c>
      <c r="DA214">
        <v>487.3</v>
      </c>
      <c r="DB214">
        <v>442.6</v>
      </c>
      <c r="DC214">
        <v>414.7</v>
      </c>
      <c r="DD214">
        <v>393.3</v>
      </c>
      <c r="DE214">
        <v>381</v>
      </c>
      <c r="DF214">
        <v>372.8</v>
      </c>
      <c r="DG214">
        <v>363.9</v>
      </c>
      <c r="DH214">
        <v>515.9</v>
      </c>
      <c r="DI214">
        <v>448.1</v>
      </c>
      <c r="DJ214">
        <v>424.3</v>
      </c>
      <c r="DK214">
        <v>401.3</v>
      </c>
      <c r="DL214">
        <v>374.6</v>
      </c>
      <c r="DM214">
        <v>350.4</v>
      </c>
      <c r="DN214">
        <v>319.89999999999998</v>
      </c>
      <c r="DO214">
        <v>535.1</v>
      </c>
      <c r="DP214">
        <v>451.9</v>
      </c>
      <c r="DQ214">
        <v>415.6</v>
      </c>
      <c r="DR214">
        <v>392.5</v>
      </c>
      <c r="DS214">
        <v>372.1</v>
      </c>
      <c r="DT214">
        <v>347.7</v>
      </c>
      <c r="DU214">
        <v>312.3</v>
      </c>
      <c r="DV214">
        <v>599.6</v>
      </c>
      <c r="DW214">
        <v>482</v>
      </c>
      <c r="DX214">
        <v>436.2</v>
      </c>
      <c r="DY214">
        <v>397.4</v>
      </c>
      <c r="DZ214">
        <v>359.9</v>
      </c>
      <c r="EA214">
        <v>328.9</v>
      </c>
      <c r="EB214">
        <v>293.5</v>
      </c>
      <c r="EC214">
        <v>717.9</v>
      </c>
      <c r="ED214">
        <v>567</v>
      </c>
      <c r="EE214">
        <v>482.8</v>
      </c>
      <c r="EF214">
        <v>438.2</v>
      </c>
      <c r="EG214">
        <v>407.4</v>
      </c>
      <c r="EH214">
        <v>371.6</v>
      </c>
      <c r="EI214">
        <v>321.3</v>
      </c>
      <c r="EJ214">
        <v>828.9</v>
      </c>
      <c r="EK214">
        <v>654.79999999999995</v>
      </c>
      <c r="EL214">
        <v>557.6</v>
      </c>
      <c r="EM214">
        <v>507</v>
      </c>
      <c r="EN214">
        <v>470.4</v>
      </c>
      <c r="EO214">
        <v>429.1</v>
      </c>
      <c r="EP214" t="s">
        <v>4299</v>
      </c>
    </row>
    <row r="215" spans="1:146" x14ac:dyDescent="0.25">
      <c r="A215" t="s">
        <v>4298</v>
      </c>
      <c r="B215" t="s">
        <v>1195</v>
      </c>
      <c r="C215" t="s">
        <v>1196</v>
      </c>
      <c r="D215" t="s">
        <v>1197</v>
      </c>
      <c r="E215" t="s">
        <v>1198</v>
      </c>
      <c r="F215" t="s">
        <v>963</v>
      </c>
      <c r="G215" t="s">
        <v>1909</v>
      </c>
      <c r="H215">
        <v>1996</v>
      </c>
      <c r="I215">
        <v>4042455</v>
      </c>
      <c r="K215" t="s">
        <v>1698</v>
      </c>
      <c r="L215" t="s">
        <v>1781</v>
      </c>
      <c r="M215">
        <v>666</v>
      </c>
      <c r="N215" t="s">
        <v>3923</v>
      </c>
      <c r="O215" s="3">
        <v>0.32085648148148149</v>
      </c>
      <c r="P215">
        <v>10.725</v>
      </c>
      <c r="Q215">
        <v>9.7409999999999997</v>
      </c>
      <c r="R215">
        <v>1.923</v>
      </c>
      <c r="S215">
        <v>3.47</v>
      </c>
      <c r="T215">
        <v>5731</v>
      </c>
      <c r="U215">
        <v>110.1</v>
      </c>
      <c r="V215">
        <v>0.34</v>
      </c>
      <c r="W215">
        <v>655</v>
      </c>
      <c r="X215">
        <v>0.95850000000000002</v>
      </c>
      <c r="Y215">
        <v>704.2</v>
      </c>
      <c r="Z215">
        <v>0</v>
      </c>
      <c r="AA215">
        <v>0</v>
      </c>
      <c r="AB215">
        <v>1086.9000000000001</v>
      </c>
      <c r="AC215">
        <v>878.1</v>
      </c>
      <c r="AD215">
        <v>758.6</v>
      </c>
      <c r="AE215">
        <v>679.5</v>
      </c>
      <c r="AF215">
        <v>634.6</v>
      </c>
      <c r="AG215">
        <v>608.1</v>
      </c>
      <c r="AH215">
        <v>586.20000000000005</v>
      </c>
      <c r="AI215">
        <v>1040</v>
      </c>
      <c r="AJ215">
        <v>843.7</v>
      </c>
      <c r="AK215">
        <v>733.4</v>
      </c>
      <c r="AL215">
        <v>667.3</v>
      </c>
      <c r="AM215">
        <v>630.79999999999995</v>
      </c>
      <c r="AN215">
        <v>610.20000000000005</v>
      </c>
      <c r="AO215">
        <v>589.9</v>
      </c>
      <c r="AP215">
        <v>913.2</v>
      </c>
      <c r="AQ215">
        <v>732.8</v>
      </c>
      <c r="AR215">
        <v>634.70000000000005</v>
      </c>
      <c r="AS215">
        <v>577.20000000000005</v>
      </c>
      <c r="AT215">
        <v>541.9</v>
      </c>
      <c r="AU215">
        <v>519.4</v>
      </c>
      <c r="AV215">
        <v>493.3</v>
      </c>
      <c r="AW215">
        <v>974.3</v>
      </c>
      <c r="AX215">
        <v>776</v>
      </c>
      <c r="AY215">
        <v>666.8</v>
      </c>
      <c r="AZ215">
        <v>601.79999999999995</v>
      </c>
      <c r="BA215">
        <v>561.5</v>
      </c>
      <c r="BB215">
        <v>535.70000000000005</v>
      </c>
      <c r="BC215">
        <v>505.7</v>
      </c>
      <c r="BD215">
        <v>1083.0999999999999</v>
      </c>
      <c r="BE215">
        <v>825.3</v>
      </c>
      <c r="BF215">
        <v>682.2</v>
      </c>
      <c r="BG215">
        <v>593.6</v>
      </c>
      <c r="BH215">
        <v>550</v>
      </c>
      <c r="BI215">
        <v>518.6</v>
      </c>
      <c r="BJ215">
        <v>470.2</v>
      </c>
      <c r="BK215">
        <v>43</v>
      </c>
      <c r="BL215">
        <v>41.2</v>
      </c>
      <c r="BM215">
        <v>41.1</v>
      </c>
      <c r="BN215">
        <v>39.9</v>
      </c>
      <c r="BO215">
        <v>39</v>
      </c>
      <c r="BP215">
        <v>38.5</v>
      </c>
      <c r="BQ215">
        <v>38.700000000000003</v>
      </c>
      <c r="BR215">
        <v>146.1</v>
      </c>
      <c r="BS215">
        <v>150.1</v>
      </c>
      <c r="BT215">
        <v>151.9</v>
      </c>
      <c r="BU215">
        <v>155.6</v>
      </c>
      <c r="BV215">
        <v>172.2</v>
      </c>
      <c r="BW215">
        <v>180</v>
      </c>
      <c r="BX215">
        <v>180</v>
      </c>
      <c r="BY215">
        <v>1125</v>
      </c>
      <c r="BZ215">
        <v>928.7</v>
      </c>
      <c r="CA215">
        <v>816.9</v>
      </c>
      <c r="CB215">
        <v>744.6</v>
      </c>
      <c r="CC215">
        <v>714.4</v>
      </c>
      <c r="CD215">
        <v>703.2</v>
      </c>
      <c r="CE215">
        <v>703.2</v>
      </c>
      <c r="CF215">
        <v>738.5</v>
      </c>
      <c r="CG215">
        <v>620.70000000000005</v>
      </c>
      <c r="CH215">
        <v>551.1</v>
      </c>
      <c r="CI215">
        <v>518.9</v>
      </c>
      <c r="CJ215">
        <v>504.6</v>
      </c>
      <c r="CK215">
        <v>499.3</v>
      </c>
      <c r="CL215">
        <v>496.9</v>
      </c>
      <c r="CM215">
        <v>701.3</v>
      </c>
      <c r="CN215">
        <v>591.9</v>
      </c>
      <c r="CO215">
        <v>532.5</v>
      </c>
      <c r="CP215">
        <v>506.4</v>
      </c>
      <c r="CQ215">
        <v>493</v>
      </c>
      <c r="CR215">
        <v>486</v>
      </c>
      <c r="CS215">
        <v>482.3</v>
      </c>
      <c r="CT215">
        <v>674.8</v>
      </c>
      <c r="CU215">
        <v>570.70000000000005</v>
      </c>
      <c r="CV215">
        <v>520</v>
      </c>
      <c r="CW215">
        <v>496.8</v>
      </c>
      <c r="CX215">
        <v>481.6</v>
      </c>
      <c r="CY215">
        <v>470</v>
      </c>
      <c r="CZ215">
        <v>457.6</v>
      </c>
      <c r="DA215">
        <v>683.8</v>
      </c>
      <c r="DB215">
        <v>571.9</v>
      </c>
      <c r="DC215">
        <v>512.4</v>
      </c>
      <c r="DD215">
        <v>488.7</v>
      </c>
      <c r="DE215">
        <v>478.5</v>
      </c>
      <c r="DF215">
        <v>464.9</v>
      </c>
      <c r="DG215">
        <v>439.4</v>
      </c>
      <c r="DH215">
        <v>682.7</v>
      </c>
      <c r="DI215">
        <v>560.4</v>
      </c>
      <c r="DJ215">
        <v>505.6</v>
      </c>
      <c r="DK215">
        <v>479.7</v>
      </c>
      <c r="DL215">
        <v>458.6</v>
      </c>
      <c r="DM215">
        <v>440</v>
      </c>
      <c r="DN215">
        <v>421</v>
      </c>
      <c r="DO215">
        <v>702.3</v>
      </c>
      <c r="DP215">
        <v>575.4</v>
      </c>
      <c r="DQ215">
        <v>512.6</v>
      </c>
      <c r="DR215">
        <v>484.5</v>
      </c>
      <c r="DS215">
        <v>461.7</v>
      </c>
      <c r="DT215">
        <v>439.2</v>
      </c>
      <c r="DU215">
        <v>402.5</v>
      </c>
      <c r="DV215">
        <v>773.6</v>
      </c>
      <c r="DW215">
        <v>626.6</v>
      </c>
      <c r="DX215">
        <v>541.29999999999995</v>
      </c>
      <c r="DY215">
        <v>501.2</v>
      </c>
      <c r="DZ215">
        <v>477.9</v>
      </c>
      <c r="EA215">
        <v>456</v>
      </c>
      <c r="EB215">
        <v>412.6</v>
      </c>
      <c r="EC215">
        <v>908.3</v>
      </c>
      <c r="ED215">
        <v>716.7</v>
      </c>
      <c r="EE215">
        <v>607.29999999999995</v>
      </c>
      <c r="EF215">
        <v>536.9</v>
      </c>
      <c r="EG215">
        <v>501.4</v>
      </c>
      <c r="EH215">
        <v>479.5</v>
      </c>
      <c r="EI215">
        <v>438.6</v>
      </c>
      <c r="EJ215">
        <v>1048.9000000000001</v>
      </c>
      <c r="EK215">
        <v>827.5</v>
      </c>
      <c r="EL215">
        <v>700.3</v>
      </c>
      <c r="EM215">
        <v>614.4</v>
      </c>
      <c r="EN215">
        <v>554.79999999999995</v>
      </c>
      <c r="EO215">
        <v>513.1</v>
      </c>
      <c r="EP215" t="s">
        <v>4300</v>
      </c>
    </row>
    <row r="216" spans="1:146" x14ac:dyDescent="0.25">
      <c r="A216" t="s">
        <v>3931</v>
      </c>
      <c r="B216" t="s">
        <v>3148</v>
      </c>
      <c r="C216" t="s">
        <v>3149</v>
      </c>
      <c r="D216" t="s">
        <v>3150</v>
      </c>
      <c r="E216" t="s">
        <v>1593</v>
      </c>
      <c r="F216" t="s">
        <v>1523</v>
      </c>
      <c r="G216" t="s">
        <v>1594</v>
      </c>
      <c r="H216">
        <v>2004</v>
      </c>
      <c r="I216">
        <v>4028400</v>
      </c>
      <c r="K216" t="s">
        <v>1698</v>
      </c>
      <c r="L216" t="s">
        <v>1781</v>
      </c>
      <c r="M216">
        <v>750</v>
      </c>
      <c r="N216" t="s">
        <v>3923</v>
      </c>
      <c r="O216" s="3">
        <v>0.32085648148148149</v>
      </c>
      <c r="P216">
        <v>14.17</v>
      </c>
      <c r="Q216">
        <v>12.86</v>
      </c>
      <c r="R216">
        <v>2.2949999999999999</v>
      </c>
      <c r="S216">
        <v>4.46</v>
      </c>
      <c r="T216">
        <v>13243</v>
      </c>
      <c r="U216">
        <v>115.3</v>
      </c>
      <c r="V216">
        <v>0.23</v>
      </c>
      <c r="W216">
        <v>572.1</v>
      </c>
      <c r="X216">
        <v>1.0706</v>
      </c>
      <c r="Y216">
        <v>630.5</v>
      </c>
      <c r="Z216">
        <v>0</v>
      </c>
      <c r="AA216">
        <v>0</v>
      </c>
      <c r="AB216">
        <v>942.9</v>
      </c>
      <c r="AC216">
        <v>764.7</v>
      </c>
      <c r="AD216">
        <v>664.1</v>
      </c>
      <c r="AE216">
        <v>607.9</v>
      </c>
      <c r="AF216">
        <v>580.79999999999995</v>
      </c>
      <c r="AG216">
        <v>560.4</v>
      </c>
      <c r="AH216">
        <v>527.9</v>
      </c>
      <c r="AI216">
        <v>899</v>
      </c>
      <c r="AJ216">
        <v>731.1</v>
      </c>
      <c r="AK216">
        <v>640.70000000000005</v>
      </c>
      <c r="AL216">
        <v>593.1</v>
      </c>
      <c r="AM216">
        <v>569</v>
      </c>
      <c r="AN216">
        <v>553.5</v>
      </c>
      <c r="AO216">
        <v>525.9</v>
      </c>
      <c r="AP216">
        <v>788.6</v>
      </c>
      <c r="AQ216">
        <v>635.9</v>
      </c>
      <c r="AR216">
        <v>554.6</v>
      </c>
      <c r="AS216">
        <v>508.2</v>
      </c>
      <c r="AT216">
        <v>480.4</v>
      </c>
      <c r="AU216">
        <v>462.6</v>
      </c>
      <c r="AV216">
        <v>439.5</v>
      </c>
      <c r="AW216">
        <v>846.3</v>
      </c>
      <c r="AX216">
        <v>676.4</v>
      </c>
      <c r="AY216">
        <v>583.70000000000005</v>
      </c>
      <c r="AZ216">
        <v>529.1</v>
      </c>
      <c r="BA216">
        <v>495.3</v>
      </c>
      <c r="BB216">
        <v>473.3</v>
      </c>
      <c r="BC216">
        <v>445.7</v>
      </c>
      <c r="BD216">
        <v>940.2</v>
      </c>
      <c r="BE216">
        <v>717.1</v>
      </c>
      <c r="BF216">
        <v>594.9</v>
      </c>
      <c r="BG216">
        <v>524.9</v>
      </c>
      <c r="BH216">
        <v>490.2</v>
      </c>
      <c r="BI216">
        <v>462.6</v>
      </c>
      <c r="BJ216">
        <v>417.9</v>
      </c>
      <c r="BK216">
        <v>43.5</v>
      </c>
      <c r="BL216">
        <v>41.9</v>
      </c>
      <c r="BM216">
        <v>41.3</v>
      </c>
      <c r="BN216">
        <v>40.799999999999997</v>
      </c>
      <c r="BO216">
        <v>40.299999999999997</v>
      </c>
      <c r="BP216">
        <v>40.200000000000003</v>
      </c>
      <c r="BQ216">
        <v>40</v>
      </c>
      <c r="BR216">
        <v>143</v>
      </c>
      <c r="BS216">
        <v>147.6</v>
      </c>
      <c r="BT216">
        <v>148.19999999999999</v>
      </c>
      <c r="BU216">
        <v>149.1</v>
      </c>
      <c r="BV216">
        <v>150.80000000000001</v>
      </c>
      <c r="BW216">
        <v>175</v>
      </c>
      <c r="BX216">
        <v>178.2</v>
      </c>
      <c r="BY216">
        <v>970.4</v>
      </c>
      <c r="BZ216">
        <v>800.6</v>
      </c>
      <c r="CA216">
        <v>709.1</v>
      </c>
      <c r="CB216">
        <v>666.8</v>
      </c>
      <c r="CC216">
        <v>650.1</v>
      </c>
      <c r="CD216">
        <v>643.70000000000005</v>
      </c>
      <c r="CE216">
        <v>629.70000000000005</v>
      </c>
      <c r="CF216">
        <v>631.9</v>
      </c>
      <c r="CG216">
        <v>530.5</v>
      </c>
      <c r="CH216">
        <v>475.6</v>
      </c>
      <c r="CI216">
        <v>453.7</v>
      </c>
      <c r="CJ216">
        <v>446.3</v>
      </c>
      <c r="CK216">
        <v>442.9</v>
      </c>
      <c r="CL216">
        <v>436.6</v>
      </c>
      <c r="CM216">
        <v>596.5</v>
      </c>
      <c r="CN216">
        <v>503.8</v>
      </c>
      <c r="CO216">
        <v>457.6</v>
      </c>
      <c r="CP216">
        <v>439.3</v>
      </c>
      <c r="CQ216">
        <v>432.3</v>
      </c>
      <c r="CR216">
        <v>429</v>
      </c>
      <c r="CS216">
        <v>424.9</v>
      </c>
      <c r="CT216">
        <v>569.70000000000005</v>
      </c>
      <c r="CU216">
        <v>484.1</v>
      </c>
      <c r="CV216">
        <v>445.3</v>
      </c>
      <c r="CW216">
        <v>427.9</v>
      </c>
      <c r="CX216">
        <v>417.6</v>
      </c>
      <c r="CY216">
        <v>411.8</v>
      </c>
      <c r="CZ216">
        <v>407.2</v>
      </c>
      <c r="DA216">
        <v>574.6</v>
      </c>
      <c r="DB216">
        <v>481</v>
      </c>
      <c r="DC216">
        <v>439.7</v>
      </c>
      <c r="DD216">
        <v>425.9</v>
      </c>
      <c r="DE216">
        <v>412.8</v>
      </c>
      <c r="DF216">
        <v>401.8</v>
      </c>
      <c r="DG216">
        <v>386</v>
      </c>
      <c r="DH216">
        <v>577.70000000000005</v>
      </c>
      <c r="DI216">
        <v>476.8</v>
      </c>
      <c r="DJ216">
        <v>434</v>
      </c>
      <c r="DK216">
        <v>413.9</v>
      </c>
      <c r="DL216">
        <v>398.2</v>
      </c>
      <c r="DM216">
        <v>388.2</v>
      </c>
      <c r="DN216">
        <v>372</v>
      </c>
      <c r="DO216">
        <v>595.5</v>
      </c>
      <c r="DP216">
        <v>490.7</v>
      </c>
      <c r="DQ216">
        <v>440.9</v>
      </c>
      <c r="DR216">
        <v>417.9</v>
      </c>
      <c r="DS216">
        <v>399.7</v>
      </c>
      <c r="DT216">
        <v>381.7</v>
      </c>
      <c r="DU216">
        <v>356.5</v>
      </c>
      <c r="DV216">
        <v>666</v>
      </c>
      <c r="DW216">
        <v>542</v>
      </c>
      <c r="DX216">
        <v>469.2</v>
      </c>
      <c r="DY216">
        <v>434.2</v>
      </c>
      <c r="DZ216">
        <v>414.4</v>
      </c>
      <c r="EA216">
        <v>396.3</v>
      </c>
      <c r="EB216">
        <v>359.9</v>
      </c>
      <c r="EC216">
        <v>792.8</v>
      </c>
      <c r="ED216">
        <v>631.1</v>
      </c>
      <c r="EE216">
        <v>536.1</v>
      </c>
      <c r="EF216">
        <v>475.4</v>
      </c>
      <c r="EG216">
        <v>443.9</v>
      </c>
      <c r="EH216">
        <v>425.3</v>
      </c>
      <c r="EI216">
        <v>397.6</v>
      </c>
      <c r="EJ216">
        <v>915.5</v>
      </c>
      <c r="EK216">
        <v>728.8</v>
      </c>
      <c r="EL216">
        <v>619.1</v>
      </c>
      <c r="EM216">
        <v>548.9</v>
      </c>
      <c r="EN216">
        <v>511.5</v>
      </c>
      <c r="EO216">
        <v>477.1</v>
      </c>
      <c r="EP216" t="s">
        <v>4301</v>
      </c>
    </row>
    <row r="217" spans="1:146" x14ac:dyDescent="0.25">
      <c r="A217" t="s">
        <v>4302</v>
      </c>
      <c r="B217" t="s">
        <v>1875</v>
      </c>
      <c r="C217" t="s">
        <v>1876</v>
      </c>
      <c r="D217" t="s">
        <v>2041</v>
      </c>
      <c r="E217" t="s">
        <v>1877</v>
      </c>
      <c r="F217" t="s">
        <v>1878</v>
      </c>
      <c r="G217" t="s">
        <v>1879</v>
      </c>
      <c r="H217">
        <v>2001</v>
      </c>
      <c r="I217">
        <v>102168</v>
      </c>
      <c r="K217" t="s">
        <v>1698</v>
      </c>
      <c r="L217" t="s">
        <v>1781</v>
      </c>
      <c r="M217">
        <v>600</v>
      </c>
      <c r="N217" t="s">
        <v>3923</v>
      </c>
      <c r="O217" s="3">
        <v>0.32085648148148149</v>
      </c>
      <c r="P217">
        <v>10.757</v>
      </c>
      <c r="Q217">
        <v>9.6869999999999994</v>
      </c>
      <c r="R217">
        <v>2.1419999999999999</v>
      </c>
      <c r="S217">
        <v>3.52</v>
      </c>
      <c r="T217">
        <v>5221</v>
      </c>
      <c r="U217">
        <v>118.6</v>
      </c>
      <c r="V217">
        <v>0.01</v>
      </c>
      <c r="W217">
        <v>610.5</v>
      </c>
      <c r="X217">
        <v>1.0161</v>
      </c>
      <c r="Y217">
        <v>664.3</v>
      </c>
      <c r="Z217">
        <v>0</v>
      </c>
      <c r="AA217">
        <v>0</v>
      </c>
      <c r="AB217">
        <v>975.8</v>
      </c>
      <c r="AC217">
        <v>795.7</v>
      </c>
      <c r="AD217">
        <v>691.1</v>
      </c>
      <c r="AE217">
        <v>643.29999999999995</v>
      </c>
      <c r="AF217">
        <v>620.29999999999995</v>
      </c>
      <c r="AG217">
        <v>594.5</v>
      </c>
      <c r="AH217">
        <v>569.1</v>
      </c>
      <c r="AI217">
        <v>932.4</v>
      </c>
      <c r="AJ217">
        <v>761.2</v>
      </c>
      <c r="AK217">
        <v>671.7</v>
      </c>
      <c r="AL217">
        <v>628.1</v>
      </c>
      <c r="AM217">
        <v>604.4</v>
      </c>
      <c r="AN217">
        <v>585.4</v>
      </c>
      <c r="AO217">
        <v>562.5</v>
      </c>
      <c r="AP217">
        <v>832</v>
      </c>
      <c r="AQ217">
        <v>675</v>
      </c>
      <c r="AR217">
        <v>592.6</v>
      </c>
      <c r="AS217">
        <v>546.1</v>
      </c>
      <c r="AT217">
        <v>518.20000000000005</v>
      </c>
      <c r="AU217">
        <v>499.9</v>
      </c>
      <c r="AV217">
        <v>476.1</v>
      </c>
      <c r="AW217">
        <v>895.9</v>
      </c>
      <c r="AX217">
        <v>719.8</v>
      </c>
      <c r="AY217">
        <v>624.9</v>
      </c>
      <c r="AZ217">
        <v>569.6</v>
      </c>
      <c r="BA217">
        <v>535.70000000000005</v>
      </c>
      <c r="BB217">
        <v>513.70000000000005</v>
      </c>
      <c r="BC217">
        <v>486.7</v>
      </c>
      <c r="BD217">
        <v>973.3</v>
      </c>
      <c r="BE217">
        <v>748.8</v>
      </c>
      <c r="BF217">
        <v>626.79999999999995</v>
      </c>
      <c r="BG217">
        <v>563.5</v>
      </c>
      <c r="BH217">
        <v>530.29999999999995</v>
      </c>
      <c r="BI217">
        <v>500.5</v>
      </c>
      <c r="BJ217">
        <v>455.6</v>
      </c>
      <c r="BK217">
        <v>42.1</v>
      </c>
      <c r="BL217">
        <v>41</v>
      </c>
      <c r="BM217">
        <v>39.700000000000003</v>
      </c>
      <c r="BN217">
        <v>38.1</v>
      </c>
      <c r="BO217">
        <v>37.6</v>
      </c>
      <c r="BP217">
        <v>37.4</v>
      </c>
      <c r="BQ217">
        <v>37.299999999999997</v>
      </c>
      <c r="BR217">
        <v>144.69999999999999</v>
      </c>
      <c r="BS217">
        <v>148.1</v>
      </c>
      <c r="BT217">
        <v>148.6</v>
      </c>
      <c r="BU217">
        <v>150.4</v>
      </c>
      <c r="BV217">
        <v>174</v>
      </c>
      <c r="BW217">
        <v>176.7</v>
      </c>
      <c r="BX217">
        <v>177.8</v>
      </c>
      <c r="BY217">
        <v>1001.2</v>
      </c>
      <c r="BZ217">
        <v>831.2</v>
      </c>
      <c r="CA217">
        <v>736</v>
      </c>
      <c r="CB217">
        <v>698.6</v>
      </c>
      <c r="CC217">
        <v>683</v>
      </c>
      <c r="CD217">
        <v>675.5</v>
      </c>
      <c r="CE217">
        <v>670.5</v>
      </c>
      <c r="CF217">
        <v>663.5</v>
      </c>
      <c r="CG217">
        <v>558.70000000000005</v>
      </c>
      <c r="CH217">
        <v>514.70000000000005</v>
      </c>
      <c r="CI217">
        <v>498.8</v>
      </c>
      <c r="CJ217">
        <v>492.6</v>
      </c>
      <c r="CK217">
        <v>489.4</v>
      </c>
      <c r="CL217">
        <v>488.1</v>
      </c>
      <c r="CM217">
        <v>631.4</v>
      </c>
      <c r="CN217">
        <v>538.5</v>
      </c>
      <c r="CO217">
        <v>503.2</v>
      </c>
      <c r="CP217">
        <v>488</v>
      </c>
      <c r="CQ217">
        <v>480.6</v>
      </c>
      <c r="CR217">
        <v>476.6</v>
      </c>
      <c r="CS217">
        <v>473.7</v>
      </c>
      <c r="CT217">
        <v>608.29999999999995</v>
      </c>
      <c r="CU217">
        <v>526</v>
      </c>
      <c r="CV217">
        <v>494.7</v>
      </c>
      <c r="CW217">
        <v>477.3</v>
      </c>
      <c r="CX217">
        <v>464.4</v>
      </c>
      <c r="CY217">
        <v>455.8</v>
      </c>
      <c r="CZ217">
        <v>448.1</v>
      </c>
      <c r="DA217">
        <v>616</v>
      </c>
      <c r="DB217">
        <v>523</v>
      </c>
      <c r="DC217">
        <v>490.1</v>
      </c>
      <c r="DD217">
        <v>474.9</v>
      </c>
      <c r="DE217">
        <v>457.8</v>
      </c>
      <c r="DF217">
        <v>442.7</v>
      </c>
      <c r="DG217">
        <v>422.3</v>
      </c>
      <c r="DH217">
        <v>614.9</v>
      </c>
      <c r="DI217">
        <v>515.4</v>
      </c>
      <c r="DJ217">
        <v>480</v>
      </c>
      <c r="DK217">
        <v>456.3</v>
      </c>
      <c r="DL217">
        <v>438.5</v>
      </c>
      <c r="DM217">
        <v>426.2</v>
      </c>
      <c r="DN217">
        <v>405.7</v>
      </c>
      <c r="DO217">
        <v>630.9</v>
      </c>
      <c r="DP217">
        <v>524.79999999999995</v>
      </c>
      <c r="DQ217">
        <v>484.8</v>
      </c>
      <c r="DR217">
        <v>457.7</v>
      </c>
      <c r="DS217">
        <v>432.2</v>
      </c>
      <c r="DT217">
        <v>410.8</v>
      </c>
      <c r="DU217">
        <v>385.5</v>
      </c>
      <c r="DV217">
        <v>699.6</v>
      </c>
      <c r="DW217">
        <v>567.5</v>
      </c>
      <c r="DX217">
        <v>504.6</v>
      </c>
      <c r="DY217">
        <v>475.5</v>
      </c>
      <c r="DZ217">
        <v>449.4</v>
      </c>
      <c r="EA217">
        <v>423.3</v>
      </c>
      <c r="EB217">
        <v>373.7</v>
      </c>
      <c r="EC217">
        <v>823.1</v>
      </c>
      <c r="ED217">
        <v>658.4</v>
      </c>
      <c r="EE217">
        <v>559.6</v>
      </c>
      <c r="EF217">
        <v>509.5</v>
      </c>
      <c r="EG217">
        <v>485.8</v>
      </c>
      <c r="EH217">
        <v>467.6</v>
      </c>
      <c r="EI217">
        <v>425.1</v>
      </c>
      <c r="EJ217">
        <v>950.4</v>
      </c>
      <c r="EK217">
        <v>760.3</v>
      </c>
      <c r="EL217">
        <v>646.20000000000005</v>
      </c>
      <c r="EM217">
        <v>587.9</v>
      </c>
      <c r="EN217">
        <v>557.6</v>
      </c>
      <c r="EO217">
        <v>513.4</v>
      </c>
      <c r="EP217" t="s">
        <v>4303</v>
      </c>
    </row>
    <row r="218" spans="1:146" x14ac:dyDescent="0.25">
      <c r="A218" t="s">
        <v>4304</v>
      </c>
      <c r="B218" t="s">
        <v>599</v>
      </c>
      <c r="C218" t="s">
        <v>600</v>
      </c>
      <c r="D218" t="s">
        <v>601</v>
      </c>
      <c r="E218" t="s">
        <v>1112</v>
      </c>
      <c r="F218" t="s">
        <v>1048</v>
      </c>
      <c r="G218" t="s">
        <v>1516</v>
      </c>
      <c r="H218">
        <v>2003</v>
      </c>
      <c r="I218">
        <v>4073439</v>
      </c>
      <c r="K218" t="s">
        <v>1698</v>
      </c>
      <c r="L218" t="s">
        <v>1781</v>
      </c>
      <c r="M218">
        <v>714</v>
      </c>
      <c r="N218" t="s">
        <v>3923</v>
      </c>
      <c r="O218" s="3">
        <v>0.32085648148148149</v>
      </c>
      <c r="P218">
        <v>11.215</v>
      </c>
      <c r="Q218">
        <v>10.226000000000001</v>
      </c>
      <c r="R218">
        <v>2.08</v>
      </c>
      <c r="S218">
        <v>3.59</v>
      </c>
      <c r="T218">
        <v>6737</v>
      </c>
      <c r="U218">
        <v>121.2</v>
      </c>
      <c r="V218">
        <v>0.28000000000000003</v>
      </c>
      <c r="W218">
        <v>632.1</v>
      </c>
      <c r="X218">
        <v>0.99219999999999997</v>
      </c>
      <c r="Y218">
        <v>680.3</v>
      </c>
      <c r="Z218">
        <v>0</v>
      </c>
      <c r="AA218">
        <v>0</v>
      </c>
      <c r="AB218">
        <v>1042.5</v>
      </c>
      <c r="AC218">
        <v>845.1</v>
      </c>
      <c r="AD218">
        <v>729.7</v>
      </c>
      <c r="AE218">
        <v>656.6</v>
      </c>
      <c r="AF218">
        <v>615.1</v>
      </c>
      <c r="AG218">
        <v>589.79999999999995</v>
      </c>
      <c r="AH218">
        <v>564.20000000000005</v>
      </c>
      <c r="AI218">
        <v>996.7</v>
      </c>
      <c r="AJ218">
        <v>810.5</v>
      </c>
      <c r="AK218">
        <v>706.1</v>
      </c>
      <c r="AL218">
        <v>645.5</v>
      </c>
      <c r="AM218">
        <v>612.1</v>
      </c>
      <c r="AN218">
        <v>592</v>
      </c>
      <c r="AO218">
        <v>566.9</v>
      </c>
      <c r="AP218">
        <v>877.5</v>
      </c>
      <c r="AQ218">
        <v>705.6</v>
      </c>
      <c r="AR218">
        <v>612.79999999999995</v>
      </c>
      <c r="AS218">
        <v>558.70000000000005</v>
      </c>
      <c r="AT218">
        <v>525.6</v>
      </c>
      <c r="AU218">
        <v>504.2</v>
      </c>
      <c r="AV218">
        <v>478.1</v>
      </c>
      <c r="AW218">
        <v>938.3</v>
      </c>
      <c r="AX218">
        <v>748.6</v>
      </c>
      <c r="AY218">
        <v>644.6</v>
      </c>
      <c r="AZ218">
        <v>583</v>
      </c>
      <c r="BA218">
        <v>544.70000000000005</v>
      </c>
      <c r="BB218">
        <v>520</v>
      </c>
      <c r="BC218">
        <v>490</v>
      </c>
      <c r="BD218">
        <v>1038.5999999999999</v>
      </c>
      <c r="BE218">
        <v>793.6</v>
      </c>
      <c r="BF218">
        <v>656.7</v>
      </c>
      <c r="BG218">
        <v>574.79999999999995</v>
      </c>
      <c r="BH218">
        <v>534.29999999999995</v>
      </c>
      <c r="BI218">
        <v>504.4</v>
      </c>
      <c r="BJ218">
        <v>458</v>
      </c>
      <c r="BK218">
        <v>42.6</v>
      </c>
      <c r="BL218">
        <v>40.700000000000003</v>
      </c>
      <c r="BM218">
        <v>40.700000000000003</v>
      </c>
      <c r="BN218">
        <v>39.700000000000003</v>
      </c>
      <c r="BO218">
        <v>38.6</v>
      </c>
      <c r="BP218">
        <v>38.1</v>
      </c>
      <c r="BQ218">
        <v>37.6</v>
      </c>
      <c r="BR218">
        <v>145.30000000000001</v>
      </c>
      <c r="BS218">
        <v>150</v>
      </c>
      <c r="BT218">
        <v>151.30000000000001</v>
      </c>
      <c r="BU218">
        <v>156</v>
      </c>
      <c r="BV218">
        <v>172.4</v>
      </c>
      <c r="BW218">
        <v>180</v>
      </c>
      <c r="BX218">
        <v>180</v>
      </c>
      <c r="BY218">
        <v>1081.4000000000001</v>
      </c>
      <c r="BZ218">
        <v>894</v>
      </c>
      <c r="CA218">
        <v>785.3</v>
      </c>
      <c r="CB218">
        <v>722</v>
      </c>
      <c r="CC218">
        <v>694.8</v>
      </c>
      <c r="CD218">
        <v>683.1</v>
      </c>
      <c r="CE218">
        <v>673.1</v>
      </c>
      <c r="CF218">
        <v>712.4</v>
      </c>
      <c r="CG218">
        <v>599</v>
      </c>
      <c r="CH218">
        <v>532.9</v>
      </c>
      <c r="CI218">
        <v>505.2</v>
      </c>
      <c r="CJ218">
        <v>492.7</v>
      </c>
      <c r="CK218">
        <v>487.7</v>
      </c>
      <c r="CL218">
        <v>484.4</v>
      </c>
      <c r="CM218">
        <v>676.8</v>
      </c>
      <c r="CN218">
        <v>570.9</v>
      </c>
      <c r="CO218">
        <v>516</v>
      </c>
      <c r="CP218">
        <v>493.4</v>
      </c>
      <c r="CQ218">
        <v>481.5</v>
      </c>
      <c r="CR218">
        <v>475.1</v>
      </c>
      <c r="CS218">
        <v>470.7</v>
      </c>
      <c r="CT218">
        <v>650.6</v>
      </c>
      <c r="CU218">
        <v>550.5</v>
      </c>
      <c r="CV218">
        <v>504.7</v>
      </c>
      <c r="CW218">
        <v>483.7</v>
      </c>
      <c r="CX218">
        <v>470.2</v>
      </c>
      <c r="CY218">
        <v>459.9</v>
      </c>
      <c r="CZ218">
        <v>448</v>
      </c>
      <c r="DA218">
        <v>657.1</v>
      </c>
      <c r="DB218">
        <v>542.4</v>
      </c>
      <c r="DC218">
        <v>494.5</v>
      </c>
      <c r="DD218">
        <v>475.8</v>
      </c>
      <c r="DE218">
        <v>466.4</v>
      </c>
      <c r="DF218">
        <v>452.7</v>
      </c>
      <c r="DG218">
        <v>429.2</v>
      </c>
      <c r="DH218">
        <v>649.1</v>
      </c>
      <c r="DI218">
        <v>534.4</v>
      </c>
      <c r="DJ218">
        <v>487.7</v>
      </c>
      <c r="DK218">
        <v>464.8</v>
      </c>
      <c r="DL218">
        <v>445.7</v>
      </c>
      <c r="DM218">
        <v>430.8</v>
      </c>
      <c r="DN218">
        <v>412.9</v>
      </c>
      <c r="DO218">
        <v>667.1</v>
      </c>
      <c r="DP218">
        <v>547.9</v>
      </c>
      <c r="DQ218">
        <v>493.8</v>
      </c>
      <c r="DR218">
        <v>468.6</v>
      </c>
      <c r="DS218">
        <v>447.7</v>
      </c>
      <c r="DT218">
        <v>427.2</v>
      </c>
      <c r="DU218">
        <v>396</v>
      </c>
      <c r="DV218">
        <v>734.4</v>
      </c>
      <c r="DW218">
        <v>599</v>
      </c>
      <c r="DX218">
        <v>520.1</v>
      </c>
      <c r="DY218">
        <v>484.9</v>
      </c>
      <c r="DZ218">
        <v>463.3</v>
      </c>
      <c r="EA218">
        <v>442.5</v>
      </c>
      <c r="EB218">
        <v>400.7</v>
      </c>
      <c r="EC218">
        <v>869.2</v>
      </c>
      <c r="ED218">
        <v>689.5</v>
      </c>
      <c r="EE218">
        <v>584.20000000000005</v>
      </c>
      <c r="EF218">
        <v>517.5</v>
      </c>
      <c r="EG218">
        <v>485.4</v>
      </c>
      <c r="EH218">
        <v>465</v>
      </c>
      <c r="EI218">
        <v>425.8</v>
      </c>
      <c r="EJ218">
        <v>1003.7</v>
      </c>
      <c r="EK218">
        <v>796.2</v>
      </c>
      <c r="EL218">
        <v>674.1</v>
      </c>
      <c r="EM218">
        <v>591.29999999999995</v>
      </c>
      <c r="EN218">
        <v>535.29999999999995</v>
      </c>
      <c r="EO218">
        <v>496.5</v>
      </c>
      <c r="EP218" t="s">
        <v>4305</v>
      </c>
    </row>
    <row r="219" spans="1:146" x14ac:dyDescent="0.25">
      <c r="A219" t="s">
        <v>4306</v>
      </c>
      <c r="B219" t="s">
        <v>2727</v>
      </c>
      <c r="C219" t="s">
        <v>2728</v>
      </c>
      <c r="D219" t="s">
        <v>2729</v>
      </c>
      <c r="E219" t="s">
        <v>2730</v>
      </c>
      <c r="F219" t="s">
        <v>1590</v>
      </c>
      <c r="G219" t="s">
        <v>2731</v>
      </c>
      <c r="H219">
        <v>2007</v>
      </c>
      <c r="I219">
        <v>229545</v>
      </c>
      <c r="K219" t="s">
        <v>1698</v>
      </c>
      <c r="L219" t="s">
        <v>1781</v>
      </c>
      <c r="M219">
        <v>817</v>
      </c>
      <c r="N219" t="s">
        <v>3923</v>
      </c>
      <c r="O219" s="3">
        <v>0.32085648148148149</v>
      </c>
      <c r="P219">
        <v>12.14</v>
      </c>
      <c r="Q219">
        <v>11.313000000000001</v>
      </c>
      <c r="R219">
        <v>2.4260000000000002</v>
      </c>
      <c r="S219">
        <v>3.82</v>
      </c>
      <c r="T219">
        <v>8870</v>
      </c>
      <c r="U219">
        <v>127.4</v>
      </c>
      <c r="V219">
        <v>0.34</v>
      </c>
      <c r="W219">
        <v>619.1</v>
      </c>
      <c r="X219">
        <v>1.0134000000000001</v>
      </c>
      <c r="Y219">
        <v>666.1</v>
      </c>
      <c r="Z219">
        <v>0</v>
      </c>
      <c r="AA219">
        <v>0</v>
      </c>
      <c r="AB219">
        <v>1055.3</v>
      </c>
      <c r="AC219">
        <v>844.7</v>
      </c>
      <c r="AD219">
        <v>725.5</v>
      </c>
      <c r="AE219">
        <v>643.4</v>
      </c>
      <c r="AF219">
        <v>593.9</v>
      </c>
      <c r="AG219">
        <v>564.29999999999995</v>
      </c>
      <c r="AH219">
        <v>537.70000000000005</v>
      </c>
      <c r="AI219">
        <v>1009.5</v>
      </c>
      <c r="AJ219">
        <v>811.2</v>
      </c>
      <c r="AK219">
        <v>699.3</v>
      </c>
      <c r="AL219">
        <v>629.29999999999995</v>
      </c>
      <c r="AM219">
        <v>587.70000000000005</v>
      </c>
      <c r="AN219">
        <v>564.20000000000005</v>
      </c>
      <c r="AO219">
        <v>538.6</v>
      </c>
      <c r="AP219">
        <v>874.2</v>
      </c>
      <c r="AQ219">
        <v>697</v>
      </c>
      <c r="AR219">
        <v>599.4</v>
      </c>
      <c r="AS219">
        <v>541.1</v>
      </c>
      <c r="AT219">
        <v>504.7</v>
      </c>
      <c r="AU219">
        <v>480.9</v>
      </c>
      <c r="AV219">
        <v>452.7</v>
      </c>
      <c r="AW219">
        <v>946.6</v>
      </c>
      <c r="AX219">
        <v>748.4</v>
      </c>
      <c r="AY219">
        <v>637.70000000000005</v>
      </c>
      <c r="AZ219">
        <v>570.5</v>
      </c>
      <c r="BA219">
        <v>528</v>
      </c>
      <c r="BB219">
        <v>500.2</v>
      </c>
      <c r="BC219">
        <v>467.2</v>
      </c>
      <c r="BD219">
        <v>1050.0999999999999</v>
      </c>
      <c r="BE219">
        <v>792</v>
      </c>
      <c r="BF219">
        <v>649.29999999999995</v>
      </c>
      <c r="BG219">
        <v>558.20000000000005</v>
      </c>
      <c r="BH219">
        <v>511</v>
      </c>
      <c r="BI219">
        <v>479.9</v>
      </c>
      <c r="BJ219">
        <v>432.5</v>
      </c>
      <c r="BK219">
        <v>43.1</v>
      </c>
      <c r="BL219">
        <v>41.4</v>
      </c>
      <c r="BM219">
        <v>41.1</v>
      </c>
      <c r="BN219">
        <v>40.200000000000003</v>
      </c>
      <c r="BO219">
        <v>38.799999999999997</v>
      </c>
      <c r="BP219">
        <v>38</v>
      </c>
      <c r="BQ219">
        <v>38.299999999999997</v>
      </c>
      <c r="BR219">
        <v>144.5</v>
      </c>
      <c r="BS219">
        <v>147.80000000000001</v>
      </c>
      <c r="BT219">
        <v>150.1</v>
      </c>
      <c r="BU219">
        <v>153.5</v>
      </c>
      <c r="BV219">
        <v>161.69999999999999</v>
      </c>
      <c r="BW219">
        <v>180</v>
      </c>
      <c r="BX219">
        <v>180</v>
      </c>
      <c r="BY219">
        <v>1107.8</v>
      </c>
      <c r="BZ219">
        <v>900.3</v>
      </c>
      <c r="CA219">
        <v>784.6</v>
      </c>
      <c r="CB219">
        <v>706.2</v>
      </c>
      <c r="CC219">
        <v>662.5</v>
      </c>
      <c r="CD219">
        <v>646.1</v>
      </c>
      <c r="CE219">
        <v>637.6</v>
      </c>
      <c r="CF219">
        <v>723.8</v>
      </c>
      <c r="CG219">
        <v>600.79999999999995</v>
      </c>
      <c r="CH219">
        <v>526.79999999999995</v>
      </c>
      <c r="CI219">
        <v>487.3</v>
      </c>
      <c r="CJ219">
        <v>469.1</v>
      </c>
      <c r="CK219">
        <v>460.5</v>
      </c>
      <c r="CL219">
        <v>455.7</v>
      </c>
      <c r="CM219">
        <v>684.5</v>
      </c>
      <c r="CN219">
        <v>572</v>
      </c>
      <c r="CO219">
        <v>505.7</v>
      </c>
      <c r="CP219">
        <v>474.4</v>
      </c>
      <c r="CQ219">
        <v>458.6</v>
      </c>
      <c r="CR219">
        <v>449.3</v>
      </c>
      <c r="CS219">
        <v>442.6</v>
      </c>
      <c r="CT219">
        <v>656</v>
      </c>
      <c r="CU219">
        <v>550.1</v>
      </c>
      <c r="CV219">
        <v>491.4</v>
      </c>
      <c r="CW219">
        <v>465</v>
      </c>
      <c r="CX219">
        <v>449.4</v>
      </c>
      <c r="CY219">
        <v>437.5</v>
      </c>
      <c r="CZ219">
        <v>421.1</v>
      </c>
      <c r="DA219">
        <v>647.6</v>
      </c>
      <c r="DB219">
        <v>530.6</v>
      </c>
      <c r="DC219">
        <v>473.3</v>
      </c>
      <c r="DD219">
        <v>449.1</v>
      </c>
      <c r="DE219">
        <v>436.5</v>
      </c>
      <c r="DF219">
        <v>429.8</v>
      </c>
      <c r="DG219">
        <v>408</v>
      </c>
      <c r="DH219">
        <v>641.20000000000005</v>
      </c>
      <c r="DI219">
        <v>523.1</v>
      </c>
      <c r="DJ219">
        <v>468.3</v>
      </c>
      <c r="DK219">
        <v>443.4</v>
      </c>
      <c r="DL219">
        <v>423.4</v>
      </c>
      <c r="DM219">
        <v>404.1</v>
      </c>
      <c r="DN219">
        <v>381.4</v>
      </c>
      <c r="DO219">
        <v>660.6</v>
      </c>
      <c r="DP219">
        <v>539.1</v>
      </c>
      <c r="DQ219">
        <v>476.3</v>
      </c>
      <c r="DR219">
        <v>448.6</v>
      </c>
      <c r="DS219">
        <v>427.6</v>
      </c>
      <c r="DT219">
        <v>406.4</v>
      </c>
      <c r="DU219">
        <v>367.7</v>
      </c>
      <c r="DV219">
        <v>733.2</v>
      </c>
      <c r="DW219">
        <v>591.1</v>
      </c>
      <c r="DX219">
        <v>507.2</v>
      </c>
      <c r="DY219">
        <v>465.7</v>
      </c>
      <c r="DZ219">
        <v>443.2</v>
      </c>
      <c r="EA219">
        <v>423.2</v>
      </c>
      <c r="EB219">
        <v>382.8</v>
      </c>
      <c r="EC219">
        <v>868.6</v>
      </c>
      <c r="ED219">
        <v>683.4</v>
      </c>
      <c r="EE219">
        <v>577.1</v>
      </c>
      <c r="EF219">
        <v>506.1</v>
      </c>
      <c r="EG219">
        <v>467.2</v>
      </c>
      <c r="EH219">
        <v>445.6</v>
      </c>
      <c r="EI219">
        <v>408</v>
      </c>
      <c r="EJ219">
        <v>1002.9</v>
      </c>
      <c r="EK219">
        <v>789.1</v>
      </c>
      <c r="EL219">
        <v>666.3</v>
      </c>
      <c r="EM219">
        <v>580.6</v>
      </c>
      <c r="EN219">
        <v>525.20000000000005</v>
      </c>
      <c r="EO219">
        <v>482.6</v>
      </c>
      <c r="EP219" t="s">
        <v>4307</v>
      </c>
    </row>
    <row r="220" spans="1:146" x14ac:dyDescent="0.25">
      <c r="A220" t="s">
        <v>3931</v>
      </c>
      <c r="B220" t="s">
        <v>1584</v>
      </c>
      <c r="C220" t="s">
        <v>1585</v>
      </c>
      <c r="D220" t="s">
        <v>2304</v>
      </c>
      <c r="E220" t="s">
        <v>1586</v>
      </c>
      <c r="F220" t="s">
        <v>1587</v>
      </c>
      <c r="G220" t="s">
        <v>1588</v>
      </c>
      <c r="H220">
        <v>2002</v>
      </c>
      <c r="I220">
        <v>4111359</v>
      </c>
      <c r="K220" t="s">
        <v>1698</v>
      </c>
      <c r="L220" t="s">
        <v>1782</v>
      </c>
      <c r="M220">
        <v>647</v>
      </c>
      <c r="N220" t="s">
        <v>3923</v>
      </c>
      <c r="O220" s="3">
        <v>0.32085648148148149</v>
      </c>
      <c r="P220">
        <v>10.64</v>
      </c>
      <c r="Q220">
        <v>9.9570000000000007</v>
      </c>
      <c r="R220">
        <v>2.2349999999999999</v>
      </c>
      <c r="S220">
        <v>3.27</v>
      </c>
      <c r="T220">
        <v>3470</v>
      </c>
      <c r="U220">
        <v>122.8</v>
      </c>
      <c r="V220">
        <v>0.02</v>
      </c>
      <c r="W220">
        <v>573.6</v>
      </c>
      <c r="X220">
        <v>1.0615000000000001</v>
      </c>
      <c r="Y220">
        <v>635.9</v>
      </c>
      <c r="Z220">
        <v>0</v>
      </c>
      <c r="AA220">
        <v>0</v>
      </c>
      <c r="AB220">
        <v>912.1</v>
      </c>
      <c r="AC220">
        <v>743.8</v>
      </c>
      <c r="AD220">
        <v>660.3</v>
      </c>
      <c r="AE220">
        <v>621.29999999999995</v>
      </c>
      <c r="AF220">
        <v>600.29999999999995</v>
      </c>
      <c r="AG220">
        <v>575.6</v>
      </c>
      <c r="AH220">
        <v>530.29999999999995</v>
      </c>
      <c r="AI220">
        <v>867</v>
      </c>
      <c r="AJ220">
        <v>712.9</v>
      </c>
      <c r="AK220">
        <v>642</v>
      </c>
      <c r="AL220">
        <v>605.9</v>
      </c>
      <c r="AM220">
        <v>581.9</v>
      </c>
      <c r="AN220">
        <v>558.6</v>
      </c>
      <c r="AO220">
        <v>524.20000000000005</v>
      </c>
      <c r="AP220">
        <v>773.8</v>
      </c>
      <c r="AQ220">
        <v>632.20000000000005</v>
      </c>
      <c r="AR220">
        <v>557.9</v>
      </c>
      <c r="AS220">
        <v>515.1</v>
      </c>
      <c r="AT220">
        <v>487.3</v>
      </c>
      <c r="AU220">
        <v>466.6</v>
      </c>
      <c r="AV220">
        <v>433.9</v>
      </c>
      <c r="AW220">
        <v>874.3</v>
      </c>
      <c r="AX220">
        <v>698.9</v>
      </c>
      <c r="AY220">
        <v>604.1</v>
      </c>
      <c r="AZ220">
        <v>548.29999999999995</v>
      </c>
      <c r="BA220">
        <v>513.20000000000005</v>
      </c>
      <c r="BB220">
        <v>489.3</v>
      </c>
      <c r="BC220">
        <v>457</v>
      </c>
      <c r="BD220">
        <v>911.8</v>
      </c>
      <c r="BE220">
        <v>699.9</v>
      </c>
      <c r="BF220">
        <v>597.1</v>
      </c>
      <c r="BG220">
        <v>538.20000000000005</v>
      </c>
      <c r="BH220">
        <v>504.2</v>
      </c>
      <c r="BI220">
        <v>471.6</v>
      </c>
      <c r="BJ220">
        <v>412.8</v>
      </c>
      <c r="BK220">
        <v>43.1</v>
      </c>
      <c r="BL220">
        <v>41.3</v>
      </c>
      <c r="BM220">
        <v>39.299999999999997</v>
      </c>
      <c r="BN220">
        <v>38</v>
      </c>
      <c r="BO220">
        <v>38.1</v>
      </c>
      <c r="BP220">
        <v>37.5</v>
      </c>
      <c r="BQ220">
        <v>37.799999999999997</v>
      </c>
      <c r="BR220">
        <v>143.4</v>
      </c>
      <c r="BS220">
        <v>145.5</v>
      </c>
      <c r="BT220">
        <v>149.9</v>
      </c>
      <c r="BU220">
        <v>151.6</v>
      </c>
      <c r="BV220">
        <v>148.6</v>
      </c>
      <c r="BW220">
        <v>146.1</v>
      </c>
      <c r="BX220">
        <v>141.9</v>
      </c>
      <c r="BY220">
        <v>915.1</v>
      </c>
      <c r="BZ220">
        <v>767.7</v>
      </c>
      <c r="CA220">
        <v>711.9</v>
      </c>
      <c r="CB220">
        <v>686.2</v>
      </c>
      <c r="CC220">
        <v>675.6</v>
      </c>
      <c r="CD220">
        <v>663.3</v>
      </c>
      <c r="CE220">
        <v>658.2</v>
      </c>
      <c r="CF220">
        <v>595.5</v>
      </c>
      <c r="CG220">
        <v>517.29999999999995</v>
      </c>
      <c r="CH220">
        <v>497.8</v>
      </c>
      <c r="CI220">
        <v>486.8</v>
      </c>
      <c r="CJ220">
        <v>481.6</v>
      </c>
      <c r="CK220">
        <v>478.2</v>
      </c>
      <c r="CL220">
        <v>470.1</v>
      </c>
      <c r="CM220">
        <v>557.29999999999995</v>
      </c>
      <c r="CN220">
        <v>498.1</v>
      </c>
      <c r="CO220">
        <v>482.4</v>
      </c>
      <c r="CP220">
        <v>472.4</v>
      </c>
      <c r="CQ220">
        <v>466</v>
      </c>
      <c r="CR220">
        <v>462.3</v>
      </c>
      <c r="CS220">
        <v>450.4</v>
      </c>
      <c r="CT220">
        <v>527.70000000000005</v>
      </c>
      <c r="CU220">
        <v>481.5</v>
      </c>
      <c r="CV220">
        <v>461.9</v>
      </c>
      <c r="CW220">
        <v>449.3</v>
      </c>
      <c r="CX220">
        <v>438.5</v>
      </c>
      <c r="CY220">
        <v>430.9</v>
      </c>
      <c r="CZ220">
        <v>422</v>
      </c>
      <c r="DA220">
        <v>525.79999999999995</v>
      </c>
      <c r="DB220">
        <v>478.8</v>
      </c>
      <c r="DC220">
        <v>452.3</v>
      </c>
      <c r="DD220">
        <v>429.9</v>
      </c>
      <c r="DE220">
        <v>415.9</v>
      </c>
      <c r="DF220">
        <v>404.2</v>
      </c>
      <c r="DG220">
        <v>387.4</v>
      </c>
      <c r="DH220">
        <v>578</v>
      </c>
      <c r="DI220">
        <v>488.8</v>
      </c>
      <c r="DJ220">
        <v>451.6</v>
      </c>
      <c r="DK220">
        <v>424.9</v>
      </c>
      <c r="DL220">
        <v>393.3</v>
      </c>
      <c r="DM220">
        <v>371.2</v>
      </c>
      <c r="DN220">
        <v>346</v>
      </c>
      <c r="DO220">
        <v>595.5</v>
      </c>
      <c r="DP220">
        <v>496.1</v>
      </c>
      <c r="DQ220">
        <v>456</v>
      </c>
      <c r="DR220">
        <v>418</v>
      </c>
      <c r="DS220">
        <v>388</v>
      </c>
      <c r="DT220">
        <v>368.4</v>
      </c>
      <c r="DU220">
        <v>327.10000000000002</v>
      </c>
      <c r="DV220">
        <v>663.3</v>
      </c>
      <c r="DW220">
        <v>532.70000000000005</v>
      </c>
      <c r="DX220">
        <v>479.7</v>
      </c>
      <c r="DY220">
        <v>443.4</v>
      </c>
      <c r="DZ220">
        <v>405.7</v>
      </c>
      <c r="EA220">
        <v>367.3</v>
      </c>
      <c r="EB220">
        <v>299.2</v>
      </c>
      <c r="EC220">
        <v>787.3</v>
      </c>
      <c r="ED220">
        <v>623.4</v>
      </c>
      <c r="EE220">
        <v>527.20000000000005</v>
      </c>
      <c r="EF220">
        <v>482.5</v>
      </c>
      <c r="EG220">
        <v>454.7</v>
      </c>
      <c r="EH220">
        <v>422.5</v>
      </c>
      <c r="EI220">
        <v>348.5</v>
      </c>
      <c r="EJ220">
        <v>909.1</v>
      </c>
      <c r="EK220">
        <v>719.9</v>
      </c>
      <c r="EL220">
        <v>608.79999999999995</v>
      </c>
      <c r="EM220">
        <v>556.4</v>
      </c>
      <c r="EN220">
        <v>525</v>
      </c>
      <c r="EO220">
        <v>487.9</v>
      </c>
      <c r="EP220" t="s">
        <v>4308</v>
      </c>
    </row>
    <row r="221" spans="1:146" x14ac:dyDescent="0.25">
      <c r="A221" t="s">
        <v>3421</v>
      </c>
      <c r="B221" t="s">
        <v>2542</v>
      </c>
      <c r="C221" t="s">
        <v>2543</v>
      </c>
      <c r="D221" t="s">
        <v>2544</v>
      </c>
      <c r="E221" t="s">
        <v>1127</v>
      </c>
      <c r="F221" t="s">
        <v>1128</v>
      </c>
      <c r="G221" t="s">
        <v>1129</v>
      </c>
      <c r="H221">
        <v>2000</v>
      </c>
      <c r="I221">
        <v>103856</v>
      </c>
      <c r="K221" t="s">
        <v>1698</v>
      </c>
      <c r="L221" t="s">
        <v>1781</v>
      </c>
      <c r="M221">
        <v>809</v>
      </c>
      <c r="N221" t="s">
        <v>3923</v>
      </c>
      <c r="O221" s="3">
        <v>0.32087962962962963</v>
      </c>
      <c r="P221">
        <v>12.016</v>
      </c>
      <c r="Q221">
        <v>11.122999999999999</v>
      </c>
      <c r="R221">
        <v>2.1970000000000001</v>
      </c>
      <c r="S221">
        <v>3.79</v>
      </c>
      <c r="T221">
        <v>7941</v>
      </c>
      <c r="U221">
        <v>120.7</v>
      </c>
      <c r="V221">
        <v>0.31</v>
      </c>
      <c r="W221">
        <v>629.29999999999995</v>
      </c>
      <c r="X221">
        <v>0.99639999999999995</v>
      </c>
      <c r="Y221">
        <v>677.4</v>
      </c>
      <c r="Z221">
        <v>0</v>
      </c>
      <c r="AA221">
        <v>0</v>
      </c>
      <c r="AB221">
        <v>1068</v>
      </c>
      <c r="AC221">
        <v>857.4</v>
      </c>
      <c r="AD221">
        <v>737</v>
      </c>
      <c r="AE221">
        <v>654.6</v>
      </c>
      <c r="AF221">
        <v>604.70000000000005</v>
      </c>
      <c r="AG221">
        <v>575</v>
      </c>
      <c r="AH221">
        <v>550</v>
      </c>
      <c r="AI221">
        <v>1021.1</v>
      </c>
      <c r="AJ221">
        <v>823.6</v>
      </c>
      <c r="AK221">
        <v>712.3</v>
      </c>
      <c r="AL221">
        <v>642.6</v>
      </c>
      <c r="AM221">
        <v>600.4</v>
      </c>
      <c r="AN221">
        <v>576.29999999999995</v>
      </c>
      <c r="AO221">
        <v>551.6</v>
      </c>
      <c r="AP221">
        <v>885.4</v>
      </c>
      <c r="AQ221">
        <v>707.3</v>
      </c>
      <c r="AR221">
        <v>609.5</v>
      </c>
      <c r="AS221">
        <v>551.29999999999995</v>
      </c>
      <c r="AT221">
        <v>514.9</v>
      </c>
      <c r="AU221">
        <v>491.3</v>
      </c>
      <c r="AV221">
        <v>463.4</v>
      </c>
      <c r="AW221">
        <v>957.5</v>
      </c>
      <c r="AX221">
        <v>758.5</v>
      </c>
      <c r="AY221">
        <v>647.6</v>
      </c>
      <c r="AZ221">
        <v>580.29999999999995</v>
      </c>
      <c r="BA221">
        <v>537.6</v>
      </c>
      <c r="BB221">
        <v>509.9</v>
      </c>
      <c r="BC221">
        <v>478.3</v>
      </c>
      <c r="BD221">
        <v>1061.9000000000001</v>
      </c>
      <c r="BE221">
        <v>803.4</v>
      </c>
      <c r="BF221">
        <v>659.6</v>
      </c>
      <c r="BG221">
        <v>568.79999999999995</v>
      </c>
      <c r="BH221">
        <v>521.70000000000005</v>
      </c>
      <c r="BI221">
        <v>490.2</v>
      </c>
      <c r="BJ221">
        <v>442.5</v>
      </c>
      <c r="BK221">
        <v>44</v>
      </c>
      <c r="BL221">
        <v>41.6</v>
      </c>
      <c r="BM221">
        <v>41.3</v>
      </c>
      <c r="BN221">
        <v>40.6</v>
      </c>
      <c r="BO221">
        <v>39.200000000000003</v>
      </c>
      <c r="BP221">
        <v>38.5</v>
      </c>
      <c r="BQ221">
        <v>38.299999999999997</v>
      </c>
      <c r="BR221">
        <v>145.1</v>
      </c>
      <c r="BS221">
        <v>149.5</v>
      </c>
      <c r="BT221">
        <v>149.6</v>
      </c>
      <c r="BU221">
        <v>154.30000000000001</v>
      </c>
      <c r="BV221">
        <v>165.2</v>
      </c>
      <c r="BW221">
        <v>180</v>
      </c>
      <c r="BX221">
        <v>180</v>
      </c>
      <c r="BY221">
        <v>1129</v>
      </c>
      <c r="BZ221">
        <v>920.9</v>
      </c>
      <c r="CA221">
        <v>806.4</v>
      </c>
      <c r="CB221">
        <v>727.5</v>
      </c>
      <c r="CC221">
        <v>681.7</v>
      </c>
      <c r="CD221">
        <v>663.6</v>
      </c>
      <c r="CE221">
        <v>656.4</v>
      </c>
      <c r="CF221">
        <v>736</v>
      </c>
      <c r="CG221">
        <v>613.5</v>
      </c>
      <c r="CH221">
        <v>539.79999999999995</v>
      </c>
      <c r="CI221">
        <v>499.1</v>
      </c>
      <c r="CJ221">
        <v>480.3</v>
      </c>
      <c r="CK221">
        <v>471</v>
      </c>
      <c r="CL221">
        <v>466</v>
      </c>
      <c r="CM221">
        <v>695.3</v>
      </c>
      <c r="CN221">
        <v>583.79999999999995</v>
      </c>
      <c r="CO221">
        <v>517.1</v>
      </c>
      <c r="CP221">
        <v>485.2</v>
      </c>
      <c r="CQ221">
        <v>469.2</v>
      </c>
      <c r="CR221">
        <v>459.7</v>
      </c>
      <c r="CS221">
        <v>452.5</v>
      </c>
      <c r="CT221">
        <v>665.5</v>
      </c>
      <c r="CU221">
        <v>560.79999999999995</v>
      </c>
      <c r="CV221">
        <v>501.9</v>
      </c>
      <c r="CW221">
        <v>475.3</v>
      </c>
      <c r="CX221">
        <v>459.5</v>
      </c>
      <c r="CY221">
        <v>447.7</v>
      </c>
      <c r="CZ221">
        <v>430.8</v>
      </c>
      <c r="DA221">
        <v>654.9</v>
      </c>
      <c r="DB221">
        <v>538.20000000000005</v>
      </c>
      <c r="DC221">
        <v>482.4</v>
      </c>
      <c r="DD221">
        <v>460.1</v>
      </c>
      <c r="DE221">
        <v>451</v>
      </c>
      <c r="DF221">
        <v>443.1</v>
      </c>
      <c r="DG221">
        <v>417.7</v>
      </c>
      <c r="DH221">
        <v>643.4</v>
      </c>
      <c r="DI221">
        <v>527.1</v>
      </c>
      <c r="DJ221">
        <v>474.9</v>
      </c>
      <c r="DK221">
        <v>450.9</v>
      </c>
      <c r="DL221">
        <v>431.7</v>
      </c>
      <c r="DM221">
        <v>414.4</v>
      </c>
      <c r="DN221">
        <v>395.2</v>
      </c>
      <c r="DO221">
        <v>660.1</v>
      </c>
      <c r="DP221">
        <v>540.6</v>
      </c>
      <c r="DQ221">
        <v>481.3</v>
      </c>
      <c r="DR221">
        <v>454.9</v>
      </c>
      <c r="DS221">
        <v>434.1</v>
      </c>
      <c r="DT221">
        <v>413.3</v>
      </c>
      <c r="DU221">
        <v>377.9</v>
      </c>
      <c r="DV221">
        <v>726.9</v>
      </c>
      <c r="DW221">
        <v>590.4</v>
      </c>
      <c r="DX221">
        <v>508.9</v>
      </c>
      <c r="DY221">
        <v>470.9</v>
      </c>
      <c r="DZ221">
        <v>449.2</v>
      </c>
      <c r="EA221">
        <v>429</v>
      </c>
      <c r="EB221">
        <v>387.5</v>
      </c>
      <c r="EC221">
        <v>872.1</v>
      </c>
      <c r="ED221">
        <v>687.4</v>
      </c>
      <c r="EE221">
        <v>578.1</v>
      </c>
      <c r="EF221">
        <v>508.3</v>
      </c>
      <c r="EG221">
        <v>472.2</v>
      </c>
      <c r="EH221">
        <v>451.5</v>
      </c>
      <c r="EI221">
        <v>413.5</v>
      </c>
      <c r="EJ221">
        <v>1007</v>
      </c>
      <c r="EK221">
        <v>793.8</v>
      </c>
      <c r="EL221">
        <v>667.5</v>
      </c>
      <c r="EM221">
        <v>581.70000000000005</v>
      </c>
      <c r="EN221">
        <v>527.6</v>
      </c>
      <c r="EO221">
        <v>486.4</v>
      </c>
      <c r="EP221" t="s">
        <v>4309</v>
      </c>
    </row>
    <row r="222" spans="1:146" x14ac:dyDescent="0.25">
      <c r="A222" t="s">
        <v>4310</v>
      </c>
      <c r="B222" t="s">
        <v>1576</v>
      </c>
      <c r="C222" t="s">
        <v>1577</v>
      </c>
      <c r="D222" t="s">
        <v>1578</v>
      </c>
      <c r="E222" t="s">
        <v>1579</v>
      </c>
      <c r="F222" t="s">
        <v>1580</v>
      </c>
      <c r="G222" t="s">
        <v>1581</v>
      </c>
      <c r="H222">
        <v>1989</v>
      </c>
      <c r="I222">
        <v>142303</v>
      </c>
      <c r="K222" t="s">
        <v>1698</v>
      </c>
      <c r="L222" t="s">
        <v>1781</v>
      </c>
      <c r="M222">
        <v>400</v>
      </c>
      <c r="N222" t="s">
        <v>3923</v>
      </c>
      <c r="O222" s="3">
        <v>0.32085648148148149</v>
      </c>
      <c r="P222">
        <v>10.25</v>
      </c>
      <c r="Q222">
        <v>8.468</v>
      </c>
      <c r="R222">
        <v>1.857</v>
      </c>
      <c r="S222">
        <v>3.29</v>
      </c>
      <c r="T222">
        <v>6565</v>
      </c>
      <c r="U222">
        <v>127.9</v>
      </c>
      <c r="V222">
        <v>0.51</v>
      </c>
      <c r="W222">
        <v>701.2</v>
      </c>
      <c r="X222">
        <v>0.88270000000000004</v>
      </c>
      <c r="Y222">
        <v>764.7</v>
      </c>
      <c r="Z222">
        <v>0</v>
      </c>
      <c r="AA222">
        <v>0</v>
      </c>
      <c r="AB222">
        <v>1147.4000000000001</v>
      </c>
      <c r="AC222">
        <v>936.6</v>
      </c>
      <c r="AD222">
        <v>818.2</v>
      </c>
      <c r="AE222">
        <v>743.7</v>
      </c>
      <c r="AF222">
        <v>694.7</v>
      </c>
      <c r="AG222">
        <v>666</v>
      </c>
      <c r="AH222">
        <v>640.5</v>
      </c>
      <c r="AI222">
        <v>1097.8</v>
      </c>
      <c r="AJ222">
        <v>901.4</v>
      </c>
      <c r="AK222">
        <v>793.9</v>
      </c>
      <c r="AL222">
        <v>732.2</v>
      </c>
      <c r="AM222">
        <v>695.7</v>
      </c>
      <c r="AN222">
        <v>673</v>
      </c>
      <c r="AO222">
        <v>649.29999999999995</v>
      </c>
      <c r="AP222">
        <v>964.7</v>
      </c>
      <c r="AQ222">
        <v>779.7</v>
      </c>
      <c r="AR222">
        <v>680.4</v>
      </c>
      <c r="AS222">
        <v>622.6</v>
      </c>
      <c r="AT222">
        <v>587.20000000000005</v>
      </c>
      <c r="AU222">
        <v>564.5</v>
      </c>
      <c r="AV222">
        <v>537.5</v>
      </c>
      <c r="AW222">
        <v>1078</v>
      </c>
      <c r="AX222">
        <v>858.8</v>
      </c>
      <c r="AY222">
        <v>737.2</v>
      </c>
      <c r="AZ222">
        <v>663.6</v>
      </c>
      <c r="BA222">
        <v>616.9</v>
      </c>
      <c r="BB222">
        <v>586.70000000000005</v>
      </c>
      <c r="BC222">
        <v>553.20000000000005</v>
      </c>
      <c r="BD222">
        <v>1144.5</v>
      </c>
      <c r="BE222">
        <v>878.3</v>
      </c>
      <c r="BF222">
        <v>733.5</v>
      </c>
      <c r="BG222">
        <v>645.70000000000005</v>
      </c>
      <c r="BH222">
        <v>598.29999999999995</v>
      </c>
      <c r="BI222">
        <v>563.6</v>
      </c>
      <c r="BJ222">
        <v>511.7</v>
      </c>
      <c r="BK222">
        <v>44.3</v>
      </c>
      <c r="BL222">
        <v>42.8</v>
      </c>
      <c r="BM222">
        <v>42.8</v>
      </c>
      <c r="BN222">
        <v>43.1</v>
      </c>
      <c r="BO222">
        <v>42</v>
      </c>
      <c r="BP222">
        <v>40.799999999999997</v>
      </c>
      <c r="BQ222">
        <v>40.6</v>
      </c>
      <c r="BR222">
        <v>147.4</v>
      </c>
      <c r="BS222">
        <v>151.9</v>
      </c>
      <c r="BT222">
        <v>154.30000000000001</v>
      </c>
      <c r="BU222">
        <v>157.9</v>
      </c>
      <c r="BV222">
        <v>180</v>
      </c>
      <c r="BW222">
        <v>180</v>
      </c>
      <c r="BX222">
        <v>180</v>
      </c>
      <c r="BY222">
        <v>1176.2</v>
      </c>
      <c r="BZ222">
        <v>988</v>
      </c>
      <c r="CA222">
        <v>884.9</v>
      </c>
      <c r="CB222">
        <v>830.6</v>
      </c>
      <c r="CC222">
        <v>801.6</v>
      </c>
      <c r="CD222">
        <v>785.5</v>
      </c>
      <c r="CE222">
        <v>777.3</v>
      </c>
      <c r="CF222">
        <v>763</v>
      </c>
      <c r="CG222">
        <v>647</v>
      </c>
      <c r="CH222">
        <v>582.20000000000005</v>
      </c>
      <c r="CI222">
        <v>556.70000000000005</v>
      </c>
      <c r="CJ222">
        <v>546</v>
      </c>
      <c r="CK222">
        <v>540.20000000000005</v>
      </c>
      <c r="CL222">
        <v>536.20000000000005</v>
      </c>
      <c r="CM222">
        <v>717</v>
      </c>
      <c r="CN222">
        <v>607.9</v>
      </c>
      <c r="CO222">
        <v>558.79999999999995</v>
      </c>
      <c r="CP222">
        <v>539</v>
      </c>
      <c r="CQ222">
        <v>529.4</v>
      </c>
      <c r="CR222">
        <v>523.70000000000005</v>
      </c>
      <c r="CS222">
        <v>519.1</v>
      </c>
      <c r="CT222">
        <v>677.4</v>
      </c>
      <c r="CU222">
        <v>580.5</v>
      </c>
      <c r="CV222">
        <v>544.1</v>
      </c>
      <c r="CW222">
        <v>526.29999999999995</v>
      </c>
      <c r="CX222">
        <v>513.6</v>
      </c>
      <c r="CY222">
        <v>504.1</v>
      </c>
      <c r="CZ222">
        <v>494.3</v>
      </c>
      <c r="DA222">
        <v>682.6</v>
      </c>
      <c r="DB222">
        <v>585.6</v>
      </c>
      <c r="DC222">
        <v>544.29999999999995</v>
      </c>
      <c r="DD222">
        <v>523.20000000000005</v>
      </c>
      <c r="DE222">
        <v>505.6</v>
      </c>
      <c r="DF222">
        <v>489.3</v>
      </c>
      <c r="DG222">
        <v>470.6</v>
      </c>
      <c r="DH222">
        <v>726.7</v>
      </c>
      <c r="DI222">
        <v>601.1</v>
      </c>
      <c r="DJ222">
        <v>543.6</v>
      </c>
      <c r="DK222">
        <v>517.5</v>
      </c>
      <c r="DL222">
        <v>497.1</v>
      </c>
      <c r="DM222">
        <v>478.3</v>
      </c>
      <c r="DN222">
        <v>453.8</v>
      </c>
      <c r="DO222">
        <v>749.1</v>
      </c>
      <c r="DP222">
        <v>618.5</v>
      </c>
      <c r="DQ222">
        <v>551.20000000000005</v>
      </c>
      <c r="DR222">
        <v>522.6</v>
      </c>
      <c r="DS222">
        <v>501.4</v>
      </c>
      <c r="DT222">
        <v>480.9</v>
      </c>
      <c r="DU222">
        <v>447.5</v>
      </c>
      <c r="DV222">
        <v>826</v>
      </c>
      <c r="DW222">
        <v>677.5</v>
      </c>
      <c r="DX222">
        <v>583.4</v>
      </c>
      <c r="DY222">
        <v>540</v>
      </c>
      <c r="DZ222">
        <v>516.29999999999995</v>
      </c>
      <c r="EA222">
        <v>495.7</v>
      </c>
      <c r="EB222">
        <v>457</v>
      </c>
      <c r="EC222">
        <v>968.7</v>
      </c>
      <c r="ED222">
        <v>767.6</v>
      </c>
      <c r="EE222">
        <v>653.29999999999995</v>
      </c>
      <c r="EF222">
        <v>576.29999999999995</v>
      </c>
      <c r="EG222">
        <v>538.9</v>
      </c>
      <c r="EH222">
        <v>516.70000000000005</v>
      </c>
      <c r="EI222">
        <v>478.3</v>
      </c>
      <c r="EJ222">
        <v>1118.5999999999999</v>
      </c>
      <c r="EK222">
        <v>885.2</v>
      </c>
      <c r="EL222">
        <v>751.5</v>
      </c>
      <c r="EM222">
        <v>656.8</v>
      </c>
      <c r="EN222">
        <v>587.9</v>
      </c>
      <c r="EO222">
        <v>546.5</v>
      </c>
      <c r="EP222" t="s">
        <v>4311</v>
      </c>
    </row>
    <row r="223" spans="1:146" x14ac:dyDescent="0.25">
      <c r="A223" t="s">
        <v>4312</v>
      </c>
      <c r="B223" t="s">
        <v>280</v>
      </c>
      <c r="C223" t="s">
        <v>281</v>
      </c>
      <c r="D223" t="s">
        <v>282</v>
      </c>
      <c r="E223" t="s">
        <v>1933</v>
      </c>
      <c r="F223" t="s">
        <v>1934</v>
      </c>
      <c r="G223" t="s">
        <v>1935</v>
      </c>
      <c r="H223">
        <v>2003</v>
      </c>
      <c r="I223">
        <v>131211</v>
      </c>
      <c r="K223" t="s">
        <v>1698</v>
      </c>
      <c r="L223" t="s">
        <v>1781</v>
      </c>
      <c r="M223">
        <v>648</v>
      </c>
      <c r="N223" t="s">
        <v>3923</v>
      </c>
      <c r="O223" s="3">
        <v>0.32085648148148149</v>
      </c>
      <c r="P223">
        <v>9.9930000000000003</v>
      </c>
      <c r="Q223">
        <v>9.5790000000000006</v>
      </c>
      <c r="R223">
        <v>1.9710000000000001</v>
      </c>
      <c r="S223">
        <v>3.37</v>
      </c>
      <c r="T223">
        <v>4149</v>
      </c>
      <c r="U223">
        <v>103.5</v>
      </c>
      <c r="V223">
        <v>0.2</v>
      </c>
      <c r="W223">
        <v>637</v>
      </c>
      <c r="X223">
        <v>0.98360000000000003</v>
      </c>
      <c r="Y223">
        <v>686.3</v>
      </c>
      <c r="Z223">
        <v>0</v>
      </c>
      <c r="AA223">
        <v>0</v>
      </c>
      <c r="AB223">
        <v>1043</v>
      </c>
      <c r="AC223">
        <v>844.1</v>
      </c>
      <c r="AD223">
        <v>727.4</v>
      </c>
      <c r="AE223">
        <v>660.3</v>
      </c>
      <c r="AF223">
        <v>624.1</v>
      </c>
      <c r="AG223">
        <v>603.20000000000005</v>
      </c>
      <c r="AH223">
        <v>573.20000000000005</v>
      </c>
      <c r="AI223">
        <v>997.4</v>
      </c>
      <c r="AJ223">
        <v>809.4</v>
      </c>
      <c r="AK223">
        <v>706.4</v>
      </c>
      <c r="AL223">
        <v>650.5</v>
      </c>
      <c r="AM223">
        <v>621.20000000000005</v>
      </c>
      <c r="AN223">
        <v>602.70000000000005</v>
      </c>
      <c r="AO223">
        <v>571.29999999999995</v>
      </c>
      <c r="AP223">
        <v>880.9</v>
      </c>
      <c r="AQ223">
        <v>709.6</v>
      </c>
      <c r="AR223">
        <v>617.70000000000005</v>
      </c>
      <c r="AS223">
        <v>564.5</v>
      </c>
      <c r="AT223">
        <v>531.79999999999995</v>
      </c>
      <c r="AU223">
        <v>510.2</v>
      </c>
      <c r="AV223">
        <v>481</v>
      </c>
      <c r="AW223">
        <v>946.4</v>
      </c>
      <c r="AX223">
        <v>755.9</v>
      </c>
      <c r="AY223">
        <v>652.1</v>
      </c>
      <c r="AZ223">
        <v>591.29999999999995</v>
      </c>
      <c r="BA223">
        <v>553.70000000000005</v>
      </c>
      <c r="BB223">
        <v>529.29999999999995</v>
      </c>
      <c r="BC223">
        <v>498.1</v>
      </c>
      <c r="BD223">
        <v>1039.0999999999999</v>
      </c>
      <c r="BE223">
        <v>793.3</v>
      </c>
      <c r="BF223">
        <v>657.7</v>
      </c>
      <c r="BG223">
        <v>581.20000000000005</v>
      </c>
      <c r="BH223">
        <v>542.29999999999995</v>
      </c>
      <c r="BI223">
        <v>511.7</v>
      </c>
      <c r="BJ223">
        <v>461.7</v>
      </c>
      <c r="BK223">
        <v>42.3</v>
      </c>
      <c r="BL223">
        <v>40.799999999999997</v>
      </c>
      <c r="BM223">
        <v>40.200000000000003</v>
      </c>
      <c r="BN223">
        <v>38.5</v>
      </c>
      <c r="BO223">
        <v>37.700000000000003</v>
      </c>
      <c r="BP223">
        <v>37.5</v>
      </c>
      <c r="BQ223">
        <v>37.200000000000003</v>
      </c>
      <c r="BR223">
        <v>145.19999999999999</v>
      </c>
      <c r="BS223">
        <v>149.6</v>
      </c>
      <c r="BT223">
        <v>151.30000000000001</v>
      </c>
      <c r="BU223">
        <v>157.6</v>
      </c>
      <c r="BV223">
        <v>180</v>
      </c>
      <c r="BW223">
        <v>180</v>
      </c>
      <c r="BX223">
        <v>180</v>
      </c>
      <c r="BY223">
        <v>1081.9000000000001</v>
      </c>
      <c r="BZ223">
        <v>891.6</v>
      </c>
      <c r="CA223">
        <v>780.9</v>
      </c>
      <c r="CB223">
        <v>726</v>
      </c>
      <c r="CC223">
        <v>708.6</v>
      </c>
      <c r="CD223">
        <v>702.1</v>
      </c>
      <c r="CE223">
        <v>689.7</v>
      </c>
      <c r="CF223">
        <v>714.6</v>
      </c>
      <c r="CG223">
        <v>598.6</v>
      </c>
      <c r="CH223">
        <v>538.20000000000005</v>
      </c>
      <c r="CI223">
        <v>515.4</v>
      </c>
      <c r="CJ223">
        <v>507</v>
      </c>
      <c r="CK223">
        <v>503.5</v>
      </c>
      <c r="CL223">
        <v>498.8</v>
      </c>
      <c r="CM223">
        <v>679.1</v>
      </c>
      <c r="CN223">
        <v>572.29999999999995</v>
      </c>
      <c r="CO223">
        <v>524</v>
      </c>
      <c r="CP223">
        <v>503.8</v>
      </c>
      <c r="CQ223">
        <v>493.6</v>
      </c>
      <c r="CR223">
        <v>489.4</v>
      </c>
      <c r="CS223">
        <v>487</v>
      </c>
      <c r="CT223">
        <v>653.1</v>
      </c>
      <c r="CU223">
        <v>554.70000000000005</v>
      </c>
      <c r="CV223">
        <v>514.20000000000005</v>
      </c>
      <c r="CW223">
        <v>493.1</v>
      </c>
      <c r="CX223">
        <v>478</v>
      </c>
      <c r="CY223">
        <v>467</v>
      </c>
      <c r="CZ223">
        <v>458.6</v>
      </c>
      <c r="DA223">
        <v>659.9</v>
      </c>
      <c r="DB223">
        <v>546.70000000000005</v>
      </c>
      <c r="DC223">
        <v>505.1</v>
      </c>
      <c r="DD223">
        <v>489.7</v>
      </c>
      <c r="DE223">
        <v>473.4</v>
      </c>
      <c r="DF223">
        <v>455</v>
      </c>
      <c r="DG223">
        <v>429.3</v>
      </c>
      <c r="DH223">
        <v>651.1</v>
      </c>
      <c r="DI223">
        <v>539.29999999999995</v>
      </c>
      <c r="DJ223">
        <v>497</v>
      </c>
      <c r="DK223">
        <v>470.7</v>
      </c>
      <c r="DL223">
        <v>448.1</v>
      </c>
      <c r="DM223">
        <v>434.2</v>
      </c>
      <c r="DN223">
        <v>411.4</v>
      </c>
      <c r="DO223">
        <v>669</v>
      </c>
      <c r="DP223">
        <v>551.1</v>
      </c>
      <c r="DQ223">
        <v>503</v>
      </c>
      <c r="DR223">
        <v>474.7</v>
      </c>
      <c r="DS223">
        <v>446.3</v>
      </c>
      <c r="DT223">
        <v>421.4</v>
      </c>
      <c r="DU223">
        <v>390.2</v>
      </c>
      <c r="DV223">
        <v>737</v>
      </c>
      <c r="DW223">
        <v>598.29999999999995</v>
      </c>
      <c r="DX223">
        <v>525.79999999999995</v>
      </c>
      <c r="DY223">
        <v>493.2</v>
      </c>
      <c r="DZ223">
        <v>467.1</v>
      </c>
      <c r="EA223">
        <v>439.2</v>
      </c>
      <c r="EB223">
        <v>384.1</v>
      </c>
      <c r="EC223">
        <v>869.6</v>
      </c>
      <c r="ED223">
        <v>689.9</v>
      </c>
      <c r="EE223">
        <v>584.4</v>
      </c>
      <c r="EF223">
        <v>523.4</v>
      </c>
      <c r="EG223">
        <v>493.6</v>
      </c>
      <c r="EH223">
        <v>469.4</v>
      </c>
      <c r="EI223">
        <v>418.7</v>
      </c>
      <c r="EJ223">
        <v>1004.2</v>
      </c>
      <c r="EK223">
        <v>796.6</v>
      </c>
      <c r="EL223">
        <v>673.9</v>
      </c>
      <c r="EM223">
        <v>594.6</v>
      </c>
      <c r="EN223">
        <v>539.70000000000005</v>
      </c>
      <c r="EO223">
        <v>504.3</v>
      </c>
      <c r="EP223" t="s">
        <v>4313</v>
      </c>
    </row>
    <row r="224" spans="1:146" x14ac:dyDescent="0.25">
      <c r="A224" t="s">
        <v>4314</v>
      </c>
      <c r="B224" t="s">
        <v>1566</v>
      </c>
      <c r="C224" t="s">
        <v>1567</v>
      </c>
      <c r="E224" t="s">
        <v>1087</v>
      </c>
      <c r="F224" t="s">
        <v>1785</v>
      </c>
      <c r="G224" t="s">
        <v>1943</v>
      </c>
      <c r="H224">
        <v>1998</v>
      </c>
      <c r="I224">
        <v>151303</v>
      </c>
      <c r="K224" t="s">
        <v>1698</v>
      </c>
      <c r="L224" t="s">
        <v>1781</v>
      </c>
      <c r="M224">
        <v>787</v>
      </c>
      <c r="N224" t="s">
        <v>3923</v>
      </c>
      <c r="O224" s="3">
        <v>0.32085648148148149</v>
      </c>
      <c r="P224">
        <v>11.785</v>
      </c>
      <c r="Q224">
        <v>10.978999999999999</v>
      </c>
      <c r="R224">
        <v>1.9710000000000001</v>
      </c>
      <c r="S224">
        <v>3.79</v>
      </c>
      <c r="T224">
        <v>7907</v>
      </c>
      <c r="U224">
        <v>128.80000000000001</v>
      </c>
      <c r="V224">
        <v>0.05</v>
      </c>
      <c r="W224">
        <v>601.1</v>
      </c>
      <c r="X224">
        <v>1.0248999999999999</v>
      </c>
      <c r="Y224">
        <v>658.6</v>
      </c>
      <c r="Z224">
        <v>0</v>
      </c>
      <c r="AA224">
        <v>0</v>
      </c>
      <c r="AB224">
        <v>976.7</v>
      </c>
      <c r="AC224">
        <v>795.8</v>
      </c>
      <c r="AD224">
        <v>692.6</v>
      </c>
      <c r="AE224">
        <v>638.29999999999995</v>
      </c>
      <c r="AF224">
        <v>611.20000000000005</v>
      </c>
      <c r="AG224">
        <v>583.70000000000005</v>
      </c>
      <c r="AH224">
        <v>558.1</v>
      </c>
      <c r="AI224">
        <v>928</v>
      </c>
      <c r="AJ224">
        <v>758.7</v>
      </c>
      <c r="AK224">
        <v>667.7</v>
      </c>
      <c r="AL224">
        <v>621.29999999999995</v>
      </c>
      <c r="AM224">
        <v>596.5</v>
      </c>
      <c r="AN224">
        <v>578</v>
      </c>
      <c r="AO224">
        <v>557.1</v>
      </c>
      <c r="AP224">
        <v>823</v>
      </c>
      <c r="AQ224">
        <v>666.4</v>
      </c>
      <c r="AR224">
        <v>583.29999999999995</v>
      </c>
      <c r="AS224">
        <v>535.9</v>
      </c>
      <c r="AT224">
        <v>507.2</v>
      </c>
      <c r="AU224">
        <v>488.7</v>
      </c>
      <c r="AV224">
        <v>465.4</v>
      </c>
      <c r="AW224">
        <v>863.8</v>
      </c>
      <c r="AX224">
        <v>695</v>
      </c>
      <c r="AY224">
        <v>603.9</v>
      </c>
      <c r="AZ224">
        <v>550.6</v>
      </c>
      <c r="BA224">
        <v>518</v>
      </c>
      <c r="BB224">
        <v>496.9</v>
      </c>
      <c r="BC224">
        <v>471.4</v>
      </c>
      <c r="BD224">
        <v>976.3</v>
      </c>
      <c r="BE224">
        <v>747.6</v>
      </c>
      <c r="BF224">
        <v>623.79999999999995</v>
      </c>
      <c r="BG224">
        <v>554.4</v>
      </c>
      <c r="BH224">
        <v>519.4</v>
      </c>
      <c r="BI224">
        <v>489.1</v>
      </c>
      <c r="BJ224">
        <v>441.9</v>
      </c>
      <c r="BK224">
        <v>43.2</v>
      </c>
      <c r="BL224">
        <v>41.9</v>
      </c>
      <c r="BM224">
        <v>41.3</v>
      </c>
      <c r="BN224">
        <v>40</v>
      </c>
      <c r="BO224">
        <v>39.200000000000003</v>
      </c>
      <c r="BP224">
        <v>38.799999999999997</v>
      </c>
      <c r="BQ224">
        <v>38.6</v>
      </c>
      <c r="BR224">
        <v>143.9</v>
      </c>
      <c r="BS224">
        <v>148</v>
      </c>
      <c r="BT224">
        <v>147.9</v>
      </c>
      <c r="BU224">
        <v>149.1</v>
      </c>
      <c r="BV224">
        <v>169.6</v>
      </c>
      <c r="BW224">
        <v>172.3</v>
      </c>
      <c r="BX224">
        <v>178.4</v>
      </c>
      <c r="BY224">
        <v>980</v>
      </c>
      <c r="BZ224">
        <v>817.5</v>
      </c>
      <c r="CA224">
        <v>726.5</v>
      </c>
      <c r="CB224">
        <v>688.6</v>
      </c>
      <c r="CC224">
        <v>671.6</v>
      </c>
      <c r="CD224">
        <v>663.7</v>
      </c>
      <c r="CE224">
        <v>659</v>
      </c>
      <c r="CF224">
        <v>642.4</v>
      </c>
      <c r="CG224">
        <v>541.9</v>
      </c>
      <c r="CH224">
        <v>495.8</v>
      </c>
      <c r="CI224">
        <v>479.2</v>
      </c>
      <c r="CJ224">
        <v>472.6</v>
      </c>
      <c r="CK224">
        <v>469.4</v>
      </c>
      <c r="CL224">
        <v>468.1</v>
      </c>
      <c r="CM224">
        <v>608.29999999999995</v>
      </c>
      <c r="CN224">
        <v>518.1</v>
      </c>
      <c r="CO224">
        <v>482.5</v>
      </c>
      <c r="CP224">
        <v>467.3</v>
      </c>
      <c r="CQ224">
        <v>460.4</v>
      </c>
      <c r="CR224">
        <v>456.7</v>
      </c>
      <c r="CS224">
        <v>454.2</v>
      </c>
      <c r="CT224">
        <v>582.79999999999995</v>
      </c>
      <c r="CU224">
        <v>503.2</v>
      </c>
      <c r="CV224">
        <v>472.9</v>
      </c>
      <c r="CW224">
        <v>456.9</v>
      </c>
      <c r="CX224">
        <v>445.2</v>
      </c>
      <c r="CY224">
        <v>437.8</v>
      </c>
      <c r="CZ224">
        <v>430.8</v>
      </c>
      <c r="DA224">
        <v>588</v>
      </c>
      <c r="DB224">
        <v>505</v>
      </c>
      <c r="DC224">
        <v>472.4</v>
      </c>
      <c r="DD224">
        <v>453.2</v>
      </c>
      <c r="DE224">
        <v>439.4</v>
      </c>
      <c r="DF224">
        <v>425.7</v>
      </c>
      <c r="DG224">
        <v>405.9</v>
      </c>
      <c r="DH224">
        <v>617.79999999999995</v>
      </c>
      <c r="DI224">
        <v>511.2</v>
      </c>
      <c r="DJ224">
        <v>469.1</v>
      </c>
      <c r="DK224">
        <v>446.7</v>
      </c>
      <c r="DL224">
        <v>426</v>
      </c>
      <c r="DM224">
        <v>407.3</v>
      </c>
      <c r="DN224">
        <v>387.8</v>
      </c>
      <c r="DO224">
        <v>637.4</v>
      </c>
      <c r="DP224">
        <v>526</v>
      </c>
      <c r="DQ224">
        <v>476.4</v>
      </c>
      <c r="DR224">
        <v>452.1</v>
      </c>
      <c r="DS224">
        <v>430.5</v>
      </c>
      <c r="DT224">
        <v>408.7</v>
      </c>
      <c r="DU224">
        <v>371</v>
      </c>
      <c r="DV224">
        <v>710.8</v>
      </c>
      <c r="DW224">
        <v>579.20000000000005</v>
      </c>
      <c r="DX224">
        <v>503.2</v>
      </c>
      <c r="DY224">
        <v>469</v>
      </c>
      <c r="DZ224">
        <v>447.7</v>
      </c>
      <c r="EA224">
        <v>426.8</v>
      </c>
      <c r="EB224">
        <v>385.1</v>
      </c>
      <c r="EC224">
        <v>842.9</v>
      </c>
      <c r="ED224">
        <v>670.4</v>
      </c>
      <c r="EE224">
        <v>570.5</v>
      </c>
      <c r="EF224">
        <v>509.3</v>
      </c>
      <c r="EG224">
        <v>478.3</v>
      </c>
      <c r="EH224">
        <v>460.1</v>
      </c>
      <c r="EI224">
        <v>427.7</v>
      </c>
      <c r="EJ224">
        <v>973.3</v>
      </c>
      <c r="EK224">
        <v>774.1</v>
      </c>
      <c r="EL224">
        <v>658.8</v>
      </c>
      <c r="EM224">
        <v>588.1</v>
      </c>
      <c r="EN224">
        <v>550.9</v>
      </c>
      <c r="EO224">
        <v>503.8</v>
      </c>
      <c r="EP224" t="s">
        <v>4315</v>
      </c>
    </row>
    <row r="225" spans="1:146" x14ac:dyDescent="0.25">
      <c r="A225" t="s">
        <v>4316</v>
      </c>
      <c r="B225" t="s">
        <v>1560</v>
      </c>
      <c r="C225" t="s">
        <v>1561</v>
      </c>
      <c r="D225" t="s">
        <v>1562</v>
      </c>
      <c r="E225" t="s">
        <v>1563</v>
      </c>
      <c r="F225" t="s">
        <v>1564</v>
      </c>
      <c r="G225" t="s">
        <v>1565</v>
      </c>
      <c r="H225">
        <v>1991</v>
      </c>
      <c r="I225">
        <v>130922</v>
      </c>
      <c r="K225" t="s">
        <v>1698</v>
      </c>
      <c r="L225" t="s">
        <v>1781</v>
      </c>
      <c r="M225">
        <v>598</v>
      </c>
      <c r="N225" t="s">
        <v>3923</v>
      </c>
      <c r="O225" s="3">
        <v>0.32085648148148149</v>
      </c>
      <c r="P225">
        <v>10.785</v>
      </c>
      <c r="Q225">
        <v>9.1950000000000003</v>
      </c>
      <c r="R225">
        <v>1.395</v>
      </c>
      <c r="S225">
        <v>3.6</v>
      </c>
      <c r="T225">
        <v>5350</v>
      </c>
      <c r="U225">
        <v>108.9</v>
      </c>
      <c r="V225">
        <v>0.3</v>
      </c>
      <c r="W225">
        <v>679.5</v>
      </c>
      <c r="X225">
        <v>0.89859999999999995</v>
      </c>
      <c r="Y225">
        <v>751.2</v>
      </c>
      <c r="Z225">
        <v>0</v>
      </c>
      <c r="AA225">
        <v>0</v>
      </c>
      <c r="AB225">
        <v>1144.9000000000001</v>
      </c>
      <c r="AC225">
        <v>931</v>
      </c>
      <c r="AD225">
        <v>810.1</v>
      </c>
      <c r="AE225">
        <v>726.4</v>
      </c>
      <c r="AF225">
        <v>676.1</v>
      </c>
      <c r="AG225">
        <v>651</v>
      </c>
      <c r="AH225">
        <v>635.5</v>
      </c>
      <c r="AI225">
        <v>1109.9000000000001</v>
      </c>
      <c r="AJ225">
        <v>905.4</v>
      </c>
      <c r="AK225">
        <v>791.9</v>
      </c>
      <c r="AL225">
        <v>720.9</v>
      </c>
      <c r="AM225">
        <v>679.4</v>
      </c>
      <c r="AN225">
        <v>658.7</v>
      </c>
      <c r="AO225">
        <v>644.4</v>
      </c>
      <c r="AP225">
        <v>941.4</v>
      </c>
      <c r="AQ225">
        <v>758.2</v>
      </c>
      <c r="AR225">
        <v>659</v>
      </c>
      <c r="AS225">
        <v>600.79999999999995</v>
      </c>
      <c r="AT225">
        <v>565.20000000000005</v>
      </c>
      <c r="AU225">
        <v>543.1</v>
      </c>
      <c r="AV225">
        <v>519.79999999999995</v>
      </c>
      <c r="AW225">
        <v>1028</v>
      </c>
      <c r="AX225">
        <v>818.9</v>
      </c>
      <c r="AY225">
        <v>703.3</v>
      </c>
      <c r="AZ225">
        <v>634.1</v>
      </c>
      <c r="BA225">
        <v>591.1</v>
      </c>
      <c r="BB225">
        <v>564.29999999999995</v>
      </c>
      <c r="BC225">
        <v>536.4</v>
      </c>
      <c r="BD225">
        <v>1133.7</v>
      </c>
      <c r="BE225">
        <v>866.1</v>
      </c>
      <c r="BF225">
        <v>719</v>
      </c>
      <c r="BG225">
        <v>624.4</v>
      </c>
      <c r="BH225">
        <v>573.1</v>
      </c>
      <c r="BI225">
        <v>537.9</v>
      </c>
      <c r="BJ225">
        <v>486.2</v>
      </c>
      <c r="BK225">
        <v>45.8</v>
      </c>
      <c r="BL225">
        <v>44.4</v>
      </c>
      <c r="BM225">
        <v>44.5</v>
      </c>
      <c r="BN225">
        <v>44.9</v>
      </c>
      <c r="BO225">
        <v>44</v>
      </c>
      <c r="BP225">
        <v>43.7</v>
      </c>
      <c r="BQ225">
        <v>44.8</v>
      </c>
      <c r="BR225">
        <v>146.6</v>
      </c>
      <c r="BS225">
        <v>150.6</v>
      </c>
      <c r="BT225">
        <v>151.69999999999999</v>
      </c>
      <c r="BU225">
        <v>156.5</v>
      </c>
      <c r="BV225">
        <v>173.8</v>
      </c>
      <c r="BW225">
        <v>180</v>
      </c>
      <c r="BX225">
        <v>180</v>
      </c>
      <c r="BY225">
        <v>1256.5</v>
      </c>
      <c r="BZ225">
        <v>1041.0999999999999</v>
      </c>
      <c r="CA225">
        <v>924.4</v>
      </c>
      <c r="CB225">
        <v>841.8</v>
      </c>
      <c r="CC225">
        <v>799.3</v>
      </c>
      <c r="CD225">
        <v>788.3</v>
      </c>
      <c r="CE225">
        <v>801.4</v>
      </c>
      <c r="CF225">
        <v>801.5</v>
      </c>
      <c r="CG225">
        <v>673.7</v>
      </c>
      <c r="CH225">
        <v>596</v>
      </c>
      <c r="CI225">
        <v>549.29999999999995</v>
      </c>
      <c r="CJ225">
        <v>529.20000000000005</v>
      </c>
      <c r="CK225">
        <v>522.5</v>
      </c>
      <c r="CL225">
        <v>522.6</v>
      </c>
      <c r="CM225">
        <v>732.1</v>
      </c>
      <c r="CN225">
        <v>607.9</v>
      </c>
      <c r="CO225">
        <v>546.1</v>
      </c>
      <c r="CP225">
        <v>524.29999999999995</v>
      </c>
      <c r="CQ225">
        <v>511.2</v>
      </c>
      <c r="CR225">
        <v>503.2</v>
      </c>
      <c r="CS225">
        <v>500.6</v>
      </c>
      <c r="CT225">
        <v>641</v>
      </c>
      <c r="CU225">
        <v>544</v>
      </c>
      <c r="CV225">
        <v>510</v>
      </c>
      <c r="CW225">
        <v>494.1</v>
      </c>
      <c r="CX225">
        <v>485.9</v>
      </c>
      <c r="CY225">
        <v>479.7</v>
      </c>
      <c r="CZ225">
        <v>470.5</v>
      </c>
      <c r="DA225">
        <v>617.1</v>
      </c>
      <c r="DB225">
        <v>532.5</v>
      </c>
      <c r="DC225">
        <v>501.5</v>
      </c>
      <c r="DD225">
        <v>482.4</v>
      </c>
      <c r="DE225">
        <v>466.3</v>
      </c>
      <c r="DF225">
        <v>452.6</v>
      </c>
      <c r="DG225">
        <v>439.6</v>
      </c>
      <c r="DH225">
        <v>670.6</v>
      </c>
      <c r="DI225">
        <v>562</v>
      </c>
      <c r="DJ225">
        <v>509.4</v>
      </c>
      <c r="DK225">
        <v>483.3</v>
      </c>
      <c r="DL225">
        <v>462.1</v>
      </c>
      <c r="DM225">
        <v>444.5</v>
      </c>
      <c r="DN225">
        <v>417</v>
      </c>
      <c r="DO225">
        <v>700.1</v>
      </c>
      <c r="DP225">
        <v>574.1</v>
      </c>
      <c r="DQ225">
        <v>514.79999999999995</v>
      </c>
      <c r="DR225">
        <v>486.8</v>
      </c>
      <c r="DS225">
        <v>463.1</v>
      </c>
      <c r="DT225">
        <v>441.5</v>
      </c>
      <c r="DU225">
        <v>408.4</v>
      </c>
      <c r="DV225">
        <v>764.5</v>
      </c>
      <c r="DW225">
        <v>622.79999999999995</v>
      </c>
      <c r="DX225">
        <v>540.1</v>
      </c>
      <c r="DY225">
        <v>502.9</v>
      </c>
      <c r="DZ225">
        <v>479.1</v>
      </c>
      <c r="EA225">
        <v>456.3</v>
      </c>
      <c r="EB225">
        <v>414.7</v>
      </c>
      <c r="EC225">
        <v>894.8</v>
      </c>
      <c r="ED225">
        <v>710.9</v>
      </c>
      <c r="EE225">
        <v>603.5</v>
      </c>
      <c r="EF225">
        <v>535.5</v>
      </c>
      <c r="EG225">
        <v>502.7</v>
      </c>
      <c r="EH225">
        <v>480.5</v>
      </c>
      <c r="EI225">
        <v>439</v>
      </c>
      <c r="EJ225">
        <v>1033.3</v>
      </c>
      <c r="EK225">
        <v>821</v>
      </c>
      <c r="EL225">
        <v>695.9</v>
      </c>
      <c r="EM225">
        <v>611.1</v>
      </c>
      <c r="EN225">
        <v>552.9</v>
      </c>
      <c r="EO225">
        <v>513.79999999999995</v>
      </c>
      <c r="EP225" t="s">
        <v>4317</v>
      </c>
    </row>
    <row r="226" spans="1:146" x14ac:dyDescent="0.25">
      <c r="A226" t="s">
        <v>4318</v>
      </c>
      <c r="B226" t="s">
        <v>1551</v>
      </c>
      <c r="C226" t="s">
        <v>1552</v>
      </c>
      <c r="D226" t="s">
        <v>1553</v>
      </c>
      <c r="E226" t="s">
        <v>1456</v>
      </c>
      <c r="F226" t="s">
        <v>1680</v>
      </c>
      <c r="G226" t="s">
        <v>1106</v>
      </c>
      <c r="H226">
        <v>1997</v>
      </c>
      <c r="I226">
        <v>223453</v>
      </c>
      <c r="K226" t="s">
        <v>1698</v>
      </c>
      <c r="L226" t="s">
        <v>971</v>
      </c>
      <c r="M226">
        <v>395</v>
      </c>
      <c r="N226" t="s">
        <v>3923</v>
      </c>
      <c r="O226" s="3">
        <v>0.32083333333333336</v>
      </c>
      <c r="P226">
        <v>7.5119999999999996</v>
      </c>
      <c r="Q226">
        <v>7.0439999999999996</v>
      </c>
      <c r="R226">
        <v>1.5669999999999999</v>
      </c>
      <c r="S226">
        <v>2.5499999999999998</v>
      </c>
      <c r="T226">
        <v>1283</v>
      </c>
      <c r="U226">
        <v>107.7</v>
      </c>
      <c r="V226">
        <v>0.1</v>
      </c>
      <c r="W226">
        <v>679.8</v>
      </c>
      <c r="X226">
        <v>0.91349999999999998</v>
      </c>
      <c r="Y226">
        <v>738.9</v>
      </c>
      <c r="Z226">
        <v>0</v>
      </c>
      <c r="AA226">
        <v>0</v>
      </c>
      <c r="AB226">
        <v>1070.7</v>
      </c>
      <c r="AC226">
        <v>871.3</v>
      </c>
      <c r="AD226">
        <v>764.9</v>
      </c>
      <c r="AE226">
        <v>716.5</v>
      </c>
      <c r="AF226">
        <v>690.4</v>
      </c>
      <c r="AG226">
        <v>670</v>
      </c>
      <c r="AH226">
        <v>636.5</v>
      </c>
      <c r="AI226">
        <v>1024.8</v>
      </c>
      <c r="AJ226">
        <v>841</v>
      </c>
      <c r="AK226">
        <v>752.1</v>
      </c>
      <c r="AL226">
        <v>710.1</v>
      </c>
      <c r="AM226">
        <v>685.4</v>
      </c>
      <c r="AN226">
        <v>664.3</v>
      </c>
      <c r="AO226">
        <v>631.79999999999995</v>
      </c>
      <c r="AP226">
        <v>918.2</v>
      </c>
      <c r="AQ226">
        <v>749.4</v>
      </c>
      <c r="AR226">
        <v>660.9</v>
      </c>
      <c r="AS226">
        <v>610.20000000000005</v>
      </c>
      <c r="AT226">
        <v>578.4</v>
      </c>
      <c r="AU226">
        <v>555.79999999999995</v>
      </c>
      <c r="AV226">
        <v>522.4</v>
      </c>
      <c r="AW226">
        <v>989.9</v>
      </c>
      <c r="AX226">
        <v>799</v>
      </c>
      <c r="AY226">
        <v>697.5</v>
      </c>
      <c r="AZ226">
        <v>639.1</v>
      </c>
      <c r="BA226">
        <v>603.1</v>
      </c>
      <c r="BB226">
        <v>578.70000000000005</v>
      </c>
      <c r="BC226">
        <v>544.4</v>
      </c>
      <c r="BD226">
        <v>1065.9000000000001</v>
      </c>
      <c r="BE226">
        <v>821.5</v>
      </c>
      <c r="BF226">
        <v>698.1</v>
      </c>
      <c r="BG226">
        <v>633.9</v>
      </c>
      <c r="BH226">
        <v>593.9</v>
      </c>
      <c r="BI226">
        <v>558.70000000000005</v>
      </c>
      <c r="BJ226">
        <v>497.3</v>
      </c>
      <c r="BK226">
        <v>41.6</v>
      </c>
      <c r="BL226">
        <v>40.799999999999997</v>
      </c>
      <c r="BM226">
        <v>38.299999999999997</v>
      </c>
      <c r="BN226">
        <v>37.6</v>
      </c>
      <c r="BO226">
        <v>37.6</v>
      </c>
      <c r="BP226">
        <v>37.6</v>
      </c>
      <c r="BQ226">
        <v>39</v>
      </c>
      <c r="BR226">
        <v>145.80000000000001</v>
      </c>
      <c r="BS226">
        <v>149.4</v>
      </c>
      <c r="BT226">
        <v>155.5</v>
      </c>
      <c r="BU226">
        <v>172.9</v>
      </c>
      <c r="BV226">
        <v>180</v>
      </c>
      <c r="BW226">
        <v>180</v>
      </c>
      <c r="BX226">
        <v>180</v>
      </c>
      <c r="BY226">
        <v>1119.0999999999999</v>
      </c>
      <c r="BZ226">
        <v>927.1</v>
      </c>
      <c r="CA226">
        <v>833.6</v>
      </c>
      <c r="CB226">
        <v>811.4</v>
      </c>
      <c r="CC226">
        <v>806.5</v>
      </c>
      <c r="CD226">
        <v>801</v>
      </c>
      <c r="CE226">
        <v>805.5</v>
      </c>
      <c r="CF226">
        <v>744</v>
      </c>
      <c r="CG226">
        <v>631.29999999999995</v>
      </c>
      <c r="CH226">
        <v>593.1</v>
      </c>
      <c r="CI226">
        <v>581.29999999999995</v>
      </c>
      <c r="CJ226">
        <v>576.70000000000005</v>
      </c>
      <c r="CK226">
        <v>575.20000000000005</v>
      </c>
      <c r="CL226">
        <v>568.79999999999995</v>
      </c>
      <c r="CM226">
        <v>707.6</v>
      </c>
      <c r="CN226">
        <v>612.70000000000005</v>
      </c>
      <c r="CO226">
        <v>579.4</v>
      </c>
      <c r="CP226">
        <v>564.4</v>
      </c>
      <c r="CQ226">
        <v>557.9</v>
      </c>
      <c r="CR226">
        <v>555</v>
      </c>
      <c r="CS226">
        <v>546</v>
      </c>
      <c r="CT226">
        <v>680.5</v>
      </c>
      <c r="CU226">
        <v>600.70000000000005</v>
      </c>
      <c r="CV226">
        <v>568</v>
      </c>
      <c r="CW226">
        <v>542.79999999999995</v>
      </c>
      <c r="CX226">
        <v>525.5</v>
      </c>
      <c r="CY226">
        <v>516.9</v>
      </c>
      <c r="CZ226">
        <v>510.8</v>
      </c>
      <c r="DA226">
        <v>663.2</v>
      </c>
      <c r="DB226">
        <v>584.70000000000005</v>
      </c>
      <c r="DC226">
        <v>560.9</v>
      </c>
      <c r="DD226">
        <v>537.6</v>
      </c>
      <c r="DE226">
        <v>507.5</v>
      </c>
      <c r="DF226">
        <v>486.2</v>
      </c>
      <c r="DG226">
        <v>465.4</v>
      </c>
      <c r="DH226">
        <v>656.6</v>
      </c>
      <c r="DI226">
        <v>576.6</v>
      </c>
      <c r="DJ226">
        <v>534.70000000000005</v>
      </c>
      <c r="DK226">
        <v>503</v>
      </c>
      <c r="DL226">
        <v>482.4</v>
      </c>
      <c r="DM226">
        <v>463.6</v>
      </c>
      <c r="DN226">
        <v>431.5</v>
      </c>
      <c r="DO226">
        <v>673.9</v>
      </c>
      <c r="DP226">
        <v>584.5</v>
      </c>
      <c r="DQ226">
        <v>540.5</v>
      </c>
      <c r="DR226">
        <v>495.6</v>
      </c>
      <c r="DS226">
        <v>460.6</v>
      </c>
      <c r="DT226">
        <v>438.5</v>
      </c>
      <c r="DU226">
        <v>400</v>
      </c>
      <c r="DV226">
        <v>742.4</v>
      </c>
      <c r="DW226">
        <v>615.4</v>
      </c>
      <c r="DX226">
        <v>566.9</v>
      </c>
      <c r="DY226">
        <v>525.9</v>
      </c>
      <c r="DZ226">
        <v>482.9</v>
      </c>
      <c r="EA226">
        <v>439</v>
      </c>
      <c r="EB226">
        <v>353.8</v>
      </c>
      <c r="EC226">
        <v>885.4</v>
      </c>
      <c r="ED226">
        <v>706.3</v>
      </c>
      <c r="EE226">
        <v>608.4</v>
      </c>
      <c r="EF226">
        <v>563.5</v>
      </c>
      <c r="EG226">
        <v>525.5</v>
      </c>
      <c r="EH226">
        <v>486.5</v>
      </c>
      <c r="EI226">
        <v>404.6</v>
      </c>
      <c r="EJ226">
        <v>1022.3</v>
      </c>
      <c r="EK226">
        <v>815.5</v>
      </c>
      <c r="EL226">
        <v>696.1</v>
      </c>
      <c r="EM226">
        <v>621.70000000000005</v>
      </c>
      <c r="EN226">
        <v>574.20000000000005</v>
      </c>
      <c r="EO226">
        <v>539</v>
      </c>
      <c r="EP226" t="s">
        <v>4319</v>
      </c>
    </row>
    <row r="227" spans="1:146" x14ac:dyDescent="0.25">
      <c r="A227" t="s">
        <v>4320</v>
      </c>
      <c r="B227" t="s">
        <v>1545</v>
      </c>
      <c r="C227" t="s">
        <v>1546</v>
      </c>
      <c r="D227" t="s">
        <v>1547</v>
      </c>
      <c r="E227" t="s">
        <v>922</v>
      </c>
      <c r="F227" t="s">
        <v>1680</v>
      </c>
      <c r="G227" t="s">
        <v>923</v>
      </c>
      <c r="H227">
        <v>1998</v>
      </c>
      <c r="I227">
        <v>197512</v>
      </c>
      <c r="K227" t="s">
        <v>1698</v>
      </c>
      <c r="L227" t="s">
        <v>1781</v>
      </c>
      <c r="M227">
        <v>550</v>
      </c>
      <c r="N227" t="s">
        <v>3923</v>
      </c>
      <c r="O227" s="3">
        <v>0.32085648148148149</v>
      </c>
      <c r="P227">
        <v>9.49</v>
      </c>
      <c r="Q227">
        <v>8.968</v>
      </c>
      <c r="R227">
        <v>1.921</v>
      </c>
      <c r="S227">
        <v>3.22</v>
      </c>
      <c r="T227">
        <v>3679</v>
      </c>
      <c r="U227">
        <v>105.9</v>
      </c>
      <c r="V227">
        <v>0.27</v>
      </c>
      <c r="W227">
        <v>665.9</v>
      </c>
      <c r="X227">
        <v>0.94079999999999997</v>
      </c>
      <c r="Y227">
        <v>717.5</v>
      </c>
      <c r="Z227">
        <v>0</v>
      </c>
      <c r="AA227">
        <v>0</v>
      </c>
      <c r="AB227">
        <v>1100.0999999999999</v>
      </c>
      <c r="AC227">
        <v>888</v>
      </c>
      <c r="AD227">
        <v>764.2</v>
      </c>
      <c r="AE227">
        <v>689.3</v>
      </c>
      <c r="AF227">
        <v>650.20000000000005</v>
      </c>
      <c r="AG227">
        <v>628</v>
      </c>
      <c r="AH227">
        <v>608.4</v>
      </c>
      <c r="AI227">
        <v>1047.4000000000001</v>
      </c>
      <c r="AJ227">
        <v>849.7</v>
      </c>
      <c r="AK227">
        <v>740.1</v>
      </c>
      <c r="AL227">
        <v>679.4</v>
      </c>
      <c r="AM227">
        <v>647.79999999999995</v>
      </c>
      <c r="AN227">
        <v>629.20000000000005</v>
      </c>
      <c r="AO227">
        <v>611.29999999999995</v>
      </c>
      <c r="AP227">
        <v>923.6</v>
      </c>
      <c r="AQ227">
        <v>742.8</v>
      </c>
      <c r="AR227">
        <v>645.5</v>
      </c>
      <c r="AS227">
        <v>589.1</v>
      </c>
      <c r="AT227">
        <v>554.79999999999995</v>
      </c>
      <c r="AU227">
        <v>533</v>
      </c>
      <c r="AV227">
        <v>507.4</v>
      </c>
      <c r="AW227">
        <v>980.2</v>
      </c>
      <c r="AX227">
        <v>783</v>
      </c>
      <c r="AY227">
        <v>675.7</v>
      </c>
      <c r="AZ227">
        <v>612.79999999999995</v>
      </c>
      <c r="BA227">
        <v>574.29999999999995</v>
      </c>
      <c r="BB227">
        <v>549.9</v>
      </c>
      <c r="BC227">
        <v>521.1</v>
      </c>
      <c r="BD227">
        <v>1097.2</v>
      </c>
      <c r="BE227">
        <v>834.4</v>
      </c>
      <c r="BF227">
        <v>689.4</v>
      </c>
      <c r="BG227">
        <v>605.29999999999995</v>
      </c>
      <c r="BH227">
        <v>564.29999999999995</v>
      </c>
      <c r="BI227">
        <v>532.4</v>
      </c>
      <c r="BJ227">
        <v>481.7</v>
      </c>
      <c r="BK227">
        <v>42.5</v>
      </c>
      <c r="BL227">
        <v>41</v>
      </c>
      <c r="BM227">
        <v>40.700000000000003</v>
      </c>
      <c r="BN227">
        <v>39.1</v>
      </c>
      <c r="BO227">
        <v>38.299999999999997</v>
      </c>
      <c r="BP227">
        <v>38.200000000000003</v>
      </c>
      <c r="BQ227">
        <v>39</v>
      </c>
      <c r="BR227">
        <v>146.4</v>
      </c>
      <c r="BS227">
        <v>150.30000000000001</v>
      </c>
      <c r="BT227">
        <v>150.5</v>
      </c>
      <c r="BU227">
        <v>157.6</v>
      </c>
      <c r="BV227">
        <v>176.1</v>
      </c>
      <c r="BW227">
        <v>180</v>
      </c>
      <c r="BX227">
        <v>180</v>
      </c>
      <c r="BY227">
        <v>1129.2</v>
      </c>
      <c r="BZ227">
        <v>932</v>
      </c>
      <c r="CA227">
        <v>819.4</v>
      </c>
      <c r="CB227">
        <v>759.2</v>
      </c>
      <c r="CC227">
        <v>739.9</v>
      </c>
      <c r="CD227">
        <v>733</v>
      </c>
      <c r="CE227">
        <v>742.1</v>
      </c>
      <c r="CF227">
        <v>744.1</v>
      </c>
      <c r="CG227">
        <v>624.4</v>
      </c>
      <c r="CH227">
        <v>560.6</v>
      </c>
      <c r="CI227">
        <v>535.1</v>
      </c>
      <c r="CJ227">
        <v>525.6</v>
      </c>
      <c r="CK227">
        <v>521.70000000000005</v>
      </c>
      <c r="CL227">
        <v>521.1</v>
      </c>
      <c r="CM227">
        <v>706.8</v>
      </c>
      <c r="CN227">
        <v>596.4</v>
      </c>
      <c r="CO227">
        <v>544.6</v>
      </c>
      <c r="CP227">
        <v>522.70000000000005</v>
      </c>
      <c r="CQ227">
        <v>511.5</v>
      </c>
      <c r="CR227">
        <v>506.9</v>
      </c>
      <c r="CS227">
        <v>504.8</v>
      </c>
      <c r="CT227">
        <v>679.7</v>
      </c>
      <c r="CU227">
        <v>577.20000000000005</v>
      </c>
      <c r="CV227">
        <v>533.6</v>
      </c>
      <c r="CW227">
        <v>511.4</v>
      </c>
      <c r="CX227">
        <v>495.9</v>
      </c>
      <c r="CY227">
        <v>484.4</v>
      </c>
      <c r="CZ227">
        <v>475.9</v>
      </c>
      <c r="DA227">
        <v>687.8</v>
      </c>
      <c r="DB227">
        <v>574.6</v>
      </c>
      <c r="DC227">
        <v>524.4</v>
      </c>
      <c r="DD227">
        <v>504.1</v>
      </c>
      <c r="DE227">
        <v>490.7</v>
      </c>
      <c r="DF227">
        <v>472.5</v>
      </c>
      <c r="DG227">
        <v>446.7</v>
      </c>
      <c r="DH227">
        <v>685.1</v>
      </c>
      <c r="DI227">
        <v>565.1</v>
      </c>
      <c r="DJ227">
        <v>517.20000000000005</v>
      </c>
      <c r="DK227">
        <v>489.6</v>
      </c>
      <c r="DL227">
        <v>464.9</v>
      </c>
      <c r="DM227">
        <v>446.9</v>
      </c>
      <c r="DN227">
        <v>424.7</v>
      </c>
      <c r="DO227">
        <v>704.6</v>
      </c>
      <c r="DP227">
        <v>578.5</v>
      </c>
      <c r="DQ227">
        <v>523.70000000000005</v>
      </c>
      <c r="DR227">
        <v>494.6</v>
      </c>
      <c r="DS227">
        <v>466.1</v>
      </c>
      <c r="DT227">
        <v>440.1</v>
      </c>
      <c r="DU227">
        <v>402.6</v>
      </c>
      <c r="DV227">
        <v>776.8</v>
      </c>
      <c r="DW227">
        <v>631.9</v>
      </c>
      <c r="DX227">
        <v>548.29999999999995</v>
      </c>
      <c r="DY227">
        <v>512.5</v>
      </c>
      <c r="DZ227">
        <v>486.1</v>
      </c>
      <c r="EA227">
        <v>458.6</v>
      </c>
      <c r="EB227">
        <v>405.4</v>
      </c>
      <c r="EC227">
        <v>927.6</v>
      </c>
      <c r="ED227">
        <v>730.7</v>
      </c>
      <c r="EE227">
        <v>614.29999999999995</v>
      </c>
      <c r="EF227">
        <v>544.5</v>
      </c>
      <c r="EG227">
        <v>512.4</v>
      </c>
      <c r="EH227">
        <v>488</v>
      </c>
      <c r="EI227">
        <v>438.1</v>
      </c>
      <c r="EJ227">
        <v>1071.0999999999999</v>
      </c>
      <c r="EK227">
        <v>843.9</v>
      </c>
      <c r="EL227">
        <v>709.1</v>
      </c>
      <c r="EM227">
        <v>619.29999999999995</v>
      </c>
      <c r="EN227">
        <v>560.5</v>
      </c>
      <c r="EO227">
        <v>522.9</v>
      </c>
      <c r="EP227" t="s">
        <v>4321</v>
      </c>
    </row>
    <row r="228" spans="1:146" x14ac:dyDescent="0.25">
      <c r="A228" t="s">
        <v>3421</v>
      </c>
      <c r="B228" t="s">
        <v>3270</v>
      </c>
      <c r="C228" t="s">
        <v>3271</v>
      </c>
      <c r="D228" t="s">
        <v>3272</v>
      </c>
      <c r="E228" t="s">
        <v>1877</v>
      </c>
      <c r="F228" t="s">
        <v>1878</v>
      </c>
      <c r="G228" t="s">
        <v>1879</v>
      </c>
      <c r="H228">
        <v>2001</v>
      </c>
      <c r="I228">
        <v>4021696</v>
      </c>
      <c r="K228" t="s">
        <v>1698</v>
      </c>
      <c r="L228" t="s">
        <v>1781</v>
      </c>
      <c r="M228">
        <v>480</v>
      </c>
      <c r="N228" t="s">
        <v>3923</v>
      </c>
      <c r="O228" s="3">
        <v>0.32085648148148149</v>
      </c>
      <c r="P228">
        <v>10.757</v>
      </c>
      <c r="Q228">
        <v>9.657</v>
      </c>
      <c r="R228">
        <v>2.1360000000000001</v>
      </c>
      <c r="S228">
        <v>3.52</v>
      </c>
      <c r="T228">
        <v>5116</v>
      </c>
      <c r="U228">
        <v>117.3</v>
      </c>
      <c r="V228">
        <v>0.1</v>
      </c>
      <c r="W228">
        <v>616.9</v>
      </c>
      <c r="X228">
        <v>1.0041</v>
      </c>
      <c r="Y228">
        <v>672.2</v>
      </c>
      <c r="Z228">
        <v>0</v>
      </c>
      <c r="AA228">
        <v>0</v>
      </c>
      <c r="AB228">
        <v>993.3</v>
      </c>
      <c r="AC228">
        <v>807.8</v>
      </c>
      <c r="AD228">
        <v>700</v>
      </c>
      <c r="AE228">
        <v>649.9</v>
      </c>
      <c r="AF228">
        <v>626.79999999999995</v>
      </c>
      <c r="AG228">
        <v>600.9</v>
      </c>
      <c r="AH228">
        <v>573.4</v>
      </c>
      <c r="AI228">
        <v>949.2</v>
      </c>
      <c r="AJ228">
        <v>772.6</v>
      </c>
      <c r="AK228">
        <v>680.3</v>
      </c>
      <c r="AL228">
        <v>635.20000000000005</v>
      </c>
      <c r="AM228">
        <v>611.1</v>
      </c>
      <c r="AN228">
        <v>592.20000000000005</v>
      </c>
      <c r="AO228">
        <v>567</v>
      </c>
      <c r="AP228">
        <v>842.9</v>
      </c>
      <c r="AQ228">
        <v>682.8</v>
      </c>
      <c r="AR228">
        <v>598.5</v>
      </c>
      <c r="AS228">
        <v>551.1</v>
      </c>
      <c r="AT228">
        <v>522.70000000000005</v>
      </c>
      <c r="AU228">
        <v>504.1</v>
      </c>
      <c r="AV228">
        <v>479.8</v>
      </c>
      <c r="AW228">
        <v>912.3</v>
      </c>
      <c r="AX228">
        <v>731.1</v>
      </c>
      <c r="AY228">
        <v>633.1</v>
      </c>
      <c r="AZ228">
        <v>576.1</v>
      </c>
      <c r="BA228">
        <v>541.1</v>
      </c>
      <c r="BB228">
        <v>518.6</v>
      </c>
      <c r="BC228">
        <v>490.6</v>
      </c>
      <c r="BD228">
        <v>990.1</v>
      </c>
      <c r="BE228">
        <v>759.2</v>
      </c>
      <c r="BF228">
        <v>633.79999999999995</v>
      </c>
      <c r="BG228">
        <v>568.29999999999995</v>
      </c>
      <c r="BH228">
        <v>534.6</v>
      </c>
      <c r="BI228">
        <v>504.9</v>
      </c>
      <c r="BJ228">
        <v>459.4</v>
      </c>
      <c r="BK228">
        <v>42.2</v>
      </c>
      <c r="BL228">
        <v>40.9</v>
      </c>
      <c r="BM228">
        <v>39.9</v>
      </c>
      <c r="BN228">
        <v>38.5</v>
      </c>
      <c r="BO228">
        <v>37.799999999999997</v>
      </c>
      <c r="BP228">
        <v>37.9</v>
      </c>
      <c r="BQ228">
        <v>37.799999999999997</v>
      </c>
      <c r="BR228">
        <v>144.4</v>
      </c>
      <c r="BS228">
        <v>147.80000000000001</v>
      </c>
      <c r="BT228">
        <v>148</v>
      </c>
      <c r="BU228">
        <v>150.19999999999999</v>
      </c>
      <c r="BV228">
        <v>173.9</v>
      </c>
      <c r="BW228">
        <v>176.6</v>
      </c>
      <c r="BX228">
        <v>177.8</v>
      </c>
      <c r="BY228">
        <v>1024.7</v>
      </c>
      <c r="BZ228">
        <v>847.4</v>
      </c>
      <c r="CA228">
        <v>749.6</v>
      </c>
      <c r="CB228">
        <v>710.1</v>
      </c>
      <c r="CC228">
        <v>694.5</v>
      </c>
      <c r="CD228">
        <v>687.5</v>
      </c>
      <c r="CE228">
        <v>678.8</v>
      </c>
      <c r="CF228">
        <v>677.7</v>
      </c>
      <c r="CG228">
        <v>568.5</v>
      </c>
      <c r="CH228">
        <v>520.29999999999995</v>
      </c>
      <c r="CI228">
        <v>503</v>
      </c>
      <c r="CJ228">
        <v>496.5</v>
      </c>
      <c r="CK228">
        <v>493.3</v>
      </c>
      <c r="CL228">
        <v>492.4</v>
      </c>
      <c r="CM228">
        <v>644.5</v>
      </c>
      <c r="CN228">
        <v>546.20000000000005</v>
      </c>
      <c r="CO228">
        <v>507.4</v>
      </c>
      <c r="CP228">
        <v>491.4</v>
      </c>
      <c r="CQ228">
        <v>483.9</v>
      </c>
      <c r="CR228">
        <v>480</v>
      </c>
      <c r="CS228">
        <v>477.5</v>
      </c>
      <c r="CT228">
        <v>620.29999999999995</v>
      </c>
      <c r="CU228">
        <v>532</v>
      </c>
      <c r="CV228">
        <v>498</v>
      </c>
      <c r="CW228">
        <v>480.2</v>
      </c>
      <c r="CX228">
        <v>467.5</v>
      </c>
      <c r="CY228">
        <v>458.9</v>
      </c>
      <c r="CZ228">
        <v>451.7</v>
      </c>
      <c r="DA228">
        <v>623.9</v>
      </c>
      <c r="DB228">
        <v>524.1</v>
      </c>
      <c r="DC228">
        <v>493.7</v>
      </c>
      <c r="DD228">
        <v>477.6</v>
      </c>
      <c r="DE228">
        <v>460.8</v>
      </c>
      <c r="DF228">
        <v>445.8</v>
      </c>
      <c r="DG228">
        <v>425.4</v>
      </c>
      <c r="DH228">
        <v>615.5</v>
      </c>
      <c r="DI228">
        <v>515.6</v>
      </c>
      <c r="DJ228">
        <v>480.7</v>
      </c>
      <c r="DK228">
        <v>457.9</v>
      </c>
      <c r="DL228">
        <v>443.1</v>
      </c>
      <c r="DM228">
        <v>431</v>
      </c>
      <c r="DN228">
        <v>410.8</v>
      </c>
      <c r="DO228">
        <v>632.4</v>
      </c>
      <c r="DP228">
        <v>525.1</v>
      </c>
      <c r="DQ228">
        <v>484.9</v>
      </c>
      <c r="DR228">
        <v>458.3</v>
      </c>
      <c r="DS228">
        <v>433.4</v>
      </c>
      <c r="DT228">
        <v>414.4</v>
      </c>
      <c r="DU228">
        <v>391.1</v>
      </c>
      <c r="DV228">
        <v>706</v>
      </c>
      <c r="DW228">
        <v>570.1</v>
      </c>
      <c r="DX228">
        <v>505.2</v>
      </c>
      <c r="DY228">
        <v>475.8</v>
      </c>
      <c r="DZ228">
        <v>449.5</v>
      </c>
      <c r="EA228">
        <v>423.3</v>
      </c>
      <c r="EB228">
        <v>374.4</v>
      </c>
      <c r="EC228">
        <v>833</v>
      </c>
      <c r="ED228">
        <v>665.2</v>
      </c>
      <c r="EE228">
        <v>563.20000000000005</v>
      </c>
      <c r="EF228">
        <v>510.9</v>
      </c>
      <c r="EG228">
        <v>486.7</v>
      </c>
      <c r="EH228">
        <v>468.2</v>
      </c>
      <c r="EI228">
        <v>425.1</v>
      </c>
      <c r="EJ228">
        <v>961.8</v>
      </c>
      <c r="EK228">
        <v>768.1</v>
      </c>
      <c r="EL228">
        <v>650.4</v>
      </c>
      <c r="EM228">
        <v>589.79999999999995</v>
      </c>
      <c r="EN228">
        <v>559.1</v>
      </c>
      <c r="EO228">
        <v>514.20000000000005</v>
      </c>
      <c r="EP228" t="s">
        <v>4322</v>
      </c>
    </row>
    <row r="229" spans="1:146" x14ac:dyDescent="0.25">
      <c r="A229" t="s">
        <v>4323</v>
      </c>
      <c r="B229" t="s">
        <v>1540</v>
      </c>
      <c r="C229" t="s">
        <v>1541</v>
      </c>
      <c r="D229" t="s">
        <v>1542</v>
      </c>
      <c r="E229" t="s">
        <v>1499</v>
      </c>
      <c r="F229" t="s">
        <v>963</v>
      </c>
      <c r="G229" t="s">
        <v>1909</v>
      </c>
      <c r="H229">
        <v>2004</v>
      </c>
      <c r="I229">
        <v>259062</v>
      </c>
      <c r="K229" t="s">
        <v>1698</v>
      </c>
      <c r="L229" t="s">
        <v>1781</v>
      </c>
      <c r="M229">
        <v>700</v>
      </c>
      <c r="N229" t="s">
        <v>3923</v>
      </c>
      <c r="O229" s="3">
        <v>0.32085648148148149</v>
      </c>
      <c r="P229">
        <v>12.225</v>
      </c>
      <c r="Q229">
        <v>11.032999999999999</v>
      </c>
      <c r="R229">
        <v>2.097</v>
      </c>
      <c r="S229">
        <v>3.76</v>
      </c>
      <c r="T229">
        <v>7958</v>
      </c>
      <c r="U229">
        <v>117.7</v>
      </c>
      <c r="V229">
        <v>0.18</v>
      </c>
      <c r="W229">
        <v>603.79999999999995</v>
      </c>
      <c r="X229">
        <v>1.0263</v>
      </c>
      <c r="Y229">
        <v>657.7</v>
      </c>
      <c r="Z229">
        <v>0</v>
      </c>
      <c r="AA229">
        <v>0</v>
      </c>
      <c r="AB229">
        <v>989.2</v>
      </c>
      <c r="AC229">
        <v>802.3</v>
      </c>
      <c r="AD229">
        <v>695.8</v>
      </c>
      <c r="AE229">
        <v>635.79999999999995</v>
      </c>
      <c r="AF229">
        <v>601.5</v>
      </c>
      <c r="AG229">
        <v>579.4</v>
      </c>
      <c r="AH229">
        <v>551.4</v>
      </c>
      <c r="AI229">
        <v>944</v>
      </c>
      <c r="AJ229">
        <v>768.3</v>
      </c>
      <c r="AK229">
        <v>674.2</v>
      </c>
      <c r="AL229">
        <v>624.70000000000005</v>
      </c>
      <c r="AM229">
        <v>598.4</v>
      </c>
      <c r="AN229">
        <v>581.5</v>
      </c>
      <c r="AO229">
        <v>553.79999999999995</v>
      </c>
      <c r="AP229">
        <v>832.1</v>
      </c>
      <c r="AQ229">
        <v>671.3</v>
      </c>
      <c r="AR229">
        <v>585.5</v>
      </c>
      <c r="AS229">
        <v>536.4</v>
      </c>
      <c r="AT229">
        <v>506.6</v>
      </c>
      <c r="AU229">
        <v>487.3</v>
      </c>
      <c r="AV229">
        <v>462.5</v>
      </c>
      <c r="AW229">
        <v>888.5</v>
      </c>
      <c r="AX229">
        <v>711</v>
      </c>
      <c r="AY229">
        <v>614.79999999999995</v>
      </c>
      <c r="AZ229">
        <v>558.5</v>
      </c>
      <c r="BA229">
        <v>524</v>
      </c>
      <c r="BB229">
        <v>501.4</v>
      </c>
      <c r="BC229">
        <v>472.6</v>
      </c>
      <c r="BD229">
        <v>986.4</v>
      </c>
      <c r="BE229">
        <v>753.3</v>
      </c>
      <c r="BF229">
        <v>625.79999999999995</v>
      </c>
      <c r="BG229">
        <v>553.70000000000005</v>
      </c>
      <c r="BH229">
        <v>516.5</v>
      </c>
      <c r="BI229">
        <v>487.7</v>
      </c>
      <c r="BJ229">
        <v>441.4</v>
      </c>
      <c r="BK229">
        <v>43.1</v>
      </c>
      <c r="BL229">
        <v>41.7</v>
      </c>
      <c r="BM229">
        <v>41.2</v>
      </c>
      <c r="BN229">
        <v>40.6</v>
      </c>
      <c r="BO229">
        <v>40.1</v>
      </c>
      <c r="BP229">
        <v>40</v>
      </c>
      <c r="BQ229">
        <v>39.700000000000003</v>
      </c>
      <c r="BR229">
        <v>144.4</v>
      </c>
      <c r="BS229">
        <v>149</v>
      </c>
      <c r="BT229">
        <v>151</v>
      </c>
      <c r="BU229">
        <v>155.4</v>
      </c>
      <c r="BV229">
        <v>169.8</v>
      </c>
      <c r="BW229">
        <v>180</v>
      </c>
      <c r="BX229">
        <v>180</v>
      </c>
      <c r="BY229">
        <v>1017.6</v>
      </c>
      <c r="BZ229">
        <v>842</v>
      </c>
      <c r="CA229">
        <v>746.6</v>
      </c>
      <c r="CB229">
        <v>705</v>
      </c>
      <c r="CC229">
        <v>688.9</v>
      </c>
      <c r="CD229">
        <v>683.1</v>
      </c>
      <c r="CE229">
        <v>669.2</v>
      </c>
      <c r="CF229">
        <v>666.3</v>
      </c>
      <c r="CG229">
        <v>558.9</v>
      </c>
      <c r="CH229">
        <v>504.4</v>
      </c>
      <c r="CI229">
        <v>483.9</v>
      </c>
      <c r="CJ229">
        <v>476.9</v>
      </c>
      <c r="CK229">
        <v>473.7</v>
      </c>
      <c r="CL229">
        <v>466.9</v>
      </c>
      <c r="CM229">
        <v>630.70000000000005</v>
      </c>
      <c r="CN229">
        <v>531.9</v>
      </c>
      <c r="CO229">
        <v>487.6</v>
      </c>
      <c r="CP229">
        <v>470.2</v>
      </c>
      <c r="CQ229">
        <v>463</v>
      </c>
      <c r="CR229">
        <v>459.5</v>
      </c>
      <c r="CS229">
        <v>454.8</v>
      </c>
      <c r="CT229">
        <v>604</v>
      </c>
      <c r="CU229">
        <v>513.4</v>
      </c>
      <c r="CV229">
        <v>475.8</v>
      </c>
      <c r="CW229">
        <v>458.4</v>
      </c>
      <c r="CX229">
        <v>447.2</v>
      </c>
      <c r="CY229">
        <v>440.2</v>
      </c>
      <c r="CZ229">
        <v>434.5</v>
      </c>
      <c r="DA229">
        <v>610.20000000000005</v>
      </c>
      <c r="DB229">
        <v>515.5</v>
      </c>
      <c r="DC229">
        <v>473</v>
      </c>
      <c r="DD229">
        <v>455.6</v>
      </c>
      <c r="DE229">
        <v>441</v>
      </c>
      <c r="DF229">
        <v>428.1</v>
      </c>
      <c r="DG229">
        <v>409.5</v>
      </c>
      <c r="DH229">
        <v>617.29999999999995</v>
      </c>
      <c r="DI229">
        <v>508.2</v>
      </c>
      <c r="DJ229">
        <v>464.9</v>
      </c>
      <c r="DK229">
        <v>443.1</v>
      </c>
      <c r="DL229">
        <v>426</v>
      </c>
      <c r="DM229">
        <v>415.3</v>
      </c>
      <c r="DN229">
        <v>398.1</v>
      </c>
      <c r="DO229">
        <v>634.9</v>
      </c>
      <c r="DP229">
        <v>520.9</v>
      </c>
      <c r="DQ229">
        <v>470.5</v>
      </c>
      <c r="DR229">
        <v>445.9</v>
      </c>
      <c r="DS229">
        <v>424.8</v>
      </c>
      <c r="DT229">
        <v>405</v>
      </c>
      <c r="DU229">
        <v>381.2</v>
      </c>
      <c r="DV229">
        <v>702.3</v>
      </c>
      <c r="DW229">
        <v>570.5</v>
      </c>
      <c r="DX229">
        <v>496.1</v>
      </c>
      <c r="DY229">
        <v>462.5</v>
      </c>
      <c r="DZ229">
        <v>440.7</v>
      </c>
      <c r="EA229">
        <v>419.1</v>
      </c>
      <c r="EB229">
        <v>377.4</v>
      </c>
      <c r="EC229">
        <v>832.2</v>
      </c>
      <c r="ED229">
        <v>660.4</v>
      </c>
      <c r="EE229">
        <v>558.70000000000005</v>
      </c>
      <c r="EF229">
        <v>495.2</v>
      </c>
      <c r="EG229">
        <v>463.7</v>
      </c>
      <c r="EH229">
        <v>443</v>
      </c>
      <c r="EI229">
        <v>402.7</v>
      </c>
      <c r="EJ229">
        <v>960.9</v>
      </c>
      <c r="EK229">
        <v>762.6</v>
      </c>
      <c r="EL229">
        <v>644.9</v>
      </c>
      <c r="EM229">
        <v>566.70000000000005</v>
      </c>
      <c r="EN229">
        <v>514.1</v>
      </c>
      <c r="EO229">
        <v>475.7</v>
      </c>
      <c r="EP229" t="s">
        <v>4324</v>
      </c>
    </row>
    <row r="230" spans="1:146" x14ac:dyDescent="0.25">
      <c r="A230" t="s">
        <v>3931</v>
      </c>
      <c r="B230" t="s">
        <v>2589</v>
      </c>
      <c r="C230" t="s">
        <v>2590</v>
      </c>
      <c r="D230" t="s">
        <v>2591</v>
      </c>
      <c r="E230" t="s">
        <v>1786</v>
      </c>
      <c r="F230" t="s">
        <v>1785</v>
      </c>
      <c r="G230" t="s">
        <v>1785</v>
      </c>
      <c r="H230">
        <v>2001</v>
      </c>
      <c r="I230">
        <v>246900</v>
      </c>
      <c r="K230" t="s">
        <v>1698</v>
      </c>
      <c r="L230" t="s">
        <v>1781</v>
      </c>
      <c r="M230">
        <v>530</v>
      </c>
      <c r="N230" t="s">
        <v>3923</v>
      </c>
      <c r="O230" s="3">
        <v>0.32085648148148149</v>
      </c>
      <c r="P230">
        <v>10.222</v>
      </c>
      <c r="Q230">
        <v>9.7940000000000005</v>
      </c>
      <c r="R230">
        <v>1.907</v>
      </c>
      <c r="S230">
        <v>3.22</v>
      </c>
      <c r="T230">
        <v>5329</v>
      </c>
      <c r="U230">
        <v>110.9</v>
      </c>
      <c r="V230">
        <v>0.32</v>
      </c>
      <c r="W230">
        <v>652.79999999999995</v>
      </c>
      <c r="X230">
        <v>0.95750000000000002</v>
      </c>
      <c r="Y230">
        <v>705</v>
      </c>
      <c r="Z230">
        <v>0</v>
      </c>
      <c r="AA230">
        <v>0</v>
      </c>
      <c r="AB230">
        <v>1075.8</v>
      </c>
      <c r="AC230">
        <v>868.7</v>
      </c>
      <c r="AD230">
        <v>751.2</v>
      </c>
      <c r="AE230">
        <v>680</v>
      </c>
      <c r="AF230">
        <v>640.20000000000005</v>
      </c>
      <c r="AG230">
        <v>616.6</v>
      </c>
      <c r="AH230">
        <v>587.9</v>
      </c>
      <c r="AI230">
        <v>1028.2</v>
      </c>
      <c r="AJ230">
        <v>834.2</v>
      </c>
      <c r="AK230">
        <v>728.1</v>
      </c>
      <c r="AL230">
        <v>669.5</v>
      </c>
      <c r="AM230">
        <v>638.6</v>
      </c>
      <c r="AN230">
        <v>619.9</v>
      </c>
      <c r="AO230">
        <v>590.70000000000005</v>
      </c>
      <c r="AP230">
        <v>904.6</v>
      </c>
      <c r="AQ230">
        <v>727.6</v>
      </c>
      <c r="AR230">
        <v>632.70000000000005</v>
      </c>
      <c r="AS230">
        <v>578</v>
      </c>
      <c r="AT230">
        <v>545</v>
      </c>
      <c r="AU230">
        <v>523.70000000000005</v>
      </c>
      <c r="AV230">
        <v>497.2</v>
      </c>
      <c r="AW230">
        <v>968.8</v>
      </c>
      <c r="AX230">
        <v>772.7</v>
      </c>
      <c r="AY230">
        <v>665.7</v>
      </c>
      <c r="AZ230">
        <v>602.9</v>
      </c>
      <c r="BA230">
        <v>564.29999999999995</v>
      </c>
      <c r="BB230">
        <v>539.5</v>
      </c>
      <c r="BC230">
        <v>508.8</v>
      </c>
      <c r="BD230">
        <v>1071.9000000000001</v>
      </c>
      <c r="BE230">
        <v>815.9</v>
      </c>
      <c r="BF230">
        <v>676</v>
      </c>
      <c r="BG230">
        <v>594.70000000000005</v>
      </c>
      <c r="BH230">
        <v>554.29999999999995</v>
      </c>
      <c r="BI230">
        <v>524.20000000000005</v>
      </c>
      <c r="BJ230">
        <v>476.5</v>
      </c>
      <c r="BK230">
        <v>42.6</v>
      </c>
      <c r="BL230">
        <v>40.799999999999997</v>
      </c>
      <c r="BM230">
        <v>40.299999999999997</v>
      </c>
      <c r="BN230">
        <v>40</v>
      </c>
      <c r="BO230">
        <v>39.299999999999997</v>
      </c>
      <c r="BP230">
        <v>39.1</v>
      </c>
      <c r="BQ230">
        <v>38.5</v>
      </c>
      <c r="BR230">
        <v>145.5</v>
      </c>
      <c r="BS230">
        <v>150.1</v>
      </c>
      <c r="BT230">
        <v>151.80000000000001</v>
      </c>
      <c r="BU230">
        <v>156.30000000000001</v>
      </c>
      <c r="BV230">
        <v>174.3</v>
      </c>
      <c r="BW230">
        <v>180</v>
      </c>
      <c r="BX230">
        <v>180</v>
      </c>
      <c r="BY230">
        <v>1115.5999999999999</v>
      </c>
      <c r="BZ230">
        <v>918.5</v>
      </c>
      <c r="CA230">
        <v>809.5</v>
      </c>
      <c r="CB230">
        <v>752.5</v>
      </c>
      <c r="CC230">
        <v>731.8</v>
      </c>
      <c r="CD230">
        <v>723.7</v>
      </c>
      <c r="CE230">
        <v>709</v>
      </c>
      <c r="CF230">
        <v>734.6</v>
      </c>
      <c r="CG230">
        <v>616.20000000000005</v>
      </c>
      <c r="CH230">
        <v>548.79999999999995</v>
      </c>
      <c r="CI230">
        <v>522.20000000000005</v>
      </c>
      <c r="CJ230">
        <v>512.5</v>
      </c>
      <c r="CK230">
        <v>508.5</v>
      </c>
      <c r="CL230">
        <v>503.9</v>
      </c>
      <c r="CM230">
        <v>697.7</v>
      </c>
      <c r="CN230">
        <v>587.6</v>
      </c>
      <c r="CO230">
        <v>530.70000000000005</v>
      </c>
      <c r="CP230">
        <v>508.6</v>
      </c>
      <c r="CQ230">
        <v>498.4</v>
      </c>
      <c r="CR230">
        <v>494.3</v>
      </c>
      <c r="CS230">
        <v>491.5</v>
      </c>
      <c r="CT230">
        <v>671</v>
      </c>
      <c r="CU230">
        <v>566.6</v>
      </c>
      <c r="CV230">
        <v>518.4</v>
      </c>
      <c r="CW230">
        <v>497.4</v>
      </c>
      <c r="CX230">
        <v>484.7</v>
      </c>
      <c r="CY230">
        <v>475.8</v>
      </c>
      <c r="CZ230">
        <v>468.8</v>
      </c>
      <c r="DA230">
        <v>674.4</v>
      </c>
      <c r="DB230">
        <v>557.5</v>
      </c>
      <c r="DC230">
        <v>509.8</v>
      </c>
      <c r="DD230">
        <v>494.8</v>
      </c>
      <c r="DE230">
        <v>480.2</v>
      </c>
      <c r="DF230">
        <v>467</v>
      </c>
      <c r="DG230">
        <v>446</v>
      </c>
      <c r="DH230">
        <v>666.8</v>
      </c>
      <c r="DI230">
        <v>548.9</v>
      </c>
      <c r="DJ230">
        <v>501.5</v>
      </c>
      <c r="DK230">
        <v>478.6</v>
      </c>
      <c r="DL230">
        <v>460.5</v>
      </c>
      <c r="DM230">
        <v>449.3</v>
      </c>
      <c r="DN230">
        <v>431.3</v>
      </c>
      <c r="DO230">
        <v>686.5</v>
      </c>
      <c r="DP230">
        <v>563.29999999999995</v>
      </c>
      <c r="DQ230">
        <v>507.7</v>
      </c>
      <c r="DR230">
        <v>481.8</v>
      </c>
      <c r="DS230">
        <v>460.6</v>
      </c>
      <c r="DT230">
        <v>439.6</v>
      </c>
      <c r="DU230">
        <v>413.1</v>
      </c>
      <c r="DV230">
        <v>758.5</v>
      </c>
      <c r="DW230">
        <v>617.5</v>
      </c>
      <c r="DX230">
        <v>535.4</v>
      </c>
      <c r="DY230">
        <v>498.8</v>
      </c>
      <c r="DZ230">
        <v>476.4</v>
      </c>
      <c r="EA230">
        <v>454.4</v>
      </c>
      <c r="EB230">
        <v>409.4</v>
      </c>
      <c r="EC230">
        <v>897.3</v>
      </c>
      <c r="ED230">
        <v>709.3</v>
      </c>
      <c r="EE230">
        <v>600.79999999999995</v>
      </c>
      <c r="EF230">
        <v>532.1</v>
      </c>
      <c r="EG230">
        <v>499.1</v>
      </c>
      <c r="EH230">
        <v>477.9</v>
      </c>
      <c r="EI230">
        <v>436.1</v>
      </c>
      <c r="EJ230">
        <v>1036.0999999999999</v>
      </c>
      <c r="EK230">
        <v>819</v>
      </c>
      <c r="EL230">
        <v>692.9</v>
      </c>
      <c r="EM230">
        <v>607.6</v>
      </c>
      <c r="EN230">
        <v>548.70000000000005</v>
      </c>
      <c r="EO230">
        <v>509.4</v>
      </c>
      <c r="EP230" t="s">
        <v>4325</v>
      </c>
    </row>
    <row r="231" spans="1:146" x14ac:dyDescent="0.25">
      <c r="A231" t="s">
        <v>4326</v>
      </c>
      <c r="B231" t="s">
        <v>2105</v>
      </c>
      <c r="C231" t="s">
        <v>2106</v>
      </c>
      <c r="D231" t="s">
        <v>2107</v>
      </c>
      <c r="E231" t="s">
        <v>1524</v>
      </c>
      <c r="F231" t="s">
        <v>1525</v>
      </c>
      <c r="G231" t="s">
        <v>2108</v>
      </c>
      <c r="H231">
        <v>2006</v>
      </c>
      <c r="I231">
        <v>4102818</v>
      </c>
      <c r="K231" t="s">
        <v>1698</v>
      </c>
      <c r="L231" t="s">
        <v>1781</v>
      </c>
      <c r="M231">
        <v>578</v>
      </c>
      <c r="N231" t="s">
        <v>3923</v>
      </c>
      <c r="O231" s="3">
        <v>0.32085648148148149</v>
      </c>
      <c r="P231">
        <v>9.15</v>
      </c>
      <c r="Q231">
        <v>8.8179999999999996</v>
      </c>
      <c r="R231">
        <v>1.97</v>
      </c>
      <c r="S231">
        <v>3.3</v>
      </c>
      <c r="T231">
        <v>3206</v>
      </c>
      <c r="U231">
        <v>103.8</v>
      </c>
      <c r="V231">
        <v>0.19</v>
      </c>
      <c r="W231">
        <v>649.9</v>
      </c>
      <c r="X231">
        <v>0.96489999999999998</v>
      </c>
      <c r="Y231">
        <v>699.5</v>
      </c>
      <c r="Z231">
        <v>0</v>
      </c>
      <c r="AA231">
        <v>0</v>
      </c>
      <c r="AB231">
        <v>1072.7</v>
      </c>
      <c r="AC231">
        <v>866.7</v>
      </c>
      <c r="AD231">
        <v>745.6</v>
      </c>
      <c r="AE231">
        <v>671</v>
      </c>
      <c r="AF231">
        <v>633.29999999999995</v>
      </c>
      <c r="AG231">
        <v>612.70000000000005</v>
      </c>
      <c r="AH231">
        <v>585.4</v>
      </c>
      <c r="AI231">
        <v>1020.5</v>
      </c>
      <c r="AJ231">
        <v>828.5</v>
      </c>
      <c r="AK231">
        <v>722.3</v>
      </c>
      <c r="AL231">
        <v>661.8</v>
      </c>
      <c r="AM231">
        <v>629.70000000000005</v>
      </c>
      <c r="AN231">
        <v>610.5</v>
      </c>
      <c r="AO231">
        <v>582.6</v>
      </c>
      <c r="AP231">
        <v>901</v>
      </c>
      <c r="AQ231">
        <v>725.1</v>
      </c>
      <c r="AR231">
        <v>630.20000000000005</v>
      </c>
      <c r="AS231">
        <v>574.6</v>
      </c>
      <c r="AT231">
        <v>540.1</v>
      </c>
      <c r="AU231">
        <v>517.1</v>
      </c>
      <c r="AV231">
        <v>487</v>
      </c>
      <c r="AW231">
        <v>970.3</v>
      </c>
      <c r="AX231">
        <v>774.5</v>
      </c>
      <c r="AY231">
        <v>667.6</v>
      </c>
      <c r="AZ231">
        <v>604.5</v>
      </c>
      <c r="BA231">
        <v>565.4</v>
      </c>
      <c r="BB231">
        <v>539.9</v>
      </c>
      <c r="BC231">
        <v>508.4</v>
      </c>
      <c r="BD231">
        <v>1069.4000000000001</v>
      </c>
      <c r="BE231">
        <v>814.3</v>
      </c>
      <c r="BF231">
        <v>673.9</v>
      </c>
      <c r="BG231">
        <v>591.29999999999995</v>
      </c>
      <c r="BH231">
        <v>550.5</v>
      </c>
      <c r="BI231">
        <v>517.9</v>
      </c>
      <c r="BJ231">
        <v>464.4</v>
      </c>
      <c r="BK231">
        <v>42.3</v>
      </c>
      <c r="BL231">
        <v>40.799999999999997</v>
      </c>
      <c r="BM231">
        <v>40.299999999999997</v>
      </c>
      <c r="BN231">
        <v>38.1</v>
      </c>
      <c r="BO231">
        <v>37.200000000000003</v>
      </c>
      <c r="BP231">
        <v>37.5</v>
      </c>
      <c r="BQ231">
        <v>37.799999999999997</v>
      </c>
      <c r="BR231">
        <v>145.9</v>
      </c>
      <c r="BS231">
        <v>150</v>
      </c>
      <c r="BT231">
        <v>149.80000000000001</v>
      </c>
      <c r="BU231">
        <v>158.6</v>
      </c>
      <c r="BV231">
        <v>180</v>
      </c>
      <c r="BW231">
        <v>180</v>
      </c>
      <c r="BX231">
        <v>180</v>
      </c>
      <c r="BY231">
        <v>1105.5999999999999</v>
      </c>
      <c r="BZ231">
        <v>911.1</v>
      </c>
      <c r="CA231">
        <v>800.2</v>
      </c>
      <c r="CB231">
        <v>736.9</v>
      </c>
      <c r="CC231">
        <v>716.9</v>
      </c>
      <c r="CD231">
        <v>710</v>
      </c>
      <c r="CE231">
        <v>708.4</v>
      </c>
      <c r="CF231">
        <v>730.3</v>
      </c>
      <c r="CG231">
        <v>612.6</v>
      </c>
      <c r="CH231">
        <v>552.4</v>
      </c>
      <c r="CI231">
        <v>526.70000000000005</v>
      </c>
      <c r="CJ231">
        <v>516</v>
      </c>
      <c r="CK231">
        <v>511.8</v>
      </c>
      <c r="CL231">
        <v>510.4</v>
      </c>
      <c r="CM231">
        <v>693.8</v>
      </c>
      <c r="CN231">
        <v>586.20000000000005</v>
      </c>
      <c r="CO231">
        <v>538</v>
      </c>
      <c r="CP231">
        <v>515.1</v>
      </c>
      <c r="CQ231">
        <v>502</v>
      </c>
      <c r="CR231">
        <v>496.3</v>
      </c>
      <c r="CS231">
        <v>493.2</v>
      </c>
      <c r="CT231">
        <v>667.2</v>
      </c>
      <c r="CU231">
        <v>568.6</v>
      </c>
      <c r="CV231">
        <v>527.9</v>
      </c>
      <c r="CW231">
        <v>504.8</v>
      </c>
      <c r="CX231">
        <v>485.5</v>
      </c>
      <c r="CY231">
        <v>470.7</v>
      </c>
      <c r="CZ231">
        <v>459.6</v>
      </c>
      <c r="DA231">
        <v>670</v>
      </c>
      <c r="DB231">
        <v>557.9</v>
      </c>
      <c r="DC231">
        <v>515.6</v>
      </c>
      <c r="DD231">
        <v>496.6</v>
      </c>
      <c r="DE231">
        <v>482.3</v>
      </c>
      <c r="DF231">
        <v>461.8</v>
      </c>
      <c r="DG231">
        <v>430.9</v>
      </c>
      <c r="DH231">
        <v>660.3</v>
      </c>
      <c r="DI231">
        <v>550.5</v>
      </c>
      <c r="DJ231">
        <v>508.3</v>
      </c>
      <c r="DK231">
        <v>477</v>
      </c>
      <c r="DL231">
        <v>450.1</v>
      </c>
      <c r="DM231">
        <v>433</v>
      </c>
      <c r="DN231">
        <v>407.5</v>
      </c>
      <c r="DO231">
        <v>678.4</v>
      </c>
      <c r="DP231">
        <v>561.79999999999995</v>
      </c>
      <c r="DQ231">
        <v>514.79999999999995</v>
      </c>
      <c r="DR231">
        <v>482.9</v>
      </c>
      <c r="DS231">
        <v>450.6</v>
      </c>
      <c r="DT231">
        <v>422</v>
      </c>
      <c r="DU231">
        <v>382.9</v>
      </c>
      <c r="DV231">
        <v>747.7</v>
      </c>
      <c r="DW231">
        <v>610.29999999999995</v>
      </c>
      <c r="DX231">
        <v>537</v>
      </c>
      <c r="DY231">
        <v>503.7</v>
      </c>
      <c r="DZ231">
        <v>473.4</v>
      </c>
      <c r="EA231">
        <v>443.2</v>
      </c>
      <c r="EB231">
        <v>381.8</v>
      </c>
      <c r="EC231">
        <v>900.4</v>
      </c>
      <c r="ED231">
        <v>712.2</v>
      </c>
      <c r="EE231">
        <v>598.4</v>
      </c>
      <c r="EF231">
        <v>534.4</v>
      </c>
      <c r="EG231">
        <v>504.1</v>
      </c>
      <c r="EH231">
        <v>476.2</v>
      </c>
      <c r="EI231">
        <v>421.4</v>
      </c>
      <c r="EJ231">
        <v>1039.7</v>
      </c>
      <c r="EK231">
        <v>822.4</v>
      </c>
      <c r="EL231">
        <v>691</v>
      </c>
      <c r="EM231">
        <v>605</v>
      </c>
      <c r="EN231">
        <v>549.79999999999995</v>
      </c>
      <c r="EO231">
        <v>515.29999999999995</v>
      </c>
      <c r="EP231" t="s">
        <v>4327</v>
      </c>
    </row>
    <row r="232" spans="1:146" x14ac:dyDescent="0.25">
      <c r="A232" t="s">
        <v>4328</v>
      </c>
      <c r="B232" t="s">
        <v>629</v>
      </c>
      <c r="C232" t="s">
        <v>630</v>
      </c>
      <c r="D232" t="s">
        <v>631</v>
      </c>
      <c r="E232" t="s">
        <v>1050</v>
      </c>
      <c r="F232" t="s">
        <v>632</v>
      </c>
      <c r="G232" t="s">
        <v>633</v>
      </c>
      <c r="H232">
        <v>1989</v>
      </c>
      <c r="I232">
        <v>146</v>
      </c>
      <c r="K232" t="s">
        <v>1698</v>
      </c>
      <c r="L232" t="s">
        <v>1781</v>
      </c>
      <c r="M232">
        <v>526</v>
      </c>
      <c r="N232" t="s">
        <v>3923</v>
      </c>
      <c r="O232" s="3">
        <v>0.32085648148148149</v>
      </c>
      <c r="P232">
        <v>9.1199999999999992</v>
      </c>
      <c r="Q232">
        <v>8.4440000000000008</v>
      </c>
      <c r="R232">
        <v>1.7190000000000001</v>
      </c>
      <c r="S232">
        <v>3.19</v>
      </c>
      <c r="T232">
        <v>2600</v>
      </c>
      <c r="U232">
        <v>104.7</v>
      </c>
      <c r="V232">
        <v>0.14000000000000001</v>
      </c>
      <c r="W232">
        <v>650.9</v>
      </c>
      <c r="X232">
        <v>0.95469999999999999</v>
      </c>
      <c r="Y232">
        <v>707</v>
      </c>
      <c r="Z232">
        <v>0</v>
      </c>
      <c r="AA232">
        <v>0</v>
      </c>
      <c r="AB232">
        <v>1060.9000000000001</v>
      </c>
      <c r="AC232">
        <v>857.4</v>
      </c>
      <c r="AD232">
        <v>742.3</v>
      </c>
      <c r="AE232">
        <v>682.3</v>
      </c>
      <c r="AF232">
        <v>647</v>
      </c>
      <c r="AG232">
        <v>627.79999999999995</v>
      </c>
      <c r="AH232">
        <v>600.79999999999995</v>
      </c>
      <c r="AI232">
        <v>1008.8</v>
      </c>
      <c r="AJ232">
        <v>820.2</v>
      </c>
      <c r="AK232">
        <v>721</v>
      </c>
      <c r="AL232">
        <v>671</v>
      </c>
      <c r="AM232">
        <v>643.9</v>
      </c>
      <c r="AN232">
        <v>626.6</v>
      </c>
      <c r="AO232">
        <v>599.1</v>
      </c>
      <c r="AP232">
        <v>895.7</v>
      </c>
      <c r="AQ232">
        <v>723.7</v>
      </c>
      <c r="AR232">
        <v>631.6</v>
      </c>
      <c r="AS232">
        <v>578.20000000000005</v>
      </c>
      <c r="AT232">
        <v>545.1</v>
      </c>
      <c r="AU232">
        <v>522.9</v>
      </c>
      <c r="AV232">
        <v>493.3</v>
      </c>
      <c r="AW232">
        <v>943.3</v>
      </c>
      <c r="AX232">
        <v>757.3</v>
      </c>
      <c r="AY232">
        <v>657.1</v>
      </c>
      <c r="AZ232">
        <v>598.79999999999995</v>
      </c>
      <c r="BA232">
        <v>562.79999999999995</v>
      </c>
      <c r="BB232">
        <v>539</v>
      </c>
      <c r="BC232">
        <v>508.1</v>
      </c>
      <c r="BD232">
        <v>1059.9000000000001</v>
      </c>
      <c r="BE232">
        <v>807.1</v>
      </c>
      <c r="BF232">
        <v>672.5</v>
      </c>
      <c r="BG232">
        <v>598.6</v>
      </c>
      <c r="BH232">
        <v>557.9</v>
      </c>
      <c r="BI232">
        <v>523.79999999999995</v>
      </c>
      <c r="BJ232">
        <v>466.1</v>
      </c>
      <c r="BK232">
        <v>42.5</v>
      </c>
      <c r="BL232">
        <v>41</v>
      </c>
      <c r="BM232">
        <v>39.700000000000003</v>
      </c>
      <c r="BN232">
        <v>38.299999999999997</v>
      </c>
      <c r="BO232">
        <v>38.6</v>
      </c>
      <c r="BP232">
        <v>38.700000000000003</v>
      </c>
      <c r="BQ232">
        <v>39.6</v>
      </c>
      <c r="BR232">
        <v>145.9</v>
      </c>
      <c r="BS232">
        <v>150</v>
      </c>
      <c r="BT232">
        <v>152.6</v>
      </c>
      <c r="BU232">
        <v>160</v>
      </c>
      <c r="BV232">
        <v>180</v>
      </c>
      <c r="BW232">
        <v>180</v>
      </c>
      <c r="BX232">
        <v>180</v>
      </c>
      <c r="BY232">
        <v>1070.8</v>
      </c>
      <c r="BZ232">
        <v>886</v>
      </c>
      <c r="CA232">
        <v>785.1</v>
      </c>
      <c r="CB232">
        <v>748.5</v>
      </c>
      <c r="CC232">
        <v>737.2</v>
      </c>
      <c r="CD232">
        <v>734.6</v>
      </c>
      <c r="CE232">
        <v>737.8</v>
      </c>
      <c r="CF232">
        <v>705.5</v>
      </c>
      <c r="CG232">
        <v>595.20000000000005</v>
      </c>
      <c r="CH232">
        <v>547.4</v>
      </c>
      <c r="CI232">
        <v>529.70000000000005</v>
      </c>
      <c r="CJ232">
        <v>523.6</v>
      </c>
      <c r="CK232">
        <v>521.1</v>
      </c>
      <c r="CL232">
        <v>519.29999999999995</v>
      </c>
      <c r="CM232">
        <v>670.2</v>
      </c>
      <c r="CN232">
        <v>573</v>
      </c>
      <c r="CO232">
        <v>534.1</v>
      </c>
      <c r="CP232">
        <v>515.4</v>
      </c>
      <c r="CQ232">
        <v>506.9</v>
      </c>
      <c r="CR232">
        <v>502.8</v>
      </c>
      <c r="CS232">
        <v>501.5</v>
      </c>
      <c r="CT232">
        <v>644.79999999999995</v>
      </c>
      <c r="CU232">
        <v>558.6</v>
      </c>
      <c r="CV232">
        <v>524.29999999999995</v>
      </c>
      <c r="CW232">
        <v>499.9</v>
      </c>
      <c r="CX232">
        <v>480.6</v>
      </c>
      <c r="CY232">
        <v>470.5</v>
      </c>
      <c r="CZ232">
        <v>464.4</v>
      </c>
      <c r="DA232">
        <v>652.79999999999995</v>
      </c>
      <c r="DB232">
        <v>561.20000000000005</v>
      </c>
      <c r="DC232">
        <v>519.5</v>
      </c>
      <c r="DD232">
        <v>494.8</v>
      </c>
      <c r="DE232">
        <v>472.5</v>
      </c>
      <c r="DF232">
        <v>450.9</v>
      </c>
      <c r="DG232">
        <v>427.3</v>
      </c>
      <c r="DH232">
        <v>670.3</v>
      </c>
      <c r="DI232">
        <v>558.6</v>
      </c>
      <c r="DJ232">
        <v>514.6</v>
      </c>
      <c r="DK232">
        <v>479.3</v>
      </c>
      <c r="DL232">
        <v>448.2</v>
      </c>
      <c r="DM232">
        <v>424.8</v>
      </c>
      <c r="DN232">
        <v>397.2</v>
      </c>
      <c r="DO232">
        <v>692.3</v>
      </c>
      <c r="DP232">
        <v>571.9</v>
      </c>
      <c r="DQ232">
        <v>522.29999999999995</v>
      </c>
      <c r="DR232">
        <v>487.7</v>
      </c>
      <c r="DS232">
        <v>453.9</v>
      </c>
      <c r="DT232">
        <v>421.9</v>
      </c>
      <c r="DU232">
        <v>371.5</v>
      </c>
      <c r="DV232">
        <v>769.2</v>
      </c>
      <c r="DW232">
        <v>624.5</v>
      </c>
      <c r="DX232">
        <v>549</v>
      </c>
      <c r="DY232">
        <v>512.70000000000005</v>
      </c>
      <c r="DZ232">
        <v>480.1</v>
      </c>
      <c r="EA232">
        <v>448.1</v>
      </c>
      <c r="EB232">
        <v>383.5</v>
      </c>
      <c r="EC232">
        <v>910.3</v>
      </c>
      <c r="ED232">
        <v>717.8</v>
      </c>
      <c r="EE232">
        <v>607.79999999999995</v>
      </c>
      <c r="EF232">
        <v>545</v>
      </c>
      <c r="EG232">
        <v>511.8</v>
      </c>
      <c r="EH232">
        <v>481.5</v>
      </c>
      <c r="EI232">
        <v>422.7</v>
      </c>
      <c r="EJ232">
        <v>1051.0999999999999</v>
      </c>
      <c r="EK232">
        <v>828.8</v>
      </c>
      <c r="EL232">
        <v>699.5</v>
      </c>
      <c r="EM232">
        <v>616.1</v>
      </c>
      <c r="EN232">
        <v>556.70000000000005</v>
      </c>
      <c r="EO232">
        <v>521</v>
      </c>
      <c r="EP232" t="s">
        <v>4329</v>
      </c>
    </row>
    <row r="233" spans="1:146" x14ac:dyDescent="0.25">
      <c r="A233" t="s">
        <v>4330</v>
      </c>
      <c r="B233" t="s">
        <v>91</v>
      </c>
      <c r="C233" t="s">
        <v>92</v>
      </c>
      <c r="D233" t="s">
        <v>93</v>
      </c>
      <c r="E233" t="s">
        <v>1949</v>
      </c>
      <c r="F233" t="s">
        <v>1785</v>
      </c>
      <c r="G233" t="s">
        <v>1950</v>
      </c>
      <c r="H233">
        <v>1989</v>
      </c>
      <c r="I233">
        <v>4100109</v>
      </c>
      <c r="K233" t="s">
        <v>1698</v>
      </c>
      <c r="L233" t="s">
        <v>1781</v>
      </c>
      <c r="M233">
        <v>600</v>
      </c>
      <c r="N233" t="s">
        <v>3923</v>
      </c>
      <c r="O233" s="3">
        <v>0.32085648148148149</v>
      </c>
      <c r="P233">
        <v>11.01</v>
      </c>
      <c r="Q233">
        <v>9.3239999999999998</v>
      </c>
      <c r="R233">
        <v>1.98</v>
      </c>
      <c r="S233">
        <v>3.5</v>
      </c>
      <c r="T233">
        <v>5311</v>
      </c>
      <c r="U233">
        <v>111.7</v>
      </c>
      <c r="V233">
        <v>0.18</v>
      </c>
      <c r="W233">
        <v>623.70000000000005</v>
      </c>
      <c r="X233">
        <v>0.99099999999999999</v>
      </c>
      <c r="Y233">
        <v>681.1</v>
      </c>
      <c r="Z233">
        <v>0</v>
      </c>
      <c r="AA233">
        <v>0</v>
      </c>
      <c r="AB233">
        <v>1031</v>
      </c>
      <c r="AC233">
        <v>836.8</v>
      </c>
      <c r="AD233">
        <v>722</v>
      </c>
      <c r="AE233">
        <v>656.1</v>
      </c>
      <c r="AF233">
        <v>619.4</v>
      </c>
      <c r="AG233">
        <v>598.6</v>
      </c>
      <c r="AH233">
        <v>569</v>
      </c>
      <c r="AI233">
        <v>983.9</v>
      </c>
      <c r="AJ233">
        <v>801</v>
      </c>
      <c r="AK233">
        <v>700.4</v>
      </c>
      <c r="AL233">
        <v>646.1</v>
      </c>
      <c r="AM233">
        <v>617.6</v>
      </c>
      <c r="AN233">
        <v>600.1</v>
      </c>
      <c r="AO233">
        <v>571.1</v>
      </c>
      <c r="AP233">
        <v>855.1</v>
      </c>
      <c r="AQ233">
        <v>692.3</v>
      </c>
      <c r="AR233">
        <v>605.4</v>
      </c>
      <c r="AS233">
        <v>555.1</v>
      </c>
      <c r="AT233">
        <v>524.29999999999995</v>
      </c>
      <c r="AU233">
        <v>503.9</v>
      </c>
      <c r="AV233">
        <v>477</v>
      </c>
      <c r="AW233">
        <v>927.4</v>
      </c>
      <c r="AX233">
        <v>741.7</v>
      </c>
      <c r="AY233">
        <v>640.6</v>
      </c>
      <c r="AZ233">
        <v>581.4</v>
      </c>
      <c r="BA233">
        <v>545</v>
      </c>
      <c r="BB233">
        <v>521.4</v>
      </c>
      <c r="BC233">
        <v>491.7</v>
      </c>
      <c r="BD233">
        <v>1027.9000000000001</v>
      </c>
      <c r="BE233">
        <v>783</v>
      </c>
      <c r="BF233">
        <v>649.9</v>
      </c>
      <c r="BG233">
        <v>574.20000000000005</v>
      </c>
      <c r="BH233">
        <v>534.9</v>
      </c>
      <c r="BI233">
        <v>505.5</v>
      </c>
      <c r="BJ233">
        <v>456.7</v>
      </c>
      <c r="BK233">
        <v>42.2</v>
      </c>
      <c r="BL233">
        <v>41.1</v>
      </c>
      <c r="BM233">
        <v>40.5</v>
      </c>
      <c r="BN233">
        <v>38.9</v>
      </c>
      <c r="BO233">
        <v>38.700000000000003</v>
      </c>
      <c r="BP233">
        <v>38.6</v>
      </c>
      <c r="BQ233">
        <v>38.5</v>
      </c>
      <c r="BR233">
        <v>144.4</v>
      </c>
      <c r="BS233">
        <v>149.80000000000001</v>
      </c>
      <c r="BT233">
        <v>152</v>
      </c>
      <c r="BU233">
        <v>158.30000000000001</v>
      </c>
      <c r="BV233">
        <v>180</v>
      </c>
      <c r="BW233">
        <v>180</v>
      </c>
      <c r="BX233">
        <v>180</v>
      </c>
      <c r="BY233">
        <v>1061.7</v>
      </c>
      <c r="BZ233">
        <v>879.3</v>
      </c>
      <c r="CA233">
        <v>772.8</v>
      </c>
      <c r="CB233">
        <v>721.7</v>
      </c>
      <c r="CC233">
        <v>705.3</v>
      </c>
      <c r="CD233">
        <v>699</v>
      </c>
      <c r="CE233">
        <v>685.9</v>
      </c>
      <c r="CF233">
        <v>698.6</v>
      </c>
      <c r="CG233">
        <v>579.9</v>
      </c>
      <c r="CH233">
        <v>530.9</v>
      </c>
      <c r="CI233">
        <v>508.7</v>
      </c>
      <c r="CJ233">
        <v>500.5</v>
      </c>
      <c r="CK233">
        <v>496.7</v>
      </c>
      <c r="CL233">
        <v>490.5</v>
      </c>
      <c r="CM233">
        <v>636.29999999999995</v>
      </c>
      <c r="CN233">
        <v>538.6</v>
      </c>
      <c r="CO233">
        <v>508.8</v>
      </c>
      <c r="CP233">
        <v>496.8</v>
      </c>
      <c r="CQ233">
        <v>486.7</v>
      </c>
      <c r="CR233">
        <v>482.1</v>
      </c>
      <c r="CS233">
        <v>479.2</v>
      </c>
      <c r="CT233">
        <v>578.29999999999995</v>
      </c>
      <c r="CU233">
        <v>510.6</v>
      </c>
      <c r="CV233">
        <v>486.4</v>
      </c>
      <c r="CW233">
        <v>474.7</v>
      </c>
      <c r="CX233">
        <v>467.1</v>
      </c>
      <c r="CY233">
        <v>460.1</v>
      </c>
      <c r="CZ233">
        <v>451</v>
      </c>
      <c r="DA233">
        <v>565.29999999999995</v>
      </c>
      <c r="DB233">
        <v>505.4</v>
      </c>
      <c r="DC233">
        <v>480.7</v>
      </c>
      <c r="DD233">
        <v>460.8</v>
      </c>
      <c r="DE233">
        <v>444.4</v>
      </c>
      <c r="DF233">
        <v>435.9</v>
      </c>
      <c r="DG233">
        <v>425</v>
      </c>
      <c r="DH233">
        <v>619.1</v>
      </c>
      <c r="DI233">
        <v>526</v>
      </c>
      <c r="DJ233">
        <v>488.3</v>
      </c>
      <c r="DK233">
        <v>462.8</v>
      </c>
      <c r="DL233">
        <v>439.3</v>
      </c>
      <c r="DM233">
        <v>421.1</v>
      </c>
      <c r="DN233">
        <v>396.1</v>
      </c>
      <c r="DO233">
        <v>651.20000000000005</v>
      </c>
      <c r="DP233">
        <v>540.79999999999995</v>
      </c>
      <c r="DQ233">
        <v>496.2</v>
      </c>
      <c r="DR233">
        <v>469.5</v>
      </c>
      <c r="DS233">
        <v>444</v>
      </c>
      <c r="DT233">
        <v>420.8</v>
      </c>
      <c r="DU233">
        <v>383.6</v>
      </c>
      <c r="DV233">
        <v>730.1</v>
      </c>
      <c r="DW233">
        <v>595.1</v>
      </c>
      <c r="DX233">
        <v>521.9</v>
      </c>
      <c r="DY233">
        <v>489.2</v>
      </c>
      <c r="DZ233">
        <v>464.4</v>
      </c>
      <c r="EA233">
        <v>439.9</v>
      </c>
      <c r="EB233">
        <v>395.1</v>
      </c>
      <c r="EC233">
        <v>866.2</v>
      </c>
      <c r="ED233">
        <v>687.8</v>
      </c>
      <c r="EE233">
        <v>582.4</v>
      </c>
      <c r="EF233">
        <v>520.1</v>
      </c>
      <c r="EG233">
        <v>489.5</v>
      </c>
      <c r="EH233">
        <v>466</v>
      </c>
      <c r="EI233">
        <v>421.6</v>
      </c>
      <c r="EJ233">
        <v>1000.2</v>
      </c>
      <c r="EK233">
        <v>794.2</v>
      </c>
      <c r="EL233">
        <v>671.3</v>
      </c>
      <c r="EM233">
        <v>590.6</v>
      </c>
      <c r="EN233">
        <v>533.5</v>
      </c>
      <c r="EO233">
        <v>498.2</v>
      </c>
      <c r="EP233" t="s">
        <v>4331</v>
      </c>
    </row>
    <row r="234" spans="1:146" x14ac:dyDescent="0.25">
      <c r="A234" t="s">
        <v>4332</v>
      </c>
      <c r="B234" t="s">
        <v>1513</v>
      </c>
      <c r="C234" t="s">
        <v>1514</v>
      </c>
      <c r="D234" t="s">
        <v>1515</v>
      </c>
      <c r="E234" t="s">
        <v>1112</v>
      </c>
      <c r="F234" t="s">
        <v>1048</v>
      </c>
      <c r="G234" t="s">
        <v>1516</v>
      </c>
      <c r="H234">
        <v>2003</v>
      </c>
      <c r="I234">
        <v>131380</v>
      </c>
      <c r="K234" t="s">
        <v>1698</v>
      </c>
      <c r="L234" t="s">
        <v>1781</v>
      </c>
      <c r="M234">
        <v>711</v>
      </c>
      <c r="N234" t="s">
        <v>3923</v>
      </c>
      <c r="O234" s="3">
        <v>0.32085648148148149</v>
      </c>
      <c r="P234">
        <v>11.215</v>
      </c>
      <c r="Q234">
        <v>10.202</v>
      </c>
      <c r="R234">
        <v>2.0790000000000002</v>
      </c>
      <c r="S234">
        <v>3.59</v>
      </c>
      <c r="T234">
        <v>6705</v>
      </c>
      <c r="U234">
        <v>122.3</v>
      </c>
      <c r="V234">
        <v>0.26</v>
      </c>
      <c r="W234">
        <v>625.9</v>
      </c>
      <c r="X234">
        <v>1.0015000000000001</v>
      </c>
      <c r="Y234">
        <v>674</v>
      </c>
      <c r="Z234">
        <v>0</v>
      </c>
      <c r="AA234">
        <v>0</v>
      </c>
      <c r="AB234">
        <v>1026.4000000000001</v>
      </c>
      <c r="AC234">
        <v>833.8</v>
      </c>
      <c r="AD234">
        <v>720</v>
      </c>
      <c r="AE234">
        <v>650.5</v>
      </c>
      <c r="AF234">
        <v>611.29999999999995</v>
      </c>
      <c r="AG234">
        <v>586.79999999999995</v>
      </c>
      <c r="AH234">
        <v>564.9</v>
      </c>
      <c r="AI234">
        <v>979.3</v>
      </c>
      <c r="AJ234">
        <v>797.8</v>
      </c>
      <c r="AK234">
        <v>696.3</v>
      </c>
      <c r="AL234">
        <v>639.1</v>
      </c>
      <c r="AM234">
        <v>607.79999999999995</v>
      </c>
      <c r="AN234">
        <v>588.6</v>
      </c>
      <c r="AO234">
        <v>568.29999999999995</v>
      </c>
      <c r="AP234">
        <v>865.5</v>
      </c>
      <c r="AQ234">
        <v>697.3</v>
      </c>
      <c r="AR234">
        <v>606.9</v>
      </c>
      <c r="AS234">
        <v>554.4</v>
      </c>
      <c r="AT234">
        <v>522.5</v>
      </c>
      <c r="AU234">
        <v>502</v>
      </c>
      <c r="AV234">
        <v>477.6</v>
      </c>
      <c r="AW234">
        <v>921</v>
      </c>
      <c r="AX234">
        <v>736.5</v>
      </c>
      <c r="AY234">
        <v>635.9</v>
      </c>
      <c r="AZ234">
        <v>576.6</v>
      </c>
      <c r="BA234">
        <v>540.1</v>
      </c>
      <c r="BB234">
        <v>516.6</v>
      </c>
      <c r="BC234">
        <v>488.5</v>
      </c>
      <c r="BD234">
        <v>1023.6</v>
      </c>
      <c r="BE234">
        <v>783.6</v>
      </c>
      <c r="BF234">
        <v>649.1</v>
      </c>
      <c r="BG234">
        <v>570.4</v>
      </c>
      <c r="BH234">
        <v>531.4</v>
      </c>
      <c r="BI234">
        <v>502</v>
      </c>
      <c r="BJ234">
        <v>456.9</v>
      </c>
      <c r="BK234">
        <v>42.5</v>
      </c>
      <c r="BL234">
        <v>40.700000000000003</v>
      </c>
      <c r="BM234">
        <v>40.799999999999997</v>
      </c>
      <c r="BN234">
        <v>39.4</v>
      </c>
      <c r="BO234">
        <v>38.4</v>
      </c>
      <c r="BP234">
        <v>37.9</v>
      </c>
      <c r="BQ234">
        <v>38</v>
      </c>
      <c r="BR234">
        <v>145.19999999999999</v>
      </c>
      <c r="BS234">
        <v>149.9</v>
      </c>
      <c r="BT234">
        <v>150.9</v>
      </c>
      <c r="BU234">
        <v>155.9</v>
      </c>
      <c r="BV234">
        <v>172.3</v>
      </c>
      <c r="BW234">
        <v>180</v>
      </c>
      <c r="BX234">
        <v>180</v>
      </c>
      <c r="BY234">
        <v>1053.9000000000001</v>
      </c>
      <c r="BZ234">
        <v>874.5</v>
      </c>
      <c r="CA234">
        <v>768.9</v>
      </c>
      <c r="CB234">
        <v>712.3</v>
      </c>
      <c r="CC234">
        <v>689</v>
      </c>
      <c r="CD234">
        <v>678.1</v>
      </c>
      <c r="CE234">
        <v>675.5</v>
      </c>
      <c r="CF234">
        <v>695</v>
      </c>
      <c r="CG234">
        <v>584.9</v>
      </c>
      <c r="CH234">
        <v>524.9</v>
      </c>
      <c r="CI234">
        <v>501</v>
      </c>
      <c r="CJ234">
        <v>490.5</v>
      </c>
      <c r="CK234">
        <v>485.9</v>
      </c>
      <c r="CL234">
        <v>482.7</v>
      </c>
      <c r="CM234">
        <v>660.5</v>
      </c>
      <c r="CN234">
        <v>557.9</v>
      </c>
      <c r="CO234">
        <v>509.6</v>
      </c>
      <c r="CP234">
        <v>489.8</v>
      </c>
      <c r="CQ234">
        <v>479</v>
      </c>
      <c r="CR234">
        <v>473.6</v>
      </c>
      <c r="CS234">
        <v>469.4</v>
      </c>
      <c r="CT234">
        <v>635.1</v>
      </c>
      <c r="CU234">
        <v>539.5</v>
      </c>
      <c r="CV234">
        <v>499.4</v>
      </c>
      <c r="CW234">
        <v>480.3</v>
      </c>
      <c r="CX234">
        <v>467.3</v>
      </c>
      <c r="CY234">
        <v>457.2</v>
      </c>
      <c r="CZ234">
        <v>446.5</v>
      </c>
      <c r="DA234">
        <v>641.79999999999995</v>
      </c>
      <c r="DB234">
        <v>541.1</v>
      </c>
      <c r="DC234">
        <v>493.8</v>
      </c>
      <c r="DD234">
        <v>475.5</v>
      </c>
      <c r="DE234">
        <v>463</v>
      </c>
      <c r="DF234">
        <v>449.5</v>
      </c>
      <c r="DG234">
        <v>426.8</v>
      </c>
      <c r="DH234">
        <v>646.6</v>
      </c>
      <c r="DI234">
        <v>532.29999999999995</v>
      </c>
      <c r="DJ234">
        <v>486.5</v>
      </c>
      <c r="DK234">
        <v>463.8</v>
      </c>
      <c r="DL234">
        <v>444.6</v>
      </c>
      <c r="DM234">
        <v>430.3</v>
      </c>
      <c r="DN234">
        <v>412.2</v>
      </c>
      <c r="DO234">
        <v>663.9</v>
      </c>
      <c r="DP234">
        <v>545.20000000000005</v>
      </c>
      <c r="DQ234">
        <v>492.4</v>
      </c>
      <c r="DR234">
        <v>467.3</v>
      </c>
      <c r="DS234">
        <v>446.2</v>
      </c>
      <c r="DT234">
        <v>425.6</v>
      </c>
      <c r="DU234">
        <v>395.3</v>
      </c>
      <c r="DV234">
        <v>730</v>
      </c>
      <c r="DW234">
        <v>595.4</v>
      </c>
      <c r="DX234">
        <v>517.6</v>
      </c>
      <c r="DY234">
        <v>483.4</v>
      </c>
      <c r="DZ234">
        <v>461.8</v>
      </c>
      <c r="EA234">
        <v>440.8</v>
      </c>
      <c r="EB234">
        <v>398.8</v>
      </c>
      <c r="EC234">
        <v>865</v>
      </c>
      <c r="ED234">
        <v>686.8</v>
      </c>
      <c r="EE234">
        <v>581.5</v>
      </c>
      <c r="EF234">
        <v>515.29999999999995</v>
      </c>
      <c r="EG234">
        <v>484.1</v>
      </c>
      <c r="EH234">
        <v>463.7</v>
      </c>
      <c r="EI234">
        <v>424.3</v>
      </c>
      <c r="EJ234">
        <v>998.8</v>
      </c>
      <c r="EK234">
        <v>793.1</v>
      </c>
      <c r="EL234">
        <v>671.2</v>
      </c>
      <c r="EM234">
        <v>588.70000000000005</v>
      </c>
      <c r="EN234">
        <v>533.70000000000005</v>
      </c>
      <c r="EO234">
        <v>495.4</v>
      </c>
      <c r="EP234" t="s">
        <v>4333</v>
      </c>
    </row>
    <row r="235" spans="1:146" x14ac:dyDescent="0.25">
      <c r="A235" t="s">
        <v>4334</v>
      </c>
      <c r="B235" t="s">
        <v>277</v>
      </c>
      <c r="C235" t="s">
        <v>278</v>
      </c>
      <c r="D235" t="s">
        <v>1995</v>
      </c>
      <c r="E235" t="s">
        <v>303</v>
      </c>
      <c r="F235" t="s">
        <v>304</v>
      </c>
      <c r="G235" t="s">
        <v>428</v>
      </c>
      <c r="H235">
        <v>2005</v>
      </c>
      <c r="I235">
        <v>8007984</v>
      </c>
      <c r="K235" t="s">
        <v>1698</v>
      </c>
      <c r="L235" t="s">
        <v>1781</v>
      </c>
      <c r="M235">
        <v>750</v>
      </c>
      <c r="N235" t="s">
        <v>3923</v>
      </c>
      <c r="O235" s="3">
        <v>0.32083333333333336</v>
      </c>
      <c r="P235">
        <v>11.3</v>
      </c>
      <c r="Q235">
        <v>10.295999999999999</v>
      </c>
      <c r="R235">
        <v>2.3039999999999998</v>
      </c>
      <c r="S235">
        <v>3.58</v>
      </c>
      <c r="T235">
        <v>6112</v>
      </c>
      <c r="U235">
        <v>123</v>
      </c>
      <c r="V235">
        <v>0.12</v>
      </c>
      <c r="W235">
        <v>605.6</v>
      </c>
      <c r="X235">
        <v>1.0339</v>
      </c>
      <c r="Y235">
        <v>652.9</v>
      </c>
      <c r="Z235">
        <v>0</v>
      </c>
      <c r="AA235">
        <v>0</v>
      </c>
      <c r="AB235">
        <v>990.2</v>
      </c>
      <c r="AC235">
        <v>802.4</v>
      </c>
      <c r="AD235">
        <v>692.4</v>
      </c>
      <c r="AE235">
        <v>629.5</v>
      </c>
      <c r="AF235">
        <v>594.4</v>
      </c>
      <c r="AG235">
        <v>572.70000000000005</v>
      </c>
      <c r="AH235">
        <v>543.29999999999995</v>
      </c>
      <c r="AI235">
        <v>943.4</v>
      </c>
      <c r="AJ235">
        <v>766.7</v>
      </c>
      <c r="AK235">
        <v>670.1</v>
      </c>
      <c r="AL235">
        <v>618.1</v>
      </c>
      <c r="AM235">
        <v>590.29999999999995</v>
      </c>
      <c r="AN235">
        <v>572.4</v>
      </c>
      <c r="AO235">
        <v>542.70000000000005</v>
      </c>
      <c r="AP235">
        <v>835.7</v>
      </c>
      <c r="AQ235">
        <v>674</v>
      </c>
      <c r="AR235">
        <v>587.4</v>
      </c>
      <c r="AS235">
        <v>537.29999999999995</v>
      </c>
      <c r="AT235">
        <v>506.5</v>
      </c>
      <c r="AU235">
        <v>486</v>
      </c>
      <c r="AV235">
        <v>458.8</v>
      </c>
      <c r="AW235">
        <v>890.6</v>
      </c>
      <c r="AX235">
        <v>712.7</v>
      </c>
      <c r="AY235">
        <v>616.1</v>
      </c>
      <c r="AZ235">
        <v>559.29999999999995</v>
      </c>
      <c r="BA235">
        <v>524.20000000000005</v>
      </c>
      <c r="BB235">
        <v>500.9</v>
      </c>
      <c r="BC235">
        <v>470.4</v>
      </c>
      <c r="BD235">
        <v>988.2</v>
      </c>
      <c r="BE235">
        <v>754.5</v>
      </c>
      <c r="BF235">
        <v>625.9</v>
      </c>
      <c r="BG235">
        <v>553.4</v>
      </c>
      <c r="BH235">
        <v>516.4</v>
      </c>
      <c r="BI235">
        <v>487.5</v>
      </c>
      <c r="BJ235">
        <v>440.7</v>
      </c>
      <c r="BK235">
        <v>42.2</v>
      </c>
      <c r="BL235">
        <v>40.799999999999997</v>
      </c>
      <c r="BM235">
        <v>40</v>
      </c>
      <c r="BN235">
        <v>38.299999999999997</v>
      </c>
      <c r="BO235">
        <v>37.4</v>
      </c>
      <c r="BP235">
        <v>37.5</v>
      </c>
      <c r="BQ235">
        <v>37</v>
      </c>
      <c r="BR235">
        <v>144.69999999999999</v>
      </c>
      <c r="BS235">
        <v>149.19999999999999</v>
      </c>
      <c r="BT235">
        <v>151.4</v>
      </c>
      <c r="BU235">
        <v>156.80000000000001</v>
      </c>
      <c r="BV235">
        <v>173.8</v>
      </c>
      <c r="BW235">
        <v>180</v>
      </c>
      <c r="BX235">
        <v>180</v>
      </c>
      <c r="BY235">
        <v>1010.6</v>
      </c>
      <c r="BZ235">
        <v>834.9</v>
      </c>
      <c r="CA235">
        <v>733.9</v>
      </c>
      <c r="CB235">
        <v>685.5</v>
      </c>
      <c r="CC235">
        <v>668.5</v>
      </c>
      <c r="CD235">
        <v>661.4</v>
      </c>
      <c r="CE235">
        <v>646.79999999999995</v>
      </c>
      <c r="CF235">
        <v>668.4</v>
      </c>
      <c r="CG235">
        <v>560.5</v>
      </c>
      <c r="CH235">
        <v>508.1</v>
      </c>
      <c r="CI235">
        <v>488</v>
      </c>
      <c r="CJ235">
        <v>480.4</v>
      </c>
      <c r="CK235">
        <v>476.8</v>
      </c>
      <c r="CL235">
        <v>471.3</v>
      </c>
      <c r="CM235">
        <v>635.20000000000005</v>
      </c>
      <c r="CN235">
        <v>536.9</v>
      </c>
      <c r="CO235">
        <v>495.3</v>
      </c>
      <c r="CP235">
        <v>477.4</v>
      </c>
      <c r="CQ235">
        <v>468.1</v>
      </c>
      <c r="CR235">
        <v>463.9</v>
      </c>
      <c r="CS235">
        <v>461</v>
      </c>
      <c r="CT235">
        <v>610.6</v>
      </c>
      <c r="CU235">
        <v>521.6</v>
      </c>
      <c r="CV235">
        <v>486.3</v>
      </c>
      <c r="CW235">
        <v>467.4</v>
      </c>
      <c r="CX235">
        <v>453.6</v>
      </c>
      <c r="CY235">
        <v>443.6</v>
      </c>
      <c r="CZ235">
        <v>435.4</v>
      </c>
      <c r="DA235">
        <v>617.79999999999995</v>
      </c>
      <c r="DB235">
        <v>519.6</v>
      </c>
      <c r="DC235">
        <v>480.4</v>
      </c>
      <c r="DD235">
        <v>464.3</v>
      </c>
      <c r="DE235">
        <v>448.7</v>
      </c>
      <c r="DF235">
        <v>432.6</v>
      </c>
      <c r="DG235">
        <v>409.8</v>
      </c>
      <c r="DH235">
        <v>622.20000000000005</v>
      </c>
      <c r="DI235">
        <v>515.4</v>
      </c>
      <c r="DJ235">
        <v>474.5</v>
      </c>
      <c r="DK235">
        <v>450.1</v>
      </c>
      <c r="DL235">
        <v>428.3</v>
      </c>
      <c r="DM235">
        <v>414.4</v>
      </c>
      <c r="DN235">
        <v>394.5</v>
      </c>
      <c r="DO235">
        <v>640.70000000000005</v>
      </c>
      <c r="DP235">
        <v>527.6</v>
      </c>
      <c r="DQ235">
        <v>480.7</v>
      </c>
      <c r="DR235">
        <v>454.6</v>
      </c>
      <c r="DS235">
        <v>429.9</v>
      </c>
      <c r="DT235">
        <v>407.2</v>
      </c>
      <c r="DU235">
        <v>376.6</v>
      </c>
      <c r="DV235">
        <v>709</v>
      </c>
      <c r="DW235">
        <v>576.20000000000005</v>
      </c>
      <c r="DX235">
        <v>504.9</v>
      </c>
      <c r="DY235">
        <v>472.7</v>
      </c>
      <c r="DZ235">
        <v>449.1</v>
      </c>
      <c r="EA235">
        <v>424.7</v>
      </c>
      <c r="EB235">
        <v>378.1</v>
      </c>
      <c r="EC235">
        <v>839.9</v>
      </c>
      <c r="ED235">
        <v>666.8</v>
      </c>
      <c r="EE235">
        <v>564.29999999999995</v>
      </c>
      <c r="EF235">
        <v>503.4</v>
      </c>
      <c r="EG235">
        <v>473.5</v>
      </c>
      <c r="EH235">
        <v>451.2</v>
      </c>
      <c r="EI235">
        <v>406.7</v>
      </c>
      <c r="EJ235">
        <v>969.8</v>
      </c>
      <c r="EK235">
        <v>769.9</v>
      </c>
      <c r="EL235">
        <v>651</v>
      </c>
      <c r="EM235">
        <v>573.5</v>
      </c>
      <c r="EN235">
        <v>520.20000000000005</v>
      </c>
      <c r="EO235">
        <v>484.1</v>
      </c>
      <c r="EP235" t="s">
        <v>4335</v>
      </c>
    </row>
    <row r="236" spans="1:146" x14ac:dyDescent="0.25">
      <c r="A236" t="s">
        <v>4336</v>
      </c>
      <c r="B236" t="s">
        <v>2293</v>
      </c>
      <c r="C236" t="s">
        <v>2294</v>
      </c>
      <c r="D236" t="s">
        <v>2295</v>
      </c>
      <c r="E236" t="s">
        <v>922</v>
      </c>
      <c r="F236" t="s">
        <v>1680</v>
      </c>
      <c r="G236" t="s">
        <v>923</v>
      </c>
      <c r="H236">
        <v>1998</v>
      </c>
      <c r="I236">
        <v>4110120</v>
      </c>
      <c r="K236" t="s">
        <v>1698</v>
      </c>
      <c r="L236" t="s">
        <v>1781</v>
      </c>
      <c r="M236">
        <v>584</v>
      </c>
      <c r="N236" t="s">
        <v>3923</v>
      </c>
      <c r="O236" s="3">
        <v>0.32085648148148149</v>
      </c>
      <c r="P236">
        <v>9.49</v>
      </c>
      <c r="Q236">
        <v>8.9700000000000006</v>
      </c>
      <c r="R236">
        <v>1.927</v>
      </c>
      <c r="S236">
        <v>3.22</v>
      </c>
      <c r="T236">
        <v>3758</v>
      </c>
      <c r="U236">
        <v>110.3</v>
      </c>
      <c r="V236">
        <v>0.32</v>
      </c>
      <c r="W236">
        <v>663.7</v>
      </c>
      <c r="X236">
        <v>0.94520000000000004</v>
      </c>
      <c r="Y236">
        <v>714.2</v>
      </c>
      <c r="Z236">
        <v>0</v>
      </c>
      <c r="AA236">
        <v>0</v>
      </c>
      <c r="AB236">
        <v>1091.2</v>
      </c>
      <c r="AC236">
        <v>882.3</v>
      </c>
      <c r="AD236">
        <v>760.6</v>
      </c>
      <c r="AE236">
        <v>687.8</v>
      </c>
      <c r="AF236">
        <v>647.5</v>
      </c>
      <c r="AG236">
        <v>624.20000000000005</v>
      </c>
      <c r="AH236">
        <v>604.1</v>
      </c>
      <c r="AI236">
        <v>1038.4000000000001</v>
      </c>
      <c r="AJ236">
        <v>843.6</v>
      </c>
      <c r="AK236">
        <v>735.4</v>
      </c>
      <c r="AL236">
        <v>675.6</v>
      </c>
      <c r="AM236">
        <v>644.20000000000005</v>
      </c>
      <c r="AN236">
        <v>625.5</v>
      </c>
      <c r="AO236">
        <v>607.1</v>
      </c>
      <c r="AP236">
        <v>919</v>
      </c>
      <c r="AQ236">
        <v>739.9</v>
      </c>
      <c r="AR236">
        <v>643.5</v>
      </c>
      <c r="AS236">
        <v>587.4</v>
      </c>
      <c r="AT236">
        <v>553.20000000000005</v>
      </c>
      <c r="AU236">
        <v>531.29999999999995</v>
      </c>
      <c r="AV236">
        <v>504.8</v>
      </c>
      <c r="AW236">
        <v>965.2</v>
      </c>
      <c r="AX236">
        <v>772.6</v>
      </c>
      <c r="AY236">
        <v>668</v>
      </c>
      <c r="AZ236">
        <v>606.70000000000005</v>
      </c>
      <c r="BA236">
        <v>569.20000000000005</v>
      </c>
      <c r="BB236">
        <v>545.20000000000005</v>
      </c>
      <c r="BC236">
        <v>516.29999999999995</v>
      </c>
      <c r="BD236">
        <v>1090</v>
      </c>
      <c r="BE236">
        <v>830</v>
      </c>
      <c r="BF236">
        <v>687.2</v>
      </c>
      <c r="BG236">
        <v>604.29999999999995</v>
      </c>
      <c r="BH236">
        <v>563.5</v>
      </c>
      <c r="BI236">
        <v>531.70000000000005</v>
      </c>
      <c r="BJ236">
        <v>480</v>
      </c>
      <c r="BK236">
        <v>42.4</v>
      </c>
      <c r="BL236">
        <v>40.700000000000003</v>
      </c>
      <c r="BM236">
        <v>40.200000000000003</v>
      </c>
      <c r="BN236">
        <v>38.6</v>
      </c>
      <c r="BO236">
        <v>37.700000000000003</v>
      </c>
      <c r="BP236">
        <v>37.5</v>
      </c>
      <c r="BQ236">
        <v>38.299999999999997</v>
      </c>
      <c r="BR236">
        <v>146.5</v>
      </c>
      <c r="BS236">
        <v>150.5</v>
      </c>
      <c r="BT236">
        <v>152.19999999999999</v>
      </c>
      <c r="BU236">
        <v>157.6</v>
      </c>
      <c r="BV236">
        <v>180</v>
      </c>
      <c r="BW236">
        <v>180</v>
      </c>
      <c r="BX236">
        <v>180</v>
      </c>
      <c r="BY236">
        <v>1103.9000000000001</v>
      </c>
      <c r="BZ236">
        <v>914.6</v>
      </c>
      <c r="CA236">
        <v>804.1</v>
      </c>
      <c r="CB236">
        <v>747.5</v>
      </c>
      <c r="CC236">
        <v>728.5</v>
      </c>
      <c r="CD236">
        <v>721.2</v>
      </c>
      <c r="CE236">
        <v>727.8</v>
      </c>
      <c r="CF236">
        <v>729.3</v>
      </c>
      <c r="CG236">
        <v>613.5</v>
      </c>
      <c r="CH236">
        <v>554.70000000000005</v>
      </c>
      <c r="CI236">
        <v>531.29999999999995</v>
      </c>
      <c r="CJ236">
        <v>522</v>
      </c>
      <c r="CK236">
        <v>518.1</v>
      </c>
      <c r="CL236">
        <v>517</v>
      </c>
      <c r="CM236">
        <v>693.5</v>
      </c>
      <c r="CN236">
        <v>587.20000000000005</v>
      </c>
      <c r="CO236">
        <v>540.20000000000005</v>
      </c>
      <c r="CP236">
        <v>519.70000000000005</v>
      </c>
      <c r="CQ236">
        <v>508.6</v>
      </c>
      <c r="CR236">
        <v>503.8</v>
      </c>
      <c r="CS236">
        <v>501.3</v>
      </c>
      <c r="CT236">
        <v>667.5</v>
      </c>
      <c r="CU236">
        <v>569.9</v>
      </c>
      <c r="CV236">
        <v>530.1</v>
      </c>
      <c r="CW236">
        <v>508.9</v>
      </c>
      <c r="CX236">
        <v>493.4</v>
      </c>
      <c r="CY236">
        <v>481.6</v>
      </c>
      <c r="CZ236">
        <v>472.5</v>
      </c>
      <c r="DA236">
        <v>675.4</v>
      </c>
      <c r="DB236">
        <v>573.20000000000005</v>
      </c>
      <c r="DC236">
        <v>526.20000000000005</v>
      </c>
      <c r="DD236">
        <v>502.4</v>
      </c>
      <c r="DE236">
        <v>488.7</v>
      </c>
      <c r="DF236">
        <v>470.5</v>
      </c>
      <c r="DG236">
        <v>444.4</v>
      </c>
      <c r="DH236">
        <v>694.6</v>
      </c>
      <c r="DI236">
        <v>572.1</v>
      </c>
      <c r="DJ236">
        <v>521.4</v>
      </c>
      <c r="DK236">
        <v>493.6</v>
      </c>
      <c r="DL236">
        <v>467.7</v>
      </c>
      <c r="DM236">
        <v>445.4</v>
      </c>
      <c r="DN236">
        <v>421.7</v>
      </c>
      <c r="DO236">
        <v>715.6</v>
      </c>
      <c r="DP236">
        <v>586.9</v>
      </c>
      <c r="DQ236">
        <v>528.4</v>
      </c>
      <c r="DR236">
        <v>499.7</v>
      </c>
      <c r="DS236">
        <v>473.3</v>
      </c>
      <c r="DT236">
        <v>446.8</v>
      </c>
      <c r="DU236">
        <v>401.5</v>
      </c>
      <c r="DV236">
        <v>790.6</v>
      </c>
      <c r="DW236">
        <v>642.20000000000005</v>
      </c>
      <c r="DX236">
        <v>556.6</v>
      </c>
      <c r="DY236">
        <v>518.1</v>
      </c>
      <c r="DZ236">
        <v>492.7</v>
      </c>
      <c r="EA236">
        <v>466.8</v>
      </c>
      <c r="EB236">
        <v>416.1</v>
      </c>
      <c r="EC236">
        <v>934.1</v>
      </c>
      <c r="ED236">
        <v>736</v>
      </c>
      <c r="EE236">
        <v>622.29999999999995</v>
      </c>
      <c r="EF236">
        <v>551.70000000000005</v>
      </c>
      <c r="EG236">
        <v>517.70000000000005</v>
      </c>
      <c r="EH236">
        <v>494</v>
      </c>
      <c r="EI236">
        <v>446.1</v>
      </c>
      <c r="EJ236">
        <v>1078.5999999999999</v>
      </c>
      <c r="EK236">
        <v>849.9</v>
      </c>
      <c r="EL236">
        <v>717.2</v>
      </c>
      <c r="EM236">
        <v>628.1</v>
      </c>
      <c r="EN236">
        <v>566.4</v>
      </c>
      <c r="EO236">
        <v>527.29999999999995</v>
      </c>
      <c r="EP236" t="s">
        <v>4337</v>
      </c>
    </row>
    <row r="237" spans="1:146" x14ac:dyDescent="0.25">
      <c r="A237" t="s">
        <v>4338</v>
      </c>
      <c r="B237" t="s">
        <v>2843</v>
      </c>
      <c r="C237" t="s">
        <v>2844</v>
      </c>
      <c r="D237" t="s">
        <v>2845</v>
      </c>
      <c r="E237" t="s">
        <v>1942</v>
      </c>
      <c r="F237" t="s">
        <v>1785</v>
      </c>
      <c r="G237" t="s">
        <v>1943</v>
      </c>
      <c r="H237">
        <v>2000</v>
      </c>
      <c r="I237">
        <v>9586951</v>
      </c>
      <c r="K237" t="s">
        <v>1698</v>
      </c>
      <c r="L237" t="s">
        <v>1781</v>
      </c>
      <c r="M237">
        <v>693</v>
      </c>
      <c r="N237" t="s">
        <v>3923</v>
      </c>
      <c r="O237" s="3">
        <v>0.32083333333333336</v>
      </c>
      <c r="P237">
        <v>10.972</v>
      </c>
      <c r="Q237">
        <v>10.07</v>
      </c>
      <c r="R237">
        <v>1.9950000000000001</v>
      </c>
      <c r="S237">
        <v>3.52</v>
      </c>
      <c r="T237">
        <v>6710</v>
      </c>
      <c r="U237">
        <v>122.1</v>
      </c>
      <c r="V237">
        <v>0.06</v>
      </c>
      <c r="W237">
        <v>621.79999999999995</v>
      </c>
      <c r="X237">
        <v>1.0027999999999999</v>
      </c>
      <c r="Y237">
        <v>673.1</v>
      </c>
      <c r="Z237">
        <v>0</v>
      </c>
      <c r="AA237">
        <v>0</v>
      </c>
      <c r="AB237">
        <v>1006.7</v>
      </c>
      <c r="AC237">
        <v>821.1</v>
      </c>
      <c r="AD237">
        <v>713.4</v>
      </c>
      <c r="AE237">
        <v>651.70000000000005</v>
      </c>
      <c r="AF237">
        <v>614.6</v>
      </c>
      <c r="AG237">
        <v>591.9</v>
      </c>
      <c r="AH237">
        <v>570.9</v>
      </c>
      <c r="AI237">
        <v>958.8</v>
      </c>
      <c r="AJ237">
        <v>784.9</v>
      </c>
      <c r="AK237">
        <v>690.5</v>
      </c>
      <c r="AL237">
        <v>639.9</v>
      </c>
      <c r="AM237">
        <v>612</v>
      </c>
      <c r="AN237">
        <v>594.5</v>
      </c>
      <c r="AO237">
        <v>574.79999999999995</v>
      </c>
      <c r="AP237">
        <v>852.8</v>
      </c>
      <c r="AQ237">
        <v>690</v>
      </c>
      <c r="AR237">
        <v>603.29999999999995</v>
      </c>
      <c r="AS237">
        <v>553.6</v>
      </c>
      <c r="AT237">
        <v>523.6</v>
      </c>
      <c r="AU237">
        <v>504.4</v>
      </c>
      <c r="AV237">
        <v>481.6</v>
      </c>
      <c r="AW237">
        <v>895.2</v>
      </c>
      <c r="AX237">
        <v>719.9</v>
      </c>
      <c r="AY237">
        <v>625.4</v>
      </c>
      <c r="AZ237">
        <v>570.5</v>
      </c>
      <c r="BA237">
        <v>537.1</v>
      </c>
      <c r="BB237">
        <v>515.70000000000005</v>
      </c>
      <c r="BC237">
        <v>489.7</v>
      </c>
      <c r="BD237">
        <v>1005.7</v>
      </c>
      <c r="BE237">
        <v>772</v>
      </c>
      <c r="BF237">
        <v>644</v>
      </c>
      <c r="BG237">
        <v>571.1</v>
      </c>
      <c r="BH237">
        <v>533.29999999999995</v>
      </c>
      <c r="BI237">
        <v>504.6</v>
      </c>
      <c r="BJ237">
        <v>459.8</v>
      </c>
      <c r="BK237">
        <v>42.6</v>
      </c>
      <c r="BL237">
        <v>41.4</v>
      </c>
      <c r="BM237">
        <v>41.1</v>
      </c>
      <c r="BN237">
        <v>40</v>
      </c>
      <c r="BO237">
        <v>39</v>
      </c>
      <c r="BP237">
        <v>38.5</v>
      </c>
      <c r="BQ237">
        <v>38.6</v>
      </c>
      <c r="BR237">
        <v>145.4</v>
      </c>
      <c r="BS237">
        <v>150.19999999999999</v>
      </c>
      <c r="BT237">
        <v>151.69999999999999</v>
      </c>
      <c r="BU237">
        <v>156.6</v>
      </c>
      <c r="BV237">
        <v>174.2</v>
      </c>
      <c r="BW237">
        <v>180</v>
      </c>
      <c r="BX237">
        <v>180</v>
      </c>
      <c r="BY237">
        <v>1017.5</v>
      </c>
      <c r="BZ237">
        <v>850.5</v>
      </c>
      <c r="CA237">
        <v>755.8</v>
      </c>
      <c r="CB237">
        <v>713.7</v>
      </c>
      <c r="CC237">
        <v>695.5</v>
      </c>
      <c r="CD237">
        <v>687.5</v>
      </c>
      <c r="CE237">
        <v>686.7</v>
      </c>
      <c r="CF237">
        <v>670.9</v>
      </c>
      <c r="CG237">
        <v>566.5</v>
      </c>
      <c r="CH237">
        <v>517.1</v>
      </c>
      <c r="CI237">
        <v>498.7</v>
      </c>
      <c r="CJ237">
        <v>491.9</v>
      </c>
      <c r="CK237">
        <v>488.6</v>
      </c>
      <c r="CL237">
        <v>487.6</v>
      </c>
      <c r="CM237">
        <v>637.5</v>
      </c>
      <c r="CN237">
        <v>542</v>
      </c>
      <c r="CO237">
        <v>503.5</v>
      </c>
      <c r="CP237">
        <v>487.2</v>
      </c>
      <c r="CQ237">
        <v>479.8</v>
      </c>
      <c r="CR237">
        <v>476</v>
      </c>
      <c r="CS237">
        <v>473.6</v>
      </c>
      <c r="CT237">
        <v>612.6</v>
      </c>
      <c r="CU237">
        <v>526.79999999999995</v>
      </c>
      <c r="CV237">
        <v>493.8</v>
      </c>
      <c r="CW237">
        <v>477.1</v>
      </c>
      <c r="CX237">
        <v>465.3</v>
      </c>
      <c r="CY237">
        <v>457.5</v>
      </c>
      <c r="CZ237">
        <v>450.9</v>
      </c>
      <c r="DA237">
        <v>619</v>
      </c>
      <c r="DB237">
        <v>529.29999999999995</v>
      </c>
      <c r="DC237">
        <v>493.6</v>
      </c>
      <c r="DD237">
        <v>474.8</v>
      </c>
      <c r="DE237">
        <v>459.9</v>
      </c>
      <c r="DF237">
        <v>446.6</v>
      </c>
      <c r="DG237">
        <v>427.3</v>
      </c>
      <c r="DH237">
        <v>645.70000000000005</v>
      </c>
      <c r="DI237">
        <v>533.1</v>
      </c>
      <c r="DJ237">
        <v>488.4</v>
      </c>
      <c r="DK237">
        <v>465.5</v>
      </c>
      <c r="DL237">
        <v>445.7</v>
      </c>
      <c r="DM237">
        <v>431.2</v>
      </c>
      <c r="DN237">
        <v>413.3</v>
      </c>
      <c r="DO237">
        <v>663.5</v>
      </c>
      <c r="DP237">
        <v>546.1</v>
      </c>
      <c r="DQ237">
        <v>494.4</v>
      </c>
      <c r="DR237">
        <v>469.3</v>
      </c>
      <c r="DS237">
        <v>447.9</v>
      </c>
      <c r="DT237">
        <v>427.1</v>
      </c>
      <c r="DU237">
        <v>396.8</v>
      </c>
      <c r="DV237">
        <v>730.1</v>
      </c>
      <c r="DW237">
        <v>596.79999999999995</v>
      </c>
      <c r="DX237">
        <v>519.9</v>
      </c>
      <c r="DY237">
        <v>485.8</v>
      </c>
      <c r="DZ237">
        <v>464.1</v>
      </c>
      <c r="EA237">
        <v>442.7</v>
      </c>
      <c r="EB237">
        <v>400.9</v>
      </c>
      <c r="EC237">
        <v>862.5</v>
      </c>
      <c r="ED237">
        <v>685.6</v>
      </c>
      <c r="EE237">
        <v>581.9</v>
      </c>
      <c r="EF237">
        <v>517.1</v>
      </c>
      <c r="EG237">
        <v>486.2</v>
      </c>
      <c r="EH237">
        <v>465.6</v>
      </c>
      <c r="EI237">
        <v>425.6</v>
      </c>
      <c r="EJ237">
        <v>996</v>
      </c>
      <c r="EK237">
        <v>791.7</v>
      </c>
      <c r="EL237">
        <v>671</v>
      </c>
      <c r="EM237">
        <v>589.70000000000005</v>
      </c>
      <c r="EN237">
        <v>533.6</v>
      </c>
      <c r="EO237">
        <v>496.3</v>
      </c>
      <c r="EP237" t="s">
        <v>4339</v>
      </c>
    </row>
    <row r="238" spans="1:146" x14ac:dyDescent="0.25">
      <c r="A238" t="s">
        <v>4340</v>
      </c>
      <c r="B238" t="s">
        <v>3168</v>
      </c>
      <c r="C238" t="s">
        <v>3169</v>
      </c>
      <c r="D238" t="s">
        <v>3170</v>
      </c>
      <c r="E238" t="s">
        <v>1139</v>
      </c>
      <c r="F238" t="s">
        <v>1477</v>
      </c>
      <c r="G238" t="s">
        <v>1140</v>
      </c>
      <c r="H238">
        <v>1993</v>
      </c>
      <c r="I238">
        <v>4027648</v>
      </c>
      <c r="K238" t="s">
        <v>1698</v>
      </c>
      <c r="L238" t="s">
        <v>1781</v>
      </c>
      <c r="M238">
        <v>688</v>
      </c>
      <c r="N238" t="s">
        <v>3923</v>
      </c>
      <c r="O238" s="3">
        <v>0.32085648148148149</v>
      </c>
      <c r="P238">
        <v>11.121</v>
      </c>
      <c r="Q238">
        <v>10.002000000000001</v>
      </c>
      <c r="R238">
        <v>1.948</v>
      </c>
      <c r="S238">
        <v>3.49</v>
      </c>
      <c r="T238">
        <v>6496</v>
      </c>
      <c r="U238">
        <v>124.2</v>
      </c>
      <c r="V238">
        <v>0.27</v>
      </c>
      <c r="W238">
        <v>640.1</v>
      </c>
      <c r="X238">
        <v>0.97889999999999999</v>
      </c>
      <c r="Y238">
        <v>689.5</v>
      </c>
      <c r="Z238">
        <v>0</v>
      </c>
      <c r="AA238">
        <v>0</v>
      </c>
      <c r="AB238">
        <v>1056.0999999999999</v>
      </c>
      <c r="AC238">
        <v>857.4</v>
      </c>
      <c r="AD238">
        <v>741.8</v>
      </c>
      <c r="AE238">
        <v>665.8</v>
      </c>
      <c r="AF238">
        <v>621.70000000000005</v>
      </c>
      <c r="AG238">
        <v>596.70000000000005</v>
      </c>
      <c r="AH238">
        <v>574.5</v>
      </c>
      <c r="AI238">
        <v>1014.4</v>
      </c>
      <c r="AJ238">
        <v>825.7</v>
      </c>
      <c r="AK238">
        <v>719.8</v>
      </c>
      <c r="AL238">
        <v>656.1</v>
      </c>
      <c r="AM238">
        <v>620</v>
      </c>
      <c r="AN238">
        <v>599.5</v>
      </c>
      <c r="AO238">
        <v>578</v>
      </c>
      <c r="AP238">
        <v>889</v>
      </c>
      <c r="AQ238">
        <v>714.8</v>
      </c>
      <c r="AR238">
        <v>620.5</v>
      </c>
      <c r="AS238">
        <v>565.4</v>
      </c>
      <c r="AT238">
        <v>531.5</v>
      </c>
      <c r="AU238">
        <v>509.7</v>
      </c>
      <c r="AV238">
        <v>484</v>
      </c>
      <c r="AW238">
        <v>956.2</v>
      </c>
      <c r="AX238">
        <v>762.3</v>
      </c>
      <c r="AY238">
        <v>655.7</v>
      </c>
      <c r="AZ238">
        <v>592.20000000000005</v>
      </c>
      <c r="BA238">
        <v>552.79999999999995</v>
      </c>
      <c r="BB238">
        <v>527.70000000000005</v>
      </c>
      <c r="BC238">
        <v>498.8</v>
      </c>
      <c r="BD238">
        <v>1050.4000000000001</v>
      </c>
      <c r="BE238">
        <v>804.4</v>
      </c>
      <c r="BF238">
        <v>666.7</v>
      </c>
      <c r="BG238">
        <v>582.20000000000005</v>
      </c>
      <c r="BH238">
        <v>539.79999999999995</v>
      </c>
      <c r="BI238">
        <v>509.1</v>
      </c>
      <c r="BJ238">
        <v>462.1</v>
      </c>
      <c r="BK238">
        <v>43.2</v>
      </c>
      <c r="BL238">
        <v>41.6</v>
      </c>
      <c r="BM238">
        <v>41.5</v>
      </c>
      <c r="BN238">
        <v>40.5</v>
      </c>
      <c r="BO238">
        <v>39.299999999999997</v>
      </c>
      <c r="BP238">
        <v>38.799999999999997</v>
      </c>
      <c r="BQ238">
        <v>39</v>
      </c>
      <c r="BR238">
        <v>145.6</v>
      </c>
      <c r="BS238">
        <v>150.1</v>
      </c>
      <c r="BT238">
        <v>151.6</v>
      </c>
      <c r="BU238">
        <v>156.4</v>
      </c>
      <c r="BV238">
        <v>173.7</v>
      </c>
      <c r="BW238">
        <v>180</v>
      </c>
      <c r="BX238">
        <v>180</v>
      </c>
      <c r="BY238">
        <v>1113.3</v>
      </c>
      <c r="BZ238">
        <v>921</v>
      </c>
      <c r="CA238">
        <v>810.4</v>
      </c>
      <c r="CB238">
        <v>739.2</v>
      </c>
      <c r="CC238">
        <v>706.7</v>
      </c>
      <c r="CD238">
        <v>694.6</v>
      </c>
      <c r="CE238">
        <v>691.9</v>
      </c>
      <c r="CF238">
        <v>728.7</v>
      </c>
      <c r="CG238">
        <v>613</v>
      </c>
      <c r="CH238">
        <v>543.70000000000005</v>
      </c>
      <c r="CI238">
        <v>512.4</v>
      </c>
      <c r="CJ238">
        <v>498.2</v>
      </c>
      <c r="CK238">
        <v>492.1</v>
      </c>
      <c r="CL238">
        <v>488.8</v>
      </c>
      <c r="CM238">
        <v>690.5</v>
      </c>
      <c r="CN238">
        <v>582.79999999999995</v>
      </c>
      <c r="CO238">
        <v>524.70000000000005</v>
      </c>
      <c r="CP238">
        <v>499.8</v>
      </c>
      <c r="CQ238">
        <v>486.7</v>
      </c>
      <c r="CR238">
        <v>478.9</v>
      </c>
      <c r="CS238">
        <v>474.1</v>
      </c>
      <c r="CT238">
        <v>662.7</v>
      </c>
      <c r="CU238">
        <v>560.5</v>
      </c>
      <c r="CV238">
        <v>512.20000000000005</v>
      </c>
      <c r="CW238">
        <v>490</v>
      </c>
      <c r="CX238">
        <v>475.4</v>
      </c>
      <c r="CY238">
        <v>464</v>
      </c>
      <c r="CZ238">
        <v>449.6</v>
      </c>
      <c r="DA238">
        <v>663.1</v>
      </c>
      <c r="DB238">
        <v>547.5</v>
      </c>
      <c r="DC238">
        <v>499</v>
      </c>
      <c r="DD238">
        <v>480</v>
      </c>
      <c r="DE238">
        <v>472.1</v>
      </c>
      <c r="DF238">
        <v>457.9</v>
      </c>
      <c r="DG238">
        <v>432.7</v>
      </c>
      <c r="DH238">
        <v>652.20000000000005</v>
      </c>
      <c r="DI238">
        <v>537.5</v>
      </c>
      <c r="DJ238">
        <v>491.4</v>
      </c>
      <c r="DK238">
        <v>468</v>
      </c>
      <c r="DL238">
        <v>448.1</v>
      </c>
      <c r="DM238">
        <v>433.1</v>
      </c>
      <c r="DN238">
        <v>414.9</v>
      </c>
      <c r="DO238">
        <v>669.6</v>
      </c>
      <c r="DP238">
        <v>550.29999999999995</v>
      </c>
      <c r="DQ238">
        <v>497.2</v>
      </c>
      <c r="DR238">
        <v>471.7</v>
      </c>
      <c r="DS238">
        <v>449.4</v>
      </c>
      <c r="DT238">
        <v>428.5</v>
      </c>
      <c r="DU238">
        <v>398</v>
      </c>
      <c r="DV238">
        <v>735.8</v>
      </c>
      <c r="DW238">
        <v>599.29999999999995</v>
      </c>
      <c r="DX238">
        <v>522.1</v>
      </c>
      <c r="DY238">
        <v>487.7</v>
      </c>
      <c r="DZ238">
        <v>465.6</v>
      </c>
      <c r="EA238">
        <v>443.7</v>
      </c>
      <c r="EB238">
        <v>401.6</v>
      </c>
      <c r="EC238">
        <v>865.1</v>
      </c>
      <c r="ED238">
        <v>687.5</v>
      </c>
      <c r="EE238">
        <v>583.6</v>
      </c>
      <c r="EF238">
        <v>519.1</v>
      </c>
      <c r="EG238">
        <v>488.1</v>
      </c>
      <c r="EH238">
        <v>467.3</v>
      </c>
      <c r="EI238">
        <v>426.7</v>
      </c>
      <c r="EJ238">
        <v>998.9</v>
      </c>
      <c r="EK238">
        <v>793.8</v>
      </c>
      <c r="EL238">
        <v>673.1</v>
      </c>
      <c r="EM238">
        <v>592.29999999999995</v>
      </c>
      <c r="EN238">
        <v>536.6</v>
      </c>
      <c r="EO238">
        <v>498.9</v>
      </c>
      <c r="EP238" t="s">
        <v>4341</v>
      </c>
    </row>
    <row r="239" spans="1:146" x14ac:dyDescent="0.25">
      <c r="A239" t="s">
        <v>3931</v>
      </c>
      <c r="B239" t="s">
        <v>2287</v>
      </c>
      <c r="C239" t="s">
        <v>2288</v>
      </c>
      <c r="D239" t="s">
        <v>2289</v>
      </c>
      <c r="E239" t="s">
        <v>2290</v>
      </c>
      <c r="F239" t="s">
        <v>2291</v>
      </c>
      <c r="G239" t="s">
        <v>2292</v>
      </c>
      <c r="H239">
        <v>1971</v>
      </c>
      <c r="I239">
        <v>233280</v>
      </c>
      <c r="K239" t="s">
        <v>1698</v>
      </c>
      <c r="L239" t="s">
        <v>1782</v>
      </c>
      <c r="M239">
        <v>380</v>
      </c>
      <c r="N239" t="s">
        <v>3923</v>
      </c>
      <c r="O239" s="3">
        <v>0.32085648148148149</v>
      </c>
      <c r="P239">
        <v>9.3040000000000003</v>
      </c>
      <c r="Q239">
        <v>7.1760000000000002</v>
      </c>
      <c r="R239">
        <v>1.385</v>
      </c>
      <c r="S239">
        <v>2.09</v>
      </c>
      <c r="T239">
        <v>1495</v>
      </c>
      <c r="U239">
        <v>113</v>
      </c>
      <c r="V239">
        <v>0.18</v>
      </c>
      <c r="W239">
        <v>675.7</v>
      </c>
      <c r="X239">
        <v>0.91979999999999995</v>
      </c>
      <c r="Y239">
        <v>733.9</v>
      </c>
      <c r="Z239">
        <v>0</v>
      </c>
      <c r="AA239">
        <v>0</v>
      </c>
      <c r="AB239">
        <v>1133.8</v>
      </c>
      <c r="AC239">
        <v>906.2</v>
      </c>
      <c r="AD239">
        <v>773.2</v>
      </c>
      <c r="AE239">
        <v>702.4</v>
      </c>
      <c r="AF239">
        <v>667.2</v>
      </c>
      <c r="AG239">
        <v>646.79999999999995</v>
      </c>
      <c r="AH239">
        <v>608.9</v>
      </c>
      <c r="AI239">
        <v>1082.7</v>
      </c>
      <c r="AJ239">
        <v>868.5</v>
      </c>
      <c r="AK239">
        <v>753.7</v>
      </c>
      <c r="AL239">
        <v>693.7</v>
      </c>
      <c r="AM239">
        <v>662.3</v>
      </c>
      <c r="AN239">
        <v>641.5</v>
      </c>
      <c r="AO239">
        <v>598.1</v>
      </c>
      <c r="AP239">
        <v>940.1</v>
      </c>
      <c r="AQ239">
        <v>754.9</v>
      </c>
      <c r="AR239">
        <v>655.1</v>
      </c>
      <c r="AS239">
        <v>596.5</v>
      </c>
      <c r="AT239">
        <v>559.5</v>
      </c>
      <c r="AU239">
        <v>533.6</v>
      </c>
      <c r="AV239">
        <v>495.7</v>
      </c>
      <c r="AW239">
        <v>1014.7</v>
      </c>
      <c r="AX239">
        <v>807.1</v>
      </c>
      <c r="AY239">
        <v>694</v>
      </c>
      <c r="AZ239">
        <v>627.4</v>
      </c>
      <c r="BA239">
        <v>585.9</v>
      </c>
      <c r="BB239">
        <v>558.1</v>
      </c>
      <c r="BC239">
        <v>520.20000000000005</v>
      </c>
      <c r="BD239">
        <v>1128.2</v>
      </c>
      <c r="BE239">
        <v>849.1</v>
      </c>
      <c r="BF239">
        <v>698.7</v>
      </c>
      <c r="BG239">
        <v>616.5</v>
      </c>
      <c r="BH239">
        <v>572.70000000000005</v>
      </c>
      <c r="BI239">
        <v>535</v>
      </c>
      <c r="BJ239">
        <v>470.9</v>
      </c>
      <c r="BK239">
        <v>42.8</v>
      </c>
      <c r="BL239">
        <v>42</v>
      </c>
      <c r="BM239">
        <v>40.700000000000003</v>
      </c>
      <c r="BN239">
        <v>38.5</v>
      </c>
      <c r="BO239">
        <v>38</v>
      </c>
      <c r="BP239">
        <v>38.1</v>
      </c>
      <c r="BQ239">
        <v>38</v>
      </c>
      <c r="BR239">
        <v>145.1</v>
      </c>
      <c r="BS239">
        <v>148.5</v>
      </c>
      <c r="BT239">
        <v>150.5</v>
      </c>
      <c r="BU239">
        <v>160.4</v>
      </c>
      <c r="BV239">
        <v>180</v>
      </c>
      <c r="BW239">
        <v>180</v>
      </c>
      <c r="BX239">
        <v>180</v>
      </c>
      <c r="BY239">
        <v>1190.3</v>
      </c>
      <c r="BZ239">
        <v>966.9</v>
      </c>
      <c r="CA239">
        <v>840.2</v>
      </c>
      <c r="CB239">
        <v>784.5</v>
      </c>
      <c r="CC239">
        <v>769.8</v>
      </c>
      <c r="CD239">
        <v>764.5</v>
      </c>
      <c r="CE239">
        <v>753.7</v>
      </c>
      <c r="CF239">
        <v>779.4</v>
      </c>
      <c r="CG239">
        <v>640.1</v>
      </c>
      <c r="CH239">
        <v>580.5</v>
      </c>
      <c r="CI239">
        <v>557.5</v>
      </c>
      <c r="CJ239">
        <v>548.5</v>
      </c>
      <c r="CK239">
        <v>543.9</v>
      </c>
      <c r="CL239">
        <v>535.29999999999995</v>
      </c>
      <c r="CM239">
        <v>735.2</v>
      </c>
      <c r="CN239">
        <v>611.9</v>
      </c>
      <c r="CO239">
        <v>565.79999999999995</v>
      </c>
      <c r="CP239">
        <v>542</v>
      </c>
      <c r="CQ239">
        <v>528.9</v>
      </c>
      <c r="CR239">
        <v>522.5</v>
      </c>
      <c r="CS239">
        <v>515.29999999999995</v>
      </c>
      <c r="CT239">
        <v>702.2</v>
      </c>
      <c r="CU239">
        <v>592.4</v>
      </c>
      <c r="CV239">
        <v>554.5</v>
      </c>
      <c r="CW239">
        <v>526</v>
      </c>
      <c r="CX239">
        <v>502.2</v>
      </c>
      <c r="CY239">
        <v>487.7</v>
      </c>
      <c r="CZ239">
        <v>476.9</v>
      </c>
      <c r="DA239">
        <v>667.1</v>
      </c>
      <c r="DB239">
        <v>566</v>
      </c>
      <c r="DC239">
        <v>531.29999999999995</v>
      </c>
      <c r="DD239">
        <v>512.79999999999995</v>
      </c>
      <c r="DE239">
        <v>493.5</v>
      </c>
      <c r="DF239">
        <v>467.6</v>
      </c>
      <c r="DG239">
        <v>434.8</v>
      </c>
      <c r="DH239">
        <v>662.9</v>
      </c>
      <c r="DI239">
        <v>562.5</v>
      </c>
      <c r="DJ239">
        <v>518.20000000000005</v>
      </c>
      <c r="DK239">
        <v>480.3</v>
      </c>
      <c r="DL239">
        <v>454.5</v>
      </c>
      <c r="DM239">
        <v>436.3</v>
      </c>
      <c r="DN239">
        <v>402</v>
      </c>
      <c r="DO239">
        <v>690.3</v>
      </c>
      <c r="DP239">
        <v>572.4</v>
      </c>
      <c r="DQ239">
        <v>527.5</v>
      </c>
      <c r="DR239">
        <v>485.6</v>
      </c>
      <c r="DS239">
        <v>446.7</v>
      </c>
      <c r="DT239">
        <v>412.8</v>
      </c>
      <c r="DU239">
        <v>371</v>
      </c>
      <c r="DV239">
        <v>781.8</v>
      </c>
      <c r="DW239">
        <v>624</v>
      </c>
      <c r="DX239">
        <v>553</v>
      </c>
      <c r="DY239">
        <v>514.1</v>
      </c>
      <c r="DZ239">
        <v>475.9</v>
      </c>
      <c r="EA239">
        <v>438</v>
      </c>
      <c r="EB239">
        <v>348.5</v>
      </c>
      <c r="EC239">
        <v>933</v>
      </c>
      <c r="ED239">
        <v>732.2</v>
      </c>
      <c r="EE239">
        <v>612</v>
      </c>
      <c r="EF239">
        <v>551.1</v>
      </c>
      <c r="EG239">
        <v>515.20000000000005</v>
      </c>
      <c r="EH239">
        <v>480</v>
      </c>
      <c r="EI239">
        <v>405.6</v>
      </c>
      <c r="EJ239">
        <v>1077.3</v>
      </c>
      <c r="EK239">
        <v>845.4</v>
      </c>
      <c r="EL239">
        <v>706.2</v>
      </c>
      <c r="EM239">
        <v>620.29999999999995</v>
      </c>
      <c r="EN239">
        <v>564.5</v>
      </c>
      <c r="EO239">
        <v>529.20000000000005</v>
      </c>
      <c r="EP239" t="s">
        <v>4342</v>
      </c>
    </row>
    <row r="240" spans="1:146" x14ac:dyDescent="0.25">
      <c r="A240" t="s">
        <v>4343</v>
      </c>
      <c r="B240" t="s">
        <v>88</v>
      </c>
      <c r="C240" t="s">
        <v>89</v>
      </c>
      <c r="D240" t="s">
        <v>90</v>
      </c>
      <c r="E240" t="s">
        <v>275</v>
      </c>
      <c r="F240" t="s">
        <v>1121</v>
      </c>
      <c r="G240" t="s">
        <v>299</v>
      </c>
      <c r="H240">
        <v>2005</v>
      </c>
      <c r="I240">
        <v>4043354</v>
      </c>
      <c r="K240" t="s">
        <v>1698</v>
      </c>
      <c r="L240" t="s">
        <v>1781</v>
      </c>
      <c r="M240">
        <v>400</v>
      </c>
      <c r="N240" t="s">
        <v>3923</v>
      </c>
      <c r="O240" s="3">
        <v>0.32085648148148149</v>
      </c>
      <c r="P240">
        <v>10.53</v>
      </c>
      <c r="Q240">
        <v>9.843</v>
      </c>
      <c r="R240">
        <v>1.706</v>
      </c>
      <c r="S240">
        <v>3.66</v>
      </c>
      <c r="T240">
        <v>6410</v>
      </c>
      <c r="U240">
        <v>109.1</v>
      </c>
      <c r="V240">
        <v>0.41</v>
      </c>
      <c r="W240">
        <v>682.7</v>
      </c>
      <c r="X240">
        <v>0.91739999999999999</v>
      </c>
      <c r="Y240">
        <v>735.8</v>
      </c>
      <c r="Z240">
        <v>0</v>
      </c>
      <c r="AA240">
        <v>0</v>
      </c>
      <c r="AB240">
        <v>1155.4000000000001</v>
      </c>
      <c r="AC240">
        <v>928.8</v>
      </c>
      <c r="AD240">
        <v>802.6</v>
      </c>
      <c r="AE240">
        <v>715.8</v>
      </c>
      <c r="AF240">
        <v>656.4</v>
      </c>
      <c r="AG240">
        <v>620.79999999999995</v>
      </c>
      <c r="AH240">
        <v>594.4</v>
      </c>
      <c r="AI240">
        <v>1108.2</v>
      </c>
      <c r="AJ240">
        <v>896.3</v>
      </c>
      <c r="AK240">
        <v>777.7</v>
      </c>
      <c r="AL240">
        <v>702</v>
      </c>
      <c r="AM240">
        <v>653.20000000000005</v>
      </c>
      <c r="AN240">
        <v>624.5</v>
      </c>
      <c r="AO240">
        <v>599.5</v>
      </c>
      <c r="AP240">
        <v>960.5</v>
      </c>
      <c r="AQ240">
        <v>767.7</v>
      </c>
      <c r="AR240">
        <v>661.4</v>
      </c>
      <c r="AS240">
        <v>597.70000000000005</v>
      </c>
      <c r="AT240">
        <v>557.6</v>
      </c>
      <c r="AU240">
        <v>531.70000000000005</v>
      </c>
      <c r="AV240">
        <v>502.2</v>
      </c>
      <c r="AW240">
        <v>1028</v>
      </c>
      <c r="AX240">
        <v>815.7</v>
      </c>
      <c r="AY240">
        <v>697.3</v>
      </c>
      <c r="AZ240">
        <v>625.20000000000005</v>
      </c>
      <c r="BA240">
        <v>579.29999999999995</v>
      </c>
      <c r="BB240">
        <v>549.4</v>
      </c>
      <c r="BC240">
        <v>514.9</v>
      </c>
      <c r="BD240">
        <v>1148.5999999999999</v>
      </c>
      <c r="BE240">
        <v>870.9</v>
      </c>
      <c r="BF240">
        <v>717.6</v>
      </c>
      <c r="BG240">
        <v>619.1</v>
      </c>
      <c r="BH240">
        <v>564.29999999999995</v>
      </c>
      <c r="BI240">
        <v>529.20000000000005</v>
      </c>
      <c r="BJ240">
        <v>479.5</v>
      </c>
      <c r="BK240">
        <v>44</v>
      </c>
      <c r="BL240">
        <v>42.2</v>
      </c>
      <c r="BM240">
        <v>41.5</v>
      </c>
      <c r="BN240">
        <v>41.6</v>
      </c>
      <c r="BO240">
        <v>40.5</v>
      </c>
      <c r="BP240">
        <v>39.5</v>
      </c>
      <c r="BQ240">
        <v>39.200000000000003</v>
      </c>
      <c r="BR240">
        <v>146.5</v>
      </c>
      <c r="BS240">
        <v>150.4</v>
      </c>
      <c r="BT240">
        <v>152</v>
      </c>
      <c r="BU240">
        <v>154.80000000000001</v>
      </c>
      <c r="BV240">
        <v>170.1</v>
      </c>
      <c r="BW240">
        <v>180</v>
      </c>
      <c r="BX240">
        <v>180</v>
      </c>
      <c r="BY240">
        <v>1223.3</v>
      </c>
      <c r="BZ240">
        <v>1002.4</v>
      </c>
      <c r="CA240">
        <v>883.1</v>
      </c>
      <c r="CB240">
        <v>800.5</v>
      </c>
      <c r="CC240">
        <v>745</v>
      </c>
      <c r="CD240">
        <v>719.6</v>
      </c>
      <c r="CE240">
        <v>711.3</v>
      </c>
      <c r="CF240">
        <v>793.7</v>
      </c>
      <c r="CG240">
        <v>664.6</v>
      </c>
      <c r="CH240">
        <v>587.70000000000005</v>
      </c>
      <c r="CI240">
        <v>539.9</v>
      </c>
      <c r="CJ240">
        <v>516.9</v>
      </c>
      <c r="CK240">
        <v>505.2</v>
      </c>
      <c r="CL240">
        <v>499.1</v>
      </c>
      <c r="CM240">
        <v>748.4</v>
      </c>
      <c r="CN240">
        <v>631.70000000000005</v>
      </c>
      <c r="CO240">
        <v>559.6</v>
      </c>
      <c r="CP240">
        <v>522.29999999999995</v>
      </c>
      <c r="CQ240">
        <v>503.8</v>
      </c>
      <c r="CR240">
        <v>492.9</v>
      </c>
      <c r="CS240">
        <v>484.5</v>
      </c>
      <c r="CT240">
        <v>715.5</v>
      </c>
      <c r="CU240">
        <v>606.20000000000005</v>
      </c>
      <c r="CV240">
        <v>540.6</v>
      </c>
      <c r="CW240">
        <v>510.1</v>
      </c>
      <c r="CX240">
        <v>493</v>
      </c>
      <c r="CY240">
        <v>480.9</v>
      </c>
      <c r="CZ240">
        <v>463.6</v>
      </c>
      <c r="DA240">
        <v>716.3</v>
      </c>
      <c r="DB240">
        <v>590.4</v>
      </c>
      <c r="DC240">
        <v>521.9</v>
      </c>
      <c r="DD240">
        <v>494</v>
      </c>
      <c r="DE240">
        <v>480.4</v>
      </c>
      <c r="DF240">
        <v>474.1</v>
      </c>
      <c r="DG240">
        <v>452.9</v>
      </c>
      <c r="DH240">
        <v>701.6</v>
      </c>
      <c r="DI240">
        <v>577.70000000000005</v>
      </c>
      <c r="DJ240">
        <v>514.29999999999995</v>
      </c>
      <c r="DK240">
        <v>487</v>
      </c>
      <c r="DL240">
        <v>467.7</v>
      </c>
      <c r="DM240">
        <v>449.7</v>
      </c>
      <c r="DN240">
        <v>426.5</v>
      </c>
      <c r="DO240">
        <v>721.6</v>
      </c>
      <c r="DP240">
        <v>593.20000000000005</v>
      </c>
      <c r="DQ240">
        <v>522.20000000000005</v>
      </c>
      <c r="DR240">
        <v>491.6</v>
      </c>
      <c r="DS240">
        <v>471.3</v>
      </c>
      <c r="DT240">
        <v>451.6</v>
      </c>
      <c r="DU240">
        <v>415.5</v>
      </c>
      <c r="DV240">
        <v>795.3</v>
      </c>
      <c r="DW240">
        <v>647.4</v>
      </c>
      <c r="DX240">
        <v>555.29999999999995</v>
      </c>
      <c r="DY240">
        <v>509.2</v>
      </c>
      <c r="DZ240">
        <v>485.4</v>
      </c>
      <c r="EA240">
        <v>466.3</v>
      </c>
      <c r="EB240">
        <v>427.5</v>
      </c>
      <c r="EC240">
        <v>941.7</v>
      </c>
      <c r="ED240">
        <v>740.7</v>
      </c>
      <c r="EE240">
        <v>626.20000000000005</v>
      </c>
      <c r="EF240">
        <v>552.1</v>
      </c>
      <c r="EG240">
        <v>509.4</v>
      </c>
      <c r="EH240">
        <v>487</v>
      </c>
      <c r="EI240">
        <v>451</v>
      </c>
      <c r="EJ240">
        <v>1087.4000000000001</v>
      </c>
      <c r="EK240">
        <v>855.3</v>
      </c>
      <c r="EL240">
        <v>722.2</v>
      </c>
      <c r="EM240">
        <v>631.1</v>
      </c>
      <c r="EN240">
        <v>567.9</v>
      </c>
      <c r="EO240">
        <v>522.1</v>
      </c>
      <c r="EP240" t="s">
        <v>4344</v>
      </c>
    </row>
    <row r="241" spans="1:146" x14ac:dyDescent="0.25">
      <c r="A241" t="s">
        <v>3931</v>
      </c>
      <c r="B241" t="s">
        <v>3236</v>
      </c>
      <c r="C241" t="s">
        <v>3237</v>
      </c>
      <c r="D241" t="s">
        <v>3238</v>
      </c>
      <c r="E241" t="s">
        <v>2103</v>
      </c>
      <c r="F241" t="s">
        <v>981</v>
      </c>
      <c r="G241" t="s">
        <v>982</v>
      </c>
      <c r="H241">
        <v>2000</v>
      </c>
      <c r="I241">
        <v>4031017</v>
      </c>
      <c r="K241" t="s">
        <v>1698</v>
      </c>
      <c r="L241" t="s">
        <v>971</v>
      </c>
      <c r="M241">
        <v>360</v>
      </c>
      <c r="N241" t="s">
        <v>3923</v>
      </c>
      <c r="O241" s="3">
        <v>0.32085648148148149</v>
      </c>
      <c r="P241">
        <v>7.37</v>
      </c>
      <c r="Q241">
        <v>6.7249999999999996</v>
      </c>
      <c r="R241">
        <v>1.5</v>
      </c>
      <c r="S241">
        <v>2.4700000000000002</v>
      </c>
      <c r="T241">
        <v>880</v>
      </c>
      <c r="U241">
        <v>110.1</v>
      </c>
      <c r="V241">
        <v>0.18</v>
      </c>
      <c r="W241">
        <v>642.9</v>
      </c>
      <c r="X241">
        <v>0.95579999999999998</v>
      </c>
      <c r="Y241">
        <v>706.2</v>
      </c>
      <c r="Z241">
        <v>0</v>
      </c>
      <c r="AA241">
        <v>0</v>
      </c>
      <c r="AB241">
        <v>1041.8</v>
      </c>
      <c r="AC241">
        <v>835.8</v>
      </c>
      <c r="AD241">
        <v>737.2</v>
      </c>
      <c r="AE241">
        <v>693.6</v>
      </c>
      <c r="AF241">
        <v>661.2</v>
      </c>
      <c r="AG241">
        <v>628.20000000000005</v>
      </c>
      <c r="AH241">
        <v>561.1</v>
      </c>
      <c r="AI241">
        <v>1001</v>
      </c>
      <c r="AJ241">
        <v>811.4</v>
      </c>
      <c r="AK241">
        <v>718.6</v>
      </c>
      <c r="AL241">
        <v>672</v>
      </c>
      <c r="AM241">
        <v>640.4</v>
      </c>
      <c r="AN241">
        <v>612.4</v>
      </c>
      <c r="AO241">
        <v>571.6</v>
      </c>
      <c r="AP241">
        <v>881.3</v>
      </c>
      <c r="AQ241">
        <v>714.7</v>
      </c>
      <c r="AR241">
        <v>625.1</v>
      </c>
      <c r="AS241">
        <v>571.20000000000005</v>
      </c>
      <c r="AT241">
        <v>534.6</v>
      </c>
      <c r="AU241">
        <v>506.5</v>
      </c>
      <c r="AV241">
        <v>462.3</v>
      </c>
      <c r="AW241">
        <v>979.3</v>
      </c>
      <c r="AX241">
        <v>782.9</v>
      </c>
      <c r="AY241">
        <v>676.1</v>
      </c>
      <c r="AZ241">
        <v>612.4</v>
      </c>
      <c r="BA241">
        <v>571.20000000000005</v>
      </c>
      <c r="BB241">
        <v>542</v>
      </c>
      <c r="BC241">
        <v>499</v>
      </c>
      <c r="BD241">
        <v>1034.4000000000001</v>
      </c>
      <c r="BE241">
        <v>787.1</v>
      </c>
      <c r="BF241">
        <v>668.3</v>
      </c>
      <c r="BG241">
        <v>599</v>
      </c>
      <c r="BH241">
        <v>552.9</v>
      </c>
      <c r="BI241">
        <v>509.3</v>
      </c>
      <c r="BJ241">
        <v>433.6</v>
      </c>
      <c r="BK241">
        <v>42.4</v>
      </c>
      <c r="BL241">
        <v>41.3</v>
      </c>
      <c r="BM241">
        <v>38.1</v>
      </c>
      <c r="BN241">
        <v>37</v>
      </c>
      <c r="BO241">
        <v>36.700000000000003</v>
      </c>
      <c r="BP241">
        <v>36.700000000000003</v>
      </c>
      <c r="BQ241">
        <v>37.6</v>
      </c>
      <c r="BR241">
        <v>143.5</v>
      </c>
      <c r="BS241">
        <v>147.69999999999999</v>
      </c>
      <c r="BT241">
        <v>150.69999999999999</v>
      </c>
      <c r="BU241">
        <v>148.19999999999999</v>
      </c>
      <c r="BV241">
        <v>145.30000000000001</v>
      </c>
      <c r="BW241">
        <v>142.80000000000001</v>
      </c>
      <c r="BX241">
        <v>142</v>
      </c>
      <c r="BY241">
        <v>1115.5</v>
      </c>
      <c r="BZ241">
        <v>904.5</v>
      </c>
      <c r="CA241">
        <v>802.3</v>
      </c>
      <c r="CB241">
        <v>773.6</v>
      </c>
      <c r="CC241">
        <v>765</v>
      </c>
      <c r="CD241">
        <v>761.4</v>
      </c>
      <c r="CE241">
        <v>760.8</v>
      </c>
      <c r="CF241">
        <v>732.8</v>
      </c>
      <c r="CG241">
        <v>613.70000000000005</v>
      </c>
      <c r="CH241">
        <v>572.29999999999995</v>
      </c>
      <c r="CI241">
        <v>553</v>
      </c>
      <c r="CJ241">
        <v>544.5</v>
      </c>
      <c r="CK241">
        <v>540.5</v>
      </c>
      <c r="CL241">
        <v>529.5</v>
      </c>
      <c r="CM241">
        <v>692</v>
      </c>
      <c r="CN241">
        <v>595.5</v>
      </c>
      <c r="CO241">
        <v>555.79999999999995</v>
      </c>
      <c r="CP241">
        <v>528.70000000000005</v>
      </c>
      <c r="CQ241">
        <v>517.20000000000005</v>
      </c>
      <c r="CR241">
        <v>511.4</v>
      </c>
      <c r="CS241">
        <v>498.1</v>
      </c>
      <c r="CT241">
        <v>661.7</v>
      </c>
      <c r="CU241">
        <v>583</v>
      </c>
      <c r="CV241">
        <v>540.79999999999995</v>
      </c>
      <c r="CW241">
        <v>501.1</v>
      </c>
      <c r="CX241">
        <v>476.8</v>
      </c>
      <c r="CY241">
        <v>465.8</v>
      </c>
      <c r="CZ241">
        <v>455.6</v>
      </c>
      <c r="DA241">
        <v>625.20000000000005</v>
      </c>
      <c r="DB241">
        <v>559.9</v>
      </c>
      <c r="DC241">
        <v>532.29999999999995</v>
      </c>
      <c r="DD241">
        <v>499</v>
      </c>
      <c r="DE241">
        <v>458.8</v>
      </c>
      <c r="DF241">
        <v>428.2</v>
      </c>
      <c r="DG241">
        <v>402.5</v>
      </c>
      <c r="DH241">
        <v>616.9</v>
      </c>
      <c r="DI241">
        <v>541.5</v>
      </c>
      <c r="DJ241">
        <v>490.2</v>
      </c>
      <c r="DK241">
        <v>461.1</v>
      </c>
      <c r="DL241">
        <v>435.4</v>
      </c>
      <c r="DM241">
        <v>408.3</v>
      </c>
      <c r="DN241">
        <v>367.9</v>
      </c>
      <c r="DO241">
        <v>631.1</v>
      </c>
      <c r="DP241">
        <v>550.70000000000005</v>
      </c>
      <c r="DQ241">
        <v>489.5</v>
      </c>
      <c r="DR241">
        <v>440</v>
      </c>
      <c r="DS241">
        <v>410.1</v>
      </c>
      <c r="DT241">
        <v>383.8</v>
      </c>
      <c r="DU241">
        <v>340.2</v>
      </c>
      <c r="DV241">
        <v>706.2</v>
      </c>
      <c r="DW241">
        <v>584.9</v>
      </c>
      <c r="DX241">
        <v>524.9</v>
      </c>
      <c r="DY241">
        <v>469.7</v>
      </c>
      <c r="DZ241">
        <v>413.4</v>
      </c>
      <c r="EA241">
        <v>356.6</v>
      </c>
      <c r="EB241">
        <v>293.2</v>
      </c>
      <c r="EC241">
        <v>838.3</v>
      </c>
      <c r="ED241">
        <v>664.2</v>
      </c>
      <c r="EE241">
        <v>581.79999999999995</v>
      </c>
      <c r="EF241">
        <v>531.4</v>
      </c>
      <c r="EG241">
        <v>482.7</v>
      </c>
      <c r="EH241">
        <v>428.6</v>
      </c>
      <c r="EI241">
        <v>313</v>
      </c>
      <c r="EJ241">
        <v>968</v>
      </c>
      <c r="EK241">
        <v>767</v>
      </c>
      <c r="EL241">
        <v>672.1</v>
      </c>
      <c r="EM241">
        <v>613.6</v>
      </c>
      <c r="EN241">
        <v>557.29999999999995</v>
      </c>
      <c r="EO241">
        <v>494.9</v>
      </c>
      <c r="EP241" t="s">
        <v>4345</v>
      </c>
    </row>
    <row r="242" spans="1:146" x14ac:dyDescent="0.25">
      <c r="A242" t="s">
        <v>3931</v>
      </c>
      <c r="B242" t="s">
        <v>2876</v>
      </c>
      <c r="C242" t="s">
        <v>2877</v>
      </c>
      <c r="D242" t="s">
        <v>3318</v>
      </c>
      <c r="E242" t="s">
        <v>2103</v>
      </c>
      <c r="F242" t="s">
        <v>981</v>
      </c>
      <c r="G242" t="s">
        <v>982</v>
      </c>
      <c r="H242">
        <v>2000</v>
      </c>
      <c r="I242">
        <v>192082</v>
      </c>
      <c r="K242" t="s">
        <v>1698</v>
      </c>
      <c r="L242" t="s">
        <v>971</v>
      </c>
      <c r="M242">
        <v>360</v>
      </c>
      <c r="N242" t="s">
        <v>3923</v>
      </c>
      <c r="O242" s="3">
        <v>0.32085648148148149</v>
      </c>
      <c r="P242">
        <v>7.37</v>
      </c>
      <c r="Q242">
        <v>6.7249999999999996</v>
      </c>
      <c r="R242">
        <v>1.5</v>
      </c>
      <c r="S242">
        <v>2.4700000000000002</v>
      </c>
      <c r="T242">
        <v>880</v>
      </c>
      <c r="U242">
        <v>110.1</v>
      </c>
      <c r="V242">
        <v>0.18</v>
      </c>
      <c r="W242">
        <v>642.9</v>
      </c>
      <c r="X242">
        <v>0.95579999999999998</v>
      </c>
      <c r="Y242">
        <v>706.2</v>
      </c>
      <c r="Z242">
        <v>0</v>
      </c>
      <c r="AA242">
        <v>0</v>
      </c>
      <c r="AB242">
        <v>1041.8</v>
      </c>
      <c r="AC242">
        <v>835.8</v>
      </c>
      <c r="AD242">
        <v>737.2</v>
      </c>
      <c r="AE242">
        <v>693.6</v>
      </c>
      <c r="AF242">
        <v>661.2</v>
      </c>
      <c r="AG242">
        <v>628.20000000000005</v>
      </c>
      <c r="AH242">
        <v>561.1</v>
      </c>
      <c r="AI242">
        <v>1001</v>
      </c>
      <c r="AJ242">
        <v>811.4</v>
      </c>
      <c r="AK242">
        <v>718.6</v>
      </c>
      <c r="AL242">
        <v>672</v>
      </c>
      <c r="AM242">
        <v>640.4</v>
      </c>
      <c r="AN242">
        <v>612.4</v>
      </c>
      <c r="AO242">
        <v>571.6</v>
      </c>
      <c r="AP242">
        <v>881.3</v>
      </c>
      <c r="AQ242">
        <v>714.7</v>
      </c>
      <c r="AR242">
        <v>625.1</v>
      </c>
      <c r="AS242">
        <v>571.20000000000005</v>
      </c>
      <c r="AT242">
        <v>534.6</v>
      </c>
      <c r="AU242">
        <v>506.5</v>
      </c>
      <c r="AV242">
        <v>462.3</v>
      </c>
      <c r="AW242">
        <v>979.3</v>
      </c>
      <c r="AX242">
        <v>782.9</v>
      </c>
      <c r="AY242">
        <v>676.1</v>
      </c>
      <c r="AZ242">
        <v>612.4</v>
      </c>
      <c r="BA242">
        <v>571.20000000000005</v>
      </c>
      <c r="BB242">
        <v>542</v>
      </c>
      <c r="BC242">
        <v>499</v>
      </c>
      <c r="BD242">
        <v>1034.4000000000001</v>
      </c>
      <c r="BE242">
        <v>787.1</v>
      </c>
      <c r="BF242">
        <v>668.3</v>
      </c>
      <c r="BG242">
        <v>599</v>
      </c>
      <c r="BH242">
        <v>552.9</v>
      </c>
      <c r="BI242">
        <v>509.3</v>
      </c>
      <c r="BJ242">
        <v>433.6</v>
      </c>
      <c r="BK242">
        <v>42.4</v>
      </c>
      <c r="BL242">
        <v>41.3</v>
      </c>
      <c r="BM242">
        <v>38.1</v>
      </c>
      <c r="BN242">
        <v>37</v>
      </c>
      <c r="BO242">
        <v>36.700000000000003</v>
      </c>
      <c r="BP242">
        <v>36.700000000000003</v>
      </c>
      <c r="BQ242">
        <v>37.6</v>
      </c>
      <c r="BR242">
        <v>143.5</v>
      </c>
      <c r="BS242">
        <v>147.69999999999999</v>
      </c>
      <c r="BT242">
        <v>150.69999999999999</v>
      </c>
      <c r="BU242">
        <v>148.19999999999999</v>
      </c>
      <c r="BV242">
        <v>145.30000000000001</v>
      </c>
      <c r="BW242">
        <v>142.80000000000001</v>
      </c>
      <c r="BX242">
        <v>142</v>
      </c>
      <c r="BY242">
        <v>1115.5</v>
      </c>
      <c r="BZ242">
        <v>904.5</v>
      </c>
      <c r="CA242">
        <v>802.3</v>
      </c>
      <c r="CB242">
        <v>773.6</v>
      </c>
      <c r="CC242">
        <v>765</v>
      </c>
      <c r="CD242">
        <v>761.4</v>
      </c>
      <c r="CE242">
        <v>760.8</v>
      </c>
      <c r="CF242">
        <v>732.8</v>
      </c>
      <c r="CG242">
        <v>613.70000000000005</v>
      </c>
      <c r="CH242">
        <v>572.29999999999995</v>
      </c>
      <c r="CI242">
        <v>553</v>
      </c>
      <c r="CJ242">
        <v>544.5</v>
      </c>
      <c r="CK242">
        <v>540.5</v>
      </c>
      <c r="CL242">
        <v>529.5</v>
      </c>
      <c r="CM242">
        <v>692</v>
      </c>
      <c r="CN242">
        <v>595.5</v>
      </c>
      <c r="CO242">
        <v>555.79999999999995</v>
      </c>
      <c r="CP242">
        <v>528.70000000000005</v>
      </c>
      <c r="CQ242">
        <v>517.20000000000005</v>
      </c>
      <c r="CR242">
        <v>511.4</v>
      </c>
      <c r="CS242">
        <v>498.1</v>
      </c>
      <c r="CT242">
        <v>661.7</v>
      </c>
      <c r="CU242">
        <v>583</v>
      </c>
      <c r="CV242">
        <v>540.79999999999995</v>
      </c>
      <c r="CW242">
        <v>501.1</v>
      </c>
      <c r="CX242">
        <v>476.8</v>
      </c>
      <c r="CY242">
        <v>465.8</v>
      </c>
      <c r="CZ242">
        <v>455.6</v>
      </c>
      <c r="DA242">
        <v>625.20000000000005</v>
      </c>
      <c r="DB242">
        <v>559.9</v>
      </c>
      <c r="DC242">
        <v>532.29999999999995</v>
      </c>
      <c r="DD242">
        <v>499</v>
      </c>
      <c r="DE242">
        <v>458.8</v>
      </c>
      <c r="DF242">
        <v>428.2</v>
      </c>
      <c r="DG242">
        <v>402.5</v>
      </c>
      <c r="DH242">
        <v>616.9</v>
      </c>
      <c r="DI242">
        <v>541.5</v>
      </c>
      <c r="DJ242">
        <v>490.2</v>
      </c>
      <c r="DK242">
        <v>461.1</v>
      </c>
      <c r="DL242">
        <v>435.4</v>
      </c>
      <c r="DM242">
        <v>408.3</v>
      </c>
      <c r="DN242">
        <v>367.9</v>
      </c>
      <c r="DO242">
        <v>631.1</v>
      </c>
      <c r="DP242">
        <v>550.70000000000005</v>
      </c>
      <c r="DQ242">
        <v>489.5</v>
      </c>
      <c r="DR242">
        <v>440</v>
      </c>
      <c r="DS242">
        <v>410.1</v>
      </c>
      <c r="DT242">
        <v>383.8</v>
      </c>
      <c r="DU242">
        <v>340.2</v>
      </c>
      <c r="DV242">
        <v>706.2</v>
      </c>
      <c r="DW242">
        <v>584.9</v>
      </c>
      <c r="DX242">
        <v>524.9</v>
      </c>
      <c r="DY242">
        <v>469.7</v>
      </c>
      <c r="DZ242">
        <v>413.4</v>
      </c>
      <c r="EA242">
        <v>356.6</v>
      </c>
      <c r="EB242">
        <v>293.2</v>
      </c>
      <c r="EC242">
        <v>838.3</v>
      </c>
      <c r="ED242">
        <v>664.2</v>
      </c>
      <c r="EE242">
        <v>581.79999999999995</v>
      </c>
      <c r="EF242">
        <v>531.4</v>
      </c>
      <c r="EG242">
        <v>482.7</v>
      </c>
      <c r="EH242">
        <v>428.6</v>
      </c>
      <c r="EI242">
        <v>313</v>
      </c>
      <c r="EJ242">
        <v>968</v>
      </c>
      <c r="EK242">
        <v>767</v>
      </c>
      <c r="EL242">
        <v>672.1</v>
      </c>
      <c r="EM242">
        <v>613.6</v>
      </c>
      <c r="EN242">
        <v>557.29999999999995</v>
      </c>
      <c r="EO242">
        <v>494.9</v>
      </c>
      <c r="EP242" t="s">
        <v>4346</v>
      </c>
    </row>
    <row r="243" spans="1:146" x14ac:dyDescent="0.25">
      <c r="A243" t="s">
        <v>4347</v>
      </c>
      <c r="B243" t="s">
        <v>1130</v>
      </c>
      <c r="C243" t="s">
        <v>1131</v>
      </c>
      <c r="D243" t="s">
        <v>2726</v>
      </c>
      <c r="E243" t="s">
        <v>1458</v>
      </c>
      <c r="F243" t="s">
        <v>1785</v>
      </c>
      <c r="G243" t="s">
        <v>1088</v>
      </c>
      <c r="H243">
        <v>2000</v>
      </c>
      <c r="I243">
        <v>9550873</v>
      </c>
      <c r="K243" t="s">
        <v>1698</v>
      </c>
      <c r="L243" t="s">
        <v>1781</v>
      </c>
      <c r="M243">
        <v>674</v>
      </c>
      <c r="N243" t="s">
        <v>3923</v>
      </c>
      <c r="O243" s="3">
        <v>0.32085648148148149</v>
      </c>
      <c r="P243">
        <v>10.972</v>
      </c>
      <c r="Q243">
        <v>9.9079999999999995</v>
      </c>
      <c r="R243">
        <v>1.9550000000000001</v>
      </c>
      <c r="S243">
        <v>3.52</v>
      </c>
      <c r="T243">
        <v>5926</v>
      </c>
      <c r="U243">
        <v>128</v>
      </c>
      <c r="V243">
        <v>0.19</v>
      </c>
      <c r="W243">
        <v>627.79999999999995</v>
      </c>
      <c r="X243">
        <v>0.98560000000000003</v>
      </c>
      <c r="Y243">
        <v>684.8</v>
      </c>
      <c r="Z243">
        <v>0</v>
      </c>
      <c r="AA243">
        <v>0</v>
      </c>
      <c r="AB243">
        <v>1028.5999999999999</v>
      </c>
      <c r="AC243">
        <v>835.7</v>
      </c>
      <c r="AD243">
        <v>722.9</v>
      </c>
      <c r="AE243">
        <v>661</v>
      </c>
      <c r="AF243">
        <v>632.20000000000005</v>
      </c>
      <c r="AG243">
        <v>604.29999999999995</v>
      </c>
      <c r="AH243">
        <v>575.4</v>
      </c>
      <c r="AI243">
        <v>983</v>
      </c>
      <c r="AJ243">
        <v>800.2</v>
      </c>
      <c r="AK243">
        <v>699.5</v>
      </c>
      <c r="AL243">
        <v>645.5</v>
      </c>
      <c r="AM243">
        <v>617.9</v>
      </c>
      <c r="AN243">
        <v>598.4</v>
      </c>
      <c r="AO243">
        <v>573.20000000000005</v>
      </c>
      <c r="AP243">
        <v>865.3</v>
      </c>
      <c r="AQ243">
        <v>698</v>
      </c>
      <c r="AR243">
        <v>608.70000000000005</v>
      </c>
      <c r="AS243">
        <v>557.5</v>
      </c>
      <c r="AT243">
        <v>526.4</v>
      </c>
      <c r="AU243">
        <v>506.1</v>
      </c>
      <c r="AV243">
        <v>480.2</v>
      </c>
      <c r="AW243">
        <v>926.8</v>
      </c>
      <c r="AX243">
        <v>740.3</v>
      </c>
      <c r="AY243">
        <v>638.79999999999995</v>
      </c>
      <c r="AZ243">
        <v>579</v>
      </c>
      <c r="BA243">
        <v>542.29999999999995</v>
      </c>
      <c r="BB243">
        <v>518.6</v>
      </c>
      <c r="BC243">
        <v>489.5</v>
      </c>
      <c r="BD243">
        <v>1025.2</v>
      </c>
      <c r="BE243">
        <v>784.1</v>
      </c>
      <c r="BF243">
        <v>650.6</v>
      </c>
      <c r="BG243">
        <v>574.79999999999995</v>
      </c>
      <c r="BH243">
        <v>538.20000000000005</v>
      </c>
      <c r="BI243">
        <v>506.8</v>
      </c>
      <c r="BJ243">
        <v>456.8</v>
      </c>
      <c r="BK243">
        <v>42.9</v>
      </c>
      <c r="BL243">
        <v>41.5</v>
      </c>
      <c r="BM243">
        <v>41.4</v>
      </c>
      <c r="BN243">
        <v>39.700000000000003</v>
      </c>
      <c r="BO243">
        <v>39</v>
      </c>
      <c r="BP243">
        <v>39.1</v>
      </c>
      <c r="BQ243">
        <v>38.799999999999997</v>
      </c>
      <c r="BR243">
        <v>144.5</v>
      </c>
      <c r="BS243">
        <v>147.9</v>
      </c>
      <c r="BT243">
        <v>147.69999999999999</v>
      </c>
      <c r="BU243">
        <v>149.19999999999999</v>
      </c>
      <c r="BV243">
        <v>173.7</v>
      </c>
      <c r="BW243">
        <v>176.5</v>
      </c>
      <c r="BX243">
        <v>178.2</v>
      </c>
      <c r="BY243">
        <v>1063</v>
      </c>
      <c r="BZ243">
        <v>880.3</v>
      </c>
      <c r="CA243">
        <v>773.1</v>
      </c>
      <c r="CB243">
        <v>717.7</v>
      </c>
      <c r="CC243">
        <v>698.3</v>
      </c>
      <c r="CD243">
        <v>690.7</v>
      </c>
      <c r="CE243">
        <v>679.9</v>
      </c>
      <c r="CF243">
        <v>697.5</v>
      </c>
      <c r="CG243">
        <v>585.1</v>
      </c>
      <c r="CH243">
        <v>525.5</v>
      </c>
      <c r="CI243">
        <v>501.7</v>
      </c>
      <c r="CJ243">
        <v>492.3</v>
      </c>
      <c r="CK243">
        <v>488.4</v>
      </c>
      <c r="CL243">
        <v>484.6</v>
      </c>
      <c r="CM243">
        <v>661.1</v>
      </c>
      <c r="CN243">
        <v>557.29999999999995</v>
      </c>
      <c r="CO243">
        <v>509.9</v>
      </c>
      <c r="CP243">
        <v>489.9</v>
      </c>
      <c r="CQ243">
        <v>479.3</v>
      </c>
      <c r="CR243">
        <v>474.7</v>
      </c>
      <c r="CS243">
        <v>472.1</v>
      </c>
      <c r="CT243">
        <v>633.79999999999995</v>
      </c>
      <c r="CU243">
        <v>538.6</v>
      </c>
      <c r="CV243">
        <v>499.3</v>
      </c>
      <c r="CW243">
        <v>479.6</v>
      </c>
      <c r="CX243">
        <v>465.5</v>
      </c>
      <c r="CY243">
        <v>454.8</v>
      </c>
      <c r="CZ243">
        <v>445.8</v>
      </c>
      <c r="DA243">
        <v>635.5</v>
      </c>
      <c r="DB243">
        <v>528.70000000000005</v>
      </c>
      <c r="DC243">
        <v>488.5</v>
      </c>
      <c r="DD243">
        <v>469.6</v>
      </c>
      <c r="DE243">
        <v>461</v>
      </c>
      <c r="DF243">
        <v>446.1</v>
      </c>
      <c r="DG243">
        <v>422.1</v>
      </c>
      <c r="DH243">
        <v>633</v>
      </c>
      <c r="DI243">
        <v>525.1</v>
      </c>
      <c r="DJ243">
        <v>484.4</v>
      </c>
      <c r="DK243">
        <v>460.2</v>
      </c>
      <c r="DL243">
        <v>437.8</v>
      </c>
      <c r="DM243">
        <v>420.1</v>
      </c>
      <c r="DN243">
        <v>400.7</v>
      </c>
      <c r="DO243">
        <v>653.70000000000005</v>
      </c>
      <c r="DP243">
        <v>539.6</v>
      </c>
      <c r="DQ243">
        <v>491.6</v>
      </c>
      <c r="DR243">
        <v>466</v>
      </c>
      <c r="DS243">
        <v>441.8</v>
      </c>
      <c r="DT243">
        <v>418.9</v>
      </c>
      <c r="DU243">
        <v>381.7</v>
      </c>
      <c r="DV243">
        <v>728.3</v>
      </c>
      <c r="DW243">
        <v>592.5</v>
      </c>
      <c r="DX243">
        <v>517</v>
      </c>
      <c r="DY243">
        <v>483.7</v>
      </c>
      <c r="DZ243">
        <v>460.6</v>
      </c>
      <c r="EA243">
        <v>437.2</v>
      </c>
      <c r="EB243">
        <v>393.4</v>
      </c>
      <c r="EC243">
        <v>861</v>
      </c>
      <c r="ED243">
        <v>685.2</v>
      </c>
      <c r="EE243">
        <v>582.5</v>
      </c>
      <c r="EF243">
        <v>523.29999999999995</v>
      </c>
      <c r="EG243">
        <v>493.6</v>
      </c>
      <c r="EH243">
        <v>474.8</v>
      </c>
      <c r="EI243">
        <v>439</v>
      </c>
      <c r="EJ243">
        <v>994.2</v>
      </c>
      <c r="EK243">
        <v>791.2</v>
      </c>
      <c r="EL243">
        <v>672.7</v>
      </c>
      <c r="EM243">
        <v>604.29999999999995</v>
      </c>
      <c r="EN243">
        <v>566.1</v>
      </c>
      <c r="EO243">
        <v>517.9</v>
      </c>
      <c r="EP243" t="s">
        <v>4348</v>
      </c>
    </row>
    <row r="244" spans="1:146" x14ac:dyDescent="0.25">
      <c r="A244" t="s">
        <v>4349</v>
      </c>
      <c r="B244" t="s">
        <v>3155</v>
      </c>
      <c r="C244" t="s">
        <v>3156</v>
      </c>
      <c r="D244" t="s">
        <v>3157</v>
      </c>
      <c r="E244" t="s">
        <v>3158</v>
      </c>
      <c r="F244" t="s">
        <v>3159</v>
      </c>
      <c r="G244" t="s">
        <v>3160</v>
      </c>
      <c r="H244">
        <v>2006</v>
      </c>
      <c r="I244">
        <v>4007147</v>
      </c>
      <c r="K244" t="s">
        <v>1698</v>
      </c>
      <c r="L244" t="s">
        <v>1781</v>
      </c>
      <c r="M244">
        <v>906</v>
      </c>
      <c r="N244" t="s">
        <v>3923</v>
      </c>
      <c r="O244" s="3">
        <v>0.32085648148148149</v>
      </c>
      <c r="P244">
        <v>13.72</v>
      </c>
      <c r="Q244">
        <v>12.273999999999999</v>
      </c>
      <c r="R244">
        <v>2.7130000000000001</v>
      </c>
      <c r="S244">
        <v>4.21</v>
      </c>
      <c r="T244">
        <v>9610</v>
      </c>
      <c r="U244">
        <v>132.69999999999999</v>
      </c>
      <c r="V244">
        <v>0.03</v>
      </c>
      <c r="W244">
        <v>548.4</v>
      </c>
      <c r="X244">
        <v>1.1341000000000001</v>
      </c>
      <c r="Y244">
        <v>595.20000000000005</v>
      </c>
      <c r="Z244">
        <v>0</v>
      </c>
      <c r="AA244">
        <v>0</v>
      </c>
      <c r="AB244">
        <v>895</v>
      </c>
      <c r="AC244">
        <v>729.7</v>
      </c>
      <c r="AD244">
        <v>627.9</v>
      </c>
      <c r="AE244">
        <v>573.79999999999995</v>
      </c>
      <c r="AF244">
        <v>544.6</v>
      </c>
      <c r="AG244">
        <v>523.4</v>
      </c>
      <c r="AH244">
        <v>493.5</v>
      </c>
      <c r="AI244">
        <v>851.7</v>
      </c>
      <c r="AJ244">
        <v>692</v>
      </c>
      <c r="AK244">
        <v>606.29999999999995</v>
      </c>
      <c r="AL244">
        <v>562.1</v>
      </c>
      <c r="AM244">
        <v>537.4</v>
      </c>
      <c r="AN244">
        <v>519.6</v>
      </c>
      <c r="AO244">
        <v>489.5</v>
      </c>
      <c r="AP244">
        <v>754.7</v>
      </c>
      <c r="AQ244">
        <v>609.6</v>
      </c>
      <c r="AR244">
        <v>532.1</v>
      </c>
      <c r="AS244">
        <v>487.3</v>
      </c>
      <c r="AT244">
        <v>459.6</v>
      </c>
      <c r="AU244">
        <v>440.9</v>
      </c>
      <c r="AV244">
        <v>415.2</v>
      </c>
      <c r="AW244">
        <v>815.9</v>
      </c>
      <c r="AX244">
        <v>652.70000000000005</v>
      </c>
      <c r="AY244">
        <v>564.1</v>
      </c>
      <c r="AZ244">
        <v>511.9</v>
      </c>
      <c r="BA244">
        <v>479.2</v>
      </c>
      <c r="BB244">
        <v>457.2</v>
      </c>
      <c r="BC244">
        <v>427.8</v>
      </c>
      <c r="BD244">
        <v>893.2</v>
      </c>
      <c r="BE244">
        <v>685.7</v>
      </c>
      <c r="BF244">
        <v>567.29999999999995</v>
      </c>
      <c r="BG244">
        <v>502.8</v>
      </c>
      <c r="BH244">
        <v>469.3</v>
      </c>
      <c r="BI244">
        <v>442.5</v>
      </c>
      <c r="BJ244">
        <v>399.7</v>
      </c>
      <c r="BK244">
        <v>42.5</v>
      </c>
      <c r="BL244">
        <v>41.1</v>
      </c>
      <c r="BM244">
        <v>39.9</v>
      </c>
      <c r="BN244">
        <v>38.299999999999997</v>
      </c>
      <c r="BO244">
        <v>37.4</v>
      </c>
      <c r="BP244">
        <v>37.5</v>
      </c>
      <c r="BQ244">
        <v>36.9</v>
      </c>
      <c r="BR244">
        <v>140.69999999999999</v>
      </c>
      <c r="BS244">
        <v>139.80000000000001</v>
      </c>
      <c r="BT244">
        <v>146.4</v>
      </c>
      <c r="BU244">
        <v>154.6</v>
      </c>
      <c r="BV244">
        <v>162.69999999999999</v>
      </c>
      <c r="BW244">
        <v>180</v>
      </c>
      <c r="BX244">
        <v>180</v>
      </c>
      <c r="BY244">
        <v>913.4</v>
      </c>
      <c r="BZ244">
        <v>749.7</v>
      </c>
      <c r="CA244">
        <v>663.3</v>
      </c>
      <c r="CB244">
        <v>627.6</v>
      </c>
      <c r="CC244">
        <v>611.5</v>
      </c>
      <c r="CD244">
        <v>603.20000000000005</v>
      </c>
      <c r="CE244">
        <v>586.70000000000005</v>
      </c>
      <c r="CF244">
        <v>601.29999999999995</v>
      </c>
      <c r="CG244">
        <v>502.1</v>
      </c>
      <c r="CH244">
        <v>459.2</v>
      </c>
      <c r="CI244">
        <v>443.4</v>
      </c>
      <c r="CJ244">
        <v>437.2</v>
      </c>
      <c r="CK244">
        <v>433.9</v>
      </c>
      <c r="CL244">
        <v>427.8</v>
      </c>
      <c r="CM244">
        <v>570.4</v>
      </c>
      <c r="CN244">
        <v>482</v>
      </c>
      <c r="CO244">
        <v>447.6</v>
      </c>
      <c r="CP244">
        <v>432.8</v>
      </c>
      <c r="CQ244">
        <v>426</v>
      </c>
      <c r="CR244">
        <v>422.1</v>
      </c>
      <c r="CS244">
        <v>417.1</v>
      </c>
      <c r="CT244">
        <v>548.20000000000005</v>
      </c>
      <c r="CU244">
        <v>469.5</v>
      </c>
      <c r="CV244">
        <v>439.4</v>
      </c>
      <c r="CW244">
        <v>423.1</v>
      </c>
      <c r="CX244">
        <v>410.9</v>
      </c>
      <c r="CY244">
        <v>403</v>
      </c>
      <c r="CZ244">
        <v>395.6</v>
      </c>
      <c r="DA244">
        <v>555.4</v>
      </c>
      <c r="DB244">
        <v>470.7</v>
      </c>
      <c r="DC244">
        <v>439.5</v>
      </c>
      <c r="DD244">
        <v>421.2</v>
      </c>
      <c r="DE244">
        <v>405.7</v>
      </c>
      <c r="DF244">
        <v>391.4</v>
      </c>
      <c r="DG244">
        <v>371.4</v>
      </c>
      <c r="DH244">
        <v>559.79999999999995</v>
      </c>
      <c r="DI244">
        <v>463.3</v>
      </c>
      <c r="DJ244">
        <v>428.1</v>
      </c>
      <c r="DK244">
        <v>407</v>
      </c>
      <c r="DL244">
        <v>393.8</v>
      </c>
      <c r="DM244">
        <v>382.1</v>
      </c>
      <c r="DN244">
        <v>361.9</v>
      </c>
      <c r="DO244">
        <v>574.4</v>
      </c>
      <c r="DP244">
        <v>471.9</v>
      </c>
      <c r="DQ244">
        <v>432.2</v>
      </c>
      <c r="DR244">
        <v>408.2</v>
      </c>
      <c r="DS244">
        <v>385.2</v>
      </c>
      <c r="DT244">
        <v>367.8</v>
      </c>
      <c r="DU244">
        <v>345.2</v>
      </c>
      <c r="DV244">
        <v>637.5</v>
      </c>
      <c r="DW244">
        <v>516.79999999999995</v>
      </c>
      <c r="DX244">
        <v>452.7</v>
      </c>
      <c r="DY244">
        <v>424.4</v>
      </c>
      <c r="DZ244">
        <v>401</v>
      </c>
      <c r="EA244">
        <v>376.9</v>
      </c>
      <c r="EB244">
        <v>330.5</v>
      </c>
      <c r="EC244">
        <v>759.2</v>
      </c>
      <c r="ED244">
        <v>614.6</v>
      </c>
      <c r="EE244">
        <v>513.1</v>
      </c>
      <c r="EF244">
        <v>454.6</v>
      </c>
      <c r="EG244">
        <v>427.1</v>
      </c>
      <c r="EH244">
        <v>405.5</v>
      </c>
      <c r="EI244">
        <v>361.8</v>
      </c>
      <c r="EJ244">
        <v>876.7</v>
      </c>
      <c r="EK244">
        <v>709.7</v>
      </c>
      <c r="EL244">
        <v>592.5</v>
      </c>
      <c r="EM244">
        <v>520.1</v>
      </c>
      <c r="EN244">
        <v>477.7</v>
      </c>
      <c r="EO244">
        <v>443.7</v>
      </c>
      <c r="EP244" t="s">
        <v>4350</v>
      </c>
    </row>
    <row r="245" spans="1:146" x14ac:dyDescent="0.25">
      <c r="A245" t="s">
        <v>4351</v>
      </c>
      <c r="B245" t="s">
        <v>1123</v>
      </c>
      <c r="C245" t="s">
        <v>1124</v>
      </c>
      <c r="D245" t="s">
        <v>1125</v>
      </c>
      <c r="E245" t="s">
        <v>1486</v>
      </c>
      <c r="F245" t="s">
        <v>1680</v>
      </c>
      <c r="G245" t="s">
        <v>977</v>
      </c>
      <c r="H245">
        <v>2001</v>
      </c>
      <c r="I245">
        <v>101760</v>
      </c>
      <c r="K245" t="s">
        <v>1698</v>
      </c>
      <c r="L245" t="s">
        <v>1781</v>
      </c>
      <c r="M245">
        <v>645</v>
      </c>
      <c r="N245" t="s">
        <v>3923</v>
      </c>
      <c r="O245" s="3">
        <v>0.32085648148148149</v>
      </c>
      <c r="P245">
        <v>10.64</v>
      </c>
      <c r="Q245">
        <v>9.59</v>
      </c>
      <c r="R245">
        <v>2.2269999999999999</v>
      </c>
      <c r="S245">
        <v>3.46</v>
      </c>
      <c r="T245">
        <v>5667</v>
      </c>
      <c r="U245">
        <v>112.8</v>
      </c>
      <c r="V245">
        <v>0.27</v>
      </c>
      <c r="W245">
        <v>645</v>
      </c>
      <c r="X245">
        <v>0.96430000000000005</v>
      </c>
      <c r="Y245">
        <v>700</v>
      </c>
      <c r="Z245">
        <v>0</v>
      </c>
      <c r="AA245">
        <v>0</v>
      </c>
      <c r="AB245">
        <v>1061.5</v>
      </c>
      <c r="AC245">
        <v>860.6</v>
      </c>
      <c r="AD245">
        <v>744.6</v>
      </c>
      <c r="AE245">
        <v>675.3</v>
      </c>
      <c r="AF245">
        <v>642.5</v>
      </c>
      <c r="AG245">
        <v>613.4</v>
      </c>
      <c r="AH245">
        <v>585.70000000000005</v>
      </c>
      <c r="AI245">
        <v>1013.8</v>
      </c>
      <c r="AJ245">
        <v>824.2</v>
      </c>
      <c r="AK245">
        <v>718.2</v>
      </c>
      <c r="AL245">
        <v>658.3</v>
      </c>
      <c r="AM245">
        <v>627.29999999999995</v>
      </c>
      <c r="AN245">
        <v>607.4</v>
      </c>
      <c r="AO245">
        <v>584.70000000000005</v>
      </c>
      <c r="AP245">
        <v>892.7</v>
      </c>
      <c r="AQ245">
        <v>718.7</v>
      </c>
      <c r="AR245">
        <v>625.29999999999995</v>
      </c>
      <c r="AS245">
        <v>571.20000000000005</v>
      </c>
      <c r="AT245">
        <v>538.5</v>
      </c>
      <c r="AU245">
        <v>517.4</v>
      </c>
      <c r="AV245">
        <v>491.6</v>
      </c>
      <c r="AW245">
        <v>957</v>
      </c>
      <c r="AX245">
        <v>763</v>
      </c>
      <c r="AY245">
        <v>656.7</v>
      </c>
      <c r="AZ245">
        <v>593.70000000000005</v>
      </c>
      <c r="BA245">
        <v>554.9</v>
      </c>
      <c r="BB245">
        <v>530</v>
      </c>
      <c r="BC245">
        <v>500.1</v>
      </c>
      <c r="BD245">
        <v>1058.4000000000001</v>
      </c>
      <c r="BE245">
        <v>808.1</v>
      </c>
      <c r="BF245">
        <v>669.9</v>
      </c>
      <c r="BG245">
        <v>587.6</v>
      </c>
      <c r="BH245">
        <v>548.70000000000005</v>
      </c>
      <c r="BI245">
        <v>517.79999999999995</v>
      </c>
      <c r="BJ245">
        <v>468.5</v>
      </c>
      <c r="BK245">
        <v>42.1</v>
      </c>
      <c r="BL245">
        <v>40.700000000000003</v>
      </c>
      <c r="BM245">
        <v>40.200000000000003</v>
      </c>
      <c r="BN245">
        <v>38.799999999999997</v>
      </c>
      <c r="BO245">
        <v>37.9</v>
      </c>
      <c r="BP245">
        <v>38.1</v>
      </c>
      <c r="BQ245">
        <v>38.200000000000003</v>
      </c>
      <c r="BR245">
        <v>145.30000000000001</v>
      </c>
      <c r="BS245">
        <v>147.9</v>
      </c>
      <c r="BT245">
        <v>147.6</v>
      </c>
      <c r="BU245">
        <v>148.80000000000001</v>
      </c>
      <c r="BV245">
        <v>174.1</v>
      </c>
      <c r="BW245">
        <v>176.5</v>
      </c>
      <c r="BX245">
        <v>178.4</v>
      </c>
      <c r="BY245">
        <v>1092.5999999999999</v>
      </c>
      <c r="BZ245">
        <v>903.2</v>
      </c>
      <c r="CA245">
        <v>792.5</v>
      </c>
      <c r="CB245">
        <v>726.7</v>
      </c>
      <c r="CC245">
        <v>703.1</v>
      </c>
      <c r="CD245">
        <v>695.3</v>
      </c>
      <c r="CE245">
        <v>689.1</v>
      </c>
      <c r="CF245">
        <v>723.6</v>
      </c>
      <c r="CG245">
        <v>607.9</v>
      </c>
      <c r="CH245">
        <v>542</v>
      </c>
      <c r="CI245">
        <v>513.4</v>
      </c>
      <c r="CJ245">
        <v>501.7</v>
      </c>
      <c r="CK245">
        <v>497.7</v>
      </c>
      <c r="CL245">
        <v>495.5</v>
      </c>
      <c r="CM245">
        <v>688.4</v>
      </c>
      <c r="CN245">
        <v>580.6</v>
      </c>
      <c r="CO245">
        <v>526</v>
      </c>
      <c r="CP245">
        <v>502.2</v>
      </c>
      <c r="CQ245">
        <v>489.9</v>
      </c>
      <c r="CR245">
        <v>484.8</v>
      </c>
      <c r="CS245">
        <v>482.1</v>
      </c>
      <c r="CT245">
        <v>662.7</v>
      </c>
      <c r="CU245">
        <v>561.1</v>
      </c>
      <c r="CV245">
        <v>515.20000000000005</v>
      </c>
      <c r="CW245">
        <v>493.2</v>
      </c>
      <c r="CX245">
        <v>478.1</v>
      </c>
      <c r="CY245">
        <v>467</v>
      </c>
      <c r="CZ245">
        <v>457.5</v>
      </c>
      <c r="DA245">
        <v>654.5</v>
      </c>
      <c r="DB245">
        <v>543.79999999999995</v>
      </c>
      <c r="DC245">
        <v>499.1</v>
      </c>
      <c r="DD245">
        <v>478.2</v>
      </c>
      <c r="DE245">
        <v>468.8</v>
      </c>
      <c r="DF245">
        <v>459.3</v>
      </c>
      <c r="DG245">
        <v>434.9</v>
      </c>
      <c r="DH245">
        <v>655</v>
      </c>
      <c r="DI245">
        <v>542.29999999999995</v>
      </c>
      <c r="DJ245">
        <v>497.3</v>
      </c>
      <c r="DK245">
        <v>472.6</v>
      </c>
      <c r="DL245">
        <v>450.5</v>
      </c>
      <c r="DM245">
        <v>431</v>
      </c>
      <c r="DN245">
        <v>410.7</v>
      </c>
      <c r="DO245">
        <v>678.2</v>
      </c>
      <c r="DP245">
        <v>559.20000000000005</v>
      </c>
      <c r="DQ245">
        <v>505.4</v>
      </c>
      <c r="DR245">
        <v>479</v>
      </c>
      <c r="DS245">
        <v>455.8</v>
      </c>
      <c r="DT245">
        <v>432.9</v>
      </c>
      <c r="DU245">
        <v>394.1</v>
      </c>
      <c r="DV245">
        <v>756</v>
      </c>
      <c r="DW245">
        <v>614.9</v>
      </c>
      <c r="DX245">
        <v>533.79999999999995</v>
      </c>
      <c r="DY245">
        <v>496.9</v>
      </c>
      <c r="DZ245">
        <v>473.7</v>
      </c>
      <c r="EA245">
        <v>451.4</v>
      </c>
      <c r="EB245">
        <v>409.2</v>
      </c>
      <c r="EC245">
        <v>892.3</v>
      </c>
      <c r="ED245">
        <v>708.5</v>
      </c>
      <c r="EE245">
        <v>603.4</v>
      </c>
      <c r="EF245">
        <v>540.29999999999995</v>
      </c>
      <c r="EG245">
        <v>507.5</v>
      </c>
      <c r="EH245">
        <v>487.5</v>
      </c>
      <c r="EI245">
        <v>453</v>
      </c>
      <c r="EJ245">
        <v>1030.4000000000001</v>
      </c>
      <c r="EK245">
        <v>818.1</v>
      </c>
      <c r="EL245">
        <v>696.8</v>
      </c>
      <c r="EM245">
        <v>623.9</v>
      </c>
      <c r="EN245">
        <v>581.79999999999995</v>
      </c>
      <c r="EO245">
        <v>531.4</v>
      </c>
      <c r="EP245" t="s">
        <v>4352</v>
      </c>
    </row>
    <row r="246" spans="1:146" x14ac:dyDescent="0.25">
      <c r="A246" t="s">
        <v>4353</v>
      </c>
      <c r="B246" t="s">
        <v>1116</v>
      </c>
      <c r="C246" t="s">
        <v>1117</v>
      </c>
      <c r="D246" t="s">
        <v>1118</v>
      </c>
      <c r="E246" t="s">
        <v>1112</v>
      </c>
      <c r="F246" t="s">
        <v>1119</v>
      </c>
      <c r="G246" t="s">
        <v>1120</v>
      </c>
      <c r="H246">
        <v>2004</v>
      </c>
      <c r="I246">
        <v>4017386</v>
      </c>
      <c r="K246" t="s">
        <v>1698</v>
      </c>
      <c r="L246" t="s">
        <v>1781</v>
      </c>
      <c r="M246">
        <v>711</v>
      </c>
      <c r="N246" t="s">
        <v>3923</v>
      </c>
      <c r="O246" s="3">
        <v>0.32085648148148149</v>
      </c>
      <c r="P246">
        <v>11.215</v>
      </c>
      <c r="Q246">
        <v>10.217000000000001</v>
      </c>
      <c r="R246">
        <v>2.069</v>
      </c>
      <c r="S246">
        <v>3.59</v>
      </c>
      <c r="T246">
        <v>6532</v>
      </c>
      <c r="U246">
        <v>109.7</v>
      </c>
      <c r="V246">
        <v>0.21</v>
      </c>
      <c r="W246">
        <v>621.9</v>
      </c>
      <c r="X246">
        <v>1.0034000000000001</v>
      </c>
      <c r="Y246">
        <v>672.7</v>
      </c>
      <c r="Z246">
        <v>0</v>
      </c>
      <c r="AA246">
        <v>0</v>
      </c>
      <c r="AB246">
        <v>1014.2</v>
      </c>
      <c r="AC246">
        <v>824.7</v>
      </c>
      <c r="AD246">
        <v>712.6</v>
      </c>
      <c r="AE246">
        <v>648.79999999999995</v>
      </c>
      <c r="AF246">
        <v>613.6</v>
      </c>
      <c r="AG246">
        <v>591.4</v>
      </c>
      <c r="AH246">
        <v>567.9</v>
      </c>
      <c r="AI246">
        <v>967.8</v>
      </c>
      <c r="AJ246">
        <v>788.7</v>
      </c>
      <c r="AK246">
        <v>691.5</v>
      </c>
      <c r="AL246">
        <v>639.5</v>
      </c>
      <c r="AM246">
        <v>611.4</v>
      </c>
      <c r="AN246">
        <v>593.4</v>
      </c>
      <c r="AO246">
        <v>570.79999999999995</v>
      </c>
      <c r="AP246">
        <v>856.1</v>
      </c>
      <c r="AQ246">
        <v>691</v>
      </c>
      <c r="AR246">
        <v>603.1</v>
      </c>
      <c r="AS246">
        <v>552.70000000000005</v>
      </c>
      <c r="AT246">
        <v>522.4</v>
      </c>
      <c r="AU246">
        <v>503.1</v>
      </c>
      <c r="AV246">
        <v>479.4</v>
      </c>
      <c r="AW246">
        <v>918.9</v>
      </c>
      <c r="AX246">
        <v>735.5</v>
      </c>
      <c r="AY246">
        <v>636.1</v>
      </c>
      <c r="AZ246">
        <v>578</v>
      </c>
      <c r="BA246">
        <v>542.5</v>
      </c>
      <c r="BB246">
        <v>519.79999999999995</v>
      </c>
      <c r="BC246">
        <v>492.3</v>
      </c>
      <c r="BD246">
        <v>1010.8</v>
      </c>
      <c r="BE246">
        <v>774.4</v>
      </c>
      <c r="BF246">
        <v>642.70000000000005</v>
      </c>
      <c r="BG246">
        <v>569.1</v>
      </c>
      <c r="BH246">
        <v>532</v>
      </c>
      <c r="BI246">
        <v>503.5</v>
      </c>
      <c r="BJ246">
        <v>458.7</v>
      </c>
      <c r="BK246">
        <v>42.6</v>
      </c>
      <c r="BL246">
        <v>40.9</v>
      </c>
      <c r="BM246">
        <v>40.5</v>
      </c>
      <c r="BN246">
        <v>39.799999999999997</v>
      </c>
      <c r="BO246">
        <v>38.9</v>
      </c>
      <c r="BP246">
        <v>38.5</v>
      </c>
      <c r="BQ246">
        <v>38.4</v>
      </c>
      <c r="BR246">
        <v>139.5</v>
      </c>
      <c r="BS246">
        <v>149.69999999999999</v>
      </c>
      <c r="BT246">
        <v>149.19999999999999</v>
      </c>
      <c r="BU246">
        <v>156.4</v>
      </c>
      <c r="BV246">
        <v>172.6</v>
      </c>
      <c r="BW246">
        <v>180</v>
      </c>
      <c r="BX246">
        <v>180</v>
      </c>
      <c r="BY246">
        <v>1048.5</v>
      </c>
      <c r="BZ246">
        <v>869.3</v>
      </c>
      <c r="CA246">
        <v>768.1</v>
      </c>
      <c r="CB246">
        <v>721.1</v>
      </c>
      <c r="CC246">
        <v>701.8</v>
      </c>
      <c r="CD246">
        <v>693.3</v>
      </c>
      <c r="CE246">
        <v>687.9</v>
      </c>
      <c r="CF246">
        <v>691.2</v>
      </c>
      <c r="CG246">
        <v>581.1</v>
      </c>
      <c r="CH246">
        <v>524.1</v>
      </c>
      <c r="CI246">
        <v>502.9</v>
      </c>
      <c r="CJ246">
        <v>495.2</v>
      </c>
      <c r="CK246">
        <v>491.5</v>
      </c>
      <c r="CL246">
        <v>490.1</v>
      </c>
      <c r="CM246">
        <v>656.8</v>
      </c>
      <c r="CN246">
        <v>554.6</v>
      </c>
      <c r="CO246">
        <v>508.7</v>
      </c>
      <c r="CP246">
        <v>490.6</v>
      </c>
      <c r="CQ246">
        <v>482.4</v>
      </c>
      <c r="CR246">
        <v>478.6</v>
      </c>
      <c r="CS246">
        <v>476</v>
      </c>
      <c r="CT246">
        <v>631.70000000000005</v>
      </c>
      <c r="CU246">
        <v>536.9</v>
      </c>
      <c r="CV246">
        <v>498</v>
      </c>
      <c r="CW246">
        <v>480</v>
      </c>
      <c r="CX246">
        <v>468.3</v>
      </c>
      <c r="CY246">
        <v>460.5</v>
      </c>
      <c r="CZ246">
        <v>454.1</v>
      </c>
      <c r="DA246">
        <v>637.20000000000005</v>
      </c>
      <c r="DB246">
        <v>529.5</v>
      </c>
      <c r="DC246">
        <v>490.4</v>
      </c>
      <c r="DD246">
        <v>476.4</v>
      </c>
      <c r="DE246">
        <v>462.2</v>
      </c>
      <c r="DF246">
        <v>449.5</v>
      </c>
      <c r="DG246">
        <v>430.3</v>
      </c>
      <c r="DH246">
        <v>629.29999999999995</v>
      </c>
      <c r="DI246">
        <v>520.9</v>
      </c>
      <c r="DJ246">
        <v>481.3</v>
      </c>
      <c r="DK246">
        <v>460.1</v>
      </c>
      <c r="DL246">
        <v>442.8</v>
      </c>
      <c r="DM246">
        <v>431.2</v>
      </c>
      <c r="DN246">
        <v>412.8</v>
      </c>
      <c r="DO246">
        <v>646.20000000000005</v>
      </c>
      <c r="DP246">
        <v>532.9</v>
      </c>
      <c r="DQ246">
        <v>486</v>
      </c>
      <c r="DR246">
        <v>461.5</v>
      </c>
      <c r="DS246">
        <v>440.3</v>
      </c>
      <c r="DT246">
        <v>421.2</v>
      </c>
      <c r="DU246">
        <v>394.4</v>
      </c>
      <c r="DV246">
        <v>711.7</v>
      </c>
      <c r="DW246">
        <v>578.6</v>
      </c>
      <c r="DX246">
        <v>507.6</v>
      </c>
      <c r="DY246">
        <v>476.9</v>
      </c>
      <c r="DZ246">
        <v>454.6</v>
      </c>
      <c r="EA246">
        <v>431.6</v>
      </c>
      <c r="EB246">
        <v>388.5</v>
      </c>
      <c r="EC246">
        <v>848.6</v>
      </c>
      <c r="ED246">
        <v>675.6</v>
      </c>
      <c r="EE246">
        <v>569.1</v>
      </c>
      <c r="EF246">
        <v>505.8</v>
      </c>
      <c r="EG246">
        <v>477.6</v>
      </c>
      <c r="EH246">
        <v>456.9</v>
      </c>
      <c r="EI246">
        <v>414.8</v>
      </c>
      <c r="EJ246">
        <v>979.9</v>
      </c>
      <c r="EK246">
        <v>780.2</v>
      </c>
      <c r="EL246">
        <v>657.1</v>
      </c>
      <c r="EM246">
        <v>576.4</v>
      </c>
      <c r="EN246">
        <v>525.29999999999995</v>
      </c>
      <c r="EO246">
        <v>489.6</v>
      </c>
      <c r="EP246" t="s">
        <v>4354</v>
      </c>
    </row>
    <row r="247" spans="1:146" x14ac:dyDescent="0.25">
      <c r="A247" t="s">
        <v>3421</v>
      </c>
      <c r="B247" t="s">
        <v>2957</v>
      </c>
      <c r="C247" t="s">
        <v>2958</v>
      </c>
      <c r="D247" t="s">
        <v>2959</v>
      </c>
      <c r="E247" t="s">
        <v>1186</v>
      </c>
      <c r="F247" t="s">
        <v>963</v>
      </c>
      <c r="G247" t="s">
        <v>1909</v>
      </c>
      <c r="H247">
        <v>1994</v>
      </c>
      <c r="I247">
        <v>191251</v>
      </c>
      <c r="K247" t="s">
        <v>1698</v>
      </c>
      <c r="L247" t="s">
        <v>1781</v>
      </c>
      <c r="M247">
        <v>614</v>
      </c>
      <c r="N247" t="s">
        <v>4355</v>
      </c>
      <c r="O247" s="3">
        <v>0.58932870370370372</v>
      </c>
      <c r="P247">
        <v>10.06</v>
      </c>
      <c r="Q247">
        <v>9.2119999999999997</v>
      </c>
      <c r="R247">
        <v>1.847</v>
      </c>
      <c r="S247">
        <v>3.28</v>
      </c>
      <c r="T247">
        <v>4953</v>
      </c>
      <c r="U247">
        <v>118</v>
      </c>
      <c r="V247">
        <v>0.09</v>
      </c>
      <c r="W247">
        <v>640.9</v>
      </c>
      <c r="X247">
        <v>0.97430000000000005</v>
      </c>
      <c r="Y247">
        <v>692.8</v>
      </c>
      <c r="Z247">
        <v>0</v>
      </c>
      <c r="AA247">
        <v>0</v>
      </c>
      <c r="AB247">
        <v>1032.7</v>
      </c>
      <c r="AC247">
        <v>842.6</v>
      </c>
      <c r="AD247">
        <v>731.5</v>
      </c>
      <c r="AE247">
        <v>670.2</v>
      </c>
      <c r="AF247">
        <v>632.79999999999995</v>
      </c>
      <c r="AG247">
        <v>611.6</v>
      </c>
      <c r="AH247">
        <v>589.29999999999995</v>
      </c>
      <c r="AI247">
        <v>982.4</v>
      </c>
      <c r="AJ247">
        <v>804.4</v>
      </c>
      <c r="AK247">
        <v>708.3</v>
      </c>
      <c r="AL247">
        <v>658.3</v>
      </c>
      <c r="AM247">
        <v>631.20000000000005</v>
      </c>
      <c r="AN247">
        <v>614.20000000000005</v>
      </c>
      <c r="AO247">
        <v>592.79999999999995</v>
      </c>
      <c r="AP247">
        <v>876.8</v>
      </c>
      <c r="AQ247">
        <v>710.4</v>
      </c>
      <c r="AR247">
        <v>622</v>
      </c>
      <c r="AS247">
        <v>571.4</v>
      </c>
      <c r="AT247">
        <v>540.79999999999995</v>
      </c>
      <c r="AU247">
        <v>521.1</v>
      </c>
      <c r="AV247">
        <v>496.7</v>
      </c>
      <c r="AW247">
        <v>915.1</v>
      </c>
      <c r="AX247">
        <v>737.4</v>
      </c>
      <c r="AY247">
        <v>642.1</v>
      </c>
      <c r="AZ247">
        <v>587.1</v>
      </c>
      <c r="BA247">
        <v>553.6</v>
      </c>
      <c r="BB247">
        <v>532.1</v>
      </c>
      <c r="BC247">
        <v>505.3</v>
      </c>
      <c r="BD247">
        <v>1032.5999999999999</v>
      </c>
      <c r="BE247">
        <v>793.1</v>
      </c>
      <c r="BF247">
        <v>662.3</v>
      </c>
      <c r="BG247">
        <v>589.70000000000005</v>
      </c>
      <c r="BH247">
        <v>551.70000000000005</v>
      </c>
      <c r="BI247">
        <v>522.29999999999995</v>
      </c>
      <c r="BJ247">
        <v>474.4</v>
      </c>
      <c r="BK247">
        <v>42.3</v>
      </c>
      <c r="BL247">
        <v>41.3</v>
      </c>
      <c r="BM247">
        <v>40.299999999999997</v>
      </c>
      <c r="BN247">
        <v>38.9</v>
      </c>
      <c r="BO247">
        <v>38.200000000000003</v>
      </c>
      <c r="BP247">
        <v>37.799999999999997</v>
      </c>
      <c r="BQ247">
        <v>37.9</v>
      </c>
      <c r="BR247">
        <v>145.80000000000001</v>
      </c>
      <c r="BS247">
        <v>150.69999999999999</v>
      </c>
      <c r="BT247">
        <v>152.4</v>
      </c>
      <c r="BU247">
        <v>158.69999999999999</v>
      </c>
      <c r="BV247">
        <v>180</v>
      </c>
      <c r="BW247">
        <v>180</v>
      </c>
      <c r="BX247">
        <v>180</v>
      </c>
      <c r="BY247">
        <v>1033.7</v>
      </c>
      <c r="BZ247">
        <v>865.5</v>
      </c>
      <c r="CA247">
        <v>768.6</v>
      </c>
      <c r="CB247">
        <v>730.5</v>
      </c>
      <c r="CC247">
        <v>715.2</v>
      </c>
      <c r="CD247">
        <v>708.7</v>
      </c>
      <c r="CE247">
        <v>707.8</v>
      </c>
      <c r="CF247">
        <v>684.7</v>
      </c>
      <c r="CG247">
        <v>579.20000000000005</v>
      </c>
      <c r="CH247">
        <v>533.6</v>
      </c>
      <c r="CI247">
        <v>517.29999999999995</v>
      </c>
      <c r="CJ247">
        <v>511.3</v>
      </c>
      <c r="CK247">
        <v>508.3</v>
      </c>
      <c r="CL247">
        <v>507.7</v>
      </c>
      <c r="CM247">
        <v>651.4</v>
      </c>
      <c r="CN247">
        <v>557.20000000000005</v>
      </c>
      <c r="CO247">
        <v>521.20000000000005</v>
      </c>
      <c r="CP247">
        <v>505.8</v>
      </c>
      <c r="CQ247">
        <v>498.7</v>
      </c>
      <c r="CR247">
        <v>495</v>
      </c>
      <c r="CS247">
        <v>492.8</v>
      </c>
      <c r="CT247">
        <v>626.79999999999995</v>
      </c>
      <c r="CU247">
        <v>543.5</v>
      </c>
      <c r="CV247">
        <v>512.29999999999995</v>
      </c>
      <c r="CW247">
        <v>494.8</v>
      </c>
      <c r="CX247">
        <v>482.2</v>
      </c>
      <c r="CY247">
        <v>474.3</v>
      </c>
      <c r="CZ247">
        <v>467.4</v>
      </c>
      <c r="DA247">
        <v>633.6</v>
      </c>
      <c r="DB247">
        <v>545.79999999999995</v>
      </c>
      <c r="DC247">
        <v>511.9</v>
      </c>
      <c r="DD247">
        <v>491.8</v>
      </c>
      <c r="DE247">
        <v>475.8</v>
      </c>
      <c r="DF247">
        <v>460.8</v>
      </c>
      <c r="DG247">
        <v>440.8</v>
      </c>
      <c r="DH247">
        <v>664</v>
      </c>
      <c r="DI247">
        <v>551.70000000000005</v>
      </c>
      <c r="DJ247">
        <v>508.5</v>
      </c>
      <c r="DK247">
        <v>483.7</v>
      </c>
      <c r="DL247">
        <v>461.1</v>
      </c>
      <c r="DM247">
        <v>442</v>
      </c>
      <c r="DN247">
        <v>422</v>
      </c>
      <c r="DO247">
        <v>685.6</v>
      </c>
      <c r="DP247">
        <v>566.4</v>
      </c>
      <c r="DQ247">
        <v>515.4</v>
      </c>
      <c r="DR247">
        <v>489.4</v>
      </c>
      <c r="DS247">
        <v>465.2</v>
      </c>
      <c r="DT247">
        <v>441.7</v>
      </c>
      <c r="DU247">
        <v>404.6</v>
      </c>
      <c r="DV247">
        <v>758.6</v>
      </c>
      <c r="DW247">
        <v>619</v>
      </c>
      <c r="DX247">
        <v>540.79999999999995</v>
      </c>
      <c r="DY247">
        <v>506.6</v>
      </c>
      <c r="DZ247">
        <v>483.3</v>
      </c>
      <c r="EA247">
        <v>459.8</v>
      </c>
      <c r="EB247">
        <v>414.8</v>
      </c>
      <c r="EC247">
        <v>893.6</v>
      </c>
      <c r="ED247">
        <v>709.8</v>
      </c>
      <c r="EE247">
        <v>602.79999999999995</v>
      </c>
      <c r="EF247">
        <v>537.4</v>
      </c>
      <c r="EG247">
        <v>506.4</v>
      </c>
      <c r="EH247">
        <v>484.4</v>
      </c>
      <c r="EI247">
        <v>440.7</v>
      </c>
      <c r="EJ247">
        <v>1031.8</v>
      </c>
      <c r="EK247">
        <v>819.7</v>
      </c>
      <c r="EL247">
        <v>694.4</v>
      </c>
      <c r="EM247">
        <v>610</v>
      </c>
      <c r="EN247">
        <v>550.29999999999995</v>
      </c>
      <c r="EO247">
        <v>514.5</v>
      </c>
      <c r="EP247" t="s">
        <v>4356</v>
      </c>
    </row>
    <row r="248" spans="1:146" x14ac:dyDescent="0.25">
      <c r="A248" t="s">
        <v>3421</v>
      </c>
      <c r="B248" t="s">
        <v>3301</v>
      </c>
      <c r="C248" t="s">
        <v>3302</v>
      </c>
      <c r="D248" t="s">
        <v>3303</v>
      </c>
      <c r="E248" t="s">
        <v>3304</v>
      </c>
      <c r="F248" t="s">
        <v>1937</v>
      </c>
      <c r="G248" t="s">
        <v>1938</v>
      </c>
      <c r="H248">
        <v>2005</v>
      </c>
      <c r="I248">
        <v>8052423</v>
      </c>
      <c r="K248" t="s">
        <v>1698</v>
      </c>
      <c r="L248" t="s">
        <v>1781</v>
      </c>
      <c r="M248">
        <v>680</v>
      </c>
      <c r="N248" t="s">
        <v>3923</v>
      </c>
      <c r="O248" s="3">
        <v>0.32085648148148149</v>
      </c>
      <c r="P248">
        <v>11.3</v>
      </c>
      <c r="Q248">
        <v>10.414</v>
      </c>
      <c r="R248">
        <v>2.0369999999999999</v>
      </c>
      <c r="S248">
        <v>3.58</v>
      </c>
      <c r="T248">
        <v>6617</v>
      </c>
      <c r="U248">
        <v>121.7</v>
      </c>
      <c r="V248">
        <v>0.27</v>
      </c>
      <c r="W248">
        <v>624.20000000000005</v>
      </c>
      <c r="X248">
        <v>1.0024999999999999</v>
      </c>
      <c r="Y248">
        <v>673.3</v>
      </c>
      <c r="Z248">
        <v>0</v>
      </c>
      <c r="AA248">
        <v>0</v>
      </c>
      <c r="AB248">
        <v>1032.9000000000001</v>
      </c>
      <c r="AC248">
        <v>836.7</v>
      </c>
      <c r="AD248">
        <v>722</v>
      </c>
      <c r="AE248">
        <v>649</v>
      </c>
      <c r="AF248">
        <v>608.6</v>
      </c>
      <c r="AG248">
        <v>584.29999999999995</v>
      </c>
      <c r="AH248">
        <v>560.20000000000005</v>
      </c>
      <c r="AI248">
        <v>988.2</v>
      </c>
      <c r="AJ248">
        <v>802.7</v>
      </c>
      <c r="AK248">
        <v>698.7</v>
      </c>
      <c r="AL248">
        <v>638.20000000000005</v>
      </c>
      <c r="AM248">
        <v>605.20000000000005</v>
      </c>
      <c r="AN248">
        <v>585.79999999999995</v>
      </c>
      <c r="AO248">
        <v>562.5</v>
      </c>
      <c r="AP248">
        <v>867.3</v>
      </c>
      <c r="AQ248">
        <v>697.1</v>
      </c>
      <c r="AR248">
        <v>605.1</v>
      </c>
      <c r="AS248">
        <v>551.4</v>
      </c>
      <c r="AT248">
        <v>518.4</v>
      </c>
      <c r="AU248">
        <v>497.1</v>
      </c>
      <c r="AV248">
        <v>471.3</v>
      </c>
      <c r="AW248">
        <v>930.3</v>
      </c>
      <c r="AX248">
        <v>741.7</v>
      </c>
      <c r="AY248">
        <v>638.20000000000005</v>
      </c>
      <c r="AZ248">
        <v>576.70000000000005</v>
      </c>
      <c r="BA248">
        <v>538.6</v>
      </c>
      <c r="BB248">
        <v>514</v>
      </c>
      <c r="BC248">
        <v>484.3</v>
      </c>
      <c r="BD248">
        <v>1028.5999999999999</v>
      </c>
      <c r="BE248">
        <v>785.3</v>
      </c>
      <c r="BF248">
        <v>649.29999999999995</v>
      </c>
      <c r="BG248">
        <v>567.4</v>
      </c>
      <c r="BH248">
        <v>527.20000000000005</v>
      </c>
      <c r="BI248">
        <v>497.1</v>
      </c>
      <c r="BJ248">
        <v>449.9</v>
      </c>
      <c r="BK248">
        <v>42.8</v>
      </c>
      <c r="BL248">
        <v>41.1</v>
      </c>
      <c r="BM248">
        <v>40.9</v>
      </c>
      <c r="BN248">
        <v>39.700000000000003</v>
      </c>
      <c r="BO248">
        <v>38.799999999999997</v>
      </c>
      <c r="BP248">
        <v>38.4</v>
      </c>
      <c r="BQ248">
        <v>38.200000000000003</v>
      </c>
      <c r="BR248">
        <v>145</v>
      </c>
      <c r="BS248">
        <v>149.6</v>
      </c>
      <c r="BT248">
        <v>151</v>
      </c>
      <c r="BU248">
        <v>155.80000000000001</v>
      </c>
      <c r="BV248">
        <v>171.5</v>
      </c>
      <c r="BW248">
        <v>180</v>
      </c>
      <c r="BX248">
        <v>180</v>
      </c>
      <c r="BY248">
        <v>1075.8</v>
      </c>
      <c r="BZ248">
        <v>887.8</v>
      </c>
      <c r="CA248">
        <v>779.2</v>
      </c>
      <c r="CB248">
        <v>714.6</v>
      </c>
      <c r="CC248">
        <v>688.3</v>
      </c>
      <c r="CD248">
        <v>678.2</v>
      </c>
      <c r="CE248">
        <v>672.2</v>
      </c>
      <c r="CF248">
        <v>706.5</v>
      </c>
      <c r="CG248">
        <v>593</v>
      </c>
      <c r="CH248">
        <v>527.1</v>
      </c>
      <c r="CI248">
        <v>498.4</v>
      </c>
      <c r="CJ248">
        <v>485.8</v>
      </c>
      <c r="CK248">
        <v>481</v>
      </c>
      <c r="CL248">
        <v>478.5</v>
      </c>
      <c r="CM248">
        <v>669.8</v>
      </c>
      <c r="CN248">
        <v>564.6</v>
      </c>
      <c r="CO248">
        <v>509.6</v>
      </c>
      <c r="CP248">
        <v>486.3</v>
      </c>
      <c r="CQ248">
        <v>474.1</v>
      </c>
      <c r="CR248">
        <v>467.9</v>
      </c>
      <c r="CS248">
        <v>464.2</v>
      </c>
      <c r="CT248">
        <v>642.5</v>
      </c>
      <c r="CU248">
        <v>543.6</v>
      </c>
      <c r="CV248">
        <v>497.9</v>
      </c>
      <c r="CW248">
        <v>476.5</v>
      </c>
      <c r="CX248">
        <v>462.3</v>
      </c>
      <c r="CY248">
        <v>451.4</v>
      </c>
      <c r="CZ248">
        <v>439.7</v>
      </c>
      <c r="DA248">
        <v>645.20000000000005</v>
      </c>
      <c r="DB248">
        <v>533.20000000000005</v>
      </c>
      <c r="DC248">
        <v>486.8</v>
      </c>
      <c r="DD248">
        <v>467.8</v>
      </c>
      <c r="DE248">
        <v>459.2</v>
      </c>
      <c r="DF248">
        <v>444.8</v>
      </c>
      <c r="DG248">
        <v>419.7</v>
      </c>
      <c r="DH248">
        <v>638.29999999999995</v>
      </c>
      <c r="DI248">
        <v>526.29999999999995</v>
      </c>
      <c r="DJ248">
        <v>480.7</v>
      </c>
      <c r="DK248">
        <v>457.3</v>
      </c>
      <c r="DL248">
        <v>436.9</v>
      </c>
      <c r="DM248">
        <v>421.1</v>
      </c>
      <c r="DN248">
        <v>402.3</v>
      </c>
      <c r="DO248">
        <v>656.5</v>
      </c>
      <c r="DP248">
        <v>539.70000000000005</v>
      </c>
      <c r="DQ248">
        <v>487</v>
      </c>
      <c r="DR248">
        <v>461.5</v>
      </c>
      <c r="DS248">
        <v>439.3</v>
      </c>
      <c r="DT248">
        <v>417.4</v>
      </c>
      <c r="DU248">
        <v>384.5</v>
      </c>
      <c r="DV248">
        <v>724.5</v>
      </c>
      <c r="DW248">
        <v>589.5</v>
      </c>
      <c r="DX248">
        <v>512.29999999999995</v>
      </c>
      <c r="DY248">
        <v>477.8</v>
      </c>
      <c r="DZ248">
        <v>455.7</v>
      </c>
      <c r="EA248">
        <v>433.8</v>
      </c>
      <c r="EB248">
        <v>390.7</v>
      </c>
      <c r="EC248">
        <v>857.3</v>
      </c>
      <c r="ED248">
        <v>680.4</v>
      </c>
      <c r="EE248">
        <v>576</v>
      </c>
      <c r="EF248">
        <v>510.5</v>
      </c>
      <c r="EG248">
        <v>478.7</v>
      </c>
      <c r="EH248">
        <v>457.9</v>
      </c>
      <c r="EI248">
        <v>417</v>
      </c>
      <c r="EJ248">
        <v>989.9</v>
      </c>
      <c r="EK248">
        <v>785.7</v>
      </c>
      <c r="EL248">
        <v>664.8</v>
      </c>
      <c r="EM248">
        <v>583.5</v>
      </c>
      <c r="EN248">
        <v>529</v>
      </c>
      <c r="EO248">
        <v>490.4</v>
      </c>
      <c r="EP248" t="s">
        <v>4357</v>
      </c>
    </row>
    <row r="249" spans="1:146" x14ac:dyDescent="0.25">
      <c r="A249" t="s">
        <v>3421</v>
      </c>
      <c r="B249" t="s">
        <v>2283</v>
      </c>
      <c r="C249" t="s">
        <v>2284</v>
      </c>
      <c r="D249" t="s">
        <v>2285</v>
      </c>
      <c r="E249" t="s">
        <v>922</v>
      </c>
      <c r="F249" t="s">
        <v>1035</v>
      </c>
      <c r="G249" t="s">
        <v>2286</v>
      </c>
      <c r="H249">
        <v>1990</v>
      </c>
      <c r="I249">
        <v>256700</v>
      </c>
      <c r="K249" t="s">
        <v>1698</v>
      </c>
      <c r="L249" t="s">
        <v>1781</v>
      </c>
      <c r="M249">
        <v>550</v>
      </c>
      <c r="N249" t="s">
        <v>3923</v>
      </c>
      <c r="O249" s="3">
        <v>0.32085648148148149</v>
      </c>
      <c r="P249">
        <v>9.49</v>
      </c>
      <c r="Q249">
        <v>8.9890000000000008</v>
      </c>
      <c r="R249">
        <v>1.9279999999999999</v>
      </c>
      <c r="S249">
        <v>3.22</v>
      </c>
      <c r="T249">
        <v>3782</v>
      </c>
      <c r="U249">
        <v>107.1</v>
      </c>
      <c r="V249">
        <v>0.32</v>
      </c>
      <c r="W249">
        <v>681.4</v>
      </c>
      <c r="X249">
        <v>0.92190000000000005</v>
      </c>
      <c r="Y249">
        <v>732.2</v>
      </c>
      <c r="Z249">
        <v>0</v>
      </c>
      <c r="AA249">
        <v>0</v>
      </c>
      <c r="AB249">
        <v>1140.0999999999999</v>
      </c>
      <c r="AC249">
        <v>916</v>
      </c>
      <c r="AD249">
        <v>788.6</v>
      </c>
      <c r="AE249">
        <v>704.9</v>
      </c>
      <c r="AF249">
        <v>656.8</v>
      </c>
      <c r="AG249">
        <v>632</v>
      </c>
      <c r="AH249">
        <v>608.29999999999995</v>
      </c>
      <c r="AI249">
        <v>1090.9000000000001</v>
      </c>
      <c r="AJ249">
        <v>881.1</v>
      </c>
      <c r="AK249">
        <v>764</v>
      </c>
      <c r="AL249">
        <v>694</v>
      </c>
      <c r="AM249">
        <v>655.1</v>
      </c>
      <c r="AN249">
        <v>634.29999999999995</v>
      </c>
      <c r="AO249">
        <v>609.9</v>
      </c>
      <c r="AP249">
        <v>953.3</v>
      </c>
      <c r="AQ249">
        <v>763.4</v>
      </c>
      <c r="AR249">
        <v>660.1</v>
      </c>
      <c r="AS249">
        <v>599.29999999999995</v>
      </c>
      <c r="AT249">
        <v>562</v>
      </c>
      <c r="AU249">
        <v>538.1</v>
      </c>
      <c r="AV249">
        <v>509</v>
      </c>
      <c r="AW249">
        <v>1022.2</v>
      </c>
      <c r="AX249">
        <v>812.2</v>
      </c>
      <c r="AY249">
        <v>696.4</v>
      </c>
      <c r="AZ249">
        <v>627.5</v>
      </c>
      <c r="BA249">
        <v>584.9</v>
      </c>
      <c r="BB249">
        <v>557.79999999999995</v>
      </c>
      <c r="BC249">
        <v>526.4</v>
      </c>
      <c r="BD249">
        <v>1135</v>
      </c>
      <c r="BE249">
        <v>859.8</v>
      </c>
      <c r="BF249">
        <v>709.1</v>
      </c>
      <c r="BG249">
        <v>616.6</v>
      </c>
      <c r="BH249">
        <v>570.29999999999995</v>
      </c>
      <c r="BI249">
        <v>538.1</v>
      </c>
      <c r="BJ249">
        <v>485</v>
      </c>
      <c r="BK249">
        <v>42.5</v>
      </c>
      <c r="BL249">
        <v>40.9</v>
      </c>
      <c r="BM249">
        <v>40.4</v>
      </c>
      <c r="BN249">
        <v>39.4</v>
      </c>
      <c r="BO249">
        <v>38.4</v>
      </c>
      <c r="BP249">
        <v>38.1</v>
      </c>
      <c r="BQ249">
        <v>38.299999999999997</v>
      </c>
      <c r="BR249">
        <v>146.5</v>
      </c>
      <c r="BS249">
        <v>150.4</v>
      </c>
      <c r="BT249">
        <v>152.19999999999999</v>
      </c>
      <c r="BU249">
        <v>157.19999999999999</v>
      </c>
      <c r="BV249">
        <v>180</v>
      </c>
      <c r="BW249">
        <v>180</v>
      </c>
      <c r="BX249">
        <v>180</v>
      </c>
      <c r="BY249">
        <v>1191.5</v>
      </c>
      <c r="BZ249">
        <v>975.8</v>
      </c>
      <c r="CA249">
        <v>855.2</v>
      </c>
      <c r="CB249">
        <v>778.2</v>
      </c>
      <c r="CC249">
        <v>744.5</v>
      </c>
      <c r="CD249">
        <v>735.2</v>
      </c>
      <c r="CE249">
        <v>734.9</v>
      </c>
      <c r="CF249">
        <v>784.8</v>
      </c>
      <c r="CG249">
        <v>655.29999999999995</v>
      </c>
      <c r="CH249">
        <v>579.9</v>
      </c>
      <c r="CI249">
        <v>544.1</v>
      </c>
      <c r="CJ249">
        <v>528.79999999999995</v>
      </c>
      <c r="CK249">
        <v>523.4</v>
      </c>
      <c r="CL249">
        <v>522</v>
      </c>
      <c r="CM249">
        <v>745.1</v>
      </c>
      <c r="CN249">
        <v>625.5</v>
      </c>
      <c r="CO249">
        <v>560.1</v>
      </c>
      <c r="CP249">
        <v>530.9</v>
      </c>
      <c r="CQ249">
        <v>516.20000000000005</v>
      </c>
      <c r="CR249">
        <v>508.7</v>
      </c>
      <c r="CS249">
        <v>505.6</v>
      </c>
      <c r="CT249">
        <v>716.5</v>
      </c>
      <c r="CU249">
        <v>603.1</v>
      </c>
      <c r="CV249">
        <v>546.6</v>
      </c>
      <c r="CW249">
        <v>520.79999999999995</v>
      </c>
      <c r="CX249">
        <v>503.5</v>
      </c>
      <c r="CY249">
        <v>490.4</v>
      </c>
      <c r="CZ249">
        <v>477</v>
      </c>
      <c r="DA249">
        <v>709.3</v>
      </c>
      <c r="DB249">
        <v>583.29999999999995</v>
      </c>
      <c r="DC249">
        <v>528.1</v>
      </c>
      <c r="DD249">
        <v>504.8</v>
      </c>
      <c r="DE249">
        <v>494.1</v>
      </c>
      <c r="DF249">
        <v>482.6</v>
      </c>
      <c r="DG249">
        <v>453.3</v>
      </c>
      <c r="DH249">
        <v>699.4</v>
      </c>
      <c r="DI249">
        <v>575.1</v>
      </c>
      <c r="DJ249">
        <v>522.70000000000005</v>
      </c>
      <c r="DK249">
        <v>494.9</v>
      </c>
      <c r="DL249">
        <v>469.9</v>
      </c>
      <c r="DM249">
        <v>448.7</v>
      </c>
      <c r="DN249">
        <v>426.3</v>
      </c>
      <c r="DO249">
        <v>720.9</v>
      </c>
      <c r="DP249">
        <v>590.4</v>
      </c>
      <c r="DQ249">
        <v>529.9</v>
      </c>
      <c r="DR249">
        <v>500.8</v>
      </c>
      <c r="DS249">
        <v>474.7</v>
      </c>
      <c r="DT249">
        <v>448.6</v>
      </c>
      <c r="DU249">
        <v>405.9</v>
      </c>
      <c r="DV249">
        <v>797.6</v>
      </c>
      <c r="DW249">
        <v>647</v>
      </c>
      <c r="DX249">
        <v>559.1</v>
      </c>
      <c r="DY249">
        <v>519.5</v>
      </c>
      <c r="DZ249">
        <v>494</v>
      </c>
      <c r="EA249">
        <v>468.2</v>
      </c>
      <c r="EB249">
        <v>417.6</v>
      </c>
      <c r="EC249">
        <v>942.9</v>
      </c>
      <c r="ED249">
        <v>741.5</v>
      </c>
      <c r="EE249">
        <v>626.29999999999995</v>
      </c>
      <c r="EF249">
        <v>554.1</v>
      </c>
      <c r="EG249">
        <v>519.1</v>
      </c>
      <c r="EH249">
        <v>495.3</v>
      </c>
      <c r="EI249">
        <v>447.6</v>
      </c>
      <c r="EJ249">
        <v>1088.7</v>
      </c>
      <c r="EK249">
        <v>856.2</v>
      </c>
      <c r="EL249">
        <v>721.9</v>
      </c>
      <c r="EM249">
        <v>631.6</v>
      </c>
      <c r="EN249">
        <v>569.1</v>
      </c>
      <c r="EO249">
        <v>528.9</v>
      </c>
      <c r="EP249" t="s">
        <v>4358</v>
      </c>
    </row>
    <row r="250" spans="1:146" x14ac:dyDescent="0.25">
      <c r="A250" t="s">
        <v>4359</v>
      </c>
      <c r="B250" t="s">
        <v>1097</v>
      </c>
      <c r="C250" t="s">
        <v>1098</v>
      </c>
      <c r="D250" t="s">
        <v>1099</v>
      </c>
      <c r="E250" t="s">
        <v>1895</v>
      </c>
      <c r="F250" t="s">
        <v>1100</v>
      </c>
      <c r="G250" t="s">
        <v>1936</v>
      </c>
      <c r="H250">
        <v>1993</v>
      </c>
      <c r="I250">
        <v>4037339</v>
      </c>
      <c r="K250" t="s">
        <v>1698</v>
      </c>
      <c r="L250" t="s">
        <v>971</v>
      </c>
      <c r="M250">
        <v>339</v>
      </c>
      <c r="N250" t="s">
        <v>3923</v>
      </c>
      <c r="O250" s="3">
        <v>0.32085648148148149</v>
      </c>
      <c r="P250">
        <v>7.9969999999999999</v>
      </c>
      <c r="Q250">
        <v>7.2480000000000002</v>
      </c>
      <c r="R250">
        <v>1.4870000000000001</v>
      </c>
      <c r="S250">
        <v>2.4900000000000002</v>
      </c>
      <c r="T250">
        <v>1446</v>
      </c>
      <c r="U250">
        <v>102.2</v>
      </c>
      <c r="V250">
        <v>0.18</v>
      </c>
      <c r="W250">
        <v>664.5</v>
      </c>
      <c r="X250">
        <v>0.92530000000000001</v>
      </c>
      <c r="Y250">
        <v>729.5</v>
      </c>
      <c r="Z250">
        <v>0</v>
      </c>
      <c r="AA250">
        <v>0</v>
      </c>
      <c r="AB250">
        <v>1054.3</v>
      </c>
      <c r="AC250">
        <v>854.9</v>
      </c>
      <c r="AD250">
        <v>751.3</v>
      </c>
      <c r="AE250">
        <v>711.5</v>
      </c>
      <c r="AF250">
        <v>683.5</v>
      </c>
      <c r="AG250">
        <v>660.5</v>
      </c>
      <c r="AH250">
        <v>607.79999999999995</v>
      </c>
      <c r="AI250">
        <v>1013.8</v>
      </c>
      <c r="AJ250">
        <v>826.7</v>
      </c>
      <c r="AK250">
        <v>735.5</v>
      </c>
      <c r="AL250">
        <v>692.6</v>
      </c>
      <c r="AM250">
        <v>665.8</v>
      </c>
      <c r="AN250">
        <v>642.4</v>
      </c>
      <c r="AO250">
        <v>601.6</v>
      </c>
      <c r="AP250">
        <v>900.3</v>
      </c>
      <c r="AQ250">
        <v>733.4</v>
      </c>
      <c r="AR250">
        <v>645.79999999999995</v>
      </c>
      <c r="AS250">
        <v>595.6</v>
      </c>
      <c r="AT250">
        <v>563.4</v>
      </c>
      <c r="AU250">
        <v>539.79999999999995</v>
      </c>
      <c r="AV250">
        <v>502.2</v>
      </c>
      <c r="AW250">
        <v>987.7</v>
      </c>
      <c r="AX250">
        <v>793.4</v>
      </c>
      <c r="AY250">
        <v>689.2</v>
      </c>
      <c r="AZ250">
        <v>628.6</v>
      </c>
      <c r="BA250">
        <v>590.70000000000005</v>
      </c>
      <c r="BB250">
        <v>565</v>
      </c>
      <c r="BC250">
        <v>529.70000000000005</v>
      </c>
      <c r="BD250">
        <v>1047.8</v>
      </c>
      <c r="BE250">
        <v>804.8</v>
      </c>
      <c r="BF250">
        <v>683.2</v>
      </c>
      <c r="BG250">
        <v>620.4</v>
      </c>
      <c r="BH250">
        <v>581.1</v>
      </c>
      <c r="BI250">
        <v>544.5</v>
      </c>
      <c r="BJ250">
        <v>478.3</v>
      </c>
      <c r="BK250">
        <v>42.2</v>
      </c>
      <c r="BL250">
        <v>41.1</v>
      </c>
      <c r="BM250">
        <v>38.799999999999997</v>
      </c>
      <c r="BN250">
        <v>37.9</v>
      </c>
      <c r="BO250">
        <v>37.700000000000003</v>
      </c>
      <c r="BP250">
        <v>37.299999999999997</v>
      </c>
      <c r="BQ250">
        <v>38</v>
      </c>
      <c r="BR250">
        <v>144.9</v>
      </c>
      <c r="BS250">
        <v>147.80000000000001</v>
      </c>
      <c r="BT250">
        <v>149.80000000000001</v>
      </c>
      <c r="BU250">
        <v>150.80000000000001</v>
      </c>
      <c r="BV250">
        <v>176.4</v>
      </c>
      <c r="BW250">
        <v>144.19999999999999</v>
      </c>
      <c r="BX250">
        <v>139.80000000000001</v>
      </c>
      <c r="BY250">
        <v>1118.7</v>
      </c>
      <c r="BZ250">
        <v>920</v>
      </c>
      <c r="CA250">
        <v>819.5</v>
      </c>
      <c r="CB250">
        <v>791.1</v>
      </c>
      <c r="CC250">
        <v>781.5</v>
      </c>
      <c r="CD250">
        <v>772.2</v>
      </c>
      <c r="CE250">
        <v>769.4</v>
      </c>
      <c r="CF250">
        <v>738.2</v>
      </c>
      <c r="CG250">
        <v>620.5</v>
      </c>
      <c r="CH250">
        <v>579.20000000000005</v>
      </c>
      <c r="CI250">
        <v>565.70000000000005</v>
      </c>
      <c r="CJ250">
        <v>559.9</v>
      </c>
      <c r="CK250">
        <v>557.20000000000005</v>
      </c>
      <c r="CL250">
        <v>548.29999999999995</v>
      </c>
      <c r="CM250">
        <v>700.2</v>
      </c>
      <c r="CN250">
        <v>600.20000000000005</v>
      </c>
      <c r="CO250">
        <v>565.4</v>
      </c>
      <c r="CP250">
        <v>548.9</v>
      </c>
      <c r="CQ250">
        <v>541.20000000000005</v>
      </c>
      <c r="CR250">
        <v>537.1</v>
      </c>
      <c r="CS250">
        <v>525</v>
      </c>
      <c r="CT250">
        <v>672</v>
      </c>
      <c r="CU250">
        <v>587</v>
      </c>
      <c r="CV250">
        <v>553.1</v>
      </c>
      <c r="CW250">
        <v>527.9</v>
      </c>
      <c r="CX250">
        <v>510.1</v>
      </c>
      <c r="CY250">
        <v>501.1</v>
      </c>
      <c r="CZ250">
        <v>493.3</v>
      </c>
      <c r="DA250">
        <v>647.20000000000005</v>
      </c>
      <c r="DB250">
        <v>570.6</v>
      </c>
      <c r="DC250">
        <v>549.5</v>
      </c>
      <c r="DD250">
        <v>523</v>
      </c>
      <c r="DE250">
        <v>494.3</v>
      </c>
      <c r="DF250">
        <v>473.1</v>
      </c>
      <c r="DG250">
        <v>452.2</v>
      </c>
      <c r="DH250">
        <v>634.9</v>
      </c>
      <c r="DI250">
        <v>556.29999999999995</v>
      </c>
      <c r="DJ250">
        <v>516.70000000000005</v>
      </c>
      <c r="DK250">
        <v>491.7</v>
      </c>
      <c r="DL250">
        <v>471.5</v>
      </c>
      <c r="DM250">
        <v>452.9</v>
      </c>
      <c r="DN250">
        <v>418</v>
      </c>
      <c r="DO250">
        <v>651.9</v>
      </c>
      <c r="DP250">
        <v>562.29999999999995</v>
      </c>
      <c r="DQ250">
        <v>516.20000000000005</v>
      </c>
      <c r="DR250">
        <v>476.2</v>
      </c>
      <c r="DS250">
        <v>448.9</v>
      </c>
      <c r="DT250">
        <v>427.6</v>
      </c>
      <c r="DU250">
        <v>385.6</v>
      </c>
      <c r="DV250">
        <v>728.5</v>
      </c>
      <c r="DW250">
        <v>595.29999999999995</v>
      </c>
      <c r="DX250">
        <v>541.6</v>
      </c>
      <c r="DY250">
        <v>497.4</v>
      </c>
      <c r="DZ250">
        <v>454</v>
      </c>
      <c r="EA250">
        <v>410.6</v>
      </c>
      <c r="EB250">
        <v>333.8</v>
      </c>
      <c r="EC250">
        <v>857.2</v>
      </c>
      <c r="ED250">
        <v>684.1</v>
      </c>
      <c r="EE250">
        <v>591.70000000000005</v>
      </c>
      <c r="EF250">
        <v>548</v>
      </c>
      <c r="EG250">
        <v>516.20000000000005</v>
      </c>
      <c r="EH250">
        <v>475.3</v>
      </c>
      <c r="EI250">
        <v>386.4</v>
      </c>
      <c r="EJ250">
        <v>989.9</v>
      </c>
      <c r="EK250">
        <v>789.9</v>
      </c>
      <c r="EL250">
        <v>683.2</v>
      </c>
      <c r="EM250">
        <v>631.9</v>
      </c>
      <c r="EN250">
        <v>585.5</v>
      </c>
      <c r="EO250">
        <v>548.79999999999995</v>
      </c>
      <c r="EP250" t="s">
        <v>4360</v>
      </c>
    </row>
    <row r="251" spans="1:146" x14ac:dyDescent="0.25">
      <c r="A251" t="s">
        <v>4361</v>
      </c>
      <c r="B251" t="s">
        <v>746</v>
      </c>
      <c r="C251" t="s">
        <v>747</v>
      </c>
      <c r="D251" t="s">
        <v>748</v>
      </c>
      <c r="E251" t="s">
        <v>1214</v>
      </c>
      <c r="F251" t="s">
        <v>963</v>
      </c>
      <c r="G251" t="s">
        <v>1909</v>
      </c>
      <c r="H251">
        <v>2003</v>
      </c>
      <c r="I251">
        <v>4046213</v>
      </c>
      <c r="K251" t="s">
        <v>1698</v>
      </c>
      <c r="L251" t="s">
        <v>1781</v>
      </c>
      <c r="M251">
        <v>871</v>
      </c>
      <c r="N251" t="s">
        <v>3923</v>
      </c>
      <c r="O251" s="3">
        <v>0.32085648148148149</v>
      </c>
      <c r="P251">
        <v>13.99</v>
      </c>
      <c r="Q251">
        <v>12.702999999999999</v>
      </c>
      <c r="R251">
        <v>2.468</v>
      </c>
      <c r="S251">
        <v>4.09</v>
      </c>
      <c r="T251">
        <v>11929</v>
      </c>
      <c r="U251">
        <v>132.1</v>
      </c>
      <c r="V251">
        <v>0.24</v>
      </c>
      <c r="W251">
        <v>573.1</v>
      </c>
      <c r="X251">
        <v>1.0880000000000001</v>
      </c>
      <c r="Y251">
        <v>620.4</v>
      </c>
      <c r="Z251">
        <v>0</v>
      </c>
      <c r="AA251">
        <v>0</v>
      </c>
      <c r="AB251">
        <v>950.2</v>
      </c>
      <c r="AC251">
        <v>769.5</v>
      </c>
      <c r="AD251">
        <v>664.9</v>
      </c>
      <c r="AE251">
        <v>599.5</v>
      </c>
      <c r="AF251">
        <v>562.79999999999995</v>
      </c>
      <c r="AG251">
        <v>537.9</v>
      </c>
      <c r="AH251">
        <v>510.3</v>
      </c>
      <c r="AI251">
        <v>904.9</v>
      </c>
      <c r="AJ251">
        <v>734.7</v>
      </c>
      <c r="AK251">
        <v>640.1</v>
      </c>
      <c r="AL251">
        <v>586</v>
      </c>
      <c r="AM251">
        <v>556.29999999999995</v>
      </c>
      <c r="AN251">
        <v>537.6</v>
      </c>
      <c r="AO251">
        <v>511.9</v>
      </c>
      <c r="AP251">
        <v>796</v>
      </c>
      <c r="AQ251">
        <v>639.9</v>
      </c>
      <c r="AR251">
        <v>555.5</v>
      </c>
      <c r="AS251">
        <v>506.2</v>
      </c>
      <c r="AT251">
        <v>475.8</v>
      </c>
      <c r="AU251">
        <v>456</v>
      </c>
      <c r="AV251">
        <v>431.4</v>
      </c>
      <c r="AW251">
        <v>852</v>
      </c>
      <c r="AX251">
        <v>679.5</v>
      </c>
      <c r="AY251">
        <v>584.79999999999995</v>
      </c>
      <c r="AZ251">
        <v>528.5</v>
      </c>
      <c r="BA251">
        <v>493.3</v>
      </c>
      <c r="BB251">
        <v>470.2</v>
      </c>
      <c r="BC251">
        <v>441.3</v>
      </c>
      <c r="BD251">
        <v>948.1</v>
      </c>
      <c r="BE251">
        <v>722.8</v>
      </c>
      <c r="BF251">
        <v>597.20000000000005</v>
      </c>
      <c r="BG251">
        <v>522</v>
      </c>
      <c r="BH251">
        <v>484.2</v>
      </c>
      <c r="BI251">
        <v>456.2</v>
      </c>
      <c r="BJ251">
        <v>413.3</v>
      </c>
      <c r="BK251">
        <v>42.9</v>
      </c>
      <c r="BL251">
        <v>41.1</v>
      </c>
      <c r="BM251">
        <v>40.700000000000003</v>
      </c>
      <c r="BN251">
        <v>40</v>
      </c>
      <c r="BO251">
        <v>39.1</v>
      </c>
      <c r="BP251">
        <v>38.6</v>
      </c>
      <c r="BQ251">
        <v>37.799999999999997</v>
      </c>
      <c r="BR251">
        <v>144</v>
      </c>
      <c r="BS251">
        <v>148.30000000000001</v>
      </c>
      <c r="BT251">
        <v>150.5</v>
      </c>
      <c r="BU251">
        <v>153.5</v>
      </c>
      <c r="BV251">
        <v>161.5</v>
      </c>
      <c r="BW251">
        <v>180</v>
      </c>
      <c r="BX251">
        <v>180</v>
      </c>
      <c r="BY251">
        <v>971</v>
      </c>
      <c r="BZ251">
        <v>801.7</v>
      </c>
      <c r="CA251">
        <v>705.6</v>
      </c>
      <c r="CB251">
        <v>652.1</v>
      </c>
      <c r="CC251">
        <v>629.5</v>
      </c>
      <c r="CD251">
        <v>618.9</v>
      </c>
      <c r="CE251">
        <v>605.1</v>
      </c>
      <c r="CF251">
        <v>637.29999999999995</v>
      </c>
      <c r="CG251">
        <v>534.9</v>
      </c>
      <c r="CH251">
        <v>477.2</v>
      </c>
      <c r="CI251">
        <v>453.1</v>
      </c>
      <c r="CJ251">
        <v>442.4</v>
      </c>
      <c r="CK251">
        <v>437.7</v>
      </c>
      <c r="CL251">
        <v>434</v>
      </c>
      <c r="CM251">
        <v>604</v>
      </c>
      <c r="CN251">
        <v>509.1</v>
      </c>
      <c r="CO251">
        <v>461.4</v>
      </c>
      <c r="CP251">
        <v>441.7</v>
      </c>
      <c r="CQ251">
        <v>431.4</v>
      </c>
      <c r="CR251">
        <v>426</v>
      </c>
      <c r="CS251">
        <v>421.5</v>
      </c>
      <c r="CT251">
        <v>579.29999999999995</v>
      </c>
      <c r="CU251">
        <v>490.5</v>
      </c>
      <c r="CV251">
        <v>450.7</v>
      </c>
      <c r="CW251">
        <v>432.5</v>
      </c>
      <c r="CX251">
        <v>420.7</v>
      </c>
      <c r="CY251">
        <v>411.7</v>
      </c>
      <c r="CZ251">
        <v>401</v>
      </c>
      <c r="DA251">
        <v>585.70000000000005</v>
      </c>
      <c r="DB251">
        <v>494.5</v>
      </c>
      <c r="DC251">
        <v>448</v>
      </c>
      <c r="DD251">
        <v>430.8</v>
      </c>
      <c r="DE251">
        <v>417.6</v>
      </c>
      <c r="DF251">
        <v>405.7</v>
      </c>
      <c r="DG251">
        <v>384.9</v>
      </c>
      <c r="DH251">
        <v>595.79999999999995</v>
      </c>
      <c r="DI251">
        <v>488.4</v>
      </c>
      <c r="DJ251">
        <v>441.4</v>
      </c>
      <c r="DK251">
        <v>420.1</v>
      </c>
      <c r="DL251">
        <v>403.5</v>
      </c>
      <c r="DM251">
        <v>391.8</v>
      </c>
      <c r="DN251">
        <v>375</v>
      </c>
      <c r="DO251">
        <v>612.29999999999995</v>
      </c>
      <c r="DP251">
        <v>501.4</v>
      </c>
      <c r="DQ251">
        <v>447.5</v>
      </c>
      <c r="DR251">
        <v>423.4</v>
      </c>
      <c r="DS251">
        <v>404.9</v>
      </c>
      <c r="DT251">
        <v>387</v>
      </c>
      <c r="DU251">
        <v>360.3</v>
      </c>
      <c r="DV251">
        <v>677.4</v>
      </c>
      <c r="DW251">
        <v>549.5</v>
      </c>
      <c r="DX251">
        <v>474.9</v>
      </c>
      <c r="DY251">
        <v>439.6</v>
      </c>
      <c r="DZ251">
        <v>419.5</v>
      </c>
      <c r="EA251">
        <v>401.4</v>
      </c>
      <c r="EB251">
        <v>364</v>
      </c>
      <c r="EC251">
        <v>804.9</v>
      </c>
      <c r="ED251">
        <v>638.5</v>
      </c>
      <c r="EE251">
        <v>540.6</v>
      </c>
      <c r="EF251">
        <v>476.8</v>
      </c>
      <c r="EG251">
        <v>441.8</v>
      </c>
      <c r="EH251">
        <v>422.2</v>
      </c>
      <c r="EI251">
        <v>387.7</v>
      </c>
      <c r="EJ251">
        <v>929.4</v>
      </c>
      <c r="EK251">
        <v>737.3</v>
      </c>
      <c r="EL251">
        <v>624.29999999999995</v>
      </c>
      <c r="EM251">
        <v>546.9</v>
      </c>
      <c r="EN251">
        <v>496.1</v>
      </c>
      <c r="EO251">
        <v>456.9</v>
      </c>
      <c r="EP251" t="s">
        <v>4362</v>
      </c>
    </row>
    <row r="252" spans="1:146" x14ac:dyDescent="0.25">
      <c r="A252" t="s">
        <v>4363</v>
      </c>
      <c r="B252" t="s">
        <v>1090</v>
      </c>
      <c r="C252" t="s">
        <v>1091</v>
      </c>
      <c r="D252" t="s">
        <v>1092</v>
      </c>
      <c r="E252" t="s">
        <v>1093</v>
      </c>
      <c r="F252" t="s">
        <v>1785</v>
      </c>
      <c r="G252" t="s">
        <v>1094</v>
      </c>
      <c r="H252">
        <v>1978</v>
      </c>
      <c r="I252">
        <v>241600</v>
      </c>
      <c r="K252" t="s">
        <v>1698</v>
      </c>
      <c r="L252" t="s">
        <v>1781</v>
      </c>
      <c r="M252">
        <v>250</v>
      </c>
      <c r="N252" t="s">
        <v>3923</v>
      </c>
      <c r="O252" s="3">
        <v>0.32085648148148149</v>
      </c>
      <c r="P252">
        <v>6.9550000000000001</v>
      </c>
      <c r="Q252">
        <v>5.8920000000000003</v>
      </c>
      <c r="R252">
        <v>1.242</v>
      </c>
      <c r="S252">
        <v>2.39</v>
      </c>
      <c r="T252">
        <v>1331</v>
      </c>
      <c r="U252">
        <v>101.8</v>
      </c>
      <c r="V252">
        <v>0.33</v>
      </c>
      <c r="W252">
        <v>803.2</v>
      </c>
      <c r="X252">
        <v>0.76719999999999999</v>
      </c>
      <c r="Y252">
        <v>879.8</v>
      </c>
      <c r="Z252">
        <v>0</v>
      </c>
      <c r="AA252">
        <v>0</v>
      </c>
      <c r="AB252">
        <v>1272.9000000000001</v>
      </c>
      <c r="AC252">
        <v>1051.4000000000001</v>
      </c>
      <c r="AD252">
        <v>926.7</v>
      </c>
      <c r="AE252">
        <v>856.7</v>
      </c>
      <c r="AF252">
        <v>805.9</v>
      </c>
      <c r="AG252">
        <v>783.6</v>
      </c>
      <c r="AH252">
        <v>775.5</v>
      </c>
      <c r="AI252">
        <v>1237.8</v>
      </c>
      <c r="AJ252">
        <v>1021.9</v>
      </c>
      <c r="AK252">
        <v>906.9</v>
      </c>
      <c r="AL252">
        <v>839.3</v>
      </c>
      <c r="AM252">
        <v>800.5</v>
      </c>
      <c r="AN252">
        <v>781.9</v>
      </c>
      <c r="AO252">
        <v>776.2</v>
      </c>
      <c r="AP252">
        <v>1092.9000000000001</v>
      </c>
      <c r="AQ252">
        <v>888.1</v>
      </c>
      <c r="AR252">
        <v>779.8</v>
      </c>
      <c r="AS252">
        <v>718.2</v>
      </c>
      <c r="AT252">
        <v>681.7</v>
      </c>
      <c r="AU252">
        <v>659.5</v>
      </c>
      <c r="AV252">
        <v>636.79999999999995</v>
      </c>
      <c r="AW252">
        <v>1180.9000000000001</v>
      </c>
      <c r="AX252">
        <v>948.1</v>
      </c>
      <c r="AY252">
        <v>822.1</v>
      </c>
      <c r="AZ252">
        <v>748.8</v>
      </c>
      <c r="BA252">
        <v>705</v>
      </c>
      <c r="BB252">
        <v>678.7</v>
      </c>
      <c r="BC252">
        <v>652.4</v>
      </c>
      <c r="BD252">
        <v>1261.5999999999999</v>
      </c>
      <c r="BE252">
        <v>985.8</v>
      </c>
      <c r="BF252">
        <v>835</v>
      </c>
      <c r="BG252">
        <v>744.3</v>
      </c>
      <c r="BH252">
        <v>692.5</v>
      </c>
      <c r="BI252">
        <v>656.4</v>
      </c>
      <c r="BJ252">
        <v>598.4</v>
      </c>
      <c r="BK252">
        <v>42.8</v>
      </c>
      <c r="BL252">
        <v>41.6</v>
      </c>
      <c r="BM252">
        <v>42</v>
      </c>
      <c r="BN252">
        <v>40.6</v>
      </c>
      <c r="BO252">
        <v>40</v>
      </c>
      <c r="BP252">
        <v>40.1</v>
      </c>
      <c r="BQ252">
        <v>43.5</v>
      </c>
      <c r="BR252">
        <v>147.30000000000001</v>
      </c>
      <c r="BS252">
        <v>147.1</v>
      </c>
      <c r="BT252">
        <v>147.6</v>
      </c>
      <c r="BU252">
        <v>150.69999999999999</v>
      </c>
      <c r="BV252">
        <v>176.2</v>
      </c>
      <c r="BW252">
        <v>177.9</v>
      </c>
      <c r="BX252">
        <v>177.8</v>
      </c>
      <c r="BY252">
        <v>1386</v>
      </c>
      <c r="BZ252">
        <v>1163.5</v>
      </c>
      <c r="CA252">
        <v>1037</v>
      </c>
      <c r="CB252">
        <v>953.6</v>
      </c>
      <c r="CC252">
        <v>925</v>
      </c>
      <c r="CD252">
        <v>922</v>
      </c>
      <c r="CE252">
        <v>957.2</v>
      </c>
      <c r="CF252">
        <v>913.5</v>
      </c>
      <c r="CG252">
        <v>774.2</v>
      </c>
      <c r="CH252">
        <v>696.3</v>
      </c>
      <c r="CI252">
        <v>660.8</v>
      </c>
      <c r="CJ252">
        <v>645.1</v>
      </c>
      <c r="CK252">
        <v>640.70000000000005</v>
      </c>
      <c r="CL252">
        <v>644.70000000000005</v>
      </c>
      <c r="CM252">
        <v>868.3</v>
      </c>
      <c r="CN252">
        <v>736.7</v>
      </c>
      <c r="CO252">
        <v>673.2</v>
      </c>
      <c r="CP252">
        <v>644.20000000000005</v>
      </c>
      <c r="CQ252">
        <v>628.1</v>
      </c>
      <c r="CR252">
        <v>620.9</v>
      </c>
      <c r="CS252">
        <v>621.29999999999995</v>
      </c>
      <c r="CT252">
        <v>834.5</v>
      </c>
      <c r="CU252">
        <v>708.4</v>
      </c>
      <c r="CV252">
        <v>655.29999999999995</v>
      </c>
      <c r="CW252">
        <v>630.6</v>
      </c>
      <c r="CX252">
        <v>610.29999999999995</v>
      </c>
      <c r="CY252">
        <v>594.4</v>
      </c>
      <c r="CZ252">
        <v>581.4</v>
      </c>
      <c r="DA252">
        <v>797.9</v>
      </c>
      <c r="DB252">
        <v>671.4</v>
      </c>
      <c r="DC252">
        <v>626.29999999999995</v>
      </c>
      <c r="DD252">
        <v>602.20000000000005</v>
      </c>
      <c r="DE252">
        <v>590.4</v>
      </c>
      <c r="DF252">
        <v>580.70000000000005</v>
      </c>
      <c r="DG252">
        <v>552.1</v>
      </c>
      <c r="DH252">
        <v>778.3</v>
      </c>
      <c r="DI252">
        <v>662</v>
      </c>
      <c r="DJ252">
        <v>618.70000000000005</v>
      </c>
      <c r="DK252">
        <v>584</v>
      </c>
      <c r="DL252">
        <v>554.20000000000005</v>
      </c>
      <c r="DM252">
        <v>533</v>
      </c>
      <c r="DN252">
        <v>513.4</v>
      </c>
      <c r="DO252">
        <v>801</v>
      </c>
      <c r="DP252">
        <v>672.3</v>
      </c>
      <c r="DQ252">
        <v>624.9</v>
      </c>
      <c r="DR252">
        <v>590</v>
      </c>
      <c r="DS252">
        <v>555.9</v>
      </c>
      <c r="DT252">
        <v>527.29999999999995</v>
      </c>
      <c r="DU252">
        <v>488.7</v>
      </c>
      <c r="DV252">
        <v>872.4</v>
      </c>
      <c r="DW252">
        <v>715.2</v>
      </c>
      <c r="DX252">
        <v>645.6</v>
      </c>
      <c r="DY252">
        <v>610.20000000000005</v>
      </c>
      <c r="DZ252">
        <v>577</v>
      </c>
      <c r="EA252">
        <v>546.20000000000005</v>
      </c>
      <c r="EB252">
        <v>494.6</v>
      </c>
      <c r="EC252">
        <v>1004.4</v>
      </c>
      <c r="ED252">
        <v>813.6</v>
      </c>
      <c r="EE252">
        <v>707</v>
      </c>
      <c r="EF252">
        <v>659.3</v>
      </c>
      <c r="EG252">
        <v>629.5</v>
      </c>
      <c r="EH252">
        <v>605</v>
      </c>
      <c r="EI252">
        <v>554.1</v>
      </c>
      <c r="EJ252">
        <v>1159.8</v>
      </c>
      <c r="EK252">
        <v>939.4</v>
      </c>
      <c r="EL252">
        <v>816.4</v>
      </c>
      <c r="EM252">
        <v>759.8</v>
      </c>
      <c r="EN252">
        <v>686.8</v>
      </c>
      <c r="EO252">
        <v>645.20000000000005</v>
      </c>
      <c r="EP252" t="s">
        <v>4364</v>
      </c>
    </row>
    <row r="253" spans="1:146" x14ac:dyDescent="0.25">
      <c r="A253" t="s">
        <v>3421</v>
      </c>
      <c r="B253" t="s">
        <v>2722</v>
      </c>
      <c r="C253" t="s">
        <v>2723</v>
      </c>
      <c r="D253" t="s">
        <v>2724</v>
      </c>
      <c r="E253" t="s">
        <v>2725</v>
      </c>
      <c r="F253" t="s">
        <v>563</v>
      </c>
      <c r="G253" t="s">
        <v>564</v>
      </c>
      <c r="H253">
        <v>1992</v>
      </c>
      <c r="K253" t="s">
        <v>1698</v>
      </c>
      <c r="L253" t="s">
        <v>1781</v>
      </c>
      <c r="M253">
        <v>600</v>
      </c>
      <c r="N253" t="s">
        <v>3923</v>
      </c>
      <c r="O253" s="3">
        <v>0.32087962962962963</v>
      </c>
      <c r="P253">
        <v>11.845000000000001</v>
      </c>
      <c r="Q253">
        <v>10.119</v>
      </c>
      <c r="R253">
        <v>2.0310000000000001</v>
      </c>
      <c r="S253">
        <v>3.3</v>
      </c>
      <c r="T253">
        <v>7154</v>
      </c>
      <c r="U253">
        <v>128.9</v>
      </c>
      <c r="V253">
        <v>0.34</v>
      </c>
      <c r="W253">
        <v>643.29999999999995</v>
      </c>
      <c r="X253">
        <v>0.97350000000000003</v>
      </c>
      <c r="Y253">
        <v>693.3</v>
      </c>
      <c r="Z253">
        <v>0</v>
      </c>
      <c r="AA253">
        <v>0</v>
      </c>
      <c r="AB253">
        <v>1070.0999999999999</v>
      </c>
      <c r="AC253">
        <v>865.1</v>
      </c>
      <c r="AD253">
        <v>746.6</v>
      </c>
      <c r="AE253">
        <v>669.3</v>
      </c>
      <c r="AF253">
        <v>625.9</v>
      </c>
      <c r="AG253">
        <v>598.1</v>
      </c>
      <c r="AH253">
        <v>574</v>
      </c>
      <c r="AI253">
        <v>1021.1</v>
      </c>
      <c r="AJ253">
        <v>829</v>
      </c>
      <c r="AK253">
        <v>721.2</v>
      </c>
      <c r="AL253">
        <v>657.5</v>
      </c>
      <c r="AM253">
        <v>621.9</v>
      </c>
      <c r="AN253">
        <v>600.5</v>
      </c>
      <c r="AO253">
        <v>578.20000000000005</v>
      </c>
      <c r="AP253">
        <v>895.4</v>
      </c>
      <c r="AQ253">
        <v>719</v>
      </c>
      <c r="AR253">
        <v>623.5</v>
      </c>
      <c r="AS253">
        <v>567.5</v>
      </c>
      <c r="AT253">
        <v>533.20000000000005</v>
      </c>
      <c r="AU253">
        <v>511.4</v>
      </c>
      <c r="AV253">
        <v>485.8</v>
      </c>
      <c r="AW253">
        <v>950.3</v>
      </c>
      <c r="AX253">
        <v>758</v>
      </c>
      <c r="AY253">
        <v>652.5</v>
      </c>
      <c r="AZ253">
        <v>589.79999999999995</v>
      </c>
      <c r="BA253">
        <v>550.79999999999995</v>
      </c>
      <c r="BB253">
        <v>525.79999999999995</v>
      </c>
      <c r="BC253">
        <v>496.3</v>
      </c>
      <c r="BD253">
        <v>1066.7</v>
      </c>
      <c r="BE253">
        <v>812.2</v>
      </c>
      <c r="BF253">
        <v>670.5</v>
      </c>
      <c r="BG253">
        <v>584.29999999999995</v>
      </c>
      <c r="BH253">
        <v>541.70000000000005</v>
      </c>
      <c r="BI253">
        <v>510.8</v>
      </c>
      <c r="BJ253">
        <v>464.3</v>
      </c>
      <c r="BK253">
        <v>43.9</v>
      </c>
      <c r="BL253">
        <v>41.4</v>
      </c>
      <c r="BM253">
        <v>41.3</v>
      </c>
      <c r="BN253">
        <v>40.700000000000003</v>
      </c>
      <c r="BO253">
        <v>39.4</v>
      </c>
      <c r="BP253">
        <v>38.700000000000003</v>
      </c>
      <c r="BQ253">
        <v>38.6</v>
      </c>
      <c r="BR253">
        <v>145.80000000000001</v>
      </c>
      <c r="BS253">
        <v>150.19999999999999</v>
      </c>
      <c r="BT253">
        <v>150.5</v>
      </c>
      <c r="BU253">
        <v>154.9</v>
      </c>
      <c r="BV253">
        <v>169.5</v>
      </c>
      <c r="BW253">
        <v>180</v>
      </c>
      <c r="BX253">
        <v>180</v>
      </c>
      <c r="BY253">
        <v>1103.8</v>
      </c>
      <c r="BZ253">
        <v>912.6</v>
      </c>
      <c r="CA253">
        <v>803.7</v>
      </c>
      <c r="CB253">
        <v>736.8</v>
      </c>
      <c r="CC253">
        <v>706.4</v>
      </c>
      <c r="CD253">
        <v>692.3</v>
      </c>
      <c r="CE253">
        <v>685.8</v>
      </c>
      <c r="CF253">
        <v>722.4</v>
      </c>
      <c r="CG253">
        <v>608.4</v>
      </c>
      <c r="CH253">
        <v>540.20000000000005</v>
      </c>
      <c r="CI253">
        <v>510.4</v>
      </c>
      <c r="CJ253">
        <v>496.9</v>
      </c>
      <c r="CK253">
        <v>491.3</v>
      </c>
      <c r="CL253">
        <v>487.6</v>
      </c>
      <c r="CM253">
        <v>684.6</v>
      </c>
      <c r="CN253">
        <v>578.79999999999995</v>
      </c>
      <c r="CO253">
        <v>521.5</v>
      </c>
      <c r="CP253">
        <v>498</v>
      </c>
      <c r="CQ253">
        <v>485.5</v>
      </c>
      <c r="CR253">
        <v>479</v>
      </c>
      <c r="CS253">
        <v>474.4</v>
      </c>
      <c r="CT253">
        <v>657.3</v>
      </c>
      <c r="CU253">
        <v>556.70000000000005</v>
      </c>
      <c r="CV253">
        <v>508.9</v>
      </c>
      <c r="CW253">
        <v>487.7</v>
      </c>
      <c r="CX253">
        <v>474.5</v>
      </c>
      <c r="CY253">
        <v>464.4</v>
      </c>
      <c r="CZ253">
        <v>452.9</v>
      </c>
      <c r="DA253">
        <v>663.5</v>
      </c>
      <c r="DB253">
        <v>555.5</v>
      </c>
      <c r="DC253">
        <v>501.1</v>
      </c>
      <c r="DD253">
        <v>479.7</v>
      </c>
      <c r="DE253">
        <v>470.3</v>
      </c>
      <c r="DF253">
        <v>457.6</v>
      </c>
      <c r="DG253">
        <v>435.6</v>
      </c>
      <c r="DH253">
        <v>662.9</v>
      </c>
      <c r="DI253">
        <v>544.70000000000005</v>
      </c>
      <c r="DJ253">
        <v>494</v>
      </c>
      <c r="DK253">
        <v>470.9</v>
      </c>
      <c r="DL253">
        <v>452.7</v>
      </c>
      <c r="DM253">
        <v>436.5</v>
      </c>
      <c r="DN253">
        <v>419.8</v>
      </c>
      <c r="DO253">
        <v>682.7</v>
      </c>
      <c r="DP253">
        <v>560.4</v>
      </c>
      <c r="DQ253">
        <v>500.9</v>
      </c>
      <c r="DR253">
        <v>474.8</v>
      </c>
      <c r="DS253">
        <v>454.6</v>
      </c>
      <c r="DT253">
        <v>434.9</v>
      </c>
      <c r="DU253">
        <v>401.7</v>
      </c>
      <c r="DV253">
        <v>756.2</v>
      </c>
      <c r="DW253">
        <v>613.4</v>
      </c>
      <c r="DX253">
        <v>528.70000000000005</v>
      </c>
      <c r="DY253">
        <v>490.5</v>
      </c>
      <c r="DZ253">
        <v>468.9</v>
      </c>
      <c r="EA253">
        <v>449.2</v>
      </c>
      <c r="EB253">
        <v>409</v>
      </c>
      <c r="EC253">
        <v>897.5</v>
      </c>
      <c r="ED253">
        <v>707.9</v>
      </c>
      <c r="EE253">
        <v>597.29999999999995</v>
      </c>
      <c r="EF253">
        <v>527.1</v>
      </c>
      <c r="EG253">
        <v>491</v>
      </c>
      <c r="EH253">
        <v>470.6</v>
      </c>
      <c r="EI253">
        <v>433.5</v>
      </c>
      <c r="EJ253">
        <v>1036.4000000000001</v>
      </c>
      <c r="EK253">
        <v>817.6</v>
      </c>
      <c r="EL253">
        <v>689.6</v>
      </c>
      <c r="EM253">
        <v>601.79999999999995</v>
      </c>
      <c r="EN253">
        <v>545.29999999999995</v>
      </c>
      <c r="EO253">
        <v>503.9</v>
      </c>
      <c r="EP253" t="s">
        <v>4365</v>
      </c>
    </row>
    <row r="254" spans="1:146" x14ac:dyDescent="0.25">
      <c r="A254" t="s">
        <v>4366</v>
      </c>
      <c r="B254" t="s">
        <v>1081</v>
      </c>
      <c r="C254" t="s">
        <v>1082</v>
      </c>
      <c r="D254" t="s">
        <v>1083</v>
      </c>
      <c r="E254" t="s">
        <v>1084</v>
      </c>
      <c r="F254" t="s">
        <v>1680</v>
      </c>
      <c r="G254" t="s">
        <v>977</v>
      </c>
      <c r="H254">
        <v>1994</v>
      </c>
      <c r="I254">
        <v>4103108</v>
      </c>
      <c r="K254" t="s">
        <v>1698</v>
      </c>
      <c r="L254" t="s">
        <v>1781</v>
      </c>
      <c r="M254">
        <v>799</v>
      </c>
      <c r="N254" t="s">
        <v>3923</v>
      </c>
      <c r="O254" s="3">
        <v>0.32085648148148149</v>
      </c>
      <c r="P254">
        <v>12.688000000000001</v>
      </c>
      <c r="Q254">
        <v>11.196999999999999</v>
      </c>
      <c r="R254">
        <v>1.764</v>
      </c>
      <c r="S254">
        <v>4.13</v>
      </c>
      <c r="T254">
        <v>9058</v>
      </c>
      <c r="U254">
        <v>118.9</v>
      </c>
      <c r="V254">
        <v>0.36</v>
      </c>
      <c r="W254">
        <v>635.4</v>
      </c>
      <c r="X254">
        <v>0.97989999999999999</v>
      </c>
      <c r="Y254">
        <v>688.9</v>
      </c>
      <c r="Z254">
        <v>0</v>
      </c>
      <c r="AA254">
        <v>0</v>
      </c>
      <c r="AB254">
        <v>1083.7</v>
      </c>
      <c r="AC254">
        <v>868.7</v>
      </c>
      <c r="AD254">
        <v>747.8</v>
      </c>
      <c r="AE254">
        <v>666.3</v>
      </c>
      <c r="AF254">
        <v>616.6</v>
      </c>
      <c r="AG254">
        <v>586.20000000000005</v>
      </c>
      <c r="AH254">
        <v>560.5</v>
      </c>
      <c r="AI254">
        <v>1036.2</v>
      </c>
      <c r="AJ254">
        <v>835.2</v>
      </c>
      <c r="AK254">
        <v>722.2</v>
      </c>
      <c r="AL254">
        <v>652.29999999999995</v>
      </c>
      <c r="AM254">
        <v>611.4</v>
      </c>
      <c r="AN254">
        <v>588.20000000000005</v>
      </c>
      <c r="AO254">
        <v>565</v>
      </c>
      <c r="AP254">
        <v>895.2</v>
      </c>
      <c r="AQ254">
        <v>714.6</v>
      </c>
      <c r="AR254">
        <v>615.29999999999995</v>
      </c>
      <c r="AS254">
        <v>556.20000000000005</v>
      </c>
      <c r="AT254">
        <v>519.29999999999995</v>
      </c>
      <c r="AU254">
        <v>495.5</v>
      </c>
      <c r="AV254">
        <v>467.8</v>
      </c>
      <c r="AW254">
        <v>950.2</v>
      </c>
      <c r="AX254">
        <v>753.5</v>
      </c>
      <c r="AY254">
        <v>644.20000000000005</v>
      </c>
      <c r="AZ254">
        <v>578.4</v>
      </c>
      <c r="BA254">
        <v>537</v>
      </c>
      <c r="BB254">
        <v>510.1</v>
      </c>
      <c r="BC254">
        <v>478.4</v>
      </c>
      <c r="BD254">
        <v>1078.9000000000001</v>
      </c>
      <c r="BE254">
        <v>814.2</v>
      </c>
      <c r="BF254">
        <v>667.6</v>
      </c>
      <c r="BG254">
        <v>574.9</v>
      </c>
      <c r="BH254">
        <v>526.29999999999995</v>
      </c>
      <c r="BI254">
        <v>493.8</v>
      </c>
      <c r="BJ254">
        <v>444.7</v>
      </c>
      <c r="BK254">
        <v>44.7</v>
      </c>
      <c r="BL254">
        <v>43</v>
      </c>
      <c r="BM254">
        <v>42.5</v>
      </c>
      <c r="BN254">
        <v>42.3</v>
      </c>
      <c r="BO254">
        <v>41.3</v>
      </c>
      <c r="BP254">
        <v>40.6</v>
      </c>
      <c r="BQ254">
        <v>40.6</v>
      </c>
      <c r="BR254">
        <v>145.30000000000001</v>
      </c>
      <c r="BS254">
        <v>149.5</v>
      </c>
      <c r="BT254">
        <v>151.69999999999999</v>
      </c>
      <c r="BU254">
        <v>153.5</v>
      </c>
      <c r="BV254">
        <v>162.5</v>
      </c>
      <c r="BW254">
        <v>180</v>
      </c>
      <c r="BX254">
        <v>180</v>
      </c>
      <c r="BY254">
        <v>1132.5</v>
      </c>
      <c r="BZ254">
        <v>926.7</v>
      </c>
      <c r="CA254">
        <v>813.2</v>
      </c>
      <c r="CB254">
        <v>736.9</v>
      </c>
      <c r="CC254">
        <v>697.5</v>
      </c>
      <c r="CD254">
        <v>681.8</v>
      </c>
      <c r="CE254">
        <v>675.9</v>
      </c>
      <c r="CF254">
        <v>729.2</v>
      </c>
      <c r="CG254">
        <v>607.9</v>
      </c>
      <c r="CH254">
        <v>535.1</v>
      </c>
      <c r="CI254">
        <v>495.7</v>
      </c>
      <c r="CJ254">
        <v>478.3</v>
      </c>
      <c r="CK254">
        <v>470.6</v>
      </c>
      <c r="CL254">
        <v>466.1</v>
      </c>
      <c r="CM254">
        <v>684.8</v>
      </c>
      <c r="CN254">
        <v>575</v>
      </c>
      <c r="CO254">
        <v>509.8</v>
      </c>
      <c r="CP254">
        <v>479.9</v>
      </c>
      <c r="CQ254">
        <v>465.3</v>
      </c>
      <c r="CR254">
        <v>456.8</v>
      </c>
      <c r="CS254">
        <v>451</v>
      </c>
      <c r="CT254">
        <v>652.4</v>
      </c>
      <c r="CU254">
        <v>549.6</v>
      </c>
      <c r="CV254">
        <v>493.2</v>
      </c>
      <c r="CW254">
        <v>468.3</v>
      </c>
      <c r="CX254">
        <v>453.5</v>
      </c>
      <c r="CY254">
        <v>442.4</v>
      </c>
      <c r="CZ254">
        <v>427.3</v>
      </c>
      <c r="DA254">
        <v>658</v>
      </c>
      <c r="DB254">
        <v>552.5</v>
      </c>
      <c r="DC254">
        <v>486.4</v>
      </c>
      <c r="DD254">
        <v>459.7</v>
      </c>
      <c r="DE254">
        <v>445</v>
      </c>
      <c r="DF254">
        <v>436.6</v>
      </c>
      <c r="DG254">
        <v>412.4</v>
      </c>
      <c r="DH254">
        <v>662.9</v>
      </c>
      <c r="DI254">
        <v>541.4</v>
      </c>
      <c r="DJ254">
        <v>479.3</v>
      </c>
      <c r="DK254">
        <v>452.6</v>
      </c>
      <c r="DL254">
        <v>433.3</v>
      </c>
      <c r="DM254">
        <v>415.1</v>
      </c>
      <c r="DN254">
        <v>390.1</v>
      </c>
      <c r="DO254">
        <v>682.7</v>
      </c>
      <c r="DP254">
        <v>556.79999999999995</v>
      </c>
      <c r="DQ254">
        <v>487.3</v>
      </c>
      <c r="DR254">
        <v>457.2</v>
      </c>
      <c r="DS254">
        <v>437.1</v>
      </c>
      <c r="DT254">
        <v>417.4</v>
      </c>
      <c r="DU254">
        <v>382.3</v>
      </c>
      <c r="DV254">
        <v>756.7</v>
      </c>
      <c r="DW254">
        <v>609.6</v>
      </c>
      <c r="DX254">
        <v>521.79999999999995</v>
      </c>
      <c r="DY254">
        <v>475.5</v>
      </c>
      <c r="DZ254">
        <v>452</v>
      </c>
      <c r="EA254">
        <v>432.9</v>
      </c>
      <c r="EB254">
        <v>394.7</v>
      </c>
      <c r="EC254">
        <v>896.3</v>
      </c>
      <c r="ED254">
        <v>702</v>
      </c>
      <c r="EE254">
        <v>591.4</v>
      </c>
      <c r="EF254">
        <v>519.29999999999995</v>
      </c>
      <c r="EG254">
        <v>476.4</v>
      </c>
      <c r="EH254">
        <v>453.9</v>
      </c>
      <c r="EI254">
        <v>417.8</v>
      </c>
      <c r="EJ254">
        <v>1034.9000000000001</v>
      </c>
      <c r="EK254">
        <v>810.6</v>
      </c>
      <c r="EL254">
        <v>682.4</v>
      </c>
      <c r="EM254">
        <v>595.70000000000005</v>
      </c>
      <c r="EN254">
        <v>535.79999999999995</v>
      </c>
      <c r="EO254">
        <v>490.6</v>
      </c>
      <c r="EP254" t="s">
        <v>4367</v>
      </c>
    </row>
    <row r="255" spans="1:146" x14ac:dyDescent="0.25">
      <c r="A255" t="s">
        <v>4368</v>
      </c>
      <c r="B255" t="s">
        <v>1077</v>
      </c>
      <c r="C255" t="s">
        <v>1078</v>
      </c>
      <c r="D255" t="s">
        <v>1079</v>
      </c>
      <c r="E255" t="s">
        <v>1080</v>
      </c>
      <c r="F255" t="s">
        <v>1072</v>
      </c>
      <c r="G255" t="s">
        <v>1909</v>
      </c>
      <c r="H255">
        <v>2004</v>
      </c>
      <c r="I255">
        <v>4277</v>
      </c>
      <c r="K255" t="s">
        <v>1698</v>
      </c>
      <c r="L255" t="s">
        <v>1781</v>
      </c>
      <c r="M255">
        <v>698</v>
      </c>
      <c r="N255" t="s">
        <v>3923</v>
      </c>
      <c r="O255" s="3">
        <v>0.32085648148148149</v>
      </c>
      <c r="P255">
        <v>11.345000000000001</v>
      </c>
      <c r="Q255">
        <v>10.198</v>
      </c>
      <c r="R255">
        <v>2.0190000000000001</v>
      </c>
      <c r="S255">
        <v>3.47</v>
      </c>
      <c r="T255">
        <v>6612</v>
      </c>
      <c r="U255">
        <v>117.9</v>
      </c>
      <c r="V255">
        <v>0.2</v>
      </c>
      <c r="W255">
        <v>619.9</v>
      </c>
      <c r="X255">
        <v>0.99719999999999998</v>
      </c>
      <c r="Y255">
        <v>676.9</v>
      </c>
      <c r="Z255">
        <v>0</v>
      </c>
      <c r="AA255">
        <v>0</v>
      </c>
      <c r="AB255">
        <v>1009</v>
      </c>
      <c r="AC255">
        <v>821.9</v>
      </c>
      <c r="AD255">
        <v>713</v>
      </c>
      <c r="AE255">
        <v>654.1</v>
      </c>
      <c r="AF255">
        <v>626.29999999999995</v>
      </c>
      <c r="AG255">
        <v>599.4</v>
      </c>
      <c r="AH255">
        <v>569.29999999999995</v>
      </c>
      <c r="AI255">
        <v>963.6</v>
      </c>
      <c r="AJ255">
        <v>786.5</v>
      </c>
      <c r="AK255">
        <v>689.8</v>
      </c>
      <c r="AL255">
        <v>638.9</v>
      </c>
      <c r="AM255">
        <v>613</v>
      </c>
      <c r="AN255">
        <v>594.6</v>
      </c>
      <c r="AO255">
        <v>567.9</v>
      </c>
      <c r="AP255">
        <v>851.1</v>
      </c>
      <c r="AQ255">
        <v>687.9</v>
      </c>
      <c r="AR255">
        <v>601.29999999999995</v>
      </c>
      <c r="AS255">
        <v>551.79999999999995</v>
      </c>
      <c r="AT255">
        <v>522.1</v>
      </c>
      <c r="AU255">
        <v>502.8</v>
      </c>
      <c r="AV255">
        <v>477.7</v>
      </c>
      <c r="AW255">
        <v>909.8</v>
      </c>
      <c r="AX255">
        <v>728.3</v>
      </c>
      <c r="AY255">
        <v>629.79999999999995</v>
      </c>
      <c r="AZ255">
        <v>572.1</v>
      </c>
      <c r="BA255">
        <v>536.70000000000005</v>
      </c>
      <c r="BB255">
        <v>513.70000000000005</v>
      </c>
      <c r="BC255">
        <v>484.6</v>
      </c>
      <c r="BD255">
        <v>1006.1</v>
      </c>
      <c r="BE255">
        <v>771.4</v>
      </c>
      <c r="BF255">
        <v>641.9</v>
      </c>
      <c r="BG255">
        <v>569.1</v>
      </c>
      <c r="BH255">
        <v>533.70000000000005</v>
      </c>
      <c r="BI255">
        <v>503.5</v>
      </c>
      <c r="BJ255">
        <v>455.5</v>
      </c>
      <c r="BK255">
        <v>42.7</v>
      </c>
      <c r="BL255">
        <v>41.2</v>
      </c>
      <c r="BM255">
        <v>40.799999999999997</v>
      </c>
      <c r="BN255">
        <v>39.700000000000003</v>
      </c>
      <c r="BO255">
        <v>39</v>
      </c>
      <c r="BP255">
        <v>38.700000000000003</v>
      </c>
      <c r="BQ255">
        <v>38.799999999999997</v>
      </c>
      <c r="BR255">
        <v>144.4</v>
      </c>
      <c r="BS255">
        <v>148.19999999999999</v>
      </c>
      <c r="BT255">
        <v>148</v>
      </c>
      <c r="BU255">
        <v>149.4</v>
      </c>
      <c r="BV255">
        <v>174</v>
      </c>
      <c r="BW255">
        <v>176.7</v>
      </c>
      <c r="BX255">
        <v>178.4</v>
      </c>
      <c r="BY255">
        <v>1037.8</v>
      </c>
      <c r="BZ255">
        <v>861.9</v>
      </c>
      <c r="CA255">
        <v>760.4</v>
      </c>
      <c r="CB255">
        <v>711</v>
      </c>
      <c r="CC255">
        <v>694</v>
      </c>
      <c r="CD255">
        <v>687.5</v>
      </c>
      <c r="CE255">
        <v>673.2</v>
      </c>
      <c r="CF255">
        <v>683.2</v>
      </c>
      <c r="CG255">
        <v>574.79999999999995</v>
      </c>
      <c r="CH255">
        <v>518</v>
      </c>
      <c r="CI255">
        <v>496.4</v>
      </c>
      <c r="CJ255">
        <v>489</v>
      </c>
      <c r="CK255">
        <v>485.7</v>
      </c>
      <c r="CL255">
        <v>480.3</v>
      </c>
      <c r="CM255">
        <v>648.20000000000005</v>
      </c>
      <c r="CN255">
        <v>548.1</v>
      </c>
      <c r="CO255">
        <v>502.9</v>
      </c>
      <c r="CP255">
        <v>484.4</v>
      </c>
      <c r="CQ255">
        <v>476.1</v>
      </c>
      <c r="CR255">
        <v>472.5</v>
      </c>
      <c r="CS255">
        <v>468.7</v>
      </c>
      <c r="CT255">
        <v>621.79999999999995</v>
      </c>
      <c r="CU255">
        <v>530.1</v>
      </c>
      <c r="CV255">
        <v>492.4</v>
      </c>
      <c r="CW255">
        <v>474</v>
      </c>
      <c r="CX255">
        <v>461.7</v>
      </c>
      <c r="CY255">
        <v>453.4</v>
      </c>
      <c r="CZ255">
        <v>447.2</v>
      </c>
      <c r="DA255">
        <v>623.29999999999995</v>
      </c>
      <c r="DB255">
        <v>520.70000000000005</v>
      </c>
      <c r="DC255">
        <v>482.7</v>
      </c>
      <c r="DD255">
        <v>467.1</v>
      </c>
      <c r="DE255">
        <v>456.8</v>
      </c>
      <c r="DF255">
        <v>443</v>
      </c>
      <c r="DG255">
        <v>422.9</v>
      </c>
      <c r="DH255">
        <v>623.4</v>
      </c>
      <c r="DI255">
        <v>518.5</v>
      </c>
      <c r="DJ255">
        <v>478.8</v>
      </c>
      <c r="DK255">
        <v>456.3</v>
      </c>
      <c r="DL255">
        <v>436.2</v>
      </c>
      <c r="DM255">
        <v>421.7</v>
      </c>
      <c r="DN255">
        <v>403.4</v>
      </c>
      <c r="DO255">
        <v>644.1</v>
      </c>
      <c r="DP255">
        <v>533</v>
      </c>
      <c r="DQ255">
        <v>485.9</v>
      </c>
      <c r="DR255">
        <v>461.5</v>
      </c>
      <c r="DS255">
        <v>439.2</v>
      </c>
      <c r="DT255">
        <v>417.7</v>
      </c>
      <c r="DU255">
        <v>385.2</v>
      </c>
      <c r="DV255">
        <v>717.8</v>
      </c>
      <c r="DW255">
        <v>585.70000000000005</v>
      </c>
      <c r="DX255">
        <v>511.4</v>
      </c>
      <c r="DY255">
        <v>478.6</v>
      </c>
      <c r="DZ255">
        <v>456.7</v>
      </c>
      <c r="EA255">
        <v>434.9</v>
      </c>
      <c r="EB255">
        <v>393</v>
      </c>
      <c r="EC255">
        <v>848.8</v>
      </c>
      <c r="ED255">
        <v>677.1</v>
      </c>
      <c r="EE255">
        <v>576.5</v>
      </c>
      <c r="EF255">
        <v>517.29999999999995</v>
      </c>
      <c r="EG255">
        <v>487.7</v>
      </c>
      <c r="EH255">
        <v>469.4</v>
      </c>
      <c r="EI255">
        <v>435.6</v>
      </c>
      <c r="EJ255">
        <v>980.1</v>
      </c>
      <c r="EK255">
        <v>781.8</v>
      </c>
      <c r="EL255">
        <v>665.7</v>
      </c>
      <c r="EM255">
        <v>597.29999999999995</v>
      </c>
      <c r="EN255">
        <v>558.6</v>
      </c>
      <c r="EO255">
        <v>511.2</v>
      </c>
      <c r="EP255" t="s">
        <v>4369</v>
      </c>
    </row>
    <row r="256" spans="1:146" x14ac:dyDescent="0.25">
      <c r="A256" t="s">
        <v>4370</v>
      </c>
      <c r="B256" t="s">
        <v>1058</v>
      </c>
      <c r="C256" t="s">
        <v>1056</v>
      </c>
      <c r="D256" t="s">
        <v>1059</v>
      </c>
      <c r="E256" t="s">
        <v>1060</v>
      </c>
      <c r="F256" t="s">
        <v>963</v>
      </c>
      <c r="G256" t="s">
        <v>1061</v>
      </c>
      <c r="H256">
        <v>2003</v>
      </c>
      <c r="I256">
        <v>4024210</v>
      </c>
      <c r="K256" t="s">
        <v>1698</v>
      </c>
      <c r="L256" t="s">
        <v>1781</v>
      </c>
      <c r="M256">
        <v>857</v>
      </c>
      <c r="N256" t="s">
        <v>3923</v>
      </c>
      <c r="O256" s="3">
        <v>0.32085648148148149</v>
      </c>
      <c r="P256">
        <v>12.903</v>
      </c>
      <c r="Q256">
        <v>11.657999999999999</v>
      </c>
      <c r="R256">
        <v>2.1989999999999998</v>
      </c>
      <c r="S256">
        <v>3.95</v>
      </c>
      <c r="T256">
        <v>8917</v>
      </c>
      <c r="U256">
        <v>129.80000000000001</v>
      </c>
      <c r="V256">
        <v>0.25</v>
      </c>
      <c r="W256">
        <v>592.9</v>
      </c>
      <c r="X256">
        <v>1.0442</v>
      </c>
      <c r="Y256">
        <v>646.4</v>
      </c>
      <c r="Z256">
        <v>0</v>
      </c>
      <c r="AA256">
        <v>0</v>
      </c>
      <c r="AB256">
        <v>984.6</v>
      </c>
      <c r="AC256">
        <v>796.1</v>
      </c>
      <c r="AD256">
        <v>686.6</v>
      </c>
      <c r="AE256">
        <v>622.4</v>
      </c>
      <c r="AF256">
        <v>592.4</v>
      </c>
      <c r="AG256">
        <v>566.9</v>
      </c>
      <c r="AH256">
        <v>536.6</v>
      </c>
      <c r="AI256">
        <v>937.8</v>
      </c>
      <c r="AJ256">
        <v>760.1</v>
      </c>
      <c r="AK256">
        <v>661.2</v>
      </c>
      <c r="AL256">
        <v>606.5</v>
      </c>
      <c r="AM256">
        <v>578.20000000000005</v>
      </c>
      <c r="AN256">
        <v>559.29999999999995</v>
      </c>
      <c r="AO256">
        <v>533.70000000000005</v>
      </c>
      <c r="AP256">
        <v>822.6</v>
      </c>
      <c r="AQ256">
        <v>661.3</v>
      </c>
      <c r="AR256">
        <v>574.6</v>
      </c>
      <c r="AS256">
        <v>524.4</v>
      </c>
      <c r="AT256">
        <v>493.7</v>
      </c>
      <c r="AU256">
        <v>473.7</v>
      </c>
      <c r="AV256">
        <v>448.1</v>
      </c>
      <c r="AW256">
        <v>880.3</v>
      </c>
      <c r="AX256">
        <v>701.6</v>
      </c>
      <c r="AY256">
        <v>603.5</v>
      </c>
      <c r="AZ256">
        <v>545.29999999999995</v>
      </c>
      <c r="BA256">
        <v>509</v>
      </c>
      <c r="BB256">
        <v>485.3</v>
      </c>
      <c r="BC256">
        <v>455.8</v>
      </c>
      <c r="BD256">
        <v>982.3</v>
      </c>
      <c r="BE256">
        <v>746.9</v>
      </c>
      <c r="BF256">
        <v>616.5</v>
      </c>
      <c r="BG256">
        <v>540.1</v>
      </c>
      <c r="BH256">
        <v>504</v>
      </c>
      <c r="BI256">
        <v>474.2</v>
      </c>
      <c r="BJ256">
        <v>426.4</v>
      </c>
      <c r="BK256">
        <v>43</v>
      </c>
      <c r="BL256">
        <v>41.5</v>
      </c>
      <c r="BM256">
        <v>40.9</v>
      </c>
      <c r="BN256">
        <v>39.700000000000003</v>
      </c>
      <c r="BO256">
        <v>38.799999999999997</v>
      </c>
      <c r="BP256">
        <v>38.4</v>
      </c>
      <c r="BQ256">
        <v>38.4</v>
      </c>
      <c r="BR256">
        <v>143.6</v>
      </c>
      <c r="BS256">
        <v>147.9</v>
      </c>
      <c r="BT256">
        <v>148.1</v>
      </c>
      <c r="BU256">
        <v>149.1</v>
      </c>
      <c r="BV256">
        <v>151.4</v>
      </c>
      <c r="BW256">
        <v>175.7</v>
      </c>
      <c r="BX256">
        <v>178.3</v>
      </c>
      <c r="BY256">
        <v>1007.9</v>
      </c>
      <c r="BZ256">
        <v>830.2</v>
      </c>
      <c r="CA256">
        <v>727.2</v>
      </c>
      <c r="CB256">
        <v>671.6</v>
      </c>
      <c r="CC256">
        <v>649.6</v>
      </c>
      <c r="CD256">
        <v>639.9</v>
      </c>
      <c r="CE256">
        <v>629.29999999999995</v>
      </c>
      <c r="CF256">
        <v>660</v>
      </c>
      <c r="CG256">
        <v>552.29999999999995</v>
      </c>
      <c r="CH256">
        <v>492.9</v>
      </c>
      <c r="CI256">
        <v>468.6</v>
      </c>
      <c r="CJ256">
        <v>458.1</v>
      </c>
      <c r="CK256">
        <v>453.7</v>
      </c>
      <c r="CL256">
        <v>450.8</v>
      </c>
      <c r="CM256">
        <v>624.6</v>
      </c>
      <c r="CN256">
        <v>525.5</v>
      </c>
      <c r="CO256">
        <v>477.2</v>
      </c>
      <c r="CP256">
        <v>457.2</v>
      </c>
      <c r="CQ256">
        <v>446.5</v>
      </c>
      <c r="CR256">
        <v>441.2</v>
      </c>
      <c r="CS256">
        <v>437.3</v>
      </c>
      <c r="CT256">
        <v>598.29999999999995</v>
      </c>
      <c r="CU256">
        <v>506.6</v>
      </c>
      <c r="CV256">
        <v>466.7</v>
      </c>
      <c r="CW256">
        <v>447.7</v>
      </c>
      <c r="CX256">
        <v>434.6</v>
      </c>
      <c r="CY256">
        <v>424.5</v>
      </c>
      <c r="CZ256">
        <v>413.6</v>
      </c>
      <c r="DA256">
        <v>604.9</v>
      </c>
      <c r="DB256">
        <v>500.9</v>
      </c>
      <c r="DC256">
        <v>458.5</v>
      </c>
      <c r="DD256">
        <v>439.1</v>
      </c>
      <c r="DE256">
        <v>430.3</v>
      </c>
      <c r="DF256">
        <v>417.5</v>
      </c>
      <c r="DG256">
        <v>394</v>
      </c>
      <c r="DH256">
        <v>606.5</v>
      </c>
      <c r="DI256">
        <v>499.2</v>
      </c>
      <c r="DJ256">
        <v>455.2</v>
      </c>
      <c r="DK256">
        <v>432.7</v>
      </c>
      <c r="DL256">
        <v>412.8</v>
      </c>
      <c r="DM256">
        <v>394.7</v>
      </c>
      <c r="DN256">
        <v>374.6</v>
      </c>
      <c r="DO256">
        <v>626.5</v>
      </c>
      <c r="DP256">
        <v>514.6</v>
      </c>
      <c r="DQ256">
        <v>462.8</v>
      </c>
      <c r="DR256">
        <v>438.2</v>
      </c>
      <c r="DS256">
        <v>417</v>
      </c>
      <c r="DT256">
        <v>395.8</v>
      </c>
      <c r="DU256">
        <v>358.2</v>
      </c>
      <c r="DV256">
        <v>700.9</v>
      </c>
      <c r="DW256">
        <v>568.29999999999995</v>
      </c>
      <c r="DX256">
        <v>491.2</v>
      </c>
      <c r="DY256">
        <v>455.4</v>
      </c>
      <c r="DZ256">
        <v>434</v>
      </c>
      <c r="EA256">
        <v>413.5</v>
      </c>
      <c r="EB256">
        <v>372.3</v>
      </c>
      <c r="EC256">
        <v>832.5</v>
      </c>
      <c r="ED256">
        <v>659.9</v>
      </c>
      <c r="EE256">
        <v>559.5</v>
      </c>
      <c r="EF256">
        <v>496.4</v>
      </c>
      <c r="EG256">
        <v>465.4</v>
      </c>
      <c r="EH256">
        <v>445.4</v>
      </c>
      <c r="EI256">
        <v>414</v>
      </c>
      <c r="EJ256">
        <v>961.3</v>
      </c>
      <c r="EK256">
        <v>762</v>
      </c>
      <c r="EL256">
        <v>646</v>
      </c>
      <c r="EM256">
        <v>573.20000000000005</v>
      </c>
      <c r="EN256">
        <v>535.20000000000005</v>
      </c>
      <c r="EO256">
        <v>493.9</v>
      </c>
      <c r="EP256" t="s">
        <v>4371</v>
      </c>
    </row>
    <row r="257" spans="1:146" x14ac:dyDescent="0.25">
      <c r="A257" t="s">
        <v>4372</v>
      </c>
      <c r="B257" t="s">
        <v>1053</v>
      </c>
      <c r="C257" t="s">
        <v>1054</v>
      </c>
      <c r="D257" t="s">
        <v>1055</v>
      </c>
      <c r="E257" t="s">
        <v>1786</v>
      </c>
      <c r="F257" t="s">
        <v>1785</v>
      </c>
      <c r="G257" t="s">
        <v>1785</v>
      </c>
      <c r="H257">
        <v>2001</v>
      </c>
      <c r="I257">
        <v>4037799</v>
      </c>
      <c r="K257" t="s">
        <v>1698</v>
      </c>
      <c r="L257" t="s">
        <v>1781</v>
      </c>
      <c r="M257">
        <v>666</v>
      </c>
      <c r="N257" t="s">
        <v>3923</v>
      </c>
      <c r="O257" s="3">
        <v>0.32085648148148149</v>
      </c>
      <c r="P257">
        <v>10.222</v>
      </c>
      <c r="Q257">
        <v>9.8209999999999997</v>
      </c>
      <c r="R257">
        <v>1.8919999999999999</v>
      </c>
      <c r="S257">
        <v>3.22</v>
      </c>
      <c r="T257">
        <v>5138</v>
      </c>
      <c r="U257">
        <v>111.2</v>
      </c>
      <c r="V257">
        <v>0.24</v>
      </c>
      <c r="W257">
        <v>637.70000000000005</v>
      </c>
      <c r="X257">
        <v>0.98029999999999995</v>
      </c>
      <c r="Y257">
        <v>688.5</v>
      </c>
      <c r="Z257">
        <v>0</v>
      </c>
      <c r="AA257">
        <v>0</v>
      </c>
      <c r="AB257">
        <v>1040.5</v>
      </c>
      <c r="AC257">
        <v>844.4</v>
      </c>
      <c r="AD257">
        <v>730.1</v>
      </c>
      <c r="AE257">
        <v>665.1</v>
      </c>
      <c r="AF257">
        <v>627.29999999999995</v>
      </c>
      <c r="AG257">
        <v>604</v>
      </c>
      <c r="AH257">
        <v>578.5</v>
      </c>
      <c r="AI257">
        <v>991.2</v>
      </c>
      <c r="AJ257">
        <v>807.3</v>
      </c>
      <c r="AK257">
        <v>707.1</v>
      </c>
      <c r="AL257">
        <v>653.79999999999995</v>
      </c>
      <c r="AM257">
        <v>624.6</v>
      </c>
      <c r="AN257">
        <v>605.70000000000005</v>
      </c>
      <c r="AO257">
        <v>579.9</v>
      </c>
      <c r="AP257">
        <v>878.2</v>
      </c>
      <c r="AQ257">
        <v>708.9</v>
      </c>
      <c r="AR257">
        <v>618.5</v>
      </c>
      <c r="AS257">
        <v>566.4</v>
      </c>
      <c r="AT257">
        <v>534.79999999999995</v>
      </c>
      <c r="AU257">
        <v>514.4</v>
      </c>
      <c r="AV257">
        <v>488.9</v>
      </c>
      <c r="AW257">
        <v>928.8</v>
      </c>
      <c r="AX257">
        <v>744.5</v>
      </c>
      <c r="AY257">
        <v>644.79999999999995</v>
      </c>
      <c r="AZ257">
        <v>586.70000000000005</v>
      </c>
      <c r="BA257">
        <v>551.1</v>
      </c>
      <c r="BB257">
        <v>528</v>
      </c>
      <c r="BC257">
        <v>499.2</v>
      </c>
      <c r="BD257">
        <v>1038.5999999999999</v>
      </c>
      <c r="BE257">
        <v>793.9</v>
      </c>
      <c r="BF257">
        <v>659.3</v>
      </c>
      <c r="BG257">
        <v>583.70000000000005</v>
      </c>
      <c r="BH257">
        <v>544.79999999999995</v>
      </c>
      <c r="BI257">
        <v>514.9</v>
      </c>
      <c r="BJ257">
        <v>468.1</v>
      </c>
      <c r="BK257">
        <v>42.5</v>
      </c>
      <c r="BL257">
        <v>41</v>
      </c>
      <c r="BM257">
        <v>40.6</v>
      </c>
      <c r="BN257">
        <v>39.4</v>
      </c>
      <c r="BO257">
        <v>38.5</v>
      </c>
      <c r="BP257">
        <v>38</v>
      </c>
      <c r="BQ257">
        <v>37.700000000000003</v>
      </c>
      <c r="BR257">
        <v>145.5</v>
      </c>
      <c r="BS257">
        <v>150</v>
      </c>
      <c r="BT257">
        <v>150.80000000000001</v>
      </c>
      <c r="BU257">
        <v>156.6</v>
      </c>
      <c r="BV257">
        <v>173.9</v>
      </c>
      <c r="BW257">
        <v>180</v>
      </c>
      <c r="BX257">
        <v>180</v>
      </c>
      <c r="BY257">
        <v>1060.2</v>
      </c>
      <c r="BZ257">
        <v>880.2</v>
      </c>
      <c r="CA257">
        <v>776.9</v>
      </c>
      <c r="CB257">
        <v>731</v>
      </c>
      <c r="CC257">
        <v>711.1</v>
      </c>
      <c r="CD257">
        <v>701.9</v>
      </c>
      <c r="CE257">
        <v>693.8</v>
      </c>
      <c r="CF257">
        <v>698.5</v>
      </c>
      <c r="CG257">
        <v>588</v>
      </c>
      <c r="CH257">
        <v>532.6</v>
      </c>
      <c r="CI257">
        <v>512.70000000000005</v>
      </c>
      <c r="CJ257">
        <v>505.2</v>
      </c>
      <c r="CK257">
        <v>501.5</v>
      </c>
      <c r="CL257">
        <v>499.7</v>
      </c>
      <c r="CM257">
        <v>663</v>
      </c>
      <c r="CN257">
        <v>561.4</v>
      </c>
      <c r="CO257">
        <v>518.1</v>
      </c>
      <c r="CP257">
        <v>500.5</v>
      </c>
      <c r="CQ257">
        <v>492.6</v>
      </c>
      <c r="CR257">
        <v>488.4</v>
      </c>
      <c r="CS257">
        <v>485.6</v>
      </c>
      <c r="CT257">
        <v>637.1</v>
      </c>
      <c r="CU257">
        <v>544.4</v>
      </c>
      <c r="CV257">
        <v>507.8</v>
      </c>
      <c r="CW257">
        <v>489.7</v>
      </c>
      <c r="CX257">
        <v>477.4</v>
      </c>
      <c r="CY257">
        <v>469.4</v>
      </c>
      <c r="CZ257">
        <v>462.3</v>
      </c>
      <c r="DA257">
        <v>644.70000000000005</v>
      </c>
      <c r="DB257">
        <v>548</v>
      </c>
      <c r="DC257">
        <v>506.4</v>
      </c>
      <c r="DD257">
        <v>487.8</v>
      </c>
      <c r="DE257">
        <v>471.8</v>
      </c>
      <c r="DF257">
        <v>457.7</v>
      </c>
      <c r="DG257">
        <v>436.7</v>
      </c>
      <c r="DH257">
        <v>659.4</v>
      </c>
      <c r="DI257">
        <v>543.9</v>
      </c>
      <c r="DJ257">
        <v>498.6</v>
      </c>
      <c r="DK257">
        <v>475.2</v>
      </c>
      <c r="DL257">
        <v>455.4</v>
      </c>
      <c r="DM257">
        <v>441.7</v>
      </c>
      <c r="DN257">
        <v>421.6</v>
      </c>
      <c r="DO257">
        <v>677.5</v>
      </c>
      <c r="DP257">
        <v>556.79999999999995</v>
      </c>
      <c r="DQ257">
        <v>504.5</v>
      </c>
      <c r="DR257">
        <v>478.6</v>
      </c>
      <c r="DS257">
        <v>455.3</v>
      </c>
      <c r="DT257">
        <v>432.7</v>
      </c>
      <c r="DU257">
        <v>402.6</v>
      </c>
      <c r="DV257">
        <v>745.7</v>
      </c>
      <c r="DW257">
        <v>606.6</v>
      </c>
      <c r="DX257">
        <v>528.29999999999995</v>
      </c>
      <c r="DY257">
        <v>494.6</v>
      </c>
      <c r="DZ257">
        <v>471.9</v>
      </c>
      <c r="EA257">
        <v>448.4</v>
      </c>
      <c r="EB257">
        <v>400.9</v>
      </c>
      <c r="EC257">
        <v>884.1</v>
      </c>
      <c r="ED257">
        <v>700.3</v>
      </c>
      <c r="EE257">
        <v>592.20000000000005</v>
      </c>
      <c r="EF257">
        <v>525.6</v>
      </c>
      <c r="EG257">
        <v>495.1</v>
      </c>
      <c r="EH257">
        <v>473.7</v>
      </c>
      <c r="EI257">
        <v>429.8</v>
      </c>
      <c r="EJ257">
        <v>1020.8</v>
      </c>
      <c r="EK257">
        <v>808.7</v>
      </c>
      <c r="EL257">
        <v>683.4</v>
      </c>
      <c r="EM257">
        <v>599.1</v>
      </c>
      <c r="EN257">
        <v>543.4</v>
      </c>
      <c r="EO257">
        <v>506.1</v>
      </c>
      <c r="EP257" t="s">
        <v>4373</v>
      </c>
    </row>
    <row r="258" spans="1:146" x14ac:dyDescent="0.25">
      <c r="A258" t="s">
        <v>4374</v>
      </c>
      <c r="B258" t="s">
        <v>323</v>
      </c>
      <c r="C258" t="s">
        <v>324</v>
      </c>
      <c r="D258" t="s">
        <v>325</v>
      </c>
      <c r="E258" t="s">
        <v>1877</v>
      </c>
      <c r="F258" t="s">
        <v>1880</v>
      </c>
      <c r="G258" t="s">
        <v>1879</v>
      </c>
      <c r="H258">
        <v>2001</v>
      </c>
      <c r="I258">
        <v>200578</v>
      </c>
      <c r="K258" t="s">
        <v>1698</v>
      </c>
      <c r="L258" t="s">
        <v>1781</v>
      </c>
      <c r="M258">
        <v>629</v>
      </c>
      <c r="N258" t="s">
        <v>3923</v>
      </c>
      <c r="O258" s="3">
        <v>0.32085648148148149</v>
      </c>
      <c r="P258">
        <v>10.757</v>
      </c>
      <c r="Q258">
        <v>9.5779999999999994</v>
      </c>
      <c r="R258">
        <v>2.12</v>
      </c>
      <c r="S258">
        <v>3.52</v>
      </c>
      <c r="T258">
        <v>4858</v>
      </c>
      <c r="U258">
        <v>116</v>
      </c>
      <c r="V258">
        <v>0.18</v>
      </c>
      <c r="W258">
        <v>620</v>
      </c>
      <c r="X258">
        <v>1.0002</v>
      </c>
      <c r="Y258">
        <v>674.9</v>
      </c>
      <c r="Z258">
        <v>0</v>
      </c>
      <c r="AA258">
        <v>0</v>
      </c>
      <c r="AB258">
        <v>1006</v>
      </c>
      <c r="AC258">
        <v>816.5</v>
      </c>
      <c r="AD258">
        <v>705.7</v>
      </c>
      <c r="AE258">
        <v>650.9</v>
      </c>
      <c r="AF258">
        <v>626.9</v>
      </c>
      <c r="AG258">
        <v>601.29999999999995</v>
      </c>
      <c r="AH258">
        <v>571.20000000000005</v>
      </c>
      <c r="AI258">
        <v>964.7</v>
      </c>
      <c r="AJ258">
        <v>784.1</v>
      </c>
      <c r="AK258">
        <v>687</v>
      </c>
      <c r="AL258">
        <v>637.1</v>
      </c>
      <c r="AM258">
        <v>611.5</v>
      </c>
      <c r="AN258">
        <v>592.29999999999995</v>
      </c>
      <c r="AO258">
        <v>563.4</v>
      </c>
      <c r="AP258">
        <v>851.3</v>
      </c>
      <c r="AQ258">
        <v>688</v>
      </c>
      <c r="AR258">
        <v>601.29999999999995</v>
      </c>
      <c r="AS258">
        <v>552</v>
      </c>
      <c r="AT258">
        <v>522.1</v>
      </c>
      <c r="AU258">
        <v>502.2</v>
      </c>
      <c r="AV258">
        <v>475.2</v>
      </c>
      <c r="AW258">
        <v>929.5</v>
      </c>
      <c r="AX258">
        <v>742.1</v>
      </c>
      <c r="AY258">
        <v>640</v>
      </c>
      <c r="AZ258">
        <v>580.1</v>
      </c>
      <c r="BA258">
        <v>543.1</v>
      </c>
      <c r="BB258">
        <v>518.79999999999995</v>
      </c>
      <c r="BC258">
        <v>487.5</v>
      </c>
      <c r="BD258">
        <v>1001.1</v>
      </c>
      <c r="BE258">
        <v>766.7</v>
      </c>
      <c r="BF258">
        <v>638</v>
      </c>
      <c r="BG258">
        <v>568.79999999999995</v>
      </c>
      <c r="BH258">
        <v>534.29999999999995</v>
      </c>
      <c r="BI258">
        <v>503.3</v>
      </c>
      <c r="BJ258">
        <v>454.6</v>
      </c>
      <c r="BK258">
        <v>42.3</v>
      </c>
      <c r="BL258">
        <v>41</v>
      </c>
      <c r="BM258">
        <v>40.200000000000003</v>
      </c>
      <c r="BN258">
        <v>38.5</v>
      </c>
      <c r="BO258">
        <v>38.1</v>
      </c>
      <c r="BP258">
        <v>38</v>
      </c>
      <c r="BQ258">
        <v>37.799999999999997</v>
      </c>
      <c r="BR258">
        <v>144.69999999999999</v>
      </c>
      <c r="BS258">
        <v>148.1</v>
      </c>
      <c r="BT258">
        <v>148.9</v>
      </c>
      <c r="BU258">
        <v>150.30000000000001</v>
      </c>
      <c r="BV258">
        <v>174</v>
      </c>
      <c r="BW258">
        <v>176.7</v>
      </c>
      <c r="BX258">
        <v>177.7</v>
      </c>
      <c r="BY258">
        <v>1055.2</v>
      </c>
      <c r="BZ258">
        <v>869.8</v>
      </c>
      <c r="CA258">
        <v>762.3</v>
      </c>
      <c r="CB258">
        <v>711.2</v>
      </c>
      <c r="CC258">
        <v>694.7</v>
      </c>
      <c r="CD258">
        <v>688.2</v>
      </c>
      <c r="CE258">
        <v>674.9</v>
      </c>
      <c r="CF258">
        <v>696.5</v>
      </c>
      <c r="CG258">
        <v>582.5</v>
      </c>
      <c r="CH258">
        <v>525.9</v>
      </c>
      <c r="CI258">
        <v>504.5</v>
      </c>
      <c r="CJ258">
        <v>496.6</v>
      </c>
      <c r="CK258">
        <v>493</v>
      </c>
      <c r="CL258">
        <v>487.9</v>
      </c>
      <c r="CM258">
        <v>661.3</v>
      </c>
      <c r="CN258">
        <v>557.4</v>
      </c>
      <c r="CO258">
        <v>512</v>
      </c>
      <c r="CP258">
        <v>493.1</v>
      </c>
      <c r="CQ258">
        <v>483.4</v>
      </c>
      <c r="CR258">
        <v>479.1</v>
      </c>
      <c r="CS258">
        <v>476.5</v>
      </c>
      <c r="CT258">
        <v>635.4</v>
      </c>
      <c r="CU258">
        <v>540.70000000000005</v>
      </c>
      <c r="CV258">
        <v>502.3</v>
      </c>
      <c r="CW258">
        <v>482.2</v>
      </c>
      <c r="CX258">
        <v>467.7</v>
      </c>
      <c r="CY258">
        <v>457</v>
      </c>
      <c r="CZ258">
        <v>448.5</v>
      </c>
      <c r="DA258">
        <v>626</v>
      </c>
      <c r="DB258">
        <v>523.79999999999995</v>
      </c>
      <c r="DC258">
        <v>489.1</v>
      </c>
      <c r="DD258">
        <v>475.3</v>
      </c>
      <c r="DE258">
        <v>462.2</v>
      </c>
      <c r="DF258">
        <v>445.6</v>
      </c>
      <c r="DG258">
        <v>422.2</v>
      </c>
      <c r="DH258">
        <v>619.29999999999995</v>
      </c>
      <c r="DI258">
        <v>517.70000000000005</v>
      </c>
      <c r="DJ258">
        <v>480.4</v>
      </c>
      <c r="DK258">
        <v>454.6</v>
      </c>
      <c r="DL258">
        <v>433.3</v>
      </c>
      <c r="DM258">
        <v>420.6</v>
      </c>
      <c r="DN258">
        <v>399.6</v>
      </c>
      <c r="DO258">
        <v>636</v>
      </c>
      <c r="DP258">
        <v>528</v>
      </c>
      <c r="DQ258">
        <v>486.3</v>
      </c>
      <c r="DR258">
        <v>457.7</v>
      </c>
      <c r="DS258">
        <v>430.6</v>
      </c>
      <c r="DT258">
        <v>407.3</v>
      </c>
      <c r="DU258">
        <v>377.6</v>
      </c>
      <c r="DV258">
        <v>703.6</v>
      </c>
      <c r="DW258">
        <v>571.5</v>
      </c>
      <c r="DX258">
        <v>507.2</v>
      </c>
      <c r="DY258">
        <v>476.9</v>
      </c>
      <c r="DZ258">
        <v>449.8</v>
      </c>
      <c r="EA258">
        <v>423.1</v>
      </c>
      <c r="EB258">
        <v>370.7</v>
      </c>
      <c r="EC258">
        <v>828.6</v>
      </c>
      <c r="ED258">
        <v>660.9</v>
      </c>
      <c r="EE258">
        <v>562.1</v>
      </c>
      <c r="EF258">
        <v>511.6</v>
      </c>
      <c r="EG258">
        <v>486.8</v>
      </c>
      <c r="EH258">
        <v>467.7</v>
      </c>
      <c r="EI258">
        <v>423.6</v>
      </c>
      <c r="EJ258">
        <v>956.8</v>
      </c>
      <c r="EK258">
        <v>763.1</v>
      </c>
      <c r="EL258">
        <v>649.1</v>
      </c>
      <c r="EM258">
        <v>590.5</v>
      </c>
      <c r="EN258">
        <v>559.20000000000005</v>
      </c>
      <c r="EO258">
        <v>514.29999999999995</v>
      </c>
      <c r="EP258" t="s">
        <v>4375</v>
      </c>
    </row>
    <row r="259" spans="1:146" x14ac:dyDescent="0.25">
      <c r="A259" t="s">
        <v>4347</v>
      </c>
      <c r="B259" t="s">
        <v>2281</v>
      </c>
      <c r="C259" t="s">
        <v>2282</v>
      </c>
      <c r="D259" t="s">
        <v>2208</v>
      </c>
      <c r="E259" t="s">
        <v>1877</v>
      </c>
      <c r="F259" t="s">
        <v>2017</v>
      </c>
      <c r="G259" t="s">
        <v>1879</v>
      </c>
      <c r="H259">
        <v>2001</v>
      </c>
      <c r="I259">
        <v>4088413</v>
      </c>
      <c r="K259" t="s">
        <v>1698</v>
      </c>
      <c r="L259" t="s">
        <v>1781</v>
      </c>
      <c r="M259">
        <v>641</v>
      </c>
      <c r="N259" t="s">
        <v>3923</v>
      </c>
      <c r="O259" s="3">
        <v>0.32085648148148149</v>
      </c>
      <c r="P259">
        <v>10.757</v>
      </c>
      <c r="Q259">
        <v>9.6839999999999993</v>
      </c>
      <c r="R259">
        <v>2.141</v>
      </c>
      <c r="S259">
        <v>3.52</v>
      </c>
      <c r="T259">
        <v>5209</v>
      </c>
      <c r="U259">
        <v>117.6</v>
      </c>
      <c r="V259">
        <v>0.18</v>
      </c>
      <c r="W259">
        <v>619.29999999999995</v>
      </c>
      <c r="X259">
        <v>1.0017</v>
      </c>
      <c r="Y259">
        <v>673.8</v>
      </c>
      <c r="Z259">
        <v>0</v>
      </c>
      <c r="AA259">
        <v>0</v>
      </c>
      <c r="AB259">
        <v>1000.9</v>
      </c>
      <c r="AC259">
        <v>814.1</v>
      </c>
      <c r="AD259">
        <v>704.5</v>
      </c>
      <c r="AE259">
        <v>650.70000000000005</v>
      </c>
      <c r="AF259">
        <v>626.29999999999995</v>
      </c>
      <c r="AG259">
        <v>600</v>
      </c>
      <c r="AH259">
        <v>569.4</v>
      </c>
      <c r="AI259">
        <v>958.8</v>
      </c>
      <c r="AJ259">
        <v>780.8</v>
      </c>
      <c r="AK259">
        <v>685.2</v>
      </c>
      <c r="AL259">
        <v>636.4</v>
      </c>
      <c r="AM259">
        <v>611.1</v>
      </c>
      <c r="AN259">
        <v>591.79999999999995</v>
      </c>
      <c r="AO259">
        <v>562.79999999999995</v>
      </c>
      <c r="AP259">
        <v>849.1</v>
      </c>
      <c r="AQ259">
        <v>686.8</v>
      </c>
      <c r="AR259">
        <v>600.79999999999995</v>
      </c>
      <c r="AS259">
        <v>551.9</v>
      </c>
      <c r="AT259">
        <v>522.29999999999995</v>
      </c>
      <c r="AU259">
        <v>502.7</v>
      </c>
      <c r="AV259">
        <v>476</v>
      </c>
      <c r="AW259">
        <v>920.9</v>
      </c>
      <c r="AX259">
        <v>736.6</v>
      </c>
      <c r="AY259">
        <v>636.5</v>
      </c>
      <c r="AZ259">
        <v>577.9</v>
      </c>
      <c r="BA259">
        <v>541.79999999999995</v>
      </c>
      <c r="BB259">
        <v>518.20000000000005</v>
      </c>
      <c r="BC259">
        <v>488.2</v>
      </c>
      <c r="BD259">
        <v>996.8</v>
      </c>
      <c r="BE259">
        <v>764.9</v>
      </c>
      <c r="BF259">
        <v>637.29999999999995</v>
      </c>
      <c r="BG259">
        <v>569</v>
      </c>
      <c r="BH259">
        <v>534.70000000000005</v>
      </c>
      <c r="BI259">
        <v>504</v>
      </c>
      <c r="BJ259">
        <v>455.7</v>
      </c>
      <c r="BK259">
        <v>42.3</v>
      </c>
      <c r="BL259">
        <v>40.9</v>
      </c>
      <c r="BM259">
        <v>40.1</v>
      </c>
      <c r="BN259">
        <v>38.5</v>
      </c>
      <c r="BO259">
        <v>37.700000000000003</v>
      </c>
      <c r="BP259">
        <v>37.799999999999997</v>
      </c>
      <c r="BQ259">
        <v>37.4</v>
      </c>
      <c r="BR259">
        <v>144.80000000000001</v>
      </c>
      <c r="BS259">
        <v>148.30000000000001</v>
      </c>
      <c r="BT259">
        <v>148.80000000000001</v>
      </c>
      <c r="BU259">
        <v>150.19999999999999</v>
      </c>
      <c r="BV259">
        <v>174.1</v>
      </c>
      <c r="BW259">
        <v>176.8</v>
      </c>
      <c r="BX259">
        <v>177.9</v>
      </c>
      <c r="BY259">
        <v>1041.5</v>
      </c>
      <c r="BZ259">
        <v>861.5</v>
      </c>
      <c r="CA259">
        <v>756.8</v>
      </c>
      <c r="CB259">
        <v>709</v>
      </c>
      <c r="CC259">
        <v>692.1</v>
      </c>
      <c r="CD259">
        <v>684.9</v>
      </c>
      <c r="CE259">
        <v>669.8</v>
      </c>
      <c r="CF259">
        <v>688.3</v>
      </c>
      <c r="CG259">
        <v>577.1</v>
      </c>
      <c r="CH259">
        <v>523.4</v>
      </c>
      <c r="CI259">
        <v>503.3</v>
      </c>
      <c r="CJ259">
        <v>495.7</v>
      </c>
      <c r="CK259">
        <v>492</v>
      </c>
      <c r="CL259">
        <v>486.7</v>
      </c>
      <c r="CM259">
        <v>654</v>
      </c>
      <c r="CN259">
        <v>552.79999999999995</v>
      </c>
      <c r="CO259">
        <v>510</v>
      </c>
      <c r="CP259">
        <v>492.1</v>
      </c>
      <c r="CQ259">
        <v>483</v>
      </c>
      <c r="CR259">
        <v>478.7</v>
      </c>
      <c r="CS259">
        <v>475.8</v>
      </c>
      <c r="CT259">
        <v>628.70000000000005</v>
      </c>
      <c r="CU259">
        <v>536.79999999999995</v>
      </c>
      <c r="CV259">
        <v>500.4</v>
      </c>
      <c r="CW259">
        <v>481.4</v>
      </c>
      <c r="CX259">
        <v>467.8</v>
      </c>
      <c r="CY259">
        <v>457.8</v>
      </c>
      <c r="CZ259">
        <v>449.3</v>
      </c>
      <c r="DA259">
        <v>629.20000000000005</v>
      </c>
      <c r="DB259">
        <v>525.5</v>
      </c>
      <c r="DC259">
        <v>489.7</v>
      </c>
      <c r="DD259">
        <v>475</v>
      </c>
      <c r="DE259">
        <v>462.2</v>
      </c>
      <c r="DF259">
        <v>446.5</v>
      </c>
      <c r="DG259">
        <v>423.9</v>
      </c>
      <c r="DH259">
        <v>622.79999999999995</v>
      </c>
      <c r="DI259">
        <v>519.6</v>
      </c>
      <c r="DJ259">
        <v>482</v>
      </c>
      <c r="DK259">
        <v>457.1</v>
      </c>
      <c r="DL259">
        <v>435.4</v>
      </c>
      <c r="DM259">
        <v>422.2</v>
      </c>
      <c r="DN259">
        <v>401.7</v>
      </c>
      <c r="DO259">
        <v>639.6</v>
      </c>
      <c r="DP259">
        <v>530.29999999999995</v>
      </c>
      <c r="DQ259">
        <v>487.9</v>
      </c>
      <c r="DR259">
        <v>460.8</v>
      </c>
      <c r="DS259">
        <v>434.5</v>
      </c>
      <c r="DT259">
        <v>411.3</v>
      </c>
      <c r="DU259">
        <v>380.8</v>
      </c>
      <c r="DV259">
        <v>706.9</v>
      </c>
      <c r="DW259">
        <v>574.79999999999995</v>
      </c>
      <c r="DX259">
        <v>508.9</v>
      </c>
      <c r="DY259">
        <v>478.8</v>
      </c>
      <c r="DZ259">
        <v>453.3</v>
      </c>
      <c r="EA259">
        <v>427.4</v>
      </c>
      <c r="EB259">
        <v>378.2</v>
      </c>
      <c r="EC259">
        <v>831.7</v>
      </c>
      <c r="ED259">
        <v>664</v>
      </c>
      <c r="EE259">
        <v>564.9</v>
      </c>
      <c r="EF259">
        <v>513.29999999999995</v>
      </c>
      <c r="EG259">
        <v>488.4</v>
      </c>
      <c r="EH259">
        <v>470</v>
      </c>
      <c r="EI259">
        <v>429</v>
      </c>
      <c r="EJ259">
        <v>960.3</v>
      </c>
      <c r="EK259">
        <v>766.8</v>
      </c>
      <c r="EL259">
        <v>652.29999999999995</v>
      </c>
      <c r="EM259">
        <v>592.5</v>
      </c>
      <c r="EN259">
        <v>560.5</v>
      </c>
      <c r="EO259">
        <v>515.20000000000005</v>
      </c>
      <c r="EP259" t="s">
        <v>4376</v>
      </c>
    </row>
    <row r="260" spans="1:146" x14ac:dyDescent="0.25">
      <c r="A260" t="s">
        <v>4377</v>
      </c>
      <c r="B260" t="s">
        <v>613</v>
      </c>
      <c r="C260" t="s">
        <v>614</v>
      </c>
      <c r="D260" t="s">
        <v>615</v>
      </c>
      <c r="E260" t="s">
        <v>1458</v>
      </c>
      <c r="F260" t="s">
        <v>1785</v>
      </c>
      <c r="G260" t="s">
        <v>1459</v>
      </c>
      <c r="H260">
        <v>2000</v>
      </c>
      <c r="I260">
        <v>227849</v>
      </c>
      <c r="K260" t="s">
        <v>1698</v>
      </c>
      <c r="L260" t="s">
        <v>1781</v>
      </c>
      <c r="M260">
        <v>694</v>
      </c>
      <c r="N260" t="s">
        <v>3923</v>
      </c>
      <c r="O260" s="3">
        <v>0.32085648148148149</v>
      </c>
      <c r="P260">
        <v>10.972</v>
      </c>
      <c r="Q260">
        <v>10.119999999999999</v>
      </c>
      <c r="R260">
        <v>1.998</v>
      </c>
      <c r="S260">
        <v>3.52</v>
      </c>
      <c r="T260">
        <v>6818</v>
      </c>
      <c r="U260">
        <v>123.9</v>
      </c>
      <c r="V260">
        <v>0.18</v>
      </c>
      <c r="W260">
        <v>625.5</v>
      </c>
      <c r="X260">
        <v>0.99950000000000006</v>
      </c>
      <c r="Y260">
        <v>675.3</v>
      </c>
      <c r="Z260">
        <v>0</v>
      </c>
      <c r="AA260">
        <v>0</v>
      </c>
      <c r="AB260">
        <v>1019.6</v>
      </c>
      <c r="AC260">
        <v>831.2</v>
      </c>
      <c r="AD260">
        <v>719.3</v>
      </c>
      <c r="AE260">
        <v>651.5</v>
      </c>
      <c r="AF260">
        <v>613.79999999999995</v>
      </c>
      <c r="AG260">
        <v>591.1</v>
      </c>
      <c r="AH260">
        <v>571.5</v>
      </c>
      <c r="AI260">
        <v>974.4</v>
      </c>
      <c r="AJ260">
        <v>796.1</v>
      </c>
      <c r="AK260">
        <v>697</v>
      </c>
      <c r="AL260">
        <v>641.6</v>
      </c>
      <c r="AM260">
        <v>611.70000000000005</v>
      </c>
      <c r="AN260">
        <v>593.6</v>
      </c>
      <c r="AO260">
        <v>575.79999999999995</v>
      </c>
      <c r="AP260">
        <v>861.7</v>
      </c>
      <c r="AQ260">
        <v>695.7</v>
      </c>
      <c r="AR260">
        <v>606.70000000000005</v>
      </c>
      <c r="AS260">
        <v>555.4</v>
      </c>
      <c r="AT260">
        <v>524.29999999999995</v>
      </c>
      <c r="AU260">
        <v>504.5</v>
      </c>
      <c r="AV260">
        <v>481.3</v>
      </c>
      <c r="AW260">
        <v>916.7</v>
      </c>
      <c r="AX260">
        <v>734.5</v>
      </c>
      <c r="AY260">
        <v>635.5</v>
      </c>
      <c r="AZ260">
        <v>577.4</v>
      </c>
      <c r="BA260">
        <v>541.9</v>
      </c>
      <c r="BB260">
        <v>519.20000000000005</v>
      </c>
      <c r="BC260">
        <v>492.5</v>
      </c>
      <c r="BD260">
        <v>1016.3</v>
      </c>
      <c r="BE260">
        <v>780.8</v>
      </c>
      <c r="BF260">
        <v>648.6</v>
      </c>
      <c r="BG260">
        <v>571.70000000000005</v>
      </c>
      <c r="BH260">
        <v>533.29999999999995</v>
      </c>
      <c r="BI260">
        <v>504.2</v>
      </c>
      <c r="BJ260">
        <v>459.5</v>
      </c>
      <c r="BK260">
        <v>42.8</v>
      </c>
      <c r="BL260">
        <v>41.2</v>
      </c>
      <c r="BM260">
        <v>41</v>
      </c>
      <c r="BN260">
        <v>40</v>
      </c>
      <c r="BO260">
        <v>39</v>
      </c>
      <c r="BP260">
        <v>38.6</v>
      </c>
      <c r="BQ260">
        <v>39</v>
      </c>
      <c r="BR260">
        <v>145.30000000000001</v>
      </c>
      <c r="BS260">
        <v>150.1</v>
      </c>
      <c r="BT260">
        <v>150.69999999999999</v>
      </c>
      <c r="BU260">
        <v>156.69999999999999</v>
      </c>
      <c r="BV260">
        <v>174</v>
      </c>
      <c r="BW260">
        <v>180</v>
      </c>
      <c r="BX260">
        <v>180</v>
      </c>
      <c r="BY260">
        <v>1052.4000000000001</v>
      </c>
      <c r="BZ260">
        <v>876.4</v>
      </c>
      <c r="CA260">
        <v>773.1</v>
      </c>
      <c r="CB260">
        <v>718.5</v>
      </c>
      <c r="CC260">
        <v>697.1</v>
      </c>
      <c r="CD260">
        <v>687.8</v>
      </c>
      <c r="CE260">
        <v>689.6</v>
      </c>
      <c r="CF260">
        <v>692.1</v>
      </c>
      <c r="CG260">
        <v>584</v>
      </c>
      <c r="CH260">
        <v>525.6</v>
      </c>
      <c r="CI260">
        <v>502.4</v>
      </c>
      <c r="CJ260">
        <v>492.7</v>
      </c>
      <c r="CK260">
        <v>488.5</v>
      </c>
      <c r="CL260">
        <v>486.3</v>
      </c>
      <c r="CM260">
        <v>657.2</v>
      </c>
      <c r="CN260">
        <v>556.5</v>
      </c>
      <c r="CO260">
        <v>510.1</v>
      </c>
      <c r="CP260">
        <v>490.9</v>
      </c>
      <c r="CQ260">
        <v>480.5</v>
      </c>
      <c r="CR260">
        <v>475.7</v>
      </c>
      <c r="CS260">
        <v>472.6</v>
      </c>
      <c r="CT260">
        <v>631.1</v>
      </c>
      <c r="CU260">
        <v>538</v>
      </c>
      <c r="CV260">
        <v>499.7</v>
      </c>
      <c r="CW260">
        <v>481</v>
      </c>
      <c r="CX260">
        <v>468.1</v>
      </c>
      <c r="CY260">
        <v>458.2</v>
      </c>
      <c r="CZ260">
        <v>448.9</v>
      </c>
      <c r="DA260">
        <v>637.6</v>
      </c>
      <c r="DB260">
        <v>538.5</v>
      </c>
      <c r="DC260">
        <v>494.4</v>
      </c>
      <c r="DD260">
        <v>477.6</v>
      </c>
      <c r="DE260">
        <v>464.3</v>
      </c>
      <c r="DF260">
        <v>450.5</v>
      </c>
      <c r="DG260">
        <v>428.1</v>
      </c>
      <c r="DH260">
        <v>640.20000000000005</v>
      </c>
      <c r="DI260">
        <v>529.6</v>
      </c>
      <c r="DJ260">
        <v>486.8</v>
      </c>
      <c r="DK260">
        <v>464.3</v>
      </c>
      <c r="DL260">
        <v>444.8</v>
      </c>
      <c r="DM260">
        <v>431.5</v>
      </c>
      <c r="DN260">
        <v>413.6</v>
      </c>
      <c r="DO260">
        <v>656.9</v>
      </c>
      <c r="DP260">
        <v>541.5</v>
      </c>
      <c r="DQ260">
        <v>492.3</v>
      </c>
      <c r="DR260">
        <v>467.6</v>
      </c>
      <c r="DS260">
        <v>445.9</v>
      </c>
      <c r="DT260">
        <v>424.8</v>
      </c>
      <c r="DU260">
        <v>396.4</v>
      </c>
      <c r="DV260">
        <v>721.6</v>
      </c>
      <c r="DW260">
        <v>589.5</v>
      </c>
      <c r="DX260">
        <v>515.1</v>
      </c>
      <c r="DY260">
        <v>483.1</v>
      </c>
      <c r="DZ260">
        <v>461.5</v>
      </c>
      <c r="EA260">
        <v>439.6</v>
      </c>
      <c r="EB260">
        <v>397.7</v>
      </c>
      <c r="EC260">
        <v>854.6</v>
      </c>
      <c r="ED260">
        <v>680.6</v>
      </c>
      <c r="EE260">
        <v>576.6</v>
      </c>
      <c r="EF260">
        <v>513.1</v>
      </c>
      <c r="EG260">
        <v>483.8</v>
      </c>
      <c r="EH260">
        <v>463.4</v>
      </c>
      <c r="EI260">
        <v>422.9</v>
      </c>
      <c r="EJ260">
        <v>986.8</v>
      </c>
      <c r="EK260">
        <v>786</v>
      </c>
      <c r="EL260">
        <v>665.5</v>
      </c>
      <c r="EM260">
        <v>584.6</v>
      </c>
      <c r="EN260">
        <v>530.6</v>
      </c>
      <c r="EO260">
        <v>494.4</v>
      </c>
      <c r="EP260" t="s">
        <v>4378</v>
      </c>
    </row>
    <row r="261" spans="1:146" x14ac:dyDescent="0.25">
      <c r="A261" t="s">
        <v>4347</v>
      </c>
      <c r="B261" t="s">
        <v>2920</v>
      </c>
      <c r="C261" t="s">
        <v>2921</v>
      </c>
      <c r="D261" t="s">
        <v>2922</v>
      </c>
      <c r="E261" t="s">
        <v>2923</v>
      </c>
      <c r="F261" t="s">
        <v>1680</v>
      </c>
      <c r="G261" t="s">
        <v>1251</v>
      </c>
      <c r="H261">
        <v>2005</v>
      </c>
      <c r="I261">
        <v>9591341</v>
      </c>
      <c r="K261" t="s">
        <v>1698</v>
      </c>
      <c r="L261" t="s">
        <v>1781</v>
      </c>
      <c r="M261">
        <v>589</v>
      </c>
      <c r="N261" t="s">
        <v>3923</v>
      </c>
      <c r="O261" s="3">
        <v>0.32087962962962963</v>
      </c>
      <c r="P261">
        <v>9.9819999999999993</v>
      </c>
      <c r="Q261">
        <v>9.1140000000000008</v>
      </c>
      <c r="R261">
        <v>2</v>
      </c>
      <c r="S261">
        <v>3.37</v>
      </c>
      <c r="T261">
        <v>4622</v>
      </c>
      <c r="U261">
        <v>125.9</v>
      </c>
      <c r="V261">
        <v>0.2</v>
      </c>
      <c r="W261">
        <v>640.9</v>
      </c>
      <c r="X261">
        <v>0.97619999999999996</v>
      </c>
      <c r="Y261">
        <v>691.4</v>
      </c>
      <c r="Z261">
        <v>0</v>
      </c>
      <c r="AA261">
        <v>0</v>
      </c>
      <c r="AB261">
        <v>1045.8</v>
      </c>
      <c r="AC261">
        <v>850.8</v>
      </c>
      <c r="AD261">
        <v>733.7</v>
      </c>
      <c r="AE261">
        <v>665</v>
      </c>
      <c r="AF261">
        <v>627.9</v>
      </c>
      <c r="AG261">
        <v>607.79999999999995</v>
      </c>
      <c r="AH261">
        <v>581.20000000000005</v>
      </c>
      <c r="AI261">
        <v>1003.4</v>
      </c>
      <c r="AJ261">
        <v>817.3</v>
      </c>
      <c r="AK261">
        <v>714.5</v>
      </c>
      <c r="AL261">
        <v>657.3</v>
      </c>
      <c r="AM261">
        <v>627.1</v>
      </c>
      <c r="AN261">
        <v>609.29999999999995</v>
      </c>
      <c r="AO261">
        <v>582.70000000000005</v>
      </c>
      <c r="AP261">
        <v>883.8</v>
      </c>
      <c r="AQ261">
        <v>713.1</v>
      </c>
      <c r="AR261">
        <v>621.6</v>
      </c>
      <c r="AS261">
        <v>568.79999999999995</v>
      </c>
      <c r="AT261">
        <v>536.6</v>
      </c>
      <c r="AU261">
        <v>515.70000000000005</v>
      </c>
      <c r="AV261">
        <v>488.8</v>
      </c>
      <c r="AW261">
        <v>951.4</v>
      </c>
      <c r="AX261">
        <v>760.8</v>
      </c>
      <c r="AY261">
        <v>657</v>
      </c>
      <c r="AZ261">
        <v>596</v>
      </c>
      <c r="BA261">
        <v>558.5</v>
      </c>
      <c r="BB261">
        <v>534.29999999999995</v>
      </c>
      <c r="BC261">
        <v>504.1</v>
      </c>
      <c r="BD261">
        <v>1040.3</v>
      </c>
      <c r="BE261">
        <v>798.5</v>
      </c>
      <c r="BF261">
        <v>662.7</v>
      </c>
      <c r="BG261">
        <v>585.6</v>
      </c>
      <c r="BH261">
        <v>546.70000000000005</v>
      </c>
      <c r="BI261">
        <v>516.70000000000005</v>
      </c>
      <c r="BJ261">
        <v>468.2</v>
      </c>
      <c r="BK261">
        <v>42.5</v>
      </c>
      <c r="BL261">
        <v>40.9</v>
      </c>
      <c r="BM261">
        <v>40.700000000000003</v>
      </c>
      <c r="BN261">
        <v>39</v>
      </c>
      <c r="BO261">
        <v>38.700000000000003</v>
      </c>
      <c r="BP261">
        <v>38.6</v>
      </c>
      <c r="BQ261">
        <v>38.5</v>
      </c>
      <c r="BR261">
        <v>145.6</v>
      </c>
      <c r="BS261">
        <v>149.9</v>
      </c>
      <c r="BT261">
        <v>151.19999999999999</v>
      </c>
      <c r="BU261">
        <v>158.69999999999999</v>
      </c>
      <c r="BV261">
        <v>180</v>
      </c>
      <c r="BW261">
        <v>180</v>
      </c>
      <c r="BX261">
        <v>180</v>
      </c>
      <c r="BY261">
        <v>1100.7</v>
      </c>
      <c r="BZ261">
        <v>910.5</v>
      </c>
      <c r="CA261">
        <v>798.1</v>
      </c>
      <c r="CB261">
        <v>738.6</v>
      </c>
      <c r="CC261">
        <v>718.3</v>
      </c>
      <c r="CD261">
        <v>711.1</v>
      </c>
      <c r="CE261">
        <v>703.5</v>
      </c>
      <c r="CF261">
        <v>725.6</v>
      </c>
      <c r="CG261">
        <v>608.20000000000005</v>
      </c>
      <c r="CH261">
        <v>545.5</v>
      </c>
      <c r="CI261">
        <v>520.5</v>
      </c>
      <c r="CJ261">
        <v>509.8</v>
      </c>
      <c r="CK261">
        <v>505.9</v>
      </c>
      <c r="CL261">
        <v>503.1</v>
      </c>
      <c r="CM261">
        <v>688.4</v>
      </c>
      <c r="CN261">
        <v>579.70000000000005</v>
      </c>
      <c r="CO261">
        <v>529.9</v>
      </c>
      <c r="CP261">
        <v>508.5</v>
      </c>
      <c r="CQ261">
        <v>496.9</v>
      </c>
      <c r="CR261">
        <v>491.8</v>
      </c>
      <c r="CS261">
        <v>489.2</v>
      </c>
      <c r="CT261">
        <v>660.1</v>
      </c>
      <c r="CU261">
        <v>560.20000000000005</v>
      </c>
      <c r="CV261">
        <v>519.20000000000005</v>
      </c>
      <c r="CW261">
        <v>498.3</v>
      </c>
      <c r="CX261">
        <v>483.1</v>
      </c>
      <c r="CY261">
        <v>471.4</v>
      </c>
      <c r="CZ261">
        <v>460.9</v>
      </c>
      <c r="DA261">
        <v>653.1</v>
      </c>
      <c r="DB261">
        <v>544.70000000000005</v>
      </c>
      <c r="DC261">
        <v>506.1</v>
      </c>
      <c r="DD261">
        <v>491</v>
      </c>
      <c r="DE261">
        <v>479.3</v>
      </c>
      <c r="DF261">
        <v>462.8</v>
      </c>
      <c r="DG261">
        <v>436.7</v>
      </c>
      <c r="DH261">
        <v>644</v>
      </c>
      <c r="DI261">
        <v>537</v>
      </c>
      <c r="DJ261">
        <v>498</v>
      </c>
      <c r="DK261">
        <v>472.8</v>
      </c>
      <c r="DL261">
        <v>451</v>
      </c>
      <c r="DM261">
        <v>438.3</v>
      </c>
      <c r="DN261">
        <v>418.8</v>
      </c>
      <c r="DO261">
        <v>661.3</v>
      </c>
      <c r="DP261">
        <v>547.6</v>
      </c>
      <c r="DQ261">
        <v>503.6</v>
      </c>
      <c r="DR261">
        <v>476.5</v>
      </c>
      <c r="DS261">
        <v>450.9</v>
      </c>
      <c r="DT261">
        <v>427.5</v>
      </c>
      <c r="DU261">
        <v>399.2</v>
      </c>
      <c r="DV261">
        <v>726.7</v>
      </c>
      <c r="DW261">
        <v>592.70000000000005</v>
      </c>
      <c r="DX261">
        <v>524.79999999999995</v>
      </c>
      <c r="DY261">
        <v>494.3</v>
      </c>
      <c r="DZ261">
        <v>469.3</v>
      </c>
      <c r="EA261">
        <v>443.9</v>
      </c>
      <c r="EB261">
        <v>396.3</v>
      </c>
      <c r="EC261">
        <v>858.2</v>
      </c>
      <c r="ED261">
        <v>685.1</v>
      </c>
      <c r="EE261">
        <v>580.4</v>
      </c>
      <c r="EF261">
        <v>522.70000000000005</v>
      </c>
      <c r="EG261">
        <v>494.7</v>
      </c>
      <c r="EH261">
        <v>471.4</v>
      </c>
      <c r="EI261">
        <v>425.4</v>
      </c>
      <c r="EJ261">
        <v>991</v>
      </c>
      <c r="EK261">
        <v>791</v>
      </c>
      <c r="EL261">
        <v>669.3</v>
      </c>
      <c r="EM261">
        <v>591.5</v>
      </c>
      <c r="EN261">
        <v>537.4</v>
      </c>
      <c r="EO261">
        <v>504.5</v>
      </c>
      <c r="EP261" t="s">
        <v>4379</v>
      </c>
    </row>
    <row r="262" spans="1:146" x14ac:dyDescent="0.25">
      <c r="A262" t="s">
        <v>4380</v>
      </c>
      <c r="B262" t="s">
        <v>2813</v>
      </c>
      <c r="C262" t="s">
        <v>2814</v>
      </c>
      <c r="D262" t="s">
        <v>2815</v>
      </c>
      <c r="E262" t="s">
        <v>2816</v>
      </c>
      <c r="F262" t="s">
        <v>2817</v>
      </c>
      <c r="G262" t="s">
        <v>2818</v>
      </c>
      <c r="H262">
        <v>2007</v>
      </c>
      <c r="I262">
        <v>130016</v>
      </c>
      <c r="K262" t="s">
        <v>1698</v>
      </c>
      <c r="L262" t="s">
        <v>1781</v>
      </c>
      <c r="M262">
        <v>833</v>
      </c>
      <c r="N262" t="s">
        <v>3923</v>
      </c>
      <c r="O262" s="3">
        <v>0.32085648148148149</v>
      </c>
      <c r="P262">
        <v>13.3</v>
      </c>
      <c r="Q262">
        <v>11.670999999999999</v>
      </c>
      <c r="R262">
        <v>1.9450000000000001</v>
      </c>
      <c r="S262">
        <v>3.9</v>
      </c>
      <c r="T262">
        <v>10061</v>
      </c>
      <c r="U262">
        <v>126.7</v>
      </c>
      <c r="V262">
        <v>0.33</v>
      </c>
      <c r="W262">
        <v>602.79999999999995</v>
      </c>
      <c r="X262">
        <v>1.0302</v>
      </c>
      <c r="Y262">
        <v>655.20000000000005</v>
      </c>
      <c r="Z262">
        <v>0</v>
      </c>
      <c r="AA262">
        <v>0</v>
      </c>
      <c r="AB262">
        <v>1017.7</v>
      </c>
      <c r="AC262">
        <v>819</v>
      </c>
      <c r="AD262">
        <v>703.9</v>
      </c>
      <c r="AE262">
        <v>632.20000000000005</v>
      </c>
      <c r="AF262">
        <v>591.79999999999995</v>
      </c>
      <c r="AG262">
        <v>564.5</v>
      </c>
      <c r="AH262">
        <v>541.29999999999995</v>
      </c>
      <c r="AI262">
        <v>970.3</v>
      </c>
      <c r="AJ262">
        <v>783.7</v>
      </c>
      <c r="AK262">
        <v>678.6</v>
      </c>
      <c r="AL262">
        <v>618</v>
      </c>
      <c r="AM262">
        <v>585.4</v>
      </c>
      <c r="AN262">
        <v>565.6</v>
      </c>
      <c r="AO262">
        <v>545.79999999999995</v>
      </c>
      <c r="AP262">
        <v>843.6</v>
      </c>
      <c r="AQ262">
        <v>675.4</v>
      </c>
      <c r="AR262">
        <v>583.79999999999995</v>
      </c>
      <c r="AS262">
        <v>530.20000000000005</v>
      </c>
      <c r="AT262">
        <v>497.3</v>
      </c>
      <c r="AU262">
        <v>476.4</v>
      </c>
      <c r="AV262">
        <v>452.4</v>
      </c>
      <c r="AW262">
        <v>895</v>
      </c>
      <c r="AX262">
        <v>711.7</v>
      </c>
      <c r="AY262">
        <v>610.79999999999995</v>
      </c>
      <c r="AZ262">
        <v>550.79999999999995</v>
      </c>
      <c r="BA262">
        <v>513.70000000000005</v>
      </c>
      <c r="BB262">
        <v>489.8</v>
      </c>
      <c r="BC262">
        <v>461.6</v>
      </c>
      <c r="BD262">
        <v>1014.7</v>
      </c>
      <c r="BE262">
        <v>767.9</v>
      </c>
      <c r="BF262">
        <v>629.70000000000005</v>
      </c>
      <c r="BG262">
        <v>546.79999999999995</v>
      </c>
      <c r="BH262">
        <v>505.4</v>
      </c>
      <c r="BI262">
        <v>475.3</v>
      </c>
      <c r="BJ262">
        <v>429.6</v>
      </c>
      <c r="BK262">
        <v>44.1</v>
      </c>
      <c r="BL262">
        <v>42.6</v>
      </c>
      <c r="BM262">
        <v>42.4</v>
      </c>
      <c r="BN262">
        <v>41.5</v>
      </c>
      <c r="BO262">
        <v>40.700000000000003</v>
      </c>
      <c r="BP262">
        <v>40.9</v>
      </c>
      <c r="BQ262">
        <v>41.2</v>
      </c>
      <c r="BR262">
        <v>144.69999999999999</v>
      </c>
      <c r="BS262">
        <v>149</v>
      </c>
      <c r="BT262">
        <v>150.9</v>
      </c>
      <c r="BU262">
        <v>153.19999999999999</v>
      </c>
      <c r="BV262">
        <v>159.69999999999999</v>
      </c>
      <c r="BW262">
        <v>180</v>
      </c>
      <c r="BX262">
        <v>180</v>
      </c>
      <c r="BY262">
        <v>1048.5</v>
      </c>
      <c r="BZ262">
        <v>861</v>
      </c>
      <c r="CA262">
        <v>752.4</v>
      </c>
      <c r="CB262">
        <v>692.1</v>
      </c>
      <c r="CC262">
        <v>667.4</v>
      </c>
      <c r="CD262">
        <v>655.9</v>
      </c>
      <c r="CE262">
        <v>652.79999999999995</v>
      </c>
      <c r="CF262">
        <v>677.9</v>
      </c>
      <c r="CG262">
        <v>565.6</v>
      </c>
      <c r="CH262">
        <v>499</v>
      </c>
      <c r="CI262">
        <v>468.8</v>
      </c>
      <c r="CJ262">
        <v>458.1</v>
      </c>
      <c r="CK262">
        <v>453.4</v>
      </c>
      <c r="CL262">
        <v>450.4</v>
      </c>
      <c r="CM262">
        <v>637.9</v>
      </c>
      <c r="CN262">
        <v>534.6</v>
      </c>
      <c r="CO262">
        <v>478</v>
      </c>
      <c r="CP262">
        <v>455.5</v>
      </c>
      <c r="CQ262">
        <v>445.6</v>
      </c>
      <c r="CR262">
        <v>441.1</v>
      </c>
      <c r="CS262">
        <v>437.6</v>
      </c>
      <c r="CT262">
        <v>608.29999999999995</v>
      </c>
      <c r="CU262">
        <v>511.8</v>
      </c>
      <c r="CV262">
        <v>464.6</v>
      </c>
      <c r="CW262">
        <v>445.4</v>
      </c>
      <c r="CX262">
        <v>433.8</v>
      </c>
      <c r="CY262">
        <v>425.2</v>
      </c>
      <c r="CZ262">
        <v>416.3</v>
      </c>
      <c r="DA262">
        <v>615.4</v>
      </c>
      <c r="DB262">
        <v>516.79999999999995</v>
      </c>
      <c r="DC262">
        <v>465.8</v>
      </c>
      <c r="DD262">
        <v>443.7</v>
      </c>
      <c r="DE262">
        <v>431.4</v>
      </c>
      <c r="DF262">
        <v>419.4</v>
      </c>
      <c r="DG262">
        <v>398.3</v>
      </c>
      <c r="DH262">
        <v>633.1</v>
      </c>
      <c r="DI262">
        <v>515.70000000000005</v>
      </c>
      <c r="DJ262">
        <v>458.5</v>
      </c>
      <c r="DK262">
        <v>435.5</v>
      </c>
      <c r="DL262">
        <v>417.9</v>
      </c>
      <c r="DM262">
        <v>401.6</v>
      </c>
      <c r="DN262">
        <v>384.5</v>
      </c>
      <c r="DO262">
        <v>650.79999999999995</v>
      </c>
      <c r="DP262">
        <v>530.20000000000005</v>
      </c>
      <c r="DQ262">
        <v>465.6</v>
      </c>
      <c r="DR262">
        <v>439.3</v>
      </c>
      <c r="DS262">
        <v>420.2</v>
      </c>
      <c r="DT262">
        <v>400.8</v>
      </c>
      <c r="DU262">
        <v>368.6</v>
      </c>
      <c r="DV262">
        <v>720.2</v>
      </c>
      <c r="DW262">
        <v>582.1</v>
      </c>
      <c r="DX262">
        <v>499</v>
      </c>
      <c r="DY262">
        <v>456.1</v>
      </c>
      <c r="DZ262">
        <v>435</v>
      </c>
      <c r="EA262">
        <v>416.4</v>
      </c>
      <c r="EB262">
        <v>377.4</v>
      </c>
      <c r="EC262">
        <v>854.8</v>
      </c>
      <c r="ED262">
        <v>672.9</v>
      </c>
      <c r="EE262">
        <v>567.70000000000005</v>
      </c>
      <c r="EF262">
        <v>498.2</v>
      </c>
      <c r="EG262">
        <v>457.7</v>
      </c>
      <c r="EH262">
        <v>437.3</v>
      </c>
      <c r="EI262">
        <v>401.2</v>
      </c>
      <c r="EJ262">
        <v>987</v>
      </c>
      <c r="EK262">
        <v>777</v>
      </c>
      <c r="EL262">
        <v>655.4</v>
      </c>
      <c r="EM262">
        <v>572.29999999999995</v>
      </c>
      <c r="EN262">
        <v>516.1</v>
      </c>
      <c r="EO262">
        <v>473.1</v>
      </c>
      <c r="EP262" t="s">
        <v>4381</v>
      </c>
    </row>
    <row r="263" spans="1:146" x14ac:dyDescent="0.25">
      <c r="A263" t="s">
        <v>4382</v>
      </c>
      <c r="B263" t="s">
        <v>119</v>
      </c>
      <c r="C263" t="s">
        <v>120</v>
      </c>
      <c r="D263" t="s">
        <v>121</v>
      </c>
      <c r="E263" t="s">
        <v>121</v>
      </c>
      <c r="F263" t="s">
        <v>260</v>
      </c>
      <c r="G263" t="s">
        <v>122</v>
      </c>
      <c r="H263">
        <v>2009</v>
      </c>
      <c r="I263">
        <v>171803</v>
      </c>
      <c r="K263" t="s">
        <v>1698</v>
      </c>
      <c r="L263" t="s">
        <v>971</v>
      </c>
      <c r="M263">
        <v>360</v>
      </c>
      <c r="N263" t="s">
        <v>3923</v>
      </c>
      <c r="O263" s="3">
        <v>0.32085648148148149</v>
      </c>
      <c r="P263">
        <v>8</v>
      </c>
      <c r="Q263">
        <v>7.79</v>
      </c>
      <c r="R263">
        <v>2.0049999999999999</v>
      </c>
      <c r="S263">
        <v>2.83</v>
      </c>
      <c r="T263">
        <v>1093</v>
      </c>
      <c r="U263">
        <v>94.5</v>
      </c>
      <c r="V263">
        <v>7.0000000000000007E-2</v>
      </c>
      <c r="W263">
        <v>615.4</v>
      </c>
      <c r="X263">
        <v>0.9919</v>
      </c>
      <c r="Y263">
        <v>680.5</v>
      </c>
      <c r="Z263">
        <v>0</v>
      </c>
      <c r="AA263">
        <v>0</v>
      </c>
      <c r="AB263">
        <v>1011.1</v>
      </c>
      <c r="AC263">
        <v>811.7</v>
      </c>
      <c r="AD263">
        <v>712.3</v>
      </c>
      <c r="AE263">
        <v>670.1</v>
      </c>
      <c r="AF263">
        <v>637</v>
      </c>
      <c r="AG263">
        <v>598.70000000000005</v>
      </c>
      <c r="AH263">
        <v>537.79999999999995</v>
      </c>
      <c r="AI263">
        <v>963.1</v>
      </c>
      <c r="AJ263">
        <v>778.9</v>
      </c>
      <c r="AK263">
        <v>691.1</v>
      </c>
      <c r="AL263">
        <v>646.79999999999995</v>
      </c>
      <c r="AM263">
        <v>614.1</v>
      </c>
      <c r="AN263">
        <v>582.79999999999995</v>
      </c>
      <c r="AO263">
        <v>538</v>
      </c>
      <c r="AP263">
        <v>846.1</v>
      </c>
      <c r="AQ263">
        <v>685.2</v>
      </c>
      <c r="AR263">
        <v>598.20000000000005</v>
      </c>
      <c r="AS263">
        <v>545.5</v>
      </c>
      <c r="AT263">
        <v>509.5</v>
      </c>
      <c r="AU263">
        <v>481.8</v>
      </c>
      <c r="AV263">
        <v>438.8</v>
      </c>
      <c r="AW263">
        <v>929.5</v>
      </c>
      <c r="AX263">
        <v>744.6</v>
      </c>
      <c r="AY263">
        <v>643.79999999999995</v>
      </c>
      <c r="AZ263">
        <v>583.29999999999995</v>
      </c>
      <c r="BA263">
        <v>543.5</v>
      </c>
      <c r="BB263">
        <v>515</v>
      </c>
      <c r="BC263">
        <v>473.8</v>
      </c>
      <c r="BD263">
        <v>1008.4</v>
      </c>
      <c r="BE263">
        <v>764.3</v>
      </c>
      <c r="BF263">
        <v>642.6</v>
      </c>
      <c r="BG263">
        <v>574.70000000000005</v>
      </c>
      <c r="BH263">
        <v>530.4</v>
      </c>
      <c r="BI263">
        <v>484.8</v>
      </c>
      <c r="BJ263">
        <v>412.9</v>
      </c>
      <c r="BK263">
        <v>42.2</v>
      </c>
      <c r="BL263">
        <v>40.9</v>
      </c>
      <c r="BM263">
        <v>37.4</v>
      </c>
      <c r="BN263">
        <v>36.4</v>
      </c>
      <c r="BO263">
        <v>35.9</v>
      </c>
      <c r="BP263">
        <v>35.299999999999997</v>
      </c>
      <c r="BQ263">
        <v>35.6</v>
      </c>
      <c r="BR263">
        <v>143.80000000000001</v>
      </c>
      <c r="BS263">
        <v>146.4</v>
      </c>
      <c r="BT263">
        <v>149.5</v>
      </c>
      <c r="BU263">
        <v>149</v>
      </c>
      <c r="BV263">
        <v>145.1</v>
      </c>
      <c r="BW263">
        <v>144.4</v>
      </c>
      <c r="BX263">
        <v>139.5</v>
      </c>
      <c r="BY263">
        <v>1037.5999999999999</v>
      </c>
      <c r="BZ263">
        <v>845</v>
      </c>
      <c r="CA263">
        <v>759.9</v>
      </c>
      <c r="CB263">
        <v>736.1</v>
      </c>
      <c r="CC263">
        <v>725.6</v>
      </c>
      <c r="CD263">
        <v>712.2</v>
      </c>
      <c r="CE263">
        <v>708.4</v>
      </c>
      <c r="CF263">
        <v>684</v>
      </c>
      <c r="CG263">
        <v>579.1</v>
      </c>
      <c r="CH263">
        <v>544.4</v>
      </c>
      <c r="CI263">
        <v>532.1</v>
      </c>
      <c r="CJ263">
        <v>525.1</v>
      </c>
      <c r="CK263">
        <v>516.79999999999995</v>
      </c>
      <c r="CL263">
        <v>505.1</v>
      </c>
      <c r="CM263">
        <v>647.9</v>
      </c>
      <c r="CN263">
        <v>564</v>
      </c>
      <c r="CO263">
        <v>528.29999999999995</v>
      </c>
      <c r="CP263">
        <v>510.6</v>
      </c>
      <c r="CQ263">
        <v>500.6</v>
      </c>
      <c r="CR263">
        <v>494.8</v>
      </c>
      <c r="CS263">
        <v>476.8</v>
      </c>
      <c r="CT263">
        <v>590.4</v>
      </c>
      <c r="CU263">
        <v>530.9</v>
      </c>
      <c r="CV263">
        <v>501.6</v>
      </c>
      <c r="CW263">
        <v>475.6</v>
      </c>
      <c r="CX263">
        <v>458.8</v>
      </c>
      <c r="CY263">
        <v>448.7</v>
      </c>
      <c r="CZ263">
        <v>427.6</v>
      </c>
      <c r="DA263">
        <v>575.9</v>
      </c>
      <c r="DB263">
        <v>519.29999999999995</v>
      </c>
      <c r="DC263">
        <v>470.2</v>
      </c>
      <c r="DD263">
        <v>444.1</v>
      </c>
      <c r="DE263">
        <v>424.7</v>
      </c>
      <c r="DF263">
        <v>408.5</v>
      </c>
      <c r="DG263">
        <v>390.4</v>
      </c>
      <c r="DH263">
        <v>610.20000000000005</v>
      </c>
      <c r="DI263">
        <v>531.6</v>
      </c>
      <c r="DJ263">
        <v>474.4</v>
      </c>
      <c r="DK263">
        <v>427.7</v>
      </c>
      <c r="DL263">
        <v>386</v>
      </c>
      <c r="DM263">
        <v>361.6</v>
      </c>
      <c r="DN263">
        <v>330</v>
      </c>
      <c r="DO263">
        <v>633.20000000000005</v>
      </c>
      <c r="DP263">
        <v>540.5</v>
      </c>
      <c r="DQ263">
        <v>481.4</v>
      </c>
      <c r="DR263">
        <v>425.2</v>
      </c>
      <c r="DS263">
        <v>391.7</v>
      </c>
      <c r="DT263">
        <v>352.8</v>
      </c>
      <c r="DU263">
        <v>305</v>
      </c>
      <c r="DV263">
        <v>718.8</v>
      </c>
      <c r="DW263">
        <v>577.4</v>
      </c>
      <c r="DX263">
        <v>517.5</v>
      </c>
      <c r="DY263">
        <v>463.1</v>
      </c>
      <c r="DZ263">
        <v>404.9</v>
      </c>
      <c r="EA263">
        <v>356.3</v>
      </c>
      <c r="EB263">
        <v>271</v>
      </c>
      <c r="EC263">
        <v>852.7</v>
      </c>
      <c r="ED263">
        <v>674.2</v>
      </c>
      <c r="EE263">
        <v>575.6</v>
      </c>
      <c r="EF263">
        <v>523.1</v>
      </c>
      <c r="EG263">
        <v>474.9</v>
      </c>
      <c r="EH263">
        <v>420.2</v>
      </c>
      <c r="EI263">
        <v>317.89999999999998</v>
      </c>
      <c r="EJ263">
        <v>984.6</v>
      </c>
      <c r="EK263">
        <v>778.5</v>
      </c>
      <c r="EL263">
        <v>664.6</v>
      </c>
      <c r="EM263">
        <v>604</v>
      </c>
      <c r="EN263">
        <v>548.4</v>
      </c>
      <c r="EO263">
        <v>485.2</v>
      </c>
      <c r="EP263" t="s">
        <v>4383</v>
      </c>
    </row>
    <row r="264" spans="1:146" x14ac:dyDescent="0.25">
      <c r="A264" t="s">
        <v>4384</v>
      </c>
      <c r="B264" t="s">
        <v>2044</v>
      </c>
      <c r="C264" t="s">
        <v>2045</v>
      </c>
      <c r="D264" t="s">
        <v>2046</v>
      </c>
      <c r="E264" t="s">
        <v>922</v>
      </c>
      <c r="F264" t="s">
        <v>1680</v>
      </c>
      <c r="G264" t="s">
        <v>923</v>
      </c>
      <c r="H264">
        <v>1998</v>
      </c>
      <c r="I264">
        <v>255352</v>
      </c>
      <c r="K264" t="s">
        <v>1698</v>
      </c>
      <c r="L264" t="s">
        <v>1781</v>
      </c>
      <c r="M264">
        <v>584</v>
      </c>
      <c r="N264" t="s">
        <v>3923</v>
      </c>
      <c r="O264" s="3">
        <v>0.32085648148148149</v>
      </c>
      <c r="P264">
        <v>9.49</v>
      </c>
      <c r="Q264">
        <v>8.968</v>
      </c>
      <c r="R264">
        <v>1.921</v>
      </c>
      <c r="S264">
        <v>3.22</v>
      </c>
      <c r="T264">
        <v>3679</v>
      </c>
      <c r="U264">
        <v>108.2</v>
      </c>
      <c r="V264">
        <v>0.31</v>
      </c>
      <c r="W264">
        <v>666.6</v>
      </c>
      <c r="X264">
        <v>0.94089999999999996</v>
      </c>
      <c r="Y264">
        <v>717.4</v>
      </c>
      <c r="Z264">
        <v>0</v>
      </c>
      <c r="AA264">
        <v>0</v>
      </c>
      <c r="AB264">
        <v>1101.0999999999999</v>
      </c>
      <c r="AC264">
        <v>887.8</v>
      </c>
      <c r="AD264">
        <v>764.5</v>
      </c>
      <c r="AE264">
        <v>690.7</v>
      </c>
      <c r="AF264">
        <v>649.79999999999995</v>
      </c>
      <c r="AG264">
        <v>626.29999999999995</v>
      </c>
      <c r="AH264">
        <v>606.1</v>
      </c>
      <c r="AI264">
        <v>1047.8</v>
      </c>
      <c r="AJ264">
        <v>849.3</v>
      </c>
      <c r="AK264">
        <v>739.2</v>
      </c>
      <c r="AL264">
        <v>678.3</v>
      </c>
      <c r="AM264">
        <v>646.5</v>
      </c>
      <c r="AN264">
        <v>627.6</v>
      </c>
      <c r="AO264">
        <v>609.29999999999995</v>
      </c>
      <c r="AP264">
        <v>925.2</v>
      </c>
      <c r="AQ264">
        <v>743.9</v>
      </c>
      <c r="AR264">
        <v>646.1</v>
      </c>
      <c r="AS264">
        <v>589.29999999999995</v>
      </c>
      <c r="AT264">
        <v>554.6</v>
      </c>
      <c r="AU264">
        <v>532.4</v>
      </c>
      <c r="AV264">
        <v>505.9</v>
      </c>
      <c r="AW264">
        <v>972.4</v>
      </c>
      <c r="AX264">
        <v>777.3</v>
      </c>
      <c r="AY264">
        <v>671.1</v>
      </c>
      <c r="AZ264">
        <v>608.9</v>
      </c>
      <c r="BA264">
        <v>570.79999999999995</v>
      </c>
      <c r="BB264">
        <v>546.5</v>
      </c>
      <c r="BC264">
        <v>517.4</v>
      </c>
      <c r="BD264">
        <v>1099.7</v>
      </c>
      <c r="BE264">
        <v>835.1</v>
      </c>
      <c r="BF264">
        <v>690.2</v>
      </c>
      <c r="BG264">
        <v>606.20000000000005</v>
      </c>
      <c r="BH264">
        <v>564.79999999999995</v>
      </c>
      <c r="BI264">
        <v>532.70000000000005</v>
      </c>
      <c r="BJ264">
        <v>480.6</v>
      </c>
      <c r="BK264">
        <v>42.4</v>
      </c>
      <c r="BL264">
        <v>40.799999999999997</v>
      </c>
      <c r="BM264">
        <v>40.4</v>
      </c>
      <c r="BN264">
        <v>38.700000000000003</v>
      </c>
      <c r="BO264">
        <v>37.9</v>
      </c>
      <c r="BP264">
        <v>37.6</v>
      </c>
      <c r="BQ264">
        <v>38.4</v>
      </c>
      <c r="BR264">
        <v>146.6</v>
      </c>
      <c r="BS264">
        <v>150.4</v>
      </c>
      <c r="BT264">
        <v>152.4</v>
      </c>
      <c r="BU264">
        <v>157.5</v>
      </c>
      <c r="BV264">
        <v>180</v>
      </c>
      <c r="BW264">
        <v>180</v>
      </c>
      <c r="BX264">
        <v>180</v>
      </c>
      <c r="BY264">
        <v>1115.2</v>
      </c>
      <c r="BZ264">
        <v>921.2</v>
      </c>
      <c r="CA264">
        <v>808.7</v>
      </c>
      <c r="CB264">
        <v>750.9</v>
      </c>
      <c r="CC264">
        <v>731.8</v>
      </c>
      <c r="CD264">
        <v>724.6</v>
      </c>
      <c r="CE264">
        <v>732.1</v>
      </c>
      <c r="CF264">
        <v>735.8</v>
      </c>
      <c r="CG264">
        <v>617.5</v>
      </c>
      <c r="CH264">
        <v>556.5</v>
      </c>
      <c r="CI264">
        <v>532.4</v>
      </c>
      <c r="CJ264">
        <v>523.1</v>
      </c>
      <c r="CK264">
        <v>519.20000000000005</v>
      </c>
      <c r="CL264">
        <v>518.29999999999995</v>
      </c>
      <c r="CM264">
        <v>699.3</v>
      </c>
      <c r="CN264">
        <v>590.6</v>
      </c>
      <c r="CO264">
        <v>541.6</v>
      </c>
      <c r="CP264">
        <v>520.4</v>
      </c>
      <c r="CQ264">
        <v>509.4</v>
      </c>
      <c r="CR264">
        <v>504.7</v>
      </c>
      <c r="CS264">
        <v>502.3</v>
      </c>
      <c r="CT264">
        <v>673.1</v>
      </c>
      <c r="CU264">
        <v>572.70000000000005</v>
      </c>
      <c r="CV264">
        <v>531.20000000000005</v>
      </c>
      <c r="CW264">
        <v>509.4</v>
      </c>
      <c r="CX264">
        <v>493.8</v>
      </c>
      <c r="CY264">
        <v>482.1</v>
      </c>
      <c r="CZ264">
        <v>473.3</v>
      </c>
      <c r="DA264">
        <v>681.4</v>
      </c>
      <c r="DB264">
        <v>576.5</v>
      </c>
      <c r="DC264">
        <v>526.9</v>
      </c>
      <c r="DD264">
        <v>502.9</v>
      </c>
      <c r="DE264">
        <v>489</v>
      </c>
      <c r="DF264">
        <v>470.6</v>
      </c>
      <c r="DG264">
        <v>444.6</v>
      </c>
      <c r="DH264">
        <v>698.5</v>
      </c>
      <c r="DI264">
        <v>574.20000000000005</v>
      </c>
      <c r="DJ264">
        <v>522</v>
      </c>
      <c r="DK264">
        <v>493.7</v>
      </c>
      <c r="DL264">
        <v>467.5</v>
      </c>
      <c r="DM264">
        <v>445.2</v>
      </c>
      <c r="DN264">
        <v>421.7</v>
      </c>
      <c r="DO264">
        <v>720.1</v>
      </c>
      <c r="DP264">
        <v>589.4</v>
      </c>
      <c r="DQ264">
        <v>529.20000000000005</v>
      </c>
      <c r="DR264">
        <v>499.9</v>
      </c>
      <c r="DS264">
        <v>473.2</v>
      </c>
      <c r="DT264">
        <v>446.5</v>
      </c>
      <c r="DU264">
        <v>401.1</v>
      </c>
      <c r="DV264">
        <v>797.3</v>
      </c>
      <c r="DW264">
        <v>646.1</v>
      </c>
      <c r="DX264">
        <v>558.70000000000005</v>
      </c>
      <c r="DY264">
        <v>519</v>
      </c>
      <c r="DZ264">
        <v>493.2</v>
      </c>
      <c r="EA264">
        <v>466.8</v>
      </c>
      <c r="EB264">
        <v>415.3</v>
      </c>
      <c r="EC264">
        <v>941.4</v>
      </c>
      <c r="ED264">
        <v>739.9</v>
      </c>
      <c r="EE264">
        <v>625</v>
      </c>
      <c r="EF264">
        <v>553.4</v>
      </c>
      <c r="EG264">
        <v>518.4</v>
      </c>
      <c r="EH264">
        <v>494.2</v>
      </c>
      <c r="EI264">
        <v>445.7</v>
      </c>
      <c r="EJ264">
        <v>1087</v>
      </c>
      <c r="EK264">
        <v>854.4</v>
      </c>
      <c r="EL264">
        <v>720.3</v>
      </c>
      <c r="EM264">
        <v>630.5</v>
      </c>
      <c r="EN264">
        <v>567.9</v>
      </c>
      <c r="EO264">
        <v>527.9</v>
      </c>
      <c r="EP264" t="s">
        <v>4385</v>
      </c>
    </row>
    <row r="265" spans="1:146" x14ac:dyDescent="0.25">
      <c r="A265" t="s">
        <v>4386</v>
      </c>
      <c r="B265" t="s">
        <v>3452</v>
      </c>
      <c r="C265" t="s">
        <v>3453</v>
      </c>
      <c r="D265" t="s">
        <v>3454</v>
      </c>
      <c r="E265" t="s">
        <v>4387</v>
      </c>
      <c r="F265" t="s">
        <v>963</v>
      </c>
      <c r="G265" t="s">
        <v>1909</v>
      </c>
      <c r="H265">
        <v>2005</v>
      </c>
      <c r="I265">
        <v>4033299</v>
      </c>
      <c r="K265" t="s">
        <v>1698</v>
      </c>
      <c r="L265" t="s">
        <v>1781</v>
      </c>
      <c r="M265">
        <v>1081</v>
      </c>
      <c r="N265" t="s">
        <v>3923</v>
      </c>
      <c r="O265" s="3">
        <v>0.32085648148148149</v>
      </c>
      <c r="P265">
        <v>15.22</v>
      </c>
      <c r="Q265">
        <v>13.673999999999999</v>
      </c>
      <c r="R265">
        <v>2.4359999999999999</v>
      </c>
      <c r="S265">
        <v>4.29</v>
      </c>
      <c r="T265">
        <v>13772</v>
      </c>
      <c r="U265">
        <v>139.5</v>
      </c>
      <c r="V265">
        <v>0.19</v>
      </c>
      <c r="W265">
        <v>553</v>
      </c>
      <c r="X265">
        <v>1.1127</v>
      </c>
      <c r="Y265">
        <v>606.70000000000005</v>
      </c>
      <c r="Z265">
        <v>0</v>
      </c>
      <c r="AA265">
        <v>0</v>
      </c>
      <c r="AB265">
        <v>928.2</v>
      </c>
      <c r="AC265">
        <v>748.3</v>
      </c>
      <c r="AD265">
        <v>643.9</v>
      </c>
      <c r="AE265">
        <v>582.5</v>
      </c>
      <c r="AF265">
        <v>552.4</v>
      </c>
      <c r="AG265">
        <v>533.1</v>
      </c>
      <c r="AH265">
        <v>499</v>
      </c>
      <c r="AI265">
        <v>881.6</v>
      </c>
      <c r="AJ265">
        <v>712.3</v>
      </c>
      <c r="AK265">
        <v>618.1</v>
      </c>
      <c r="AL265">
        <v>566.1</v>
      </c>
      <c r="AM265">
        <v>539.4</v>
      </c>
      <c r="AN265">
        <v>522.9</v>
      </c>
      <c r="AO265">
        <v>493.8</v>
      </c>
      <c r="AP265">
        <v>770</v>
      </c>
      <c r="AQ265">
        <v>618</v>
      </c>
      <c r="AR265">
        <v>535.9</v>
      </c>
      <c r="AS265">
        <v>488.1</v>
      </c>
      <c r="AT265">
        <v>458.9</v>
      </c>
      <c r="AU265">
        <v>439.7</v>
      </c>
      <c r="AV265">
        <v>414.4</v>
      </c>
      <c r="AW265">
        <v>823.2</v>
      </c>
      <c r="AX265">
        <v>655.7</v>
      </c>
      <c r="AY265">
        <v>563.4</v>
      </c>
      <c r="AZ265">
        <v>508.3</v>
      </c>
      <c r="BA265">
        <v>473.7</v>
      </c>
      <c r="BB265">
        <v>450.8</v>
      </c>
      <c r="BC265">
        <v>421.6</v>
      </c>
      <c r="BD265">
        <v>926.8</v>
      </c>
      <c r="BE265">
        <v>701.9</v>
      </c>
      <c r="BF265">
        <v>576.70000000000005</v>
      </c>
      <c r="BG265">
        <v>503.3</v>
      </c>
      <c r="BH265">
        <v>467.9</v>
      </c>
      <c r="BI265">
        <v>440.5</v>
      </c>
      <c r="BJ265">
        <v>394.3</v>
      </c>
      <c r="BK265">
        <v>43.6</v>
      </c>
      <c r="BL265">
        <v>41.9</v>
      </c>
      <c r="BM265">
        <v>41.3</v>
      </c>
      <c r="BN265">
        <v>40.4</v>
      </c>
      <c r="BO265">
        <v>39.5</v>
      </c>
      <c r="BP265">
        <v>39.1</v>
      </c>
      <c r="BQ265">
        <v>38.799999999999997</v>
      </c>
      <c r="BR265">
        <v>142.80000000000001</v>
      </c>
      <c r="BS265">
        <v>147.1</v>
      </c>
      <c r="BT265">
        <v>148.19999999999999</v>
      </c>
      <c r="BU265">
        <v>149.1</v>
      </c>
      <c r="BV265">
        <v>150.6</v>
      </c>
      <c r="BW265">
        <v>174.3</v>
      </c>
      <c r="BX265">
        <v>178</v>
      </c>
      <c r="BY265">
        <v>942.9</v>
      </c>
      <c r="BZ265">
        <v>773.4</v>
      </c>
      <c r="CA265">
        <v>676.5</v>
      </c>
      <c r="CB265">
        <v>626.9</v>
      </c>
      <c r="CC265">
        <v>606.79999999999995</v>
      </c>
      <c r="CD265">
        <v>597.5</v>
      </c>
      <c r="CE265">
        <v>583.20000000000005</v>
      </c>
      <c r="CF265">
        <v>613.4</v>
      </c>
      <c r="CG265">
        <v>511.2</v>
      </c>
      <c r="CH265">
        <v>455.3</v>
      </c>
      <c r="CI265">
        <v>432.1</v>
      </c>
      <c r="CJ265">
        <v>423.1</v>
      </c>
      <c r="CK265">
        <v>418.8</v>
      </c>
      <c r="CL265">
        <v>414.7</v>
      </c>
      <c r="CM265">
        <v>578.6</v>
      </c>
      <c r="CN265">
        <v>485.3</v>
      </c>
      <c r="CO265">
        <v>439.6</v>
      </c>
      <c r="CP265">
        <v>420.6</v>
      </c>
      <c r="CQ265">
        <v>411.2</v>
      </c>
      <c r="CR265">
        <v>406.9</v>
      </c>
      <c r="CS265">
        <v>403.4</v>
      </c>
      <c r="CT265">
        <v>552.6</v>
      </c>
      <c r="CU265">
        <v>467</v>
      </c>
      <c r="CV265">
        <v>429.3</v>
      </c>
      <c r="CW265">
        <v>411.6</v>
      </c>
      <c r="CX265">
        <v>399.5</v>
      </c>
      <c r="CY265">
        <v>390.5</v>
      </c>
      <c r="CZ265">
        <v>381.8</v>
      </c>
      <c r="DA265">
        <v>558.1</v>
      </c>
      <c r="DB265">
        <v>470.1</v>
      </c>
      <c r="DC265">
        <v>425.6</v>
      </c>
      <c r="DD265">
        <v>406.4</v>
      </c>
      <c r="DE265">
        <v>396.5</v>
      </c>
      <c r="DF265">
        <v>383.6</v>
      </c>
      <c r="DG265">
        <v>362.2</v>
      </c>
      <c r="DH265">
        <v>572.6</v>
      </c>
      <c r="DI265">
        <v>468.5</v>
      </c>
      <c r="DJ265">
        <v>422.3</v>
      </c>
      <c r="DK265">
        <v>400.5</v>
      </c>
      <c r="DL265">
        <v>382.2</v>
      </c>
      <c r="DM265">
        <v>365.8</v>
      </c>
      <c r="DN265">
        <v>347</v>
      </c>
      <c r="DO265">
        <v>591.4</v>
      </c>
      <c r="DP265">
        <v>483.2</v>
      </c>
      <c r="DQ265">
        <v>430.1</v>
      </c>
      <c r="DR265">
        <v>405.8</v>
      </c>
      <c r="DS265">
        <v>386.3</v>
      </c>
      <c r="DT265">
        <v>366.6</v>
      </c>
      <c r="DU265">
        <v>331.4</v>
      </c>
      <c r="DV265">
        <v>663.3</v>
      </c>
      <c r="DW265">
        <v>535.9</v>
      </c>
      <c r="DX265">
        <v>460.3</v>
      </c>
      <c r="DY265">
        <v>423.1</v>
      </c>
      <c r="DZ265">
        <v>402.5</v>
      </c>
      <c r="EA265">
        <v>383.8</v>
      </c>
      <c r="EB265">
        <v>345.3</v>
      </c>
      <c r="EC265">
        <v>791.1</v>
      </c>
      <c r="ED265">
        <v>626.4</v>
      </c>
      <c r="EE265">
        <v>529.4</v>
      </c>
      <c r="EF265">
        <v>465.9</v>
      </c>
      <c r="EG265">
        <v>431.9</v>
      </c>
      <c r="EH265">
        <v>412.6</v>
      </c>
      <c r="EI265">
        <v>383.9</v>
      </c>
      <c r="EJ265">
        <v>913.5</v>
      </c>
      <c r="EK265">
        <v>723.3</v>
      </c>
      <c r="EL265">
        <v>611.29999999999995</v>
      </c>
      <c r="EM265">
        <v>538</v>
      </c>
      <c r="EN265">
        <v>498</v>
      </c>
      <c r="EO265">
        <v>468.7</v>
      </c>
      <c r="EP265" t="s">
        <v>4388</v>
      </c>
    </row>
    <row r="266" spans="1:146" x14ac:dyDescent="0.25">
      <c r="A266" t="s">
        <v>4389</v>
      </c>
      <c r="B266" t="s">
        <v>3055</v>
      </c>
      <c r="C266" t="s">
        <v>3056</v>
      </c>
      <c r="D266" t="s">
        <v>3057</v>
      </c>
      <c r="E266" t="s">
        <v>2043</v>
      </c>
      <c r="F266" t="s">
        <v>732</v>
      </c>
      <c r="G266" t="s">
        <v>1708</v>
      </c>
      <c r="H266">
        <v>1999</v>
      </c>
      <c r="I266">
        <v>4078963</v>
      </c>
      <c r="K266" t="s">
        <v>1698</v>
      </c>
      <c r="L266" t="s">
        <v>1781</v>
      </c>
      <c r="M266">
        <v>450</v>
      </c>
      <c r="N266" t="s">
        <v>3923</v>
      </c>
      <c r="O266" s="3">
        <v>0.32085648148148149</v>
      </c>
      <c r="P266">
        <v>10.1</v>
      </c>
      <c r="Q266">
        <v>9.2509999999999994</v>
      </c>
      <c r="R266">
        <v>2.0110000000000001</v>
      </c>
      <c r="S266">
        <v>3.25</v>
      </c>
      <c r="T266">
        <v>5646</v>
      </c>
      <c r="U266">
        <v>120.6</v>
      </c>
      <c r="V266">
        <v>0.36</v>
      </c>
      <c r="W266">
        <v>677.9</v>
      </c>
      <c r="X266">
        <v>0.92320000000000002</v>
      </c>
      <c r="Y266">
        <v>731.2</v>
      </c>
      <c r="Z266">
        <v>0</v>
      </c>
      <c r="AA266">
        <v>0</v>
      </c>
      <c r="AB266">
        <v>1123.3</v>
      </c>
      <c r="AC266">
        <v>912.3</v>
      </c>
      <c r="AD266">
        <v>792.7</v>
      </c>
      <c r="AE266">
        <v>708.4</v>
      </c>
      <c r="AF266">
        <v>654.79999999999995</v>
      </c>
      <c r="AG266">
        <v>627.79999999999995</v>
      </c>
      <c r="AH266">
        <v>606.20000000000005</v>
      </c>
      <c r="AI266">
        <v>1080</v>
      </c>
      <c r="AJ266">
        <v>879.6</v>
      </c>
      <c r="AK266">
        <v>767.4</v>
      </c>
      <c r="AL266">
        <v>696.7</v>
      </c>
      <c r="AM266">
        <v>654.20000000000005</v>
      </c>
      <c r="AN266">
        <v>632</v>
      </c>
      <c r="AO266">
        <v>609.9</v>
      </c>
      <c r="AP266">
        <v>943.1</v>
      </c>
      <c r="AQ266">
        <v>758</v>
      </c>
      <c r="AR266">
        <v>657.2</v>
      </c>
      <c r="AS266">
        <v>597.70000000000005</v>
      </c>
      <c r="AT266">
        <v>561</v>
      </c>
      <c r="AU266">
        <v>537.70000000000005</v>
      </c>
      <c r="AV266">
        <v>510.8</v>
      </c>
      <c r="AW266">
        <v>1015.1</v>
      </c>
      <c r="AX266">
        <v>808.6</v>
      </c>
      <c r="AY266">
        <v>694.4</v>
      </c>
      <c r="AZ266">
        <v>626</v>
      </c>
      <c r="BA266">
        <v>583.4</v>
      </c>
      <c r="BB266">
        <v>556.1</v>
      </c>
      <c r="BC266">
        <v>525</v>
      </c>
      <c r="BD266">
        <v>1116.8</v>
      </c>
      <c r="BE266">
        <v>855.4</v>
      </c>
      <c r="BF266">
        <v>710.8</v>
      </c>
      <c r="BG266">
        <v>617.29999999999995</v>
      </c>
      <c r="BH266">
        <v>568.20000000000005</v>
      </c>
      <c r="BI266">
        <v>536.6</v>
      </c>
      <c r="BJ266">
        <v>487.9</v>
      </c>
      <c r="BK266">
        <v>42.7</v>
      </c>
      <c r="BL266">
        <v>41</v>
      </c>
      <c r="BM266">
        <v>41</v>
      </c>
      <c r="BN266">
        <v>40.5</v>
      </c>
      <c r="BO266">
        <v>39.1</v>
      </c>
      <c r="BP266">
        <v>38.5</v>
      </c>
      <c r="BQ266">
        <v>38.799999999999997</v>
      </c>
      <c r="BR266">
        <v>146.19999999999999</v>
      </c>
      <c r="BS266">
        <v>147.9</v>
      </c>
      <c r="BT266">
        <v>153.1</v>
      </c>
      <c r="BU266">
        <v>157.19999999999999</v>
      </c>
      <c r="BV266">
        <v>180</v>
      </c>
      <c r="BW266">
        <v>180</v>
      </c>
      <c r="BX266">
        <v>180</v>
      </c>
      <c r="BY266">
        <v>1188.5</v>
      </c>
      <c r="BZ266">
        <v>981.2</v>
      </c>
      <c r="CA266">
        <v>866.7</v>
      </c>
      <c r="CB266">
        <v>787.4</v>
      </c>
      <c r="CC266">
        <v>743.6</v>
      </c>
      <c r="CD266">
        <v>730</v>
      </c>
      <c r="CE266">
        <v>729.1</v>
      </c>
      <c r="CF266">
        <v>781.3</v>
      </c>
      <c r="CG266">
        <v>658.8</v>
      </c>
      <c r="CH266">
        <v>582.9</v>
      </c>
      <c r="CI266">
        <v>543.29999999999995</v>
      </c>
      <c r="CJ266">
        <v>525.5</v>
      </c>
      <c r="CK266">
        <v>518</v>
      </c>
      <c r="CL266">
        <v>515</v>
      </c>
      <c r="CM266">
        <v>741.5</v>
      </c>
      <c r="CN266">
        <v>628.1</v>
      </c>
      <c r="CO266">
        <v>560.29999999999995</v>
      </c>
      <c r="CP266">
        <v>529.29999999999995</v>
      </c>
      <c r="CQ266">
        <v>513.6</v>
      </c>
      <c r="CR266">
        <v>504.8</v>
      </c>
      <c r="CS266">
        <v>500</v>
      </c>
      <c r="CT266">
        <v>712.4</v>
      </c>
      <c r="CU266">
        <v>602.1</v>
      </c>
      <c r="CV266">
        <v>543.1</v>
      </c>
      <c r="CW266">
        <v>518.29999999999995</v>
      </c>
      <c r="CX266">
        <v>502.8</v>
      </c>
      <c r="CY266">
        <v>490.7</v>
      </c>
      <c r="CZ266">
        <v>476.2</v>
      </c>
      <c r="DA266">
        <v>684.8</v>
      </c>
      <c r="DB266">
        <v>569.6</v>
      </c>
      <c r="DC266">
        <v>519.9</v>
      </c>
      <c r="DD266">
        <v>498</v>
      </c>
      <c r="DE266">
        <v>486.7</v>
      </c>
      <c r="DF266">
        <v>479.4</v>
      </c>
      <c r="DG266">
        <v>459.4</v>
      </c>
      <c r="DH266">
        <v>682</v>
      </c>
      <c r="DI266">
        <v>565.5</v>
      </c>
      <c r="DJ266">
        <v>517</v>
      </c>
      <c r="DK266">
        <v>492.6</v>
      </c>
      <c r="DL266">
        <v>471.7</v>
      </c>
      <c r="DM266">
        <v>452.1</v>
      </c>
      <c r="DN266">
        <v>430.2</v>
      </c>
      <c r="DO266">
        <v>704.7</v>
      </c>
      <c r="DP266">
        <v>582.9</v>
      </c>
      <c r="DQ266">
        <v>524.79999999999995</v>
      </c>
      <c r="DR266">
        <v>498.2</v>
      </c>
      <c r="DS266">
        <v>476.3</v>
      </c>
      <c r="DT266">
        <v>454.3</v>
      </c>
      <c r="DU266">
        <v>417.1</v>
      </c>
      <c r="DV266">
        <v>780.3</v>
      </c>
      <c r="DW266">
        <v>638</v>
      </c>
      <c r="DX266">
        <v>553.5</v>
      </c>
      <c r="DY266">
        <v>515.1</v>
      </c>
      <c r="DZ266">
        <v>492.4</v>
      </c>
      <c r="EA266">
        <v>471.2</v>
      </c>
      <c r="EB266">
        <v>430.4</v>
      </c>
      <c r="EC266">
        <v>916.4</v>
      </c>
      <c r="ED266">
        <v>730.3</v>
      </c>
      <c r="EE266">
        <v>623.29999999999995</v>
      </c>
      <c r="EF266">
        <v>551.79999999999995</v>
      </c>
      <c r="EG266">
        <v>516.5</v>
      </c>
      <c r="EH266">
        <v>495</v>
      </c>
      <c r="EI266">
        <v>455.5</v>
      </c>
      <c r="EJ266">
        <v>1058.0999999999999</v>
      </c>
      <c r="EK266">
        <v>843.3</v>
      </c>
      <c r="EL266">
        <v>718.6</v>
      </c>
      <c r="EM266">
        <v>629.4</v>
      </c>
      <c r="EN266">
        <v>566</v>
      </c>
      <c r="EO266">
        <v>525.70000000000005</v>
      </c>
      <c r="EP266" t="s">
        <v>4390</v>
      </c>
    </row>
    <row r="267" spans="1:146" x14ac:dyDescent="0.25">
      <c r="A267" t="s">
        <v>4391</v>
      </c>
      <c r="B267" t="s">
        <v>1495</v>
      </c>
      <c r="C267" t="s">
        <v>1496</v>
      </c>
      <c r="D267" t="s">
        <v>1497</v>
      </c>
      <c r="E267" t="s">
        <v>1498</v>
      </c>
      <c r="F267" t="s">
        <v>1785</v>
      </c>
      <c r="G267" t="s">
        <v>1943</v>
      </c>
      <c r="H267">
        <v>1995</v>
      </c>
      <c r="I267">
        <v>131336</v>
      </c>
      <c r="K267" t="s">
        <v>1698</v>
      </c>
      <c r="L267" t="s">
        <v>1781</v>
      </c>
      <c r="M267">
        <v>782</v>
      </c>
      <c r="N267" t="s">
        <v>3923</v>
      </c>
      <c r="O267" s="3">
        <v>0.32085648148148149</v>
      </c>
      <c r="P267">
        <v>12.432</v>
      </c>
      <c r="Q267">
        <v>10.993</v>
      </c>
      <c r="R267">
        <v>2.0459999999999998</v>
      </c>
      <c r="S267">
        <v>3.97</v>
      </c>
      <c r="T267">
        <v>9383</v>
      </c>
      <c r="U267">
        <v>122.8</v>
      </c>
      <c r="V267">
        <v>0.36</v>
      </c>
      <c r="W267">
        <v>621.20000000000005</v>
      </c>
      <c r="X267">
        <v>1.0049999999999999</v>
      </c>
      <c r="Y267">
        <v>671.6</v>
      </c>
      <c r="Z267">
        <v>0</v>
      </c>
      <c r="AA267">
        <v>0</v>
      </c>
      <c r="AB267">
        <v>1033.7</v>
      </c>
      <c r="AC267">
        <v>837.3</v>
      </c>
      <c r="AD267">
        <v>724.6</v>
      </c>
      <c r="AE267">
        <v>650</v>
      </c>
      <c r="AF267">
        <v>604.9</v>
      </c>
      <c r="AG267">
        <v>578</v>
      </c>
      <c r="AH267">
        <v>555.29999999999995</v>
      </c>
      <c r="AI267">
        <v>989.6</v>
      </c>
      <c r="AJ267">
        <v>804.4</v>
      </c>
      <c r="AK267">
        <v>700.7</v>
      </c>
      <c r="AL267">
        <v>638</v>
      </c>
      <c r="AM267">
        <v>601.6</v>
      </c>
      <c r="AN267">
        <v>580.9</v>
      </c>
      <c r="AO267">
        <v>559.6</v>
      </c>
      <c r="AP267">
        <v>865.4</v>
      </c>
      <c r="AQ267">
        <v>694.8</v>
      </c>
      <c r="AR267">
        <v>602.1</v>
      </c>
      <c r="AS267">
        <v>547.6</v>
      </c>
      <c r="AT267">
        <v>514.1</v>
      </c>
      <c r="AU267">
        <v>492.6</v>
      </c>
      <c r="AV267">
        <v>467.5</v>
      </c>
      <c r="AW267">
        <v>928.8</v>
      </c>
      <c r="AX267">
        <v>739.6</v>
      </c>
      <c r="AY267">
        <v>635</v>
      </c>
      <c r="AZ267">
        <v>572.29999999999995</v>
      </c>
      <c r="BA267">
        <v>533.1</v>
      </c>
      <c r="BB267">
        <v>508</v>
      </c>
      <c r="BC267">
        <v>479.4</v>
      </c>
      <c r="BD267">
        <v>1029.0999999999999</v>
      </c>
      <c r="BE267">
        <v>785.3</v>
      </c>
      <c r="BF267">
        <v>649.5</v>
      </c>
      <c r="BG267">
        <v>565.1</v>
      </c>
      <c r="BH267">
        <v>521.70000000000005</v>
      </c>
      <c r="BI267">
        <v>491.7</v>
      </c>
      <c r="BJ267">
        <v>445.9</v>
      </c>
      <c r="BK267">
        <v>43.2</v>
      </c>
      <c r="BL267">
        <v>41.5</v>
      </c>
      <c r="BM267">
        <v>41.5</v>
      </c>
      <c r="BN267">
        <v>41</v>
      </c>
      <c r="BO267">
        <v>40.200000000000003</v>
      </c>
      <c r="BP267">
        <v>39.4</v>
      </c>
      <c r="BQ267">
        <v>40</v>
      </c>
      <c r="BR267">
        <v>145.1</v>
      </c>
      <c r="BS267">
        <v>150.1</v>
      </c>
      <c r="BT267">
        <v>151.9</v>
      </c>
      <c r="BU267">
        <v>155</v>
      </c>
      <c r="BV267">
        <v>169.7</v>
      </c>
      <c r="BW267">
        <v>180</v>
      </c>
      <c r="BX267">
        <v>180</v>
      </c>
      <c r="BY267">
        <v>1079.7</v>
      </c>
      <c r="BZ267">
        <v>891.7</v>
      </c>
      <c r="CA267">
        <v>785.5</v>
      </c>
      <c r="CB267">
        <v>718.6</v>
      </c>
      <c r="CC267">
        <v>684.6</v>
      </c>
      <c r="CD267">
        <v>671.6</v>
      </c>
      <c r="CE267">
        <v>667.3</v>
      </c>
      <c r="CF267">
        <v>706.4</v>
      </c>
      <c r="CG267">
        <v>594.70000000000005</v>
      </c>
      <c r="CH267">
        <v>525.29999999999995</v>
      </c>
      <c r="CI267">
        <v>492.7</v>
      </c>
      <c r="CJ267">
        <v>477.9</v>
      </c>
      <c r="CK267">
        <v>471.3</v>
      </c>
      <c r="CL267">
        <v>467.4</v>
      </c>
      <c r="CM267">
        <v>669</v>
      </c>
      <c r="CN267">
        <v>565.29999999999995</v>
      </c>
      <c r="CO267">
        <v>505.1</v>
      </c>
      <c r="CP267">
        <v>479.3</v>
      </c>
      <c r="CQ267">
        <v>466.3</v>
      </c>
      <c r="CR267">
        <v>458.7</v>
      </c>
      <c r="CS267">
        <v>453.3</v>
      </c>
      <c r="CT267">
        <v>641.70000000000005</v>
      </c>
      <c r="CU267">
        <v>542.79999999999995</v>
      </c>
      <c r="CV267">
        <v>491.7</v>
      </c>
      <c r="CW267">
        <v>469</v>
      </c>
      <c r="CX267">
        <v>455.5</v>
      </c>
      <c r="CY267">
        <v>445.2</v>
      </c>
      <c r="CZ267">
        <v>431.4</v>
      </c>
      <c r="DA267">
        <v>639.79999999999995</v>
      </c>
      <c r="DB267">
        <v>528.79999999999995</v>
      </c>
      <c r="DC267">
        <v>479</v>
      </c>
      <c r="DD267">
        <v>458.2</v>
      </c>
      <c r="DE267">
        <v>449.5</v>
      </c>
      <c r="DF267">
        <v>440.3</v>
      </c>
      <c r="DG267">
        <v>418</v>
      </c>
      <c r="DH267">
        <v>635.29999999999995</v>
      </c>
      <c r="DI267">
        <v>522.70000000000005</v>
      </c>
      <c r="DJ267">
        <v>473.5</v>
      </c>
      <c r="DK267">
        <v>450.8</v>
      </c>
      <c r="DL267">
        <v>432.7</v>
      </c>
      <c r="DM267">
        <v>416.3</v>
      </c>
      <c r="DN267">
        <v>398.6</v>
      </c>
      <c r="DO267">
        <v>654</v>
      </c>
      <c r="DP267">
        <v>537.79999999999995</v>
      </c>
      <c r="DQ267">
        <v>480.4</v>
      </c>
      <c r="DR267">
        <v>455.1</v>
      </c>
      <c r="DS267">
        <v>435.4</v>
      </c>
      <c r="DT267">
        <v>416.7</v>
      </c>
      <c r="DU267">
        <v>385.1</v>
      </c>
      <c r="DV267">
        <v>722.6</v>
      </c>
      <c r="DW267">
        <v>588.70000000000005</v>
      </c>
      <c r="DX267">
        <v>509.8</v>
      </c>
      <c r="DY267">
        <v>471.9</v>
      </c>
      <c r="DZ267">
        <v>450.7</v>
      </c>
      <c r="EA267">
        <v>431.9</v>
      </c>
      <c r="EB267">
        <v>394.3</v>
      </c>
      <c r="EC267">
        <v>855.3</v>
      </c>
      <c r="ED267">
        <v>678</v>
      </c>
      <c r="EE267">
        <v>575.29999999999995</v>
      </c>
      <c r="EF267">
        <v>509.1</v>
      </c>
      <c r="EG267">
        <v>472.6</v>
      </c>
      <c r="EH267">
        <v>452.3</v>
      </c>
      <c r="EI267">
        <v>416.7</v>
      </c>
      <c r="EJ267">
        <v>987.6</v>
      </c>
      <c r="EK267">
        <v>782.8</v>
      </c>
      <c r="EL267">
        <v>663.8</v>
      </c>
      <c r="EM267">
        <v>581.4</v>
      </c>
      <c r="EN267">
        <v>525.29999999999995</v>
      </c>
      <c r="EO267">
        <v>484.4</v>
      </c>
      <c r="EP267" t="s">
        <v>4392</v>
      </c>
    </row>
    <row r="268" spans="1:146" x14ac:dyDescent="0.25">
      <c r="A268" t="s">
        <v>4393</v>
      </c>
      <c r="B268" t="s">
        <v>283</v>
      </c>
      <c r="C268" t="s">
        <v>284</v>
      </c>
      <c r="D268" t="s">
        <v>285</v>
      </c>
      <c r="E268" t="s">
        <v>286</v>
      </c>
      <c r="F268" t="s">
        <v>1680</v>
      </c>
      <c r="G268" t="s">
        <v>977</v>
      </c>
      <c r="H268">
        <v>2001</v>
      </c>
      <c r="I268">
        <v>4059619</v>
      </c>
      <c r="K268" t="s">
        <v>1698</v>
      </c>
      <c r="L268" t="s">
        <v>1781</v>
      </c>
      <c r="M268">
        <v>647</v>
      </c>
      <c r="N268" t="s">
        <v>3923</v>
      </c>
      <c r="O268" s="3">
        <v>0.32085648148148149</v>
      </c>
      <c r="P268">
        <v>10.64</v>
      </c>
      <c r="Q268">
        <v>9.6300000000000008</v>
      </c>
      <c r="R268">
        <v>1.823</v>
      </c>
      <c r="S268">
        <v>3.46</v>
      </c>
      <c r="T268">
        <v>5810</v>
      </c>
      <c r="U268">
        <v>111.7</v>
      </c>
      <c r="V268">
        <v>0.23</v>
      </c>
      <c r="W268">
        <v>643.79999999999995</v>
      </c>
      <c r="X268">
        <v>0.96919999999999995</v>
      </c>
      <c r="Y268">
        <v>696.4</v>
      </c>
      <c r="Z268">
        <v>0</v>
      </c>
      <c r="AA268">
        <v>0</v>
      </c>
      <c r="AB268">
        <v>1058.2</v>
      </c>
      <c r="AC268">
        <v>859.8</v>
      </c>
      <c r="AD268">
        <v>743.4</v>
      </c>
      <c r="AE268">
        <v>670.5</v>
      </c>
      <c r="AF268">
        <v>631.1</v>
      </c>
      <c r="AG268">
        <v>609.29999999999995</v>
      </c>
      <c r="AH268">
        <v>586.20000000000005</v>
      </c>
      <c r="AI268">
        <v>1014.8</v>
      </c>
      <c r="AJ268">
        <v>827</v>
      </c>
      <c r="AK268">
        <v>722.1</v>
      </c>
      <c r="AL268">
        <v>661.9</v>
      </c>
      <c r="AM268">
        <v>630.4</v>
      </c>
      <c r="AN268">
        <v>612.79999999999995</v>
      </c>
      <c r="AO268">
        <v>590.6</v>
      </c>
      <c r="AP268">
        <v>890.7</v>
      </c>
      <c r="AQ268">
        <v>717.4</v>
      </c>
      <c r="AR268">
        <v>624.1</v>
      </c>
      <c r="AS268">
        <v>570.1</v>
      </c>
      <c r="AT268">
        <v>537.5</v>
      </c>
      <c r="AU268">
        <v>516.70000000000005</v>
      </c>
      <c r="AV268">
        <v>491.8</v>
      </c>
      <c r="AW268">
        <v>951.8</v>
      </c>
      <c r="AX268">
        <v>760.5</v>
      </c>
      <c r="AY268">
        <v>656</v>
      </c>
      <c r="AZ268">
        <v>594.4</v>
      </c>
      <c r="BA268">
        <v>556.5</v>
      </c>
      <c r="BB268">
        <v>532.5</v>
      </c>
      <c r="BC268">
        <v>505.1</v>
      </c>
      <c r="BD268">
        <v>1053</v>
      </c>
      <c r="BE268">
        <v>806.5</v>
      </c>
      <c r="BF268">
        <v>668.8</v>
      </c>
      <c r="BG268">
        <v>586.79999999999995</v>
      </c>
      <c r="BH268">
        <v>546.79999999999995</v>
      </c>
      <c r="BI268">
        <v>516.79999999999995</v>
      </c>
      <c r="BJ268">
        <v>468.7</v>
      </c>
      <c r="BK268">
        <v>43.1</v>
      </c>
      <c r="BL268">
        <v>41.6</v>
      </c>
      <c r="BM268">
        <v>41.6</v>
      </c>
      <c r="BN268">
        <v>40.200000000000003</v>
      </c>
      <c r="BO268">
        <v>39.4</v>
      </c>
      <c r="BP268">
        <v>39.299999999999997</v>
      </c>
      <c r="BQ268">
        <v>39.4</v>
      </c>
      <c r="BR268">
        <v>145.69999999999999</v>
      </c>
      <c r="BS268">
        <v>150.30000000000001</v>
      </c>
      <c r="BT268">
        <v>152.1</v>
      </c>
      <c r="BU268">
        <v>157.5</v>
      </c>
      <c r="BV268">
        <v>180</v>
      </c>
      <c r="BW268">
        <v>180</v>
      </c>
      <c r="BX268">
        <v>180</v>
      </c>
      <c r="BY268">
        <v>1110.2</v>
      </c>
      <c r="BZ268">
        <v>920</v>
      </c>
      <c r="CA268">
        <v>809.3</v>
      </c>
      <c r="CB268">
        <v>745</v>
      </c>
      <c r="CC268">
        <v>723.1</v>
      </c>
      <c r="CD268">
        <v>716.1</v>
      </c>
      <c r="CE268">
        <v>712.6</v>
      </c>
      <c r="CF268">
        <v>727.3</v>
      </c>
      <c r="CG268">
        <v>611.79999999999995</v>
      </c>
      <c r="CH268">
        <v>545.29999999999995</v>
      </c>
      <c r="CI268">
        <v>516.79999999999995</v>
      </c>
      <c r="CJ268">
        <v>505.6</v>
      </c>
      <c r="CK268">
        <v>501.7</v>
      </c>
      <c r="CL268">
        <v>501.1</v>
      </c>
      <c r="CM268">
        <v>688.8</v>
      </c>
      <c r="CN268">
        <v>581.70000000000005</v>
      </c>
      <c r="CO268">
        <v>527.1</v>
      </c>
      <c r="CP268">
        <v>503.8</v>
      </c>
      <c r="CQ268">
        <v>492.2</v>
      </c>
      <c r="CR268">
        <v>487.6</v>
      </c>
      <c r="CS268">
        <v>485.6</v>
      </c>
      <c r="CT268">
        <v>660</v>
      </c>
      <c r="CU268">
        <v>559.70000000000005</v>
      </c>
      <c r="CV268">
        <v>514.79999999999995</v>
      </c>
      <c r="CW268">
        <v>493.3</v>
      </c>
      <c r="CX268">
        <v>478.9</v>
      </c>
      <c r="CY268">
        <v>468.5</v>
      </c>
      <c r="CZ268">
        <v>460</v>
      </c>
      <c r="DA268">
        <v>659.1</v>
      </c>
      <c r="DB268">
        <v>546.6</v>
      </c>
      <c r="DC268">
        <v>501.6</v>
      </c>
      <c r="DD268">
        <v>483.9</v>
      </c>
      <c r="DE268">
        <v>474.5</v>
      </c>
      <c r="DF268">
        <v>459.3</v>
      </c>
      <c r="DG268">
        <v>435.5</v>
      </c>
      <c r="DH268">
        <v>651.6</v>
      </c>
      <c r="DI268">
        <v>539.5</v>
      </c>
      <c r="DJ268">
        <v>495.4</v>
      </c>
      <c r="DK268">
        <v>471.2</v>
      </c>
      <c r="DL268">
        <v>450.3</v>
      </c>
      <c r="DM268">
        <v>435.4</v>
      </c>
      <c r="DN268">
        <v>417.4</v>
      </c>
      <c r="DO268">
        <v>670.2</v>
      </c>
      <c r="DP268">
        <v>552.5</v>
      </c>
      <c r="DQ268">
        <v>501.5</v>
      </c>
      <c r="DR268">
        <v>475.6</v>
      </c>
      <c r="DS268">
        <v>452.7</v>
      </c>
      <c r="DT268">
        <v>430.9</v>
      </c>
      <c r="DU268">
        <v>400</v>
      </c>
      <c r="DV268">
        <v>738</v>
      </c>
      <c r="DW268">
        <v>603.1</v>
      </c>
      <c r="DX268">
        <v>527</v>
      </c>
      <c r="DY268">
        <v>492.8</v>
      </c>
      <c r="DZ268">
        <v>470</v>
      </c>
      <c r="EA268">
        <v>447.3</v>
      </c>
      <c r="EB268">
        <v>404.4</v>
      </c>
      <c r="EC268">
        <v>871.3</v>
      </c>
      <c r="ED268">
        <v>692.4</v>
      </c>
      <c r="EE268">
        <v>587.79999999999995</v>
      </c>
      <c r="EF268">
        <v>523.79999999999995</v>
      </c>
      <c r="EG268">
        <v>492.9</v>
      </c>
      <c r="EH268">
        <v>471.4</v>
      </c>
      <c r="EI268">
        <v>429.6</v>
      </c>
      <c r="EJ268">
        <v>1006.1</v>
      </c>
      <c r="EK268">
        <v>799.5</v>
      </c>
      <c r="EL268">
        <v>677.5</v>
      </c>
      <c r="EM268">
        <v>596.1</v>
      </c>
      <c r="EN268">
        <v>539.20000000000005</v>
      </c>
      <c r="EO268">
        <v>502.5</v>
      </c>
      <c r="EP268" t="s">
        <v>4394</v>
      </c>
    </row>
    <row r="269" spans="1:146" x14ac:dyDescent="0.25">
      <c r="A269" t="s">
        <v>4395</v>
      </c>
      <c r="B269" t="s">
        <v>1479</v>
      </c>
      <c r="C269" t="s">
        <v>1480</v>
      </c>
      <c r="D269" t="s">
        <v>1481</v>
      </c>
      <c r="E269" t="s">
        <v>1482</v>
      </c>
      <c r="F269" t="s">
        <v>1483</v>
      </c>
      <c r="G269" t="s">
        <v>1484</v>
      </c>
      <c r="H269">
        <v>2006</v>
      </c>
      <c r="I269">
        <v>145844</v>
      </c>
      <c r="K269" t="s">
        <v>1698</v>
      </c>
      <c r="L269" t="s">
        <v>1781</v>
      </c>
      <c r="M269">
        <v>710</v>
      </c>
      <c r="N269" t="s">
        <v>3923</v>
      </c>
      <c r="O269" s="3">
        <v>0.32085648148148149</v>
      </c>
      <c r="P269">
        <v>11.95</v>
      </c>
      <c r="Q269">
        <v>10.007999999999999</v>
      </c>
      <c r="R269">
        <v>2.222</v>
      </c>
      <c r="S269">
        <v>3.38</v>
      </c>
      <c r="T269">
        <v>5674</v>
      </c>
      <c r="U269">
        <v>130.9</v>
      </c>
      <c r="V269">
        <v>0.23</v>
      </c>
      <c r="W269">
        <v>633.70000000000005</v>
      </c>
      <c r="X269">
        <v>0.98040000000000005</v>
      </c>
      <c r="Y269">
        <v>688.5</v>
      </c>
      <c r="Z269">
        <v>0</v>
      </c>
      <c r="AA269">
        <v>0</v>
      </c>
      <c r="AB269">
        <v>1034.7</v>
      </c>
      <c r="AC269">
        <v>838.2</v>
      </c>
      <c r="AD269">
        <v>726.7</v>
      </c>
      <c r="AE269">
        <v>666.1</v>
      </c>
      <c r="AF269">
        <v>634.9</v>
      </c>
      <c r="AG269">
        <v>607.1</v>
      </c>
      <c r="AH269">
        <v>577.29999999999995</v>
      </c>
      <c r="AI269">
        <v>984.6</v>
      </c>
      <c r="AJ269">
        <v>800.7</v>
      </c>
      <c r="AK269">
        <v>701.4</v>
      </c>
      <c r="AL269">
        <v>649.29999999999995</v>
      </c>
      <c r="AM269">
        <v>622</v>
      </c>
      <c r="AN269">
        <v>602.70000000000005</v>
      </c>
      <c r="AO269">
        <v>574.5</v>
      </c>
      <c r="AP269">
        <v>872.4</v>
      </c>
      <c r="AQ269">
        <v>704</v>
      </c>
      <c r="AR269">
        <v>614.5</v>
      </c>
      <c r="AS269">
        <v>563.29999999999995</v>
      </c>
      <c r="AT269">
        <v>532.29999999999995</v>
      </c>
      <c r="AU269">
        <v>512</v>
      </c>
      <c r="AV269">
        <v>485.3</v>
      </c>
      <c r="AW269">
        <v>928.3</v>
      </c>
      <c r="AX269">
        <v>742.2</v>
      </c>
      <c r="AY269">
        <v>641.29999999999995</v>
      </c>
      <c r="AZ269">
        <v>582.29999999999995</v>
      </c>
      <c r="BA269">
        <v>546</v>
      </c>
      <c r="BB269">
        <v>522.4</v>
      </c>
      <c r="BC269">
        <v>492.1</v>
      </c>
      <c r="BD269">
        <v>1033.3</v>
      </c>
      <c r="BE269">
        <v>787.6</v>
      </c>
      <c r="BF269">
        <v>655.20000000000005</v>
      </c>
      <c r="BG269">
        <v>580.79999999999995</v>
      </c>
      <c r="BH269">
        <v>544.1</v>
      </c>
      <c r="BI269">
        <v>513.1</v>
      </c>
      <c r="BJ269">
        <v>463.4</v>
      </c>
      <c r="BK269">
        <v>42</v>
      </c>
      <c r="BL269">
        <v>40.5</v>
      </c>
      <c r="BM269">
        <v>39.9</v>
      </c>
      <c r="BN269">
        <v>38.799999999999997</v>
      </c>
      <c r="BO269">
        <v>38</v>
      </c>
      <c r="BP269">
        <v>37.799999999999997</v>
      </c>
      <c r="BQ269">
        <v>37.299999999999997</v>
      </c>
      <c r="BR269">
        <v>144.6</v>
      </c>
      <c r="BS269">
        <v>147.9</v>
      </c>
      <c r="BT269">
        <v>147.6</v>
      </c>
      <c r="BU269">
        <v>149.30000000000001</v>
      </c>
      <c r="BV269">
        <v>173.9</v>
      </c>
      <c r="BW269">
        <v>177.1</v>
      </c>
      <c r="BX269">
        <v>178.5</v>
      </c>
      <c r="BY269">
        <v>1049</v>
      </c>
      <c r="BZ269">
        <v>868.1</v>
      </c>
      <c r="CA269">
        <v>767.1</v>
      </c>
      <c r="CB269">
        <v>718.2</v>
      </c>
      <c r="CC269">
        <v>700.2</v>
      </c>
      <c r="CD269">
        <v>692.8</v>
      </c>
      <c r="CE269">
        <v>678.5</v>
      </c>
      <c r="CF269">
        <v>696.1</v>
      </c>
      <c r="CG269">
        <v>584.1</v>
      </c>
      <c r="CH269">
        <v>528.79999999999995</v>
      </c>
      <c r="CI269">
        <v>508.5</v>
      </c>
      <c r="CJ269">
        <v>500</v>
      </c>
      <c r="CK269">
        <v>496.3</v>
      </c>
      <c r="CL269">
        <v>491.9</v>
      </c>
      <c r="CM269">
        <v>662.8</v>
      </c>
      <c r="CN269">
        <v>558.6</v>
      </c>
      <c r="CO269">
        <v>514.6</v>
      </c>
      <c r="CP269">
        <v>497.1</v>
      </c>
      <c r="CQ269">
        <v>487.5</v>
      </c>
      <c r="CR269">
        <v>483</v>
      </c>
      <c r="CS269">
        <v>480.3</v>
      </c>
      <c r="CT269">
        <v>638.1</v>
      </c>
      <c r="CU269">
        <v>541.9</v>
      </c>
      <c r="CV269">
        <v>504.4</v>
      </c>
      <c r="CW269">
        <v>486.4</v>
      </c>
      <c r="CX269">
        <v>473.7</v>
      </c>
      <c r="CY269">
        <v>463.7</v>
      </c>
      <c r="CZ269">
        <v>454.3</v>
      </c>
      <c r="DA269">
        <v>640.9</v>
      </c>
      <c r="DB269">
        <v>533.4</v>
      </c>
      <c r="DC269">
        <v>495.3</v>
      </c>
      <c r="DD269">
        <v>477.8</v>
      </c>
      <c r="DE269">
        <v>467.1</v>
      </c>
      <c r="DF269">
        <v>452.4</v>
      </c>
      <c r="DG269">
        <v>428.7</v>
      </c>
      <c r="DH269">
        <v>643.70000000000005</v>
      </c>
      <c r="DI269">
        <v>532.70000000000005</v>
      </c>
      <c r="DJ269">
        <v>491.9</v>
      </c>
      <c r="DK269">
        <v>468.9</v>
      </c>
      <c r="DL269">
        <v>447.7</v>
      </c>
      <c r="DM269">
        <v>429.6</v>
      </c>
      <c r="DN269">
        <v>409.5</v>
      </c>
      <c r="DO269">
        <v>667.2</v>
      </c>
      <c r="DP269">
        <v>549</v>
      </c>
      <c r="DQ269">
        <v>499.4</v>
      </c>
      <c r="DR269">
        <v>474.6</v>
      </c>
      <c r="DS269">
        <v>451.3</v>
      </c>
      <c r="DT269">
        <v>428.1</v>
      </c>
      <c r="DU269">
        <v>390.3</v>
      </c>
      <c r="DV269">
        <v>746.1</v>
      </c>
      <c r="DW269">
        <v>605.79999999999995</v>
      </c>
      <c r="DX269">
        <v>525.9</v>
      </c>
      <c r="DY269">
        <v>491.9</v>
      </c>
      <c r="DZ269">
        <v>469.6</v>
      </c>
      <c r="EA269">
        <v>446.8</v>
      </c>
      <c r="EB269">
        <v>400.4</v>
      </c>
      <c r="EC269">
        <v>883.6</v>
      </c>
      <c r="ED269">
        <v>700</v>
      </c>
      <c r="EE269">
        <v>594.4</v>
      </c>
      <c r="EF269">
        <v>531.70000000000005</v>
      </c>
      <c r="EG269">
        <v>500.8</v>
      </c>
      <c r="EH269">
        <v>481.9</v>
      </c>
      <c r="EI269">
        <v>445.9</v>
      </c>
      <c r="EJ269">
        <v>1020.3</v>
      </c>
      <c r="EK269">
        <v>808.3</v>
      </c>
      <c r="EL269">
        <v>686.3</v>
      </c>
      <c r="EM269">
        <v>614</v>
      </c>
      <c r="EN269">
        <v>569.6</v>
      </c>
      <c r="EO269">
        <v>521.5</v>
      </c>
      <c r="EP269" t="s">
        <v>4396</v>
      </c>
    </row>
    <row r="270" spans="1:146" x14ac:dyDescent="0.25">
      <c r="A270" t="s">
        <v>4397</v>
      </c>
      <c r="B270" t="s">
        <v>1467</v>
      </c>
      <c r="C270" t="s">
        <v>1468</v>
      </c>
      <c r="D270" t="s">
        <v>1469</v>
      </c>
      <c r="E270" t="s">
        <v>1470</v>
      </c>
      <c r="F270" t="s">
        <v>1891</v>
      </c>
      <c r="G270" t="s">
        <v>1892</v>
      </c>
      <c r="H270">
        <v>2005</v>
      </c>
      <c r="I270">
        <v>4055288</v>
      </c>
      <c r="K270" t="s">
        <v>1698</v>
      </c>
      <c r="L270" t="s">
        <v>1781</v>
      </c>
      <c r="M270">
        <v>540</v>
      </c>
      <c r="N270" t="s">
        <v>3923</v>
      </c>
      <c r="O270" s="3">
        <v>0.32085648148148149</v>
      </c>
      <c r="P270">
        <v>11.525</v>
      </c>
      <c r="Q270">
        <v>10.067</v>
      </c>
      <c r="R270">
        <v>1.7969999999999999</v>
      </c>
      <c r="S270">
        <v>3.91</v>
      </c>
      <c r="T270">
        <v>7439</v>
      </c>
      <c r="U270">
        <v>115.6</v>
      </c>
      <c r="V270">
        <v>0.42</v>
      </c>
      <c r="W270">
        <v>682.7</v>
      </c>
      <c r="X270">
        <v>0.9002</v>
      </c>
      <c r="Y270">
        <v>749.8</v>
      </c>
      <c r="Z270">
        <v>0</v>
      </c>
      <c r="AA270">
        <v>0</v>
      </c>
      <c r="AB270">
        <v>1166.7</v>
      </c>
      <c r="AC270">
        <v>936.7</v>
      </c>
      <c r="AD270">
        <v>811.7</v>
      </c>
      <c r="AE270">
        <v>727.6</v>
      </c>
      <c r="AF270">
        <v>676.8</v>
      </c>
      <c r="AG270">
        <v>641.6</v>
      </c>
      <c r="AH270">
        <v>613.29999999999995</v>
      </c>
      <c r="AI270">
        <v>1123</v>
      </c>
      <c r="AJ270">
        <v>905.6</v>
      </c>
      <c r="AK270">
        <v>785.2</v>
      </c>
      <c r="AL270">
        <v>709.9</v>
      </c>
      <c r="AM270">
        <v>663.3</v>
      </c>
      <c r="AN270">
        <v>636.79999999999995</v>
      </c>
      <c r="AO270">
        <v>616.1</v>
      </c>
      <c r="AP270">
        <v>961.5</v>
      </c>
      <c r="AQ270">
        <v>767.7</v>
      </c>
      <c r="AR270">
        <v>661.2</v>
      </c>
      <c r="AS270">
        <v>597.79999999999995</v>
      </c>
      <c r="AT270">
        <v>558.5</v>
      </c>
      <c r="AU270">
        <v>533.6</v>
      </c>
      <c r="AV270">
        <v>506</v>
      </c>
      <c r="AW270">
        <v>1034.5</v>
      </c>
      <c r="AX270">
        <v>818.3</v>
      </c>
      <c r="AY270">
        <v>697.4</v>
      </c>
      <c r="AZ270">
        <v>623.9</v>
      </c>
      <c r="BA270">
        <v>577.5</v>
      </c>
      <c r="BB270">
        <v>547.9</v>
      </c>
      <c r="BC270">
        <v>516.1</v>
      </c>
      <c r="BD270">
        <v>1157.9000000000001</v>
      </c>
      <c r="BE270">
        <v>875.5</v>
      </c>
      <c r="BF270">
        <v>721.3</v>
      </c>
      <c r="BG270">
        <v>620.70000000000005</v>
      </c>
      <c r="BH270">
        <v>566.1</v>
      </c>
      <c r="BI270">
        <v>528.79999999999995</v>
      </c>
      <c r="BJ270">
        <v>476.8</v>
      </c>
      <c r="BK270">
        <v>44.9</v>
      </c>
      <c r="BL270">
        <v>43.5</v>
      </c>
      <c r="BM270">
        <v>42.9</v>
      </c>
      <c r="BN270">
        <v>43</v>
      </c>
      <c r="BO270">
        <v>42.5</v>
      </c>
      <c r="BP270">
        <v>42</v>
      </c>
      <c r="BQ270">
        <v>42.5</v>
      </c>
      <c r="BR270">
        <v>145.69999999999999</v>
      </c>
      <c r="BS270">
        <v>147.1</v>
      </c>
      <c r="BT270">
        <v>146.9</v>
      </c>
      <c r="BU270">
        <v>147</v>
      </c>
      <c r="BV270">
        <v>149.5</v>
      </c>
      <c r="BW270">
        <v>175.1</v>
      </c>
      <c r="BX270">
        <v>178.2</v>
      </c>
      <c r="BY270">
        <v>1254.9000000000001</v>
      </c>
      <c r="BZ270">
        <v>1022.8</v>
      </c>
      <c r="CA270">
        <v>898.7</v>
      </c>
      <c r="CB270">
        <v>814.4</v>
      </c>
      <c r="CC270">
        <v>759.6</v>
      </c>
      <c r="CD270">
        <v>739.6</v>
      </c>
      <c r="CE270">
        <v>742.5</v>
      </c>
      <c r="CF270">
        <v>805.9</v>
      </c>
      <c r="CG270">
        <v>669.1</v>
      </c>
      <c r="CH270">
        <v>589.9</v>
      </c>
      <c r="CI270">
        <v>536.6</v>
      </c>
      <c r="CJ270">
        <v>510.8</v>
      </c>
      <c r="CK270">
        <v>499.3</v>
      </c>
      <c r="CL270">
        <v>496.3</v>
      </c>
      <c r="CM270">
        <v>755.3</v>
      </c>
      <c r="CN270">
        <v>632.70000000000005</v>
      </c>
      <c r="CO270">
        <v>557.20000000000005</v>
      </c>
      <c r="CP270">
        <v>514.79999999999995</v>
      </c>
      <c r="CQ270">
        <v>494.5</v>
      </c>
      <c r="CR270">
        <v>483.6</v>
      </c>
      <c r="CS270">
        <v>477.9</v>
      </c>
      <c r="CT270">
        <v>718.4</v>
      </c>
      <c r="CU270">
        <v>604.1</v>
      </c>
      <c r="CV270">
        <v>532.29999999999995</v>
      </c>
      <c r="CW270">
        <v>499.5</v>
      </c>
      <c r="CX270">
        <v>481.5</v>
      </c>
      <c r="CY270">
        <v>469.1</v>
      </c>
      <c r="CZ270">
        <v>453.4</v>
      </c>
      <c r="DA270">
        <v>693.1</v>
      </c>
      <c r="DB270">
        <v>570.70000000000005</v>
      </c>
      <c r="DC270">
        <v>505.2</v>
      </c>
      <c r="DD270">
        <v>478.4</v>
      </c>
      <c r="DE270">
        <v>463.3</v>
      </c>
      <c r="DF270">
        <v>456.8</v>
      </c>
      <c r="DG270">
        <v>440.6</v>
      </c>
      <c r="DH270">
        <v>685.9</v>
      </c>
      <c r="DI270">
        <v>563.6</v>
      </c>
      <c r="DJ270">
        <v>501.4</v>
      </c>
      <c r="DK270">
        <v>474</v>
      </c>
      <c r="DL270">
        <v>454.1</v>
      </c>
      <c r="DM270">
        <v>435.6</v>
      </c>
      <c r="DN270">
        <v>409.1</v>
      </c>
      <c r="DO270">
        <v>710.5</v>
      </c>
      <c r="DP270">
        <v>583.29999999999995</v>
      </c>
      <c r="DQ270">
        <v>511.3</v>
      </c>
      <c r="DR270">
        <v>480</v>
      </c>
      <c r="DS270">
        <v>459</v>
      </c>
      <c r="DT270">
        <v>439.2</v>
      </c>
      <c r="DU270">
        <v>403.2</v>
      </c>
      <c r="DV270">
        <v>792</v>
      </c>
      <c r="DW270">
        <v>640.1</v>
      </c>
      <c r="DX270">
        <v>548.79999999999995</v>
      </c>
      <c r="DY270">
        <v>499.8</v>
      </c>
      <c r="DZ270">
        <v>474.7</v>
      </c>
      <c r="EA270">
        <v>455.2</v>
      </c>
      <c r="EB270">
        <v>418.1</v>
      </c>
      <c r="EC270">
        <v>934.1</v>
      </c>
      <c r="ED270">
        <v>736.6</v>
      </c>
      <c r="EE270">
        <v>627.6</v>
      </c>
      <c r="EF270">
        <v>555</v>
      </c>
      <c r="EG270">
        <v>514.29999999999995</v>
      </c>
      <c r="EH270">
        <v>489.3</v>
      </c>
      <c r="EI270">
        <v>457.1</v>
      </c>
      <c r="EJ270">
        <v>1078.5999999999999</v>
      </c>
      <c r="EK270">
        <v>850.5</v>
      </c>
      <c r="EL270">
        <v>724.7</v>
      </c>
      <c r="EM270">
        <v>640.9</v>
      </c>
      <c r="EN270">
        <v>593.9</v>
      </c>
      <c r="EO270">
        <v>543.70000000000005</v>
      </c>
      <c r="EP270" t="s">
        <v>4398</v>
      </c>
    </row>
    <row r="271" spans="1:146" x14ac:dyDescent="0.25">
      <c r="A271" t="s">
        <v>4399</v>
      </c>
      <c r="B271" t="s">
        <v>1464</v>
      </c>
      <c r="C271" t="s">
        <v>1465</v>
      </c>
      <c r="D271" t="s">
        <v>1466</v>
      </c>
      <c r="E271" t="s">
        <v>922</v>
      </c>
      <c r="F271" t="s">
        <v>1680</v>
      </c>
      <c r="G271" t="s">
        <v>923</v>
      </c>
      <c r="H271">
        <v>1998</v>
      </c>
      <c r="I271">
        <v>145178</v>
      </c>
      <c r="K271" t="s">
        <v>1698</v>
      </c>
      <c r="L271" t="s">
        <v>1781</v>
      </c>
      <c r="M271">
        <v>550</v>
      </c>
      <c r="N271" t="s">
        <v>3923</v>
      </c>
      <c r="O271" s="3">
        <v>0.32085648148148149</v>
      </c>
      <c r="P271">
        <v>9.49</v>
      </c>
      <c r="Q271">
        <v>8.9990000000000006</v>
      </c>
      <c r="R271">
        <v>1.9359999999999999</v>
      </c>
      <c r="S271">
        <v>3.22</v>
      </c>
      <c r="T271">
        <v>3896</v>
      </c>
      <c r="U271">
        <v>109.3</v>
      </c>
      <c r="V271">
        <v>0.32</v>
      </c>
      <c r="W271">
        <v>667.3</v>
      </c>
      <c r="X271">
        <v>0.9415</v>
      </c>
      <c r="Y271">
        <v>717</v>
      </c>
      <c r="Z271">
        <v>0</v>
      </c>
      <c r="AA271">
        <v>0</v>
      </c>
      <c r="AB271">
        <v>1098.3</v>
      </c>
      <c r="AC271">
        <v>888.1</v>
      </c>
      <c r="AD271">
        <v>766.2</v>
      </c>
      <c r="AE271">
        <v>690.6</v>
      </c>
      <c r="AF271">
        <v>648.70000000000005</v>
      </c>
      <c r="AG271">
        <v>624.9</v>
      </c>
      <c r="AH271">
        <v>604.1</v>
      </c>
      <c r="AI271">
        <v>1046.2</v>
      </c>
      <c r="AJ271">
        <v>850.1</v>
      </c>
      <c r="AK271">
        <v>740.7</v>
      </c>
      <c r="AL271">
        <v>678.7</v>
      </c>
      <c r="AM271">
        <v>645.79999999999995</v>
      </c>
      <c r="AN271">
        <v>626.6</v>
      </c>
      <c r="AO271">
        <v>607.29999999999995</v>
      </c>
      <c r="AP271">
        <v>925.2</v>
      </c>
      <c r="AQ271">
        <v>744.5</v>
      </c>
      <c r="AR271">
        <v>646.9</v>
      </c>
      <c r="AS271">
        <v>590.1</v>
      </c>
      <c r="AT271">
        <v>555.4</v>
      </c>
      <c r="AU271">
        <v>533.29999999999995</v>
      </c>
      <c r="AV271">
        <v>506.7</v>
      </c>
      <c r="AW271">
        <v>975.3</v>
      </c>
      <c r="AX271">
        <v>779.8</v>
      </c>
      <c r="AY271">
        <v>673.4</v>
      </c>
      <c r="AZ271">
        <v>610.79999999999995</v>
      </c>
      <c r="BA271">
        <v>572.4</v>
      </c>
      <c r="BB271">
        <v>547.9</v>
      </c>
      <c r="BC271">
        <v>518.70000000000005</v>
      </c>
      <c r="BD271">
        <v>1096.5</v>
      </c>
      <c r="BE271">
        <v>835.5</v>
      </c>
      <c r="BF271">
        <v>691.7</v>
      </c>
      <c r="BG271">
        <v>606.70000000000005</v>
      </c>
      <c r="BH271">
        <v>565.29999999999995</v>
      </c>
      <c r="BI271">
        <v>533.70000000000005</v>
      </c>
      <c r="BJ271">
        <v>482.7</v>
      </c>
      <c r="BK271">
        <v>42.2</v>
      </c>
      <c r="BL271">
        <v>40.6</v>
      </c>
      <c r="BM271">
        <v>40.200000000000003</v>
      </c>
      <c r="BN271">
        <v>38.6</v>
      </c>
      <c r="BO271">
        <v>37.700000000000003</v>
      </c>
      <c r="BP271">
        <v>37.4</v>
      </c>
      <c r="BQ271">
        <v>38</v>
      </c>
      <c r="BR271">
        <v>146.5</v>
      </c>
      <c r="BS271">
        <v>150.69999999999999</v>
      </c>
      <c r="BT271">
        <v>152.4</v>
      </c>
      <c r="BU271">
        <v>157.6</v>
      </c>
      <c r="BV271">
        <v>180</v>
      </c>
      <c r="BW271">
        <v>180</v>
      </c>
      <c r="BX271">
        <v>180</v>
      </c>
      <c r="BY271">
        <v>1116.3</v>
      </c>
      <c r="BZ271">
        <v>924.6</v>
      </c>
      <c r="CA271">
        <v>813.1</v>
      </c>
      <c r="CB271">
        <v>751.3</v>
      </c>
      <c r="CC271">
        <v>729.7</v>
      </c>
      <c r="CD271">
        <v>721.4</v>
      </c>
      <c r="CE271">
        <v>726.1</v>
      </c>
      <c r="CF271">
        <v>738.5</v>
      </c>
      <c r="CG271">
        <v>621.70000000000005</v>
      </c>
      <c r="CH271">
        <v>559.20000000000005</v>
      </c>
      <c r="CI271">
        <v>533.79999999999995</v>
      </c>
      <c r="CJ271">
        <v>523.20000000000005</v>
      </c>
      <c r="CK271">
        <v>519</v>
      </c>
      <c r="CL271">
        <v>517.4</v>
      </c>
      <c r="CM271">
        <v>702.8</v>
      </c>
      <c r="CN271">
        <v>594.6</v>
      </c>
      <c r="CO271">
        <v>544.1</v>
      </c>
      <c r="CP271">
        <v>522.29999999999995</v>
      </c>
      <c r="CQ271">
        <v>510.3</v>
      </c>
      <c r="CR271">
        <v>505.1</v>
      </c>
      <c r="CS271">
        <v>502.2</v>
      </c>
      <c r="CT271">
        <v>677.1</v>
      </c>
      <c r="CU271">
        <v>576.29999999999995</v>
      </c>
      <c r="CV271">
        <v>533.70000000000005</v>
      </c>
      <c r="CW271">
        <v>512</v>
      </c>
      <c r="CX271">
        <v>496.6</v>
      </c>
      <c r="CY271">
        <v>484.5</v>
      </c>
      <c r="CZ271">
        <v>474.4</v>
      </c>
      <c r="DA271">
        <v>685.3</v>
      </c>
      <c r="DB271">
        <v>580.4</v>
      </c>
      <c r="DC271">
        <v>527.1</v>
      </c>
      <c r="DD271">
        <v>503.8</v>
      </c>
      <c r="DE271">
        <v>492</v>
      </c>
      <c r="DF271">
        <v>475</v>
      </c>
      <c r="DG271">
        <v>448.4</v>
      </c>
      <c r="DH271">
        <v>695.4</v>
      </c>
      <c r="DI271">
        <v>573.20000000000005</v>
      </c>
      <c r="DJ271">
        <v>522.29999999999995</v>
      </c>
      <c r="DK271">
        <v>495</v>
      </c>
      <c r="DL271">
        <v>470.3</v>
      </c>
      <c r="DM271">
        <v>448.8</v>
      </c>
      <c r="DN271">
        <v>426.8</v>
      </c>
      <c r="DO271">
        <v>716.6</v>
      </c>
      <c r="DP271">
        <v>588.4</v>
      </c>
      <c r="DQ271">
        <v>529.29999999999995</v>
      </c>
      <c r="DR271">
        <v>501</v>
      </c>
      <c r="DS271">
        <v>475.6</v>
      </c>
      <c r="DT271">
        <v>449.9</v>
      </c>
      <c r="DU271">
        <v>406.9</v>
      </c>
      <c r="DV271">
        <v>791.9</v>
      </c>
      <c r="DW271">
        <v>644.29999999999995</v>
      </c>
      <c r="DX271">
        <v>558.1</v>
      </c>
      <c r="DY271">
        <v>519.4</v>
      </c>
      <c r="DZ271">
        <v>494.5</v>
      </c>
      <c r="EA271">
        <v>469.3</v>
      </c>
      <c r="EB271">
        <v>419.9</v>
      </c>
      <c r="EC271">
        <v>935.6</v>
      </c>
      <c r="ED271">
        <v>737.5</v>
      </c>
      <c r="EE271">
        <v>624.20000000000005</v>
      </c>
      <c r="EF271">
        <v>553.1</v>
      </c>
      <c r="EG271">
        <v>518.9</v>
      </c>
      <c r="EH271">
        <v>495.6</v>
      </c>
      <c r="EI271">
        <v>448.9</v>
      </c>
      <c r="EJ271">
        <v>1080.3</v>
      </c>
      <c r="EK271">
        <v>851.6</v>
      </c>
      <c r="EL271">
        <v>719.3</v>
      </c>
      <c r="EM271">
        <v>629.9</v>
      </c>
      <c r="EN271">
        <v>567.70000000000005</v>
      </c>
      <c r="EO271">
        <v>528.29999999999995</v>
      </c>
      <c r="EP271" t="s">
        <v>4400</v>
      </c>
    </row>
    <row r="272" spans="1:146" x14ac:dyDescent="0.25">
      <c r="A272" t="s">
        <v>4401</v>
      </c>
      <c r="B272" t="s">
        <v>729</v>
      </c>
      <c r="C272" t="s">
        <v>730</v>
      </c>
      <c r="D272" t="s">
        <v>731</v>
      </c>
      <c r="E272" t="s">
        <v>1189</v>
      </c>
      <c r="F272" t="s">
        <v>732</v>
      </c>
      <c r="G272" t="s">
        <v>1191</v>
      </c>
      <c r="H272">
        <v>1987</v>
      </c>
      <c r="I272">
        <v>112337</v>
      </c>
      <c r="K272" t="s">
        <v>1698</v>
      </c>
      <c r="L272" t="s">
        <v>1781</v>
      </c>
      <c r="M272">
        <v>494</v>
      </c>
      <c r="N272" t="s">
        <v>3923</v>
      </c>
      <c r="O272" s="3">
        <v>0.32085648148148149</v>
      </c>
      <c r="P272">
        <v>9.5299999999999994</v>
      </c>
      <c r="Q272">
        <v>8.0150000000000006</v>
      </c>
      <c r="R272">
        <v>1.6970000000000001</v>
      </c>
      <c r="S272">
        <v>3.13</v>
      </c>
      <c r="T272">
        <v>3872</v>
      </c>
      <c r="U272">
        <v>114.4</v>
      </c>
      <c r="V272">
        <v>0.33</v>
      </c>
      <c r="W272">
        <v>704.3</v>
      </c>
      <c r="X272">
        <v>0.88939999999999997</v>
      </c>
      <c r="Y272">
        <v>758.9</v>
      </c>
      <c r="Z272">
        <v>0</v>
      </c>
      <c r="AA272">
        <v>0</v>
      </c>
      <c r="AB272">
        <v>1160</v>
      </c>
      <c r="AC272">
        <v>943.8</v>
      </c>
      <c r="AD272">
        <v>819</v>
      </c>
      <c r="AE272">
        <v>732.5</v>
      </c>
      <c r="AF272">
        <v>680.5</v>
      </c>
      <c r="AG272">
        <v>657.1</v>
      </c>
      <c r="AH272">
        <v>636.5</v>
      </c>
      <c r="AI272">
        <v>1116.0999999999999</v>
      </c>
      <c r="AJ272">
        <v>911.9</v>
      </c>
      <c r="AK272">
        <v>797.1</v>
      </c>
      <c r="AL272">
        <v>725.4</v>
      </c>
      <c r="AM272">
        <v>683.6</v>
      </c>
      <c r="AN272">
        <v>662.6</v>
      </c>
      <c r="AO272">
        <v>641.79999999999995</v>
      </c>
      <c r="AP272">
        <v>976.7</v>
      </c>
      <c r="AQ272">
        <v>786.2</v>
      </c>
      <c r="AR272">
        <v>683</v>
      </c>
      <c r="AS272">
        <v>622.4</v>
      </c>
      <c r="AT272">
        <v>585.1</v>
      </c>
      <c r="AU272">
        <v>561.4</v>
      </c>
      <c r="AV272">
        <v>533.6</v>
      </c>
      <c r="AW272">
        <v>1038.5999999999999</v>
      </c>
      <c r="AX272">
        <v>829.4</v>
      </c>
      <c r="AY272">
        <v>714.5</v>
      </c>
      <c r="AZ272">
        <v>646.29999999999995</v>
      </c>
      <c r="BA272">
        <v>604.20000000000005</v>
      </c>
      <c r="BB272">
        <v>577.6</v>
      </c>
      <c r="BC272">
        <v>547.6</v>
      </c>
      <c r="BD272">
        <v>1153.2</v>
      </c>
      <c r="BE272">
        <v>884.6</v>
      </c>
      <c r="BF272">
        <v>736</v>
      </c>
      <c r="BG272">
        <v>641.9</v>
      </c>
      <c r="BH272">
        <v>593</v>
      </c>
      <c r="BI272">
        <v>560.9</v>
      </c>
      <c r="BJ272">
        <v>508.5</v>
      </c>
      <c r="BK272">
        <v>43.2</v>
      </c>
      <c r="BL272">
        <v>41.6</v>
      </c>
      <c r="BM272">
        <v>41.9</v>
      </c>
      <c r="BN272">
        <v>41</v>
      </c>
      <c r="BO272">
        <v>39.4</v>
      </c>
      <c r="BP272">
        <v>39.299999999999997</v>
      </c>
      <c r="BQ272">
        <v>40.200000000000003</v>
      </c>
      <c r="BR272">
        <v>147.30000000000001</v>
      </c>
      <c r="BS272">
        <v>151.69999999999999</v>
      </c>
      <c r="BT272">
        <v>153.5</v>
      </c>
      <c r="BU272">
        <v>161</v>
      </c>
      <c r="BV272">
        <v>180</v>
      </c>
      <c r="BW272">
        <v>180</v>
      </c>
      <c r="BX272">
        <v>180</v>
      </c>
      <c r="BY272">
        <v>1228.0999999999999</v>
      </c>
      <c r="BZ272">
        <v>1021.1</v>
      </c>
      <c r="CA272">
        <v>904.1</v>
      </c>
      <c r="CB272">
        <v>821.9</v>
      </c>
      <c r="CC272">
        <v>781.1</v>
      </c>
      <c r="CD272">
        <v>769.5</v>
      </c>
      <c r="CE272">
        <v>774</v>
      </c>
      <c r="CF272">
        <v>805.5</v>
      </c>
      <c r="CG272">
        <v>679.6</v>
      </c>
      <c r="CH272">
        <v>603.70000000000005</v>
      </c>
      <c r="CI272">
        <v>567.70000000000005</v>
      </c>
      <c r="CJ272">
        <v>551</v>
      </c>
      <c r="CK272">
        <v>544</v>
      </c>
      <c r="CL272">
        <v>541.6</v>
      </c>
      <c r="CM272">
        <v>763.3</v>
      </c>
      <c r="CN272">
        <v>645.70000000000005</v>
      </c>
      <c r="CO272">
        <v>581.79999999999995</v>
      </c>
      <c r="CP272">
        <v>553.5</v>
      </c>
      <c r="CQ272">
        <v>538</v>
      </c>
      <c r="CR272">
        <v>528.79999999999995</v>
      </c>
      <c r="CS272">
        <v>524.20000000000005</v>
      </c>
      <c r="CT272">
        <v>731.6</v>
      </c>
      <c r="CU272">
        <v>619.29999999999995</v>
      </c>
      <c r="CV272">
        <v>566.9</v>
      </c>
      <c r="CW272">
        <v>542.4</v>
      </c>
      <c r="CX272">
        <v>525</v>
      </c>
      <c r="CY272">
        <v>511</v>
      </c>
      <c r="CZ272">
        <v>494.4</v>
      </c>
      <c r="DA272">
        <v>713.8</v>
      </c>
      <c r="DB272">
        <v>593.1</v>
      </c>
      <c r="DC272">
        <v>545.20000000000005</v>
      </c>
      <c r="DD272">
        <v>522.20000000000005</v>
      </c>
      <c r="DE272">
        <v>509.1</v>
      </c>
      <c r="DF272">
        <v>501.7</v>
      </c>
      <c r="DG272">
        <v>474</v>
      </c>
      <c r="DH272">
        <v>707.6</v>
      </c>
      <c r="DI272">
        <v>587.9</v>
      </c>
      <c r="DJ272">
        <v>541.70000000000005</v>
      </c>
      <c r="DK272">
        <v>514.70000000000005</v>
      </c>
      <c r="DL272">
        <v>490.2</v>
      </c>
      <c r="DM272">
        <v>469</v>
      </c>
      <c r="DN272">
        <v>446.9</v>
      </c>
      <c r="DO272">
        <v>730.1</v>
      </c>
      <c r="DP272">
        <v>602.6</v>
      </c>
      <c r="DQ272">
        <v>548.6</v>
      </c>
      <c r="DR272">
        <v>521</v>
      </c>
      <c r="DS272">
        <v>496.1</v>
      </c>
      <c r="DT272">
        <v>472</v>
      </c>
      <c r="DU272">
        <v>433.4</v>
      </c>
      <c r="DV272">
        <v>805.6</v>
      </c>
      <c r="DW272">
        <v>660.1</v>
      </c>
      <c r="DX272">
        <v>575.4</v>
      </c>
      <c r="DY272">
        <v>539.1</v>
      </c>
      <c r="DZ272">
        <v>514.20000000000005</v>
      </c>
      <c r="EA272">
        <v>489.9</v>
      </c>
      <c r="EB272">
        <v>445.4</v>
      </c>
      <c r="EC272">
        <v>945.5</v>
      </c>
      <c r="ED272">
        <v>750.9</v>
      </c>
      <c r="EE272">
        <v>638.4</v>
      </c>
      <c r="EF272">
        <v>569.79999999999995</v>
      </c>
      <c r="EG272">
        <v>537.70000000000005</v>
      </c>
      <c r="EH272">
        <v>514.4</v>
      </c>
      <c r="EI272">
        <v>469.7</v>
      </c>
      <c r="EJ272">
        <v>1091.8</v>
      </c>
      <c r="EK272">
        <v>866.4</v>
      </c>
      <c r="EL272">
        <v>734</v>
      </c>
      <c r="EM272">
        <v>643.20000000000005</v>
      </c>
      <c r="EN272">
        <v>579.9</v>
      </c>
      <c r="EO272">
        <v>544.6</v>
      </c>
      <c r="EP272" t="s">
        <v>4402</v>
      </c>
    </row>
    <row r="273" spans="1:146" x14ac:dyDescent="0.25">
      <c r="A273" t="s">
        <v>4403</v>
      </c>
      <c r="B273" t="s">
        <v>1951</v>
      </c>
      <c r="C273" t="s">
        <v>1445</v>
      </c>
      <c r="D273" t="s">
        <v>1446</v>
      </c>
      <c r="E273" t="s">
        <v>1908</v>
      </c>
      <c r="F273" t="s">
        <v>963</v>
      </c>
      <c r="G273" t="s">
        <v>1909</v>
      </c>
      <c r="H273">
        <v>2007</v>
      </c>
      <c r="I273">
        <v>4277</v>
      </c>
      <c r="K273" t="s">
        <v>1698</v>
      </c>
      <c r="L273" t="s">
        <v>1781</v>
      </c>
      <c r="M273">
        <v>633</v>
      </c>
      <c r="N273" t="s">
        <v>3923</v>
      </c>
      <c r="O273" s="3">
        <v>0.32085648148148149</v>
      </c>
      <c r="P273">
        <v>10.36</v>
      </c>
      <c r="Q273">
        <v>9.4469999999999992</v>
      </c>
      <c r="R273">
        <v>1.917</v>
      </c>
      <c r="S273">
        <v>3.38</v>
      </c>
      <c r="T273">
        <v>5497</v>
      </c>
      <c r="U273">
        <v>128.80000000000001</v>
      </c>
      <c r="V273">
        <v>0.21</v>
      </c>
      <c r="W273">
        <v>635.1</v>
      </c>
      <c r="X273">
        <v>0.97529999999999994</v>
      </c>
      <c r="Y273">
        <v>692.1</v>
      </c>
      <c r="Z273">
        <v>0</v>
      </c>
      <c r="AA273">
        <v>0</v>
      </c>
      <c r="AB273">
        <v>1032</v>
      </c>
      <c r="AC273">
        <v>843.1</v>
      </c>
      <c r="AD273">
        <v>730.6</v>
      </c>
      <c r="AE273">
        <v>669</v>
      </c>
      <c r="AF273">
        <v>637</v>
      </c>
      <c r="AG273">
        <v>610.6</v>
      </c>
      <c r="AH273">
        <v>584.6</v>
      </c>
      <c r="AI273">
        <v>988.7</v>
      </c>
      <c r="AJ273">
        <v>808.2</v>
      </c>
      <c r="AK273">
        <v>708.3</v>
      </c>
      <c r="AL273">
        <v>653.79999999999995</v>
      </c>
      <c r="AM273">
        <v>625.20000000000005</v>
      </c>
      <c r="AN273">
        <v>606.1</v>
      </c>
      <c r="AO273">
        <v>582.9</v>
      </c>
      <c r="AP273">
        <v>871.8</v>
      </c>
      <c r="AQ273">
        <v>705</v>
      </c>
      <c r="AR273">
        <v>616.20000000000005</v>
      </c>
      <c r="AS273">
        <v>565.29999999999995</v>
      </c>
      <c r="AT273">
        <v>534.4</v>
      </c>
      <c r="AU273">
        <v>514.4</v>
      </c>
      <c r="AV273">
        <v>488.9</v>
      </c>
      <c r="AW273">
        <v>938.6</v>
      </c>
      <c r="AX273">
        <v>750.8</v>
      </c>
      <c r="AY273">
        <v>648.5</v>
      </c>
      <c r="AZ273">
        <v>588.20000000000005</v>
      </c>
      <c r="BA273">
        <v>551.1</v>
      </c>
      <c r="BB273">
        <v>527.20000000000005</v>
      </c>
      <c r="BC273">
        <v>498.7</v>
      </c>
      <c r="BD273">
        <v>1027.7</v>
      </c>
      <c r="BE273">
        <v>790.8</v>
      </c>
      <c r="BF273">
        <v>658.3</v>
      </c>
      <c r="BG273">
        <v>582.9</v>
      </c>
      <c r="BH273">
        <v>545.5</v>
      </c>
      <c r="BI273">
        <v>515</v>
      </c>
      <c r="BJ273">
        <v>465.4</v>
      </c>
      <c r="BK273">
        <v>42.4</v>
      </c>
      <c r="BL273">
        <v>41.3</v>
      </c>
      <c r="BM273">
        <v>41</v>
      </c>
      <c r="BN273">
        <v>39.299999999999997</v>
      </c>
      <c r="BO273">
        <v>38.9</v>
      </c>
      <c r="BP273">
        <v>38.700000000000003</v>
      </c>
      <c r="BQ273">
        <v>38.700000000000003</v>
      </c>
      <c r="BR273">
        <v>144.6</v>
      </c>
      <c r="BS273">
        <v>148</v>
      </c>
      <c r="BT273">
        <v>147.80000000000001</v>
      </c>
      <c r="BU273">
        <v>149.69999999999999</v>
      </c>
      <c r="BV273">
        <v>174.4</v>
      </c>
      <c r="BW273">
        <v>177.2</v>
      </c>
      <c r="BX273">
        <v>178.3</v>
      </c>
      <c r="BY273">
        <v>1075.3</v>
      </c>
      <c r="BZ273">
        <v>894</v>
      </c>
      <c r="CA273">
        <v>785.9</v>
      </c>
      <c r="CB273">
        <v>727.3</v>
      </c>
      <c r="CC273">
        <v>706.9</v>
      </c>
      <c r="CD273">
        <v>699.2</v>
      </c>
      <c r="CE273">
        <v>691.9</v>
      </c>
      <c r="CF273">
        <v>709.3</v>
      </c>
      <c r="CG273">
        <v>596.9</v>
      </c>
      <c r="CH273">
        <v>536.1</v>
      </c>
      <c r="CI273">
        <v>511.8</v>
      </c>
      <c r="CJ273">
        <v>501.2</v>
      </c>
      <c r="CK273">
        <v>497.2</v>
      </c>
      <c r="CL273">
        <v>494.7</v>
      </c>
      <c r="CM273">
        <v>673.5</v>
      </c>
      <c r="CN273">
        <v>568.70000000000005</v>
      </c>
      <c r="CO273">
        <v>520.9</v>
      </c>
      <c r="CP273">
        <v>500.3</v>
      </c>
      <c r="CQ273">
        <v>488.9</v>
      </c>
      <c r="CR273">
        <v>483.5</v>
      </c>
      <c r="CS273">
        <v>480.6</v>
      </c>
      <c r="CT273">
        <v>646.4</v>
      </c>
      <c r="CU273">
        <v>549.79999999999995</v>
      </c>
      <c r="CV273">
        <v>510.5</v>
      </c>
      <c r="CW273">
        <v>490.6</v>
      </c>
      <c r="CX273">
        <v>476</v>
      </c>
      <c r="CY273">
        <v>464.6</v>
      </c>
      <c r="CZ273">
        <v>453.4</v>
      </c>
      <c r="DA273">
        <v>632.20000000000005</v>
      </c>
      <c r="DB273">
        <v>530.9</v>
      </c>
      <c r="DC273">
        <v>495.3</v>
      </c>
      <c r="DD273">
        <v>477.8</v>
      </c>
      <c r="DE273">
        <v>468.6</v>
      </c>
      <c r="DF273">
        <v>457.1</v>
      </c>
      <c r="DG273">
        <v>431.3</v>
      </c>
      <c r="DH273">
        <v>631.1</v>
      </c>
      <c r="DI273">
        <v>528.29999999999995</v>
      </c>
      <c r="DJ273">
        <v>491.5</v>
      </c>
      <c r="DK273">
        <v>467.6</v>
      </c>
      <c r="DL273">
        <v>445.3</v>
      </c>
      <c r="DM273">
        <v>428</v>
      </c>
      <c r="DN273">
        <v>408.6</v>
      </c>
      <c r="DO273">
        <v>651.9</v>
      </c>
      <c r="DP273">
        <v>541.70000000000005</v>
      </c>
      <c r="DQ273">
        <v>498.4</v>
      </c>
      <c r="DR273">
        <v>473.4</v>
      </c>
      <c r="DS273">
        <v>449.3</v>
      </c>
      <c r="DT273">
        <v>426.4</v>
      </c>
      <c r="DU273">
        <v>389.6</v>
      </c>
      <c r="DV273">
        <v>725.3</v>
      </c>
      <c r="DW273">
        <v>593.20000000000005</v>
      </c>
      <c r="DX273">
        <v>522.1</v>
      </c>
      <c r="DY273">
        <v>491.2</v>
      </c>
      <c r="DZ273">
        <v>468.2</v>
      </c>
      <c r="EA273">
        <v>445</v>
      </c>
      <c r="EB273">
        <v>401.6</v>
      </c>
      <c r="EC273">
        <v>856.3</v>
      </c>
      <c r="ED273">
        <v>686</v>
      </c>
      <c r="EE273">
        <v>584.79999999999995</v>
      </c>
      <c r="EF273">
        <v>528.9</v>
      </c>
      <c r="EG273">
        <v>501.2</v>
      </c>
      <c r="EH273">
        <v>482.7</v>
      </c>
      <c r="EI273">
        <v>446.7</v>
      </c>
      <c r="EJ273">
        <v>988.8</v>
      </c>
      <c r="EK273">
        <v>792.2</v>
      </c>
      <c r="EL273">
        <v>675.3</v>
      </c>
      <c r="EM273">
        <v>610.70000000000005</v>
      </c>
      <c r="EN273">
        <v>567</v>
      </c>
      <c r="EO273">
        <v>521.9</v>
      </c>
      <c r="EP273" t="s">
        <v>4404</v>
      </c>
    </row>
    <row r="274" spans="1:146" x14ac:dyDescent="0.25">
      <c r="A274" t="s">
        <v>4405</v>
      </c>
      <c r="B274" t="s">
        <v>1924</v>
      </c>
      <c r="C274" t="s">
        <v>1925</v>
      </c>
      <c r="D274" t="s">
        <v>1926</v>
      </c>
      <c r="E274" t="s">
        <v>1927</v>
      </c>
      <c r="F274" t="s">
        <v>1785</v>
      </c>
      <c r="G274" t="s">
        <v>1928</v>
      </c>
      <c r="H274">
        <v>2007</v>
      </c>
      <c r="I274">
        <v>148307</v>
      </c>
      <c r="K274" t="s">
        <v>1698</v>
      </c>
      <c r="L274" t="s">
        <v>1781</v>
      </c>
      <c r="M274">
        <v>667</v>
      </c>
      <c r="N274" t="s">
        <v>3923</v>
      </c>
      <c r="O274" s="3">
        <v>0.32085648148148149</v>
      </c>
      <c r="P274">
        <v>10.515000000000001</v>
      </c>
      <c r="Q274">
        <v>9.8360000000000003</v>
      </c>
      <c r="R274">
        <v>2.0059999999999998</v>
      </c>
      <c r="S274">
        <v>3.47</v>
      </c>
      <c r="T274">
        <v>6015</v>
      </c>
      <c r="U274">
        <v>118.9</v>
      </c>
      <c r="V274">
        <v>0.19</v>
      </c>
      <c r="W274">
        <v>626.4</v>
      </c>
      <c r="X274">
        <v>0.99639999999999995</v>
      </c>
      <c r="Y274">
        <v>677.4</v>
      </c>
      <c r="Z274">
        <v>0</v>
      </c>
      <c r="AA274">
        <v>0</v>
      </c>
      <c r="AB274">
        <v>1013</v>
      </c>
      <c r="AC274">
        <v>827.3</v>
      </c>
      <c r="AD274">
        <v>717.4</v>
      </c>
      <c r="AE274">
        <v>653.4</v>
      </c>
      <c r="AF274">
        <v>617.9</v>
      </c>
      <c r="AG274">
        <v>597.79999999999995</v>
      </c>
      <c r="AH274">
        <v>570.9</v>
      </c>
      <c r="AI274">
        <v>970.2</v>
      </c>
      <c r="AJ274">
        <v>793.9</v>
      </c>
      <c r="AK274">
        <v>697.4</v>
      </c>
      <c r="AL274">
        <v>644.9</v>
      </c>
      <c r="AM274">
        <v>617.1</v>
      </c>
      <c r="AN274">
        <v>600.20000000000005</v>
      </c>
      <c r="AO274">
        <v>573.1</v>
      </c>
      <c r="AP274">
        <v>859.6</v>
      </c>
      <c r="AQ274">
        <v>695.3</v>
      </c>
      <c r="AR274">
        <v>607.70000000000005</v>
      </c>
      <c r="AS274">
        <v>557.5</v>
      </c>
      <c r="AT274">
        <v>527.1</v>
      </c>
      <c r="AU274">
        <v>507.4</v>
      </c>
      <c r="AV274">
        <v>481.8</v>
      </c>
      <c r="AW274">
        <v>923.1</v>
      </c>
      <c r="AX274">
        <v>739.9</v>
      </c>
      <c r="AY274">
        <v>640.6</v>
      </c>
      <c r="AZ274">
        <v>582.70000000000005</v>
      </c>
      <c r="BA274">
        <v>547.20000000000005</v>
      </c>
      <c r="BB274">
        <v>524.29999999999995</v>
      </c>
      <c r="BC274">
        <v>495.4</v>
      </c>
      <c r="BD274">
        <v>1009.1</v>
      </c>
      <c r="BE274">
        <v>777.1</v>
      </c>
      <c r="BF274">
        <v>647.9</v>
      </c>
      <c r="BG274">
        <v>574.6</v>
      </c>
      <c r="BH274">
        <v>537.29999999999995</v>
      </c>
      <c r="BI274">
        <v>508.7</v>
      </c>
      <c r="BJ274">
        <v>462.1</v>
      </c>
      <c r="BK274">
        <v>42.6</v>
      </c>
      <c r="BL274">
        <v>41.1</v>
      </c>
      <c r="BM274">
        <v>40.700000000000003</v>
      </c>
      <c r="BN274">
        <v>39.6</v>
      </c>
      <c r="BO274">
        <v>38.799999999999997</v>
      </c>
      <c r="BP274">
        <v>38.6</v>
      </c>
      <c r="BQ274">
        <v>38.5</v>
      </c>
      <c r="BR274">
        <v>145.19999999999999</v>
      </c>
      <c r="BS274">
        <v>150</v>
      </c>
      <c r="BT274">
        <v>151.4</v>
      </c>
      <c r="BU274">
        <v>158</v>
      </c>
      <c r="BV274">
        <v>180</v>
      </c>
      <c r="BW274">
        <v>180</v>
      </c>
      <c r="BX274">
        <v>180</v>
      </c>
      <c r="BY274">
        <v>1052.7</v>
      </c>
      <c r="BZ274">
        <v>876.7</v>
      </c>
      <c r="CA274">
        <v>774.9</v>
      </c>
      <c r="CB274">
        <v>724.2</v>
      </c>
      <c r="CC274">
        <v>707</v>
      </c>
      <c r="CD274">
        <v>700.6</v>
      </c>
      <c r="CE274">
        <v>689.2</v>
      </c>
      <c r="CF274">
        <v>694</v>
      </c>
      <c r="CG274">
        <v>585.70000000000005</v>
      </c>
      <c r="CH274">
        <v>529.29999999999995</v>
      </c>
      <c r="CI274">
        <v>507.7</v>
      </c>
      <c r="CJ274">
        <v>499.9</v>
      </c>
      <c r="CK274">
        <v>496.5</v>
      </c>
      <c r="CL274">
        <v>492</v>
      </c>
      <c r="CM274">
        <v>659.1</v>
      </c>
      <c r="CN274">
        <v>558.9</v>
      </c>
      <c r="CO274">
        <v>514.4</v>
      </c>
      <c r="CP274">
        <v>495.9</v>
      </c>
      <c r="CQ274">
        <v>486.9</v>
      </c>
      <c r="CR274">
        <v>483.1</v>
      </c>
      <c r="CS274">
        <v>480.1</v>
      </c>
      <c r="CT274">
        <v>632.79999999999995</v>
      </c>
      <c r="CU274">
        <v>541.1</v>
      </c>
      <c r="CV274">
        <v>503.9</v>
      </c>
      <c r="CW274">
        <v>485.4</v>
      </c>
      <c r="CX274">
        <v>472.6</v>
      </c>
      <c r="CY274">
        <v>463.6</v>
      </c>
      <c r="CZ274">
        <v>457</v>
      </c>
      <c r="DA274">
        <v>639.1</v>
      </c>
      <c r="DB274">
        <v>534.29999999999995</v>
      </c>
      <c r="DC274">
        <v>495.9</v>
      </c>
      <c r="DD274">
        <v>482.1</v>
      </c>
      <c r="DE274">
        <v>467.9</v>
      </c>
      <c r="DF274">
        <v>453.4</v>
      </c>
      <c r="DG274">
        <v>431.9</v>
      </c>
      <c r="DH274">
        <v>632</v>
      </c>
      <c r="DI274">
        <v>527</v>
      </c>
      <c r="DJ274">
        <v>488.3</v>
      </c>
      <c r="DK274">
        <v>465.5</v>
      </c>
      <c r="DL274">
        <v>446</v>
      </c>
      <c r="DM274">
        <v>434.2</v>
      </c>
      <c r="DN274">
        <v>415.7</v>
      </c>
      <c r="DO274">
        <v>649.29999999999995</v>
      </c>
      <c r="DP274">
        <v>538.29999999999995</v>
      </c>
      <c r="DQ274">
        <v>493.6</v>
      </c>
      <c r="DR274">
        <v>468.7</v>
      </c>
      <c r="DS274">
        <v>445.6</v>
      </c>
      <c r="DT274">
        <v>423.9</v>
      </c>
      <c r="DU274">
        <v>397.7</v>
      </c>
      <c r="DV274">
        <v>714.4</v>
      </c>
      <c r="DW274">
        <v>584.70000000000005</v>
      </c>
      <c r="DX274">
        <v>515.29999999999995</v>
      </c>
      <c r="DY274">
        <v>485</v>
      </c>
      <c r="DZ274">
        <v>462.3</v>
      </c>
      <c r="EA274">
        <v>438.9</v>
      </c>
      <c r="EB274">
        <v>394.7</v>
      </c>
      <c r="EC274">
        <v>842.9</v>
      </c>
      <c r="ED274">
        <v>673.7</v>
      </c>
      <c r="EE274">
        <v>572.4</v>
      </c>
      <c r="EF274">
        <v>513.5</v>
      </c>
      <c r="EG274">
        <v>485.5</v>
      </c>
      <c r="EH274">
        <v>464.2</v>
      </c>
      <c r="EI274">
        <v>421.2</v>
      </c>
      <c r="EJ274">
        <v>973.3</v>
      </c>
      <c r="EK274">
        <v>777.9</v>
      </c>
      <c r="EL274">
        <v>660</v>
      </c>
      <c r="EM274">
        <v>582.70000000000005</v>
      </c>
      <c r="EN274">
        <v>528.9</v>
      </c>
      <c r="EO274">
        <v>495.1</v>
      </c>
      <c r="EP274" t="s">
        <v>4406</v>
      </c>
    </row>
    <row r="275" spans="1:146" x14ac:dyDescent="0.25">
      <c r="A275" t="s">
        <v>4407</v>
      </c>
      <c r="B275" t="s">
        <v>769</v>
      </c>
      <c r="C275" t="s">
        <v>770</v>
      </c>
      <c r="D275" t="s">
        <v>771</v>
      </c>
      <c r="E275" t="s">
        <v>1970</v>
      </c>
      <c r="F275" t="s">
        <v>732</v>
      </c>
      <c r="G275" t="s">
        <v>1919</v>
      </c>
      <c r="H275">
        <v>1999</v>
      </c>
      <c r="I275">
        <v>246530</v>
      </c>
      <c r="K275" t="s">
        <v>1698</v>
      </c>
      <c r="L275" t="s">
        <v>1781</v>
      </c>
      <c r="M275">
        <v>610</v>
      </c>
      <c r="N275" t="s">
        <v>3923</v>
      </c>
      <c r="O275" s="3">
        <v>0.32085648148148149</v>
      </c>
      <c r="P275">
        <v>10.1</v>
      </c>
      <c r="Q275">
        <v>9.27</v>
      </c>
      <c r="R275">
        <v>1.865</v>
      </c>
      <c r="S275">
        <v>3.25</v>
      </c>
      <c r="T275">
        <v>5712</v>
      </c>
      <c r="U275">
        <v>119.5</v>
      </c>
      <c r="V275">
        <v>0.38</v>
      </c>
      <c r="W275">
        <v>691</v>
      </c>
      <c r="X275">
        <v>0.89829999999999999</v>
      </c>
      <c r="Y275">
        <v>751.4</v>
      </c>
      <c r="Z275">
        <v>0</v>
      </c>
      <c r="AA275">
        <v>0</v>
      </c>
      <c r="AB275">
        <v>1148.2</v>
      </c>
      <c r="AC275">
        <v>932.2</v>
      </c>
      <c r="AD275">
        <v>813.6</v>
      </c>
      <c r="AE275">
        <v>733</v>
      </c>
      <c r="AF275">
        <v>680.5</v>
      </c>
      <c r="AG275">
        <v>643.20000000000005</v>
      </c>
      <c r="AH275">
        <v>616.9</v>
      </c>
      <c r="AI275">
        <v>1104.7</v>
      </c>
      <c r="AJ275">
        <v>900.1</v>
      </c>
      <c r="AK275">
        <v>786.6</v>
      </c>
      <c r="AL275">
        <v>714.6</v>
      </c>
      <c r="AM275">
        <v>668.4</v>
      </c>
      <c r="AN275">
        <v>640.6</v>
      </c>
      <c r="AO275">
        <v>618.6</v>
      </c>
      <c r="AP275">
        <v>961.9</v>
      </c>
      <c r="AQ275">
        <v>773</v>
      </c>
      <c r="AR275">
        <v>670.1</v>
      </c>
      <c r="AS275">
        <v>609</v>
      </c>
      <c r="AT275">
        <v>570.79999999999995</v>
      </c>
      <c r="AU275">
        <v>546.20000000000005</v>
      </c>
      <c r="AV275">
        <v>517.9</v>
      </c>
      <c r="AW275">
        <v>1031</v>
      </c>
      <c r="AX275">
        <v>820.3</v>
      </c>
      <c r="AY275">
        <v>703.1</v>
      </c>
      <c r="AZ275">
        <v>632.29999999999995</v>
      </c>
      <c r="BA275">
        <v>587.6</v>
      </c>
      <c r="BB275">
        <v>558.9</v>
      </c>
      <c r="BC275">
        <v>527.4</v>
      </c>
      <c r="BD275">
        <v>1141.3</v>
      </c>
      <c r="BE275">
        <v>873.5</v>
      </c>
      <c r="BF275">
        <v>727.3</v>
      </c>
      <c r="BG275">
        <v>632.1</v>
      </c>
      <c r="BH275">
        <v>579.4</v>
      </c>
      <c r="BI275">
        <v>543</v>
      </c>
      <c r="BJ275">
        <v>493.5</v>
      </c>
      <c r="BK275">
        <v>43.4</v>
      </c>
      <c r="BL275">
        <v>41.6</v>
      </c>
      <c r="BM275">
        <v>41.3</v>
      </c>
      <c r="BN275">
        <v>41.3</v>
      </c>
      <c r="BO275">
        <v>39.799999999999997</v>
      </c>
      <c r="BP275">
        <v>39.1</v>
      </c>
      <c r="BQ275">
        <v>39.200000000000003</v>
      </c>
      <c r="BR275">
        <v>146.30000000000001</v>
      </c>
      <c r="BS275">
        <v>147.9</v>
      </c>
      <c r="BT275">
        <v>147.30000000000001</v>
      </c>
      <c r="BU275">
        <v>148.1</v>
      </c>
      <c r="BV275">
        <v>174.7</v>
      </c>
      <c r="BW275">
        <v>176.7</v>
      </c>
      <c r="BX275">
        <v>178.6</v>
      </c>
      <c r="BY275">
        <v>1217.8</v>
      </c>
      <c r="BZ275">
        <v>1005.8</v>
      </c>
      <c r="CA275">
        <v>890.7</v>
      </c>
      <c r="CB275">
        <v>808.1</v>
      </c>
      <c r="CC275">
        <v>754</v>
      </c>
      <c r="CD275">
        <v>732.5</v>
      </c>
      <c r="CE275">
        <v>730.3</v>
      </c>
      <c r="CF275">
        <v>796</v>
      </c>
      <c r="CG275">
        <v>671.6</v>
      </c>
      <c r="CH275">
        <v>594.79999999999995</v>
      </c>
      <c r="CI275">
        <v>549.79999999999995</v>
      </c>
      <c r="CJ275">
        <v>528.29999999999995</v>
      </c>
      <c r="CK275">
        <v>517.9</v>
      </c>
      <c r="CL275">
        <v>513.4</v>
      </c>
      <c r="CM275">
        <v>753.5</v>
      </c>
      <c r="CN275">
        <v>639.29999999999995</v>
      </c>
      <c r="CO275">
        <v>568.5</v>
      </c>
      <c r="CP275">
        <v>534</v>
      </c>
      <c r="CQ275">
        <v>516.1</v>
      </c>
      <c r="CR275">
        <v>505.5</v>
      </c>
      <c r="CS275">
        <v>498.1</v>
      </c>
      <c r="CT275">
        <v>722.2</v>
      </c>
      <c r="CU275">
        <v>611.6</v>
      </c>
      <c r="CV275">
        <v>547.70000000000005</v>
      </c>
      <c r="CW275">
        <v>519.79999999999995</v>
      </c>
      <c r="CX275">
        <v>505.5</v>
      </c>
      <c r="CY275">
        <v>492.6</v>
      </c>
      <c r="CZ275">
        <v>474.5</v>
      </c>
      <c r="DA275">
        <v>694.6</v>
      </c>
      <c r="DB275">
        <v>577.79999999999995</v>
      </c>
      <c r="DC275">
        <v>523.4</v>
      </c>
      <c r="DD275">
        <v>499.6</v>
      </c>
      <c r="DE275">
        <v>483.6</v>
      </c>
      <c r="DF275">
        <v>474.8</v>
      </c>
      <c r="DG275">
        <v>461</v>
      </c>
      <c r="DH275">
        <v>693</v>
      </c>
      <c r="DI275">
        <v>575</v>
      </c>
      <c r="DJ275">
        <v>522.29999999999995</v>
      </c>
      <c r="DK275">
        <v>497.2</v>
      </c>
      <c r="DL275">
        <v>476.3</v>
      </c>
      <c r="DM275">
        <v>456</v>
      </c>
      <c r="DN275">
        <v>425</v>
      </c>
      <c r="DO275">
        <v>717.5</v>
      </c>
      <c r="DP275">
        <v>594.4</v>
      </c>
      <c r="DQ275">
        <v>531</v>
      </c>
      <c r="DR275">
        <v>503.2</v>
      </c>
      <c r="DS275">
        <v>482.2</v>
      </c>
      <c r="DT275">
        <v>460.8</v>
      </c>
      <c r="DU275">
        <v>422.2</v>
      </c>
      <c r="DV275">
        <v>795.7</v>
      </c>
      <c r="DW275">
        <v>650.79999999999995</v>
      </c>
      <c r="DX275">
        <v>562.9</v>
      </c>
      <c r="DY275">
        <v>520.70000000000005</v>
      </c>
      <c r="DZ275">
        <v>497.6</v>
      </c>
      <c r="EA275">
        <v>477.6</v>
      </c>
      <c r="EB275">
        <v>438</v>
      </c>
      <c r="EC275">
        <v>934.2</v>
      </c>
      <c r="ED275">
        <v>743.6</v>
      </c>
      <c r="EE275">
        <v>637.79999999999995</v>
      </c>
      <c r="EF275">
        <v>569.70000000000005</v>
      </c>
      <c r="EG275">
        <v>532.4</v>
      </c>
      <c r="EH275">
        <v>510.6</v>
      </c>
      <c r="EI275">
        <v>478.3</v>
      </c>
      <c r="EJ275">
        <v>1078.7</v>
      </c>
      <c r="EK275">
        <v>858.6</v>
      </c>
      <c r="EL275">
        <v>736.4</v>
      </c>
      <c r="EM275">
        <v>657.9</v>
      </c>
      <c r="EN275">
        <v>607</v>
      </c>
      <c r="EO275">
        <v>554</v>
      </c>
      <c r="EP275" t="s">
        <v>4408</v>
      </c>
    </row>
    <row r="276" spans="1:146" x14ac:dyDescent="0.25">
      <c r="A276" t="s">
        <v>4409</v>
      </c>
      <c r="B276" t="s">
        <v>2819</v>
      </c>
      <c r="C276" t="s">
        <v>2820</v>
      </c>
      <c r="D276" t="s">
        <v>2821</v>
      </c>
      <c r="E276" t="s">
        <v>515</v>
      </c>
      <c r="F276" t="s">
        <v>2822</v>
      </c>
      <c r="G276" t="s">
        <v>1314</v>
      </c>
      <c r="H276">
        <v>1976</v>
      </c>
      <c r="I276">
        <v>9528405</v>
      </c>
      <c r="K276" t="s">
        <v>1698</v>
      </c>
      <c r="L276" t="s">
        <v>1781</v>
      </c>
      <c r="M276">
        <v>485</v>
      </c>
      <c r="N276" t="s">
        <v>3923</v>
      </c>
      <c r="O276" s="3">
        <v>0.32085648148148149</v>
      </c>
      <c r="P276">
        <v>9.99</v>
      </c>
      <c r="Q276">
        <v>8.359</v>
      </c>
      <c r="R276">
        <v>1.8819999999999999</v>
      </c>
      <c r="S276">
        <v>3.33</v>
      </c>
      <c r="T276">
        <v>5429</v>
      </c>
      <c r="U276">
        <v>121.4</v>
      </c>
      <c r="V276">
        <v>0.51</v>
      </c>
      <c r="W276">
        <v>692.4</v>
      </c>
      <c r="X276">
        <v>0.90639999999999998</v>
      </c>
      <c r="Y276">
        <v>744.7</v>
      </c>
      <c r="Z276">
        <v>0</v>
      </c>
      <c r="AA276">
        <v>0</v>
      </c>
      <c r="AB276">
        <v>1107.4000000000001</v>
      </c>
      <c r="AC276">
        <v>912.1</v>
      </c>
      <c r="AD276">
        <v>796.4</v>
      </c>
      <c r="AE276">
        <v>720.4</v>
      </c>
      <c r="AF276">
        <v>676</v>
      </c>
      <c r="AG276">
        <v>653</v>
      </c>
      <c r="AH276">
        <v>631.9</v>
      </c>
      <c r="AI276">
        <v>1066.4000000000001</v>
      </c>
      <c r="AJ276">
        <v>879.9</v>
      </c>
      <c r="AK276">
        <v>775.3</v>
      </c>
      <c r="AL276">
        <v>713.1</v>
      </c>
      <c r="AM276">
        <v>678</v>
      </c>
      <c r="AN276">
        <v>658.3</v>
      </c>
      <c r="AO276">
        <v>638.5</v>
      </c>
      <c r="AP276">
        <v>950.1</v>
      </c>
      <c r="AQ276">
        <v>769</v>
      </c>
      <c r="AR276">
        <v>671.9</v>
      </c>
      <c r="AS276">
        <v>615.79999999999995</v>
      </c>
      <c r="AT276">
        <v>581.9</v>
      </c>
      <c r="AU276">
        <v>560.5</v>
      </c>
      <c r="AV276">
        <v>535.70000000000005</v>
      </c>
      <c r="AW276">
        <v>1016.9</v>
      </c>
      <c r="AX276">
        <v>816.6</v>
      </c>
      <c r="AY276">
        <v>707.4</v>
      </c>
      <c r="AZ276">
        <v>643</v>
      </c>
      <c r="BA276">
        <v>603.4</v>
      </c>
      <c r="BB276">
        <v>578.29999999999995</v>
      </c>
      <c r="BC276">
        <v>549.20000000000005</v>
      </c>
      <c r="BD276">
        <v>1101.9000000000001</v>
      </c>
      <c r="BE276">
        <v>857.6</v>
      </c>
      <c r="BF276">
        <v>718.7</v>
      </c>
      <c r="BG276">
        <v>634.1</v>
      </c>
      <c r="BH276">
        <v>591.5</v>
      </c>
      <c r="BI276">
        <v>560.29999999999995</v>
      </c>
      <c r="BJ276">
        <v>513</v>
      </c>
      <c r="BK276">
        <v>41.9</v>
      </c>
      <c r="BL276">
        <v>40.200000000000003</v>
      </c>
      <c r="BM276">
        <v>40.700000000000003</v>
      </c>
      <c r="BN276">
        <v>40.4</v>
      </c>
      <c r="BO276">
        <v>39.5</v>
      </c>
      <c r="BP276">
        <v>38.9</v>
      </c>
      <c r="BQ276">
        <v>39.1</v>
      </c>
      <c r="BR276">
        <v>147.5</v>
      </c>
      <c r="BS276">
        <v>151.6</v>
      </c>
      <c r="BT276">
        <v>151.6</v>
      </c>
      <c r="BU276">
        <v>159</v>
      </c>
      <c r="BV276">
        <v>180</v>
      </c>
      <c r="BW276">
        <v>180</v>
      </c>
      <c r="BX276">
        <v>180</v>
      </c>
      <c r="BY276">
        <v>1161.9000000000001</v>
      </c>
      <c r="BZ276">
        <v>979</v>
      </c>
      <c r="CA276">
        <v>872.2</v>
      </c>
      <c r="CB276">
        <v>806.1</v>
      </c>
      <c r="CC276">
        <v>776.8</v>
      </c>
      <c r="CD276">
        <v>764.8</v>
      </c>
      <c r="CE276">
        <v>764.2</v>
      </c>
      <c r="CF276">
        <v>773.5</v>
      </c>
      <c r="CG276">
        <v>660.6</v>
      </c>
      <c r="CH276">
        <v>590.79999999999995</v>
      </c>
      <c r="CI276">
        <v>562.6</v>
      </c>
      <c r="CJ276">
        <v>548.9</v>
      </c>
      <c r="CK276">
        <v>542.70000000000005</v>
      </c>
      <c r="CL276">
        <v>539.79999999999995</v>
      </c>
      <c r="CM276">
        <v>739.2</v>
      </c>
      <c r="CN276">
        <v>630.79999999999995</v>
      </c>
      <c r="CO276">
        <v>573</v>
      </c>
      <c r="CP276">
        <v>549.5</v>
      </c>
      <c r="CQ276">
        <v>536.4</v>
      </c>
      <c r="CR276">
        <v>528.6</v>
      </c>
      <c r="CS276">
        <v>523.70000000000005</v>
      </c>
      <c r="CT276">
        <v>714.5</v>
      </c>
      <c r="CU276">
        <v>608.79999999999995</v>
      </c>
      <c r="CV276">
        <v>560.79999999999995</v>
      </c>
      <c r="CW276">
        <v>538.4</v>
      </c>
      <c r="CX276">
        <v>524.1</v>
      </c>
      <c r="CY276">
        <v>513</v>
      </c>
      <c r="CZ276">
        <v>498.5</v>
      </c>
      <c r="DA276">
        <v>721.8</v>
      </c>
      <c r="DB276">
        <v>599.6</v>
      </c>
      <c r="DC276">
        <v>548.5</v>
      </c>
      <c r="DD276">
        <v>529</v>
      </c>
      <c r="DE276">
        <v>520.6</v>
      </c>
      <c r="DF276">
        <v>506.6</v>
      </c>
      <c r="DG276">
        <v>483.2</v>
      </c>
      <c r="DH276">
        <v>704.7</v>
      </c>
      <c r="DI276">
        <v>584.6</v>
      </c>
      <c r="DJ276">
        <v>538.5</v>
      </c>
      <c r="DK276">
        <v>514.5</v>
      </c>
      <c r="DL276">
        <v>494.7</v>
      </c>
      <c r="DM276">
        <v>480.4</v>
      </c>
      <c r="DN276">
        <v>464.8</v>
      </c>
      <c r="DO276">
        <v>721</v>
      </c>
      <c r="DP276">
        <v>596</v>
      </c>
      <c r="DQ276">
        <v>543.5</v>
      </c>
      <c r="DR276">
        <v>517.20000000000005</v>
      </c>
      <c r="DS276">
        <v>495.1</v>
      </c>
      <c r="DT276">
        <v>474.6</v>
      </c>
      <c r="DU276">
        <v>447.8</v>
      </c>
      <c r="DV276">
        <v>782.1</v>
      </c>
      <c r="DW276">
        <v>646.20000000000005</v>
      </c>
      <c r="DX276">
        <v>565.6</v>
      </c>
      <c r="DY276">
        <v>532.4</v>
      </c>
      <c r="DZ276">
        <v>509.6</v>
      </c>
      <c r="EA276">
        <v>487.5</v>
      </c>
      <c r="EB276">
        <v>448</v>
      </c>
      <c r="EC276">
        <v>911.8</v>
      </c>
      <c r="ED276">
        <v>732.4</v>
      </c>
      <c r="EE276">
        <v>625.4</v>
      </c>
      <c r="EF276">
        <v>561.1</v>
      </c>
      <c r="EG276">
        <v>532</v>
      </c>
      <c r="EH276">
        <v>510.9</v>
      </c>
      <c r="EI276">
        <v>470.6</v>
      </c>
      <c r="EJ276">
        <v>1052.8</v>
      </c>
      <c r="EK276">
        <v>845.3</v>
      </c>
      <c r="EL276">
        <v>720.5</v>
      </c>
      <c r="EM276">
        <v>634.70000000000005</v>
      </c>
      <c r="EN276">
        <v>575.20000000000005</v>
      </c>
      <c r="EO276">
        <v>541.1</v>
      </c>
      <c r="EP276" t="s">
        <v>4410</v>
      </c>
    </row>
    <row r="277" spans="1:146" x14ac:dyDescent="0.25">
      <c r="A277" t="s">
        <v>4411</v>
      </c>
      <c r="B277" t="s">
        <v>595</v>
      </c>
      <c r="C277" t="s">
        <v>596</v>
      </c>
      <c r="D277" t="s">
        <v>597</v>
      </c>
      <c r="E277" t="s">
        <v>1989</v>
      </c>
      <c r="F277" t="s">
        <v>694</v>
      </c>
      <c r="G277" t="s">
        <v>598</v>
      </c>
      <c r="H277">
        <v>1985</v>
      </c>
      <c r="I277">
        <v>4018190</v>
      </c>
      <c r="K277" t="s">
        <v>1698</v>
      </c>
      <c r="L277" t="s">
        <v>1781</v>
      </c>
      <c r="M277">
        <v>769</v>
      </c>
      <c r="N277" t="s">
        <v>3923</v>
      </c>
      <c r="O277" s="3">
        <v>0.32085648148148149</v>
      </c>
      <c r="P277">
        <v>13.047000000000001</v>
      </c>
      <c r="Q277">
        <v>10.898</v>
      </c>
      <c r="R277">
        <v>2.0419999999999998</v>
      </c>
      <c r="S277">
        <v>3.99</v>
      </c>
      <c r="T277">
        <v>11772</v>
      </c>
      <c r="U277">
        <v>127.9</v>
      </c>
      <c r="V277">
        <v>0.57999999999999996</v>
      </c>
      <c r="W277">
        <v>644.9</v>
      </c>
      <c r="X277">
        <v>0.96730000000000005</v>
      </c>
      <c r="Y277">
        <v>697.8</v>
      </c>
      <c r="Z277">
        <v>0</v>
      </c>
      <c r="AA277">
        <v>0</v>
      </c>
      <c r="AB277">
        <v>1081</v>
      </c>
      <c r="AC277">
        <v>873.2</v>
      </c>
      <c r="AD277">
        <v>757.7</v>
      </c>
      <c r="AE277">
        <v>678</v>
      </c>
      <c r="AF277">
        <v>627.1</v>
      </c>
      <c r="AG277">
        <v>595.1</v>
      </c>
      <c r="AH277">
        <v>566.29999999999995</v>
      </c>
      <c r="AI277">
        <v>1039.3</v>
      </c>
      <c r="AJ277">
        <v>843.2</v>
      </c>
      <c r="AK277">
        <v>734.1</v>
      </c>
      <c r="AL277">
        <v>666.1</v>
      </c>
      <c r="AM277">
        <v>623.9</v>
      </c>
      <c r="AN277">
        <v>598.70000000000005</v>
      </c>
      <c r="AO277">
        <v>571.4</v>
      </c>
      <c r="AP277">
        <v>903</v>
      </c>
      <c r="AQ277">
        <v>723.4</v>
      </c>
      <c r="AR277">
        <v>625</v>
      </c>
      <c r="AS277">
        <v>566.4</v>
      </c>
      <c r="AT277">
        <v>529.79999999999995</v>
      </c>
      <c r="AU277">
        <v>506.1</v>
      </c>
      <c r="AV277">
        <v>478.2</v>
      </c>
      <c r="AW277">
        <v>981.4</v>
      </c>
      <c r="AX277">
        <v>779.2</v>
      </c>
      <c r="AY277">
        <v>666.5</v>
      </c>
      <c r="AZ277">
        <v>598.1</v>
      </c>
      <c r="BA277">
        <v>554.5</v>
      </c>
      <c r="BB277">
        <v>525.9</v>
      </c>
      <c r="BC277">
        <v>491.8</v>
      </c>
      <c r="BD277">
        <v>1074.0999999999999</v>
      </c>
      <c r="BE277">
        <v>818.7</v>
      </c>
      <c r="BF277">
        <v>677.2</v>
      </c>
      <c r="BG277">
        <v>586.1</v>
      </c>
      <c r="BH277">
        <v>537.1</v>
      </c>
      <c r="BI277">
        <v>504.4</v>
      </c>
      <c r="BJ277">
        <v>457.4</v>
      </c>
      <c r="BK277">
        <v>44.1</v>
      </c>
      <c r="BL277">
        <v>42.1</v>
      </c>
      <c r="BM277">
        <v>41.5</v>
      </c>
      <c r="BN277">
        <v>41.9</v>
      </c>
      <c r="BO277">
        <v>41.7</v>
      </c>
      <c r="BP277">
        <v>40.9</v>
      </c>
      <c r="BQ277">
        <v>40.4</v>
      </c>
      <c r="BR277">
        <v>145.4</v>
      </c>
      <c r="BS277">
        <v>149.9</v>
      </c>
      <c r="BT277">
        <v>151.4</v>
      </c>
      <c r="BU277">
        <v>153.30000000000001</v>
      </c>
      <c r="BV277">
        <v>164.4</v>
      </c>
      <c r="BW277">
        <v>180</v>
      </c>
      <c r="BX277">
        <v>180</v>
      </c>
      <c r="BY277">
        <v>1150.5</v>
      </c>
      <c r="BZ277">
        <v>945.9</v>
      </c>
      <c r="CA277">
        <v>835.9</v>
      </c>
      <c r="CB277">
        <v>761.6</v>
      </c>
      <c r="CC277">
        <v>716.5</v>
      </c>
      <c r="CD277">
        <v>695.5</v>
      </c>
      <c r="CE277">
        <v>679.7</v>
      </c>
      <c r="CF277">
        <v>746.5</v>
      </c>
      <c r="CG277">
        <v>628</v>
      </c>
      <c r="CH277">
        <v>555.1</v>
      </c>
      <c r="CI277">
        <v>510.9</v>
      </c>
      <c r="CJ277">
        <v>491.4</v>
      </c>
      <c r="CK277">
        <v>481.1</v>
      </c>
      <c r="CL277">
        <v>473.5</v>
      </c>
      <c r="CM277">
        <v>705.3</v>
      </c>
      <c r="CN277">
        <v>597.6</v>
      </c>
      <c r="CO277">
        <v>527.9</v>
      </c>
      <c r="CP277">
        <v>494.5</v>
      </c>
      <c r="CQ277">
        <v>478.5</v>
      </c>
      <c r="CR277">
        <v>468.7</v>
      </c>
      <c r="CS277">
        <v>459.6</v>
      </c>
      <c r="CT277">
        <v>676.6</v>
      </c>
      <c r="CU277">
        <v>574.6</v>
      </c>
      <c r="CV277">
        <v>510.7</v>
      </c>
      <c r="CW277">
        <v>483</v>
      </c>
      <c r="CX277">
        <v>467.6</v>
      </c>
      <c r="CY277">
        <v>456.9</v>
      </c>
      <c r="CZ277">
        <v>441.1</v>
      </c>
      <c r="DA277">
        <v>670.6</v>
      </c>
      <c r="DB277">
        <v>555.4</v>
      </c>
      <c r="DC277">
        <v>493.3</v>
      </c>
      <c r="DD277">
        <v>468.8</v>
      </c>
      <c r="DE277">
        <v>455.4</v>
      </c>
      <c r="DF277">
        <v>449.1</v>
      </c>
      <c r="DG277">
        <v>432.9</v>
      </c>
      <c r="DH277">
        <v>660.6</v>
      </c>
      <c r="DI277">
        <v>543</v>
      </c>
      <c r="DJ277">
        <v>485.1</v>
      </c>
      <c r="DK277">
        <v>461.1</v>
      </c>
      <c r="DL277">
        <v>444.3</v>
      </c>
      <c r="DM277">
        <v>429.9</v>
      </c>
      <c r="DN277">
        <v>407.4</v>
      </c>
      <c r="DO277">
        <v>676.8</v>
      </c>
      <c r="DP277">
        <v>556.9</v>
      </c>
      <c r="DQ277">
        <v>491.4</v>
      </c>
      <c r="DR277">
        <v>464.2</v>
      </c>
      <c r="DS277">
        <v>445.6</v>
      </c>
      <c r="DT277">
        <v>428.5</v>
      </c>
      <c r="DU277">
        <v>399.8</v>
      </c>
      <c r="DV277">
        <v>743</v>
      </c>
      <c r="DW277">
        <v>605.1</v>
      </c>
      <c r="DX277">
        <v>520</v>
      </c>
      <c r="DY277">
        <v>479.7</v>
      </c>
      <c r="DZ277">
        <v>458.3</v>
      </c>
      <c r="EA277">
        <v>440.7</v>
      </c>
      <c r="EB277">
        <v>406.1</v>
      </c>
      <c r="EC277">
        <v>876</v>
      </c>
      <c r="ED277">
        <v>693.3</v>
      </c>
      <c r="EE277">
        <v>588.70000000000005</v>
      </c>
      <c r="EF277">
        <v>518.6</v>
      </c>
      <c r="EG277">
        <v>480.8</v>
      </c>
      <c r="EH277">
        <v>460.4</v>
      </c>
      <c r="EI277">
        <v>427.6</v>
      </c>
      <c r="EJ277">
        <v>1011.5</v>
      </c>
      <c r="EK277">
        <v>800.5</v>
      </c>
      <c r="EL277">
        <v>679.5</v>
      </c>
      <c r="EM277">
        <v>594.4</v>
      </c>
      <c r="EN277">
        <v>537.70000000000005</v>
      </c>
      <c r="EO277">
        <v>494.7</v>
      </c>
      <c r="EP277" t="s">
        <v>4412</v>
      </c>
    </row>
    <row r="278" spans="1:146" x14ac:dyDescent="0.25">
      <c r="A278" t="s">
        <v>4413</v>
      </c>
      <c r="B278" t="s">
        <v>2135</v>
      </c>
      <c r="C278" t="s">
        <v>2136</v>
      </c>
      <c r="D278" t="s">
        <v>547</v>
      </c>
      <c r="E278" t="s">
        <v>1931</v>
      </c>
      <c r="F278" t="s">
        <v>1121</v>
      </c>
      <c r="G278" t="s">
        <v>1932</v>
      </c>
      <c r="H278">
        <v>2003</v>
      </c>
      <c r="I278">
        <v>4098359</v>
      </c>
      <c r="K278" t="s">
        <v>1698</v>
      </c>
      <c r="L278" t="s">
        <v>1781</v>
      </c>
      <c r="M278">
        <v>600</v>
      </c>
      <c r="N278" t="s">
        <v>3923</v>
      </c>
      <c r="O278" s="3">
        <v>0.32085648148148149</v>
      </c>
      <c r="P278">
        <v>10.3</v>
      </c>
      <c r="Q278">
        <v>9.5519999999999996</v>
      </c>
      <c r="R278">
        <v>1.97</v>
      </c>
      <c r="S278">
        <v>3.48</v>
      </c>
      <c r="T278">
        <v>5620</v>
      </c>
      <c r="U278">
        <v>117.2</v>
      </c>
      <c r="V278">
        <v>0.28999999999999998</v>
      </c>
      <c r="W278">
        <v>649.6</v>
      </c>
      <c r="X278">
        <v>0.96609999999999996</v>
      </c>
      <c r="Y278">
        <v>698.7</v>
      </c>
      <c r="Z278">
        <v>0</v>
      </c>
      <c r="AA278">
        <v>0</v>
      </c>
      <c r="AB278">
        <v>1069.5</v>
      </c>
      <c r="AC278">
        <v>869.2</v>
      </c>
      <c r="AD278">
        <v>750.9</v>
      </c>
      <c r="AE278">
        <v>673.1</v>
      </c>
      <c r="AF278">
        <v>630.4</v>
      </c>
      <c r="AG278">
        <v>606</v>
      </c>
      <c r="AH278">
        <v>584.5</v>
      </c>
      <c r="AI278">
        <v>1021.6</v>
      </c>
      <c r="AJ278">
        <v>833.2</v>
      </c>
      <c r="AK278">
        <v>726.7</v>
      </c>
      <c r="AL278">
        <v>663.3</v>
      </c>
      <c r="AM278">
        <v>628.4</v>
      </c>
      <c r="AN278">
        <v>608.5</v>
      </c>
      <c r="AO278">
        <v>588.1</v>
      </c>
      <c r="AP278">
        <v>900.4</v>
      </c>
      <c r="AQ278">
        <v>724.8</v>
      </c>
      <c r="AR278">
        <v>629.9</v>
      </c>
      <c r="AS278">
        <v>574.4</v>
      </c>
      <c r="AT278">
        <v>540.5</v>
      </c>
      <c r="AU278">
        <v>518.79999999999995</v>
      </c>
      <c r="AV278">
        <v>493.2</v>
      </c>
      <c r="AW278">
        <v>958</v>
      </c>
      <c r="AX278">
        <v>765.8</v>
      </c>
      <c r="AY278">
        <v>660.6</v>
      </c>
      <c r="AZ278">
        <v>598.20000000000005</v>
      </c>
      <c r="BA278">
        <v>559.70000000000005</v>
      </c>
      <c r="BB278">
        <v>535</v>
      </c>
      <c r="BC278">
        <v>505.9</v>
      </c>
      <c r="BD278">
        <v>1065.5999999999999</v>
      </c>
      <c r="BE278">
        <v>816.2</v>
      </c>
      <c r="BF278">
        <v>676.1</v>
      </c>
      <c r="BG278">
        <v>590.5</v>
      </c>
      <c r="BH278">
        <v>549</v>
      </c>
      <c r="BI278">
        <v>518.6</v>
      </c>
      <c r="BJ278">
        <v>471.1</v>
      </c>
      <c r="BK278">
        <v>42.8</v>
      </c>
      <c r="BL278">
        <v>41</v>
      </c>
      <c r="BM278">
        <v>41</v>
      </c>
      <c r="BN278">
        <v>39.6</v>
      </c>
      <c r="BO278">
        <v>38.6</v>
      </c>
      <c r="BP278">
        <v>38.1</v>
      </c>
      <c r="BQ278">
        <v>38.9</v>
      </c>
      <c r="BR278">
        <v>146.1</v>
      </c>
      <c r="BS278">
        <v>150.6</v>
      </c>
      <c r="BT278">
        <v>150.5</v>
      </c>
      <c r="BU278">
        <v>156.9</v>
      </c>
      <c r="BV278">
        <v>174.6</v>
      </c>
      <c r="BW278">
        <v>180</v>
      </c>
      <c r="BX278">
        <v>180</v>
      </c>
      <c r="BY278">
        <v>1108.5</v>
      </c>
      <c r="BZ278">
        <v>920.5</v>
      </c>
      <c r="CA278">
        <v>811.1</v>
      </c>
      <c r="CB278">
        <v>742</v>
      </c>
      <c r="CC278">
        <v>713.1</v>
      </c>
      <c r="CD278">
        <v>701.8</v>
      </c>
      <c r="CE278">
        <v>700.7</v>
      </c>
      <c r="CF278">
        <v>729</v>
      </c>
      <c r="CG278">
        <v>615</v>
      </c>
      <c r="CH278">
        <v>548.9</v>
      </c>
      <c r="CI278">
        <v>520.1</v>
      </c>
      <c r="CJ278">
        <v>506.7</v>
      </c>
      <c r="CK278">
        <v>501.4</v>
      </c>
      <c r="CL278">
        <v>498.5</v>
      </c>
      <c r="CM278">
        <v>691.9</v>
      </c>
      <c r="CN278">
        <v>585.9</v>
      </c>
      <c r="CO278">
        <v>531.5</v>
      </c>
      <c r="CP278">
        <v>508.1</v>
      </c>
      <c r="CQ278">
        <v>495.3</v>
      </c>
      <c r="CR278">
        <v>488.3</v>
      </c>
      <c r="CS278">
        <v>484.1</v>
      </c>
      <c r="CT278">
        <v>664.6</v>
      </c>
      <c r="CU278">
        <v>564.70000000000005</v>
      </c>
      <c r="CV278">
        <v>519.79999999999995</v>
      </c>
      <c r="CW278">
        <v>498.5</v>
      </c>
      <c r="CX278">
        <v>483.9</v>
      </c>
      <c r="CY278">
        <v>472.4</v>
      </c>
      <c r="CZ278">
        <v>459.5</v>
      </c>
      <c r="DA278">
        <v>671.7</v>
      </c>
      <c r="DB278">
        <v>560.4</v>
      </c>
      <c r="DC278">
        <v>510.3</v>
      </c>
      <c r="DD278">
        <v>489.3</v>
      </c>
      <c r="DE278">
        <v>480.1</v>
      </c>
      <c r="DF278">
        <v>466.7</v>
      </c>
      <c r="DG278">
        <v>441.4</v>
      </c>
      <c r="DH278">
        <v>665.8</v>
      </c>
      <c r="DI278">
        <v>550.20000000000005</v>
      </c>
      <c r="DJ278">
        <v>503.5</v>
      </c>
      <c r="DK278">
        <v>479.4</v>
      </c>
      <c r="DL278">
        <v>458.6</v>
      </c>
      <c r="DM278">
        <v>440.9</v>
      </c>
      <c r="DN278">
        <v>422.1</v>
      </c>
      <c r="DO278">
        <v>683.3</v>
      </c>
      <c r="DP278">
        <v>563</v>
      </c>
      <c r="DQ278">
        <v>509.5</v>
      </c>
      <c r="DR278">
        <v>483.6</v>
      </c>
      <c r="DS278">
        <v>460.9</v>
      </c>
      <c r="DT278">
        <v>438.9</v>
      </c>
      <c r="DU278">
        <v>404.5</v>
      </c>
      <c r="DV278">
        <v>749.7</v>
      </c>
      <c r="DW278">
        <v>613.4</v>
      </c>
      <c r="DX278">
        <v>533.5</v>
      </c>
      <c r="DY278">
        <v>499.2</v>
      </c>
      <c r="DZ278">
        <v>476.9</v>
      </c>
      <c r="EA278">
        <v>454.9</v>
      </c>
      <c r="EB278">
        <v>412.2</v>
      </c>
      <c r="EC278">
        <v>892.4</v>
      </c>
      <c r="ED278">
        <v>708.1</v>
      </c>
      <c r="EE278">
        <v>598.4</v>
      </c>
      <c r="EF278">
        <v>530.4</v>
      </c>
      <c r="EG278">
        <v>499.5</v>
      </c>
      <c r="EH278">
        <v>478.7</v>
      </c>
      <c r="EI278">
        <v>437.8</v>
      </c>
      <c r="EJ278">
        <v>1030.5</v>
      </c>
      <c r="EK278">
        <v>817.9</v>
      </c>
      <c r="EL278">
        <v>690.7</v>
      </c>
      <c r="EM278">
        <v>604.20000000000005</v>
      </c>
      <c r="EN278">
        <v>547.6</v>
      </c>
      <c r="EO278">
        <v>510.2</v>
      </c>
      <c r="EP278" t="s">
        <v>4414</v>
      </c>
    </row>
    <row r="279" spans="1:146" x14ac:dyDescent="0.25">
      <c r="A279" t="s">
        <v>4415</v>
      </c>
      <c r="B279" t="s">
        <v>2052</v>
      </c>
      <c r="C279" t="s">
        <v>2053</v>
      </c>
      <c r="D279" t="s">
        <v>2054</v>
      </c>
      <c r="E279" t="s">
        <v>2055</v>
      </c>
      <c r="F279" t="s">
        <v>2056</v>
      </c>
      <c r="G279" t="s">
        <v>2057</v>
      </c>
      <c r="H279">
        <v>1970</v>
      </c>
      <c r="I279">
        <v>107836</v>
      </c>
      <c r="K279" t="s">
        <v>1698</v>
      </c>
      <c r="L279" t="s">
        <v>1781</v>
      </c>
      <c r="M279">
        <v>250</v>
      </c>
      <c r="N279" t="s">
        <v>3923</v>
      </c>
      <c r="O279" s="3">
        <v>0.32085648148148149</v>
      </c>
      <c r="P279">
        <v>5.96</v>
      </c>
      <c r="Q279">
        <v>5.16</v>
      </c>
      <c r="R279">
        <v>1.0409999999999999</v>
      </c>
      <c r="S279">
        <v>2.04</v>
      </c>
      <c r="T279">
        <v>604</v>
      </c>
      <c r="U279">
        <v>79.099999999999994</v>
      </c>
      <c r="V279">
        <v>0.27</v>
      </c>
      <c r="W279">
        <v>849.1</v>
      </c>
      <c r="X279">
        <v>0.73180000000000001</v>
      </c>
      <c r="Y279">
        <v>922.3</v>
      </c>
      <c r="Z279">
        <v>0</v>
      </c>
      <c r="AA279">
        <v>0</v>
      </c>
      <c r="AB279">
        <v>1419</v>
      </c>
      <c r="AC279">
        <v>1146.5999999999999</v>
      </c>
      <c r="AD279">
        <v>994</v>
      </c>
      <c r="AE279">
        <v>889.1</v>
      </c>
      <c r="AF279">
        <v>828.1</v>
      </c>
      <c r="AG279">
        <v>800.2</v>
      </c>
      <c r="AH279">
        <v>785.2</v>
      </c>
      <c r="AI279">
        <v>1375.2</v>
      </c>
      <c r="AJ279">
        <v>1117.4000000000001</v>
      </c>
      <c r="AK279">
        <v>977.6</v>
      </c>
      <c r="AL279">
        <v>890.5</v>
      </c>
      <c r="AM279">
        <v>835</v>
      </c>
      <c r="AN279">
        <v>806.4</v>
      </c>
      <c r="AO279">
        <v>789.6</v>
      </c>
      <c r="AP279">
        <v>1182.7</v>
      </c>
      <c r="AQ279">
        <v>950.5</v>
      </c>
      <c r="AR279">
        <v>823.6</v>
      </c>
      <c r="AS279">
        <v>747.7</v>
      </c>
      <c r="AT279">
        <v>699.6</v>
      </c>
      <c r="AU279">
        <v>667.9</v>
      </c>
      <c r="AV279">
        <v>630.5</v>
      </c>
      <c r="AW279">
        <v>1256.0999999999999</v>
      </c>
      <c r="AX279">
        <v>1003.2</v>
      </c>
      <c r="AY279">
        <v>864.5</v>
      </c>
      <c r="AZ279">
        <v>781.8</v>
      </c>
      <c r="BA279">
        <v>730</v>
      </c>
      <c r="BB279">
        <v>696.7</v>
      </c>
      <c r="BC279">
        <v>659.1</v>
      </c>
      <c r="BD279">
        <v>1406.9</v>
      </c>
      <c r="BE279">
        <v>1072</v>
      </c>
      <c r="BF279">
        <v>892.6</v>
      </c>
      <c r="BG279">
        <v>779.1</v>
      </c>
      <c r="BH279">
        <v>712.2</v>
      </c>
      <c r="BI279">
        <v>663.9</v>
      </c>
      <c r="BJ279">
        <v>582.4</v>
      </c>
      <c r="BK279">
        <v>43.8</v>
      </c>
      <c r="BL279">
        <v>42.8</v>
      </c>
      <c r="BM279">
        <v>42.8</v>
      </c>
      <c r="BN279">
        <v>42.1</v>
      </c>
      <c r="BO279">
        <v>41.1</v>
      </c>
      <c r="BP279">
        <v>40.9</v>
      </c>
      <c r="BQ279">
        <v>43.8</v>
      </c>
      <c r="BR279">
        <v>149.69999999999999</v>
      </c>
      <c r="BS279">
        <v>154.30000000000001</v>
      </c>
      <c r="BT279">
        <v>156.6</v>
      </c>
      <c r="BU279">
        <v>180</v>
      </c>
      <c r="BV279">
        <v>180</v>
      </c>
      <c r="BW279">
        <v>180</v>
      </c>
      <c r="BX279">
        <v>180</v>
      </c>
      <c r="BY279">
        <v>1539.6</v>
      </c>
      <c r="BZ279">
        <v>1272.5999999999999</v>
      </c>
      <c r="CA279">
        <v>1131.2</v>
      </c>
      <c r="CB279">
        <v>1038</v>
      </c>
      <c r="CC279">
        <v>975.6</v>
      </c>
      <c r="CD279">
        <v>958.7</v>
      </c>
      <c r="CE279">
        <v>1000.8</v>
      </c>
      <c r="CF279">
        <v>1000.7</v>
      </c>
      <c r="CG279">
        <v>836.6</v>
      </c>
      <c r="CH279">
        <v>747.8</v>
      </c>
      <c r="CI279">
        <v>702.9</v>
      </c>
      <c r="CJ279">
        <v>676</v>
      </c>
      <c r="CK279">
        <v>662.9</v>
      </c>
      <c r="CL279">
        <v>667.7</v>
      </c>
      <c r="CM279">
        <v>942.7</v>
      </c>
      <c r="CN279">
        <v>791.7</v>
      </c>
      <c r="CO279">
        <v>717.7</v>
      </c>
      <c r="CP279">
        <v>682.2</v>
      </c>
      <c r="CQ279">
        <v>656.1</v>
      </c>
      <c r="CR279">
        <v>636</v>
      </c>
      <c r="CS279">
        <v>633.5</v>
      </c>
      <c r="CT279">
        <v>881.5</v>
      </c>
      <c r="CU279">
        <v>733.6</v>
      </c>
      <c r="CV279">
        <v>676.5</v>
      </c>
      <c r="CW279">
        <v>646.70000000000005</v>
      </c>
      <c r="CX279">
        <v>630.5</v>
      </c>
      <c r="CY279">
        <v>604.5</v>
      </c>
      <c r="CZ279">
        <v>575.4</v>
      </c>
      <c r="DA279">
        <v>821.9</v>
      </c>
      <c r="DB279">
        <v>698.8</v>
      </c>
      <c r="DC279">
        <v>648.1</v>
      </c>
      <c r="DD279">
        <v>605.20000000000005</v>
      </c>
      <c r="DE279">
        <v>581.4</v>
      </c>
      <c r="DF279">
        <v>568.29999999999995</v>
      </c>
      <c r="DG279">
        <v>537.29999999999995</v>
      </c>
      <c r="DH279">
        <v>823.4</v>
      </c>
      <c r="DI279">
        <v>700.3</v>
      </c>
      <c r="DJ279">
        <v>649.6</v>
      </c>
      <c r="DK279">
        <v>603.5</v>
      </c>
      <c r="DL279">
        <v>560.70000000000005</v>
      </c>
      <c r="DM279">
        <v>519.20000000000005</v>
      </c>
      <c r="DN279">
        <v>467.1</v>
      </c>
      <c r="DO279">
        <v>856.8</v>
      </c>
      <c r="DP279">
        <v>715.9</v>
      </c>
      <c r="DQ279">
        <v>659.6</v>
      </c>
      <c r="DR279">
        <v>614.4</v>
      </c>
      <c r="DS279">
        <v>572.1</v>
      </c>
      <c r="DT279">
        <v>529.1</v>
      </c>
      <c r="DU279">
        <v>428.7</v>
      </c>
      <c r="DV279">
        <v>974.5</v>
      </c>
      <c r="DW279">
        <v>785.6</v>
      </c>
      <c r="DX279">
        <v>686.9</v>
      </c>
      <c r="DY279">
        <v>642.70000000000005</v>
      </c>
      <c r="DZ279">
        <v>600.20000000000005</v>
      </c>
      <c r="EA279">
        <v>560.6</v>
      </c>
      <c r="EB279">
        <v>473.9</v>
      </c>
      <c r="EC279">
        <v>1124.4000000000001</v>
      </c>
      <c r="ED279">
        <v>887.9</v>
      </c>
      <c r="EE279">
        <v>747</v>
      </c>
      <c r="EF279">
        <v>677.8</v>
      </c>
      <c r="EG279">
        <v>637.5</v>
      </c>
      <c r="EH279">
        <v>598.20000000000005</v>
      </c>
      <c r="EI279">
        <v>523.9</v>
      </c>
      <c r="EJ279">
        <v>1298.4000000000001</v>
      </c>
      <c r="EK279">
        <v>1020.5</v>
      </c>
      <c r="EL279">
        <v>856.8</v>
      </c>
      <c r="EM279">
        <v>740.1</v>
      </c>
      <c r="EN279">
        <v>680.6</v>
      </c>
      <c r="EO279">
        <v>641.70000000000005</v>
      </c>
      <c r="EP279" t="s">
        <v>4416</v>
      </c>
    </row>
    <row r="280" spans="1:146" x14ac:dyDescent="0.25">
      <c r="A280" t="s">
        <v>4417</v>
      </c>
      <c r="B280" t="s">
        <v>1912</v>
      </c>
      <c r="C280" t="s">
        <v>1913</v>
      </c>
      <c r="D280" t="s">
        <v>1914</v>
      </c>
      <c r="E280" t="s">
        <v>1910</v>
      </c>
      <c r="F280" t="s">
        <v>1680</v>
      </c>
      <c r="G280" t="s">
        <v>1911</v>
      </c>
      <c r="H280">
        <v>2008</v>
      </c>
      <c r="I280">
        <v>4066728</v>
      </c>
      <c r="K280" t="s">
        <v>1698</v>
      </c>
      <c r="L280" t="s">
        <v>1781</v>
      </c>
      <c r="M280">
        <v>905</v>
      </c>
      <c r="N280" t="s">
        <v>3923</v>
      </c>
      <c r="O280" s="3">
        <v>0.32085648148148149</v>
      </c>
      <c r="P280">
        <v>13.67</v>
      </c>
      <c r="Q280">
        <v>12.326000000000001</v>
      </c>
      <c r="R280">
        <v>2.4039999999999999</v>
      </c>
      <c r="S280">
        <v>4.2</v>
      </c>
      <c r="T280">
        <v>11357</v>
      </c>
      <c r="U280">
        <v>125.5</v>
      </c>
      <c r="V280">
        <v>0.22</v>
      </c>
      <c r="W280">
        <v>578.4</v>
      </c>
      <c r="X280">
        <v>1.0767</v>
      </c>
      <c r="Y280">
        <v>626.9</v>
      </c>
      <c r="Z280">
        <v>0</v>
      </c>
      <c r="AA280">
        <v>0</v>
      </c>
      <c r="AB280">
        <v>973.6</v>
      </c>
      <c r="AC280">
        <v>784</v>
      </c>
      <c r="AD280">
        <v>672.3</v>
      </c>
      <c r="AE280">
        <v>603.20000000000005</v>
      </c>
      <c r="AF280">
        <v>566.29999999999995</v>
      </c>
      <c r="AG280">
        <v>541.9</v>
      </c>
      <c r="AH280">
        <v>514.6</v>
      </c>
      <c r="AI280">
        <v>930.1</v>
      </c>
      <c r="AJ280">
        <v>750</v>
      </c>
      <c r="AK280">
        <v>648.9</v>
      </c>
      <c r="AL280">
        <v>591</v>
      </c>
      <c r="AM280">
        <v>560</v>
      </c>
      <c r="AN280">
        <v>541</v>
      </c>
      <c r="AO280">
        <v>515.79999999999995</v>
      </c>
      <c r="AP280">
        <v>809</v>
      </c>
      <c r="AQ280">
        <v>647.79999999999995</v>
      </c>
      <c r="AR280">
        <v>560.20000000000005</v>
      </c>
      <c r="AS280">
        <v>509</v>
      </c>
      <c r="AT280">
        <v>477.5</v>
      </c>
      <c r="AU280">
        <v>457</v>
      </c>
      <c r="AV280">
        <v>431.9</v>
      </c>
      <c r="AW280">
        <v>879.4</v>
      </c>
      <c r="AX280">
        <v>697.6</v>
      </c>
      <c r="AY280">
        <v>597</v>
      </c>
      <c r="AZ280">
        <v>536.79999999999995</v>
      </c>
      <c r="BA280">
        <v>499.1</v>
      </c>
      <c r="BB280">
        <v>474.6</v>
      </c>
      <c r="BC280">
        <v>445.4</v>
      </c>
      <c r="BD280">
        <v>969.3</v>
      </c>
      <c r="BE280">
        <v>734.8</v>
      </c>
      <c r="BF280">
        <v>602.6</v>
      </c>
      <c r="BG280">
        <v>524.20000000000005</v>
      </c>
      <c r="BH280">
        <v>485.6</v>
      </c>
      <c r="BI280">
        <v>456.8</v>
      </c>
      <c r="BJ280">
        <v>412.7</v>
      </c>
      <c r="BK280">
        <v>43.4</v>
      </c>
      <c r="BL280">
        <v>41.8</v>
      </c>
      <c r="BM280">
        <v>41.2</v>
      </c>
      <c r="BN280">
        <v>40.200000000000003</v>
      </c>
      <c r="BO280">
        <v>39.299999999999997</v>
      </c>
      <c r="BP280">
        <v>38.9</v>
      </c>
      <c r="BQ280">
        <v>39</v>
      </c>
      <c r="BR280">
        <v>141.19999999999999</v>
      </c>
      <c r="BS280">
        <v>147.80000000000001</v>
      </c>
      <c r="BT280">
        <v>149.19999999999999</v>
      </c>
      <c r="BU280">
        <v>153.30000000000001</v>
      </c>
      <c r="BV280">
        <v>160.4</v>
      </c>
      <c r="BW280">
        <v>180</v>
      </c>
      <c r="BX280">
        <v>180</v>
      </c>
      <c r="BY280">
        <v>1016.9</v>
      </c>
      <c r="BZ280">
        <v>830.6</v>
      </c>
      <c r="CA280">
        <v>723.7</v>
      </c>
      <c r="CB280">
        <v>663.1</v>
      </c>
      <c r="CC280">
        <v>638.79999999999995</v>
      </c>
      <c r="CD280">
        <v>628.4</v>
      </c>
      <c r="CE280">
        <v>617</v>
      </c>
      <c r="CF280">
        <v>662.9</v>
      </c>
      <c r="CG280">
        <v>551.29999999999995</v>
      </c>
      <c r="CH280">
        <v>486.5</v>
      </c>
      <c r="CI280">
        <v>457.2</v>
      </c>
      <c r="CJ280">
        <v>445.3</v>
      </c>
      <c r="CK280">
        <v>440.6</v>
      </c>
      <c r="CL280">
        <v>437.3</v>
      </c>
      <c r="CM280">
        <v>626.20000000000005</v>
      </c>
      <c r="CN280">
        <v>524</v>
      </c>
      <c r="CO280">
        <v>468.7</v>
      </c>
      <c r="CP280">
        <v>445</v>
      </c>
      <c r="CQ280">
        <v>433.5</v>
      </c>
      <c r="CR280">
        <v>428.3</v>
      </c>
      <c r="CS280">
        <v>424.6</v>
      </c>
      <c r="CT280">
        <v>599.4</v>
      </c>
      <c r="CU280">
        <v>504</v>
      </c>
      <c r="CV280">
        <v>457</v>
      </c>
      <c r="CW280">
        <v>435.8</v>
      </c>
      <c r="CX280">
        <v>422.5</v>
      </c>
      <c r="CY280">
        <v>412.7</v>
      </c>
      <c r="CZ280">
        <v>402.8</v>
      </c>
      <c r="DA280">
        <v>597</v>
      </c>
      <c r="DB280">
        <v>490.5</v>
      </c>
      <c r="DC280">
        <v>445</v>
      </c>
      <c r="DD280">
        <v>429.2</v>
      </c>
      <c r="DE280">
        <v>419.6</v>
      </c>
      <c r="DF280">
        <v>406.6</v>
      </c>
      <c r="DG280">
        <v>384.5</v>
      </c>
      <c r="DH280">
        <v>592.29999999999995</v>
      </c>
      <c r="DI280">
        <v>484.7</v>
      </c>
      <c r="DJ280">
        <v>438.8</v>
      </c>
      <c r="DK280">
        <v>417</v>
      </c>
      <c r="DL280">
        <v>399.3</v>
      </c>
      <c r="DM280">
        <v>387.5</v>
      </c>
      <c r="DN280">
        <v>369.9</v>
      </c>
      <c r="DO280">
        <v>609.79999999999995</v>
      </c>
      <c r="DP280">
        <v>498.5</v>
      </c>
      <c r="DQ280">
        <v>445.4</v>
      </c>
      <c r="DR280">
        <v>420.4</v>
      </c>
      <c r="DS280">
        <v>400.1</v>
      </c>
      <c r="DT280">
        <v>380.9</v>
      </c>
      <c r="DU280">
        <v>354.7</v>
      </c>
      <c r="DV280">
        <v>677.2</v>
      </c>
      <c r="DW280">
        <v>546.5</v>
      </c>
      <c r="DX280">
        <v>471.8</v>
      </c>
      <c r="DY280">
        <v>436.4</v>
      </c>
      <c r="DZ280">
        <v>415.3</v>
      </c>
      <c r="EA280">
        <v>395.1</v>
      </c>
      <c r="EB280">
        <v>355.6</v>
      </c>
      <c r="EC280">
        <v>805.6</v>
      </c>
      <c r="ED280">
        <v>638.70000000000005</v>
      </c>
      <c r="EE280">
        <v>537.79999999999995</v>
      </c>
      <c r="EF280">
        <v>473.3</v>
      </c>
      <c r="EG280">
        <v>438.9</v>
      </c>
      <c r="EH280">
        <v>418.6</v>
      </c>
      <c r="EI280">
        <v>381.1</v>
      </c>
      <c r="EJ280">
        <v>930.3</v>
      </c>
      <c r="EK280">
        <v>737.5</v>
      </c>
      <c r="EL280">
        <v>621</v>
      </c>
      <c r="EM280">
        <v>543.29999999999995</v>
      </c>
      <c r="EN280">
        <v>493.9</v>
      </c>
      <c r="EO280">
        <v>455.3</v>
      </c>
      <c r="EP280" t="s">
        <v>4418</v>
      </c>
    </row>
    <row r="281" spans="1:146" x14ac:dyDescent="0.25">
      <c r="A281" t="s">
        <v>4419</v>
      </c>
      <c r="B281" t="s">
        <v>320</v>
      </c>
      <c r="C281" t="s">
        <v>321</v>
      </c>
      <c r="D281" t="s">
        <v>322</v>
      </c>
      <c r="E281" t="s">
        <v>1877</v>
      </c>
      <c r="F281" t="s">
        <v>1878</v>
      </c>
      <c r="G281" t="s">
        <v>1879</v>
      </c>
      <c r="H281">
        <v>2001</v>
      </c>
      <c r="I281">
        <v>149805</v>
      </c>
      <c r="K281" t="s">
        <v>1698</v>
      </c>
      <c r="L281" t="s">
        <v>1781</v>
      </c>
      <c r="M281">
        <v>642</v>
      </c>
      <c r="N281" t="s">
        <v>3923</v>
      </c>
      <c r="O281" s="3">
        <v>0.32085648148148149</v>
      </c>
      <c r="P281">
        <v>10.757</v>
      </c>
      <c r="Q281">
        <v>9.6660000000000004</v>
      </c>
      <c r="R281">
        <v>2.1389999999999998</v>
      </c>
      <c r="S281">
        <v>3.52</v>
      </c>
      <c r="T281">
        <v>5156</v>
      </c>
      <c r="U281">
        <v>118.7</v>
      </c>
      <c r="V281">
        <v>0</v>
      </c>
      <c r="W281">
        <v>609.29999999999995</v>
      </c>
      <c r="X281">
        <v>1.0178</v>
      </c>
      <c r="Y281">
        <v>663.2</v>
      </c>
      <c r="Z281">
        <v>0</v>
      </c>
      <c r="AA281">
        <v>0</v>
      </c>
      <c r="AB281">
        <v>974.1</v>
      </c>
      <c r="AC281">
        <v>794.2</v>
      </c>
      <c r="AD281">
        <v>689.6</v>
      </c>
      <c r="AE281">
        <v>642.20000000000005</v>
      </c>
      <c r="AF281">
        <v>619.1</v>
      </c>
      <c r="AG281">
        <v>593.6</v>
      </c>
      <c r="AH281">
        <v>568.20000000000005</v>
      </c>
      <c r="AI281">
        <v>930.8</v>
      </c>
      <c r="AJ281">
        <v>759.8</v>
      </c>
      <c r="AK281">
        <v>670.4</v>
      </c>
      <c r="AL281">
        <v>627</v>
      </c>
      <c r="AM281">
        <v>603.29999999999995</v>
      </c>
      <c r="AN281">
        <v>584.5</v>
      </c>
      <c r="AO281">
        <v>561</v>
      </c>
      <c r="AP281">
        <v>830.3</v>
      </c>
      <c r="AQ281">
        <v>673.7</v>
      </c>
      <c r="AR281">
        <v>591.4</v>
      </c>
      <c r="AS281">
        <v>545</v>
      </c>
      <c r="AT281">
        <v>517.1</v>
      </c>
      <c r="AU281">
        <v>498.8</v>
      </c>
      <c r="AV281">
        <v>474.8</v>
      </c>
      <c r="AW281">
        <v>893.4</v>
      </c>
      <c r="AX281">
        <v>718</v>
      </c>
      <c r="AY281">
        <v>623.29999999999995</v>
      </c>
      <c r="AZ281">
        <v>568.20000000000005</v>
      </c>
      <c r="BA281">
        <v>534.5</v>
      </c>
      <c r="BB281">
        <v>512.6</v>
      </c>
      <c r="BC281">
        <v>485.5</v>
      </c>
      <c r="BD281">
        <v>971.6</v>
      </c>
      <c r="BE281">
        <v>747.4</v>
      </c>
      <c r="BF281">
        <v>625.5</v>
      </c>
      <c r="BG281">
        <v>562.5</v>
      </c>
      <c r="BH281">
        <v>529.20000000000005</v>
      </c>
      <c r="BI281">
        <v>499.4</v>
      </c>
      <c r="BJ281">
        <v>454.3</v>
      </c>
      <c r="BK281">
        <v>42.1</v>
      </c>
      <c r="BL281">
        <v>41.2</v>
      </c>
      <c r="BM281">
        <v>39.6</v>
      </c>
      <c r="BN281">
        <v>38.1</v>
      </c>
      <c r="BO281">
        <v>37.6</v>
      </c>
      <c r="BP281">
        <v>37.4</v>
      </c>
      <c r="BQ281">
        <v>37.299999999999997</v>
      </c>
      <c r="BR281">
        <v>144.69999999999999</v>
      </c>
      <c r="BS281">
        <v>148.1</v>
      </c>
      <c r="BT281">
        <v>148.6</v>
      </c>
      <c r="BU281">
        <v>150.4</v>
      </c>
      <c r="BV281">
        <v>174</v>
      </c>
      <c r="BW281">
        <v>176.7</v>
      </c>
      <c r="BX281">
        <v>177.7</v>
      </c>
      <c r="BY281">
        <v>999.7</v>
      </c>
      <c r="BZ281">
        <v>829.7</v>
      </c>
      <c r="CA281">
        <v>734.4</v>
      </c>
      <c r="CB281">
        <v>697.5</v>
      </c>
      <c r="CC281">
        <v>682.1</v>
      </c>
      <c r="CD281">
        <v>674.8</v>
      </c>
      <c r="CE281">
        <v>669.6</v>
      </c>
      <c r="CF281">
        <v>662.2</v>
      </c>
      <c r="CG281">
        <v>557.5</v>
      </c>
      <c r="CH281">
        <v>513.79999999999995</v>
      </c>
      <c r="CI281">
        <v>498.1</v>
      </c>
      <c r="CJ281">
        <v>492</v>
      </c>
      <c r="CK281">
        <v>488.9</v>
      </c>
      <c r="CL281">
        <v>487.7</v>
      </c>
      <c r="CM281">
        <v>629.79999999999995</v>
      </c>
      <c r="CN281">
        <v>537.4</v>
      </c>
      <c r="CO281">
        <v>502.4</v>
      </c>
      <c r="CP281">
        <v>487.2</v>
      </c>
      <c r="CQ281">
        <v>479.9</v>
      </c>
      <c r="CR281">
        <v>476</v>
      </c>
      <c r="CS281">
        <v>473.2</v>
      </c>
      <c r="CT281">
        <v>606.6</v>
      </c>
      <c r="CU281">
        <v>525</v>
      </c>
      <c r="CV281">
        <v>493.9</v>
      </c>
      <c r="CW281">
        <v>476.4</v>
      </c>
      <c r="CX281">
        <v>463.3</v>
      </c>
      <c r="CY281">
        <v>454.9</v>
      </c>
      <c r="CZ281">
        <v>447.4</v>
      </c>
      <c r="DA281">
        <v>614.1</v>
      </c>
      <c r="DB281">
        <v>522</v>
      </c>
      <c r="DC281">
        <v>489.2</v>
      </c>
      <c r="DD281">
        <v>473.9</v>
      </c>
      <c r="DE281">
        <v>456.4</v>
      </c>
      <c r="DF281">
        <v>441.2</v>
      </c>
      <c r="DG281">
        <v>421</v>
      </c>
      <c r="DH281">
        <v>613.6</v>
      </c>
      <c r="DI281">
        <v>514.6</v>
      </c>
      <c r="DJ281">
        <v>479.2</v>
      </c>
      <c r="DK281">
        <v>455</v>
      </c>
      <c r="DL281">
        <v>436.9</v>
      </c>
      <c r="DM281">
        <v>424.5</v>
      </c>
      <c r="DN281">
        <v>403.8</v>
      </c>
      <c r="DO281">
        <v>629.6</v>
      </c>
      <c r="DP281">
        <v>523.9</v>
      </c>
      <c r="DQ281">
        <v>484.1</v>
      </c>
      <c r="DR281">
        <v>456.6</v>
      </c>
      <c r="DS281">
        <v>430.7</v>
      </c>
      <c r="DT281">
        <v>409.1</v>
      </c>
      <c r="DU281">
        <v>383.2</v>
      </c>
      <c r="DV281">
        <v>698.2</v>
      </c>
      <c r="DW281">
        <v>566.20000000000005</v>
      </c>
      <c r="DX281">
        <v>503.9</v>
      </c>
      <c r="DY281">
        <v>474.7</v>
      </c>
      <c r="DZ281">
        <v>448.2</v>
      </c>
      <c r="EA281">
        <v>422</v>
      </c>
      <c r="EB281">
        <v>371.3</v>
      </c>
      <c r="EC281">
        <v>821.4</v>
      </c>
      <c r="ED281">
        <v>657.1</v>
      </c>
      <c r="EE281">
        <v>558.5</v>
      </c>
      <c r="EF281">
        <v>508.6</v>
      </c>
      <c r="EG281">
        <v>485</v>
      </c>
      <c r="EH281">
        <v>466.5</v>
      </c>
      <c r="EI281">
        <v>423.3</v>
      </c>
      <c r="EJ281">
        <v>948.5</v>
      </c>
      <c r="EK281">
        <v>758.7</v>
      </c>
      <c r="EL281">
        <v>644.79999999999995</v>
      </c>
      <c r="EM281">
        <v>586.79999999999995</v>
      </c>
      <c r="EN281">
        <v>556.1</v>
      </c>
      <c r="EO281">
        <v>512.29999999999995</v>
      </c>
      <c r="EP281" t="s">
        <v>4420</v>
      </c>
    </row>
    <row r="282" spans="1:146" x14ac:dyDescent="0.25">
      <c r="A282" t="s">
        <v>4421</v>
      </c>
      <c r="B282" t="s">
        <v>617</v>
      </c>
      <c r="C282" t="s">
        <v>618</v>
      </c>
      <c r="D282" t="s">
        <v>619</v>
      </c>
      <c r="E282" t="s">
        <v>1080</v>
      </c>
      <c r="F282" t="s">
        <v>963</v>
      </c>
      <c r="G282" t="s">
        <v>964</v>
      </c>
      <c r="H282">
        <v>2004</v>
      </c>
      <c r="I282">
        <v>128965</v>
      </c>
      <c r="K282" t="s">
        <v>1698</v>
      </c>
      <c r="L282" t="s">
        <v>1781</v>
      </c>
      <c r="M282">
        <v>714</v>
      </c>
      <c r="N282" t="s">
        <v>3923</v>
      </c>
      <c r="O282" s="3">
        <v>0.32085648148148149</v>
      </c>
      <c r="P282">
        <v>11.345000000000001</v>
      </c>
      <c r="Q282">
        <v>10.286</v>
      </c>
      <c r="R282">
        <v>2.0350000000000001</v>
      </c>
      <c r="S282">
        <v>3.47</v>
      </c>
      <c r="T282">
        <v>6927</v>
      </c>
      <c r="U282">
        <v>131.1</v>
      </c>
      <c r="V282">
        <v>0.22</v>
      </c>
      <c r="W282">
        <v>612.5</v>
      </c>
      <c r="X282">
        <v>1.0225</v>
      </c>
      <c r="Y282">
        <v>660.1</v>
      </c>
      <c r="Z282">
        <v>0</v>
      </c>
      <c r="AA282">
        <v>0</v>
      </c>
      <c r="AB282">
        <v>996.5</v>
      </c>
      <c r="AC282">
        <v>813.5</v>
      </c>
      <c r="AD282">
        <v>703.4</v>
      </c>
      <c r="AE282">
        <v>636.6</v>
      </c>
      <c r="AF282">
        <v>599.5</v>
      </c>
      <c r="AG282">
        <v>577.6</v>
      </c>
      <c r="AH282">
        <v>552.9</v>
      </c>
      <c r="AI282">
        <v>958.3</v>
      </c>
      <c r="AJ282">
        <v>782.3</v>
      </c>
      <c r="AK282">
        <v>684.4</v>
      </c>
      <c r="AL282">
        <v>628.29999999999995</v>
      </c>
      <c r="AM282">
        <v>597.5</v>
      </c>
      <c r="AN282">
        <v>578.79999999999995</v>
      </c>
      <c r="AO282">
        <v>554.6</v>
      </c>
      <c r="AP282">
        <v>844.1</v>
      </c>
      <c r="AQ282">
        <v>681.4</v>
      </c>
      <c r="AR282">
        <v>594.20000000000005</v>
      </c>
      <c r="AS282">
        <v>543.70000000000005</v>
      </c>
      <c r="AT282">
        <v>512.79999999999995</v>
      </c>
      <c r="AU282">
        <v>492.8</v>
      </c>
      <c r="AV282">
        <v>467.7</v>
      </c>
      <c r="AW282">
        <v>915.7</v>
      </c>
      <c r="AX282">
        <v>731.8</v>
      </c>
      <c r="AY282">
        <v>631.29999999999995</v>
      </c>
      <c r="AZ282">
        <v>571.79999999999995</v>
      </c>
      <c r="BA282">
        <v>535</v>
      </c>
      <c r="BB282">
        <v>511.1</v>
      </c>
      <c r="BC282">
        <v>482</v>
      </c>
      <c r="BD282">
        <v>990.8</v>
      </c>
      <c r="BE282">
        <v>763.3</v>
      </c>
      <c r="BF282">
        <v>634.6</v>
      </c>
      <c r="BG282">
        <v>559.79999999999995</v>
      </c>
      <c r="BH282">
        <v>521.79999999999995</v>
      </c>
      <c r="BI282">
        <v>492.9</v>
      </c>
      <c r="BJ282">
        <v>448.7</v>
      </c>
      <c r="BK282">
        <v>42.7</v>
      </c>
      <c r="BL282">
        <v>41.1</v>
      </c>
      <c r="BM282">
        <v>41</v>
      </c>
      <c r="BN282">
        <v>39.6</v>
      </c>
      <c r="BO282">
        <v>38.6</v>
      </c>
      <c r="BP282">
        <v>38.5</v>
      </c>
      <c r="BQ282">
        <v>38.200000000000003</v>
      </c>
      <c r="BR282">
        <v>145.1</v>
      </c>
      <c r="BS282">
        <v>149.19999999999999</v>
      </c>
      <c r="BT282">
        <v>150.80000000000001</v>
      </c>
      <c r="BU282">
        <v>157.1</v>
      </c>
      <c r="BV282">
        <v>174.2</v>
      </c>
      <c r="BW282">
        <v>180</v>
      </c>
      <c r="BX282">
        <v>180</v>
      </c>
      <c r="BY282">
        <v>1053.9000000000001</v>
      </c>
      <c r="BZ282">
        <v>874.1</v>
      </c>
      <c r="CA282">
        <v>767.8</v>
      </c>
      <c r="CB282">
        <v>706.7</v>
      </c>
      <c r="CC282">
        <v>682.4</v>
      </c>
      <c r="CD282">
        <v>672.4</v>
      </c>
      <c r="CE282">
        <v>664.5</v>
      </c>
      <c r="CF282">
        <v>693</v>
      </c>
      <c r="CG282">
        <v>582.9</v>
      </c>
      <c r="CH282">
        <v>521.4</v>
      </c>
      <c r="CI282">
        <v>495.8</v>
      </c>
      <c r="CJ282">
        <v>484.4</v>
      </c>
      <c r="CK282">
        <v>479.9</v>
      </c>
      <c r="CL282">
        <v>477.2</v>
      </c>
      <c r="CM282">
        <v>657.4</v>
      </c>
      <c r="CN282">
        <v>555</v>
      </c>
      <c r="CO282">
        <v>505.6</v>
      </c>
      <c r="CP282">
        <v>484.6</v>
      </c>
      <c r="CQ282">
        <v>473.2</v>
      </c>
      <c r="CR282">
        <v>467.3</v>
      </c>
      <c r="CS282">
        <v>463.4</v>
      </c>
      <c r="CT282">
        <v>630.70000000000005</v>
      </c>
      <c r="CU282">
        <v>535.6</v>
      </c>
      <c r="CV282">
        <v>495</v>
      </c>
      <c r="CW282">
        <v>475.3</v>
      </c>
      <c r="CX282">
        <v>461.6</v>
      </c>
      <c r="CY282">
        <v>450.8</v>
      </c>
      <c r="CZ282">
        <v>439.3</v>
      </c>
      <c r="DA282">
        <v>626.6</v>
      </c>
      <c r="DB282">
        <v>522</v>
      </c>
      <c r="DC282">
        <v>483.9</v>
      </c>
      <c r="DD282">
        <v>471.5</v>
      </c>
      <c r="DE282">
        <v>458.8</v>
      </c>
      <c r="DF282">
        <v>444.4</v>
      </c>
      <c r="DG282">
        <v>420.1</v>
      </c>
      <c r="DH282">
        <v>615.9</v>
      </c>
      <c r="DI282">
        <v>512.29999999999995</v>
      </c>
      <c r="DJ282">
        <v>474.8</v>
      </c>
      <c r="DK282">
        <v>453.1</v>
      </c>
      <c r="DL282">
        <v>436.5</v>
      </c>
      <c r="DM282">
        <v>425.4</v>
      </c>
      <c r="DN282">
        <v>407</v>
      </c>
      <c r="DO282">
        <v>630.9</v>
      </c>
      <c r="DP282">
        <v>522.1</v>
      </c>
      <c r="DQ282">
        <v>479.3</v>
      </c>
      <c r="DR282">
        <v>455.2</v>
      </c>
      <c r="DS282">
        <v>432.8</v>
      </c>
      <c r="DT282">
        <v>412.1</v>
      </c>
      <c r="DU282">
        <v>389.4</v>
      </c>
      <c r="DV282">
        <v>692.2</v>
      </c>
      <c r="DW282">
        <v>565.1</v>
      </c>
      <c r="DX282">
        <v>499.2</v>
      </c>
      <c r="DY282">
        <v>470.4</v>
      </c>
      <c r="DZ282">
        <v>448.1</v>
      </c>
      <c r="EA282">
        <v>425.2</v>
      </c>
      <c r="EB282">
        <v>382.4</v>
      </c>
      <c r="EC282">
        <v>813.3</v>
      </c>
      <c r="ED282">
        <v>652</v>
      </c>
      <c r="EE282">
        <v>553.70000000000005</v>
      </c>
      <c r="EF282">
        <v>498.2</v>
      </c>
      <c r="EG282">
        <v>471.4</v>
      </c>
      <c r="EH282">
        <v>450.7</v>
      </c>
      <c r="EI282">
        <v>408.9</v>
      </c>
      <c r="EJ282">
        <v>939.1</v>
      </c>
      <c r="EK282">
        <v>752.8</v>
      </c>
      <c r="EL282">
        <v>638.9</v>
      </c>
      <c r="EM282">
        <v>566.4</v>
      </c>
      <c r="EN282">
        <v>516.5</v>
      </c>
      <c r="EO282">
        <v>482.8</v>
      </c>
      <c r="EP282" t="s">
        <v>4422</v>
      </c>
    </row>
    <row r="283" spans="1:146" x14ac:dyDescent="0.25">
      <c r="A283" t="s">
        <v>3931</v>
      </c>
      <c r="B283" t="s">
        <v>257</v>
      </c>
      <c r="C283" t="s">
        <v>258</v>
      </c>
      <c r="D283" t="s">
        <v>259</v>
      </c>
      <c r="E283" t="s">
        <v>628</v>
      </c>
      <c r="F283" t="s">
        <v>412</v>
      </c>
      <c r="G283" t="s">
        <v>1879</v>
      </c>
      <c r="H283">
        <v>2006</v>
      </c>
      <c r="I283">
        <v>4064220</v>
      </c>
      <c r="K283" t="s">
        <v>1698</v>
      </c>
      <c r="L283" t="s">
        <v>1781</v>
      </c>
      <c r="M283">
        <v>720</v>
      </c>
      <c r="N283" t="s">
        <v>3923</v>
      </c>
      <c r="O283" s="3">
        <v>0.32085648148148149</v>
      </c>
      <c r="P283">
        <v>12.19</v>
      </c>
      <c r="Q283">
        <v>11.026999999999999</v>
      </c>
      <c r="R283">
        <v>2.2160000000000002</v>
      </c>
      <c r="S283">
        <v>3.64</v>
      </c>
      <c r="T283">
        <v>6906</v>
      </c>
      <c r="U283">
        <v>124.8</v>
      </c>
      <c r="V283">
        <v>0.15</v>
      </c>
      <c r="W283">
        <v>579</v>
      </c>
      <c r="X283">
        <v>1.0688</v>
      </c>
      <c r="Y283">
        <v>631.6</v>
      </c>
      <c r="Z283">
        <v>0</v>
      </c>
      <c r="AA283">
        <v>0</v>
      </c>
      <c r="AB283">
        <v>945.2</v>
      </c>
      <c r="AC283">
        <v>764.7</v>
      </c>
      <c r="AD283">
        <v>658.8</v>
      </c>
      <c r="AE283">
        <v>607.29999999999995</v>
      </c>
      <c r="AF283">
        <v>585.4</v>
      </c>
      <c r="AG283">
        <v>564.20000000000005</v>
      </c>
      <c r="AH283">
        <v>532.79999999999995</v>
      </c>
      <c r="AI283">
        <v>904.9</v>
      </c>
      <c r="AJ283">
        <v>732.1</v>
      </c>
      <c r="AK283">
        <v>640.79999999999995</v>
      </c>
      <c r="AL283">
        <v>594.9</v>
      </c>
      <c r="AM283">
        <v>570.79999999999995</v>
      </c>
      <c r="AN283">
        <v>552.70000000000005</v>
      </c>
      <c r="AO283">
        <v>521.29999999999995</v>
      </c>
      <c r="AP283">
        <v>795.8</v>
      </c>
      <c r="AQ283">
        <v>642.6</v>
      </c>
      <c r="AR283">
        <v>561.5</v>
      </c>
      <c r="AS283">
        <v>515.4</v>
      </c>
      <c r="AT283">
        <v>487.4</v>
      </c>
      <c r="AU283">
        <v>468.7</v>
      </c>
      <c r="AV283">
        <v>442.2</v>
      </c>
      <c r="AW283">
        <v>875.9</v>
      </c>
      <c r="AX283">
        <v>698.7</v>
      </c>
      <c r="AY283">
        <v>602</v>
      </c>
      <c r="AZ283">
        <v>545</v>
      </c>
      <c r="BA283">
        <v>509.6</v>
      </c>
      <c r="BB283">
        <v>486.3</v>
      </c>
      <c r="BC283">
        <v>456.3</v>
      </c>
      <c r="BD283">
        <v>940.5</v>
      </c>
      <c r="BE283">
        <v>717.5</v>
      </c>
      <c r="BF283">
        <v>595.6</v>
      </c>
      <c r="BG283">
        <v>530.70000000000005</v>
      </c>
      <c r="BH283">
        <v>498.4</v>
      </c>
      <c r="BI283">
        <v>470.8</v>
      </c>
      <c r="BJ283">
        <v>424.8</v>
      </c>
      <c r="BK283">
        <v>42.8</v>
      </c>
      <c r="BL283">
        <v>41.5</v>
      </c>
      <c r="BM283">
        <v>40.5</v>
      </c>
      <c r="BN283">
        <v>38.9</v>
      </c>
      <c r="BO283">
        <v>38.200000000000003</v>
      </c>
      <c r="BP283">
        <v>38</v>
      </c>
      <c r="BQ283">
        <v>37.5</v>
      </c>
      <c r="BR283">
        <v>143.6</v>
      </c>
      <c r="BS283">
        <v>146.9</v>
      </c>
      <c r="BT283">
        <v>148.30000000000001</v>
      </c>
      <c r="BU283">
        <v>150.69999999999999</v>
      </c>
      <c r="BV283">
        <v>151.9</v>
      </c>
      <c r="BW283">
        <v>175.8</v>
      </c>
      <c r="BX283">
        <v>177.3</v>
      </c>
      <c r="BY283">
        <v>992.1</v>
      </c>
      <c r="BZ283">
        <v>812.6</v>
      </c>
      <c r="CA283">
        <v>712.3</v>
      </c>
      <c r="CB283">
        <v>668.6</v>
      </c>
      <c r="CC283">
        <v>651.5</v>
      </c>
      <c r="CD283">
        <v>643.70000000000005</v>
      </c>
      <c r="CE283">
        <v>627.29999999999995</v>
      </c>
      <c r="CF283">
        <v>650.6</v>
      </c>
      <c r="CG283">
        <v>541.5</v>
      </c>
      <c r="CH283">
        <v>489.5</v>
      </c>
      <c r="CI283">
        <v>470.5</v>
      </c>
      <c r="CJ283">
        <v>463.5</v>
      </c>
      <c r="CK283">
        <v>460.1</v>
      </c>
      <c r="CL283">
        <v>454.2</v>
      </c>
      <c r="CM283">
        <v>616</v>
      </c>
      <c r="CN283">
        <v>517.6</v>
      </c>
      <c r="CO283">
        <v>476.3</v>
      </c>
      <c r="CP283">
        <v>459.3</v>
      </c>
      <c r="CQ283">
        <v>451.2</v>
      </c>
      <c r="CR283">
        <v>447.2</v>
      </c>
      <c r="CS283">
        <v>442.7</v>
      </c>
      <c r="CT283">
        <v>590.79999999999995</v>
      </c>
      <c r="CU283">
        <v>502.1</v>
      </c>
      <c r="CV283">
        <v>467</v>
      </c>
      <c r="CW283">
        <v>448.8</v>
      </c>
      <c r="CX283">
        <v>435.7</v>
      </c>
      <c r="CY283">
        <v>426.7</v>
      </c>
      <c r="CZ283">
        <v>419.2</v>
      </c>
      <c r="DA283">
        <v>585.1</v>
      </c>
      <c r="DB283">
        <v>489.5</v>
      </c>
      <c r="DC283">
        <v>463.4</v>
      </c>
      <c r="DD283">
        <v>447.4</v>
      </c>
      <c r="DE283">
        <v>430.6</v>
      </c>
      <c r="DF283">
        <v>415.1</v>
      </c>
      <c r="DG283">
        <v>393.2</v>
      </c>
      <c r="DH283">
        <v>574.4</v>
      </c>
      <c r="DI283">
        <v>480.2</v>
      </c>
      <c r="DJ283">
        <v>447</v>
      </c>
      <c r="DK283">
        <v>427.6</v>
      </c>
      <c r="DL283">
        <v>413.9</v>
      </c>
      <c r="DM283">
        <v>401.7</v>
      </c>
      <c r="DN283">
        <v>379.7</v>
      </c>
      <c r="DO283">
        <v>587.79999999999995</v>
      </c>
      <c r="DP283">
        <v>487.3</v>
      </c>
      <c r="DQ283">
        <v>450.1</v>
      </c>
      <c r="DR283">
        <v>424.2</v>
      </c>
      <c r="DS283">
        <v>400.6</v>
      </c>
      <c r="DT283">
        <v>385.3</v>
      </c>
      <c r="DU283">
        <v>360.6</v>
      </c>
      <c r="DV283">
        <v>657</v>
      </c>
      <c r="DW283">
        <v>527.79999999999995</v>
      </c>
      <c r="DX283">
        <v>469.1</v>
      </c>
      <c r="DY283">
        <v>441.1</v>
      </c>
      <c r="DZ283">
        <v>414.7</v>
      </c>
      <c r="EA283">
        <v>388.4</v>
      </c>
      <c r="EB283">
        <v>336</v>
      </c>
      <c r="EC283">
        <v>778</v>
      </c>
      <c r="ED283">
        <v>620.79999999999995</v>
      </c>
      <c r="EE283">
        <v>524.20000000000005</v>
      </c>
      <c r="EF283">
        <v>473.2</v>
      </c>
      <c r="EG283">
        <v>451.6</v>
      </c>
      <c r="EH283">
        <v>432.4</v>
      </c>
      <c r="EI283">
        <v>387.9</v>
      </c>
      <c r="EJ283">
        <v>898.3</v>
      </c>
      <c r="EK283">
        <v>716.8</v>
      </c>
      <c r="EL283">
        <v>605.29999999999995</v>
      </c>
      <c r="EM283">
        <v>546.1</v>
      </c>
      <c r="EN283">
        <v>519.29999999999995</v>
      </c>
      <c r="EO283">
        <v>484.6</v>
      </c>
      <c r="EP283" t="s">
        <v>4423</v>
      </c>
    </row>
    <row r="284" spans="1:146" x14ac:dyDescent="0.25">
      <c r="A284" t="s">
        <v>4424</v>
      </c>
      <c r="B284" t="s">
        <v>3455</v>
      </c>
      <c r="C284" t="s">
        <v>3456</v>
      </c>
      <c r="D284" t="s">
        <v>3457</v>
      </c>
      <c r="E284" t="s">
        <v>3458</v>
      </c>
      <c r="F284" t="s">
        <v>3459</v>
      </c>
      <c r="G284" t="s">
        <v>3460</v>
      </c>
      <c r="H284">
        <v>2008</v>
      </c>
      <c r="I284">
        <v>4010237</v>
      </c>
      <c r="K284" t="s">
        <v>1698</v>
      </c>
      <c r="L284" t="s">
        <v>1781</v>
      </c>
      <c r="M284">
        <v>578</v>
      </c>
      <c r="N284" t="s">
        <v>3923</v>
      </c>
      <c r="O284" s="3">
        <v>0.32085648148148149</v>
      </c>
      <c r="P284">
        <v>9</v>
      </c>
      <c r="Q284">
        <v>8.7219999999999995</v>
      </c>
      <c r="R284">
        <v>1.5940000000000001</v>
      </c>
      <c r="S284">
        <v>2.98</v>
      </c>
      <c r="T284">
        <v>4395</v>
      </c>
      <c r="U284">
        <v>119.2</v>
      </c>
      <c r="V284">
        <v>0.35</v>
      </c>
      <c r="W284">
        <v>717.6</v>
      </c>
      <c r="X284">
        <v>0.86429999999999996</v>
      </c>
      <c r="Y284">
        <v>781</v>
      </c>
      <c r="Z284">
        <v>0</v>
      </c>
      <c r="AA284">
        <v>0</v>
      </c>
      <c r="AB284">
        <v>1199.5999999999999</v>
      </c>
      <c r="AC284">
        <v>970.3</v>
      </c>
      <c r="AD284">
        <v>841.5</v>
      </c>
      <c r="AE284">
        <v>760.4</v>
      </c>
      <c r="AF284">
        <v>709.5</v>
      </c>
      <c r="AG284">
        <v>669.3</v>
      </c>
      <c r="AH284">
        <v>642</v>
      </c>
      <c r="AI284">
        <v>1162.5</v>
      </c>
      <c r="AJ284">
        <v>941.3</v>
      </c>
      <c r="AK284">
        <v>820.1</v>
      </c>
      <c r="AL284">
        <v>745.9</v>
      </c>
      <c r="AM284">
        <v>697.5</v>
      </c>
      <c r="AN284">
        <v>666.4</v>
      </c>
      <c r="AO284">
        <v>642.5</v>
      </c>
      <c r="AP284">
        <v>1001.2</v>
      </c>
      <c r="AQ284">
        <v>803.3</v>
      </c>
      <c r="AR284">
        <v>695.6</v>
      </c>
      <c r="AS284">
        <v>632</v>
      </c>
      <c r="AT284">
        <v>592.6</v>
      </c>
      <c r="AU284">
        <v>567.20000000000005</v>
      </c>
      <c r="AV284">
        <v>538.4</v>
      </c>
      <c r="AW284">
        <v>1099.3</v>
      </c>
      <c r="AX284">
        <v>871.4</v>
      </c>
      <c r="AY284">
        <v>744.1</v>
      </c>
      <c r="AZ284">
        <v>666.7</v>
      </c>
      <c r="BA284">
        <v>617.6</v>
      </c>
      <c r="BB284">
        <v>586</v>
      </c>
      <c r="BC284">
        <v>551.70000000000005</v>
      </c>
      <c r="BD284">
        <v>1187.7</v>
      </c>
      <c r="BE284">
        <v>907.2</v>
      </c>
      <c r="BF284">
        <v>752.1</v>
      </c>
      <c r="BG284">
        <v>655.7</v>
      </c>
      <c r="BH284">
        <v>602.20000000000005</v>
      </c>
      <c r="BI284">
        <v>563.70000000000005</v>
      </c>
      <c r="BJ284">
        <v>511.5</v>
      </c>
      <c r="BK284">
        <v>43.8</v>
      </c>
      <c r="BL284">
        <v>42</v>
      </c>
      <c r="BM284">
        <v>41.4</v>
      </c>
      <c r="BN284">
        <v>41.7</v>
      </c>
      <c r="BO284">
        <v>40.700000000000003</v>
      </c>
      <c r="BP284">
        <v>39.9</v>
      </c>
      <c r="BQ284">
        <v>40</v>
      </c>
      <c r="BR284">
        <v>146.4</v>
      </c>
      <c r="BS284">
        <v>147.6</v>
      </c>
      <c r="BT284">
        <v>146.19999999999999</v>
      </c>
      <c r="BU284">
        <v>148.5</v>
      </c>
      <c r="BV284">
        <v>173.8</v>
      </c>
      <c r="BW284">
        <v>176.2</v>
      </c>
      <c r="BX284">
        <v>178.3</v>
      </c>
      <c r="BY284">
        <v>1318.7</v>
      </c>
      <c r="BZ284">
        <v>1076.5999999999999</v>
      </c>
      <c r="CA284">
        <v>949.4</v>
      </c>
      <c r="CB284">
        <v>860.8</v>
      </c>
      <c r="CC284">
        <v>798.6</v>
      </c>
      <c r="CD284">
        <v>771.3</v>
      </c>
      <c r="CE284">
        <v>765.4</v>
      </c>
      <c r="CF284">
        <v>857.5</v>
      </c>
      <c r="CG284">
        <v>716.9</v>
      </c>
      <c r="CH284">
        <v>633.1</v>
      </c>
      <c r="CI284">
        <v>578.4</v>
      </c>
      <c r="CJ284">
        <v>552.6</v>
      </c>
      <c r="CK284">
        <v>540.29999999999995</v>
      </c>
      <c r="CL284">
        <v>534.29999999999995</v>
      </c>
      <c r="CM284">
        <v>809.6</v>
      </c>
      <c r="CN284">
        <v>682.7</v>
      </c>
      <c r="CO284">
        <v>601.9</v>
      </c>
      <c r="CP284">
        <v>559.29999999999995</v>
      </c>
      <c r="CQ284">
        <v>538.70000000000005</v>
      </c>
      <c r="CR284">
        <v>527.20000000000005</v>
      </c>
      <c r="CS284">
        <v>518.4</v>
      </c>
      <c r="CT284">
        <v>771.3</v>
      </c>
      <c r="CU284">
        <v>643.9</v>
      </c>
      <c r="CV284">
        <v>572.9</v>
      </c>
      <c r="CW284">
        <v>545.20000000000005</v>
      </c>
      <c r="CX284">
        <v>527.5</v>
      </c>
      <c r="CY284">
        <v>514.1</v>
      </c>
      <c r="CZ284">
        <v>496</v>
      </c>
      <c r="DA284">
        <v>719.4</v>
      </c>
      <c r="DB284">
        <v>594.1</v>
      </c>
      <c r="DC284">
        <v>540.29999999999995</v>
      </c>
      <c r="DD284">
        <v>519.5</v>
      </c>
      <c r="DE284">
        <v>510.6</v>
      </c>
      <c r="DF284">
        <v>503.4</v>
      </c>
      <c r="DG284">
        <v>484.1</v>
      </c>
      <c r="DH284">
        <v>702.3</v>
      </c>
      <c r="DI284">
        <v>580.6</v>
      </c>
      <c r="DJ284">
        <v>532.6</v>
      </c>
      <c r="DK284">
        <v>508.2</v>
      </c>
      <c r="DL284">
        <v>487.7</v>
      </c>
      <c r="DM284">
        <v>469.8</v>
      </c>
      <c r="DN284">
        <v>450.4</v>
      </c>
      <c r="DO284">
        <v>726.1</v>
      </c>
      <c r="DP284">
        <v>594.4</v>
      </c>
      <c r="DQ284">
        <v>538.5</v>
      </c>
      <c r="DR284">
        <v>512.4</v>
      </c>
      <c r="DS284">
        <v>489.7</v>
      </c>
      <c r="DT284">
        <v>466.9</v>
      </c>
      <c r="DU284">
        <v>431.2</v>
      </c>
      <c r="DV284">
        <v>801.2</v>
      </c>
      <c r="DW284">
        <v>651.6</v>
      </c>
      <c r="DX284">
        <v>562.6</v>
      </c>
      <c r="DY284">
        <v>527.70000000000005</v>
      </c>
      <c r="DZ284">
        <v>505.3</v>
      </c>
      <c r="EA284">
        <v>483.3</v>
      </c>
      <c r="EB284">
        <v>440</v>
      </c>
      <c r="EC284">
        <v>935.8</v>
      </c>
      <c r="ED284">
        <v>748.3</v>
      </c>
      <c r="EE284">
        <v>635.20000000000005</v>
      </c>
      <c r="EF284">
        <v>571.6</v>
      </c>
      <c r="EG284">
        <v>541.20000000000005</v>
      </c>
      <c r="EH284">
        <v>522.29999999999995</v>
      </c>
      <c r="EI284">
        <v>488.5</v>
      </c>
      <c r="EJ284">
        <v>1080.5</v>
      </c>
      <c r="EK284">
        <v>864.1</v>
      </c>
      <c r="EL284">
        <v>733.5</v>
      </c>
      <c r="EM284">
        <v>660</v>
      </c>
      <c r="EN284">
        <v>620.4</v>
      </c>
      <c r="EO284">
        <v>567.20000000000005</v>
      </c>
      <c r="EP284" t="s">
        <v>4425</v>
      </c>
    </row>
    <row r="285" spans="1:146" x14ac:dyDescent="0.25">
      <c r="A285" t="s">
        <v>4426</v>
      </c>
      <c r="B285" t="s">
        <v>1905</v>
      </c>
      <c r="C285" t="s">
        <v>1906</v>
      </c>
      <c r="D285" t="s">
        <v>1907</v>
      </c>
      <c r="E285" t="s">
        <v>1908</v>
      </c>
      <c r="F285" t="s">
        <v>963</v>
      </c>
      <c r="G285" t="s">
        <v>1909</v>
      </c>
      <c r="H285">
        <v>2007</v>
      </c>
      <c r="I285">
        <v>4277</v>
      </c>
      <c r="K285" t="s">
        <v>1698</v>
      </c>
      <c r="L285" t="s">
        <v>1781</v>
      </c>
      <c r="M285">
        <v>633</v>
      </c>
      <c r="N285" t="s">
        <v>3923</v>
      </c>
      <c r="O285" s="3">
        <v>0.32085648148148149</v>
      </c>
      <c r="P285">
        <v>10.36</v>
      </c>
      <c r="Q285">
        <v>9.4469999999999992</v>
      </c>
      <c r="R285">
        <v>1.917</v>
      </c>
      <c r="S285">
        <v>3.38</v>
      </c>
      <c r="T285">
        <v>5497</v>
      </c>
      <c r="U285">
        <v>128.80000000000001</v>
      </c>
      <c r="V285">
        <v>0.21</v>
      </c>
      <c r="W285">
        <v>635.1</v>
      </c>
      <c r="X285">
        <v>0.97529999999999994</v>
      </c>
      <c r="Y285">
        <v>692.1</v>
      </c>
      <c r="Z285">
        <v>0</v>
      </c>
      <c r="AA285">
        <v>0</v>
      </c>
      <c r="AB285">
        <v>1032</v>
      </c>
      <c r="AC285">
        <v>843.1</v>
      </c>
      <c r="AD285">
        <v>730.6</v>
      </c>
      <c r="AE285">
        <v>669</v>
      </c>
      <c r="AF285">
        <v>637</v>
      </c>
      <c r="AG285">
        <v>610.6</v>
      </c>
      <c r="AH285">
        <v>584.6</v>
      </c>
      <c r="AI285">
        <v>988.7</v>
      </c>
      <c r="AJ285">
        <v>808.2</v>
      </c>
      <c r="AK285">
        <v>708.3</v>
      </c>
      <c r="AL285">
        <v>653.79999999999995</v>
      </c>
      <c r="AM285">
        <v>625.20000000000005</v>
      </c>
      <c r="AN285">
        <v>606.1</v>
      </c>
      <c r="AO285">
        <v>582.9</v>
      </c>
      <c r="AP285">
        <v>871.8</v>
      </c>
      <c r="AQ285">
        <v>705</v>
      </c>
      <c r="AR285">
        <v>616.20000000000005</v>
      </c>
      <c r="AS285">
        <v>565.29999999999995</v>
      </c>
      <c r="AT285">
        <v>534.4</v>
      </c>
      <c r="AU285">
        <v>514.4</v>
      </c>
      <c r="AV285">
        <v>488.9</v>
      </c>
      <c r="AW285">
        <v>938.6</v>
      </c>
      <c r="AX285">
        <v>750.8</v>
      </c>
      <c r="AY285">
        <v>648.5</v>
      </c>
      <c r="AZ285">
        <v>588.20000000000005</v>
      </c>
      <c r="BA285">
        <v>551.1</v>
      </c>
      <c r="BB285">
        <v>527.20000000000005</v>
      </c>
      <c r="BC285">
        <v>498.7</v>
      </c>
      <c r="BD285">
        <v>1027.7</v>
      </c>
      <c r="BE285">
        <v>790.8</v>
      </c>
      <c r="BF285">
        <v>658.3</v>
      </c>
      <c r="BG285">
        <v>582.9</v>
      </c>
      <c r="BH285">
        <v>545.5</v>
      </c>
      <c r="BI285">
        <v>515</v>
      </c>
      <c r="BJ285">
        <v>465.4</v>
      </c>
      <c r="BK285">
        <v>42.4</v>
      </c>
      <c r="BL285">
        <v>41.3</v>
      </c>
      <c r="BM285">
        <v>41</v>
      </c>
      <c r="BN285">
        <v>39.299999999999997</v>
      </c>
      <c r="BO285">
        <v>38.9</v>
      </c>
      <c r="BP285">
        <v>38.700000000000003</v>
      </c>
      <c r="BQ285">
        <v>38.700000000000003</v>
      </c>
      <c r="BR285">
        <v>144.6</v>
      </c>
      <c r="BS285">
        <v>148</v>
      </c>
      <c r="BT285">
        <v>147.80000000000001</v>
      </c>
      <c r="BU285">
        <v>149.69999999999999</v>
      </c>
      <c r="BV285">
        <v>174.4</v>
      </c>
      <c r="BW285">
        <v>177.2</v>
      </c>
      <c r="BX285">
        <v>178.3</v>
      </c>
      <c r="BY285">
        <v>1075.3</v>
      </c>
      <c r="BZ285">
        <v>894</v>
      </c>
      <c r="CA285">
        <v>785.9</v>
      </c>
      <c r="CB285">
        <v>727.3</v>
      </c>
      <c r="CC285">
        <v>706.9</v>
      </c>
      <c r="CD285">
        <v>699.2</v>
      </c>
      <c r="CE285">
        <v>691.9</v>
      </c>
      <c r="CF285">
        <v>709.3</v>
      </c>
      <c r="CG285">
        <v>596.9</v>
      </c>
      <c r="CH285">
        <v>536.1</v>
      </c>
      <c r="CI285">
        <v>511.8</v>
      </c>
      <c r="CJ285">
        <v>501.2</v>
      </c>
      <c r="CK285">
        <v>497.2</v>
      </c>
      <c r="CL285">
        <v>494.7</v>
      </c>
      <c r="CM285">
        <v>673.5</v>
      </c>
      <c r="CN285">
        <v>568.70000000000005</v>
      </c>
      <c r="CO285">
        <v>520.9</v>
      </c>
      <c r="CP285">
        <v>500.3</v>
      </c>
      <c r="CQ285">
        <v>488.9</v>
      </c>
      <c r="CR285">
        <v>483.5</v>
      </c>
      <c r="CS285">
        <v>480.6</v>
      </c>
      <c r="CT285">
        <v>646.4</v>
      </c>
      <c r="CU285">
        <v>549.79999999999995</v>
      </c>
      <c r="CV285">
        <v>510.5</v>
      </c>
      <c r="CW285">
        <v>490.6</v>
      </c>
      <c r="CX285">
        <v>476</v>
      </c>
      <c r="CY285">
        <v>464.6</v>
      </c>
      <c r="CZ285">
        <v>453.4</v>
      </c>
      <c r="DA285">
        <v>632.20000000000005</v>
      </c>
      <c r="DB285">
        <v>530.9</v>
      </c>
      <c r="DC285">
        <v>495.3</v>
      </c>
      <c r="DD285">
        <v>477.8</v>
      </c>
      <c r="DE285">
        <v>468.6</v>
      </c>
      <c r="DF285">
        <v>457.1</v>
      </c>
      <c r="DG285">
        <v>431.3</v>
      </c>
      <c r="DH285">
        <v>631.1</v>
      </c>
      <c r="DI285">
        <v>528.29999999999995</v>
      </c>
      <c r="DJ285">
        <v>491.5</v>
      </c>
      <c r="DK285">
        <v>467.6</v>
      </c>
      <c r="DL285">
        <v>445.3</v>
      </c>
      <c r="DM285">
        <v>428</v>
      </c>
      <c r="DN285">
        <v>408.6</v>
      </c>
      <c r="DO285">
        <v>651.9</v>
      </c>
      <c r="DP285">
        <v>541.70000000000005</v>
      </c>
      <c r="DQ285">
        <v>498.4</v>
      </c>
      <c r="DR285">
        <v>473.4</v>
      </c>
      <c r="DS285">
        <v>449.3</v>
      </c>
      <c r="DT285">
        <v>426.4</v>
      </c>
      <c r="DU285">
        <v>389.6</v>
      </c>
      <c r="DV285">
        <v>725.3</v>
      </c>
      <c r="DW285">
        <v>593.20000000000005</v>
      </c>
      <c r="DX285">
        <v>522.1</v>
      </c>
      <c r="DY285">
        <v>491.2</v>
      </c>
      <c r="DZ285">
        <v>468.2</v>
      </c>
      <c r="EA285">
        <v>445</v>
      </c>
      <c r="EB285">
        <v>401.6</v>
      </c>
      <c r="EC285">
        <v>856.3</v>
      </c>
      <c r="ED285">
        <v>686</v>
      </c>
      <c r="EE285">
        <v>584.79999999999995</v>
      </c>
      <c r="EF285">
        <v>528.9</v>
      </c>
      <c r="EG285">
        <v>501.2</v>
      </c>
      <c r="EH285">
        <v>482.7</v>
      </c>
      <c r="EI285">
        <v>446.7</v>
      </c>
      <c r="EJ285">
        <v>988.8</v>
      </c>
      <c r="EK285">
        <v>792.2</v>
      </c>
      <c r="EL285">
        <v>675.3</v>
      </c>
      <c r="EM285">
        <v>610.70000000000005</v>
      </c>
      <c r="EN285">
        <v>567</v>
      </c>
      <c r="EO285">
        <v>521.9</v>
      </c>
      <c r="EP285" t="s">
        <v>4427</v>
      </c>
    </row>
    <row r="286" spans="1:146" x14ac:dyDescent="0.25">
      <c r="A286" t="s">
        <v>4428</v>
      </c>
      <c r="B286" t="s">
        <v>317</v>
      </c>
      <c r="C286" t="s">
        <v>318</v>
      </c>
      <c r="D286" t="s">
        <v>319</v>
      </c>
      <c r="E286" t="s">
        <v>1908</v>
      </c>
      <c r="F286" t="s">
        <v>963</v>
      </c>
      <c r="G286" t="s">
        <v>1909</v>
      </c>
      <c r="H286">
        <v>2007</v>
      </c>
      <c r="I286">
        <v>139345</v>
      </c>
      <c r="K286" t="s">
        <v>1698</v>
      </c>
      <c r="L286" t="s">
        <v>1781</v>
      </c>
      <c r="M286">
        <v>550</v>
      </c>
      <c r="N286" t="s">
        <v>3923</v>
      </c>
      <c r="O286" s="3">
        <v>0.32085648148148149</v>
      </c>
      <c r="P286">
        <v>10.36</v>
      </c>
      <c r="Q286">
        <v>9.49</v>
      </c>
      <c r="R286">
        <v>1.927</v>
      </c>
      <c r="S286">
        <v>3.38</v>
      </c>
      <c r="T286">
        <v>5702</v>
      </c>
      <c r="U286">
        <v>128.80000000000001</v>
      </c>
      <c r="V286">
        <v>0.22</v>
      </c>
      <c r="W286">
        <v>637.29999999999995</v>
      </c>
      <c r="X286">
        <v>0.98080000000000001</v>
      </c>
      <c r="Y286">
        <v>688.2</v>
      </c>
      <c r="Z286">
        <v>0</v>
      </c>
      <c r="AA286">
        <v>0</v>
      </c>
      <c r="AB286">
        <v>1040</v>
      </c>
      <c r="AC286">
        <v>847.1</v>
      </c>
      <c r="AD286">
        <v>732.7</v>
      </c>
      <c r="AE286">
        <v>663.2</v>
      </c>
      <c r="AF286">
        <v>624.6</v>
      </c>
      <c r="AG286">
        <v>603.29999999999995</v>
      </c>
      <c r="AH286">
        <v>577.79999999999995</v>
      </c>
      <c r="AI286">
        <v>996.3</v>
      </c>
      <c r="AJ286">
        <v>813.1</v>
      </c>
      <c r="AK286">
        <v>711.3</v>
      </c>
      <c r="AL286">
        <v>654.1</v>
      </c>
      <c r="AM286">
        <v>623.9</v>
      </c>
      <c r="AN286">
        <v>606.1</v>
      </c>
      <c r="AO286">
        <v>580.9</v>
      </c>
      <c r="AP286">
        <v>878.8</v>
      </c>
      <c r="AQ286">
        <v>709.1</v>
      </c>
      <c r="AR286">
        <v>618.1</v>
      </c>
      <c r="AS286">
        <v>565.6</v>
      </c>
      <c r="AT286">
        <v>533.6</v>
      </c>
      <c r="AU286">
        <v>513</v>
      </c>
      <c r="AV286">
        <v>486.9</v>
      </c>
      <c r="AW286">
        <v>939.9</v>
      </c>
      <c r="AX286">
        <v>752.1</v>
      </c>
      <c r="AY286">
        <v>649.9</v>
      </c>
      <c r="AZ286">
        <v>589.9</v>
      </c>
      <c r="BA286">
        <v>553</v>
      </c>
      <c r="BB286">
        <v>529.20000000000005</v>
      </c>
      <c r="BC286">
        <v>499.9</v>
      </c>
      <c r="BD286">
        <v>1035.8</v>
      </c>
      <c r="BE286">
        <v>795.2</v>
      </c>
      <c r="BF286">
        <v>660.8</v>
      </c>
      <c r="BG286">
        <v>582.4</v>
      </c>
      <c r="BH286">
        <v>543.6</v>
      </c>
      <c r="BI286">
        <v>514.1</v>
      </c>
      <c r="BJ286">
        <v>466.1</v>
      </c>
      <c r="BK286">
        <v>42.5</v>
      </c>
      <c r="BL286">
        <v>41.2</v>
      </c>
      <c r="BM286">
        <v>40.9</v>
      </c>
      <c r="BN286">
        <v>39.6</v>
      </c>
      <c r="BO286">
        <v>38.700000000000003</v>
      </c>
      <c r="BP286">
        <v>39.1</v>
      </c>
      <c r="BQ286">
        <v>38.799999999999997</v>
      </c>
      <c r="BR286">
        <v>145.30000000000001</v>
      </c>
      <c r="BS286">
        <v>150.19999999999999</v>
      </c>
      <c r="BT286">
        <v>151.6</v>
      </c>
      <c r="BU286">
        <v>157.9</v>
      </c>
      <c r="BV286">
        <v>180</v>
      </c>
      <c r="BW286">
        <v>180</v>
      </c>
      <c r="BX286">
        <v>180</v>
      </c>
      <c r="BY286">
        <v>1081.9000000000001</v>
      </c>
      <c r="BZ286">
        <v>898.6</v>
      </c>
      <c r="CA286">
        <v>791.2</v>
      </c>
      <c r="CB286">
        <v>732.8</v>
      </c>
      <c r="CC286">
        <v>712.2</v>
      </c>
      <c r="CD286">
        <v>704.4</v>
      </c>
      <c r="CE286">
        <v>695.9</v>
      </c>
      <c r="CF286">
        <v>713.2</v>
      </c>
      <c r="CG286">
        <v>600.1</v>
      </c>
      <c r="CH286">
        <v>538.29999999999995</v>
      </c>
      <c r="CI286">
        <v>513.70000000000005</v>
      </c>
      <c r="CJ286">
        <v>503.2</v>
      </c>
      <c r="CK286">
        <v>499.1</v>
      </c>
      <c r="CL286">
        <v>496.3</v>
      </c>
      <c r="CM286">
        <v>677.1</v>
      </c>
      <c r="CN286">
        <v>571.5</v>
      </c>
      <c r="CO286">
        <v>522.5</v>
      </c>
      <c r="CP286">
        <v>501.7</v>
      </c>
      <c r="CQ286">
        <v>490.7</v>
      </c>
      <c r="CR286">
        <v>485.5</v>
      </c>
      <c r="CS286">
        <v>482.4</v>
      </c>
      <c r="CT286">
        <v>650</v>
      </c>
      <c r="CU286">
        <v>552</v>
      </c>
      <c r="CV286">
        <v>511.6</v>
      </c>
      <c r="CW286">
        <v>491.9</v>
      </c>
      <c r="CX286">
        <v>477.8</v>
      </c>
      <c r="CY286">
        <v>467</v>
      </c>
      <c r="CZ286">
        <v>456.3</v>
      </c>
      <c r="DA286">
        <v>648.79999999999995</v>
      </c>
      <c r="DB286">
        <v>540.79999999999995</v>
      </c>
      <c r="DC286">
        <v>500.7</v>
      </c>
      <c r="DD286">
        <v>484.3</v>
      </c>
      <c r="DE286">
        <v>474.3</v>
      </c>
      <c r="DF286">
        <v>459.5</v>
      </c>
      <c r="DG286">
        <v>434.6</v>
      </c>
      <c r="DH286">
        <v>644.70000000000005</v>
      </c>
      <c r="DI286">
        <v>535.6</v>
      </c>
      <c r="DJ286">
        <v>495.1</v>
      </c>
      <c r="DK286">
        <v>471.8</v>
      </c>
      <c r="DL286">
        <v>450.8</v>
      </c>
      <c r="DM286">
        <v>436.5</v>
      </c>
      <c r="DN286">
        <v>417.7</v>
      </c>
      <c r="DO286">
        <v>664.4</v>
      </c>
      <c r="DP286">
        <v>548.6</v>
      </c>
      <c r="DQ286">
        <v>501.3</v>
      </c>
      <c r="DR286">
        <v>476.1</v>
      </c>
      <c r="DS286">
        <v>453.2</v>
      </c>
      <c r="DT286">
        <v>431</v>
      </c>
      <c r="DU286">
        <v>400</v>
      </c>
      <c r="DV286">
        <v>733.8</v>
      </c>
      <c r="DW286">
        <v>599.1</v>
      </c>
      <c r="DX286">
        <v>524.70000000000005</v>
      </c>
      <c r="DY286">
        <v>492.8</v>
      </c>
      <c r="DZ286">
        <v>470.1</v>
      </c>
      <c r="EA286">
        <v>447.3</v>
      </c>
      <c r="EB286">
        <v>404.1</v>
      </c>
      <c r="EC286">
        <v>864.4</v>
      </c>
      <c r="ED286">
        <v>689.1</v>
      </c>
      <c r="EE286">
        <v>584.79999999999995</v>
      </c>
      <c r="EF286">
        <v>522.6</v>
      </c>
      <c r="EG286">
        <v>493.1</v>
      </c>
      <c r="EH286">
        <v>471.7</v>
      </c>
      <c r="EI286">
        <v>429.6</v>
      </c>
      <c r="EJ286">
        <v>998.1</v>
      </c>
      <c r="EK286">
        <v>795.7</v>
      </c>
      <c r="EL286">
        <v>674.3</v>
      </c>
      <c r="EM286">
        <v>593.6</v>
      </c>
      <c r="EN286">
        <v>537</v>
      </c>
      <c r="EO286">
        <v>502.1</v>
      </c>
      <c r="EP286" t="s">
        <v>4429</v>
      </c>
    </row>
    <row r="287" spans="1:146" x14ac:dyDescent="0.25">
      <c r="A287" t="s">
        <v>4430</v>
      </c>
      <c r="B287" t="s">
        <v>335</v>
      </c>
      <c r="C287" t="s">
        <v>336</v>
      </c>
      <c r="D287" t="s">
        <v>337</v>
      </c>
      <c r="E287" t="s">
        <v>1499</v>
      </c>
      <c r="F287" t="s">
        <v>963</v>
      </c>
      <c r="G287" t="s">
        <v>1909</v>
      </c>
      <c r="H287">
        <v>2004</v>
      </c>
      <c r="I287">
        <v>154958</v>
      </c>
      <c r="K287" t="s">
        <v>1698</v>
      </c>
      <c r="L287" t="s">
        <v>1781</v>
      </c>
      <c r="M287">
        <v>600</v>
      </c>
      <c r="N287" t="s">
        <v>3923</v>
      </c>
      <c r="O287" s="3">
        <v>0.32085648148148149</v>
      </c>
      <c r="P287">
        <v>12.225</v>
      </c>
      <c r="Q287">
        <v>11.077999999999999</v>
      </c>
      <c r="R287">
        <v>2.109</v>
      </c>
      <c r="S287">
        <v>3.76</v>
      </c>
      <c r="T287">
        <v>8110</v>
      </c>
      <c r="U287">
        <v>129.6</v>
      </c>
      <c r="V287">
        <v>0.2</v>
      </c>
      <c r="W287">
        <v>598.6</v>
      </c>
      <c r="X287">
        <v>1.0397000000000001</v>
      </c>
      <c r="Y287">
        <v>649.20000000000005</v>
      </c>
      <c r="Z287">
        <v>0</v>
      </c>
      <c r="AA287">
        <v>0</v>
      </c>
      <c r="AB287">
        <v>981.5</v>
      </c>
      <c r="AC287">
        <v>797.4</v>
      </c>
      <c r="AD287">
        <v>690.4</v>
      </c>
      <c r="AE287">
        <v>627.29999999999995</v>
      </c>
      <c r="AF287">
        <v>591.6</v>
      </c>
      <c r="AG287">
        <v>568.5</v>
      </c>
      <c r="AH287">
        <v>540.29999999999995</v>
      </c>
      <c r="AI287">
        <v>936.4</v>
      </c>
      <c r="AJ287">
        <v>762.8</v>
      </c>
      <c r="AK287">
        <v>667.8</v>
      </c>
      <c r="AL287">
        <v>615.79999999999995</v>
      </c>
      <c r="AM287">
        <v>587.70000000000005</v>
      </c>
      <c r="AN287">
        <v>569.70000000000005</v>
      </c>
      <c r="AO287">
        <v>542</v>
      </c>
      <c r="AP287">
        <v>826.2</v>
      </c>
      <c r="AQ287">
        <v>666.2</v>
      </c>
      <c r="AR287">
        <v>580.6</v>
      </c>
      <c r="AS287">
        <v>531</v>
      </c>
      <c r="AT287">
        <v>500.7</v>
      </c>
      <c r="AU287">
        <v>480.7</v>
      </c>
      <c r="AV287">
        <v>455</v>
      </c>
      <c r="AW287">
        <v>881.9</v>
      </c>
      <c r="AX287">
        <v>705.6</v>
      </c>
      <c r="AY287">
        <v>609.70000000000005</v>
      </c>
      <c r="AZ287">
        <v>553.29999999999995</v>
      </c>
      <c r="BA287">
        <v>518.29999999999995</v>
      </c>
      <c r="BB287">
        <v>495.4</v>
      </c>
      <c r="BC287">
        <v>466</v>
      </c>
      <c r="BD287">
        <v>978.8</v>
      </c>
      <c r="BE287">
        <v>748.6</v>
      </c>
      <c r="BF287">
        <v>621.4</v>
      </c>
      <c r="BG287">
        <v>547.79999999999995</v>
      </c>
      <c r="BH287">
        <v>510.7</v>
      </c>
      <c r="BI287">
        <v>482</v>
      </c>
      <c r="BJ287">
        <v>435.5</v>
      </c>
      <c r="BK287">
        <v>42.8</v>
      </c>
      <c r="BL287">
        <v>41.3</v>
      </c>
      <c r="BM287">
        <v>41.1</v>
      </c>
      <c r="BN287">
        <v>39.9</v>
      </c>
      <c r="BO287">
        <v>39.1</v>
      </c>
      <c r="BP287">
        <v>38.799999999999997</v>
      </c>
      <c r="BQ287">
        <v>38.9</v>
      </c>
      <c r="BR287">
        <v>144.4</v>
      </c>
      <c r="BS287">
        <v>149.1</v>
      </c>
      <c r="BT287">
        <v>151</v>
      </c>
      <c r="BU287">
        <v>155.5</v>
      </c>
      <c r="BV287">
        <v>170.6</v>
      </c>
      <c r="BW287">
        <v>180</v>
      </c>
      <c r="BX287">
        <v>180</v>
      </c>
      <c r="BY287">
        <v>1007.9</v>
      </c>
      <c r="BZ287">
        <v>834.9</v>
      </c>
      <c r="CA287">
        <v>737.3</v>
      </c>
      <c r="CB287">
        <v>688.9</v>
      </c>
      <c r="CC287">
        <v>670.1</v>
      </c>
      <c r="CD287">
        <v>661.9</v>
      </c>
      <c r="CE287">
        <v>647.1</v>
      </c>
      <c r="CF287">
        <v>661.9</v>
      </c>
      <c r="CG287">
        <v>555.9</v>
      </c>
      <c r="CH287">
        <v>501</v>
      </c>
      <c r="CI287">
        <v>479.3</v>
      </c>
      <c r="CJ287">
        <v>470.8</v>
      </c>
      <c r="CK287">
        <v>466.8</v>
      </c>
      <c r="CL287">
        <v>462</v>
      </c>
      <c r="CM287">
        <v>627.4</v>
      </c>
      <c r="CN287">
        <v>529.70000000000005</v>
      </c>
      <c r="CO287">
        <v>485.7</v>
      </c>
      <c r="CP287">
        <v>467.5</v>
      </c>
      <c r="CQ287">
        <v>458.2</v>
      </c>
      <c r="CR287">
        <v>453.9</v>
      </c>
      <c r="CS287">
        <v>450.7</v>
      </c>
      <c r="CT287">
        <v>601.5</v>
      </c>
      <c r="CU287">
        <v>511.9</v>
      </c>
      <c r="CV287">
        <v>474.9</v>
      </c>
      <c r="CW287">
        <v>457.2</v>
      </c>
      <c r="CX287">
        <v>445</v>
      </c>
      <c r="CY287">
        <v>435.8</v>
      </c>
      <c r="CZ287">
        <v>427.1</v>
      </c>
      <c r="DA287">
        <v>607.79999999999995</v>
      </c>
      <c r="DB287">
        <v>507.5</v>
      </c>
      <c r="DC287">
        <v>467.9</v>
      </c>
      <c r="DD287">
        <v>451.1</v>
      </c>
      <c r="DE287">
        <v>440.6</v>
      </c>
      <c r="DF287">
        <v>427</v>
      </c>
      <c r="DG287">
        <v>405.3</v>
      </c>
      <c r="DH287">
        <v>611.29999999999995</v>
      </c>
      <c r="DI287">
        <v>505.7</v>
      </c>
      <c r="DJ287">
        <v>464</v>
      </c>
      <c r="DK287">
        <v>442</v>
      </c>
      <c r="DL287">
        <v>422.8</v>
      </c>
      <c r="DM287">
        <v>407.2</v>
      </c>
      <c r="DN287">
        <v>389.2</v>
      </c>
      <c r="DO287">
        <v>631.1</v>
      </c>
      <c r="DP287">
        <v>518.9</v>
      </c>
      <c r="DQ287">
        <v>469.8</v>
      </c>
      <c r="DR287">
        <v>445.5</v>
      </c>
      <c r="DS287">
        <v>424.5</v>
      </c>
      <c r="DT287">
        <v>404.2</v>
      </c>
      <c r="DU287">
        <v>373.7</v>
      </c>
      <c r="DV287">
        <v>697.9</v>
      </c>
      <c r="DW287">
        <v>568.4</v>
      </c>
      <c r="DX287">
        <v>495.1</v>
      </c>
      <c r="DY287">
        <v>462.1</v>
      </c>
      <c r="DZ287">
        <v>440.7</v>
      </c>
      <c r="EA287">
        <v>419.5</v>
      </c>
      <c r="EB287">
        <v>378.1</v>
      </c>
      <c r="EC287">
        <v>827.1</v>
      </c>
      <c r="ED287">
        <v>658.1</v>
      </c>
      <c r="EE287">
        <v>557.5</v>
      </c>
      <c r="EF287">
        <v>494.5</v>
      </c>
      <c r="EG287">
        <v>463.4</v>
      </c>
      <c r="EH287">
        <v>443</v>
      </c>
      <c r="EI287">
        <v>403.3</v>
      </c>
      <c r="EJ287">
        <v>955.1</v>
      </c>
      <c r="EK287">
        <v>759.9</v>
      </c>
      <c r="EL287">
        <v>643.4</v>
      </c>
      <c r="EM287">
        <v>565.70000000000005</v>
      </c>
      <c r="EN287">
        <v>513.1</v>
      </c>
      <c r="EO287">
        <v>475</v>
      </c>
      <c r="EP287" t="s">
        <v>4431</v>
      </c>
    </row>
    <row r="288" spans="1:146" x14ac:dyDescent="0.25">
      <c r="A288" t="s">
        <v>3421</v>
      </c>
      <c r="B288" t="s">
        <v>287</v>
      </c>
      <c r="C288" t="s">
        <v>288</v>
      </c>
      <c r="D288" t="s">
        <v>289</v>
      </c>
      <c r="E288" t="s">
        <v>1087</v>
      </c>
      <c r="F288" t="s">
        <v>1785</v>
      </c>
      <c r="G288" t="s">
        <v>1459</v>
      </c>
      <c r="H288">
        <v>1998</v>
      </c>
      <c r="I288">
        <v>4277</v>
      </c>
      <c r="K288" t="s">
        <v>1698</v>
      </c>
      <c r="L288" t="s">
        <v>1781</v>
      </c>
      <c r="M288">
        <v>760</v>
      </c>
      <c r="N288" t="s">
        <v>3923</v>
      </c>
      <c r="O288" s="3">
        <v>0.32085648148148149</v>
      </c>
      <c r="P288">
        <v>11.785</v>
      </c>
      <c r="Q288">
        <v>10.964</v>
      </c>
      <c r="R288">
        <v>1.966</v>
      </c>
      <c r="S288">
        <v>3.79</v>
      </c>
      <c r="T288">
        <v>7797</v>
      </c>
      <c r="U288">
        <v>124.9</v>
      </c>
      <c r="V288">
        <v>0.25</v>
      </c>
      <c r="W288">
        <v>618.70000000000005</v>
      </c>
      <c r="X288">
        <v>1.0081</v>
      </c>
      <c r="Y288">
        <v>669.6</v>
      </c>
      <c r="Z288">
        <v>0</v>
      </c>
      <c r="AA288">
        <v>0</v>
      </c>
      <c r="AB288">
        <v>1033.3</v>
      </c>
      <c r="AC288">
        <v>834.3</v>
      </c>
      <c r="AD288">
        <v>719.3</v>
      </c>
      <c r="AE288">
        <v>645.4</v>
      </c>
      <c r="AF288">
        <v>604.70000000000005</v>
      </c>
      <c r="AG288">
        <v>579.6</v>
      </c>
      <c r="AH288">
        <v>555.6</v>
      </c>
      <c r="AI288">
        <v>989.3</v>
      </c>
      <c r="AJ288">
        <v>801.5</v>
      </c>
      <c r="AK288">
        <v>696.4</v>
      </c>
      <c r="AL288">
        <v>634.9</v>
      </c>
      <c r="AM288">
        <v>601.20000000000005</v>
      </c>
      <c r="AN288">
        <v>581.4</v>
      </c>
      <c r="AO288">
        <v>558.5</v>
      </c>
      <c r="AP288">
        <v>862.6</v>
      </c>
      <c r="AQ288">
        <v>692.1</v>
      </c>
      <c r="AR288">
        <v>599.6</v>
      </c>
      <c r="AS288">
        <v>545.4</v>
      </c>
      <c r="AT288">
        <v>512.1</v>
      </c>
      <c r="AU288">
        <v>490.6</v>
      </c>
      <c r="AV288">
        <v>464.3</v>
      </c>
      <c r="AW288">
        <v>927.6</v>
      </c>
      <c r="AX288">
        <v>738</v>
      </c>
      <c r="AY288">
        <v>633.6</v>
      </c>
      <c r="AZ288">
        <v>571.29999999999995</v>
      </c>
      <c r="BA288">
        <v>532.6</v>
      </c>
      <c r="BB288">
        <v>507.6</v>
      </c>
      <c r="BC288">
        <v>478.9</v>
      </c>
      <c r="BD288">
        <v>1028.0999999999999</v>
      </c>
      <c r="BE288">
        <v>782.1</v>
      </c>
      <c r="BF288">
        <v>645.20000000000005</v>
      </c>
      <c r="BG288">
        <v>561.79999999999995</v>
      </c>
      <c r="BH288">
        <v>520.20000000000005</v>
      </c>
      <c r="BI288">
        <v>490.6</v>
      </c>
      <c r="BJ288">
        <v>442.8</v>
      </c>
      <c r="BK288">
        <v>43.6</v>
      </c>
      <c r="BL288">
        <v>41.8</v>
      </c>
      <c r="BM288">
        <v>41.6</v>
      </c>
      <c r="BN288">
        <v>40.700000000000003</v>
      </c>
      <c r="BO288">
        <v>40</v>
      </c>
      <c r="BP288">
        <v>39.4</v>
      </c>
      <c r="BQ288">
        <v>39.299999999999997</v>
      </c>
      <c r="BR288">
        <v>144.69999999999999</v>
      </c>
      <c r="BS288">
        <v>149.30000000000001</v>
      </c>
      <c r="BT288">
        <v>150.9</v>
      </c>
      <c r="BU288">
        <v>155.19999999999999</v>
      </c>
      <c r="BV288">
        <v>169.4</v>
      </c>
      <c r="BW288">
        <v>180</v>
      </c>
      <c r="BX288">
        <v>180</v>
      </c>
      <c r="BY288">
        <v>1084.9000000000001</v>
      </c>
      <c r="BZ288">
        <v>891.4</v>
      </c>
      <c r="CA288">
        <v>781.5</v>
      </c>
      <c r="CB288">
        <v>714.7</v>
      </c>
      <c r="CC288">
        <v>687</v>
      </c>
      <c r="CD288">
        <v>676.2</v>
      </c>
      <c r="CE288">
        <v>670.3</v>
      </c>
      <c r="CF288">
        <v>706.2</v>
      </c>
      <c r="CG288">
        <v>591</v>
      </c>
      <c r="CH288">
        <v>522.70000000000005</v>
      </c>
      <c r="CI288">
        <v>492</v>
      </c>
      <c r="CJ288">
        <v>478.4</v>
      </c>
      <c r="CK288">
        <v>473.2</v>
      </c>
      <c r="CL288">
        <v>470.7</v>
      </c>
      <c r="CM288">
        <v>667.1</v>
      </c>
      <c r="CN288">
        <v>561.20000000000005</v>
      </c>
      <c r="CO288">
        <v>503.4</v>
      </c>
      <c r="CP288">
        <v>478.7</v>
      </c>
      <c r="CQ288">
        <v>466.1</v>
      </c>
      <c r="CR288">
        <v>459.7</v>
      </c>
      <c r="CS288">
        <v>455.9</v>
      </c>
      <c r="CT288">
        <v>638.1</v>
      </c>
      <c r="CU288">
        <v>538.6</v>
      </c>
      <c r="CV288">
        <v>490.5</v>
      </c>
      <c r="CW288">
        <v>468.6</v>
      </c>
      <c r="CX288">
        <v>454.5</v>
      </c>
      <c r="CY288">
        <v>443.6</v>
      </c>
      <c r="CZ288">
        <v>431.6</v>
      </c>
      <c r="DA288">
        <v>637.1</v>
      </c>
      <c r="DB288">
        <v>526.29999999999995</v>
      </c>
      <c r="DC288">
        <v>478</v>
      </c>
      <c r="DD288">
        <v>456.7</v>
      </c>
      <c r="DE288">
        <v>443.9</v>
      </c>
      <c r="DF288">
        <v>437.1</v>
      </c>
      <c r="DG288">
        <v>412.5</v>
      </c>
      <c r="DH288">
        <v>632.5</v>
      </c>
      <c r="DI288">
        <v>519.6</v>
      </c>
      <c r="DJ288">
        <v>472.5</v>
      </c>
      <c r="DK288">
        <v>449.2</v>
      </c>
      <c r="DL288">
        <v>429.2</v>
      </c>
      <c r="DM288">
        <v>411.3</v>
      </c>
      <c r="DN288">
        <v>386.8</v>
      </c>
      <c r="DO288">
        <v>649.70000000000005</v>
      </c>
      <c r="DP288">
        <v>532.70000000000005</v>
      </c>
      <c r="DQ288">
        <v>478.5</v>
      </c>
      <c r="DR288">
        <v>453.1</v>
      </c>
      <c r="DS288">
        <v>431.5</v>
      </c>
      <c r="DT288">
        <v>410.2</v>
      </c>
      <c r="DU288">
        <v>376.8</v>
      </c>
      <c r="DV288">
        <v>716.9</v>
      </c>
      <c r="DW288">
        <v>582.5</v>
      </c>
      <c r="DX288">
        <v>504.8</v>
      </c>
      <c r="DY288">
        <v>469.5</v>
      </c>
      <c r="DZ288">
        <v>447.8</v>
      </c>
      <c r="EA288">
        <v>426.4</v>
      </c>
      <c r="EB288">
        <v>384</v>
      </c>
      <c r="EC288">
        <v>850.2</v>
      </c>
      <c r="ED288">
        <v>673.1</v>
      </c>
      <c r="EE288">
        <v>569.29999999999995</v>
      </c>
      <c r="EF288">
        <v>503.1</v>
      </c>
      <c r="EG288">
        <v>470.6</v>
      </c>
      <c r="EH288">
        <v>450</v>
      </c>
      <c r="EI288">
        <v>410</v>
      </c>
      <c r="EJ288">
        <v>981.7</v>
      </c>
      <c r="EK288">
        <v>777.2</v>
      </c>
      <c r="EL288">
        <v>657.1</v>
      </c>
      <c r="EM288">
        <v>576.1</v>
      </c>
      <c r="EN288">
        <v>522.4</v>
      </c>
      <c r="EO288">
        <v>482.9</v>
      </c>
      <c r="EP288" t="s">
        <v>4432</v>
      </c>
    </row>
    <row r="289" spans="1:146" x14ac:dyDescent="0.25">
      <c r="A289" t="s">
        <v>4433</v>
      </c>
      <c r="B289" t="s">
        <v>784</v>
      </c>
      <c r="C289" t="s">
        <v>785</v>
      </c>
      <c r="D289" t="s">
        <v>786</v>
      </c>
      <c r="E289" t="s">
        <v>787</v>
      </c>
      <c r="F289" t="s">
        <v>963</v>
      </c>
      <c r="G289" t="s">
        <v>1909</v>
      </c>
      <c r="H289">
        <v>2009</v>
      </c>
      <c r="I289">
        <v>4026940</v>
      </c>
      <c r="K289" t="s">
        <v>1698</v>
      </c>
      <c r="L289" t="s">
        <v>1781</v>
      </c>
      <c r="M289">
        <v>944</v>
      </c>
      <c r="N289" t="s">
        <v>3923</v>
      </c>
      <c r="O289" s="3">
        <v>0.32085648148148149</v>
      </c>
      <c r="P289">
        <v>13.634</v>
      </c>
      <c r="Q289">
        <v>12.503</v>
      </c>
      <c r="R289">
        <v>2.214</v>
      </c>
      <c r="S289">
        <v>4.3099999999999996</v>
      </c>
      <c r="T289">
        <v>13673</v>
      </c>
      <c r="U289">
        <v>127.1</v>
      </c>
      <c r="V289">
        <v>0.36</v>
      </c>
      <c r="W289">
        <v>584.5</v>
      </c>
      <c r="X289">
        <v>1.0536000000000001</v>
      </c>
      <c r="Y289">
        <v>640.70000000000005</v>
      </c>
      <c r="Z289">
        <v>0</v>
      </c>
      <c r="AA289">
        <v>0</v>
      </c>
      <c r="AB289">
        <v>971.7</v>
      </c>
      <c r="AC289">
        <v>787.4</v>
      </c>
      <c r="AD289">
        <v>682.1</v>
      </c>
      <c r="AE289">
        <v>617.6</v>
      </c>
      <c r="AF289">
        <v>585.6</v>
      </c>
      <c r="AG289">
        <v>562.29999999999995</v>
      </c>
      <c r="AH289">
        <v>533.9</v>
      </c>
      <c r="AI289">
        <v>926.4</v>
      </c>
      <c r="AJ289">
        <v>753.1</v>
      </c>
      <c r="AK289">
        <v>656.4</v>
      </c>
      <c r="AL289">
        <v>601.5</v>
      </c>
      <c r="AM289">
        <v>572.4</v>
      </c>
      <c r="AN289">
        <v>554.6</v>
      </c>
      <c r="AO289">
        <v>534</v>
      </c>
      <c r="AP289">
        <v>810.5</v>
      </c>
      <c r="AQ289">
        <v>652</v>
      </c>
      <c r="AR289">
        <v>566.6</v>
      </c>
      <c r="AS289">
        <v>517.1</v>
      </c>
      <c r="AT289">
        <v>487.2</v>
      </c>
      <c r="AU289">
        <v>468.3</v>
      </c>
      <c r="AV289">
        <v>445.7</v>
      </c>
      <c r="AW289">
        <v>864</v>
      </c>
      <c r="AX289">
        <v>689.5</v>
      </c>
      <c r="AY289">
        <v>593.6</v>
      </c>
      <c r="AZ289">
        <v>536.6</v>
      </c>
      <c r="BA289">
        <v>501.3</v>
      </c>
      <c r="BB289">
        <v>478.7</v>
      </c>
      <c r="BC289">
        <v>452.9</v>
      </c>
      <c r="BD289">
        <v>969.2</v>
      </c>
      <c r="BE289">
        <v>738.7</v>
      </c>
      <c r="BF289">
        <v>610.5</v>
      </c>
      <c r="BG289">
        <v>533.20000000000005</v>
      </c>
      <c r="BH289">
        <v>496.1</v>
      </c>
      <c r="BI289">
        <v>467.6</v>
      </c>
      <c r="BJ289">
        <v>423.3</v>
      </c>
      <c r="BK289">
        <v>43.7</v>
      </c>
      <c r="BL289">
        <v>42.1</v>
      </c>
      <c r="BM289">
        <v>41.7</v>
      </c>
      <c r="BN289">
        <v>41.4</v>
      </c>
      <c r="BO289">
        <v>40.4</v>
      </c>
      <c r="BP289">
        <v>40</v>
      </c>
      <c r="BQ289">
        <v>40.1</v>
      </c>
      <c r="BR289">
        <v>143.69999999999999</v>
      </c>
      <c r="BS289">
        <v>148</v>
      </c>
      <c r="BT289">
        <v>148</v>
      </c>
      <c r="BU289">
        <v>148.5</v>
      </c>
      <c r="BV289">
        <v>150.4</v>
      </c>
      <c r="BW289">
        <v>174.8</v>
      </c>
      <c r="BX289">
        <v>178.2</v>
      </c>
      <c r="BY289">
        <v>997.1</v>
      </c>
      <c r="BZ289">
        <v>824.4</v>
      </c>
      <c r="CA289">
        <v>725.8</v>
      </c>
      <c r="CB289">
        <v>670.7</v>
      </c>
      <c r="CC289">
        <v>646.5</v>
      </c>
      <c r="CD289">
        <v>635.29999999999995</v>
      </c>
      <c r="CE289">
        <v>632.1</v>
      </c>
      <c r="CF289">
        <v>647.5</v>
      </c>
      <c r="CG289">
        <v>544.70000000000005</v>
      </c>
      <c r="CH289">
        <v>484.1</v>
      </c>
      <c r="CI289">
        <v>458</v>
      </c>
      <c r="CJ289">
        <v>446.9</v>
      </c>
      <c r="CK289">
        <v>442.3</v>
      </c>
      <c r="CL289">
        <v>439.2</v>
      </c>
      <c r="CM289">
        <v>610.9</v>
      </c>
      <c r="CN289">
        <v>516.5</v>
      </c>
      <c r="CO289">
        <v>465.9</v>
      </c>
      <c r="CP289">
        <v>445.3</v>
      </c>
      <c r="CQ289">
        <v>434.9</v>
      </c>
      <c r="CR289">
        <v>430</v>
      </c>
      <c r="CS289">
        <v>426.4</v>
      </c>
      <c r="CT289">
        <v>583.79999999999995</v>
      </c>
      <c r="CU289">
        <v>495.4</v>
      </c>
      <c r="CV289">
        <v>453.9</v>
      </c>
      <c r="CW289">
        <v>435.4</v>
      </c>
      <c r="CX289">
        <v>423.9</v>
      </c>
      <c r="CY289">
        <v>415.5</v>
      </c>
      <c r="CZ289">
        <v>406.6</v>
      </c>
      <c r="DA289">
        <v>589.20000000000005</v>
      </c>
      <c r="DB289">
        <v>498.2</v>
      </c>
      <c r="DC289">
        <v>449.9</v>
      </c>
      <c r="DD289">
        <v>429.9</v>
      </c>
      <c r="DE289">
        <v>420.9</v>
      </c>
      <c r="DF289">
        <v>410</v>
      </c>
      <c r="DG289">
        <v>391.2</v>
      </c>
      <c r="DH289">
        <v>600.29999999999995</v>
      </c>
      <c r="DI289">
        <v>493.7</v>
      </c>
      <c r="DJ289">
        <v>445.2</v>
      </c>
      <c r="DK289">
        <v>423.9</v>
      </c>
      <c r="DL289">
        <v>407.8</v>
      </c>
      <c r="DM289">
        <v>393.1</v>
      </c>
      <c r="DN289">
        <v>377.2</v>
      </c>
      <c r="DO289">
        <v>618.79999999999995</v>
      </c>
      <c r="DP289">
        <v>509.5</v>
      </c>
      <c r="DQ289">
        <v>452.9</v>
      </c>
      <c r="DR289">
        <v>428.4</v>
      </c>
      <c r="DS289">
        <v>410.9</v>
      </c>
      <c r="DT289">
        <v>394</v>
      </c>
      <c r="DU289">
        <v>362.9</v>
      </c>
      <c r="DV289">
        <v>690.5</v>
      </c>
      <c r="DW289">
        <v>561.5</v>
      </c>
      <c r="DX289">
        <v>483.5</v>
      </c>
      <c r="DY289">
        <v>444.9</v>
      </c>
      <c r="DZ289">
        <v>424.6</v>
      </c>
      <c r="EA289">
        <v>407.9</v>
      </c>
      <c r="EB289">
        <v>374.1</v>
      </c>
      <c r="EC289">
        <v>819.6</v>
      </c>
      <c r="ED289">
        <v>649.9</v>
      </c>
      <c r="EE289">
        <v>552.79999999999995</v>
      </c>
      <c r="EF289">
        <v>488.8</v>
      </c>
      <c r="EG289">
        <v>454.9</v>
      </c>
      <c r="EH289">
        <v>435.5</v>
      </c>
      <c r="EI289">
        <v>409.3</v>
      </c>
      <c r="EJ289">
        <v>946.4</v>
      </c>
      <c r="EK289">
        <v>750.4</v>
      </c>
      <c r="EL289">
        <v>638.29999999999995</v>
      </c>
      <c r="EM289">
        <v>564.4</v>
      </c>
      <c r="EN289">
        <v>524.70000000000005</v>
      </c>
      <c r="EO289">
        <v>489.2</v>
      </c>
      <c r="EP289" t="s">
        <v>4434</v>
      </c>
    </row>
    <row r="290" spans="1:146" x14ac:dyDescent="0.25">
      <c r="A290" t="s">
        <v>4435</v>
      </c>
      <c r="B290" t="s">
        <v>338</v>
      </c>
      <c r="C290" t="s">
        <v>339</v>
      </c>
      <c r="D290" t="s">
        <v>340</v>
      </c>
      <c r="E290" t="s">
        <v>341</v>
      </c>
      <c r="F290" t="s">
        <v>1785</v>
      </c>
      <c r="G290" t="s">
        <v>1948</v>
      </c>
      <c r="H290">
        <v>2000</v>
      </c>
      <c r="I290">
        <v>243976</v>
      </c>
      <c r="K290" t="s">
        <v>1698</v>
      </c>
      <c r="L290" t="s">
        <v>1781</v>
      </c>
      <c r="M290">
        <v>590</v>
      </c>
      <c r="N290" t="s">
        <v>3923</v>
      </c>
      <c r="O290" s="3">
        <v>0.32085648148148149</v>
      </c>
      <c r="P290">
        <v>10.972</v>
      </c>
      <c r="Q290">
        <v>10.137</v>
      </c>
      <c r="R290">
        <v>2.0049999999999999</v>
      </c>
      <c r="S290">
        <v>3.52</v>
      </c>
      <c r="T290">
        <v>6943</v>
      </c>
      <c r="U290">
        <v>128</v>
      </c>
      <c r="V290">
        <v>0.23</v>
      </c>
      <c r="W290">
        <v>627.5</v>
      </c>
      <c r="X290">
        <v>0.99729999999999996</v>
      </c>
      <c r="Y290">
        <v>676.8</v>
      </c>
      <c r="Z290">
        <v>0</v>
      </c>
      <c r="AA290">
        <v>0</v>
      </c>
      <c r="AB290">
        <v>1022.8</v>
      </c>
      <c r="AC290">
        <v>834.4</v>
      </c>
      <c r="AD290">
        <v>723.2</v>
      </c>
      <c r="AE290">
        <v>653.6</v>
      </c>
      <c r="AF290">
        <v>614</v>
      </c>
      <c r="AG290">
        <v>590.70000000000005</v>
      </c>
      <c r="AH290">
        <v>565.4</v>
      </c>
      <c r="AI290">
        <v>979.3</v>
      </c>
      <c r="AJ290">
        <v>800.7</v>
      </c>
      <c r="AK290">
        <v>701.2</v>
      </c>
      <c r="AL290">
        <v>643.9</v>
      </c>
      <c r="AM290">
        <v>612.4</v>
      </c>
      <c r="AN290">
        <v>593.4</v>
      </c>
      <c r="AO290">
        <v>568.4</v>
      </c>
      <c r="AP290">
        <v>865.3</v>
      </c>
      <c r="AQ290">
        <v>698.3</v>
      </c>
      <c r="AR290">
        <v>608.70000000000005</v>
      </c>
      <c r="AS290">
        <v>556.70000000000005</v>
      </c>
      <c r="AT290">
        <v>524.9</v>
      </c>
      <c r="AU290">
        <v>504.2</v>
      </c>
      <c r="AV290">
        <v>478.7</v>
      </c>
      <c r="AW290">
        <v>925.5</v>
      </c>
      <c r="AX290">
        <v>740.8</v>
      </c>
      <c r="AY290">
        <v>640.1</v>
      </c>
      <c r="AZ290">
        <v>580.6</v>
      </c>
      <c r="BA290">
        <v>543.79999999999995</v>
      </c>
      <c r="BB290">
        <v>520</v>
      </c>
      <c r="BC290">
        <v>490.8</v>
      </c>
      <c r="BD290">
        <v>1018.7</v>
      </c>
      <c r="BE290">
        <v>783.5</v>
      </c>
      <c r="BF290">
        <v>651.6</v>
      </c>
      <c r="BG290">
        <v>573.29999999999995</v>
      </c>
      <c r="BH290">
        <v>534.20000000000005</v>
      </c>
      <c r="BI290">
        <v>504.8</v>
      </c>
      <c r="BJ290">
        <v>458.6</v>
      </c>
      <c r="BK290">
        <v>42.6</v>
      </c>
      <c r="BL290">
        <v>40.9</v>
      </c>
      <c r="BM290">
        <v>40.799999999999997</v>
      </c>
      <c r="BN290">
        <v>39.9</v>
      </c>
      <c r="BO290">
        <v>38.9</v>
      </c>
      <c r="BP290">
        <v>38.5</v>
      </c>
      <c r="BQ290">
        <v>38</v>
      </c>
      <c r="BR290">
        <v>145.19999999999999</v>
      </c>
      <c r="BS290">
        <v>150.19999999999999</v>
      </c>
      <c r="BT290">
        <v>151.30000000000001</v>
      </c>
      <c r="BU290">
        <v>157</v>
      </c>
      <c r="BV290">
        <v>175.2</v>
      </c>
      <c r="BW290">
        <v>180</v>
      </c>
      <c r="BX290">
        <v>180</v>
      </c>
      <c r="BY290">
        <v>1063.4000000000001</v>
      </c>
      <c r="BZ290">
        <v>885</v>
      </c>
      <c r="CA290">
        <v>781.1</v>
      </c>
      <c r="CB290">
        <v>722</v>
      </c>
      <c r="CC290">
        <v>697.5</v>
      </c>
      <c r="CD290">
        <v>686.9</v>
      </c>
      <c r="CE290">
        <v>676.8</v>
      </c>
      <c r="CF290">
        <v>700.7</v>
      </c>
      <c r="CG290">
        <v>591.6</v>
      </c>
      <c r="CH290">
        <v>530.20000000000005</v>
      </c>
      <c r="CI290">
        <v>504.7</v>
      </c>
      <c r="CJ290">
        <v>493.1</v>
      </c>
      <c r="CK290">
        <v>488.4</v>
      </c>
      <c r="CL290">
        <v>485.5</v>
      </c>
      <c r="CM290">
        <v>665.6</v>
      </c>
      <c r="CN290">
        <v>563.6</v>
      </c>
      <c r="CO290">
        <v>513.79999999999995</v>
      </c>
      <c r="CP290">
        <v>492.9</v>
      </c>
      <c r="CQ290">
        <v>481.5</v>
      </c>
      <c r="CR290">
        <v>475.6</v>
      </c>
      <c r="CS290">
        <v>471.6</v>
      </c>
      <c r="CT290">
        <v>639.29999999999995</v>
      </c>
      <c r="CU290">
        <v>543.9</v>
      </c>
      <c r="CV290">
        <v>502.7</v>
      </c>
      <c r="CW290">
        <v>483.2</v>
      </c>
      <c r="CX290">
        <v>469.9</v>
      </c>
      <c r="CY290">
        <v>459.5</v>
      </c>
      <c r="CZ290">
        <v>448</v>
      </c>
      <c r="DA290">
        <v>644.6</v>
      </c>
      <c r="DB290">
        <v>536.20000000000005</v>
      </c>
      <c r="DC290">
        <v>493.5</v>
      </c>
      <c r="DD290">
        <v>476.7</v>
      </c>
      <c r="DE290">
        <v>466.6</v>
      </c>
      <c r="DF290">
        <v>452.9</v>
      </c>
      <c r="DG290">
        <v>429.3</v>
      </c>
      <c r="DH290">
        <v>637.5</v>
      </c>
      <c r="DI290">
        <v>528.6</v>
      </c>
      <c r="DJ290">
        <v>486.7</v>
      </c>
      <c r="DK290">
        <v>464.5</v>
      </c>
      <c r="DL290">
        <v>444.9</v>
      </c>
      <c r="DM290">
        <v>431.4</v>
      </c>
      <c r="DN290">
        <v>413.8</v>
      </c>
      <c r="DO290">
        <v>654.70000000000005</v>
      </c>
      <c r="DP290">
        <v>540.79999999999995</v>
      </c>
      <c r="DQ290">
        <v>492.3</v>
      </c>
      <c r="DR290">
        <v>468</v>
      </c>
      <c r="DS290">
        <v>446.9</v>
      </c>
      <c r="DT290">
        <v>426.2</v>
      </c>
      <c r="DU290">
        <v>397.3</v>
      </c>
      <c r="DV290">
        <v>719.6</v>
      </c>
      <c r="DW290">
        <v>589.6</v>
      </c>
      <c r="DX290">
        <v>516</v>
      </c>
      <c r="DY290">
        <v>483.9</v>
      </c>
      <c r="DZ290">
        <v>462.6</v>
      </c>
      <c r="EA290">
        <v>441.3</v>
      </c>
      <c r="EB290">
        <v>400.1</v>
      </c>
      <c r="EC290">
        <v>850.5</v>
      </c>
      <c r="ED290">
        <v>678.8</v>
      </c>
      <c r="EE290">
        <v>576.70000000000005</v>
      </c>
      <c r="EF290">
        <v>514</v>
      </c>
      <c r="EG290">
        <v>484.5</v>
      </c>
      <c r="EH290">
        <v>464.3</v>
      </c>
      <c r="EI290">
        <v>424.6</v>
      </c>
      <c r="EJ290">
        <v>982.1</v>
      </c>
      <c r="EK290">
        <v>783.9</v>
      </c>
      <c r="EL290">
        <v>665.2</v>
      </c>
      <c r="EM290">
        <v>585.29999999999995</v>
      </c>
      <c r="EN290">
        <v>530.5</v>
      </c>
      <c r="EO290">
        <v>494.5</v>
      </c>
      <c r="EP290" t="s">
        <v>4436</v>
      </c>
    </row>
    <row r="291" spans="1:146" x14ac:dyDescent="0.25">
      <c r="A291" t="s">
        <v>4437</v>
      </c>
      <c r="B291" t="s">
        <v>780</v>
      </c>
      <c r="C291" t="s">
        <v>781</v>
      </c>
      <c r="D291" t="s">
        <v>1533</v>
      </c>
      <c r="E291" t="s">
        <v>782</v>
      </c>
      <c r="F291" t="s">
        <v>783</v>
      </c>
      <c r="G291" t="s">
        <v>488</v>
      </c>
      <c r="H291">
        <v>1998</v>
      </c>
      <c r="I291">
        <v>204804</v>
      </c>
      <c r="K291" t="s">
        <v>1698</v>
      </c>
      <c r="L291" t="s">
        <v>1781</v>
      </c>
      <c r="M291">
        <v>726</v>
      </c>
      <c r="N291" t="s">
        <v>3923</v>
      </c>
      <c r="O291" s="3">
        <v>0.32085648148148149</v>
      </c>
      <c r="P291">
        <v>14.99</v>
      </c>
      <c r="Q291">
        <v>10.403</v>
      </c>
      <c r="R291">
        <v>3.2890000000000001</v>
      </c>
      <c r="S291">
        <v>4.0999999999999996</v>
      </c>
      <c r="T291">
        <v>10724</v>
      </c>
      <c r="U291">
        <v>130.69999999999999</v>
      </c>
      <c r="V291">
        <v>0.24</v>
      </c>
      <c r="W291">
        <v>585.70000000000005</v>
      </c>
      <c r="X291">
        <v>1.0652999999999999</v>
      </c>
      <c r="Y291">
        <v>633.6</v>
      </c>
      <c r="Z291">
        <v>0</v>
      </c>
      <c r="AA291">
        <v>0</v>
      </c>
      <c r="AB291">
        <v>906</v>
      </c>
      <c r="AC291">
        <v>755.7</v>
      </c>
      <c r="AD291">
        <v>664.8</v>
      </c>
      <c r="AE291">
        <v>615.29999999999995</v>
      </c>
      <c r="AF291">
        <v>585</v>
      </c>
      <c r="AG291">
        <v>567.4</v>
      </c>
      <c r="AH291">
        <v>536.6</v>
      </c>
      <c r="AI291">
        <v>870.8</v>
      </c>
      <c r="AJ291">
        <v>724.7</v>
      </c>
      <c r="AK291">
        <v>648.4</v>
      </c>
      <c r="AL291">
        <v>607.79999999999995</v>
      </c>
      <c r="AM291">
        <v>584.9</v>
      </c>
      <c r="AN291">
        <v>569.70000000000005</v>
      </c>
      <c r="AO291">
        <v>539.6</v>
      </c>
      <c r="AP291">
        <v>788.9</v>
      </c>
      <c r="AQ291">
        <v>644.70000000000005</v>
      </c>
      <c r="AR291">
        <v>569.29999999999995</v>
      </c>
      <c r="AS291">
        <v>526.70000000000005</v>
      </c>
      <c r="AT291">
        <v>501</v>
      </c>
      <c r="AU291">
        <v>484</v>
      </c>
      <c r="AV291">
        <v>460.5</v>
      </c>
      <c r="AW291">
        <v>846.5</v>
      </c>
      <c r="AX291">
        <v>685</v>
      </c>
      <c r="AY291">
        <v>598.6</v>
      </c>
      <c r="AZ291">
        <v>548.4</v>
      </c>
      <c r="BA291">
        <v>517.5</v>
      </c>
      <c r="BB291">
        <v>497.2</v>
      </c>
      <c r="BC291">
        <v>470.4</v>
      </c>
      <c r="BD291">
        <v>902.7</v>
      </c>
      <c r="BE291">
        <v>711.9</v>
      </c>
      <c r="BF291">
        <v>604.20000000000005</v>
      </c>
      <c r="BG291">
        <v>544.20000000000005</v>
      </c>
      <c r="BH291">
        <v>511.3</v>
      </c>
      <c r="BI291">
        <v>486.7</v>
      </c>
      <c r="BJ291">
        <v>446</v>
      </c>
      <c r="BK291">
        <v>40</v>
      </c>
      <c r="BL291">
        <v>38.9</v>
      </c>
      <c r="BM291">
        <v>39.299999999999997</v>
      </c>
      <c r="BN291">
        <v>38.6</v>
      </c>
      <c r="BO291">
        <v>38.200000000000003</v>
      </c>
      <c r="BP291">
        <v>38</v>
      </c>
      <c r="BQ291">
        <v>37.1</v>
      </c>
      <c r="BR291">
        <v>144.80000000000001</v>
      </c>
      <c r="BS291">
        <v>150</v>
      </c>
      <c r="BT291">
        <v>151.9</v>
      </c>
      <c r="BU291">
        <v>158.80000000000001</v>
      </c>
      <c r="BV291">
        <v>180</v>
      </c>
      <c r="BW291">
        <v>180</v>
      </c>
      <c r="BX291">
        <v>180</v>
      </c>
      <c r="BY291">
        <v>938.2</v>
      </c>
      <c r="BZ291">
        <v>795.7</v>
      </c>
      <c r="CA291">
        <v>719</v>
      </c>
      <c r="CB291">
        <v>684.5</v>
      </c>
      <c r="CC291">
        <v>670.2</v>
      </c>
      <c r="CD291">
        <v>663.9</v>
      </c>
      <c r="CE291">
        <v>641.20000000000005</v>
      </c>
      <c r="CF291">
        <v>639</v>
      </c>
      <c r="CG291">
        <v>543.5</v>
      </c>
      <c r="CH291">
        <v>501.8</v>
      </c>
      <c r="CI291">
        <v>485</v>
      </c>
      <c r="CJ291">
        <v>477.4</v>
      </c>
      <c r="CK291">
        <v>473.9</v>
      </c>
      <c r="CL291">
        <v>468.3</v>
      </c>
      <c r="CM291">
        <v>613.79999999999995</v>
      </c>
      <c r="CN291">
        <v>524.4</v>
      </c>
      <c r="CO291">
        <v>490.1</v>
      </c>
      <c r="CP291">
        <v>474.7</v>
      </c>
      <c r="CQ291">
        <v>465.8</v>
      </c>
      <c r="CR291">
        <v>461.4</v>
      </c>
      <c r="CS291">
        <v>459</v>
      </c>
      <c r="CT291">
        <v>595.9</v>
      </c>
      <c r="CU291">
        <v>512.5</v>
      </c>
      <c r="CV291">
        <v>482</v>
      </c>
      <c r="CW291">
        <v>465.8</v>
      </c>
      <c r="CX291">
        <v>454</v>
      </c>
      <c r="CY291">
        <v>445.1</v>
      </c>
      <c r="CZ291">
        <v>436.3</v>
      </c>
      <c r="DA291">
        <v>589.79999999999995</v>
      </c>
      <c r="DB291">
        <v>502.7</v>
      </c>
      <c r="DC291">
        <v>479.3</v>
      </c>
      <c r="DD291">
        <v>462.8</v>
      </c>
      <c r="DE291">
        <v>448.8</v>
      </c>
      <c r="DF291">
        <v>436.4</v>
      </c>
      <c r="DG291">
        <v>417.6</v>
      </c>
      <c r="DH291">
        <v>572.20000000000005</v>
      </c>
      <c r="DI291">
        <v>490.8</v>
      </c>
      <c r="DJ291">
        <v>462.5</v>
      </c>
      <c r="DK291">
        <v>446</v>
      </c>
      <c r="DL291">
        <v>436.5</v>
      </c>
      <c r="DM291">
        <v>426.7</v>
      </c>
      <c r="DN291">
        <v>415.6</v>
      </c>
      <c r="DO291">
        <v>588.6</v>
      </c>
      <c r="DP291">
        <v>498.6</v>
      </c>
      <c r="DQ291">
        <v>466.7</v>
      </c>
      <c r="DR291">
        <v>445.4</v>
      </c>
      <c r="DS291">
        <v>426.1</v>
      </c>
      <c r="DT291">
        <v>414.7</v>
      </c>
      <c r="DU291">
        <v>399.8</v>
      </c>
      <c r="DV291">
        <v>647.70000000000005</v>
      </c>
      <c r="DW291">
        <v>536.1</v>
      </c>
      <c r="DX291">
        <v>484.3</v>
      </c>
      <c r="DY291">
        <v>459.8</v>
      </c>
      <c r="DZ291">
        <v>439.1</v>
      </c>
      <c r="EA291">
        <v>419.1</v>
      </c>
      <c r="EB291">
        <v>387.3</v>
      </c>
      <c r="EC291">
        <v>756.7</v>
      </c>
      <c r="ED291">
        <v>619.9</v>
      </c>
      <c r="EE291">
        <v>530.20000000000005</v>
      </c>
      <c r="EF291">
        <v>484.1</v>
      </c>
      <c r="EG291">
        <v>460.6</v>
      </c>
      <c r="EH291">
        <v>441</v>
      </c>
      <c r="EI291">
        <v>404.5</v>
      </c>
      <c r="EJ291">
        <v>873.7</v>
      </c>
      <c r="EK291">
        <v>715.8</v>
      </c>
      <c r="EL291">
        <v>610.70000000000005</v>
      </c>
      <c r="EM291">
        <v>546</v>
      </c>
      <c r="EN291">
        <v>499.8</v>
      </c>
      <c r="EO291">
        <v>470.9</v>
      </c>
      <c r="EP291" t="s">
        <v>4438</v>
      </c>
    </row>
    <row r="292" spans="1:146" x14ac:dyDescent="0.25">
      <c r="A292" t="s">
        <v>4439</v>
      </c>
      <c r="B292" t="s">
        <v>741</v>
      </c>
      <c r="C292" t="s">
        <v>742</v>
      </c>
      <c r="D292" t="s">
        <v>743</v>
      </c>
      <c r="E292" t="s">
        <v>744</v>
      </c>
      <c r="F292" t="s">
        <v>732</v>
      </c>
      <c r="G292" t="s">
        <v>745</v>
      </c>
      <c r="H292">
        <v>2009</v>
      </c>
      <c r="I292">
        <v>4069863</v>
      </c>
      <c r="K292" t="s">
        <v>1698</v>
      </c>
      <c r="L292" t="s">
        <v>1781</v>
      </c>
      <c r="M292">
        <v>717</v>
      </c>
      <c r="N292" t="s">
        <v>3923</v>
      </c>
      <c r="O292" s="3">
        <v>0.32083333333333336</v>
      </c>
      <c r="P292">
        <v>12.2</v>
      </c>
      <c r="Q292">
        <v>10.574</v>
      </c>
      <c r="R292">
        <v>2.125</v>
      </c>
      <c r="S292">
        <v>3.75</v>
      </c>
      <c r="T292">
        <v>7614</v>
      </c>
      <c r="U292">
        <v>122.7</v>
      </c>
      <c r="V292">
        <v>0.21</v>
      </c>
      <c r="W292">
        <v>610.5</v>
      </c>
      <c r="X292">
        <v>1.0219</v>
      </c>
      <c r="Y292">
        <v>660.6</v>
      </c>
      <c r="Z292">
        <v>0</v>
      </c>
      <c r="AA292">
        <v>0</v>
      </c>
      <c r="AB292">
        <v>1023.3</v>
      </c>
      <c r="AC292">
        <v>825.1</v>
      </c>
      <c r="AD292">
        <v>709.1</v>
      </c>
      <c r="AE292">
        <v>636.1</v>
      </c>
      <c r="AF292">
        <v>596.1</v>
      </c>
      <c r="AG292">
        <v>571</v>
      </c>
      <c r="AH292">
        <v>544.6</v>
      </c>
      <c r="AI292">
        <v>977.2</v>
      </c>
      <c r="AJ292">
        <v>790.4</v>
      </c>
      <c r="AK292">
        <v>685.2</v>
      </c>
      <c r="AL292">
        <v>624.1</v>
      </c>
      <c r="AM292">
        <v>591.20000000000005</v>
      </c>
      <c r="AN292">
        <v>571.6</v>
      </c>
      <c r="AO292">
        <v>547.20000000000005</v>
      </c>
      <c r="AP292">
        <v>852.4</v>
      </c>
      <c r="AQ292">
        <v>683.3</v>
      </c>
      <c r="AR292">
        <v>591.5</v>
      </c>
      <c r="AS292">
        <v>537.70000000000005</v>
      </c>
      <c r="AT292">
        <v>504.4</v>
      </c>
      <c r="AU292">
        <v>482.8</v>
      </c>
      <c r="AV292">
        <v>456.3</v>
      </c>
      <c r="AW292">
        <v>910.9</v>
      </c>
      <c r="AX292">
        <v>724.6</v>
      </c>
      <c r="AY292">
        <v>622</v>
      </c>
      <c r="AZ292">
        <v>560.79999999999995</v>
      </c>
      <c r="BA292">
        <v>522.6</v>
      </c>
      <c r="BB292">
        <v>497.9</v>
      </c>
      <c r="BC292">
        <v>468.4</v>
      </c>
      <c r="BD292">
        <v>1019.4</v>
      </c>
      <c r="BE292">
        <v>773.6</v>
      </c>
      <c r="BF292">
        <v>636.4</v>
      </c>
      <c r="BG292">
        <v>553.79999999999995</v>
      </c>
      <c r="BH292">
        <v>513.29999999999995</v>
      </c>
      <c r="BI292">
        <v>482.8</v>
      </c>
      <c r="BJ292">
        <v>434.5</v>
      </c>
      <c r="BK292">
        <v>43.4</v>
      </c>
      <c r="BL292">
        <v>42.1</v>
      </c>
      <c r="BM292">
        <v>41.6</v>
      </c>
      <c r="BN292">
        <v>40.200000000000003</v>
      </c>
      <c r="BO292">
        <v>39.799999999999997</v>
      </c>
      <c r="BP292">
        <v>39.4</v>
      </c>
      <c r="BQ292">
        <v>39.200000000000003</v>
      </c>
      <c r="BR292">
        <v>144.6</v>
      </c>
      <c r="BS292">
        <v>149</v>
      </c>
      <c r="BT292">
        <v>151.4</v>
      </c>
      <c r="BU292">
        <v>155.19999999999999</v>
      </c>
      <c r="BV292">
        <v>170</v>
      </c>
      <c r="BW292">
        <v>180</v>
      </c>
      <c r="BX292">
        <v>180</v>
      </c>
      <c r="BY292">
        <v>1062.5</v>
      </c>
      <c r="BZ292">
        <v>872.6</v>
      </c>
      <c r="CA292">
        <v>762.2</v>
      </c>
      <c r="CB292">
        <v>697</v>
      </c>
      <c r="CC292">
        <v>672.1</v>
      </c>
      <c r="CD292">
        <v>662.2</v>
      </c>
      <c r="CE292">
        <v>653.70000000000005</v>
      </c>
      <c r="CF292">
        <v>692.4</v>
      </c>
      <c r="CG292">
        <v>577.5</v>
      </c>
      <c r="CH292">
        <v>512</v>
      </c>
      <c r="CI292">
        <v>483</v>
      </c>
      <c r="CJ292">
        <v>471</v>
      </c>
      <c r="CK292">
        <v>466.5</v>
      </c>
      <c r="CL292">
        <v>464</v>
      </c>
      <c r="CM292">
        <v>653.5</v>
      </c>
      <c r="CN292">
        <v>548.29999999999995</v>
      </c>
      <c r="CO292">
        <v>494.3</v>
      </c>
      <c r="CP292">
        <v>470.9</v>
      </c>
      <c r="CQ292">
        <v>458.8</v>
      </c>
      <c r="CR292">
        <v>453</v>
      </c>
      <c r="CS292">
        <v>449.2</v>
      </c>
      <c r="CT292">
        <v>624.4</v>
      </c>
      <c r="CU292">
        <v>526.9</v>
      </c>
      <c r="CV292">
        <v>482.5</v>
      </c>
      <c r="CW292">
        <v>461.1</v>
      </c>
      <c r="CX292">
        <v>446.1</v>
      </c>
      <c r="CY292">
        <v>434.6</v>
      </c>
      <c r="CZ292">
        <v>423.4</v>
      </c>
      <c r="DA292">
        <v>630.70000000000005</v>
      </c>
      <c r="DB292">
        <v>519.79999999999995</v>
      </c>
      <c r="DC292">
        <v>472.6</v>
      </c>
      <c r="DD292">
        <v>452</v>
      </c>
      <c r="DE292">
        <v>443.2</v>
      </c>
      <c r="DF292">
        <v>427.6</v>
      </c>
      <c r="DG292">
        <v>402.5</v>
      </c>
      <c r="DH292">
        <v>627.1</v>
      </c>
      <c r="DI292">
        <v>515</v>
      </c>
      <c r="DJ292">
        <v>468</v>
      </c>
      <c r="DK292">
        <v>443.3</v>
      </c>
      <c r="DL292">
        <v>421.6</v>
      </c>
      <c r="DM292">
        <v>404.1</v>
      </c>
      <c r="DN292">
        <v>385.4</v>
      </c>
      <c r="DO292">
        <v>646.6</v>
      </c>
      <c r="DP292">
        <v>529.4</v>
      </c>
      <c r="DQ292">
        <v>475</v>
      </c>
      <c r="DR292">
        <v>448.4</v>
      </c>
      <c r="DS292">
        <v>425.4</v>
      </c>
      <c r="DT292">
        <v>403.9</v>
      </c>
      <c r="DU292">
        <v>369</v>
      </c>
      <c r="DV292">
        <v>717.9</v>
      </c>
      <c r="DW292">
        <v>581.5</v>
      </c>
      <c r="DX292">
        <v>503.6</v>
      </c>
      <c r="DY292">
        <v>466.8</v>
      </c>
      <c r="DZ292">
        <v>443.7</v>
      </c>
      <c r="EA292">
        <v>421.4</v>
      </c>
      <c r="EB292">
        <v>380.3</v>
      </c>
      <c r="EC292">
        <v>852.3</v>
      </c>
      <c r="ED292">
        <v>673.5</v>
      </c>
      <c r="EE292">
        <v>568.5</v>
      </c>
      <c r="EF292">
        <v>502.1</v>
      </c>
      <c r="EG292">
        <v>467.9</v>
      </c>
      <c r="EH292">
        <v>445.9</v>
      </c>
      <c r="EI292">
        <v>405.2</v>
      </c>
      <c r="EJ292">
        <v>984.2</v>
      </c>
      <c r="EK292">
        <v>777.7</v>
      </c>
      <c r="EL292">
        <v>656.1</v>
      </c>
      <c r="EM292">
        <v>575.20000000000005</v>
      </c>
      <c r="EN292">
        <v>520.1</v>
      </c>
      <c r="EO292">
        <v>479.8</v>
      </c>
      <c r="EP292" t="s">
        <v>4440</v>
      </c>
    </row>
    <row r="293" spans="1:146" x14ac:dyDescent="0.25">
      <c r="A293" t="s">
        <v>4441</v>
      </c>
      <c r="B293" t="s">
        <v>177</v>
      </c>
      <c r="C293" t="s">
        <v>178</v>
      </c>
      <c r="D293" t="s">
        <v>179</v>
      </c>
      <c r="E293" t="s">
        <v>180</v>
      </c>
      <c r="F293" t="s">
        <v>1511</v>
      </c>
      <c r="G293" t="s">
        <v>643</v>
      </c>
      <c r="H293">
        <v>2008</v>
      </c>
      <c r="I293">
        <v>152371</v>
      </c>
      <c r="K293" t="s">
        <v>1698</v>
      </c>
      <c r="L293" t="s">
        <v>1781</v>
      </c>
      <c r="M293">
        <v>1364</v>
      </c>
      <c r="N293" t="s">
        <v>3923</v>
      </c>
      <c r="O293" s="3">
        <v>0.32085648148148149</v>
      </c>
      <c r="P293">
        <v>16.88</v>
      </c>
      <c r="Q293">
        <v>15.991</v>
      </c>
      <c r="R293">
        <v>2.6120000000000001</v>
      </c>
      <c r="S293">
        <v>4.53</v>
      </c>
      <c r="T293">
        <v>18099</v>
      </c>
      <c r="U293">
        <v>129.30000000000001</v>
      </c>
      <c r="V293">
        <v>0.24</v>
      </c>
      <c r="W293">
        <v>517.70000000000005</v>
      </c>
      <c r="X293">
        <v>1.1865000000000001</v>
      </c>
      <c r="Y293">
        <v>568.9</v>
      </c>
      <c r="Z293">
        <v>0</v>
      </c>
      <c r="AA293">
        <v>0</v>
      </c>
      <c r="AB293">
        <v>882.5</v>
      </c>
      <c r="AC293">
        <v>710.6</v>
      </c>
      <c r="AD293">
        <v>609</v>
      </c>
      <c r="AE293">
        <v>547.70000000000005</v>
      </c>
      <c r="AF293">
        <v>513.79999999999995</v>
      </c>
      <c r="AG293">
        <v>491.9</v>
      </c>
      <c r="AH293">
        <v>460.2</v>
      </c>
      <c r="AI293">
        <v>842</v>
      </c>
      <c r="AJ293">
        <v>677</v>
      </c>
      <c r="AK293">
        <v>585.70000000000005</v>
      </c>
      <c r="AL293">
        <v>534.6</v>
      </c>
      <c r="AM293">
        <v>506.4</v>
      </c>
      <c r="AN293">
        <v>488.1</v>
      </c>
      <c r="AO293">
        <v>457.1</v>
      </c>
      <c r="AP293">
        <v>720.5</v>
      </c>
      <c r="AQ293">
        <v>578.6</v>
      </c>
      <c r="AR293">
        <v>501.8</v>
      </c>
      <c r="AS293">
        <v>456.9</v>
      </c>
      <c r="AT293">
        <v>428.9</v>
      </c>
      <c r="AU293">
        <v>410.2</v>
      </c>
      <c r="AV293">
        <v>384.6</v>
      </c>
      <c r="AW293">
        <v>804.5</v>
      </c>
      <c r="AX293">
        <v>637</v>
      </c>
      <c r="AY293">
        <v>544.20000000000005</v>
      </c>
      <c r="AZ293">
        <v>488.5</v>
      </c>
      <c r="BA293">
        <v>453.3</v>
      </c>
      <c r="BB293">
        <v>429.7</v>
      </c>
      <c r="BC293">
        <v>399.1</v>
      </c>
      <c r="BD293">
        <v>878.5</v>
      </c>
      <c r="BE293">
        <v>663.3</v>
      </c>
      <c r="BF293">
        <v>543.6</v>
      </c>
      <c r="BG293">
        <v>472.8</v>
      </c>
      <c r="BH293">
        <v>436.8</v>
      </c>
      <c r="BI293">
        <v>410.9</v>
      </c>
      <c r="BJ293">
        <v>370.3</v>
      </c>
      <c r="BK293">
        <v>43.7</v>
      </c>
      <c r="BL293">
        <v>41.9</v>
      </c>
      <c r="BM293">
        <v>40.799999999999997</v>
      </c>
      <c r="BN293">
        <v>40.4</v>
      </c>
      <c r="BO293">
        <v>39.700000000000003</v>
      </c>
      <c r="BP293">
        <v>39.200000000000003</v>
      </c>
      <c r="BQ293">
        <v>38.299999999999997</v>
      </c>
      <c r="BR293">
        <v>141.6</v>
      </c>
      <c r="BS293">
        <v>141</v>
      </c>
      <c r="BT293">
        <v>144.80000000000001</v>
      </c>
      <c r="BU293">
        <v>151.5</v>
      </c>
      <c r="BV293">
        <v>157</v>
      </c>
      <c r="BW293">
        <v>170.1</v>
      </c>
      <c r="BX293">
        <v>180</v>
      </c>
      <c r="BY293">
        <v>922.6</v>
      </c>
      <c r="BZ293">
        <v>747</v>
      </c>
      <c r="CA293">
        <v>651.4</v>
      </c>
      <c r="CB293">
        <v>600.5</v>
      </c>
      <c r="CC293">
        <v>577.29999999999995</v>
      </c>
      <c r="CD293">
        <v>565.6</v>
      </c>
      <c r="CE293">
        <v>544.79999999999995</v>
      </c>
      <c r="CF293">
        <v>598.6</v>
      </c>
      <c r="CG293">
        <v>494.7</v>
      </c>
      <c r="CH293">
        <v>436.7</v>
      </c>
      <c r="CI293">
        <v>411.3</v>
      </c>
      <c r="CJ293">
        <v>400.8</v>
      </c>
      <c r="CK293">
        <v>396</v>
      </c>
      <c r="CL293">
        <v>392</v>
      </c>
      <c r="CM293">
        <v>550.70000000000005</v>
      </c>
      <c r="CN293">
        <v>457.6</v>
      </c>
      <c r="CO293">
        <v>417.9</v>
      </c>
      <c r="CP293">
        <v>399.2</v>
      </c>
      <c r="CQ293">
        <v>389.4</v>
      </c>
      <c r="CR293">
        <v>384.6</v>
      </c>
      <c r="CS293">
        <v>380.3</v>
      </c>
      <c r="CT293">
        <v>493.3</v>
      </c>
      <c r="CU293">
        <v>418.4</v>
      </c>
      <c r="CV293">
        <v>392.9</v>
      </c>
      <c r="CW293">
        <v>383.9</v>
      </c>
      <c r="CX293">
        <v>377.6</v>
      </c>
      <c r="CY293">
        <v>370.5</v>
      </c>
      <c r="CZ293">
        <v>361.1</v>
      </c>
      <c r="DA293">
        <v>478.2</v>
      </c>
      <c r="DB293">
        <v>410.7</v>
      </c>
      <c r="DC293">
        <v>387.4</v>
      </c>
      <c r="DD293">
        <v>373.9</v>
      </c>
      <c r="DE293">
        <v>363.9</v>
      </c>
      <c r="DF293">
        <v>357.3</v>
      </c>
      <c r="DG293">
        <v>346.2</v>
      </c>
      <c r="DH293">
        <v>513.20000000000005</v>
      </c>
      <c r="DI293">
        <v>434.9</v>
      </c>
      <c r="DJ293">
        <v>394.4</v>
      </c>
      <c r="DK293">
        <v>376.1</v>
      </c>
      <c r="DL293">
        <v>361.8</v>
      </c>
      <c r="DM293">
        <v>345</v>
      </c>
      <c r="DN293">
        <v>323.2</v>
      </c>
      <c r="DO293">
        <v>547.4</v>
      </c>
      <c r="DP293">
        <v>445.3</v>
      </c>
      <c r="DQ293">
        <v>398.7</v>
      </c>
      <c r="DR293">
        <v>377.9</v>
      </c>
      <c r="DS293">
        <v>360.4</v>
      </c>
      <c r="DT293">
        <v>343.6</v>
      </c>
      <c r="DU293">
        <v>318.8</v>
      </c>
      <c r="DV293">
        <v>610.20000000000005</v>
      </c>
      <c r="DW293">
        <v>492.1</v>
      </c>
      <c r="DX293">
        <v>424</v>
      </c>
      <c r="DY293">
        <v>392.3</v>
      </c>
      <c r="DZ293">
        <v>373.7</v>
      </c>
      <c r="EA293">
        <v>355</v>
      </c>
      <c r="EB293">
        <v>315.39999999999998</v>
      </c>
      <c r="EC293">
        <v>729.5</v>
      </c>
      <c r="ED293">
        <v>583.79999999999995</v>
      </c>
      <c r="EE293">
        <v>490.7</v>
      </c>
      <c r="EF293">
        <v>429.3</v>
      </c>
      <c r="EG293">
        <v>396.7</v>
      </c>
      <c r="EH293">
        <v>378.1</v>
      </c>
      <c r="EI293">
        <v>342.7</v>
      </c>
      <c r="EJ293">
        <v>842.4</v>
      </c>
      <c r="EK293">
        <v>674.2</v>
      </c>
      <c r="EL293">
        <v>566.6</v>
      </c>
      <c r="EM293">
        <v>494.9</v>
      </c>
      <c r="EN293">
        <v>450.3</v>
      </c>
      <c r="EO293">
        <v>418.1</v>
      </c>
      <c r="EP293" t="s">
        <v>4442</v>
      </c>
    </row>
    <row r="294" spans="1:146" x14ac:dyDescent="0.25">
      <c r="A294" t="s">
        <v>4443</v>
      </c>
      <c r="B294" t="s">
        <v>1975</v>
      </c>
      <c r="C294" t="s">
        <v>1976</v>
      </c>
      <c r="D294" t="s">
        <v>1977</v>
      </c>
      <c r="E294" t="s">
        <v>1978</v>
      </c>
      <c r="F294" t="s">
        <v>693</v>
      </c>
      <c r="G294" t="s">
        <v>1979</v>
      </c>
      <c r="H294">
        <v>1978</v>
      </c>
      <c r="I294">
        <v>237274</v>
      </c>
      <c r="K294" t="s">
        <v>1698</v>
      </c>
      <c r="L294" t="s">
        <v>1781</v>
      </c>
      <c r="M294">
        <v>350</v>
      </c>
      <c r="N294" t="s">
        <v>3923</v>
      </c>
      <c r="O294" s="3">
        <v>0.32085648148148149</v>
      </c>
      <c r="P294">
        <v>10.835000000000001</v>
      </c>
      <c r="Q294">
        <v>8.7669999999999995</v>
      </c>
      <c r="R294">
        <v>1.76</v>
      </c>
      <c r="S294">
        <v>3.52</v>
      </c>
      <c r="T294">
        <v>6283</v>
      </c>
      <c r="U294">
        <v>120.9</v>
      </c>
      <c r="V294">
        <v>0.38</v>
      </c>
      <c r="W294">
        <v>670.4</v>
      </c>
      <c r="X294">
        <v>0.91779999999999995</v>
      </c>
      <c r="Y294">
        <v>735.5</v>
      </c>
      <c r="Z294">
        <v>0</v>
      </c>
      <c r="AA294">
        <v>0</v>
      </c>
      <c r="AB294">
        <v>1073.2</v>
      </c>
      <c r="AC294">
        <v>887</v>
      </c>
      <c r="AD294">
        <v>785.5</v>
      </c>
      <c r="AE294">
        <v>720.2</v>
      </c>
      <c r="AF294">
        <v>672.3</v>
      </c>
      <c r="AG294">
        <v>644.70000000000005</v>
      </c>
      <c r="AH294">
        <v>622</v>
      </c>
      <c r="AI294">
        <v>1028.2</v>
      </c>
      <c r="AJ294">
        <v>854</v>
      </c>
      <c r="AK294">
        <v>762.1</v>
      </c>
      <c r="AL294">
        <v>708.3</v>
      </c>
      <c r="AM294">
        <v>672.8</v>
      </c>
      <c r="AN294">
        <v>650.9</v>
      </c>
      <c r="AO294">
        <v>629.20000000000005</v>
      </c>
      <c r="AP294">
        <v>911.2</v>
      </c>
      <c r="AQ294">
        <v>741.5</v>
      </c>
      <c r="AR294">
        <v>651.29999999999995</v>
      </c>
      <c r="AS294">
        <v>599.29999999999995</v>
      </c>
      <c r="AT294">
        <v>567.29999999999995</v>
      </c>
      <c r="AU294">
        <v>546.6</v>
      </c>
      <c r="AV294">
        <v>522</v>
      </c>
      <c r="AW294">
        <v>1012.6</v>
      </c>
      <c r="AX294">
        <v>811.2</v>
      </c>
      <c r="AY294">
        <v>700.5</v>
      </c>
      <c r="AZ294">
        <v>634.4</v>
      </c>
      <c r="BA294">
        <v>593.20000000000005</v>
      </c>
      <c r="BB294">
        <v>566.70000000000005</v>
      </c>
      <c r="BC294">
        <v>536.20000000000005</v>
      </c>
      <c r="BD294">
        <v>1071.4000000000001</v>
      </c>
      <c r="BE294">
        <v>831.7</v>
      </c>
      <c r="BF294">
        <v>703.9</v>
      </c>
      <c r="BG294">
        <v>624.5</v>
      </c>
      <c r="BH294">
        <v>578.5</v>
      </c>
      <c r="BI294">
        <v>546</v>
      </c>
      <c r="BJ294">
        <v>497.3</v>
      </c>
      <c r="BK294">
        <v>43.5</v>
      </c>
      <c r="BL294">
        <v>42.8</v>
      </c>
      <c r="BM294">
        <v>43.5</v>
      </c>
      <c r="BN294">
        <v>42.9</v>
      </c>
      <c r="BO294">
        <v>41.2</v>
      </c>
      <c r="BP294">
        <v>40.799999999999997</v>
      </c>
      <c r="BQ294">
        <v>41.1</v>
      </c>
      <c r="BR294">
        <v>147.30000000000001</v>
      </c>
      <c r="BS294">
        <v>151.6</v>
      </c>
      <c r="BT294">
        <v>152.5</v>
      </c>
      <c r="BU294">
        <v>156.6</v>
      </c>
      <c r="BV294">
        <v>180</v>
      </c>
      <c r="BW294">
        <v>180</v>
      </c>
      <c r="BX294">
        <v>180</v>
      </c>
      <c r="BY294">
        <v>1090.9000000000001</v>
      </c>
      <c r="BZ294">
        <v>930</v>
      </c>
      <c r="CA294">
        <v>851.1</v>
      </c>
      <c r="CB294">
        <v>808.5</v>
      </c>
      <c r="CC294">
        <v>774.8</v>
      </c>
      <c r="CD294">
        <v>759.9</v>
      </c>
      <c r="CE294">
        <v>756.3</v>
      </c>
      <c r="CF294">
        <v>709.8</v>
      </c>
      <c r="CG294">
        <v>605.1</v>
      </c>
      <c r="CH294">
        <v>559.20000000000005</v>
      </c>
      <c r="CI294">
        <v>541.20000000000005</v>
      </c>
      <c r="CJ294">
        <v>532.6</v>
      </c>
      <c r="CK294">
        <v>526.1</v>
      </c>
      <c r="CL294">
        <v>522.1</v>
      </c>
      <c r="CM294">
        <v>665.5</v>
      </c>
      <c r="CN294">
        <v>570</v>
      </c>
      <c r="CO294">
        <v>536.4</v>
      </c>
      <c r="CP294">
        <v>522.9</v>
      </c>
      <c r="CQ294">
        <v>515.6</v>
      </c>
      <c r="CR294">
        <v>511</v>
      </c>
      <c r="CS294">
        <v>505.4</v>
      </c>
      <c r="CT294">
        <v>623.9</v>
      </c>
      <c r="CU294">
        <v>545.79999999999995</v>
      </c>
      <c r="CV294">
        <v>520</v>
      </c>
      <c r="CW294">
        <v>506.2</v>
      </c>
      <c r="CX294">
        <v>496.9</v>
      </c>
      <c r="CY294">
        <v>490.6</v>
      </c>
      <c r="CZ294">
        <v>480.9</v>
      </c>
      <c r="DA294">
        <v>623.29999999999995</v>
      </c>
      <c r="DB294">
        <v>545.79999999999995</v>
      </c>
      <c r="DC294">
        <v>517.5</v>
      </c>
      <c r="DD294">
        <v>500.7</v>
      </c>
      <c r="DE294">
        <v>487</v>
      </c>
      <c r="DF294">
        <v>474.9</v>
      </c>
      <c r="DG294">
        <v>458.5</v>
      </c>
      <c r="DH294">
        <v>696.6</v>
      </c>
      <c r="DI294">
        <v>579.29999999999995</v>
      </c>
      <c r="DJ294">
        <v>525.20000000000005</v>
      </c>
      <c r="DK294">
        <v>500.8</v>
      </c>
      <c r="DL294">
        <v>481.8</v>
      </c>
      <c r="DM294">
        <v>466.2</v>
      </c>
      <c r="DN294">
        <v>443.3</v>
      </c>
      <c r="DO294">
        <v>720</v>
      </c>
      <c r="DP294">
        <v>593.70000000000005</v>
      </c>
      <c r="DQ294">
        <v>531.20000000000005</v>
      </c>
      <c r="DR294">
        <v>503.8</v>
      </c>
      <c r="DS294">
        <v>483.3</v>
      </c>
      <c r="DT294">
        <v>464.4</v>
      </c>
      <c r="DU294">
        <v>435.2</v>
      </c>
      <c r="DV294">
        <v>784.7</v>
      </c>
      <c r="DW294">
        <v>646.6</v>
      </c>
      <c r="DX294">
        <v>559.29999999999995</v>
      </c>
      <c r="DY294">
        <v>519.9</v>
      </c>
      <c r="DZ294">
        <v>497.2</v>
      </c>
      <c r="EA294">
        <v>477</v>
      </c>
      <c r="EB294">
        <v>439.7</v>
      </c>
      <c r="EC294">
        <v>914</v>
      </c>
      <c r="ED294">
        <v>731.6</v>
      </c>
      <c r="EE294">
        <v>624.9</v>
      </c>
      <c r="EF294">
        <v>553.6</v>
      </c>
      <c r="EG294">
        <v>519.4</v>
      </c>
      <c r="EH294">
        <v>498.3</v>
      </c>
      <c r="EI294">
        <v>460.8</v>
      </c>
      <c r="EJ294">
        <v>1055.5</v>
      </c>
      <c r="EK294">
        <v>844</v>
      </c>
      <c r="EL294">
        <v>719.8</v>
      </c>
      <c r="EM294">
        <v>631.9</v>
      </c>
      <c r="EN294">
        <v>569.9</v>
      </c>
      <c r="EO294">
        <v>529.6</v>
      </c>
      <c r="EP294" t="s">
        <v>4444</v>
      </c>
    </row>
    <row r="295" spans="1:146" x14ac:dyDescent="0.25">
      <c r="A295" t="s">
        <v>4445</v>
      </c>
      <c r="B295" t="s">
        <v>1964</v>
      </c>
      <c r="C295" t="s">
        <v>1965</v>
      </c>
      <c r="D295" t="s">
        <v>3060</v>
      </c>
      <c r="E295" t="s">
        <v>1966</v>
      </c>
      <c r="F295" t="s">
        <v>1477</v>
      </c>
      <c r="G295" t="s">
        <v>1057</v>
      </c>
      <c r="H295">
        <v>2001</v>
      </c>
      <c r="I295">
        <v>138043</v>
      </c>
      <c r="K295" t="s">
        <v>1698</v>
      </c>
      <c r="L295" t="s">
        <v>1781</v>
      </c>
      <c r="M295">
        <v>574</v>
      </c>
      <c r="N295" t="s">
        <v>3923</v>
      </c>
      <c r="O295" s="3">
        <v>0.32085648148148149</v>
      </c>
      <c r="P295">
        <v>9.44</v>
      </c>
      <c r="Q295">
        <v>8.8670000000000009</v>
      </c>
      <c r="R295">
        <v>2.028</v>
      </c>
      <c r="S295">
        <v>3.33</v>
      </c>
      <c r="T295">
        <v>4470</v>
      </c>
      <c r="U295">
        <v>117.7</v>
      </c>
      <c r="V295">
        <v>0.36</v>
      </c>
      <c r="W295">
        <v>688.5</v>
      </c>
      <c r="X295">
        <v>0.91439999999999999</v>
      </c>
      <c r="Y295">
        <v>738.2</v>
      </c>
      <c r="Z295">
        <v>0</v>
      </c>
      <c r="AA295">
        <v>0</v>
      </c>
      <c r="AB295">
        <v>1148.7</v>
      </c>
      <c r="AC295">
        <v>926.8</v>
      </c>
      <c r="AD295">
        <v>801.5</v>
      </c>
      <c r="AE295">
        <v>714.4</v>
      </c>
      <c r="AF295">
        <v>659</v>
      </c>
      <c r="AG295">
        <v>630.5</v>
      </c>
      <c r="AH295">
        <v>607.70000000000005</v>
      </c>
      <c r="AI295">
        <v>1102.5</v>
      </c>
      <c r="AJ295">
        <v>894.3</v>
      </c>
      <c r="AK295">
        <v>777.1</v>
      </c>
      <c r="AL295">
        <v>703.2</v>
      </c>
      <c r="AM295">
        <v>658.5</v>
      </c>
      <c r="AN295">
        <v>634.5</v>
      </c>
      <c r="AO295">
        <v>610.9</v>
      </c>
      <c r="AP295">
        <v>962.9</v>
      </c>
      <c r="AQ295">
        <v>771.7</v>
      </c>
      <c r="AR295">
        <v>667.2</v>
      </c>
      <c r="AS295">
        <v>605.20000000000005</v>
      </c>
      <c r="AT295">
        <v>566.79999999999995</v>
      </c>
      <c r="AU295">
        <v>542.1</v>
      </c>
      <c r="AV295">
        <v>513.1</v>
      </c>
      <c r="AW295">
        <v>1032.4000000000001</v>
      </c>
      <c r="AX295">
        <v>821</v>
      </c>
      <c r="AY295">
        <v>703.8</v>
      </c>
      <c r="AZ295">
        <v>633.5</v>
      </c>
      <c r="BA295">
        <v>589.29999999999995</v>
      </c>
      <c r="BB295">
        <v>560.9</v>
      </c>
      <c r="BC295">
        <v>528</v>
      </c>
      <c r="BD295">
        <v>1142.5999999999999</v>
      </c>
      <c r="BE295">
        <v>869.7</v>
      </c>
      <c r="BF295">
        <v>719.8</v>
      </c>
      <c r="BG295">
        <v>624.29999999999995</v>
      </c>
      <c r="BH295">
        <v>573.79999999999995</v>
      </c>
      <c r="BI295">
        <v>540.9</v>
      </c>
      <c r="BJ295">
        <v>492</v>
      </c>
      <c r="BK295">
        <v>42.5</v>
      </c>
      <c r="BL295">
        <v>40.700000000000003</v>
      </c>
      <c r="BM295">
        <v>40.5</v>
      </c>
      <c r="BN295">
        <v>40</v>
      </c>
      <c r="BO295">
        <v>38.299999999999997</v>
      </c>
      <c r="BP295">
        <v>37.799999999999997</v>
      </c>
      <c r="BQ295">
        <v>37.9</v>
      </c>
      <c r="BR295">
        <v>147</v>
      </c>
      <c r="BS295">
        <v>151.1</v>
      </c>
      <c r="BT295">
        <v>153</v>
      </c>
      <c r="BU295">
        <v>157.5</v>
      </c>
      <c r="BV295">
        <v>180</v>
      </c>
      <c r="BW295">
        <v>180</v>
      </c>
      <c r="BX295">
        <v>180</v>
      </c>
      <c r="BY295">
        <v>1208.9000000000001</v>
      </c>
      <c r="BZ295">
        <v>994.3</v>
      </c>
      <c r="CA295">
        <v>875.2</v>
      </c>
      <c r="CB295">
        <v>791.4</v>
      </c>
      <c r="CC295">
        <v>744.6</v>
      </c>
      <c r="CD295">
        <v>727.8</v>
      </c>
      <c r="CE295">
        <v>725.5</v>
      </c>
      <c r="CF295">
        <v>796.7</v>
      </c>
      <c r="CG295">
        <v>669.1</v>
      </c>
      <c r="CH295">
        <v>590.5</v>
      </c>
      <c r="CI295">
        <v>550.4</v>
      </c>
      <c r="CJ295">
        <v>531.9</v>
      </c>
      <c r="CK295">
        <v>522.70000000000005</v>
      </c>
      <c r="CL295">
        <v>518.70000000000005</v>
      </c>
      <c r="CM295">
        <v>756.9</v>
      </c>
      <c r="CN295">
        <v>638.20000000000005</v>
      </c>
      <c r="CO295">
        <v>568.70000000000005</v>
      </c>
      <c r="CP295">
        <v>536.9</v>
      </c>
      <c r="CQ295">
        <v>520.6</v>
      </c>
      <c r="CR295">
        <v>510.5</v>
      </c>
      <c r="CS295">
        <v>503.6</v>
      </c>
      <c r="CT295">
        <v>728</v>
      </c>
      <c r="CU295">
        <v>614.6</v>
      </c>
      <c r="CV295">
        <v>553</v>
      </c>
      <c r="CW295">
        <v>526.70000000000005</v>
      </c>
      <c r="CX295">
        <v>510.1</v>
      </c>
      <c r="CY295">
        <v>497.1</v>
      </c>
      <c r="CZ295">
        <v>478.8</v>
      </c>
      <c r="DA295">
        <v>708.9</v>
      </c>
      <c r="DB295">
        <v>585.79999999999995</v>
      </c>
      <c r="DC295">
        <v>530.5</v>
      </c>
      <c r="DD295">
        <v>506.7</v>
      </c>
      <c r="DE295">
        <v>490.7</v>
      </c>
      <c r="DF295">
        <v>481.3</v>
      </c>
      <c r="DG295">
        <v>464.4</v>
      </c>
      <c r="DH295">
        <v>705.2</v>
      </c>
      <c r="DI295">
        <v>581.29999999999995</v>
      </c>
      <c r="DJ295">
        <v>527.9</v>
      </c>
      <c r="DK295">
        <v>501.7</v>
      </c>
      <c r="DL295">
        <v>479.5</v>
      </c>
      <c r="DM295">
        <v>458.8</v>
      </c>
      <c r="DN295">
        <v>428.2</v>
      </c>
      <c r="DO295">
        <v>727</v>
      </c>
      <c r="DP295">
        <v>597</v>
      </c>
      <c r="DQ295">
        <v>534.9</v>
      </c>
      <c r="DR295">
        <v>507.3</v>
      </c>
      <c r="DS295">
        <v>485.1</v>
      </c>
      <c r="DT295">
        <v>462.2</v>
      </c>
      <c r="DU295">
        <v>422.5</v>
      </c>
      <c r="DV295">
        <v>802.3</v>
      </c>
      <c r="DW295">
        <v>654.9</v>
      </c>
      <c r="DX295">
        <v>565.70000000000005</v>
      </c>
      <c r="DY295">
        <v>525.1</v>
      </c>
      <c r="DZ295">
        <v>501.5</v>
      </c>
      <c r="EA295">
        <v>479.5</v>
      </c>
      <c r="EB295">
        <v>435.5</v>
      </c>
      <c r="EC295">
        <v>942.6</v>
      </c>
      <c r="ED295">
        <v>744.6</v>
      </c>
      <c r="EE295">
        <v>632.20000000000005</v>
      </c>
      <c r="EF295">
        <v>559.5</v>
      </c>
      <c r="EG295">
        <v>524.29999999999995</v>
      </c>
      <c r="EH295">
        <v>502.2</v>
      </c>
      <c r="EI295">
        <v>460.6</v>
      </c>
      <c r="EJ295">
        <v>1088.4000000000001</v>
      </c>
      <c r="EK295">
        <v>859.4</v>
      </c>
      <c r="EL295">
        <v>727.8</v>
      </c>
      <c r="EM295">
        <v>637.4</v>
      </c>
      <c r="EN295">
        <v>573.4</v>
      </c>
      <c r="EO295">
        <v>533.29999999999995</v>
      </c>
      <c r="EP295" t="s">
        <v>4446</v>
      </c>
    </row>
    <row r="296" spans="1:146" x14ac:dyDescent="0.25">
      <c r="A296" t="s">
        <v>4447</v>
      </c>
      <c r="B296" t="s">
        <v>2083</v>
      </c>
      <c r="C296" t="s">
        <v>2084</v>
      </c>
      <c r="D296" t="s">
        <v>2085</v>
      </c>
      <c r="E296" t="s">
        <v>2086</v>
      </c>
      <c r="F296" t="s">
        <v>2087</v>
      </c>
      <c r="G296" t="s">
        <v>2087</v>
      </c>
      <c r="H296">
        <v>2009</v>
      </c>
      <c r="I296">
        <v>158941</v>
      </c>
      <c r="K296" t="s">
        <v>1698</v>
      </c>
      <c r="L296" t="s">
        <v>1781</v>
      </c>
      <c r="M296">
        <v>600</v>
      </c>
      <c r="N296" t="s">
        <v>3923</v>
      </c>
      <c r="O296" s="3">
        <v>0.32085648148148149</v>
      </c>
      <c r="P296">
        <v>10.395</v>
      </c>
      <c r="Q296">
        <v>9.9160000000000004</v>
      </c>
      <c r="R296">
        <v>3.0710000000000002</v>
      </c>
      <c r="S296">
        <v>3.88</v>
      </c>
      <c r="T296">
        <v>5098</v>
      </c>
      <c r="U296">
        <v>114</v>
      </c>
      <c r="V296">
        <v>0.17</v>
      </c>
      <c r="W296">
        <v>605.9</v>
      </c>
      <c r="X296">
        <v>1.0401</v>
      </c>
      <c r="Y296">
        <v>649</v>
      </c>
      <c r="Z296">
        <v>0</v>
      </c>
      <c r="AA296">
        <v>0</v>
      </c>
      <c r="AB296">
        <v>985</v>
      </c>
      <c r="AC296">
        <v>796.6</v>
      </c>
      <c r="AD296">
        <v>685.9</v>
      </c>
      <c r="AE296">
        <v>624.29999999999995</v>
      </c>
      <c r="AF296">
        <v>591.70000000000005</v>
      </c>
      <c r="AG296">
        <v>571.70000000000005</v>
      </c>
      <c r="AH296">
        <v>539.1</v>
      </c>
      <c r="AI296">
        <v>940.2</v>
      </c>
      <c r="AJ296">
        <v>762.2</v>
      </c>
      <c r="AK296">
        <v>666.1</v>
      </c>
      <c r="AL296">
        <v>614.20000000000005</v>
      </c>
      <c r="AM296">
        <v>586.29999999999995</v>
      </c>
      <c r="AN296">
        <v>567.79999999999995</v>
      </c>
      <c r="AO296">
        <v>534.1</v>
      </c>
      <c r="AP296">
        <v>835.2</v>
      </c>
      <c r="AQ296">
        <v>673.9</v>
      </c>
      <c r="AR296">
        <v>587.70000000000005</v>
      </c>
      <c r="AS296">
        <v>537.79999999999995</v>
      </c>
      <c r="AT296">
        <v>506.9</v>
      </c>
      <c r="AU296">
        <v>486</v>
      </c>
      <c r="AV296">
        <v>456.6</v>
      </c>
      <c r="AW296">
        <v>912.8</v>
      </c>
      <c r="AX296">
        <v>727.8</v>
      </c>
      <c r="AY296">
        <v>626.9</v>
      </c>
      <c r="AZ296">
        <v>567.5</v>
      </c>
      <c r="BA296">
        <v>530.70000000000005</v>
      </c>
      <c r="BB296">
        <v>506.4</v>
      </c>
      <c r="BC296">
        <v>474.8</v>
      </c>
      <c r="BD296">
        <v>981.6</v>
      </c>
      <c r="BE296">
        <v>749.5</v>
      </c>
      <c r="BF296">
        <v>623</v>
      </c>
      <c r="BG296">
        <v>553</v>
      </c>
      <c r="BH296">
        <v>516.70000000000005</v>
      </c>
      <c r="BI296">
        <v>488.5</v>
      </c>
      <c r="BJ296">
        <v>442</v>
      </c>
      <c r="BK296">
        <v>41.1</v>
      </c>
      <c r="BL296">
        <v>39.5</v>
      </c>
      <c r="BM296">
        <v>38.700000000000003</v>
      </c>
      <c r="BN296">
        <v>36.299999999999997</v>
      </c>
      <c r="BO296">
        <v>35.4</v>
      </c>
      <c r="BP296">
        <v>35.1</v>
      </c>
      <c r="BQ296">
        <v>34.9</v>
      </c>
      <c r="BR296">
        <v>144.6</v>
      </c>
      <c r="BS296">
        <v>148.6</v>
      </c>
      <c r="BT296">
        <v>150.4</v>
      </c>
      <c r="BU296">
        <v>158</v>
      </c>
      <c r="BV296">
        <v>180</v>
      </c>
      <c r="BW296">
        <v>180</v>
      </c>
      <c r="BX296">
        <v>180</v>
      </c>
      <c r="BY296">
        <v>1019.1</v>
      </c>
      <c r="BZ296">
        <v>836.7</v>
      </c>
      <c r="CA296">
        <v>732.6</v>
      </c>
      <c r="CB296">
        <v>681.9</v>
      </c>
      <c r="CC296">
        <v>665.7</v>
      </c>
      <c r="CD296">
        <v>658.5</v>
      </c>
      <c r="CE296">
        <v>643.20000000000005</v>
      </c>
      <c r="CF296">
        <v>682.7</v>
      </c>
      <c r="CG296">
        <v>571</v>
      </c>
      <c r="CH296">
        <v>517.70000000000005</v>
      </c>
      <c r="CI296">
        <v>496.7</v>
      </c>
      <c r="CJ296">
        <v>488.7</v>
      </c>
      <c r="CK296">
        <v>484.9</v>
      </c>
      <c r="CL296">
        <v>478.6</v>
      </c>
      <c r="CM296">
        <v>652.20000000000005</v>
      </c>
      <c r="CN296">
        <v>549.79999999999995</v>
      </c>
      <c r="CO296">
        <v>506.6</v>
      </c>
      <c r="CP296">
        <v>486.7</v>
      </c>
      <c r="CQ296">
        <v>476.4</v>
      </c>
      <c r="CR296">
        <v>471.7</v>
      </c>
      <c r="CS296">
        <v>467.2</v>
      </c>
      <c r="CT296">
        <v>631.1</v>
      </c>
      <c r="CU296">
        <v>536.6</v>
      </c>
      <c r="CV296">
        <v>498.8</v>
      </c>
      <c r="CW296">
        <v>477.8</v>
      </c>
      <c r="CX296">
        <v>461.5</v>
      </c>
      <c r="CY296">
        <v>449.8</v>
      </c>
      <c r="CZ296">
        <v>440.8</v>
      </c>
      <c r="DA296">
        <v>617.9</v>
      </c>
      <c r="DB296">
        <v>518.9</v>
      </c>
      <c r="DC296">
        <v>489.4</v>
      </c>
      <c r="DD296">
        <v>476.8</v>
      </c>
      <c r="DE296">
        <v>457.5</v>
      </c>
      <c r="DF296">
        <v>438.9</v>
      </c>
      <c r="DG296">
        <v>412.9</v>
      </c>
      <c r="DH296">
        <v>611.70000000000005</v>
      </c>
      <c r="DI296">
        <v>512</v>
      </c>
      <c r="DJ296">
        <v>475.7</v>
      </c>
      <c r="DK296">
        <v>451.3</v>
      </c>
      <c r="DL296">
        <v>436.6</v>
      </c>
      <c r="DM296">
        <v>423.8</v>
      </c>
      <c r="DN296">
        <v>401.1</v>
      </c>
      <c r="DO296">
        <v>628.20000000000005</v>
      </c>
      <c r="DP296">
        <v>521.5</v>
      </c>
      <c r="DQ296">
        <v>480.6</v>
      </c>
      <c r="DR296">
        <v>451.4</v>
      </c>
      <c r="DS296">
        <v>424.1</v>
      </c>
      <c r="DT296">
        <v>406.4</v>
      </c>
      <c r="DU296">
        <v>381.7</v>
      </c>
      <c r="DV296">
        <v>693.9</v>
      </c>
      <c r="DW296">
        <v>562.9</v>
      </c>
      <c r="DX296">
        <v>501</v>
      </c>
      <c r="DY296">
        <v>470.6</v>
      </c>
      <c r="DZ296">
        <v>441.9</v>
      </c>
      <c r="EA296">
        <v>413.4</v>
      </c>
      <c r="EB296">
        <v>357.3</v>
      </c>
      <c r="EC296">
        <v>823.4</v>
      </c>
      <c r="ED296">
        <v>655.1</v>
      </c>
      <c r="EE296">
        <v>553.79999999999995</v>
      </c>
      <c r="EF296">
        <v>500.2</v>
      </c>
      <c r="EG296">
        <v>472.1</v>
      </c>
      <c r="EH296">
        <v>445.8</v>
      </c>
      <c r="EI296">
        <v>393.9</v>
      </c>
      <c r="EJ296">
        <v>950.8</v>
      </c>
      <c r="EK296">
        <v>756.4</v>
      </c>
      <c r="EL296">
        <v>639.20000000000005</v>
      </c>
      <c r="EM296">
        <v>566.79999999999995</v>
      </c>
      <c r="EN296">
        <v>517.6</v>
      </c>
      <c r="EO296">
        <v>484.9</v>
      </c>
      <c r="EP296" t="s">
        <v>4448</v>
      </c>
    </row>
    <row r="297" spans="1:146" x14ac:dyDescent="0.25">
      <c r="A297" t="s">
        <v>4449</v>
      </c>
      <c r="B297" t="s">
        <v>1957</v>
      </c>
      <c r="C297" t="s">
        <v>1958</v>
      </c>
      <c r="D297" t="s">
        <v>1959</v>
      </c>
      <c r="E297" t="s">
        <v>1103</v>
      </c>
      <c r="F297" t="s">
        <v>1051</v>
      </c>
      <c r="G297" t="s">
        <v>1104</v>
      </c>
      <c r="H297">
        <v>2005</v>
      </c>
      <c r="I297">
        <v>105695</v>
      </c>
      <c r="K297" t="s">
        <v>1698</v>
      </c>
      <c r="L297" t="s">
        <v>1781</v>
      </c>
      <c r="M297">
        <v>660</v>
      </c>
      <c r="N297" t="s">
        <v>3923</v>
      </c>
      <c r="O297" s="3">
        <v>0.32085648148148149</v>
      </c>
      <c r="P297">
        <v>11.35</v>
      </c>
      <c r="Q297">
        <v>10.804</v>
      </c>
      <c r="R297">
        <v>1.98</v>
      </c>
      <c r="S297">
        <v>3.75</v>
      </c>
      <c r="T297">
        <v>8459</v>
      </c>
      <c r="U297">
        <v>116.9</v>
      </c>
      <c r="V297">
        <v>0.33</v>
      </c>
      <c r="W297">
        <v>627.4</v>
      </c>
      <c r="X297">
        <v>0.99639999999999995</v>
      </c>
      <c r="Y297">
        <v>677.4</v>
      </c>
      <c r="Z297">
        <v>0</v>
      </c>
      <c r="AA297">
        <v>0</v>
      </c>
      <c r="AB297">
        <v>1042.4000000000001</v>
      </c>
      <c r="AC297">
        <v>845.3</v>
      </c>
      <c r="AD297">
        <v>731.3</v>
      </c>
      <c r="AE297">
        <v>654.70000000000005</v>
      </c>
      <c r="AF297">
        <v>611</v>
      </c>
      <c r="AG297">
        <v>583.4</v>
      </c>
      <c r="AH297">
        <v>558.79999999999995</v>
      </c>
      <c r="AI297">
        <v>997</v>
      </c>
      <c r="AJ297">
        <v>811.6</v>
      </c>
      <c r="AK297">
        <v>707</v>
      </c>
      <c r="AL297">
        <v>643.4</v>
      </c>
      <c r="AM297">
        <v>607.1</v>
      </c>
      <c r="AN297">
        <v>585.4</v>
      </c>
      <c r="AO297">
        <v>562.4</v>
      </c>
      <c r="AP297">
        <v>872.9</v>
      </c>
      <c r="AQ297">
        <v>701.5</v>
      </c>
      <c r="AR297">
        <v>608.20000000000005</v>
      </c>
      <c r="AS297">
        <v>553.29999999999995</v>
      </c>
      <c r="AT297">
        <v>519.20000000000005</v>
      </c>
      <c r="AU297">
        <v>497.2</v>
      </c>
      <c r="AV297">
        <v>470.8</v>
      </c>
      <c r="AW297">
        <v>931</v>
      </c>
      <c r="AX297">
        <v>742.8</v>
      </c>
      <c r="AY297">
        <v>639.1</v>
      </c>
      <c r="AZ297">
        <v>577.20000000000005</v>
      </c>
      <c r="BA297">
        <v>538.4</v>
      </c>
      <c r="BB297">
        <v>513.29999999999995</v>
      </c>
      <c r="BC297">
        <v>483.3</v>
      </c>
      <c r="BD297">
        <v>1037.9000000000001</v>
      </c>
      <c r="BE297">
        <v>793.3</v>
      </c>
      <c r="BF297">
        <v>656.1</v>
      </c>
      <c r="BG297">
        <v>570.5</v>
      </c>
      <c r="BH297">
        <v>527.1</v>
      </c>
      <c r="BI297">
        <v>496.9</v>
      </c>
      <c r="BJ297">
        <v>450.4</v>
      </c>
      <c r="BK297">
        <v>43.6</v>
      </c>
      <c r="BL297">
        <v>41.9</v>
      </c>
      <c r="BM297">
        <v>41.7</v>
      </c>
      <c r="BN297">
        <v>41</v>
      </c>
      <c r="BO297">
        <v>40</v>
      </c>
      <c r="BP297">
        <v>39.1</v>
      </c>
      <c r="BQ297">
        <v>38.799999999999997</v>
      </c>
      <c r="BR297">
        <v>145.4</v>
      </c>
      <c r="BS297">
        <v>149.80000000000001</v>
      </c>
      <c r="BT297">
        <v>150.4</v>
      </c>
      <c r="BU297">
        <v>154.80000000000001</v>
      </c>
      <c r="BV297">
        <v>168.8</v>
      </c>
      <c r="BW297">
        <v>180</v>
      </c>
      <c r="BX297">
        <v>180</v>
      </c>
      <c r="BY297">
        <v>1087</v>
      </c>
      <c r="BZ297">
        <v>900</v>
      </c>
      <c r="CA297">
        <v>793.8</v>
      </c>
      <c r="CB297">
        <v>724</v>
      </c>
      <c r="CC297">
        <v>690.7</v>
      </c>
      <c r="CD297">
        <v>675.9</v>
      </c>
      <c r="CE297">
        <v>668.1</v>
      </c>
      <c r="CF297">
        <v>707.2</v>
      </c>
      <c r="CG297">
        <v>596.79999999999995</v>
      </c>
      <c r="CH297">
        <v>529.9</v>
      </c>
      <c r="CI297">
        <v>498.1</v>
      </c>
      <c r="CJ297">
        <v>483.4</v>
      </c>
      <c r="CK297">
        <v>477.4</v>
      </c>
      <c r="CL297">
        <v>473.4</v>
      </c>
      <c r="CM297">
        <v>668.2</v>
      </c>
      <c r="CN297">
        <v>566.70000000000005</v>
      </c>
      <c r="CO297">
        <v>510</v>
      </c>
      <c r="CP297">
        <v>485.2</v>
      </c>
      <c r="CQ297">
        <v>472.1</v>
      </c>
      <c r="CR297">
        <v>464.9</v>
      </c>
      <c r="CS297">
        <v>460.1</v>
      </c>
      <c r="CT297">
        <v>639.6</v>
      </c>
      <c r="CU297">
        <v>544.1</v>
      </c>
      <c r="CV297">
        <v>496.8</v>
      </c>
      <c r="CW297">
        <v>475.2</v>
      </c>
      <c r="CX297">
        <v>461.5</v>
      </c>
      <c r="CY297">
        <v>450.8</v>
      </c>
      <c r="CZ297">
        <v>438.6</v>
      </c>
      <c r="DA297">
        <v>644.79999999999995</v>
      </c>
      <c r="DB297">
        <v>544</v>
      </c>
      <c r="DC297">
        <v>488.9</v>
      </c>
      <c r="DD297">
        <v>465.7</v>
      </c>
      <c r="DE297">
        <v>452.2</v>
      </c>
      <c r="DF297">
        <v>445.3</v>
      </c>
      <c r="DG297">
        <v>422.2</v>
      </c>
      <c r="DH297">
        <v>647.29999999999995</v>
      </c>
      <c r="DI297">
        <v>532.9</v>
      </c>
      <c r="DJ297">
        <v>481.5</v>
      </c>
      <c r="DK297">
        <v>458</v>
      </c>
      <c r="DL297">
        <v>439.3</v>
      </c>
      <c r="DM297">
        <v>423</v>
      </c>
      <c r="DN297">
        <v>398.9</v>
      </c>
      <c r="DO297">
        <v>662.8</v>
      </c>
      <c r="DP297">
        <v>545.5</v>
      </c>
      <c r="DQ297">
        <v>487.4</v>
      </c>
      <c r="DR297">
        <v>461.6</v>
      </c>
      <c r="DS297">
        <v>441.3</v>
      </c>
      <c r="DT297">
        <v>421.2</v>
      </c>
      <c r="DU297">
        <v>388.6</v>
      </c>
      <c r="DV297">
        <v>727.3</v>
      </c>
      <c r="DW297">
        <v>593</v>
      </c>
      <c r="DX297">
        <v>513.4</v>
      </c>
      <c r="DY297">
        <v>476.6</v>
      </c>
      <c r="DZ297">
        <v>455.4</v>
      </c>
      <c r="EA297">
        <v>435.7</v>
      </c>
      <c r="EB297">
        <v>396.2</v>
      </c>
      <c r="EC297">
        <v>864.1</v>
      </c>
      <c r="ED297">
        <v>684.7</v>
      </c>
      <c r="EE297">
        <v>579.29999999999995</v>
      </c>
      <c r="EF297">
        <v>512.6</v>
      </c>
      <c r="EG297">
        <v>477.6</v>
      </c>
      <c r="EH297">
        <v>457.5</v>
      </c>
      <c r="EI297">
        <v>420.6</v>
      </c>
      <c r="EJ297">
        <v>997.8</v>
      </c>
      <c r="EK297">
        <v>790.7</v>
      </c>
      <c r="EL297">
        <v>668.8</v>
      </c>
      <c r="EM297">
        <v>585.5</v>
      </c>
      <c r="EN297">
        <v>531.29999999999995</v>
      </c>
      <c r="EO297">
        <v>490.9</v>
      </c>
      <c r="EP297" t="s">
        <v>4450</v>
      </c>
    </row>
    <row r="298" spans="1:146" x14ac:dyDescent="0.25">
      <c r="A298" t="s">
        <v>4451</v>
      </c>
      <c r="B298" t="s">
        <v>2090</v>
      </c>
      <c r="C298" t="s">
        <v>2091</v>
      </c>
      <c r="D298" t="s">
        <v>176</v>
      </c>
      <c r="E298" t="s">
        <v>303</v>
      </c>
      <c r="F298" t="s">
        <v>1937</v>
      </c>
      <c r="G298" t="s">
        <v>428</v>
      </c>
      <c r="H298">
        <v>2005</v>
      </c>
      <c r="I298">
        <v>100949</v>
      </c>
      <c r="K298" t="s">
        <v>1698</v>
      </c>
      <c r="L298" t="s">
        <v>1781</v>
      </c>
      <c r="M298">
        <v>600</v>
      </c>
      <c r="N298" t="s">
        <v>3923</v>
      </c>
      <c r="O298" s="3">
        <v>0.32085648148148149</v>
      </c>
      <c r="P298">
        <v>11.3</v>
      </c>
      <c r="Q298">
        <v>10.384</v>
      </c>
      <c r="R298">
        <v>2.0299999999999998</v>
      </c>
      <c r="S298">
        <v>3.58</v>
      </c>
      <c r="T298">
        <v>6393</v>
      </c>
      <c r="U298">
        <v>121.4</v>
      </c>
      <c r="V298">
        <v>0.22</v>
      </c>
      <c r="W298">
        <v>618.79999999999995</v>
      </c>
      <c r="X298">
        <v>1.0095000000000001</v>
      </c>
      <c r="Y298">
        <v>668.7</v>
      </c>
      <c r="Z298">
        <v>0</v>
      </c>
      <c r="AA298">
        <v>0</v>
      </c>
      <c r="AB298">
        <v>1017.5</v>
      </c>
      <c r="AC298">
        <v>824.8</v>
      </c>
      <c r="AD298">
        <v>712.1</v>
      </c>
      <c r="AE298">
        <v>644.4</v>
      </c>
      <c r="AF298">
        <v>607.4</v>
      </c>
      <c r="AG298">
        <v>584.79999999999995</v>
      </c>
      <c r="AH298">
        <v>557.9</v>
      </c>
      <c r="AI298">
        <v>975.2</v>
      </c>
      <c r="AJ298">
        <v>792.1</v>
      </c>
      <c r="AK298">
        <v>691.1</v>
      </c>
      <c r="AL298">
        <v>634.70000000000005</v>
      </c>
      <c r="AM298">
        <v>604.6</v>
      </c>
      <c r="AN298">
        <v>586.1</v>
      </c>
      <c r="AO298">
        <v>559.5</v>
      </c>
      <c r="AP298">
        <v>856.5</v>
      </c>
      <c r="AQ298">
        <v>689.6</v>
      </c>
      <c r="AR298">
        <v>600</v>
      </c>
      <c r="AS298">
        <v>548</v>
      </c>
      <c r="AT298">
        <v>516.29999999999995</v>
      </c>
      <c r="AU298">
        <v>495.6</v>
      </c>
      <c r="AV298">
        <v>469.4</v>
      </c>
      <c r="AW298">
        <v>921.9</v>
      </c>
      <c r="AX298">
        <v>735.7</v>
      </c>
      <c r="AY298">
        <v>633.9</v>
      </c>
      <c r="AZ298">
        <v>573.9</v>
      </c>
      <c r="BA298">
        <v>536.70000000000005</v>
      </c>
      <c r="BB298">
        <v>512.6</v>
      </c>
      <c r="BC298">
        <v>482.5</v>
      </c>
      <c r="BD298">
        <v>1012.8</v>
      </c>
      <c r="BE298">
        <v>774</v>
      </c>
      <c r="BF298">
        <v>641.4</v>
      </c>
      <c r="BG298">
        <v>564.4</v>
      </c>
      <c r="BH298">
        <v>525.6</v>
      </c>
      <c r="BI298">
        <v>496</v>
      </c>
      <c r="BJ298">
        <v>449.2</v>
      </c>
      <c r="BK298">
        <v>42.9</v>
      </c>
      <c r="BL298">
        <v>41.3</v>
      </c>
      <c r="BM298">
        <v>41.2</v>
      </c>
      <c r="BN298">
        <v>39.700000000000003</v>
      </c>
      <c r="BO298">
        <v>38.9</v>
      </c>
      <c r="BP298">
        <v>38.6</v>
      </c>
      <c r="BQ298">
        <v>38.299999999999997</v>
      </c>
      <c r="BR298">
        <v>144.80000000000001</v>
      </c>
      <c r="BS298">
        <v>149.19999999999999</v>
      </c>
      <c r="BT298">
        <v>151</v>
      </c>
      <c r="BU298">
        <v>156.30000000000001</v>
      </c>
      <c r="BV298">
        <v>172.6</v>
      </c>
      <c r="BW298">
        <v>180</v>
      </c>
      <c r="BX298">
        <v>180</v>
      </c>
      <c r="BY298">
        <v>1065.2</v>
      </c>
      <c r="BZ298">
        <v>878.3</v>
      </c>
      <c r="CA298">
        <v>771.1</v>
      </c>
      <c r="CB298">
        <v>713.3</v>
      </c>
      <c r="CC298">
        <v>692</v>
      </c>
      <c r="CD298">
        <v>683.4</v>
      </c>
      <c r="CE298">
        <v>672.7</v>
      </c>
      <c r="CF298">
        <v>698.7</v>
      </c>
      <c r="CG298">
        <v>585.5</v>
      </c>
      <c r="CH298">
        <v>523</v>
      </c>
      <c r="CI298">
        <v>497.3</v>
      </c>
      <c r="CJ298">
        <v>486.9</v>
      </c>
      <c r="CK298">
        <v>482.7</v>
      </c>
      <c r="CL298">
        <v>478.9</v>
      </c>
      <c r="CM298">
        <v>661.9</v>
      </c>
      <c r="CN298">
        <v>557.4</v>
      </c>
      <c r="CO298">
        <v>506.2</v>
      </c>
      <c r="CP298">
        <v>484.9</v>
      </c>
      <c r="CQ298">
        <v>474.1</v>
      </c>
      <c r="CR298">
        <v>469.3</v>
      </c>
      <c r="CS298">
        <v>466.2</v>
      </c>
      <c r="CT298">
        <v>634.29999999999995</v>
      </c>
      <c r="CU298">
        <v>537.20000000000005</v>
      </c>
      <c r="CV298">
        <v>494.8</v>
      </c>
      <c r="CW298">
        <v>474.6</v>
      </c>
      <c r="CX298">
        <v>460.9</v>
      </c>
      <c r="CY298">
        <v>450.6</v>
      </c>
      <c r="CZ298">
        <v>441</v>
      </c>
      <c r="DA298">
        <v>636.20000000000005</v>
      </c>
      <c r="DB298">
        <v>527.4</v>
      </c>
      <c r="DC298">
        <v>485.2</v>
      </c>
      <c r="DD298">
        <v>470.4</v>
      </c>
      <c r="DE298">
        <v>456.8</v>
      </c>
      <c r="DF298">
        <v>441.8</v>
      </c>
      <c r="DG298">
        <v>417.8</v>
      </c>
      <c r="DH298">
        <v>628.6</v>
      </c>
      <c r="DI298">
        <v>519.5</v>
      </c>
      <c r="DJ298">
        <v>477.4</v>
      </c>
      <c r="DK298">
        <v>454.4</v>
      </c>
      <c r="DL298">
        <v>434.9</v>
      </c>
      <c r="DM298">
        <v>422.9</v>
      </c>
      <c r="DN298">
        <v>403.7</v>
      </c>
      <c r="DO298">
        <v>645.9</v>
      </c>
      <c r="DP298">
        <v>531.5</v>
      </c>
      <c r="DQ298">
        <v>482.9</v>
      </c>
      <c r="DR298">
        <v>457.6</v>
      </c>
      <c r="DS298">
        <v>434.4</v>
      </c>
      <c r="DT298">
        <v>412.6</v>
      </c>
      <c r="DU298">
        <v>385.8</v>
      </c>
      <c r="DV298">
        <v>712.7</v>
      </c>
      <c r="DW298">
        <v>579.20000000000005</v>
      </c>
      <c r="DX298">
        <v>506</v>
      </c>
      <c r="DY298">
        <v>473.8</v>
      </c>
      <c r="DZ298">
        <v>451</v>
      </c>
      <c r="EA298">
        <v>427.6</v>
      </c>
      <c r="EB298">
        <v>382.9</v>
      </c>
      <c r="EC298">
        <v>839.9</v>
      </c>
      <c r="ED298">
        <v>667.9</v>
      </c>
      <c r="EE298">
        <v>565.9</v>
      </c>
      <c r="EF298">
        <v>504.5</v>
      </c>
      <c r="EG298">
        <v>474.7</v>
      </c>
      <c r="EH298">
        <v>453.3</v>
      </c>
      <c r="EI298">
        <v>410.4</v>
      </c>
      <c r="EJ298">
        <v>969.9</v>
      </c>
      <c r="EK298">
        <v>771.3</v>
      </c>
      <c r="EL298">
        <v>653</v>
      </c>
      <c r="EM298">
        <v>575.5</v>
      </c>
      <c r="EN298">
        <v>522.9</v>
      </c>
      <c r="EO298">
        <v>486.2</v>
      </c>
      <c r="EP298" t="s">
        <v>4452</v>
      </c>
    </row>
    <row r="299" spans="1:146" x14ac:dyDescent="0.25">
      <c r="A299" t="s">
        <v>4453</v>
      </c>
      <c r="B299" t="s">
        <v>1971</v>
      </c>
      <c r="C299" t="s">
        <v>1972</v>
      </c>
      <c r="D299" t="s">
        <v>1973</v>
      </c>
      <c r="E299" t="s">
        <v>1974</v>
      </c>
      <c r="F299" t="s">
        <v>1680</v>
      </c>
      <c r="G299" t="s">
        <v>1444</v>
      </c>
      <c r="H299">
        <v>1996</v>
      </c>
      <c r="I299">
        <v>4090003</v>
      </c>
      <c r="K299" t="s">
        <v>1698</v>
      </c>
      <c r="L299" t="s">
        <v>1781</v>
      </c>
      <c r="M299">
        <v>540</v>
      </c>
      <c r="N299" t="s">
        <v>3923</v>
      </c>
      <c r="O299" s="3">
        <v>0.32085648148148149</v>
      </c>
      <c r="P299">
        <v>9.798</v>
      </c>
      <c r="Q299">
        <v>9.2759999999999998</v>
      </c>
      <c r="R299">
        <v>1.8069999999999999</v>
      </c>
      <c r="S299">
        <v>3.33</v>
      </c>
      <c r="T299">
        <v>4849</v>
      </c>
      <c r="U299">
        <v>110</v>
      </c>
      <c r="V299">
        <v>0.31</v>
      </c>
      <c r="W299">
        <v>674.9</v>
      </c>
      <c r="X299">
        <v>0.92910000000000004</v>
      </c>
      <c r="Y299">
        <v>726.5</v>
      </c>
      <c r="Z299">
        <v>0</v>
      </c>
      <c r="AA299">
        <v>0</v>
      </c>
      <c r="AB299">
        <v>1116.4000000000001</v>
      </c>
      <c r="AC299">
        <v>904.7</v>
      </c>
      <c r="AD299">
        <v>783.5</v>
      </c>
      <c r="AE299">
        <v>700.9</v>
      </c>
      <c r="AF299">
        <v>652.79999999999995</v>
      </c>
      <c r="AG299">
        <v>628.6</v>
      </c>
      <c r="AH299">
        <v>608.4</v>
      </c>
      <c r="AI299">
        <v>1072.5999999999999</v>
      </c>
      <c r="AJ299">
        <v>872.7</v>
      </c>
      <c r="AK299">
        <v>761</v>
      </c>
      <c r="AL299">
        <v>692.6</v>
      </c>
      <c r="AM299">
        <v>653.29999999999995</v>
      </c>
      <c r="AN299">
        <v>632.6</v>
      </c>
      <c r="AO299">
        <v>611.9</v>
      </c>
      <c r="AP299">
        <v>938.2</v>
      </c>
      <c r="AQ299">
        <v>754</v>
      </c>
      <c r="AR299">
        <v>654.20000000000005</v>
      </c>
      <c r="AS299">
        <v>595.79999999999995</v>
      </c>
      <c r="AT299">
        <v>560</v>
      </c>
      <c r="AU299">
        <v>537.29999999999995</v>
      </c>
      <c r="AV299">
        <v>511.1</v>
      </c>
      <c r="AW299">
        <v>1012.6</v>
      </c>
      <c r="AX299">
        <v>806.7</v>
      </c>
      <c r="AY299">
        <v>693.3</v>
      </c>
      <c r="AZ299">
        <v>625.6</v>
      </c>
      <c r="BA299">
        <v>583.70000000000005</v>
      </c>
      <c r="BB299">
        <v>557</v>
      </c>
      <c r="BC299">
        <v>526.5</v>
      </c>
      <c r="BD299">
        <v>1109.4000000000001</v>
      </c>
      <c r="BE299">
        <v>848.5</v>
      </c>
      <c r="BF299">
        <v>703.8</v>
      </c>
      <c r="BG299">
        <v>613.20000000000005</v>
      </c>
      <c r="BH299">
        <v>567.5</v>
      </c>
      <c r="BI299">
        <v>536.20000000000005</v>
      </c>
      <c r="BJ299">
        <v>487.1</v>
      </c>
      <c r="BK299">
        <v>43</v>
      </c>
      <c r="BL299">
        <v>41.4</v>
      </c>
      <c r="BM299">
        <v>41.3</v>
      </c>
      <c r="BN299">
        <v>40.5</v>
      </c>
      <c r="BO299">
        <v>39.4</v>
      </c>
      <c r="BP299">
        <v>39</v>
      </c>
      <c r="BQ299">
        <v>39.4</v>
      </c>
      <c r="BR299">
        <v>146.30000000000001</v>
      </c>
      <c r="BS299">
        <v>150.69999999999999</v>
      </c>
      <c r="BT299">
        <v>151.19999999999999</v>
      </c>
      <c r="BU299">
        <v>157.30000000000001</v>
      </c>
      <c r="BV299">
        <v>176.1</v>
      </c>
      <c r="BW299">
        <v>180</v>
      </c>
      <c r="BX299">
        <v>180</v>
      </c>
      <c r="BY299">
        <v>1186.2</v>
      </c>
      <c r="BZ299">
        <v>978.6</v>
      </c>
      <c r="CA299">
        <v>863.5</v>
      </c>
      <c r="CB299">
        <v>785.2</v>
      </c>
      <c r="CC299">
        <v>747.3</v>
      </c>
      <c r="CD299">
        <v>735.8</v>
      </c>
      <c r="CE299">
        <v>738.2</v>
      </c>
      <c r="CF299">
        <v>777.6</v>
      </c>
      <c r="CG299">
        <v>654.6</v>
      </c>
      <c r="CH299">
        <v>579.29999999999995</v>
      </c>
      <c r="CI299">
        <v>542.20000000000005</v>
      </c>
      <c r="CJ299">
        <v>526</v>
      </c>
      <c r="CK299">
        <v>519.6</v>
      </c>
      <c r="CL299">
        <v>517.4</v>
      </c>
      <c r="CM299">
        <v>737.3</v>
      </c>
      <c r="CN299">
        <v>623.6</v>
      </c>
      <c r="CO299">
        <v>557.4</v>
      </c>
      <c r="CP299">
        <v>528.20000000000005</v>
      </c>
      <c r="CQ299">
        <v>513.6</v>
      </c>
      <c r="CR299">
        <v>505.5</v>
      </c>
      <c r="CS299">
        <v>501.6</v>
      </c>
      <c r="CT299">
        <v>707.7</v>
      </c>
      <c r="CU299">
        <v>599.5</v>
      </c>
      <c r="CV299">
        <v>542.70000000000005</v>
      </c>
      <c r="CW299">
        <v>517.6</v>
      </c>
      <c r="CX299">
        <v>501.8</v>
      </c>
      <c r="CY299">
        <v>489.9</v>
      </c>
      <c r="CZ299">
        <v>475.9</v>
      </c>
      <c r="DA299">
        <v>695.1</v>
      </c>
      <c r="DB299">
        <v>574.6</v>
      </c>
      <c r="DC299">
        <v>523.5</v>
      </c>
      <c r="DD299">
        <v>503.4</v>
      </c>
      <c r="DE299">
        <v>494.4</v>
      </c>
      <c r="DF299">
        <v>484.2</v>
      </c>
      <c r="DG299">
        <v>457.5</v>
      </c>
      <c r="DH299">
        <v>681.2</v>
      </c>
      <c r="DI299">
        <v>563.1</v>
      </c>
      <c r="DJ299">
        <v>515.79999999999995</v>
      </c>
      <c r="DK299">
        <v>491.3</v>
      </c>
      <c r="DL299">
        <v>470.2</v>
      </c>
      <c r="DM299">
        <v>453.2</v>
      </c>
      <c r="DN299">
        <v>434.3</v>
      </c>
      <c r="DO299">
        <v>698.9</v>
      </c>
      <c r="DP299">
        <v>576.1</v>
      </c>
      <c r="DQ299">
        <v>521.70000000000005</v>
      </c>
      <c r="DR299">
        <v>495.3</v>
      </c>
      <c r="DS299">
        <v>471.7</v>
      </c>
      <c r="DT299">
        <v>448.8</v>
      </c>
      <c r="DU299">
        <v>415.5</v>
      </c>
      <c r="DV299">
        <v>765.8</v>
      </c>
      <c r="DW299">
        <v>627</v>
      </c>
      <c r="DX299">
        <v>545.5</v>
      </c>
      <c r="DY299">
        <v>511</v>
      </c>
      <c r="DZ299">
        <v>488</v>
      </c>
      <c r="EA299">
        <v>464.8</v>
      </c>
      <c r="EB299">
        <v>419.7</v>
      </c>
      <c r="EC299">
        <v>906.4</v>
      </c>
      <c r="ED299">
        <v>719.4</v>
      </c>
      <c r="EE299">
        <v>609.9</v>
      </c>
      <c r="EF299">
        <v>541.9</v>
      </c>
      <c r="EG299">
        <v>511.1</v>
      </c>
      <c r="EH299">
        <v>489.6</v>
      </c>
      <c r="EI299">
        <v>446.6</v>
      </c>
      <c r="EJ299">
        <v>1046.5999999999999</v>
      </c>
      <c r="EK299">
        <v>830.9</v>
      </c>
      <c r="EL299">
        <v>703.5</v>
      </c>
      <c r="EM299">
        <v>616.5</v>
      </c>
      <c r="EN299">
        <v>558.29999999999995</v>
      </c>
      <c r="EO299">
        <v>521.29999999999995</v>
      </c>
      <c r="EP299" t="s">
        <v>4454</v>
      </c>
    </row>
    <row r="300" spans="1:146" x14ac:dyDescent="0.25">
      <c r="A300" t="s">
        <v>4455</v>
      </c>
      <c r="B300" t="s">
        <v>2047</v>
      </c>
      <c r="C300" t="s">
        <v>2048</v>
      </c>
      <c r="D300" t="s">
        <v>2049</v>
      </c>
      <c r="E300" t="s">
        <v>1931</v>
      </c>
      <c r="F300" t="s">
        <v>1111</v>
      </c>
      <c r="G300" t="s">
        <v>1478</v>
      </c>
      <c r="H300">
        <v>2003</v>
      </c>
      <c r="I300">
        <v>4043803</v>
      </c>
      <c r="K300" t="s">
        <v>1698</v>
      </c>
      <c r="L300" t="s">
        <v>1781</v>
      </c>
      <c r="M300">
        <v>637</v>
      </c>
      <c r="N300" t="s">
        <v>3923</v>
      </c>
      <c r="O300" s="3">
        <v>0.32085648148148149</v>
      </c>
      <c r="P300">
        <v>10.3</v>
      </c>
      <c r="Q300">
        <v>9.5660000000000007</v>
      </c>
      <c r="R300">
        <v>1.972</v>
      </c>
      <c r="S300">
        <v>3.48</v>
      </c>
      <c r="T300">
        <v>5642</v>
      </c>
      <c r="U300">
        <v>116.5</v>
      </c>
      <c r="V300">
        <v>0.36</v>
      </c>
      <c r="W300">
        <v>667</v>
      </c>
      <c r="X300">
        <v>0.94269999999999998</v>
      </c>
      <c r="Y300">
        <v>716.1</v>
      </c>
      <c r="Z300">
        <v>0</v>
      </c>
      <c r="AA300">
        <v>0</v>
      </c>
      <c r="AB300">
        <v>1115</v>
      </c>
      <c r="AC300">
        <v>899.7</v>
      </c>
      <c r="AD300">
        <v>777.3</v>
      </c>
      <c r="AE300">
        <v>692.6</v>
      </c>
      <c r="AF300">
        <v>640.29999999999995</v>
      </c>
      <c r="AG300">
        <v>611.70000000000005</v>
      </c>
      <c r="AH300">
        <v>588.20000000000005</v>
      </c>
      <c r="AI300">
        <v>1067.5999999999999</v>
      </c>
      <c r="AJ300">
        <v>865.7</v>
      </c>
      <c r="AK300">
        <v>751.6</v>
      </c>
      <c r="AL300">
        <v>680.1</v>
      </c>
      <c r="AM300">
        <v>637.70000000000005</v>
      </c>
      <c r="AN300">
        <v>614.70000000000005</v>
      </c>
      <c r="AO300">
        <v>591.20000000000005</v>
      </c>
      <c r="AP300">
        <v>933.5</v>
      </c>
      <c r="AQ300">
        <v>747.8</v>
      </c>
      <c r="AR300">
        <v>646.29999999999995</v>
      </c>
      <c r="AS300">
        <v>586.1</v>
      </c>
      <c r="AT300">
        <v>548.79999999999995</v>
      </c>
      <c r="AU300">
        <v>524.70000000000005</v>
      </c>
      <c r="AV300">
        <v>496.5</v>
      </c>
      <c r="AW300">
        <v>992.7</v>
      </c>
      <c r="AX300">
        <v>789.8</v>
      </c>
      <c r="AY300">
        <v>677.5</v>
      </c>
      <c r="AZ300">
        <v>610.1</v>
      </c>
      <c r="BA300">
        <v>567.9</v>
      </c>
      <c r="BB300">
        <v>540.6</v>
      </c>
      <c r="BC300">
        <v>508.7</v>
      </c>
      <c r="BD300">
        <v>1110.2</v>
      </c>
      <c r="BE300">
        <v>844.6</v>
      </c>
      <c r="BF300">
        <v>697.5</v>
      </c>
      <c r="BG300">
        <v>603.9</v>
      </c>
      <c r="BH300">
        <v>555.70000000000005</v>
      </c>
      <c r="BI300">
        <v>524.1</v>
      </c>
      <c r="BJ300">
        <v>474.7</v>
      </c>
      <c r="BK300">
        <v>43.1</v>
      </c>
      <c r="BL300">
        <v>41.3</v>
      </c>
      <c r="BM300">
        <v>41.1</v>
      </c>
      <c r="BN300">
        <v>40.4</v>
      </c>
      <c r="BO300">
        <v>38.9</v>
      </c>
      <c r="BP300">
        <v>38.299999999999997</v>
      </c>
      <c r="BQ300">
        <v>38.799999999999997</v>
      </c>
      <c r="BR300">
        <v>146.4</v>
      </c>
      <c r="BS300">
        <v>150.5</v>
      </c>
      <c r="BT300">
        <v>152.30000000000001</v>
      </c>
      <c r="BU300">
        <v>156</v>
      </c>
      <c r="BV300">
        <v>173.1</v>
      </c>
      <c r="BW300">
        <v>180</v>
      </c>
      <c r="BX300">
        <v>180</v>
      </c>
      <c r="BY300">
        <v>1163.0999999999999</v>
      </c>
      <c r="BZ300">
        <v>957.9</v>
      </c>
      <c r="CA300">
        <v>843</v>
      </c>
      <c r="CB300">
        <v>762.7</v>
      </c>
      <c r="CC300">
        <v>720</v>
      </c>
      <c r="CD300">
        <v>704.8</v>
      </c>
      <c r="CE300">
        <v>700.9</v>
      </c>
      <c r="CF300">
        <v>761.7</v>
      </c>
      <c r="CG300">
        <v>639.70000000000005</v>
      </c>
      <c r="CH300">
        <v>565.29999999999995</v>
      </c>
      <c r="CI300">
        <v>527.79999999999995</v>
      </c>
      <c r="CJ300">
        <v>510.4</v>
      </c>
      <c r="CK300">
        <v>502.2</v>
      </c>
      <c r="CL300">
        <v>498.2</v>
      </c>
      <c r="CM300">
        <v>721.9</v>
      </c>
      <c r="CN300">
        <v>609</v>
      </c>
      <c r="CO300">
        <v>544</v>
      </c>
      <c r="CP300">
        <v>514.5</v>
      </c>
      <c r="CQ300">
        <v>499.2</v>
      </c>
      <c r="CR300">
        <v>489.8</v>
      </c>
      <c r="CS300">
        <v>483.6</v>
      </c>
      <c r="CT300">
        <v>692.7</v>
      </c>
      <c r="CU300">
        <v>585.5</v>
      </c>
      <c r="CV300">
        <v>529.6</v>
      </c>
      <c r="CW300">
        <v>504.6</v>
      </c>
      <c r="CX300">
        <v>488.7</v>
      </c>
      <c r="CY300">
        <v>476.3</v>
      </c>
      <c r="CZ300">
        <v>459.6</v>
      </c>
      <c r="DA300">
        <v>700.6</v>
      </c>
      <c r="DB300">
        <v>577.5</v>
      </c>
      <c r="DC300">
        <v>517.1</v>
      </c>
      <c r="DD300">
        <v>492.5</v>
      </c>
      <c r="DE300">
        <v>479.6</v>
      </c>
      <c r="DF300">
        <v>472.2</v>
      </c>
      <c r="DG300">
        <v>445.6</v>
      </c>
      <c r="DH300">
        <v>690.6</v>
      </c>
      <c r="DI300">
        <v>567.6</v>
      </c>
      <c r="DJ300">
        <v>511.7</v>
      </c>
      <c r="DK300">
        <v>485.8</v>
      </c>
      <c r="DL300">
        <v>464.9</v>
      </c>
      <c r="DM300">
        <v>445.2</v>
      </c>
      <c r="DN300">
        <v>422</v>
      </c>
      <c r="DO300">
        <v>710.9</v>
      </c>
      <c r="DP300">
        <v>583.29999999999995</v>
      </c>
      <c r="DQ300">
        <v>518.9</v>
      </c>
      <c r="DR300">
        <v>490.7</v>
      </c>
      <c r="DS300">
        <v>469.4</v>
      </c>
      <c r="DT300">
        <v>447.6</v>
      </c>
      <c r="DU300">
        <v>409.5</v>
      </c>
      <c r="DV300">
        <v>783.6</v>
      </c>
      <c r="DW300">
        <v>637.5</v>
      </c>
      <c r="DX300">
        <v>549.29999999999995</v>
      </c>
      <c r="DY300">
        <v>508</v>
      </c>
      <c r="DZ300">
        <v>484.9</v>
      </c>
      <c r="EA300">
        <v>464.2</v>
      </c>
      <c r="EB300">
        <v>422.5</v>
      </c>
      <c r="EC300">
        <v>924</v>
      </c>
      <c r="ED300">
        <v>728.7</v>
      </c>
      <c r="EE300">
        <v>617.29999999999995</v>
      </c>
      <c r="EF300">
        <v>544.29999999999995</v>
      </c>
      <c r="EG300">
        <v>507.9</v>
      </c>
      <c r="EH300">
        <v>486.2</v>
      </c>
      <c r="EI300">
        <v>447</v>
      </c>
      <c r="EJ300">
        <v>1067</v>
      </c>
      <c r="EK300">
        <v>841.4</v>
      </c>
      <c r="EL300">
        <v>711.6</v>
      </c>
      <c r="EM300">
        <v>622.6</v>
      </c>
      <c r="EN300">
        <v>560.70000000000005</v>
      </c>
      <c r="EO300">
        <v>518.6</v>
      </c>
      <c r="EP300" t="s">
        <v>4456</v>
      </c>
    </row>
    <row r="301" spans="1:146" x14ac:dyDescent="0.25">
      <c r="A301" t="s">
        <v>4457</v>
      </c>
      <c r="B301" t="s">
        <v>2008</v>
      </c>
      <c r="C301" t="s">
        <v>2009</v>
      </c>
      <c r="D301" t="s">
        <v>2010</v>
      </c>
      <c r="E301" t="s">
        <v>2011</v>
      </c>
      <c r="F301" t="s">
        <v>2012</v>
      </c>
      <c r="G301" t="s">
        <v>2013</v>
      </c>
      <c r="H301">
        <v>2005</v>
      </c>
      <c r="I301">
        <v>4093930</v>
      </c>
      <c r="K301" t="s">
        <v>1698</v>
      </c>
      <c r="L301" t="s">
        <v>971</v>
      </c>
      <c r="M301">
        <v>370</v>
      </c>
      <c r="N301" t="s">
        <v>3923</v>
      </c>
      <c r="O301" s="3">
        <v>0.32085648148148149</v>
      </c>
      <c r="P301">
        <v>6.8</v>
      </c>
      <c r="Q301">
        <v>6.7329999999999997</v>
      </c>
      <c r="R301">
        <v>1.5649999999999999</v>
      </c>
      <c r="S301">
        <v>2.4900000000000002</v>
      </c>
      <c r="T301">
        <v>936</v>
      </c>
      <c r="U301">
        <v>102</v>
      </c>
      <c r="V301">
        <v>0.18</v>
      </c>
      <c r="W301">
        <v>696.7</v>
      </c>
      <c r="X301">
        <v>0.88590000000000002</v>
      </c>
      <c r="Y301">
        <v>762</v>
      </c>
      <c r="Z301">
        <v>0</v>
      </c>
      <c r="AA301">
        <v>0</v>
      </c>
      <c r="AB301">
        <v>1135.2</v>
      </c>
      <c r="AC301">
        <v>914.9</v>
      </c>
      <c r="AD301">
        <v>795.6</v>
      </c>
      <c r="AE301">
        <v>738.8</v>
      </c>
      <c r="AF301">
        <v>700.4</v>
      </c>
      <c r="AG301">
        <v>679.2</v>
      </c>
      <c r="AH301">
        <v>620.9</v>
      </c>
      <c r="AI301">
        <v>1094.2</v>
      </c>
      <c r="AJ301">
        <v>886.8</v>
      </c>
      <c r="AK301">
        <v>778.5</v>
      </c>
      <c r="AL301">
        <v>718.1</v>
      </c>
      <c r="AM301">
        <v>682.4</v>
      </c>
      <c r="AN301">
        <v>658.5</v>
      </c>
      <c r="AO301">
        <v>605.79999999999995</v>
      </c>
      <c r="AP301">
        <v>960.7</v>
      </c>
      <c r="AQ301">
        <v>776</v>
      </c>
      <c r="AR301">
        <v>676.5</v>
      </c>
      <c r="AS301">
        <v>617.29999999999995</v>
      </c>
      <c r="AT301">
        <v>578.29999999999995</v>
      </c>
      <c r="AU301">
        <v>549.29999999999995</v>
      </c>
      <c r="AV301">
        <v>502.9</v>
      </c>
      <c r="AW301">
        <v>1062</v>
      </c>
      <c r="AX301">
        <v>845.7</v>
      </c>
      <c r="AY301">
        <v>727.2</v>
      </c>
      <c r="AZ301">
        <v>656.7</v>
      </c>
      <c r="BA301">
        <v>612</v>
      </c>
      <c r="BB301">
        <v>581.5</v>
      </c>
      <c r="BC301">
        <v>540</v>
      </c>
      <c r="BD301">
        <v>1126.5</v>
      </c>
      <c r="BE301">
        <v>859.8</v>
      </c>
      <c r="BF301">
        <v>721.4</v>
      </c>
      <c r="BG301">
        <v>642.6</v>
      </c>
      <c r="BH301">
        <v>593.5</v>
      </c>
      <c r="BI301">
        <v>552.6</v>
      </c>
      <c r="BJ301">
        <v>475.7</v>
      </c>
      <c r="BK301">
        <v>41.8</v>
      </c>
      <c r="BL301">
        <v>40.700000000000003</v>
      </c>
      <c r="BM301">
        <v>39.200000000000003</v>
      </c>
      <c r="BN301">
        <v>36.799999999999997</v>
      </c>
      <c r="BO301">
        <v>36.1</v>
      </c>
      <c r="BP301">
        <v>36.1</v>
      </c>
      <c r="BQ301">
        <v>36.5</v>
      </c>
      <c r="BR301">
        <v>145.5</v>
      </c>
      <c r="BS301">
        <v>147.80000000000001</v>
      </c>
      <c r="BT301">
        <v>149.9</v>
      </c>
      <c r="BU301">
        <v>151.30000000000001</v>
      </c>
      <c r="BV301">
        <v>176.5</v>
      </c>
      <c r="BW301">
        <v>177.5</v>
      </c>
      <c r="BX301">
        <v>135.80000000000001</v>
      </c>
      <c r="BY301">
        <v>1221.8</v>
      </c>
      <c r="BZ301">
        <v>997.4</v>
      </c>
      <c r="CA301">
        <v>871.2</v>
      </c>
      <c r="CB301">
        <v>804.5</v>
      </c>
      <c r="CC301">
        <v>784.5</v>
      </c>
      <c r="CD301">
        <v>779.6</v>
      </c>
      <c r="CE301">
        <v>778.2</v>
      </c>
      <c r="CF301">
        <v>809.8</v>
      </c>
      <c r="CG301">
        <v>671.6</v>
      </c>
      <c r="CH301">
        <v>613.29999999999995</v>
      </c>
      <c r="CI301">
        <v>585</v>
      </c>
      <c r="CJ301">
        <v>569.70000000000005</v>
      </c>
      <c r="CK301">
        <v>564</v>
      </c>
      <c r="CL301">
        <v>564</v>
      </c>
      <c r="CM301">
        <v>769.3</v>
      </c>
      <c r="CN301">
        <v>646.20000000000005</v>
      </c>
      <c r="CO301">
        <v>599.70000000000005</v>
      </c>
      <c r="CP301">
        <v>570.6</v>
      </c>
      <c r="CQ301">
        <v>549</v>
      </c>
      <c r="CR301">
        <v>538.70000000000005</v>
      </c>
      <c r="CS301">
        <v>535.29999999999995</v>
      </c>
      <c r="CT301">
        <v>737</v>
      </c>
      <c r="CU301">
        <v>623.5</v>
      </c>
      <c r="CV301">
        <v>584.79999999999995</v>
      </c>
      <c r="CW301">
        <v>557.5</v>
      </c>
      <c r="CX301">
        <v>524.20000000000005</v>
      </c>
      <c r="CY301">
        <v>500.9</v>
      </c>
      <c r="CZ301">
        <v>484.2</v>
      </c>
      <c r="DA301">
        <v>687.8</v>
      </c>
      <c r="DB301">
        <v>593.79999999999995</v>
      </c>
      <c r="DC301">
        <v>551.20000000000005</v>
      </c>
      <c r="DD301">
        <v>526</v>
      </c>
      <c r="DE301">
        <v>507.7</v>
      </c>
      <c r="DF301">
        <v>486.2</v>
      </c>
      <c r="DG301">
        <v>438.5</v>
      </c>
      <c r="DH301">
        <v>679.2</v>
      </c>
      <c r="DI301">
        <v>588.20000000000005</v>
      </c>
      <c r="DJ301">
        <v>537.4</v>
      </c>
      <c r="DK301">
        <v>488.9</v>
      </c>
      <c r="DL301">
        <v>453.7</v>
      </c>
      <c r="DM301">
        <v>432.3</v>
      </c>
      <c r="DN301">
        <v>395.6</v>
      </c>
      <c r="DO301">
        <v>698.5</v>
      </c>
      <c r="DP301">
        <v>597.4</v>
      </c>
      <c r="DQ301">
        <v>548.29999999999995</v>
      </c>
      <c r="DR301">
        <v>496.8</v>
      </c>
      <c r="DS301">
        <v>446.4</v>
      </c>
      <c r="DT301">
        <v>406.1</v>
      </c>
      <c r="DU301">
        <v>359.2</v>
      </c>
      <c r="DV301">
        <v>773.1</v>
      </c>
      <c r="DW301">
        <v>631.29999999999995</v>
      </c>
      <c r="DX301">
        <v>576.5</v>
      </c>
      <c r="DY301">
        <v>530.20000000000005</v>
      </c>
      <c r="DZ301">
        <v>482.7</v>
      </c>
      <c r="EA301">
        <v>434.9</v>
      </c>
      <c r="EB301">
        <v>330.3</v>
      </c>
      <c r="EC301">
        <v>908</v>
      </c>
      <c r="ED301">
        <v>720.8</v>
      </c>
      <c r="EE301">
        <v>623.6</v>
      </c>
      <c r="EF301">
        <v>584.29999999999995</v>
      </c>
      <c r="EG301">
        <v>551.20000000000005</v>
      </c>
      <c r="EH301">
        <v>512.5</v>
      </c>
      <c r="EI301">
        <v>401.5</v>
      </c>
      <c r="EJ301">
        <v>1048.5</v>
      </c>
      <c r="EK301">
        <v>832.4</v>
      </c>
      <c r="EL301">
        <v>720.1</v>
      </c>
      <c r="EM301">
        <v>673.1</v>
      </c>
      <c r="EN301">
        <v>616.4</v>
      </c>
      <c r="EO301">
        <v>578.9</v>
      </c>
      <c r="EP301" t="s">
        <v>4458</v>
      </c>
    </row>
    <row r="302" spans="1:146" x14ac:dyDescent="0.25">
      <c r="A302" t="s">
        <v>4459</v>
      </c>
      <c r="B302" t="s">
        <v>2028</v>
      </c>
      <c r="C302" t="s">
        <v>2029</v>
      </c>
      <c r="D302" t="s">
        <v>2030</v>
      </c>
      <c r="E302" t="s">
        <v>922</v>
      </c>
      <c r="F302" t="s">
        <v>1680</v>
      </c>
      <c r="G302" t="s">
        <v>923</v>
      </c>
      <c r="H302">
        <v>1998</v>
      </c>
      <c r="I302">
        <v>4053651</v>
      </c>
      <c r="K302" t="s">
        <v>1698</v>
      </c>
      <c r="L302" t="s">
        <v>1781</v>
      </c>
      <c r="M302">
        <v>400</v>
      </c>
      <c r="N302" t="s">
        <v>3923</v>
      </c>
      <c r="O302" s="3">
        <v>0.32085648148148149</v>
      </c>
      <c r="P302">
        <v>9.49</v>
      </c>
      <c r="Q302">
        <v>8.9329999999999998</v>
      </c>
      <c r="R302">
        <v>1.94</v>
      </c>
      <c r="S302">
        <v>3.22</v>
      </c>
      <c r="T302">
        <v>3867</v>
      </c>
      <c r="U302">
        <v>108.2</v>
      </c>
      <c r="V302">
        <v>0.33</v>
      </c>
      <c r="W302">
        <v>683.8</v>
      </c>
      <c r="X302">
        <v>0.91849999999999998</v>
      </c>
      <c r="Y302">
        <v>734.9</v>
      </c>
      <c r="Z302">
        <v>0</v>
      </c>
      <c r="AA302">
        <v>0</v>
      </c>
      <c r="AB302">
        <v>1142.9000000000001</v>
      </c>
      <c r="AC302">
        <v>919.4</v>
      </c>
      <c r="AD302">
        <v>791.8</v>
      </c>
      <c r="AE302">
        <v>708</v>
      </c>
      <c r="AF302">
        <v>658.7</v>
      </c>
      <c r="AG302">
        <v>633.79999999999995</v>
      </c>
      <c r="AH302">
        <v>612.70000000000005</v>
      </c>
      <c r="AI302">
        <v>1095.2</v>
      </c>
      <c r="AJ302">
        <v>885.2</v>
      </c>
      <c r="AK302">
        <v>768.1</v>
      </c>
      <c r="AL302">
        <v>697.8</v>
      </c>
      <c r="AM302">
        <v>657.7</v>
      </c>
      <c r="AN302">
        <v>636.6</v>
      </c>
      <c r="AO302">
        <v>615</v>
      </c>
      <c r="AP302">
        <v>955.7</v>
      </c>
      <c r="AQ302">
        <v>765.7</v>
      </c>
      <c r="AR302">
        <v>662.4</v>
      </c>
      <c r="AS302">
        <v>601.79999999999995</v>
      </c>
      <c r="AT302">
        <v>564.79999999999995</v>
      </c>
      <c r="AU302">
        <v>541.29999999999995</v>
      </c>
      <c r="AV302">
        <v>513.70000000000005</v>
      </c>
      <c r="AW302">
        <v>1033.8</v>
      </c>
      <c r="AX302">
        <v>820.5</v>
      </c>
      <c r="AY302">
        <v>702.6</v>
      </c>
      <c r="AZ302">
        <v>632.1</v>
      </c>
      <c r="BA302">
        <v>588.6</v>
      </c>
      <c r="BB302">
        <v>561.1</v>
      </c>
      <c r="BC302">
        <v>530.70000000000005</v>
      </c>
      <c r="BD302">
        <v>1136.5</v>
      </c>
      <c r="BE302">
        <v>862.5</v>
      </c>
      <c r="BF302">
        <v>711.7</v>
      </c>
      <c r="BG302">
        <v>619.29999999999995</v>
      </c>
      <c r="BH302">
        <v>572.5</v>
      </c>
      <c r="BI302">
        <v>540.20000000000005</v>
      </c>
      <c r="BJ302">
        <v>489.9</v>
      </c>
      <c r="BK302">
        <v>42.4</v>
      </c>
      <c r="BL302">
        <v>41</v>
      </c>
      <c r="BM302">
        <v>40.299999999999997</v>
      </c>
      <c r="BN302">
        <v>39.6</v>
      </c>
      <c r="BO302">
        <v>38.5</v>
      </c>
      <c r="BP302">
        <v>38.1</v>
      </c>
      <c r="BQ302">
        <v>38.700000000000003</v>
      </c>
      <c r="BR302">
        <v>146.30000000000001</v>
      </c>
      <c r="BS302">
        <v>150.30000000000001</v>
      </c>
      <c r="BT302">
        <v>151.30000000000001</v>
      </c>
      <c r="BU302">
        <v>157.1</v>
      </c>
      <c r="BV302">
        <v>180</v>
      </c>
      <c r="BW302">
        <v>180</v>
      </c>
      <c r="BX302">
        <v>180</v>
      </c>
      <c r="BY302">
        <v>1206.4000000000001</v>
      </c>
      <c r="BZ302">
        <v>987.5</v>
      </c>
      <c r="CA302">
        <v>865.7</v>
      </c>
      <c r="CB302">
        <v>787.7</v>
      </c>
      <c r="CC302">
        <v>749.9</v>
      </c>
      <c r="CD302">
        <v>739.6</v>
      </c>
      <c r="CE302">
        <v>743.7</v>
      </c>
      <c r="CF302">
        <v>795.6</v>
      </c>
      <c r="CG302">
        <v>664.4</v>
      </c>
      <c r="CH302">
        <v>586.79999999999995</v>
      </c>
      <c r="CI302">
        <v>548.6</v>
      </c>
      <c r="CJ302">
        <v>531.70000000000005</v>
      </c>
      <c r="CK302">
        <v>525.29999999999995</v>
      </c>
      <c r="CL302">
        <v>523.6</v>
      </c>
      <c r="CM302">
        <v>755.6</v>
      </c>
      <c r="CN302">
        <v>634.29999999999995</v>
      </c>
      <c r="CO302">
        <v>565.9</v>
      </c>
      <c r="CP302">
        <v>534.79999999999995</v>
      </c>
      <c r="CQ302">
        <v>519.29999999999995</v>
      </c>
      <c r="CR302">
        <v>510.9</v>
      </c>
      <c r="CS302">
        <v>507.4</v>
      </c>
      <c r="CT302">
        <v>727</v>
      </c>
      <c r="CU302">
        <v>611.79999999999995</v>
      </c>
      <c r="CV302">
        <v>551.5</v>
      </c>
      <c r="CW302">
        <v>524.29999999999995</v>
      </c>
      <c r="CX302">
        <v>507.3</v>
      </c>
      <c r="CY302">
        <v>494.5</v>
      </c>
      <c r="CZ302">
        <v>480.2</v>
      </c>
      <c r="DA302">
        <v>705.3</v>
      </c>
      <c r="DB302">
        <v>581.1</v>
      </c>
      <c r="DC302">
        <v>528.79999999999995</v>
      </c>
      <c r="DD302">
        <v>508.7</v>
      </c>
      <c r="DE302">
        <v>500.5</v>
      </c>
      <c r="DF302">
        <v>487.9</v>
      </c>
      <c r="DG302">
        <v>459.3</v>
      </c>
      <c r="DH302">
        <v>694.2</v>
      </c>
      <c r="DI302">
        <v>571.9</v>
      </c>
      <c r="DJ302">
        <v>521.5</v>
      </c>
      <c r="DK302">
        <v>495.3</v>
      </c>
      <c r="DL302">
        <v>472.4</v>
      </c>
      <c r="DM302">
        <v>456</v>
      </c>
      <c r="DN302">
        <v>436</v>
      </c>
      <c r="DO302">
        <v>714.6</v>
      </c>
      <c r="DP302">
        <v>586.29999999999995</v>
      </c>
      <c r="DQ302">
        <v>528.20000000000005</v>
      </c>
      <c r="DR302">
        <v>499.8</v>
      </c>
      <c r="DS302">
        <v>474.5</v>
      </c>
      <c r="DT302">
        <v>449.9</v>
      </c>
      <c r="DU302">
        <v>415.4</v>
      </c>
      <c r="DV302">
        <v>788.3</v>
      </c>
      <c r="DW302">
        <v>641.20000000000005</v>
      </c>
      <c r="DX302">
        <v>555.29999999999995</v>
      </c>
      <c r="DY302">
        <v>517.5</v>
      </c>
      <c r="DZ302">
        <v>492.5</v>
      </c>
      <c r="EA302">
        <v>467.2</v>
      </c>
      <c r="EB302">
        <v>418.2</v>
      </c>
      <c r="EC302">
        <v>934.7</v>
      </c>
      <c r="ED302">
        <v>737.3</v>
      </c>
      <c r="EE302">
        <v>622.29999999999995</v>
      </c>
      <c r="EF302">
        <v>551.20000000000005</v>
      </c>
      <c r="EG302">
        <v>517.5</v>
      </c>
      <c r="EH302">
        <v>494.2</v>
      </c>
      <c r="EI302">
        <v>447.7</v>
      </c>
      <c r="EJ302">
        <v>1079.3</v>
      </c>
      <c r="EK302">
        <v>851.4</v>
      </c>
      <c r="EL302">
        <v>717.8</v>
      </c>
      <c r="EM302">
        <v>628.20000000000005</v>
      </c>
      <c r="EN302">
        <v>567.4</v>
      </c>
      <c r="EO302">
        <v>527.9</v>
      </c>
      <c r="EP302" t="s">
        <v>4460</v>
      </c>
    </row>
    <row r="303" spans="1:146" x14ac:dyDescent="0.25">
      <c r="A303" t="s">
        <v>4461</v>
      </c>
      <c r="B303" t="s">
        <v>2917</v>
      </c>
      <c r="C303" t="s">
        <v>2918</v>
      </c>
      <c r="D303" t="s">
        <v>2919</v>
      </c>
      <c r="E303" t="s">
        <v>1455</v>
      </c>
      <c r="F303" t="s">
        <v>1010</v>
      </c>
      <c r="G303" t="s">
        <v>1879</v>
      </c>
      <c r="H303">
        <v>1993</v>
      </c>
      <c r="I303">
        <v>9513098</v>
      </c>
      <c r="K303" t="s">
        <v>1698</v>
      </c>
      <c r="L303" t="s">
        <v>1782</v>
      </c>
      <c r="M303">
        <v>155</v>
      </c>
      <c r="N303" t="s">
        <v>3923</v>
      </c>
      <c r="O303" s="3">
        <v>0.32085648148148149</v>
      </c>
      <c r="P303">
        <v>10.57</v>
      </c>
      <c r="Q303">
        <v>9.7360000000000007</v>
      </c>
      <c r="R303">
        <v>2.0099999999999998</v>
      </c>
      <c r="S303">
        <v>3.35</v>
      </c>
      <c r="T303">
        <v>4025</v>
      </c>
      <c r="U303">
        <v>102</v>
      </c>
      <c r="V303">
        <v>0.19</v>
      </c>
      <c r="W303">
        <v>627.5</v>
      </c>
      <c r="X303">
        <v>0.98570000000000002</v>
      </c>
      <c r="Y303">
        <v>684.8</v>
      </c>
      <c r="Z303">
        <v>0</v>
      </c>
      <c r="AA303">
        <v>0</v>
      </c>
      <c r="AB303">
        <v>1006.1</v>
      </c>
      <c r="AC303">
        <v>815.2</v>
      </c>
      <c r="AD303">
        <v>711</v>
      </c>
      <c r="AE303">
        <v>663.1</v>
      </c>
      <c r="AF303">
        <v>641.5</v>
      </c>
      <c r="AG303">
        <v>616.5</v>
      </c>
      <c r="AH303">
        <v>583.1</v>
      </c>
      <c r="AI303">
        <v>965.6</v>
      </c>
      <c r="AJ303">
        <v>784.8</v>
      </c>
      <c r="AK303">
        <v>694.3</v>
      </c>
      <c r="AL303">
        <v>650.29999999999995</v>
      </c>
      <c r="AM303">
        <v>625.9</v>
      </c>
      <c r="AN303">
        <v>606.1</v>
      </c>
      <c r="AO303">
        <v>575.9</v>
      </c>
      <c r="AP303">
        <v>854.8</v>
      </c>
      <c r="AQ303">
        <v>693.4</v>
      </c>
      <c r="AR303">
        <v>608.9</v>
      </c>
      <c r="AS303">
        <v>561.6</v>
      </c>
      <c r="AT303">
        <v>533.1</v>
      </c>
      <c r="AU303">
        <v>514</v>
      </c>
      <c r="AV303">
        <v>486.9</v>
      </c>
      <c r="AW303">
        <v>948.3</v>
      </c>
      <c r="AX303">
        <v>757.3</v>
      </c>
      <c r="AY303">
        <v>653.79999999999995</v>
      </c>
      <c r="AZ303">
        <v>593.4</v>
      </c>
      <c r="BA303">
        <v>555.9</v>
      </c>
      <c r="BB303">
        <v>531.29999999999995</v>
      </c>
      <c r="BC303">
        <v>499.7</v>
      </c>
      <c r="BD303">
        <v>1000.4</v>
      </c>
      <c r="BE303">
        <v>766</v>
      </c>
      <c r="BF303">
        <v>643.9</v>
      </c>
      <c r="BG303">
        <v>579.5</v>
      </c>
      <c r="BH303">
        <v>547</v>
      </c>
      <c r="BI303">
        <v>516.9</v>
      </c>
      <c r="BJ303">
        <v>466.9</v>
      </c>
      <c r="BK303">
        <v>42.1</v>
      </c>
      <c r="BL303">
        <v>40.299999999999997</v>
      </c>
      <c r="BM303">
        <v>39.6</v>
      </c>
      <c r="BN303">
        <v>38.799999999999997</v>
      </c>
      <c r="BO303">
        <v>38.299999999999997</v>
      </c>
      <c r="BP303">
        <v>38.1</v>
      </c>
      <c r="BQ303">
        <v>37.799999999999997</v>
      </c>
      <c r="BR303">
        <v>144.1</v>
      </c>
      <c r="BS303">
        <v>147.80000000000001</v>
      </c>
      <c r="BT303">
        <v>148.4</v>
      </c>
      <c r="BU303">
        <v>150.5</v>
      </c>
      <c r="BV303">
        <v>151.80000000000001</v>
      </c>
      <c r="BW303">
        <v>176.5</v>
      </c>
      <c r="BX303">
        <v>177.1</v>
      </c>
      <c r="BY303">
        <v>1063.3</v>
      </c>
      <c r="BZ303">
        <v>873.3</v>
      </c>
      <c r="CA303">
        <v>779.5</v>
      </c>
      <c r="CB303">
        <v>741.5</v>
      </c>
      <c r="CC303">
        <v>725.6</v>
      </c>
      <c r="CD303">
        <v>718.1</v>
      </c>
      <c r="CE303">
        <v>700.3</v>
      </c>
      <c r="CF303">
        <v>703.7</v>
      </c>
      <c r="CG303">
        <v>589.29999999999995</v>
      </c>
      <c r="CH303">
        <v>536.6</v>
      </c>
      <c r="CI303">
        <v>519.1</v>
      </c>
      <c r="CJ303">
        <v>512.20000000000005</v>
      </c>
      <c r="CK303">
        <v>508.7</v>
      </c>
      <c r="CL303">
        <v>499.9</v>
      </c>
      <c r="CM303">
        <v>669.3</v>
      </c>
      <c r="CN303">
        <v>564.20000000000005</v>
      </c>
      <c r="CO303">
        <v>520.79999999999995</v>
      </c>
      <c r="CP303">
        <v>504.5</v>
      </c>
      <c r="CQ303">
        <v>497.8</v>
      </c>
      <c r="CR303">
        <v>494.2</v>
      </c>
      <c r="CS303">
        <v>486.3</v>
      </c>
      <c r="CT303">
        <v>645.1</v>
      </c>
      <c r="CU303">
        <v>547.4</v>
      </c>
      <c r="CV303">
        <v>508.9</v>
      </c>
      <c r="CW303">
        <v>491</v>
      </c>
      <c r="CX303">
        <v>479.1</v>
      </c>
      <c r="CY303">
        <v>472.4</v>
      </c>
      <c r="CZ303">
        <v>466.4</v>
      </c>
      <c r="DA303">
        <v>621.20000000000005</v>
      </c>
      <c r="DB303">
        <v>535.70000000000005</v>
      </c>
      <c r="DC303">
        <v>508.5</v>
      </c>
      <c r="DD303">
        <v>487.2</v>
      </c>
      <c r="DE303">
        <v>470.6</v>
      </c>
      <c r="DF303">
        <v>455.8</v>
      </c>
      <c r="DG303">
        <v>436.9</v>
      </c>
      <c r="DH303">
        <v>609.79999999999995</v>
      </c>
      <c r="DI303">
        <v>516.79999999999995</v>
      </c>
      <c r="DJ303">
        <v>487.8</v>
      </c>
      <c r="DK303">
        <v>472.5</v>
      </c>
      <c r="DL303">
        <v>458.4</v>
      </c>
      <c r="DM303">
        <v>445.5</v>
      </c>
      <c r="DN303">
        <v>421.5</v>
      </c>
      <c r="DO303">
        <v>624.70000000000005</v>
      </c>
      <c r="DP303">
        <v>522</v>
      </c>
      <c r="DQ303">
        <v>485.4</v>
      </c>
      <c r="DR303">
        <v>459.8</v>
      </c>
      <c r="DS303">
        <v>442.1</v>
      </c>
      <c r="DT303">
        <v>426.8</v>
      </c>
      <c r="DU303">
        <v>399.7</v>
      </c>
      <c r="DV303">
        <v>696.1</v>
      </c>
      <c r="DW303">
        <v>562.1</v>
      </c>
      <c r="DX303">
        <v>501.8</v>
      </c>
      <c r="DY303">
        <v>471.3</v>
      </c>
      <c r="DZ303">
        <v>440.6</v>
      </c>
      <c r="EA303">
        <v>411.1</v>
      </c>
      <c r="EB303">
        <v>365.6</v>
      </c>
      <c r="EC303">
        <v>821.7</v>
      </c>
      <c r="ED303">
        <v>655.7</v>
      </c>
      <c r="EE303">
        <v>556.4</v>
      </c>
      <c r="EF303">
        <v>506.6</v>
      </c>
      <c r="EG303">
        <v>484.1</v>
      </c>
      <c r="EH303">
        <v>461.7</v>
      </c>
      <c r="EI303">
        <v>413.6</v>
      </c>
      <c r="EJ303">
        <v>948.8</v>
      </c>
      <c r="EK303">
        <v>757.1</v>
      </c>
      <c r="EL303">
        <v>642.5</v>
      </c>
      <c r="EM303">
        <v>584.6</v>
      </c>
      <c r="EN303">
        <v>557.4</v>
      </c>
      <c r="EO303">
        <v>514.9</v>
      </c>
      <c r="EP303" t="s">
        <v>4462</v>
      </c>
    </row>
    <row r="304" spans="1:146" x14ac:dyDescent="0.25">
      <c r="A304" t="s">
        <v>3421</v>
      </c>
      <c r="B304" t="s">
        <v>2364</v>
      </c>
      <c r="C304" t="s">
        <v>2365</v>
      </c>
      <c r="D304" t="s">
        <v>2082</v>
      </c>
      <c r="E304" t="s">
        <v>2280</v>
      </c>
      <c r="F304" t="s">
        <v>1680</v>
      </c>
      <c r="G304" t="s">
        <v>1251</v>
      </c>
      <c r="H304">
        <v>2009</v>
      </c>
      <c r="I304">
        <v>4062875</v>
      </c>
      <c r="K304" t="s">
        <v>1698</v>
      </c>
      <c r="L304" t="s">
        <v>1782</v>
      </c>
      <c r="M304">
        <v>649</v>
      </c>
      <c r="N304" t="s">
        <v>3923</v>
      </c>
      <c r="O304" s="3">
        <v>0.32085648148148149</v>
      </c>
      <c r="P304">
        <v>10.66</v>
      </c>
      <c r="Q304">
        <v>9.7690000000000001</v>
      </c>
      <c r="R304">
        <v>2.2090000000000001</v>
      </c>
      <c r="S304">
        <v>3.64</v>
      </c>
      <c r="T304">
        <v>5846</v>
      </c>
      <c r="U304">
        <v>124.7</v>
      </c>
      <c r="V304">
        <v>0.22</v>
      </c>
      <c r="W304">
        <v>627.70000000000005</v>
      </c>
      <c r="X304">
        <v>0.98850000000000005</v>
      </c>
      <c r="Y304">
        <v>682.8</v>
      </c>
      <c r="Z304">
        <v>0</v>
      </c>
      <c r="AA304">
        <v>0</v>
      </c>
      <c r="AB304">
        <v>1027.3</v>
      </c>
      <c r="AC304">
        <v>833.5</v>
      </c>
      <c r="AD304">
        <v>719.2</v>
      </c>
      <c r="AE304">
        <v>657.8</v>
      </c>
      <c r="AF304">
        <v>630.9</v>
      </c>
      <c r="AG304">
        <v>603.9</v>
      </c>
      <c r="AH304">
        <v>577.9</v>
      </c>
      <c r="AI304">
        <v>985.9</v>
      </c>
      <c r="AJ304">
        <v>800.4</v>
      </c>
      <c r="AK304">
        <v>698.9</v>
      </c>
      <c r="AL304">
        <v>644.29999999999995</v>
      </c>
      <c r="AM304">
        <v>616.20000000000005</v>
      </c>
      <c r="AN304">
        <v>596.79999999999995</v>
      </c>
      <c r="AO304">
        <v>574.29999999999995</v>
      </c>
      <c r="AP304">
        <v>864.7</v>
      </c>
      <c r="AQ304">
        <v>697.6</v>
      </c>
      <c r="AR304">
        <v>608.6</v>
      </c>
      <c r="AS304">
        <v>557.70000000000005</v>
      </c>
      <c r="AT304">
        <v>527.20000000000005</v>
      </c>
      <c r="AU304">
        <v>507.5</v>
      </c>
      <c r="AV304">
        <v>482.8</v>
      </c>
      <c r="AW304">
        <v>946.6</v>
      </c>
      <c r="AX304">
        <v>754.1</v>
      </c>
      <c r="AY304">
        <v>648.79999999999995</v>
      </c>
      <c r="AZ304">
        <v>586.70000000000005</v>
      </c>
      <c r="BA304">
        <v>548.6</v>
      </c>
      <c r="BB304">
        <v>524.20000000000005</v>
      </c>
      <c r="BC304">
        <v>495.3</v>
      </c>
      <c r="BD304">
        <v>1021.6</v>
      </c>
      <c r="BE304">
        <v>781.6</v>
      </c>
      <c r="BF304">
        <v>648.20000000000005</v>
      </c>
      <c r="BG304">
        <v>573.9</v>
      </c>
      <c r="BH304">
        <v>538.20000000000005</v>
      </c>
      <c r="BI304">
        <v>507.3</v>
      </c>
      <c r="BJ304">
        <v>460.6</v>
      </c>
      <c r="BK304">
        <v>42.4</v>
      </c>
      <c r="BL304">
        <v>40.799999999999997</v>
      </c>
      <c r="BM304">
        <v>40.6</v>
      </c>
      <c r="BN304">
        <v>39</v>
      </c>
      <c r="BO304">
        <v>38.200000000000003</v>
      </c>
      <c r="BP304">
        <v>37.9</v>
      </c>
      <c r="BQ304">
        <v>38.4</v>
      </c>
      <c r="BR304">
        <v>144.5</v>
      </c>
      <c r="BS304">
        <v>147.80000000000001</v>
      </c>
      <c r="BT304">
        <v>147.80000000000001</v>
      </c>
      <c r="BU304">
        <v>149.69999999999999</v>
      </c>
      <c r="BV304">
        <v>173.5</v>
      </c>
      <c r="BW304">
        <v>176.4</v>
      </c>
      <c r="BX304">
        <v>177.9</v>
      </c>
      <c r="BY304">
        <v>1084.5999999999999</v>
      </c>
      <c r="BZ304">
        <v>892.9</v>
      </c>
      <c r="CA304">
        <v>781.8</v>
      </c>
      <c r="CB304">
        <v>721.1</v>
      </c>
      <c r="CC304">
        <v>699.3</v>
      </c>
      <c r="CD304">
        <v>691.6</v>
      </c>
      <c r="CE304">
        <v>685.4</v>
      </c>
      <c r="CF304">
        <v>715.2</v>
      </c>
      <c r="CG304">
        <v>598.4</v>
      </c>
      <c r="CH304">
        <v>534.1</v>
      </c>
      <c r="CI304">
        <v>507.6</v>
      </c>
      <c r="CJ304">
        <v>496.4</v>
      </c>
      <c r="CK304">
        <v>492.4</v>
      </c>
      <c r="CL304">
        <v>490.3</v>
      </c>
      <c r="CM304">
        <v>679.1</v>
      </c>
      <c r="CN304">
        <v>571</v>
      </c>
      <c r="CO304">
        <v>518.1</v>
      </c>
      <c r="CP304">
        <v>495.9</v>
      </c>
      <c r="CQ304">
        <v>484.3</v>
      </c>
      <c r="CR304">
        <v>479.1</v>
      </c>
      <c r="CS304">
        <v>476.5</v>
      </c>
      <c r="CT304">
        <v>652.70000000000005</v>
      </c>
      <c r="CU304">
        <v>551.6</v>
      </c>
      <c r="CV304">
        <v>507.4</v>
      </c>
      <c r="CW304">
        <v>486.4</v>
      </c>
      <c r="CX304">
        <v>471.9</v>
      </c>
      <c r="CY304">
        <v>460.7</v>
      </c>
      <c r="CZ304">
        <v>450.3</v>
      </c>
      <c r="DA304">
        <v>628.20000000000005</v>
      </c>
      <c r="DB304">
        <v>525.20000000000005</v>
      </c>
      <c r="DC304">
        <v>489.3</v>
      </c>
      <c r="DD304">
        <v>476.6</v>
      </c>
      <c r="DE304">
        <v>467.6</v>
      </c>
      <c r="DF304">
        <v>452.7</v>
      </c>
      <c r="DG304">
        <v>427.7</v>
      </c>
      <c r="DH304">
        <v>620.70000000000005</v>
      </c>
      <c r="DI304">
        <v>517.9</v>
      </c>
      <c r="DJ304">
        <v>481.3</v>
      </c>
      <c r="DK304">
        <v>457.9</v>
      </c>
      <c r="DL304">
        <v>438.7</v>
      </c>
      <c r="DM304">
        <v>426.9</v>
      </c>
      <c r="DN304">
        <v>407.9</v>
      </c>
      <c r="DO304">
        <v>638.70000000000005</v>
      </c>
      <c r="DP304">
        <v>529.1</v>
      </c>
      <c r="DQ304">
        <v>486.8</v>
      </c>
      <c r="DR304">
        <v>461.2</v>
      </c>
      <c r="DS304">
        <v>436.6</v>
      </c>
      <c r="DT304">
        <v>414.4</v>
      </c>
      <c r="DU304">
        <v>388.3</v>
      </c>
      <c r="DV304">
        <v>711.8</v>
      </c>
      <c r="DW304">
        <v>576.79999999999995</v>
      </c>
      <c r="DX304">
        <v>508.4</v>
      </c>
      <c r="DY304">
        <v>478.6</v>
      </c>
      <c r="DZ304">
        <v>454.6</v>
      </c>
      <c r="EA304">
        <v>430.1</v>
      </c>
      <c r="EB304">
        <v>384.9</v>
      </c>
      <c r="EC304">
        <v>840.1</v>
      </c>
      <c r="ED304">
        <v>670.3</v>
      </c>
      <c r="EE304">
        <v>568.6</v>
      </c>
      <c r="EF304">
        <v>514.9</v>
      </c>
      <c r="EG304">
        <v>489.4</v>
      </c>
      <c r="EH304">
        <v>471.6</v>
      </c>
      <c r="EI304">
        <v>433.3</v>
      </c>
      <c r="EJ304">
        <v>970</v>
      </c>
      <c r="EK304">
        <v>774</v>
      </c>
      <c r="EL304">
        <v>656.5</v>
      </c>
      <c r="EM304">
        <v>594.5</v>
      </c>
      <c r="EN304">
        <v>562.6</v>
      </c>
      <c r="EO304">
        <v>516.20000000000005</v>
      </c>
      <c r="EP304" t="s">
        <v>4463</v>
      </c>
    </row>
    <row r="305" spans="1:146" x14ac:dyDescent="0.25">
      <c r="A305" t="s">
        <v>4464</v>
      </c>
      <c r="B305" t="s">
        <v>3255</v>
      </c>
      <c r="C305" t="s">
        <v>3256</v>
      </c>
      <c r="D305" t="s">
        <v>3257</v>
      </c>
      <c r="E305" t="s">
        <v>3258</v>
      </c>
      <c r="F305" t="s">
        <v>1225</v>
      </c>
      <c r="G305" t="s">
        <v>1594</v>
      </c>
      <c r="H305">
        <v>2000</v>
      </c>
      <c r="I305">
        <v>145270</v>
      </c>
      <c r="K305" t="s">
        <v>1698</v>
      </c>
      <c r="L305" t="s">
        <v>1781</v>
      </c>
      <c r="M305">
        <v>180</v>
      </c>
      <c r="N305" t="s">
        <v>3923</v>
      </c>
      <c r="O305" s="3">
        <v>0.32085648148148149</v>
      </c>
      <c r="P305">
        <v>10.972</v>
      </c>
      <c r="Q305">
        <v>10.052</v>
      </c>
      <c r="R305">
        <v>1.9830000000000001</v>
      </c>
      <c r="S305">
        <v>3.52</v>
      </c>
      <c r="T305">
        <v>6575</v>
      </c>
      <c r="U305">
        <v>126.6</v>
      </c>
      <c r="V305">
        <v>0.26</v>
      </c>
      <c r="W305">
        <v>636.9</v>
      </c>
      <c r="X305">
        <v>0.97719999999999996</v>
      </c>
      <c r="Y305">
        <v>690.8</v>
      </c>
      <c r="Z305">
        <v>0</v>
      </c>
      <c r="AA305">
        <v>0</v>
      </c>
      <c r="AB305">
        <v>1039.7</v>
      </c>
      <c r="AC305">
        <v>845.1</v>
      </c>
      <c r="AD305">
        <v>736.1</v>
      </c>
      <c r="AE305">
        <v>668.4</v>
      </c>
      <c r="AF305">
        <v>629.5</v>
      </c>
      <c r="AG305">
        <v>606.1</v>
      </c>
      <c r="AH305">
        <v>578.9</v>
      </c>
      <c r="AI305">
        <v>994.8</v>
      </c>
      <c r="AJ305">
        <v>812.4</v>
      </c>
      <c r="AK305">
        <v>714.1</v>
      </c>
      <c r="AL305">
        <v>658.5</v>
      </c>
      <c r="AM305">
        <v>628.29999999999995</v>
      </c>
      <c r="AN305">
        <v>609.79999999999995</v>
      </c>
      <c r="AO305">
        <v>583.20000000000005</v>
      </c>
      <c r="AP305">
        <v>878.1</v>
      </c>
      <c r="AQ305">
        <v>708.5</v>
      </c>
      <c r="AR305">
        <v>617.79999999999995</v>
      </c>
      <c r="AS305">
        <v>565.29999999999995</v>
      </c>
      <c r="AT305">
        <v>533.5</v>
      </c>
      <c r="AU305">
        <v>512.9</v>
      </c>
      <c r="AV305">
        <v>486.8</v>
      </c>
      <c r="AW305">
        <v>938.5</v>
      </c>
      <c r="AX305">
        <v>751</v>
      </c>
      <c r="AY305">
        <v>648.9</v>
      </c>
      <c r="AZ305">
        <v>588.79999999999995</v>
      </c>
      <c r="BA305">
        <v>551.79999999999995</v>
      </c>
      <c r="BB305">
        <v>527.9</v>
      </c>
      <c r="BC305">
        <v>499.1</v>
      </c>
      <c r="BD305">
        <v>1035.9000000000001</v>
      </c>
      <c r="BE305">
        <v>793.6</v>
      </c>
      <c r="BF305">
        <v>662.1</v>
      </c>
      <c r="BG305">
        <v>583.29999999999995</v>
      </c>
      <c r="BH305">
        <v>543.79999999999995</v>
      </c>
      <c r="BI305">
        <v>513.9</v>
      </c>
      <c r="BJ305">
        <v>465.2</v>
      </c>
      <c r="BK305">
        <v>42.8</v>
      </c>
      <c r="BL305">
        <v>41.1</v>
      </c>
      <c r="BM305">
        <v>41</v>
      </c>
      <c r="BN305">
        <v>40.700000000000003</v>
      </c>
      <c r="BO305">
        <v>40</v>
      </c>
      <c r="BP305">
        <v>39.9</v>
      </c>
      <c r="BQ305">
        <v>39.4</v>
      </c>
      <c r="BR305">
        <v>145.4</v>
      </c>
      <c r="BS305">
        <v>150</v>
      </c>
      <c r="BT305">
        <v>151.9</v>
      </c>
      <c r="BU305">
        <v>156.6</v>
      </c>
      <c r="BV305">
        <v>180</v>
      </c>
      <c r="BW305">
        <v>180</v>
      </c>
      <c r="BX305">
        <v>180</v>
      </c>
      <c r="BY305">
        <v>1077.5</v>
      </c>
      <c r="BZ305">
        <v>894.7</v>
      </c>
      <c r="CA305">
        <v>797.7</v>
      </c>
      <c r="CB305">
        <v>743.2</v>
      </c>
      <c r="CC305">
        <v>722.2</v>
      </c>
      <c r="CD305">
        <v>713.6</v>
      </c>
      <c r="CE305">
        <v>700.8</v>
      </c>
      <c r="CF305">
        <v>708.1</v>
      </c>
      <c r="CG305">
        <v>597.9</v>
      </c>
      <c r="CH305">
        <v>537.79999999999995</v>
      </c>
      <c r="CI305">
        <v>511.5</v>
      </c>
      <c r="CJ305">
        <v>501</v>
      </c>
      <c r="CK305">
        <v>496.6</v>
      </c>
      <c r="CL305">
        <v>492.7</v>
      </c>
      <c r="CM305">
        <v>671.9</v>
      </c>
      <c r="CN305">
        <v>569.70000000000005</v>
      </c>
      <c r="CO305">
        <v>519.20000000000005</v>
      </c>
      <c r="CP305">
        <v>497.8</v>
      </c>
      <c r="CQ305">
        <v>487.2</v>
      </c>
      <c r="CR305">
        <v>482.5</v>
      </c>
      <c r="CS305">
        <v>480.2</v>
      </c>
      <c r="CT305">
        <v>645</v>
      </c>
      <c r="CU305">
        <v>549</v>
      </c>
      <c r="CV305">
        <v>506.3</v>
      </c>
      <c r="CW305">
        <v>486.6</v>
      </c>
      <c r="CX305">
        <v>473.9</v>
      </c>
      <c r="CY305">
        <v>464.5</v>
      </c>
      <c r="CZ305">
        <v>455.6</v>
      </c>
      <c r="DA305">
        <v>648.79999999999995</v>
      </c>
      <c r="DB305">
        <v>541.6</v>
      </c>
      <c r="DC305">
        <v>496.8</v>
      </c>
      <c r="DD305">
        <v>478.4</v>
      </c>
      <c r="DE305">
        <v>469.4</v>
      </c>
      <c r="DF305">
        <v>456.2</v>
      </c>
      <c r="DG305">
        <v>434.4</v>
      </c>
      <c r="DH305">
        <v>647.79999999999995</v>
      </c>
      <c r="DI305">
        <v>536.79999999999995</v>
      </c>
      <c r="DJ305">
        <v>491.6</v>
      </c>
      <c r="DK305">
        <v>469.1</v>
      </c>
      <c r="DL305">
        <v>450.3</v>
      </c>
      <c r="DM305">
        <v>434.3</v>
      </c>
      <c r="DN305">
        <v>416.5</v>
      </c>
      <c r="DO305">
        <v>666.8</v>
      </c>
      <c r="DP305">
        <v>549.70000000000005</v>
      </c>
      <c r="DQ305">
        <v>497</v>
      </c>
      <c r="DR305">
        <v>472</v>
      </c>
      <c r="DS305">
        <v>451.4</v>
      </c>
      <c r="DT305">
        <v>431.4</v>
      </c>
      <c r="DU305">
        <v>399.1</v>
      </c>
      <c r="DV305">
        <v>734.5</v>
      </c>
      <c r="DW305">
        <v>599.79999999999995</v>
      </c>
      <c r="DX305">
        <v>523.20000000000005</v>
      </c>
      <c r="DY305">
        <v>488.1</v>
      </c>
      <c r="DZ305">
        <v>466.2</v>
      </c>
      <c r="EA305">
        <v>444.9</v>
      </c>
      <c r="EB305">
        <v>403.9</v>
      </c>
      <c r="EC305">
        <v>867.6</v>
      </c>
      <c r="ED305">
        <v>689</v>
      </c>
      <c r="EE305">
        <v>585</v>
      </c>
      <c r="EF305">
        <v>520.20000000000005</v>
      </c>
      <c r="EG305">
        <v>488.4</v>
      </c>
      <c r="EH305">
        <v>467.6</v>
      </c>
      <c r="EI305">
        <v>427.5</v>
      </c>
      <c r="EJ305">
        <v>1001.8</v>
      </c>
      <c r="EK305">
        <v>795.6</v>
      </c>
      <c r="EL305">
        <v>674.5</v>
      </c>
      <c r="EM305">
        <v>593.6</v>
      </c>
      <c r="EN305">
        <v>536.9</v>
      </c>
      <c r="EO305">
        <v>498.6</v>
      </c>
      <c r="EP305" t="s">
        <v>4465</v>
      </c>
    </row>
    <row r="306" spans="1:146" x14ac:dyDescent="0.25">
      <c r="A306" t="s">
        <v>4466</v>
      </c>
      <c r="B306" t="s">
        <v>2031</v>
      </c>
      <c r="C306" t="s">
        <v>2032</v>
      </c>
      <c r="D306" t="s">
        <v>2033</v>
      </c>
      <c r="E306" t="s">
        <v>1893</v>
      </c>
      <c r="F306" t="s">
        <v>2034</v>
      </c>
      <c r="G306" t="s">
        <v>1894</v>
      </c>
      <c r="H306">
        <v>1994</v>
      </c>
      <c r="I306">
        <v>4084155</v>
      </c>
      <c r="K306" t="s">
        <v>1698</v>
      </c>
      <c r="L306" t="s">
        <v>1781</v>
      </c>
      <c r="M306">
        <v>508</v>
      </c>
      <c r="N306" t="s">
        <v>3923</v>
      </c>
      <c r="O306" s="3">
        <v>0.32085648148148149</v>
      </c>
      <c r="P306">
        <v>9.5030000000000001</v>
      </c>
      <c r="Q306">
        <v>8.48</v>
      </c>
      <c r="R306">
        <v>1.927</v>
      </c>
      <c r="S306">
        <v>3.14</v>
      </c>
      <c r="T306">
        <v>3333</v>
      </c>
      <c r="U306">
        <v>119.9</v>
      </c>
      <c r="V306">
        <v>0.18</v>
      </c>
      <c r="W306">
        <v>647.20000000000005</v>
      </c>
      <c r="X306">
        <v>0.96660000000000001</v>
      </c>
      <c r="Y306">
        <v>698.4</v>
      </c>
      <c r="Z306">
        <v>0</v>
      </c>
      <c r="AA306">
        <v>0</v>
      </c>
      <c r="AB306">
        <v>1059.3</v>
      </c>
      <c r="AC306">
        <v>855.3</v>
      </c>
      <c r="AD306">
        <v>737</v>
      </c>
      <c r="AE306">
        <v>672</v>
      </c>
      <c r="AF306">
        <v>635.79999999999995</v>
      </c>
      <c r="AG306">
        <v>616.4</v>
      </c>
      <c r="AH306">
        <v>586</v>
      </c>
      <c r="AI306">
        <v>1010.3</v>
      </c>
      <c r="AJ306">
        <v>819.2</v>
      </c>
      <c r="AK306">
        <v>716.7</v>
      </c>
      <c r="AL306">
        <v>662.7</v>
      </c>
      <c r="AM306">
        <v>634.29999999999995</v>
      </c>
      <c r="AN306">
        <v>616.6</v>
      </c>
      <c r="AO306">
        <v>585.4</v>
      </c>
      <c r="AP306">
        <v>892.4</v>
      </c>
      <c r="AQ306">
        <v>719.8</v>
      </c>
      <c r="AR306">
        <v>627.70000000000005</v>
      </c>
      <c r="AS306">
        <v>574.6</v>
      </c>
      <c r="AT306">
        <v>541.9</v>
      </c>
      <c r="AU306">
        <v>520.20000000000005</v>
      </c>
      <c r="AV306">
        <v>490.7</v>
      </c>
      <c r="AW306">
        <v>950.8</v>
      </c>
      <c r="AX306">
        <v>760.8</v>
      </c>
      <c r="AY306">
        <v>657.8</v>
      </c>
      <c r="AZ306">
        <v>597.6</v>
      </c>
      <c r="BA306">
        <v>560.5</v>
      </c>
      <c r="BB306">
        <v>536.20000000000005</v>
      </c>
      <c r="BC306">
        <v>504.8</v>
      </c>
      <c r="BD306">
        <v>1056.2</v>
      </c>
      <c r="BE306">
        <v>803.7</v>
      </c>
      <c r="BF306">
        <v>667.3</v>
      </c>
      <c r="BG306">
        <v>592.4</v>
      </c>
      <c r="BH306">
        <v>553.29999999999995</v>
      </c>
      <c r="BI306">
        <v>522</v>
      </c>
      <c r="BJ306">
        <v>469.1</v>
      </c>
      <c r="BK306">
        <v>42.1</v>
      </c>
      <c r="BL306">
        <v>40.9</v>
      </c>
      <c r="BM306">
        <v>40.1</v>
      </c>
      <c r="BN306">
        <v>38.200000000000003</v>
      </c>
      <c r="BO306">
        <v>37.700000000000003</v>
      </c>
      <c r="BP306">
        <v>37.700000000000003</v>
      </c>
      <c r="BQ306">
        <v>37.6</v>
      </c>
      <c r="BR306">
        <v>145.4</v>
      </c>
      <c r="BS306">
        <v>149.6</v>
      </c>
      <c r="BT306">
        <v>151.9</v>
      </c>
      <c r="BU306">
        <v>160</v>
      </c>
      <c r="BV306">
        <v>180</v>
      </c>
      <c r="BW306">
        <v>180</v>
      </c>
      <c r="BX306">
        <v>180</v>
      </c>
      <c r="BY306">
        <v>1090.5999999999999</v>
      </c>
      <c r="BZ306">
        <v>897.4</v>
      </c>
      <c r="CA306">
        <v>788.7</v>
      </c>
      <c r="CB306">
        <v>739.8</v>
      </c>
      <c r="CC306">
        <v>724.6</v>
      </c>
      <c r="CD306">
        <v>719.3</v>
      </c>
      <c r="CE306">
        <v>709.5</v>
      </c>
      <c r="CF306">
        <v>720.5</v>
      </c>
      <c r="CG306">
        <v>601.79999999999995</v>
      </c>
      <c r="CH306">
        <v>548.4</v>
      </c>
      <c r="CI306">
        <v>528.20000000000005</v>
      </c>
      <c r="CJ306">
        <v>520.20000000000005</v>
      </c>
      <c r="CK306">
        <v>516.6</v>
      </c>
      <c r="CL306">
        <v>511.6</v>
      </c>
      <c r="CM306">
        <v>683.6</v>
      </c>
      <c r="CN306">
        <v>577.20000000000005</v>
      </c>
      <c r="CO306">
        <v>534.9</v>
      </c>
      <c r="CP306">
        <v>516</v>
      </c>
      <c r="CQ306">
        <v>505.5</v>
      </c>
      <c r="CR306">
        <v>500.8</v>
      </c>
      <c r="CS306">
        <v>497.3</v>
      </c>
      <c r="CT306">
        <v>656.2</v>
      </c>
      <c r="CU306">
        <v>561.1</v>
      </c>
      <c r="CV306">
        <v>524.9</v>
      </c>
      <c r="CW306">
        <v>503.8</v>
      </c>
      <c r="CX306">
        <v>487.3</v>
      </c>
      <c r="CY306">
        <v>475.1</v>
      </c>
      <c r="CZ306">
        <v>465.9</v>
      </c>
      <c r="DA306">
        <v>653.9</v>
      </c>
      <c r="DB306">
        <v>549</v>
      </c>
      <c r="DC306">
        <v>513</v>
      </c>
      <c r="DD306">
        <v>495.8</v>
      </c>
      <c r="DE306">
        <v>480</v>
      </c>
      <c r="DF306">
        <v>461.1</v>
      </c>
      <c r="DG306">
        <v>434.9</v>
      </c>
      <c r="DH306">
        <v>653.1</v>
      </c>
      <c r="DI306">
        <v>546.29999999999995</v>
      </c>
      <c r="DJ306">
        <v>506.8</v>
      </c>
      <c r="DK306">
        <v>477.9</v>
      </c>
      <c r="DL306">
        <v>452.1</v>
      </c>
      <c r="DM306">
        <v>436.7</v>
      </c>
      <c r="DN306">
        <v>413.9</v>
      </c>
      <c r="DO306">
        <v>675.1</v>
      </c>
      <c r="DP306">
        <v>558.70000000000005</v>
      </c>
      <c r="DQ306">
        <v>513.9</v>
      </c>
      <c r="DR306">
        <v>483.7</v>
      </c>
      <c r="DS306">
        <v>454.6</v>
      </c>
      <c r="DT306">
        <v>428.3</v>
      </c>
      <c r="DU306">
        <v>391.6</v>
      </c>
      <c r="DV306">
        <v>750.6</v>
      </c>
      <c r="DW306">
        <v>608.70000000000005</v>
      </c>
      <c r="DX306">
        <v>538.1</v>
      </c>
      <c r="DY306">
        <v>505.2</v>
      </c>
      <c r="DZ306">
        <v>476.8</v>
      </c>
      <c r="EA306">
        <v>448.6</v>
      </c>
      <c r="EB306">
        <v>393.3</v>
      </c>
      <c r="EC306">
        <v>890.3</v>
      </c>
      <c r="ED306">
        <v>704.2</v>
      </c>
      <c r="EE306">
        <v>594.9</v>
      </c>
      <c r="EF306">
        <v>535.20000000000005</v>
      </c>
      <c r="EG306">
        <v>504.9</v>
      </c>
      <c r="EH306">
        <v>478.3</v>
      </c>
      <c r="EI306">
        <v>427.1</v>
      </c>
      <c r="EJ306">
        <v>1028.0999999999999</v>
      </c>
      <c r="EK306">
        <v>813.2</v>
      </c>
      <c r="EL306">
        <v>685.3</v>
      </c>
      <c r="EM306">
        <v>604.1</v>
      </c>
      <c r="EN306">
        <v>547.1</v>
      </c>
      <c r="EO306">
        <v>513.5</v>
      </c>
      <c r="EP306" t="s">
        <v>4467</v>
      </c>
    </row>
    <row r="307" spans="1:146" x14ac:dyDescent="0.25">
      <c r="A307" t="s">
        <v>4468</v>
      </c>
      <c r="B307" t="s">
        <v>172</v>
      </c>
      <c r="C307" t="s">
        <v>173</v>
      </c>
      <c r="D307" t="s">
        <v>174</v>
      </c>
      <c r="E307" t="s">
        <v>1189</v>
      </c>
      <c r="F307" t="s">
        <v>1190</v>
      </c>
      <c r="G307" t="s">
        <v>175</v>
      </c>
      <c r="H307">
        <v>1989</v>
      </c>
      <c r="I307">
        <v>4079218</v>
      </c>
      <c r="K307" t="s">
        <v>1698</v>
      </c>
      <c r="L307" t="s">
        <v>1781</v>
      </c>
      <c r="M307">
        <v>320</v>
      </c>
      <c r="N307" t="s">
        <v>3923</v>
      </c>
      <c r="O307" s="3">
        <v>0.32085648148148149</v>
      </c>
      <c r="P307">
        <v>9.5299999999999994</v>
      </c>
      <c r="Q307">
        <v>7.9610000000000003</v>
      </c>
      <c r="R307">
        <v>1.6879999999999999</v>
      </c>
      <c r="S307">
        <v>3.13</v>
      </c>
      <c r="T307">
        <v>3732</v>
      </c>
      <c r="U307">
        <v>114.9</v>
      </c>
      <c r="V307">
        <v>0.28999999999999998</v>
      </c>
      <c r="W307">
        <v>699</v>
      </c>
      <c r="X307">
        <v>0.89410000000000001</v>
      </c>
      <c r="Y307">
        <v>754.9</v>
      </c>
      <c r="Z307">
        <v>0</v>
      </c>
      <c r="AA307">
        <v>0</v>
      </c>
      <c r="AB307">
        <v>1142.8</v>
      </c>
      <c r="AC307">
        <v>930.5</v>
      </c>
      <c r="AD307">
        <v>806.6</v>
      </c>
      <c r="AE307">
        <v>726.8</v>
      </c>
      <c r="AF307">
        <v>683.1</v>
      </c>
      <c r="AG307">
        <v>661.7</v>
      </c>
      <c r="AH307">
        <v>637.20000000000005</v>
      </c>
      <c r="AI307">
        <v>1096.8</v>
      </c>
      <c r="AJ307">
        <v>896.7</v>
      </c>
      <c r="AK307">
        <v>785</v>
      </c>
      <c r="AL307">
        <v>720</v>
      </c>
      <c r="AM307">
        <v>685.6</v>
      </c>
      <c r="AN307">
        <v>666.9</v>
      </c>
      <c r="AO307">
        <v>643.4</v>
      </c>
      <c r="AP307">
        <v>964.7</v>
      </c>
      <c r="AQ307">
        <v>778.1</v>
      </c>
      <c r="AR307">
        <v>677.9</v>
      </c>
      <c r="AS307">
        <v>619.79999999999995</v>
      </c>
      <c r="AT307">
        <v>584.70000000000005</v>
      </c>
      <c r="AU307">
        <v>562.4</v>
      </c>
      <c r="AV307">
        <v>535.4</v>
      </c>
      <c r="AW307">
        <v>1023.8</v>
      </c>
      <c r="AX307">
        <v>819.8</v>
      </c>
      <c r="AY307">
        <v>708.8</v>
      </c>
      <c r="AZ307">
        <v>643.6</v>
      </c>
      <c r="BA307">
        <v>603.79999999999995</v>
      </c>
      <c r="BB307">
        <v>578.4</v>
      </c>
      <c r="BC307">
        <v>548.1</v>
      </c>
      <c r="BD307">
        <v>1137.4000000000001</v>
      </c>
      <c r="BE307">
        <v>872.9</v>
      </c>
      <c r="BF307">
        <v>726.4</v>
      </c>
      <c r="BG307">
        <v>638</v>
      </c>
      <c r="BH307">
        <v>594.70000000000005</v>
      </c>
      <c r="BI307">
        <v>562.9</v>
      </c>
      <c r="BJ307">
        <v>510.4</v>
      </c>
      <c r="BK307">
        <v>42.9</v>
      </c>
      <c r="BL307">
        <v>41.5</v>
      </c>
      <c r="BM307">
        <v>41.5</v>
      </c>
      <c r="BN307">
        <v>40.4</v>
      </c>
      <c r="BO307">
        <v>39.6</v>
      </c>
      <c r="BP307">
        <v>39.9</v>
      </c>
      <c r="BQ307">
        <v>40.1</v>
      </c>
      <c r="BR307">
        <v>147.19999999999999</v>
      </c>
      <c r="BS307">
        <v>151.5</v>
      </c>
      <c r="BT307">
        <v>153.19999999999999</v>
      </c>
      <c r="BU307">
        <v>161.1</v>
      </c>
      <c r="BV307">
        <v>180</v>
      </c>
      <c r="BW307">
        <v>180</v>
      </c>
      <c r="BX307">
        <v>180</v>
      </c>
      <c r="BY307">
        <v>1196.9000000000001</v>
      </c>
      <c r="BZ307">
        <v>997</v>
      </c>
      <c r="CA307">
        <v>882</v>
      </c>
      <c r="CB307">
        <v>812.6</v>
      </c>
      <c r="CC307">
        <v>788</v>
      </c>
      <c r="CD307">
        <v>780.1</v>
      </c>
      <c r="CE307">
        <v>777.4</v>
      </c>
      <c r="CF307">
        <v>787.1</v>
      </c>
      <c r="CG307">
        <v>664.3</v>
      </c>
      <c r="CH307">
        <v>593.9</v>
      </c>
      <c r="CI307">
        <v>564.6</v>
      </c>
      <c r="CJ307">
        <v>552.20000000000005</v>
      </c>
      <c r="CK307">
        <v>547.9</v>
      </c>
      <c r="CL307">
        <v>545.70000000000005</v>
      </c>
      <c r="CM307">
        <v>746.7</v>
      </c>
      <c r="CN307">
        <v>631.5</v>
      </c>
      <c r="CO307">
        <v>574.70000000000005</v>
      </c>
      <c r="CP307">
        <v>550.70000000000005</v>
      </c>
      <c r="CQ307">
        <v>538</v>
      </c>
      <c r="CR307">
        <v>532.20000000000005</v>
      </c>
      <c r="CS307">
        <v>529.4</v>
      </c>
      <c r="CT307">
        <v>716.4</v>
      </c>
      <c r="CU307">
        <v>607.9</v>
      </c>
      <c r="CV307">
        <v>561.5</v>
      </c>
      <c r="CW307">
        <v>538.79999999999995</v>
      </c>
      <c r="CX307">
        <v>523</v>
      </c>
      <c r="CY307">
        <v>511.1</v>
      </c>
      <c r="CZ307">
        <v>500</v>
      </c>
      <c r="DA307">
        <v>709.2</v>
      </c>
      <c r="DB307">
        <v>590.29999999999995</v>
      </c>
      <c r="DC307">
        <v>545</v>
      </c>
      <c r="DD307">
        <v>523.79999999999995</v>
      </c>
      <c r="DE307">
        <v>514.9</v>
      </c>
      <c r="DF307">
        <v>500.6</v>
      </c>
      <c r="DG307">
        <v>475</v>
      </c>
      <c r="DH307">
        <v>703.6</v>
      </c>
      <c r="DI307">
        <v>585.20000000000005</v>
      </c>
      <c r="DJ307">
        <v>540.20000000000005</v>
      </c>
      <c r="DK307">
        <v>513.6</v>
      </c>
      <c r="DL307">
        <v>489.8</v>
      </c>
      <c r="DM307">
        <v>471.1</v>
      </c>
      <c r="DN307">
        <v>452.9</v>
      </c>
      <c r="DO307">
        <v>726</v>
      </c>
      <c r="DP307">
        <v>599.4</v>
      </c>
      <c r="DQ307">
        <v>546.9</v>
      </c>
      <c r="DR307">
        <v>519.20000000000005</v>
      </c>
      <c r="DS307">
        <v>494.1</v>
      </c>
      <c r="DT307">
        <v>470.7</v>
      </c>
      <c r="DU307">
        <v>435.6</v>
      </c>
      <c r="DV307">
        <v>801.5</v>
      </c>
      <c r="DW307">
        <v>656.6</v>
      </c>
      <c r="DX307">
        <v>573.29999999999995</v>
      </c>
      <c r="DY307">
        <v>537.6</v>
      </c>
      <c r="DZ307">
        <v>512.29999999999995</v>
      </c>
      <c r="EA307">
        <v>487.5</v>
      </c>
      <c r="EB307">
        <v>442.8</v>
      </c>
      <c r="EC307">
        <v>942.9</v>
      </c>
      <c r="ED307">
        <v>748.6</v>
      </c>
      <c r="EE307">
        <v>635.79999999999995</v>
      </c>
      <c r="EF307">
        <v>568</v>
      </c>
      <c r="EG307">
        <v>536.29999999999995</v>
      </c>
      <c r="EH307">
        <v>512.6</v>
      </c>
      <c r="EI307">
        <v>467.3</v>
      </c>
      <c r="EJ307">
        <v>1088.7</v>
      </c>
      <c r="EK307">
        <v>864</v>
      </c>
      <c r="EL307">
        <v>731.3</v>
      </c>
      <c r="EM307">
        <v>640.9</v>
      </c>
      <c r="EN307">
        <v>578.20000000000005</v>
      </c>
      <c r="EO307">
        <v>543.29999999999995</v>
      </c>
      <c r="EP307" t="s">
        <v>4469</v>
      </c>
    </row>
    <row r="308" spans="1:146" x14ac:dyDescent="0.25">
      <c r="A308" t="s">
        <v>4470</v>
      </c>
      <c r="B308" t="s">
        <v>2059</v>
      </c>
      <c r="C308" t="s">
        <v>2060</v>
      </c>
      <c r="D308" t="s">
        <v>1359</v>
      </c>
      <c r="E308" t="s">
        <v>2061</v>
      </c>
      <c r="F308" t="s">
        <v>1111</v>
      </c>
      <c r="G308" t="s">
        <v>299</v>
      </c>
      <c r="H308">
        <v>2009</v>
      </c>
      <c r="I308">
        <v>209780</v>
      </c>
      <c r="K308" t="s">
        <v>1698</v>
      </c>
      <c r="L308" t="s">
        <v>1781</v>
      </c>
      <c r="M308">
        <v>782</v>
      </c>
      <c r="N308" t="s">
        <v>3923</v>
      </c>
      <c r="O308" s="3">
        <v>0.32085648148148149</v>
      </c>
      <c r="P308">
        <v>12.013</v>
      </c>
      <c r="Q308">
        <v>11.042999999999999</v>
      </c>
      <c r="R308">
        <v>2.1240000000000001</v>
      </c>
      <c r="S308">
        <v>3.88</v>
      </c>
      <c r="T308">
        <v>8327</v>
      </c>
      <c r="U308">
        <v>126.4</v>
      </c>
      <c r="V308">
        <v>0.34</v>
      </c>
      <c r="W308">
        <v>617.29999999999995</v>
      </c>
      <c r="X308">
        <v>1.0112000000000001</v>
      </c>
      <c r="Y308">
        <v>667.5</v>
      </c>
      <c r="Z308">
        <v>0</v>
      </c>
      <c r="AA308">
        <v>0</v>
      </c>
      <c r="AB308">
        <v>1035.0999999999999</v>
      </c>
      <c r="AC308">
        <v>834.9</v>
      </c>
      <c r="AD308">
        <v>719.4</v>
      </c>
      <c r="AE308">
        <v>644.29999999999995</v>
      </c>
      <c r="AF308">
        <v>601.20000000000005</v>
      </c>
      <c r="AG308">
        <v>574.5</v>
      </c>
      <c r="AH308">
        <v>552.6</v>
      </c>
      <c r="AI308">
        <v>988</v>
      </c>
      <c r="AJ308">
        <v>800.3</v>
      </c>
      <c r="AK308">
        <v>694.3</v>
      </c>
      <c r="AL308">
        <v>631.20000000000005</v>
      </c>
      <c r="AM308">
        <v>596.29999999999995</v>
      </c>
      <c r="AN308">
        <v>576.29999999999995</v>
      </c>
      <c r="AO308">
        <v>556.70000000000005</v>
      </c>
      <c r="AP308">
        <v>861.8</v>
      </c>
      <c r="AQ308">
        <v>691.1</v>
      </c>
      <c r="AR308">
        <v>598.1</v>
      </c>
      <c r="AS308">
        <v>543.5</v>
      </c>
      <c r="AT308">
        <v>509.8</v>
      </c>
      <c r="AU308">
        <v>488.3</v>
      </c>
      <c r="AV308">
        <v>463.4</v>
      </c>
      <c r="AW308">
        <v>913.2</v>
      </c>
      <c r="AX308">
        <v>727.3</v>
      </c>
      <c r="AY308">
        <v>625</v>
      </c>
      <c r="AZ308">
        <v>564.1</v>
      </c>
      <c r="BA308">
        <v>526.20000000000005</v>
      </c>
      <c r="BB308">
        <v>502</v>
      </c>
      <c r="BC308">
        <v>473.7</v>
      </c>
      <c r="BD308">
        <v>1031.5999999999999</v>
      </c>
      <c r="BE308">
        <v>783.4</v>
      </c>
      <c r="BF308">
        <v>644.9</v>
      </c>
      <c r="BG308">
        <v>560.20000000000005</v>
      </c>
      <c r="BH308">
        <v>517.79999999999995</v>
      </c>
      <c r="BI308">
        <v>487.6</v>
      </c>
      <c r="BJ308">
        <v>440.9</v>
      </c>
      <c r="BK308">
        <v>43.6</v>
      </c>
      <c r="BL308">
        <v>41.9</v>
      </c>
      <c r="BM308">
        <v>41.8</v>
      </c>
      <c r="BN308">
        <v>40.6</v>
      </c>
      <c r="BO308">
        <v>39.6</v>
      </c>
      <c r="BP308">
        <v>39.1</v>
      </c>
      <c r="BQ308">
        <v>39.299999999999997</v>
      </c>
      <c r="BR308">
        <v>144.9</v>
      </c>
      <c r="BS308">
        <v>149.6</v>
      </c>
      <c r="BT308">
        <v>151.80000000000001</v>
      </c>
      <c r="BU308">
        <v>154.80000000000001</v>
      </c>
      <c r="BV308">
        <v>168.2</v>
      </c>
      <c r="BW308">
        <v>180</v>
      </c>
      <c r="BX308">
        <v>180</v>
      </c>
      <c r="BY308">
        <v>1069.5999999999999</v>
      </c>
      <c r="BZ308">
        <v>880.6</v>
      </c>
      <c r="CA308">
        <v>771.9</v>
      </c>
      <c r="CB308">
        <v>704.9</v>
      </c>
      <c r="CC308">
        <v>675.8</v>
      </c>
      <c r="CD308">
        <v>664.5</v>
      </c>
      <c r="CE308">
        <v>663.4</v>
      </c>
      <c r="CF308">
        <v>695.8</v>
      </c>
      <c r="CG308">
        <v>582.70000000000005</v>
      </c>
      <c r="CH308">
        <v>516</v>
      </c>
      <c r="CI308">
        <v>486</v>
      </c>
      <c r="CJ308">
        <v>472.7</v>
      </c>
      <c r="CK308">
        <v>467.6</v>
      </c>
      <c r="CL308">
        <v>464.9</v>
      </c>
      <c r="CM308">
        <v>656.4</v>
      </c>
      <c r="CN308">
        <v>552.6</v>
      </c>
      <c r="CO308">
        <v>496.9</v>
      </c>
      <c r="CP308">
        <v>473.1</v>
      </c>
      <c r="CQ308">
        <v>460.9</v>
      </c>
      <c r="CR308">
        <v>454.7</v>
      </c>
      <c r="CS308">
        <v>450.9</v>
      </c>
      <c r="CT308">
        <v>626.70000000000005</v>
      </c>
      <c r="CU308">
        <v>530</v>
      </c>
      <c r="CV308">
        <v>484.2</v>
      </c>
      <c r="CW308">
        <v>463.2</v>
      </c>
      <c r="CX308">
        <v>449.6</v>
      </c>
      <c r="CY308">
        <v>439.3</v>
      </c>
      <c r="CZ308">
        <v>427.9</v>
      </c>
      <c r="DA308">
        <v>631.79999999999995</v>
      </c>
      <c r="DB308">
        <v>531.5</v>
      </c>
      <c r="DC308">
        <v>477.8</v>
      </c>
      <c r="DD308">
        <v>455.4</v>
      </c>
      <c r="DE308">
        <v>445</v>
      </c>
      <c r="DF308">
        <v>432.9</v>
      </c>
      <c r="DG308">
        <v>409.7</v>
      </c>
      <c r="DH308">
        <v>639.79999999999995</v>
      </c>
      <c r="DI308">
        <v>525</v>
      </c>
      <c r="DJ308">
        <v>472.9</v>
      </c>
      <c r="DK308">
        <v>448.8</v>
      </c>
      <c r="DL308">
        <v>429.5</v>
      </c>
      <c r="DM308">
        <v>411.5</v>
      </c>
      <c r="DN308">
        <v>391.4</v>
      </c>
      <c r="DO308">
        <v>659.3</v>
      </c>
      <c r="DP308">
        <v>540.4</v>
      </c>
      <c r="DQ308">
        <v>480.3</v>
      </c>
      <c r="DR308">
        <v>453.7</v>
      </c>
      <c r="DS308">
        <v>433.6</v>
      </c>
      <c r="DT308">
        <v>413.6</v>
      </c>
      <c r="DU308">
        <v>377.4</v>
      </c>
      <c r="DV308">
        <v>730.8</v>
      </c>
      <c r="DW308">
        <v>593.29999999999995</v>
      </c>
      <c r="DX308">
        <v>511.4</v>
      </c>
      <c r="DY308">
        <v>471.2</v>
      </c>
      <c r="DZ308">
        <v>449.2</v>
      </c>
      <c r="EA308">
        <v>429.8</v>
      </c>
      <c r="EB308">
        <v>390.4</v>
      </c>
      <c r="EC308">
        <v>866.4</v>
      </c>
      <c r="ED308">
        <v>683.5</v>
      </c>
      <c r="EE308">
        <v>577.9</v>
      </c>
      <c r="EF308">
        <v>510.5</v>
      </c>
      <c r="EG308">
        <v>472.1</v>
      </c>
      <c r="EH308">
        <v>451</v>
      </c>
      <c r="EI308">
        <v>414.1</v>
      </c>
      <c r="EJ308">
        <v>1000.5</v>
      </c>
      <c r="EK308">
        <v>789.3</v>
      </c>
      <c r="EL308">
        <v>666.8</v>
      </c>
      <c r="EM308">
        <v>583.6</v>
      </c>
      <c r="EN308">
        <v>526.6</v>
      </c>
      <c r="EO308">
        <v>484.5</v>
      </c>
      <c r="EP308" t="s">
        <v>4471</v>
      </c>
    </row>
    <row r="309" spans="1:146" x14ac:dyDescent="0.25">
      <c r="A309" t="s">
        <v>4472</v>
      </c>
      <c r="B309" t="s">
        <v>1896</v>
      </c>
      <c r="C309" t="s">
        <v>1897</v>
      </c>
      <c r="D309" t="s">
        <v>1898</v>
      </c>
      <c r="E309" t="s">
        <v>1899</v>
      </c>
      <c r="F309" t="s">
        <v>1900</v>
      </c>
      <c r="G309" t="s">
        <v>1901</v>
      </c>
      <c r="H309">
        <v>1997</v>
      </c>
      <c r="I309">
        <v>4065828</v>
      </c>
      <c r="K309" t="s">
        <v>1698</v>
      </c>
      <c r="L309" t="s">
        <v>1781</v>
      </c>
      <c r="M309">
        <v>402</v>
      </c>
      <c r="N309" t="s">
        <v>3923</v>
      </c>
      <c r="O309" s="3">
        <v>0.32085648148148149</v>
      </c>
      <c r="P309">
        <v>7.68</v>
      </c>
      <c r="Q309">
        <v>6.9119999999999999</v>
      </c>
      <c r="R309">
        <v>1.478</v>
      </c>
      <c r="S309">
        <v>2.71</v>
      </c>
      <c r="T309">
        <v>2294</v>
      </c>
      <c r="U309">
        <v>111.5</v>
      </c>
      <c r="V309">
        <v>0.35</v>
      </c>
      <c r="W309">
        <v>753</v>
      </c>
      <c r="X309">
        <v>0.8357</v>
      </c>
      <c r="Y309">
        <v>807.7</v>
      </c>
      <c r="Z309">
        <v>0</v>
      </c>
      <c r="AA309">
        <v>0</v>
      </c>
      <c r="AB309">
        <v>1220.8</v>
      </c>
      <c r="AC309">
        <v>998.5</v>
      </c>
      <c r="AD309">
        <v>867.4</v>
      </c>
      <c r="AE309">
        <v>776.8</v>
      </c>
      <c r="AF309">
        <v>728.3</v>
      </c>
      <c r="AG309">
        <v>706.7</v>
      </c>
      <c r="AH309">
        <v>686</v>
      </c>
      <c r="AI309">
        <v>1172.5999999999999</v>
      </c>
      <c r="AJ309">
        <v>962.8</v>
      </c>
      <c r="AK309">
        <v>844</v>
      </c>
      <c r="AL309">
        <v>771.9</v>
      </c>
      <c r="AM309">
        <v>732.4</v>
      </c>
      <c r="AN309">
        <v>712.2</v>
      </c>
      <c r="AO309">
        <v>692.6</v>
      </c>
      <c r="AP309">
        <v>1038.2</v>
      </c>
      <c r="AQ309">
        <v>838.3</v>
      </c>
      <c r="AR309">
        <v>730.6</v>
      </c>
      <c r="AS309">
        <v>667.8</v>
      </c>
      <c r="AT309">
        <v>629.4</v>
      </c>
      <c r="AU309">
        <v>605</v>
      </c>
      <c r="AV309">
        <v>575.9</v>
      </c>
      <c r="AW309">
        <v>1090.0999999999999</v>
      </c>
      <c r="AX309">
        <v>875.3</v>
      </c>
      <c r="AY309">
        <v>758.5</v>
      </c>
      <c r="AZ309">
        <v>689.8</v>
      </c>
      <c r="BA309">
        <v>647.4</v>
      </c>
      <c r="BB309">
        <v>620.5</v>
      </c>
      <c r="BC309">
        <v>589.9</v>
      </c>
      <c r="BD309">
        <v>1216.2</v>
      </c>
      <c r="BE309">
        <v>938.1</v>
      </c>
      <c r="BF309">
        <v>783.3</v>
      </c>
      <c r="BG309">
        <v>686.9</v>
      </c>
      <c r="BH309">
        <v>638.70000000000005</v>
      </c>
      <c r="BI309">
        <v>605.4</v>
      </c>
      <c r="BJ309">
        <v>549.70000000000005</v>
      </c>
      <c r="BK309">
        <v>42.2</v>
      </c>
      <c r="BL309">
        <v>41.1</v>
      </c>
      <c r="BM309">
        <v>41.3</v>
      </c>
      <c r="BN309">
        <v>39.6</v>
      </c>
      <c r="BO309">
        <v>38.6</v>
      </c>
      <c r="BP309">
        <v>38.299999999999997</v>
      </c>
      <c r="BQ309">
        <v>39</v>
      </c>
      <c r="BR309">
        <v>148.69999999999999</v>
      </c>
      <c r="BS309">
        <v>153.4</v>
      </c>
      <c r="BT309">
        <v>154.30000000000001</v>
      </c>
      <c r="BU309">
        <v>170.2</v>
      </c>
      <c r="BV309">
        <v>180</v>
      </c>
      <c r="BW309">
        <v>180</v>
      </c>
      <c r="BX309">
        <v>180</v>
      </c>
      <c r="BY309">
        <v>1266.3</v>
      </c>
      <c r="BZ309">
        <v>1064.2</v>
      </c>
      <c r="CA309">
        <v>945.8</v>
      </c>
      <c r="CB309">
        <v>866.8</v>
      </c>
      <c r="CC309">
        <v>833.9</v>
      </c>
      <c r="CD309">
        <v>824.5</v>
      </c>
      <c r="CE309">
        <v>832.7</v>
      </c>
      <c r="CF309">
        <v>839.8</v>
      </c>
      <c r="CG309">
        <v>713.2</v>
      </c>
      <c r="CH309">
        <v>642.4</v>
      </c>
      <c r="CI309">
        <v>610.9</v>
      </c>
      <c r="CJ309">
        <v>595.70000000000005</v>
      </c>
      <c r="CK309">
        <v>589.29999999999995</v>
      </c>
      <c r="CL309">
        <v>587.9</v>
      </c>
      <c r="CM309">
        <v>800.7</v>
      </c>
      <c r="CN309">
        <v>680.6</v>
      </c>
      <c r="CO309">
        <v>623.79999999999995</v>
      </c>
      <c r="CP309">
        <v>597.70000000000005</v>
      </c>
      <c r="CQ309">
        <v>582.1</v>
      </c>
      <c r="CR309">
        <v>572.5</v>
      </c>
      <c r="CS309">
        <v>568.6</v>
      </c>
      <c r="CT309">
        <v>772.3</v>
      </c>
      <c r="CU309">
        <v>658.4</v>
      </c>
      <c r="CV309">
        <v>610.9</v>
      </c>
      <c r="CW309">
        <v>587</v>
      </c>
      <c r="CX309">
        <v>567.79999999999995</v>
      </c>
      <c r="CY309">
        <v>552.20000000000005</v>
      </c>
      <c r="CZ309">
        <v>534.9</v>
      </c>
      <c r="DA309">
        <v>771.9</v>
      </c>
      <c r="DB309">
        <v>642.79999999999995</v>
      </c>
      <c r="DC309">
        <v>592.5</v>
      </c>
      <c r="DD309">
        <v>566.79999999999995</v>
      </c>
      <c r="DE309">
        <v>548.70000000000005</v>
      </c>
      <c r="DF309">
        <v>540.1</v>
      </c>
      <c r="DG309">
        <v>512.4</v>
      </c>
      <c r="DH309">
        <v>763.4</v>
      </c>
      <c r="DI309">
        <v>637.4</v>
      </c>
      <c r="DJ309">
        <v>589.79999999999995</v>
      </c>
      <c r="DK309">
        <v>560.4</v>
      </c>
      <c r="DL309">
        <v>531.70000000000005</v>
      </c>
      <c r="DM309">
        <v>507.6</v>
      </c>
      <c r="DN309">
        <v>479.6</v>
      </c>
      <c r="DO309">
        <v>787.5</v>
      </c>
      <c r="DP309">
        <v>652.20000000000005</v>
      </c>
      <c r="DQ309">
        <v>596.9</v>
      </c>
      <c r="DR309">
        <v>567.70000000000005</v>
      </c>
      <c r="DS309">
        <v>539.29999999999995</v>
      </c>
      <c r="DT309">
        <v>511.7</v>
      </c>
      <c r="DU309">
        <v>468.2</v>
      </c>
      <c r="DV309">
        <v>874.5</v>
      </c>
      <c r="DW309">
        <v>715.7</v>
      </c>
      <c r="DX309">
        <v>622.9</v>
      </c>
      <c r="DY309">
        <v>585.9</v>
      </c>
      <c r="DZ309">
        <v>558.79999999999995</v>
      </c>
      <c r="EA309">
        <v>531.20000000000005</v>
      </c>
      <c r="EB309">
        <v>481.9</v>
      </c>
      <c r="EC309">
        <v>1017.8</v>
      </c>
      <c r="ED309">
        <v>810.1</v>
      </c>
      <c r="EE309">
        <v>687.6</v>
      </c>
      <c r="EF309">
        <v>615.6</v>
      </c>
      <c r="EG309">
        <v>583.6</v>
      </c>
      <c r="EH309">
        <v>558.20000000000005</v>
      </c>
      <c r="EI309">
        <v>508.1</v>
      </c>
      <c r="EJ309">
        <v>1175.2</v>
      </c>
      <c r="EK309">
        <v>932.8</v>
      </c>
      <c r="EL309">
        <v>789.1</v>
      </c>
      <c r="EM309">
        <v>686.8</v>
      </c>
      <c r="EN309">
        <v>622.6</v>
      </c>
      <c r="EO309">
        <v>588.9</v>
      </c>
      <c r="EP309" t="s">
        <v>4473</v>
      </c>
    </row>
    <row r="310" spans="1:146" x14ac:dyDescent="0.25">
      <c r="A310" t="s">
        <v>4474</v>
      </c>
      <c r="B310" t="s">
        <v>3461</v>
      </c>
      <c r="C310" t="s">
        <v>3462</v>
      </c>
      <c r="D310" t="s">
        <v>1554</v>
      </c>
      <c r="E310" t="s">
        <v>3463</v>
      </c>
      <c r="F310" t="s">
        <v>1785</v>
      </c>
      <c r="G310" t="s">
        <v>1096</v>
      </c>
      <c r="H310">
        <v>2006</v>
      </c>
      <c r="I310">
        <v>125266</v>
      </c>
      <c r="K310" t="s">
        <v>1698</v>
      </c>
      <c r="L310" t="s">
        <v>1781</v>
      </c>
      <c r="M310">
        <v>951</v>
      </c>
      <c r="N310" t="s">
        <v>3923</v>
      </c>
      <c r="O310" s="3">
        <v>0.32085648148148149</v>
      </c>
      <c r="P310">
        <v>13.698</v>
      </c>
      <c r="Q310">
        <v>12.659000000000001</v>
      </c>
      <c r="R310">
        <v>2.2789999999999999</v>
      </c>
      <c r="S310">
        <v>3.86</v>
      </c>
      <c r="T310">
        <v>10694</v>
      </c>
      <c r="U310">
        <v>139</v>
      </c>
      <c r="V310">
        <v>0.23</v>
      </c>
      <c r="W310">
        <v>571.9</v>
      </c>
      <c r="X310">
        <v>1.0906</v>
      </c>
      <c r="Y310">
        <v>618.9</v>
      </c>
      <c r="Z310">
        <v>0</v>
      </c>
      <c r="AA310">
        <v>0</v>
      </c>
      <c r="AB310">
        <v>962</v>
      </c>
      <c r="AC310">
        <v>774.8</v>
      </c>
      <c r="AD310">
        <v>663.5</v>
      </c>
      <c r="AE310">
        <v>595.6</v>
      </c>
      <c r="AF310">
        <v>559</v>
      </c>
      <c r="AG310">
        <v>534.29999999999995</v>
      </c>
      <c r="AH310">
        <v>505.7</v>
      </c>
      <c r="AI310">
        <v>916.2</v>
      </c>
      <c r="AJ310">
        <v>738.2</v>
      </c>
      <c r="AK310">
        <v>638.79999999999995</v>
      </c>
      <c r="AL310">
        <v>582.6</v>
      </c>
      <c r="AM310">
        <v>552.1</v>
      </c>
      <c r="AN310">
        <v>532.70000000000005</v>
      </c>
      <c r="AO310">
        <v>505.2</v>
      </c>
      <c r="AP310">
        <v>799.9</v>
      </c>
      <c r="AQ310">
        <v>640.5</v>
      </c>
      <c r="AR310">
        <v>554</v>
      </c>
      <c r="AS310">
        <v>503.3</v>
      </c>
      <c r="AT310">
        <v>471.9</v>
      </c>
      <c r="AU310">
        <v>451.3</v>
      </c>
      <c r="AV310">
        <v>425.1</v>
      </c>
      <c r="AW310">
        <v>863.7</v>
      </c>
      <c r="AX310">
        <v>685.5</v>
      </c>
      <c r="AY310">
        <v>587.1</v>
      </c>
      <c r="AZ310">
        <v>528.29999999999995</v>
      </c>
      <c r="BA310">
        <v>491.4</v>
      </c>
      <c r="BB310">
        <v>467.2</v>
      </c>
      <c r="BC310">
        <v>437.7</v>
      </c>
      <c r="BD310">
        <v>958.9</v>
      </c>
      <c r="BE310">
        <v>726.7</v>
      </c>
      <c r="BF310">
        <v>595.4</v>
      </c>
      <c r="BG310">
        <v>518.5</v>
      </c>
      <c r="BH310">
        <v>480.2</v>
      </c>
      <c r="BI310">
        <v>451.4</v>
      </c>
      <c r="BJ310">
        <v>406.9</v>
      </c>
      <c r="BK310">
        <v>43.1</v>
      </c>
      <c r="BL310">
        <v>41.5</v>
      </c>
      <c r="BM310">
        <v>40.799999999999997</v>
      </c>
      <c r="BN310">
        <v>39.799999999999997</v>
      </c>
      <c r="BO310">
        <v>38.9</v>
      </c>
      <c r="BP310">
        <v>38.4</v>
      </c>
      <c r="BQ310">
        <v>37.799999999999997</v>
      </c>
      <c r="BR310">
        <v>140.69999999999999</v>
      </c>
      <c r="BS310">
        <v>147.5</v>
      </c>
      <c r="BT310">
        <v>148.6</v>
      </c>
      <c r="BU310">
        <v>153.30000000000001</v>
      </c>
      <c r="BV310">
        <v>160.69999999999999</v>
      </c>
      <c r="BW310">
        <v>180</v>
      </c>
      <c r="BX310">
        <v>180</v>
      </c>
      <c r="BY310">
        <v>993.4</v>
      </c>
      <c r="BZ310">
        <v>810.3</v>
      </c>
      <c r="CA310">
        <v>706.5</v>
      </c>
      <c r="CB310">
        <v>649.9</v>
      </c>
      <c r="CC310">
        <v>626.20000000000005</v>
      </c>
      <c r="CD310">
        <v>615</v>
      </c>
      <c r="CE310">
        <v>600.6</v>
      </c>
      <c r="CF310">
        <v>648.9</v>
      </c>
      <c r="CG310">
        <v>538.70000000000005</v>
      </c>
      <c r="CH310">
        <v>477.4</v>
      </c>
      <c r="CI310">
        <v>451.5</v>
      </c>
      <c r="CJ310">
        <v>440.2</v>
      </c>
      <c r="CK310">
        <v>435.4</v>
      </c>
      <c r="CL310">
        <v>431.8</v>
      </c>
      <c r="CM310">
        <v>613.20000000000005</v>
      </c>
      <c r="CN310">
        <v>512.4</v>
      </c>
      <c r="CO310">
        <v>461.1</v>
      </c>
      <c r="CP310">
        <v>439.9</v>
      </c>
      <c r="CQ310">
        <v>429</v>
      </c>
      <c r="CR310">
        <v>423.5</v>
      </c>
      <c r="CS310">
        <v>419</v>
      </c>
      <c r="CT310">
        <v>587.1</v>
      </c>
      <c r="CU310">
        <v>493.2</v>
      </c>
      <c r="CV310">
        <v>450.3</v>
      </c>
      <c r="CW310">
        <v>430.9</v>
      </c>
      <c r="CX310">
        <v>418</v>
      </c>
      <c r="CY310">
        <v>408</v>
      </c>
      <c r="CZ310">
        <v>396.8</v>
      </c>
      <c r="DA310">
        <v>594.9</v>
      </c>
      <c r="DB310">
        <v>489.9</v>
      </c>
      <c r="DC310">
        <v>444.4</v>
      </c>
      <c r="DD310">
        <v>428.3</v>
      </c>
      <c r="DE310">
        <v>415.4</v>
      </c>
      <c r="DF310">
        <v>402.1</v>
      </c>
      <c r="DG310">
        <v>378.4</v>
      </c>
      <c r="DH310">
        <v>591.9</v>
      </c>
      <c r="DI310">
        <v>482.9</v>
      </c>
      <c r="DJ310">
        <v>437</v>
      </c>
      <c r="DK310">
        <v>415.1</v>
      </c>
      <c r="DL310">
        <v>397</v>
      </c>
      <c r="DM310">
        <v>385.2</v>
      </c>
      <c r="DN310">
        <v>366</v>
      </c>
      <c r="DO310">
        <v>608.6</v>
      </c>
      <c r="DP310">
        <v>495.2</v>
      </c>
      <c r="DQ310">
        <v>442.8</v>
      </c>
      <c r="DR310">
        <v>418.4</v>
      </c>
      <c r="DS310">
        <v>397.8</v>
      </c>
      <c r="DT310">
        <v>377.4</v>
      </c>
      <c r="DU310">
        <v>349.7</v>
      </c>
      <c r="DV310">
        <v>675.3</v>
      </c>
      <c r="DW310">
        <v>543.6</v>
      </c>
      <c r="DX310">
        <v>469.3</v>
      </c>
      <c r="DY310">
        <v>434.9</v>
      </c>
      <c r="DZ310">
        <v>414</v>
      </c>
      <c r="EA310">
        <v>393.6</v>
      </c>
      <c r="EB310">
        <v>351.5</v>
      </c>
      <c r="EC310">
        <v>806</v>
      </c>
      <c r="ED310">
        <v>640.20000000000005</v>
      </c>
      <c r="EE310">
        <v>537.4</v>
      </c>
      <c r="EF310">
        <v>471.6</v>
      </c>
      <c r="EG310">
        <v>437.4</v>
      </c>
      <c r="EH310">
        <v>417.3</v>
      </c>
      <c r="EI310">
        <v>378.9</v>
      </c>
      <c r="EJ310">
        <v>930.7</v>
      </c>
      <c r="EK310">
        <v>739.3</v>
      </c>
      <c r="EL310">
        <v>620.5</v>
      </c>
      <c r="EM310">
        <v>541.29999999999995</v>
      </c>
      <c r="EN310">
        <v>491.8</v>
      </c>
      <c r="EO310">
        <v>453.5</v>
      </c>
      <c r="EP310" t="s">
        <v>4475</v>
      </c>
    </row>
    <row r="311" spans="1:146" x14ac:dyDescent="0.25">
      <c r="A311" t="s">
        <v>4476</v>
      </c>
      <c r="B311" t="s">
        <v>165</v>
      </c>
      <c r="C311" t="s">
        <v>166</v>
      </c>
      <c r="D311" t="s">
        <v>1487</v>
      </c>
      <c r="E311" t="s">
        <v>1455</v>
      </c>
      <c r="F311" t="s">
        <v>1930</v>
      </c>
      <c r="G311" t="s">
        <v>1879</v>
      </c>
      <c r="H311">
        <v>1992</v>
      </c>
      <c r="I311">
        <v>4056954</v>
      </c>
      <c r="K311" t="s">
        <v>1698</v>
      </c>
      <c r="L311" t="s">
        <v>1781</v>
      </c>
      <c r="M311">
        <v>180</v>
      </c>
      <c r="N311" t="s">
        <v>3923</v>
      </c>
      <c r="O311" s="3">
        <v>0.32085648148148149</v>
      </c>
      <c r="P311">
        <v>10.57</v>
      </c>
      <c r="Q311">
        <v>9.7949999999999999</v>
      </c>
      <c r="R311">
        <v>2.0289999999999999</v>
      </c>
      <c r="S311">
        <v>3.35</v>
      </c>
      <c r="T311">
        <v>4341</v>
      </c>
      <c r="U311">
        <v>102.4</v>
      </c>
      <c r="V311">
        <v>0.19</v>
      </c>
      <c r="W311">
        <v>636.70000000000005</v>
      </c>
      <c r="X311">
        <v>0.97119999999999995</v>
      </c>
      <c r="Y311">
        <v>695</v>
      </c>
      <c r="Z311">
        <v>0</v>
      </c>
      <c r="AA311">
        <v>0</v>
      </c>
      <c r="AB311">
        <v>1030.0999999999999</v>
      </c>
      <c r="AC311">
        <v>833.5</v>
      </c>
      <c r="AD311">
        <v>726.3</v>
      </c>
      <c r="AE311">
        <v>673</v>
      </c>
      <c r="AF311">
        <v>648.4</v>
      </c>
      <c r="AG311">
        <v>621.29999999999995</v>
      </c>
      <c r="AH311">
        <v>587.6</v>
      </c>
      <c r="AI311">
        <v>987</v>
      </c>
      <c r="AJ311">
        <v>801.8</v>
      </c>
      <c r="AK311">
        <v>706.8</v>
      </c>
      <c r="AL311">
        <v>659.2</v>
      </c>
      <c r="AM311">
        <v>633.4</v>
      </c>
      <c r="AN311">
        <v>612.9</v>
      </c>
      <c r="AO311">
        <v>580.1</v>
      </c>
      <c r="AP311">
        <v>872.1</v>
      </c>
      <c r="AQ311">
        <v>705.5</v>
      </c>
      <c r="AR311">
        <v>617.70000000000005</v>
      </c>
      <c r="AS311">
        <v>568</v>
      </c>
      <c r="AT311">
        <v>538</v>
      </c>
      <c r="AU311">
        <v>518</v>
      </c>
      <c r="AV311">
        <v>489.9</v>
      </c>
      <c r="AW311">
        <v>956.5</v>
      </c>
      <c r="AX311">
        <v>762.6</v>
      </c>
      <c r="AY311">
        <v>657.4</v>
      </c>
      <c r="AZ311">
        <v>596</v>
      </c>
      <c r="BA311">
        <v>558.20000000000005</v>
      </c>
      <c r="BB311">
        <v>533.5</v>
      </c>
      <c r="BC311">
        <v>501.8</v>
      </c>
      <c r="BD311">
        <v>1025.2</v>
      </c>
      <c r="BE311">
        <v>782.7</v>
      </c>
      <c r="BF311">
        <v>655.8</v>
      </c>
      <c r="BG311">
        <v>586.6</v>
      </c>
      <c r="BH311">
        <v>550.9</v>
      </c>
      <c r="BI311">
        <v>519.79999999999995</v>
      </c>
      <c r="BJ311">
        <v>469.1</v>
      </c>
      <c r="BK311">
        <v>42.2</v>
      </c>
      <c r="BL311">
        <v>40.6</v>
      </c>
      <c r="BM311">
        <v>39.6</v>
      </c>
      <c r="BN311">
        <v>39.200000000000003</v>
      </c>
      <c r="BO311">
        <v>38.6</v>
      </c>
      <c r="BP311">
        <v>38.4</v>
      </c>
      <c r="BQ311">
        <v>38</v>
      </c>
      <c r="BR311">
        <v>144.1</v>
      </c>
      <c r="BS311">
        <v>148</v>
      </c>
      <c r="BT311">
        <v>148.30000000000001</v>
      </c>
      <c r="BU311">
        <v>149.9</v>
      </c>
      <c r="BV311">
        <v>152.4</v>
      </c>
      <c r="BW311">
        <v>176.7</v>
      </c>
      <c r="BX311">
        <v>177.9</v>
      </c>
      <c r="BY311">
        <v>1080</v>
      </c>
      <c r="BZ311">
        <v>886.9</v>
      </c>
      <c r="CA311">
        <v>789.3</v>
      </c>
      <c r="CB311">
        <v>746</v>
      </c>
      <c r="CC311">
        <v>728.6</v>
      </c>
      <c r="CD311">
        <v>720.7</v>
      </c>
      <c r="CE311">
        <v>702.2</v>
      </c>
      <c r="CF311">
        <v>714.7</v>
      </c>
      <c r="CG311">
        <v>598.9</v>
      </c>
      <c r="CH311">
        <v>541.20000000000005</v>
      </c>
      <c r="CI311">
        <v>520.1</v>
      </c>
      <c r="CJ311">
        <v>512.4</v>
      </c>
      <c r="CK311">
        <v>508.6</v>
      </c>
      <c r="CL311">
        <v>500</v>
      </c>
      <c r="CM311">
        <v>679.8</v>
      </c>
      <c r="CN311">
        <v>572.79999999999995</v>
      </c>
      <c r="CO311">
        <v>524.5</v>
      </c>
      <c r="CP311">
        <v>505.9</v>
      </c>
      <c r="CQ311">
        <v>498</v>
      </c>
      <c r="CR311">
        <v>493.9</v>
      </c>
      <c r="CS311">
        <v>487.2</v>
      </c>
      <c r="CT311">
        <v>655.1</v>
      </c>
      <c r="CU311">
        <v>554.9</v>
      </c>
      <c r="CV311">
        <v>512.4</v>
      </c>
      <c r="CW311">
        <v>493.3</v>
      </c>
      <c r="CX311">
        <v>480.8</v>
      </c>
      <c r="CY311">
        <v>472.8</v>
      </c>
      <c r="CZ311">
        <v>466.1</v>
      </c>
      <c r="DA311">
        <v>635.29999999999995</v>
      </c>
      <c r="DB311">
        <v>535.1</v>
      </c>
      <c r="DC311">
        <v>505.8</v>
      </c>
      <c r="DD311">
        <v>490.2</v>
      </c>
      <c r="DE311">
        <v>473.8</v>
      </c>
      <c r="DF311">
        <v>459</v>
      </c>
      <c r="DG311">
        <v>438</v>
      </c>
      <c r="DH311">
        <v>629.70000000000005</v>
      </c>
      <c r="DI311">
        <v>525.79999999999995</v>
      </c>
      <c r="DJ311">
        <v>489.3</v>
      </c>
      <c r="DK311">
        <v>468.4</v>
      </c>
      <c r="DL311">
        <v>454.3</v>
      </c>
      <c r="DM311">
        <v>441.5</v>
      </c>
      <c r="DN311">
        <v>420</v>
      </c>
      <c r="DO311">
        <v>647.5</v>
      </c>
      <c r="DP311">
        <v>536.20000000000005</v>
      </c>
      <c r="DQ311">
        <v>492.9</v>
      </c>
      <c r="DR311">
        <v>466.2</v>
      </c>
      <c r="DS311">
        <v>440.6</v>
      </c>
      <c r="DT311">
        <v>423.6</v>
      </c>
      <c r="DU311">
        <v>398.5</v>
      </c>
      <c r="DV311">
        <v>718.6</v>
      </c>
      <c r="DW311">
        <v>583.6</v>
      </c>
      <c r="DX311">
        <v>514.20000000000005</v>
      </c>
      <c r="DY311">
        <v>482.7</v>
      </c>
      <c r="DZ311">
        <v>455.2</v>
      </c>
      <c r="EA311">
        <v>426.7</v>
      </c>
      <c r="EB311">
        <v>373</v>
      </c>
      <c r="EC311">
        <v>849</v>
      </c>
      <c r="ED311">
        <v>675.5</v>
      </c>
      <c r="EE311">
        <v>574.4</v>
      </c>
      <c r="EF311">
        <v>519.5</v>
      </c>
      <c r="EG311">
        <v>495.1</v>
      </c>
      <c r="EH311">
        <v>473.7</v>
      </c>
      <c r="EI311">
        <v>425.6</v>
      </c>
      <c r="EJ311">
        <v>980.3</v>
      </c>
      <c r="EK311">
        <v>780</v>
      </c>
      <c r="EL311">
        <v>663.3</v>
      </c>
      <c r="EM311">
        <v>599.9</v>
      </c>
      <c r="EN311">
        <v>568.29999999999995</v>
      </c>
      <c r="EO311">
        <v>521.9</v>
      </c>
      <c r="EP311" t="s">
        <v>4477</v>
      </c>
    </row>
    <row r="312" spans="1:146" x14ac:dyDescent="0.25">
      <c r="A312" t="s">
        <v>4478</v>
      </c>
      <c r="B312" t="s">
        <v>2144</v>
      </c>
      <c r="C312" t="s">
        <v>2145</v>
      </c>
      <c r="D312" t="s">
        <v>2146</v>
      </c>
      <c r="E312" t="s">
        <v>2147</v>
      </c>
      <c r="F312" t="s">
        <v>2148</v>
      </c>
      <c r="G312" t="s">
        <v>2149</v>
      </c>
      <c r="H312">
        <v>1983</v>
      </c>
      <c r="I312">
        <v>4041421</v>
      </c>
      <c r="K312" t="s">
        <v>1698</v>
      </c>
      <c r="L312" t="s">
        <v>1781</v>
      </c>
      <c r="M312">
        <v>500</v>
      </c>
      <c r="N312" t="s">
        <v>3923</v>
      </c>
      <c r="O312" s="3">
        <v>0.32085648148148149</v>
      </c>
      <c r="P312">
        <v>10.1</v>
      </c>
      <c r="Q312">
        <v>8.2080000000000002</v>
      </c>
      <c r="R312">
        <v>1.5049999999999999</v>
      </c>
      <c r="S312">
        <v>3.28</v>
      </c>
      <c r="T312">
        <v>5028</v>
      </c>
      <c r="U312">
        <v>112.8</v>
      </c>
      <c r="V312">
        <v>0.47</v>
      </c>
      <c r="W312">
        <v>717.6</v>
      </c>
      <c r="X312">
        <v>0.85740000000000005</v>
      </c>
      <c r="Y312">
        <v>787.3</v>
      </c>
      <c r="Z312">
        <v>0</v>
      </c>
      <c r="AA312">
        <v>0</v>
      </c>
      <c r="AB312">
        <v>1175</v>
      </c>
      <c r="AC312">
        <v>965.5</v>
      </c>
      <c r="AD312">
        <v>843.8</v>
      </c>
      <c r="AE312">
        <v>767.2</v>
      </c>
      <c r="AF312">
        <v>719.4</v>
      </c>
      <c r="AG312">
        <v>682.9</v>
      </c>
      <c r="AH312">
        <v>659.8</v>
      </c>
      <c r="AI312">
        <v>1139.0999999999999</v>
      </c>
      <c r="AJ312">
        <v>935.1</v>
      </c>
      <c r="AK312">
        <v>822.5</v>
      </c>
      <c r="AL312">
        <v>752.6</v>
      </c>
      <c r="AM312">
        <v>708.3</v>
      </c>
      <c r="AN312">
        <v>680.9</v>
      </c>
      <c r="AO312">
        <v>663.1</v>
      </c>
      <c r="AP312">
        <v>991.1</v>
      </c>
      <c r="AQ312">
        <v>799.7</v>
      </c>
      <c r="AR312">
        <v>696.2</v>
      </c>
      <c r="AS312">
        <v>635.5</v>
      </c>
      <c r="AT312">
        <v>598.20000000000005</v>
      </c>
      <c r="AU312">
        <v>574.5</v>
      </c>
      <c r="AV312">
        <v>548.6</v>
      </c>
      <c r="AW312">
        <v>1080.7</v>
      </c>
      <c r="AX312">
        <v>862.2</v>
      </c>
      <c r="AY312">
        <v>741</v>
      </c>
      <c r="AZ312">
        <v>667.7</v>
      </c>
      <c r="BA312">
        <v>621.5</v>
      </c>
      <c r="BB312">
        <v>591.9</v>
      </c>
      <c r="BC312">
        <v>560.29999999999995</v>
      </c>
      <c r="BD312">
        <v>1164.7</v>
      </c>
      <c r="BE312">
        <v>902.9</v>
      </c>
      <c r="BF312">
        <v>753.8</v>
      </c>
      <c r="BG312">
        <v>660.3</v>
      </c>
      <c r="BH312">
        <v>608.4</v>
      </c>
      <c r="BI312">
        <v>570.6</v>
      </c>
      <c r="BJ312">
        <v>518.5</v>
      </c>
      <c r="BK312">
        <v>43.7</v>
      </c>
      <c r="BL312">
        <v>42.2</v>
      </c>
      <c r="BM312">
        <v>42.1</v>
      </c>
      <c r="BN312">
        <v>42.7</v>
      </c>
      <c r="BO312">
        <v>41.8</v>
      </c>
      <c r="BP312">
        <v>41.6</v>
      </c>
      <c r="BQ312">
        <v>42.4</v>
      </c>
      <c r="BR312">
        <v>146.6</v>
      </c>
      <c r="BS312">
        <v>147.4</v>
      </c>
      <c r="BT312">
        <v>146.30000000000001</v>
      </c>
      <c r="BU312">
        <v>148.30000000000001</v>
      </c>
      <c r="BV312">
        <v>173.8</v>
      </c>
      <c r="BW312">
        <v>176.2</v>
      </c>
      <c r="BX312">
        <v>178.1</v>
      </c>
      <c r="BY312">
        <v>1278.7</v>
      </c>
      <c r="BZ312">
        <v>1066.7</v>
      </c>
      <c r="CA312">
        <v>952.8</v>
      </c>
      <c r="CB312">
        <v>869</v>
      </c>
      <c r="CC312">
        <v>816</v>
      </c>
      <c r="CD312">
        <v>795.2</v>
      </c>
      <c r="CE312">
        <v>797.9</v>
      </c>
      <c r="CF312">
        <v>834.8</v>
      </c>
      <c r="CG312">
        <v>708.6</v>
      </c>
      <c r="CH312">
        <v>628.9</v>
      </c>
      <c r="CI312">
        <v>580.20000000000005</v>
      </c>
      <c r="CJ312">
        <v>557.5</v>
      </c>
      <c r="CK312">
        <v>546.20000000000005</v>
      </c>
      <c r="CL312">
        <v>542.20000000000005</v>
      </c>
      <c r="CM312">
        <v>790.8</v>
      </c>
      <c r="CN312">
        <v>673.2</v>
      </c>
      <c r="CO312">
        <v>598.20000000000005</v>
      </c>
      <c r="CP312">
        <v>560.9</v>
      </c>
      <c r="CQ312">
        <v>542.20000000000005</v>
      </c>
      <c r="CR312">
        <v>531.29999999999995</v>
      </c>
      <c r="CS312">
        <v>523.70000000000005</v>
      </c>
      <c r="CT312">
        <v>757.9</v>
      </c>
      <c r="CU312">
        <v>637.6</v>
      </c>
      <c r="CV312">
        <v>573.4</v>
      </c>
      <c r="CW312">
        <v>546.6</v>
      </c>
      <c r="CX312">
        <v>529.1</v>
      </c>
      <c r="CY312">
        <v>516</v>
      </c>
      <c r="CZ312">
        <v>497.4</v>
      </c>
      <c r="DA312">
        <v>714.7</v>
      </c>
      <c r="DB312">
        <v>592.70000000000005</v>
      </c>
      <c r="DC312">
        <v>542.1</v>
      </c>
      <c r="DD312">
        <v>520.5</v>
      </c>
      <c r="DE312">
        <v>510.7</v>
      </c>
      <c r="DF312">
        <v>502.8</v>
      </c>
      <c r="DG312">
        <v>484</v>
      </c>
      <c r="DH312">
        <v>698.9</v>
      </c>
      <c r="DI312">
        <v>580.70000000000005</v>
      </c>
      <c r="DJ312">
        <v>534.70000000000005</v>
      </c>
      <c r="DK312">
        <v>509.9</v>
      </c>
      <c r="DL312">
        <v>488.6</v>
      </c>
      <c r="DM312">
        <v>470.7</v>
      </c>
      <c r="DN312">
        <v>452.8</v>
      </c>
      <c r="DO312">
        <v>722.5</v>
      </c>
      <c r="DP312">
        <v>594.4</v>
      </c>
      <c r="DQ312">
        <v>540.9</v>
      </c>
      <c r="DR312">
        <v>514.29999999999995</v>
      </c>
      <c r="DS312">
        <v>491</v>
      </c>
      <c r="DT312">
        <v>469.6</v>
      </c>
      <c r="DU312">
        <v>438.4</v>
      </c>
      <c r="DV312">
        <v>796.6</v>
      </c>
      <c r="DW312">
        <v>650.5</v>
      </c>
      <c r="DX312">
        <v>565.20000000000005</v>
      </c>
      <c r="DY312">
        <v>530.5</v>
      </c>
      <c r="DZ312">
        <v>507.3</v>
      </c>
      <c r="EA312">
        <v>485.2</v>
      </c>
      <c r="EB312">
        <v>447.2</v>
      </c>
      <c r="EC312">
        <v>927.8</v>
      </c>
      <c r="ED312">
        <v>748.6</v>
      </c>
      <c r="EE312">
        <v>636.4</v>
      </c>
      <c r="EF312">
        <v>576.20000000000005</v>
      </c>
      <c r="EG312">
        <v>545.70000000000005</v>
      </c>
      <c r="EH312">
        <v>526</v>
      </c>
      <c r="EI312">
        <v>492.3</v>
      </c>
      <c r="EJ312">
        <v>1071.4000000000001</v>
      </c>
      <c r="EK312">
        <v>864.4</v>
      </c>
      <c r="EL312">
        <v>734.8</v>
      </c>
      <c r="EM312">
        <v>665.4</v>
      </c>
      <c r="EN312">
        <v>622.79999999999995</v>
      </c>
      <c r="EO312">
        <v>570.70000000000005</v>
      </c>
      <c r="EP312" t="s">
        <v>4479</v>
      </c>
    </row>
    <row r="313" spans="1:146" x14ac:dyDescent="0.25">
      <c r="A313" t="s">
        <v>4480</v>
      </c>
      <c r="B313" t="s">
        <v>156</v>
      </c>
      <c r="C313" t="s">
        <v>157</v>
      </c>
      <c r="D313" t="s">
        <v>300</v>
      </c>
      <c r="E313" t="s">
        <v>1194</v>
      </c>
      <c r="F313" t="s">
        <v>1785</v>
      </c>
      <c r="G313" t="s">
        <v>1943</v>
      </c>
      <c r="H313">
        <v>2004</v>
      </c>
      <c r="I313">
        <v>136775</v>
      </c>
      <c r="K313" t="s">
        <v>1698</v>
      </c>
      <c r="L313" t="s">
        <v>1781</v>
      </c>
      <c r="M313">
        <v>594</v>
      </c>
      <c r="N313" t="s">
        <v>4355</v>
      </c>
      <c r="O313" s="3">
        <v>0.60046296296296298</v>
      </c>
      <c r="P313">
        <v>11.994999999999999</v>
      </c>
      <c r="Q313">
        <v>11.095000000000001</v>
      </c>
      <c r="R313">
        <v>1.982</v>
      </c>
      <c r="S313">
        <v>3.79</v>
      </c>
      <c r="T313">
        <v>8199</v>
      </c>
      <c r="U313">
        <v>125.7</v>
      </c>
      <c r="V313">
        <v>0.28999999999999998</v>
      </c>
      <c r="W313">
        <v>615.29999999999995</v>
      </c>
      <c r="X313">
        <v>1.0148999999999999</v>
      </c>
      <c r="Y313">
        <v>665.1</v>
      </c>
      <c r="Z313">
        <v>0</v>
      </c>
      <c r="AA313">
        <v>0</v>
      </c>
      <c r="AB313">
        <v>1025.9000000000001</v>
      </c>
      <c r="AC313">
        <v>829</v>
      </c>
      <c r="AD313">
        <v>715.5</v>
      </c>
      <c r="AE313">
        <v>642.9</v>
      </c>
      <c r="AF313">
        <v>600.4</v>
      </c>
      <c r="AG313">
        <v>573.4</v>
      </c>
      <c r="AH313">
        <v>546.9</v>
      </c>
      <c r="AI313">
        <v>980.6</v>
      </c>
      <c r="AJ313">
        <v>795.2</v>
      </c>
      <c r="AK313">
        <v>691.7</v>
      </c>
      <c r="AL313">
        <v>630.70000000000005</v>
      </c>
      <c r="AM313">
        <v>596.1</v>
      </c>
      <c r="AN313">
        <v>575.1</v>
      </c>
      <c r="AO313">
        <v>549.5</v>
      </c>
      <c r="AP313">
        <v>857.3</v>
      </c>
      <c r="AQ313">
        <v>688.2</v>
      </c>
      <c r="AR313">
        <v>596.4</v>
      </c>
      <c r="AS313">
        <v>542.5</v>
      </c>
      <c r="AT313">
        <v>509.2</v>
      </c>
      <c r="AU313">
        <v>487.5</v>
      </c>
      <c r="AV313">
        <v>460.9</v>
      </c>
      <c r="AW313">
        <v>919.3</v>
      </c>
      <c r="AX313">
        <v>731.8</v>
      </c>
      <c r="AY313">
        <v>628.5</v>
      </c>
      <c r="AZ313">
        <v>566.70000000000005</v>
      </c>
      <c r="BA313">
        <v>528</v>
      </c>
      <c r="BB313">
        <v>502.8</v>
      </c>
      <c r="BC313">
        <v>473.2</v>
      </c>
      <c r="BD313">
        <v>1021.8</v>
      </c>
      <c r="BE313">
        <v>777.6</v>
      </c>
      <c r="BF313">
        <v>642</v>
      </c>
      <c r="BG313">
        <v>559.79999999999995</v>
      </c>
      <c r="BH313">
        <v>518</v>
      </c>
      <c r="BI313">
        <v>487.3</v>
      </c>
      <c r="BJ313">
        <v>440.4</v>
      </c>
      <c r="BK313">
        <v>43.3</v>
      </c>
      <c r="BL313">
        <v>41.7</v>
      </c>
      <c r="BM313">
        <v>41.2</v>
      </c>
      <c r="BN313">
        <v>40.700000000000003</v>
      </c>
      <c r="BO313">
        <v>40.1</v>
      </c>
      <c r="BP313">
        <v>39.299999999999997</v>
      </c>
      <c r="BQ313">
        <v>38.700000000000003</v>
      </c>
      <c r="BR313">
        <v>144.5</v>
      </c>
      <c r="BS313">
        <v>149.4</v>
      </c>
      <c r="BT313">
        <v>151.5</v>
      </c>
      <c r="BU313">
        <v>155</v>
      </c>
      <c r="BV313">
        <v>169.4</v>
      </c>
      <c r="BW313">
        <v>180</v>
      </c>
      <c r="BX313">
        <v>180</v>
      </c>
      <c r="BY313">
        <v>1067.3</v>
      </c>
      <c r="BZ313">
        <v>878.5</v>
      </c>
      <c r="CA313">
        <v>771.5</v>
      </c>
      <c r="CB313">
        <v>707.6</v>
      </c>
      <c r="CC313">
        <v>677.8</v>
      </c>
      <c r="CD313">
        <v>664.5</v>
      </c>
      <c r="CE313">
        <v>653.4</v>
      </c>
      <c r="CF313">
        <v>697</v>
      </c>
      <c r="CG313">
        <v>584.4</v>
      </c>
      <c r="CH313">
        <v>517.9</v>
      </c>
      <c r="CI313">
        <v>487.8</v>
      </c>
      <c r="CJ313">
        <v>474.2</v>
      </c>
      <c r="CK313">
        <v>468.4</v>
      </c>
      <c r="CL313">
        <v>464.5</v>
      </c>
      <c r="CM313">
        <v>659.4</v>
      </c>
      <c r="CN313">
        <v>555.5</v>
      </c>
      <c r="CO313">
        <v>499.1</v>
      </c>
      <c r="CP313">
        <v>475.1</v>
      </c>
      <c r="CQ313">
        <v>462.6</v>
      </c>
      <c r="CR313">
        <v>455.6</v>
      </c>
      <c r="CS313">
        <v>450.6</v>
      </c>
      <c r="CT313">
        <v>631.5</v>
      </c>
      <c r="CU313">
        <v>533.70000000000005</v>
      </c>
      <c r="CV313">
        <v>486.5</v>
      </c>
      <c r="CW313">
        <v>465.3</v>
      </c>
      <c r="CX313">
        <v>451.5</v>
      </c>
      <c r="CY313">
        <v>440.8</v>
      </c>
      <c r="CZ313">
        <v>427.8</v>
      </c>
      <c r="DA313">
        <v>634.6</v>
      </c>
      <c r="DB313">
        <v>524.4</v>
      </c>
      <c r="DC313">
        <v>476.4</v>
      </c>
      <c r="DD313">
        <v>457.3</v>
      </c>
      <c r="DE313">
        <v>448.8</v>
      </c>
      <c r="DF313">
        <v>435.3</v>
      </c>
      <c r="DG313">
        <v>411.1</v>
      </c>
      <c r="DH313">
        <v>629.9</v>
      </c>
      <c r="DI313">
        <v>518.1</v>
      </c>
      <c r="DJ313">
        <v>470.7</v>
      </c>
      <c r="DK313">
        <v>447.9</v>
      </c>
      <c r="DL313">
        <v>428.6</v>
      </c>
      <c r="DM313">
        <v>413.6</v>
      </c>
      <c r="DN313">
        <v>395.9</v>
      </c>
      <c r="DO313">
        <v>648.70000000000005</v>
      </c>
      <c r="DP313">
        <v>532.6</v>
      </c>
      <c r="DQ313">
        <v>477.4</v>
      </c>
      <c r="DR313">
        <v>452.1</v>
      </c>
      <c r="DS313">
        <v>431.7</v>
      </c>
      <c r="DT313">
        <v>411.4</v>
      </c>
      <c r="DU313">
        <v>379.9</v>
      </c>
      <c r="DV313">
        <v>718.5</v>
      </c>
      <c r="DW313">
        <v>584.79999999999995</v>
      </c>
      <c r="DX313">
        <v>506.1</v>
      </c>
      <c r="DY313">
        <v>469.2</v>
      </c>
      <c r="DZ313">
        <v>447.7</v>
      </c>
      <c r="EA313">
        <v>427.4</v>
      </c>
      <c r="EB313">
        <v>386.6</v>
      </c>
      <c r="EC313">
        <v>852.7</v>
      </c>
      <c r="ED313">
        <v>675</v>
      </c>
      <c r="EE313">
        <v>571.5</v>
      </c>
      <c r="EF313">
        <v>506.2</v>
      </c>
      <c r="EG313">
        <v>470.3</v>
      </c>
      <c r="EH313">
        <v>449.7</v>
      </c>
      <c r="EI313">
        <v>411.3</v>
      </c>
      <c r="EJ313">
        <v>984.6</v>
      </c>
      <c r="EK313">
        <v>779.4</v>
      </c>
      <c r="EL313">
        <v>659.6</v>
      </c>
      <c r="EM313">
        <v>578.20000000000005</v>
      </c>
      <c r="EN313">
        <v>522.9</v>
      </c>
      <c r="EO313">
        <v>482.3</v>
      </c>
      <c r="EP313" t="s">
        <v>4481</v>
      </c>
    </row>
    <row r="314" spans="1:146" x14ac:dyDescent="0.25">
      <c r="A314" t="s">
        <v>4482</v>
      </c>
      <c r="B314" t="s">
        <v>150</v>
      </c>
      <c r="C314" t="s">
        <v>151</v>
      </c>
      <c r="D314" t="s">
        <v>152</v>
      </c>
      <c r="E314" t="s">
        <v>153</v>
      </c>
      <c r="F314" t="s">
        <v>154</v>
      </c>
      <c r="G314" t="s">
        <v>155</v>
      </c>
      <c r="H314">
        <v>2011</v>
      </c>
      <c r="I314">
        <v>145844</v>
      </c>
      <c r="K314" t="s">
        <v>1698</v>
      </c>
      <c r="L314" t="s">
        <v>971</v>
      </c>
      <c r="M314">
        <v>325</v>
      </c>
      <c r="N314" t="s">
        <v>3923</v>
      </c>
      <c r="O314" s="3">
        <v>0.32085648148148149</v>
      </c>
      <c r="P314">
        <v>6.95</v>
      </c>
      <c r="Q314">
        <v>6.9180000000000001</v>
      </c>
      <c r="R314">
        <v>1.5569999999999999</v>
      </c>
      <c r="S314">
        <v>2.44</v>
      </c>
      <c r="T314">
        <v>1360</v>
      </c>
      <c r="U314">
        <v>114.2</v>
      </c>
      <c r="V314">
        <v>0.18</v>
      </c>
      <c r="W314">
        <v>709.8</v>
      </c>
      <c r="X314">
        <v>0.87829999999999997</v>
      </c>
      <c r="Y314">
        <v>768.5</v>
      </c>
      <c r="Z314">
        <v>0</v>
      </c>
      <c r="AA314">
        <v>0</v>
      </c>
      <c r="AB314">
        <v>1153.5</v>
      </c>
      <c r="AC314">
        <v>931.8</v>
      </c>
      <c r="AD314">
        <v>804.5</v>
      </c>
      <c r="AE314">
        <v>737.8</v>
      </c>
      <c r="AF314">
        <v>704.9</v>
      </c>
      <c r="AG314">
        <v>686.9</v>
      </c>
      <c r="AH314">
        <v>656.4</v>
      </c>
      <c r="AI314">
        <v>1107.8</v>
      </c>
      <c r="AJ314">
        <v>899.4</v>
      </c>
      <c r="AK314">
        <v>789.5</v>
      </c>
      <c r="AL314">
        <v>732.7</v>
      </c>
      <c r="AM314">
        <v>703.1</v>
      </c>
      <c r="AN314">
        <v>684.4</v>
      </c>
      <c r="AO314">
        <v>651.79999999999995</v>
      </c>
      <c r="AP314">
        <v>975.8</v>
      </c>
      <c r="AQ314">
        <v>788.6</v>
      </c>
      <c r="AR314">
        <v>688.8</v>
      </c>
      <c r="AS314">
        <v>631</v>
      </c>
      <c r="AT314">
        <v>595.20000000000005</v>
      </c>
      <c r="AU314">
        <v>571.1</v>
      </c>
      <c r="AV314">
        <v>537.79999999999995</v>
      </c>
      <c r="AW314">
        <v>1044.9000000000001</v>
      </c>
      <c r="AX314">
        <v>837.1</v>
      </c>
      <c r="AY314">
        <v>725.1</v>
      </c>
      <c r="AZ314">
        <v>659.9</v>
      </c>
      <c r="BA314">
        <v>619.9</v>
      </c>
      <c r="BB314">
        <v>593.70000000000005</v>
      </c>
      <c r="BC314">
        <v>560.20000000000005</v>
      </c>
      <c r="BD314">
        <v>1146.5</v>
      </c>
      <c r="BE314">
        <v>875.5</v>
      </c>
      <c r="BF314">
        <v>730.5</v>
      </c>
      <c r="BG314">
        <v>652.20000000000005</v>
      </c>
      <c r="BH314">
        <v>608.20000000000005</v>
      </c>
      <c r="BI314">
        <v>571.29999999999995</v>
      </c>
      <c r="BJ314">
        <v>509.9</v>
      </c>
      <c r="BK314">
        <v>42.5</v>
      </c>
      <c r="BL314">
        <v>41.2</v>
      </c>
      <c r="BM314">
        <v>39.9</v>
      </c>
      <c r="BN314">
        <v>38.200000000000003</v>
      </c>
      <c r="BO314">
        <v>37.9</v>
      </c>
      <c r="BP314">
        <v>38.1</v>
      </c>
      <c r="BQ314">
        <v>40.6</v>
      </c>
      <c r="BR314">
        <v>146.80000000000001</v>
      </c>
      <c r="BS314">
        <v>150.6</v>
      </c>
      <c r="BT314">
        <v>153.69999999999999</v>
      </c>
      <c r="BU314">
        <v>169.7</v>
      </c>
      <c r="BV314">
        <v>180</v>
      </c>
      <c r="BW314">
        <v>180</v>
      </c>
      <c r="BX314">
        <v>180</v>
      </c>
      <c r="BY314">
        <v>1222.5</v>
      </c>
      <c r="BZ314">
        <v>1004.5</v>
      </c>
      <c r="CA314">
        <v>882</v>
      </c>
      <c r="CB314">
        <v>832.6</v>
      </c>
      <c r="CC314">
        <v>820.7</v>
      </c>
      <c r="CD314">
        <v>819.7</v>
      </c>
      <c r="CE314">
        <v>826.9</v>
      </c>
      <c r="CF314">
        <v>804.8</v>
      </c>
      <c r="CG314">
        <v>672.2</v>
      </c>
      <c r="CH314">
        <v>612.6</v>
      </c>
      <c r="CI314">
        <v>590.29999999999995</v>
      </c>
      <c r="CJ314">
        <v>583.70000000000005</v>
      </c>
      <c r="CK314">
        <v>581.20000000000005</v>
      </c>
      <c r="CL314">
        <v>575.70000000000005</v>
      </c>
      <c r="CM314">
        <v>762.5</v>
      </c>
      <c r="CN314">
        <v>644.4</v>
      </c>
      <c r="CO314">
        <v>597.20000000000005</v>
      </c>
      <c r="CP314">
        <v>574.6</v>
      </c>
      <c r="CQ314">
        <v>565.4</v>
      </c>
      <c r="CR314">
        <v>561.5</v>
      </c>
      <c r="CS314">
        <v>555.20000000000005</v>
      </c>
      <c r="CT314">
        <v>730.4</v>
      </c>
      <c r="CU314">
        <v>625.6</v>
      </c>
      <c r="CV314">
        <v>585.4</v>
      </c>
      <c r="CW314">
        <v>557.9</v>
      </c>
      <c r="CX314">
        <v>536</v>
      </c>
      <c r="CY314">
        <v>525.29999999999995</v>
      </c>
      <c r="CZ314">
        <v>519.1</v>
      </c>
      <c r="DA314">
        <v>712.5</v>
      </c>
      <c r="DB314">
        <v>604.70000000000005</v>
      </c>
      <c r="DC314">
        <v>568.1</v>
      </c>
      <c r="DD314">
        <v>551.70000000000005</v>
      </c>
      <c r="DE314">
        <v>523.4</v>
      </c>
      <c r="DF314">
        <v>497.3</v>
      </c>
      <c r="DG314">
        <v>472.4</v>
      </c>
      <c r="DH314">
        <v>702</v>
      </c>
      <c r="DI314">
        <v>597.70000000000005</v>
      </c>
      <c r="DJ314">
        <v>553.5</v>
      </c>
      <c r="DK314">
        <v>514.4</v>
      </c>
      <c r="DL314">
        <v>489.5</v>
      </c>
      <c r="DM314">
        <v>470.9</v>
      </c>
      <c r="DN314">
        <v>440.3</v>
      </c>
      <c r="DO314">
        <v>723.2</v>
      </c>
      <c r="DP314">
        <v>607.29999999999995</v>
      </c>
      <c r="DQ314">
        <v>561</v>
      </c>
      <c r="DR314">
        <v>517.79999999999995</v>
      </c>
      <c r="DS314">
        <v>477.3</v>
      </c>
      <c r="DT314">
        <v>445.3</v>
      </c>
      <c r="DU314">
        <v>409</v>
      </c>
      <c r="DV314">
        <v>796.3</v>
      </c>
      <c r="DW314">
        <v>648.9</v>
      </c>
      <c r="DX314">
        <v>584.4</v>
      </c>
      <c r="DY314">
        <v>545.1</v>
      </c>
      <c r="DZ314">
        <v>504.4</v>
      </c>
      <c r="EA314">
        <v>464.2</v>
      </c>
      <c r="EB314">
        <v>379.1</v>
      </c>
      <c r="EC314">
        <v>939.1</v>
      </c>
      <c r="ED314">
        <v>743.9</v>
      </c>
      <c r="EE314">
        <v>634.4</v>
      </c>
      <c r="EF314">
        <v>579.70000000000005</v>
      </c>
      <c r="EG314">
        <v>543.4</v>
      </c>
      <c r="EH314">
        <v>506.2</v>
      </c>
      <c r="EI314">
        <v>430.8</v>
      </c>
      <c r="EJ314">
        <v>1084.4000000000001</v>
      </c>
      <c r="EK314">
        <v>859.2</v>
      </c>
      <c r="EL314">
        <v>727</v>
      </c>
      <c r="EM314">
        <v>642.9</v>
      </c>
      <c r="EN314">
        <v>589.1</v>
      </c>
      <c r="EO314">
        <v>554.20000000000005</v>
      </c>
      <c r="EP314" t="s">
        <v>4483</v>
      </c>
    </row>
    <row r="315" spans="1:146" x14ac:dyDescent="0.25">
      <c r="A315" t="s">
        <v>4484</v>
      </c>
      <c r="B315" t="s">
        <v>145</v>
      </c>
      <c r="C315" t="s">
        <v>146</v>
      </c>
      <c r="D315" t="s">
        <v>2070</v>
      </c>
      <c r="E315" t="s">
        <v>303</v>
      </c>
      <c r="F315" t="s">
        <v>279</v>
      </c>
      <c r="G315" t="s">
        <v>1938</v>
      </c>
      <c r="H315">
        <v>2005</v>
      </c>
      <c r="I315">
        <v>4090293</v>
      </c>
      <c r="K315" t="s">
        <v>1698</v>
      </c>
      <c r="L315" t="s">
        <v>1781</v>
      </c>
      <c r="M315">
        <v>640</v>
      </c>
      <c r="N315" t="s">
        <v>3923</v>
      </c>
      <c r="O315" s="3">
        <v>0.32085648148148149</v>
      </c>
      <c r="P315">
        <v>11.3</v>
      </c>
      <c r="Q315">
        <v>10.432</v>
      </c>
      <c r="R315">
        <v>2.0390000000000001</v>
      </c>
      <c r="S315">
        <v>3.58</v>
      </c>
      <c r="T315">
        <v>6641</v>
      </c>
      <c r="U315">
        <v>120.9</v>
      </c>
      <c r="V315">
        <v>0.3</v>
      </c>
      <c r="W315">
        <v>627.79999999999995</v>
      </c>
      <c r="X315">
        <v>0.99690000000000001</v>
      </c>
      <c r="Y315">
        <v>677.1</v>
      </c>
      <c r="Z315">
        <v>0</v>
      </c>
      <c r="AA315">
        <v>0</v>
      </c>
      <c r="AB315">
        <v>1041</v>
      </c>
      <c r="AC315">
        <v>842</v>
      </c>
      <c r="AD315">
        <v>726.7</v>
      </c>
      <c r="AE315">
        <v>653.29999999999995</v>
      </c>
      <c r="AF315">
        <v>611.70000000000005</v>
      </c>
      <c r="AG315">
        <v>586.5</v>
      </c>
      <c r="AH315">
        <v>561.70000000000005</v>
      </c>
      <c r="AI315">
        <v>994.2</v>
      </c>
      <c r="AJ315">
        <v>807.2</v>
      </c>
      <c r="AK315">
        <v>702.4</v>
      </c>
      <c r="AL315">
        <v>641.20000000000005</v>
      </c>
      <c r="AM315">
        <v>607.9</v>
      </c>
      <c r="AN315">
        <v>588.29999999999995</v>
      </c>
      <c r="AO315">
        <v>564.5</v>
      </c>
      <c r="AP315">
        <v>873.2</v>
      </c>
      <c r="AQ315">
        <v>701.4</v>
      </c>
      <c r="AR315">
        <v>608.5</v>
      </c>
      <c r="AS315">
        <v>554.1</v>
      </c>
      <c r="AT315">
        <v>520.70000000000005</v>
      </c>
      <c r="AU315">
        <v>499.2</v>
      </c>
      <c r="AV315">
        <v>473.1</v>
      </c>
      <c r="AW315">
        <v>931.8</v>
      </c>
      <c r="AX315">
        <v>742.8</v>
      </c>
      <c r="AY315">
        <v>639.1</v>
      </c>
      <c r="AZ315">
        <v>577.6</v>
      </c>
      <c r="BA315">
        <v>539.4</v>
      </c>
      <c r="BB315">
        <v>514.70000000000005</v>
      </c>
      <c r="BC315">
        <v>485</v>
      </c>
      <c r="BD315">
        <v>1037.5</v>
      </c>
      <c r="BE315">
        <v>790.6</v>
      </c>
      <c r="BF315">
        <v>653.29999999999995</v>
      </c>
      <c r="BG315">
        <v>570.29999999999995</v>
      </c>
      <c r="BH315">
        <v>529.6</v>
      </c>
      <c r="BI315">
        <v>499.4</v>
      </c>
      <c r="BJ315">
        <v>451.5</v>
      </c>
      <c r="BK315">
        <v>42.8</v>
      </c>
      <c r="BL315">
        <v>41.1</v>
      </c>
      <c r="BM315">
        <v>41.1</v>
      </c>
      <c r="BN315">
        <v>39.700000000000003</v>
      </c>
      <c r="BO315">
        <v>38.799999999999997</v>
      </c>
      <c r="BP315">
        <v>38.4</v>
      </c>
      <c r="BQ315">
        <v>38.1</v>
      </c>
      <c r="BR315">
        <v>145.1</v>
      </c>
      <c r="BS315">
        <v>149.80000000000001</v>
      </c>
      <c r="BT315">
        <v>151.9</v>
      </c>
      <c r="BU315">
        <v>155.69999999999999</v>
      </c>
      <c r="BV315">
        <v>171.6</v>
      </c>
      <c r="BW315">
        <v>180</v>
      </c>
      <c r="BX315">
        <v>180</v>
      </c>
      <c r="BY315">
        <v>1075.7</v>
      </c>
      <c r="BZ315">
        <v>887.6</v>
      </c>
      <c r="CA315">
        <v>779.3</v>
      </c>
      <c r="CB315">
        <v>715.3</v>
      </c>
      <c r="CC315">
        <v>689.2</v>
      </c>
      <c r="CD315">
        <v>679.1</v>
      </c>
      <c r="CE315">
        <v>672.2</v>
      </c>
      <c r="CF315">
        <v>706.7</v>
      </c>
      <c r="CG315">
        <v>593.29999999999995</v>
      </c>
      <c r="CH315">
        <v>527.5</v>
      </c>
      <c r="CI315">
        <v>498.9</v>
      </c>
      <c r="CJ315">
        <v>486.3</v>
      </c>
      <c r="CK315">
        <v>481.6</v>
      </c>
      <c r="CL315">
        <v>479.2</v>
      </c>
      <c r="CM315">
        <v>670.2</v>
      </c>
      <c r="CN315">
        <v>565.20000000000005</v>
      </c>
      <c r="CO315">
        <v>510.1</v>
      </c>
      <c r="CP315">
        <v>486.7</v>
      </c>
      <c r="CQ315">
        <v>474.7</v>
      </c>
      <c r="CR315">
        <v>468.6</v>
      </c>
      <c r="CS315">
        <v>465</v>
      </c>
      <c r="CT315">
        <v>643.29999999999995</v>
      </c>
      <c r="CU315">
        <v>544.29999999999995</v>
      </c>
      <c r="CV315">
        <v>498.3</v>
      </c>
      <c r="CW315">
        <v>477</v>
      </c>
      <c r="CX315">
        <v>463</v>
      </c>
      <c r="CY315">
        <v>452.2</v>
      </c>
      <c r="CZ315">
        <v>440.8</v>
      </c>
      <c r="DA315">
        <v>650.5</v>
      </c>
      <c r="DB315">
        <v>537.70000000000005</v>
      </c>
      <c r="DC315">
        <v>488.9</v>
      </c>
      <c r="DD315">
        <v>468.2</v>
      </c>
      <c r="DE315">
        <v>460</v>
      </c>
      <c r="DF315">
        <v>445.7</v>
      </c>
      <c r="DG315">
        <v>421</v>
      </c>
      <c r="DH315">
        <v>646.20000000000005</v>
      </c>
      <c r="DI315">
        <v>532</v>
      </c>
      <c r="DJ315">
        <v>483.7</v>
      </c>
      <c r="DK315">
        <v>459.9</v>
      </c>
      <c r="DL315">
        <v>439.6</v>
      </c>
      <c r="DM315">
        <v>422</v>
      </c>
      <c r="DN315">
        <v>403.3</v>
      </c>
      <c r="DO315">
        <v>665.6</v>
      </c>
      <c r="DP315">
        <v>546.70000000000005</v>
      </c>
      <c r="DQ315">
        <v>490.6</v>
      </c>
      <c r="DR315">
        <v>464.6</v>
      </c>
      <c r="DS315">
        <v>443.1</v>
      </c>
      <c r="DT315">
        <v>421.7</v>
      </c>
      <c r="DU315">
        <v>386.4</v>
      </c>
      <c r="DV315">
        <v>736.1</v>
      </c>
      <c r="DW315">
        <v>599.5</v>
      </c>
      <c r="DX315">
        <v>519.4</v>
      </c>
      <c r="DY315">
        <v>482</v>
      </c>
      <c r="DZ315">
        <v>459.8</v>
      </c>
      <c r="EA315">
        <v>438.6</v>
      </c>
      <c r="EB315">
        <v>396.1</v>
      </c>
      <c r="EC315">
        <v>871.4</v>
      </c>
      <c r="ED315">
        <v>689.7</v>
      </c>
      <c r="EE315">
        <v>584.29999999999995</v>
      </c>
      <c r="EF315">
        <v>516.70000000000005</v>
      </c>
      <c r="EG315">
        <v>482.7</v>
      </c>
      <c r="EH315">
        <v>461.5</v>
      </c>
      <c r="EI315">
        <v>421.5</v>
      </c>
      <c r="EJ315">
        <v>1006.3</v>
      </c>
      <c r="EK315">
        <v>796.4</v>
      </c>
      <c r="EL315">
        <v>674</v>
      </c>
      <c r="EM315">
        <v>591.20000000000005</v>
      </c>
      <c r="EN315">
        <v>534.20000000000005</v>
      </c>
      <c r="EO315">
        <v>493.9</v>
      </c>
      <c r="EP315" t="s">
        <v>4485</v>
      </c>
    </row>
    <row r="316" spans="1:146" x14ac:dyDescent="0.25">
      <c r="A316" t="s">
        <v>4486</v>
      </c>
      <c r="B316" t="s">
        <v>136</v>
      </c>
      <c r="C316" t="s">
        <v>137</v>
      </c>
      <c r="D316" t="s">
        <v>138</v>
      </c>
      <c r="E316" t="s">
        <v>139</v>
      </c>
      <c r="F316" t="s">
        <v>140</v>
      </c>
      <c r="G316" t="s">
        <v>141</v>
      </c>
      <c r="H316">
        <v>2005</v>
      </c>
      <c r="I316">
        <v>262170</v>
      </c>
      <c r="K316" t="s">
        <v>1698</v>
      </c>
      <c r="L316" t="s">
        <v>1781</v>
      </c>
      <c r="M316">
        <v>175</v>
      </c>
      <c r="N316" t="s">
        <v>3923</v>
      </c>
      <c r="O316" s="3">
        <v>0.32085648148148149</v>
      </c>
      <c r="P316">
        <v>11.313000000000001</v>
      </c>
      <c r="Q316">
        <v>10.481</v>
      </c>
      <c r="R316">
        <v>2.1539999999999999</v>
      </c>
      <c r="S316">
        <v>3.66</v>
      </c>
      <c r="T316">
        <v>7381</v>
      </c>
      <c r="U316">
        <v>119.8</v>
      </c>
      <c r="V316">
        <v>0.25</v>
      </c>
      <c r="W316">
        <v>618.6</v>
      </c>
      <c r="X316">
        <v>1.0109999999999999</v>
      </c>
      <c r="Y316">
        <v>667.7</v>
      </c>
      <c r="Z316">
        <v>0</v>
      </c>
      <c r="AA316">
        <v>0</v>
      </c>
      <c r="AB316">
        <v>1001.2</v>
      </c>
      <c r="AC316">
        <v>816.4</v>
      </c>
      <c r="AD316">
        <v>710.9</v>
      </c>
      <c r="AE316">
        <v>646.4</v>
      </c>
      <c r="AF316">
        <v>609.4</v>
      </c>
      <c r="AG316">
        <v>585.79999999999995</v>
      </c>
      <c r="AH316">
        <v>558.20000000000005</v>
      </c>
      <c r="AI316">
        <v>959.7</v>
      </c>
      <c r="AJ316">
        <v>784.7</v>
      </c>
      <c r="AK316">
        <v>689.8</v>
      </c>
      <c r="AL316">
        <v>636.29999999999995</v>
      </c>
      <c r="AM316">
        <v>606.79999999999995</v>
      </c>
      <c r="AN316">
        <v>588.1</v>
      </c>
      <c r="AO316">
        <v>561.20000000000005</v>
      </c>
      <c r="AP316">
        <v>850.2</v>
      </c>
      <c r="AQ316">
        <v>687.3</v>
      </c>
      <c r="AR316">
        <v>600.20000000000005</v>
      </c>
      <c r="AS316">
        <v>550</v>
      </c>
      <c r="AT316">
        <v>519.4</v>
      </c>
      <c r="AU316">
        <v>499.6</v>
      </c>
      <c r="AV316">
        <v>474.6</v>
      </c>
      <c r="AW316">
        <v>917</v>
      </c>
      <c r="AX316">
        <v>734.3</v>
      </c>
      <c r="AY316">
        <v>634.79999999999995</v>
      </c>
      <c r="AZ316">
        <v>576.29999999999995</v>
      </c>
      <c r="BA316">
        <v>540.1</v>
      </c>
      <c r="BB316">
        <v>516.79999999999995</v>
      </c>
      <c r="BC316">
        <v>488.5</v>
      </c>
      <c r="BD316">
        <v>997</v>
      </c>
      <c r="BE316">
        <v>767.5</v>
      </c>
      <c r="BF316">
        <v>641.20000000000005</v>
      </c>
      <c r="BG316">
        <v>566.6</v>
      </c>
      <c r="BH316">
        <v>529</v>
      </c>
      <c r="BI316">
        <v>500.6</v>
      </c>
      <c r="BJ316">
        <v>455.7</v>
      </c>
      <c r="BK316">
        <v>42.3</v>
      </c>
      <c r="BL316">
        <v>40.5</v>
      </c>
      <c r="BM316">
        <v>39.9</v>
      </c>
      <c r="BN316">
        <v>39.299999999999997</v>
      </c>
      <c r="BO316">
        <v>38.5</v>
      </c>
      <c r="BP316">
        <v>38.200000000000003</v>
      </c>
      <c r="BQ316">
        <v>37.5</v>
      </c>
      <c r="BR316">
        <v>145</v>
      </c>
      <c r="BS316">
        <v>149.5</v>
      </c>
      <c r="BT316">
        <v>151.5</v>
      </c>
      <c r="BU316">
        <v>156.4</v>
      </c>
      <c r="BV316">
        <v>173.6</v>
      </c>
      <c r="BW316">
        <v>180</v>
      </c>
      <c r="BX316">
        <v>180</v>
      </c>
      <c r="BY316">
        <v>1042.9000000000001</v>
      </c>
      <c r="BZ316">
        <v>865.6</v>
      </c>
      <c r="CA316">
        <v>768.9</v>
      </c>
      <c r="CB316">
        <v>715.1</v>
      </c>
      <c r="CC316">
        <v>693.6</v>
      </c>
      <c r="CD316">
        <v>683.7</v>
      </c>
      <c r="CE316">
        <v>669.1</v>
      </c>
      <c r="CF316">
        <v>688.8</v>
      </c>
      <c r="CG316">
        <v>583.20000000000005</v>
      </c>
      <c r="CH316">
        <v>525.4</v>
      </c>
      <c r="CI316">
        <v>499.9</v>
      </c>
      <c r="CJ316">
        <v>489.8</v>
      </c>
      <c r="CK316">
        <v>485.3</v>
      </c>
      <c r="CL316">
        <v>482.3</v>
      </c>
      <c r="CM316">
        <v>654.79999999999995</v>
      </c>
      <c r="CN316">
        <v>557.9</v>
      </c>
      <c r="CO316">
        <v>508.9</v>
      </c>
      <c r="CP316">
        <v>487.7</v>
      </c>
      <c r="CQ316">
        <v>477.4</v>
      </c>
      <c r="CR316">
        <v>472.7</v>
      </c>
      <c r="CS316">
        <v>469.1</v>
      </c>
      <c r="CT316">
        <v>629.70000000000005</v>
      </c>
      <c r="CU316">
        <v>539.5</v>
      </c>
      <c r="CV316">
        <v>497.3</v>
      </c>
      <c r="CW316">
        <v>477.7</v>
      </c>
      <c r="CX316">
        <v>465.4</v>
      </c>
      <c r="CY316">
        <v>456.6</v>
      </c>
      <c r="CZ316">
        <v>448</v>
      </c>
      <c r="DA316">
        <v>631.29999999999995</v>
      </c>
      <c r="DB316">
        <v>530.4</v>
      </c>
      <c r="DC316">
        <v>487.4</v>
      </c>
      <c r="DD316">
        <v>471.4</v>
      </c>
      <c r="DE316">
        <v>461.7</v>
      </c>
      <c r="DF316">
        <v>449.3</v>
      </c>
      <c r="DG316">
        <v>428.9</v>
      </c>
      <c r="DH316">
        <v>626.70000000000005</v>
      </c>
      <c r="DI316">
        <v>522.70000000000005</v>
      </c>
      <c r="DJ316">
        <v>480.4</v>
      </c>
      <c r="DK316">
        <v>459.5</v>
      </c>
      <c r="DL316">
        <v>443.6</v>
      </c>
      <c r="DM316">
        <v>430.8</v>
      </c>
      <c r="DN316">
        <v>413.9</v>
      </c>
      <c r="DO316">
        <v>642.6</v>
      </c>
      <c r="DP316">
        <v>533.70000000000005</v>
      </c>
      <c r="DQ316">
        <v>485</v>
      </c>
      <c r="DR316">
        <v>461.4</v>
      </c>
      <c r="DS316">
        <v>441.6</v>
      </c>
      <c r="DT316">
        <v>423.5</v>
      </c>
      <c r="DU316">
        <v>397.1</v>
      </c>
      <c r="DV316">
        <v>706</v>
      </c>
      <c r="DW316">
        <v>578.20000000000005</v>
      </c>
      <c r="DX316">
        <v>507.6</v>
      </c>
      <c r="DY316">
        <v>475.3</v>
      </c>
      <c r="DZ316">
        <v>454.4</v>
      </c>
      <c r="EA316">
        <v>433.8</v>
      </c>
      <c r="EB316">
        <v>393.8</v>
      </c>
      <c r="EC316">
        <v>830.9</v>
      </c>
      <c r="ED316">
        <v>664.5</v>
      </c>
      <c r="EE316">
        <v>566.20000000000005</v>
      </c>
      <c r="EF316">
        <v>506.1</v>
      </c>
      <c r="EG316">
        <v>476.3</v>
      </c>
      <c r="EH316">
        <v>456.3</v>
      </c>
      <c r="EI316">
        <v>417.5</v>
      </c>
      <c r="EJ316">
        <v>959.4</v>
      </c>
      <c r="EK316">
        <v>767.3</v>
      </c>
      <c r="EL316">
        <v>653</v>
      </c>
      <c r="EM316">
        <v>577.6</v>
      </c>
      <c r="EN316">
        <v>525.1</v>
      </c>
      <c r="EO316">
        <v>487.9</v>
      </c>
      <c r="EP316" t="s">
        <v>4487</v>
      </c>
    </row>
    <row r="317" spans="1:146" x14ac:dyDescent="0.25">
      <c r="A317" t="s">
        <v>4488</v>
      </c>
      <c r="B317" t="s">
        <v>132</v>
      </c>
      <c r="C317" t="s">
        <v>133</v>
      </c>
      <c r="D317" t="s">
        <v>134</v>
      </c>
      <c r="E317" t="s">
        <v>922</v>
      </c>
      <c r="F317" t="s">
        <v>1680</v>
      </c>
      <c r="G317" t="s">
        <v>923</v>
      </c>
      <c r="H317">
        <v>1998</v>
      </c>
      <c r="I317">
        <v>124909</v>
      </c>
      <c r="K317" t="s">
        <v>1698</v>
      </c>
      <c r="L317" t="s">
        <v>1781</v>
      </c>
      <c r="M317">
        <v>589</v>
      </c>
      <c r="N317" t="s">
        <v>3923</v>
      </c>
      <c r="O317" s="3">
        <v>0.32085648148148149</v>
      </c>
      <c r="P317">
        <v>9.49</v>
      </c>
      <c r="Q317">
        <v>9.0060000000000002</v>
      </c>
      <c r="R317">
        <v>1.9370000000000001</v>
      </c>
      <c r="S317">
        <v>3.22</v>
      </c>
      <c r="T317">
        <v>3919</v>
      </c>
      <c r="U317">
        <v>107.9</v>
      </c>
      <c r="V317">
        <v>0.34</v>
      </c>
      <c r="W317">
        <v>678</v>
      </c>
      <c r="X317">
        <v>0.92920000000000003</v>
      </c>
      <c r="Y317">
        <v>726.5</v>
      </c>
      <c r="Z317">
        <v>0</v>
      </c>
      <c r="AA317">
        <v>0</v>
      </c>
      <c r="AB317">
        <v>1127.5</v>
      </c>
      <c r="AC317">
        <v>908.7</v>
      </c>
      <c r="AD317">
        <v>783.9</v>
      </c>
      <c r="AE317">
        <v>700.4</v>
      </c>
      <c r="AF317">
        <v>651.70000000000005</v>
      </c>
      <c r="AG317">
        <v>626</v>
      </c>
      <c r="AH317">
        <v>603.5</v>
      </c>
      <c r="AI317">
        <v>1076.7</v>
      </c>
      <c r="AJ317">
        <v>872.6</v>
      </c>
      <c r="AK317">
        <v>757.8</v>
      </c>
      <c r="AL317">
        <v>688.2</v>
      </c>
      <c r="AM317">
        <v>649.1</v>
      </c>
      <c r="AN317">
        <v>627.9</v>
      </c>
      <c r="AO317">
        <v>605.20000000000005</v>
      </c>
      <c r="AP317">
        <v>946.6</v>
      </c>
      <c r="AQ317">
        <v>759</v>
      </c>
      <c r="AR317">
        <v>657</v>
      </c>
      <c r="AS317">
        <v>596.9</v>
      </c>
      <c r="AT317">
        <v>559.79999999999995</v>
      </c>
      <c r="AU317">
        <v>535.79999999999995</v>
      </c>
      <c r="AV317">
        <v>507</v>
      </c>
      <c r="AW317">
        <v>1005.4</v>
      </c>
      <c r="AX317">
        <v>800.7</v>
      </c>
      <c r="AY317">
        <v>688.1</v>
      </c>
      <c r="AZ317">
        <v>621.1</v>
      </c>
      <c r="BA317">
        <v>579.4</v>
      </c>
      <c r="BB317">
        <v>552.5</v>
      </c>
      <c r="BC317">
        <v>520.70000000000005</v>
      </c>
      <c r="BD317">
        <v>1123.9000000000001</v>
      </c>
      <c r="BE317">
        <v>854.1</v>
      </c>
      <c r="BF317">
        <v>705.7</v>
      </c>
      <c r="BG317">
        <v>613.79999999999995</v>
      </c>
      <c r="BH317">
        <v>567.70000000000005</v>
      </c>
      <c r="BI317">
        <v>535.79999999999995</v>
      </c>
      <c r="BJ317">
        <v>483.8</v>
      </c>
      <c r="BK317">
        <v>42.4</v>
      </c>
      <c r="BL317">
        <v>40.700000000000003</v>
      </c>
      <c r="BM317">
        <v>41</v>
      </c>
      <c r="BN317">
        <v>39</v>
      </c>
      <c r="BO317">
        <v>37.799999999999997</v>
      </c>
      <c r="BP317">
        <v>37.4</v>
      </c>
      <c r="BQ317">
        <v>37.700000000000003</v>
      </c>
      <c r="BR317">
        <v>146.6</v>
      </c>
      <c r="BS317">
        <v>150.6</v>
      </c>
      <c r="BT317">
        <v>152.5</v>
      </c>
      <c r="BU317">
        <v>157.19999999999999</v>
      </c>
      <c r="BV317">
        <v>175.6</v>
      </c>
      <c r="BW317">
        <v>180</v>
      </c>
      <c r="BX317">
        <v>180</v>
      </c>
      <c r="BY317">
        <v>1162.7</v>
      </c>
      <c r="BZ317">
        <v>957.8</v>
      </c>
      <c r="CA317">
        <v>842</v>
      </c>
      <c r="CB317">
        <v>765.7</v>
      </c>
      <c r="CC317">
        <v>731.4</v>
      </c>
      <c r="CD317">
        <v>720.8</v>
      </c>
      <c r="CE317">
        <v>721.7</v>
      </c>
      <c r="CF317">
        <v>767.5</v>
      </c>
      <c r="CG317">
        <v>644.20000000000005</v>
      </c>
      <c r="CH317">
        <v>573</v>
      </c>
      <c r="CI317">
        <v>539.9</v>
      </c>
      <c r="CJ317">
        <v>524.9</v>
      </c>
      <c r="CK317">
        <v>518.79999999999995</v>
      </c>
      <c r="CL317">
        <v>516.5</v>
      </c>
      <c r="CM317">
        <v>729.8</v>
      </c>
      <c r="CN317">
        <v>615.4</v>
      </c>
      <c r="CO317">
        <v>555</v>
      </c>
      <c r="CP317">
        <v>527.79999999999995</v>
      </c>
      <c r="CQ317">
        <v>513.29999999999995</v>
      </c>
      <c r="CR317">
        <v>504.9</v>
      </c>
      <c r="CS317">
        <v>500.8</v>
      </c>
      <c r="CT317">
        <v>702.8</v>
      </c>
      <c r="CU317">
        <v>594.4</v>
      </c>
      <c r="CV317">
        <v>542.79999999999995</v>
      </c>
      <c r="CW317">
        <v>518.6</v>
      </c>
      <c r="CX317">
        <v>501.5</v>
      </c>
      <c r="CY317">
        <v>488</v>
      </c>
      <c r="CZ317">
        <v>472.9</v>
      </c>
      <c r="DA317">
        <v>711.9</v>
      </c>
      <c r="DB317">
        <v>587.5</v>
      </c>
      <c r="DC317">
        <v>529.79999999999995</v>
      </c>
      <c r="DD317">
        <v>505.4</v>
      </c>
      <c r="DE317">
        <v>492.1</v>
      </c>
      <c r="DF317">
        <v>481.7</v>
      </c>
      <c r="DG317">
        <v>452.2</v>
      </c>
      <c r="DH317">
        <v>703.4</v>
      </c>
      <c r="DI317">
        <v>578.79999999999995</v>
      </c>
      <c r="DJ317">
        <v>525</v>
      </c>
      <c r="DK317">
        <v>497.5</v>
      </c>
      <c r="DL317">
        <v>472.8</v>
      </c>
      <c r="DM317">
        <v>450.7</v>
      </c>
      <c r="DN317">
        <v>425.8</v>
      </c>
      <c r="DO317">
        <v>724.8</v>
      </c>
      <c r="DP317">
        <v>594.4</v>
      </c>
      <c r="DQ317">
        <v>532.29999999999995</v>
      </c>
      <c r="DR317">
        <v>503.5</v>
      </c>
      <c r="DS317">
        <v>478.6</v>
      </c>
      <c r="DT317">
        <v>452.9</v>
      </c>
      <c r="DU317">
        <v>409</v>
      </c>
      <c r="DV317">
        <v>801.2</v>
      </c>
      <c r="DW317">
        <v>651.20000000000005</v>
      </c>
      <c r="DX317">
        <v>562.29999999999995</v>
      </c>
      <c r="DY317">
        <v>521.79999999999995</v>
      </c>
      <c r="DZ317">
        <v>497</v>
      </c>
      <c r="EA317">
        <v>472.4</v>
      </c>
      <c r="EB317">
        <v>423.7</v>
      </c>
      <c r="EC317">
        <v>945.9</v>
      </c>
      <c r="ED317">
        <v>744.6</v>
      </c>
      <c r="EE317">
        <v>629.9</v>
      </c>
      <c r="EF317">
        <v>556.9</v>
      </c>
      <c r="EG317">
        <v>521.29999999999995</v>
      </c>
      <c r="EH317">
        <v>498.1</v>
      </c>
      <c r="EI317">
        <v>452.4</v>
      </c>
      <c r="EJ317">
        <v>1092.3</v>
      </c>
      <c r="EK317">
        <v>859.7</v>
      </c>
      <c r="EL317">
        <v>725.8</v>
      </c>
      <c r="EM317">
        <v>635.20000000000005</v>
      </c>
      <c r="EN317">
        <v>572</v>
      </c>
      <c r="EO317">
        <v>531.20000000000005</v>
      </c>
      <c r="EP317" t="s">
        <v>4489</v>
      </c>
    </row>
    <row r="318" spans="1:146" x14ac:dyDescent="0.25">
      <c r="A318" t="s">
        <v>4490</v>
      </c>
      <c r="B318" t="s">
        <v>123</v>
      </c>
      <c r="C318" t="s">
        <v>124</v>
      </c>
      <c r="D318" t="s">
        <v>125</v>
      </c>
      <c r="E318" t="s">
        <v>126</v>
      </c>
      <c r="F318" t="s">
        <v>127</v>
      </c>
      <c r="G318" t="s">
        <v>128</v>
      </c>
      <c r="H318">
        <v>2011</v>
      </c>
      <c r="I318">
        <v>4073936</v>
      </c>
      <c r="K318" t="s">
        <v>1698</v>
      </c>
      <c r="L318" t="s">
        <v>1781</v>
      </c>
      <c r="M318">
        <v>663</v>
      </c>
      <c r="N318" t="s">
        <v>3923</v>
      </c>
      <c r="O318" s="3">
        <v>0.32085648148148149</v>
      </c>
      <c r="P318">
        <v>10.98</v>
      </c>
      <c r="Q318">
        <v>9.8650000000000002</v>
      </c>
      <c r="R318">
        <v>1.93</v>
      </c>
      <c r="S318">
        <v>3.65</v>
      </c>
      <c r="T318">
        <v>4762</v>
      </c>
      <c r="U318">
        <v>113.3</v>
      </c>
      <c r="V318">
        <v>0.18</v>
      </c>
      <c r="W318">
        <v>625.70000000000005</v>
      </c>
      <c r="X318">
        <v>0.99419999999999997</v>
      </c>
      <c r="Y318">
        <v>678.9</v>
      </c>
      <c r="Z318">
        <v>0</v>
      </c>
      <c r="AA318">
        <v>0</v>
      </c>
      <c r="AB318">
        <v>1045.5999999999999</v>
      </c>
      <c r="AC318">
        <v>841</v>
      </c>
      <c r="AD318">
        <v>723.1</v>
      </c>
      <c r="AE318">
        <v>652</v>
      </c>
      <c r="AF318">
        <v>615.6</v>
      </c>
      <c r="AG318">
        <v>594.1</v>
      </c>
      <c r="AH318">
        <v>567.79999999999995</v>
      </c>
      <c r="AI318">
        <v>1000.7</v>
      </c>
      <c r="AJ318">
        <v>807.9</v>
      </c>
      <c r="AK318">
        <v>701.9</v>
      </c>
      <c r="AL318">
        <v>642.70000000000005</v>
      </c>
      <c r="AM318">
        <v>611.9</v>
      </c>
      <c r="AN318">
        <v>593.70000000000005</v>
      </c>
      <c r="AO318">
        <v>568</v>
      </c>
      <c r="AP318">
        <v>872.4</v>
      </c>
      <c r="AQ318">
        <v>699.7</v>
      </c>
      <c r="AR318">
        <v>606.29999999999995</v>
      </c>
      <c r="AS318">
        <v>551.70000000000005</v>
      </c>
      <c r="AT318">
        <v>518.1</v>
      </c>
      <c r="AU318">
        <v>495.9</v>
      </c>
      <c r="AV318">
        <v>468</v>
      </c>
      <c r="AW318">
        <v>934.7</v>
      </c>
      <c r="AX318">
        <v>744</v>
      </c>
      <c r="AY318">
        <v>639.5</v>
      </c>
      <c r="AZ318">
        <v>577.70000000000005</v>
      </c>
      <c r="BA318">
        <v>539.29999999999995</v>
      </c>
      <c r="BB318">
        <v>514.29999999999995</v>
      </c>
      <c r="BC318">
        <v>483</v>
      </c>
      <c r="BD318">
        <v>1040.3</v>
      </c>
      <c r="BE318">
        <v>788.5</v>
      </c>
      <c r="BF318">
        <v>650.1</v>
      </c>
      <c r="BG318">
        <v>568.70000000000005</v>
      </c>
      <c r="BH318">
        <v>527.9</v>
      </c>
      <c r="BI318">
        <v>495.6</v>
      </c>
      <c r="BJ318">
        <v>443</v>
      </c>
      <c r="BK318">
        <v>44</v>
      </c>
      <c r="BL318">
        <v>42.3</v>
      </c>
      <c r="BM318">
        <v>41.6</v>
      </c>
      <c r="BN318">
        <v>40.299999999999997</v>
      </c>
      <c r="BO318">
        <v>39.6</v>
      </c>
      <c r="BP318">
        <v>40.299999999999997</v>
      </c>
      <c r="BQ318">
        <v>40.9</v>
      </c>
      <c r="BR318">
        <v>145.1</v>
      </c>
      <c r="BS318">
        <v>149</v>
      </c>
      <c r="BT318">
        <v>151.1</v>
      </c>
      <c r="BU318">
        <v>156.4</v>
      </c>
      <c r="BV318">
        <v>172.5</v>
      </c>
      <c r="BW318">
        <v>180</v>
      </c>
      <c r="BX318">
        <v>180</v>
      </c>
      <c r="BY318">
        <v>1097.8</v>
      </c>
      <c r="BZ318">
        <v>898.4</v>
      </c>
      <c r="CA318">
        <v>786</v>
      </c>
      <c r="CB318">
        <v>723.9</v>
      </c>
      <c r="CC318">
        <v>704.8</v>
      </c>
      <c r="CD318">
        <v>699.4</v>
      </c>
      <c r="CE318">
        <v>696.6</v>
      </c>
      <c r="CF318">
        <v>713.6</v>
      </c>
      <c r="CG318">
        <v>593.6</v>
      </c>
      <c r="CH318">
        <v>528.20000000000005</v>
      </c>
      <c r="CI318">
        <v>500.2</v>
      </c>
      <c r="CJ318">
        <v>489.9</v>
      </c>
      <c r="CK318">
        <v>486.2</v>
      </c>
      <c r="CL318">
        <v>483.8</v>
      </c>
      <c r="CM318">
        <v>672.6</v>
      </c>
      <c r="CN318">
        <v>563.6</v>
      </c>
      <c r="CO318">
        <v>510.2</v>
      </c>
      <c r="CP318">
        <v>486.8</v>
      </c>
      <c r="CQ318">
        <v>474.8</v>
      </c>
      <c r="CR318">
        <v>470.2</v>
      </c>
      <c r="CS318">
        <v>468.6</v>
      </c>
      <c r="CT318">
        <v>641.70000000000005</v>
      </c>
      <c r="CU318">
        <v>541.79999999999995</v>
      </c>
      <c r="CV318">
        <v>497.9</v>
      </c>
      <c r="CW318">
        <v>475.2</v>
      </c>
      <c r="CX318">
        <v>457.6</v>
      </c>
      <c r="CY318">
        <v>444.4</v>
      </c>
      <c r="CZ318">
        <v>435.5</v>
      </c>
      <c r="DA318">
        <v>648</v>
      </c>
      <c r="DB318">
        <v>534.6</v>
      </c>
      <c r="DC318">
        <v>487.7</v>
      </c>
      <c r="DD318">
        <v>468</v>
      </c>
      <c r="DE318">
        <v>452.8</v>
      </c>
      <c r="DF318">
        <v>433.1</v>
      </c>
      <c r="DG318">
        <v>405.4</v>
      </c>
      <c r="DH318">
        <v>639.5</v>
      </c>
      <c r="DI318">
        <v>525.9</v>
      </c>
      <c r="DJ318">
        <v>480.2</v>
      </c>
      <c r="DK318">
        <v>451.1</v>
      </c>
      <c r="DL318">
        <v>425.2</v>
      </c>
      <c r="DM318">
        <v>408.9</v>
      </c>
      <c r="DN318">
        <v>385.6</v>
      </c>
      <c r="DO318">
        <v>657.1</v>
      </c>
      <c r="DP318">
        <v>538</v>
      </c>
      <c r="DQ318">
        <v>486.4</v>
      </c>
      <c r="DR318">
        <v>456.4</v>
      </c>
      <c r="DS318">
        <v>426.8</v>
      </c>
      <c r="DT318">
        <v>400.8</v>
      </c>
      <c r="DU318">
        <v>364.3</v>
      </c>
      <c r="DV318">
        <v>725.9</v>
      </c>
      <c r="DW318">
        <v>585.9</v>
      </c>
      <c r="DX318">
        <v>511</v>
      </c>
      <c r="DY318">
        <v>476.3</v>
      </c>
      <c r="DZ318">
        <v>448.6</v>
      </c>
      <c r="EA318">
        <v>421</v>
      </c>
      <c r="EB318">
        <v>367.4</v>
      </c>
      <c r="EC318">
        <v>860.3</v>
      </c>
      <c r="ED318">
        <v>678.5</v>
      </c>
      <c r="EE318">
        <v>572.1</v>
      </c>
      <c r="EF318">
        <v>508.5</v>
      </c>
      <c r="EG318">
        <v>476.8</v>
      </c>
      <c r="EH318">
        <v>451.2</v>
      </c>
      <c r="EI318">
        <v>401.6</v>
      </c>
      <c r="EJ318">
        <v>993.3</v>
      </c>
      <c r="EK318">
        <v>783.5</v>
      </c>
      <c r="EL318">
        <v>660.2</v>
      </c>
      <c r="EM318">
        <v>580.1</v>
      </c>
      <c r="EN318">
        <v>526.29999999999995</v>
      </c>
      <c r="EO318">
        <v>488.8</v>
      </c>
      <c r="EP318" t="s">
        <v>4491</v>
      </c>
    </row>
    <row r="319" spans="1:146" x14ac:dyDescent="0.25">
      <c r="A319" t="s">
        <v>4492</v>
      </c>
      <c r="B319" t="s">
        <v>246</v>
      </c>
      <c r="C319" t="s">
        <v>247</v>
      </c>
      <c r="D319" t="s">
        <v>248</v>
      </c>
      <c r="E319" t="s">
        <v>201</v>
      </c>
      <c r="F319" t="s">
        <v>1930</v>
      </c>
      <c r="G319" t="s">
        <v>249</v>
      </c>
      <c r="H319">
        <v>2011</v>
      </c>
      <c r="I319">
        <v>4090849</v>
      </c>
      <c r="K319" t="s">
        <v>1698</v>
      </c>
      <c r="L319" t="s">
        <v>1781</v>
      </c>
      <c r="M319">
        <v>709</v>
      </c>
      <c r="N319" t="s">
        <v>3923</v>
      </c>
      <c r="O319" s="3">
        <v>0.32085648148148149</v>
      </c>
      <c r="P319">
        <v>11.085000000000001</v>
      </c>
      <c r="Q319">
        <v>10.484</v>
      </c>
      <c r="R319">
        <v>2.2200000000000002</v>
      </c>
      <c r="S319">
        <v>3.27</v>
      </c>
      <c r="T319">
        <v>4500</v>
      </c>
      <c r="U319">
        <v>122.1</v>
      </c>
      <c r="V319">
        <v>0.14000000000000001</v>
      </c>
      <c r="W319">
        <v>574.6</v>
      </c>
      <c r="X319">
        <v>1.0773999999999999</v>
      </c>
      <c r="Y319">
        <v>626.5</v>
      </c>
      <c r="Z319">
        <v>0</v>
      </c>
      <c r="AA319">
        <v>0</v>
      </c>
      <c r="AB319">
        <v>928.1</v>
      </c>
      <c r="AC319">
        <v>749.5</v>
      </c>
      <c r="AD319">
        <v>648.29999999999995</v>
      </c>
      <c r="AE319">
        <v>604.9</v>
      </c>
      <c r="AF319">
        <v>585.29999999999995</v>
      </c>
      <c r="AG319">
        <v>563.29999999999995</v>
      </c>
      <c r="AH319">
        <v>521.6</v>
      </c>
      <c r="AI319">
        <v>886.9</v>
      </c>
      <c r="AJ319">
        <v>717.3</v>
      </c>
      <c r="AK319">
        <v>631.5</v>
      </c>
      <c r="AL319">
        <v>590.70000000000005</v>
      </c>
      <c r="AM319">
        <v>567.4</v>
      </c>
      <c r="AN319">
        <v>547.1</v>
      </c>
      <c r="AO319">
        <v>511.6</v>
      </c>
      <c r="AP319">
        <v>786.3</v>
      </c>
      <c r="AQ319">
        <v>636.6</v>
      </c>
      <c r="AR319">
        <v>557.6</v>
      </c>
      <c r="AS319">
        <v>512.6</v>
      </c>
      <c r="AT319">
        <v>484.4</v>
      </c>
      <c r="AU319">
        <v>464.3</v>
      </c>
      <c r="AV319">
        <v>433.1</v>
      </c>
      <c r="AW319">
        <v>867.3</v>
      </c>
      <c r="AX319">
        <v>693.3</v>
      </c>
      <c r="AY319">
        <v>598.9</v>
      </c>
      <c r="AZ319">
        <v>543.4</v>
      </c>
      <c r="BA319">
        <v>508.7</v>
      </c>
      <c r="BB319">
        <v>485.3</v>
      </c>
      <c r="BC319">
        <v>453.9</v>
      </c>
      <c r="BD319">
        <v>924.4</v>
      </c>
      <c r="BE319">
        <v>704.8</v>
      </c>
      <c r="BF319">
        <v>589.1</v>
      </c>
      <c r="BG319">
        <v>529.5</v>
      </c>
      <c r="BH319">
        <v>497.9</v>
      </c>
      <c r="BI319">
        <v>468.6</v>
      </c>
      <c r="BJ319">
        <v>415.9</v>
      </c>
      <c r="BK319">
        <v>42.2</v>
      </c>
      <c r="BL319">
        <v>40.9</v>
      </c>
      <c r="BM319">
        <v>38.9</v>
      </c>
      <c r="BN319">
        <v>37.200000000000003</v>
      </c>
      <c r="BO319">
        <v>36.6</v>
      </c>
      <c r="BP319">
        <v>36.4</v>
      </c>
      <c r="BQ319">
        <v>36.1</v>
      </c>
      <c r="BR319">
        <v>143.69999999999999</v>
      </c>
      <c r="BS319">
        <v>146.30000000000001</v>
      </c>
      <c r="BT319">
        <v>149</v>
      </c>
      <c r="BU319">
        <v>151.5</v>
      </c>
      <c r="BV319">
        <v>150.1</v>
      </c>
      <c r="BW319">
        <v>176.4</v>
      </c>
      <c r="BX319">
        <v>142.30000000000001</v>
      </c>
      <c r="BY319">
        <v>965.5</v>
      </c>
      <c r="BZ319">
        <v>788.8</v>
      </c>
      <c r="CA319">
        <v>695.6</v>
      </c>
      <c r="CB319">
        <v>663.5</v>
      </c>
      <c r="CC319">
        <v>650.20000000000005</v>
      </c>
      <c r="CD319">
        <v>641.1</v>
      </c>
      <c r="CE319">
        <v>628.29999999999995</v>
      </c>
      <c r="CF319">
        <v>637.6</v>
      </c>
      <c r="CG319">
        <v>530.5</v>
      </c>
      <c r="CH319">
        <v>489.8</v>
      </c>
      <c r="CI319">
        <v>476.4</v>
      </c>
      <c r="CJ319">
        <v>470.7</v>
      </c>
      <c r="CK319">
        <v>467.7</v>
      </c>
      <c r="CL319">
        <v>458.8</v>
      </c>
      <c r="CM319">
        <v>605.20000000000005</v>
      </c>
      <c r="CN319">
        <v>511.5</v>
      </c>
      <c r="CO319">
        <v>478.6</v>
      </c>
      <c r="CP319">
        <v>464.2</v>
      </c>
      <c r="CQ319">
        <v>457.4</v>
      </c>
      <c r="CR319">
        <v>453.6</v>
      </c>
      <c r="CS319">
        <v>444.5</v>
      </c>
      <c r="CT319">
        <v>581.79999999999995</v>
      </c>
      <c r="CU319">
        <v>499.9</v>
      </c>
      <c r="CV319">
        <v>469.8</v>
      </c>
      <c r="CW319">
        <v>450.8</v>
      </c>
      <c r="CX319">
        <v>436.2</v>
      </c>
      <c r="CY319">
        <v>428</v>
      </c>
      <c r="CZ319">
        <v>420.9</v>
      </c>
      <c r="DA319">
        <v>579.20000000000005</v>
      </c>
      <c r="DB319">
        <v>490.8</v>
      </c>
      <c r="DC319">
        <v>470.4</v>
      </c>
      <c r="DD319">
        <v>448.6</v>
      </c>
      <c r="DE319">
        <v>427.3</v>
      </c>
      <c r="DF319">
        <v>409.4</v>
      </c>
      <c r="DG319">
        <v>388.9</v>
      </c>
      <c r="DH319">
        <v>568.79999999999995</v>
      </c>
      <c r="DI319">
        <v>481.6</v>
      </c>
      <c r="DJ319">
        <v>449.4</v>
      </c>
      <c r="DK319">
        <v>428.8</v>
      </c>
      <c r="DL319">
        <v>412.3</v>
      </c>
      <c r="DM319">
        <v>397.3</v>
      </c>
      <c r="DN319">
        <v>369.7</v>
      </c>
      <c r="DO319">
        <v>582.5</v>
      </c>
      <c r="DP319">
        <v>487.3</v>
      </c>
      <c r="DQ319">
        <v>451.4</v>
      </c>
      <c r="DR319">
        <v>419.8</v>
      </c>
      <c r="DS319">
        <v>395.8</v>
      </c>
      <c r="DT319">
        <v>378.3</v>
      </c>
      <c r="DU319">
        <v>346.8</v>
      </c>
      <c r="DV319">
        <v>651.5</v>
      </c>
      <c r="DW319">
        <v>522.5</v>
      </c>
      <c r="DX319">
        <v>470.9</v>
      </c>
      <c r="DY319">
        <v>439.4</v>
      </c>
      <c r="DZ319">
        <v>405.9</v>
      </c>
      <c r="EA319">
        <v>372.6</v>
      </c>
      <c r="EB319">
        <v>312.5</v>
      </c>
      <c r="EC319">
        <v>771.4</v>
      </c>
      <c r="ED319">
        <v>615</v>
      </c>
      <c r="EE319">
        <v>520.6</v>
      </c>
      <c r="EF319">
        <v>473.7</v>
      </c>
      <c r="EG319">
        <v>450.7</v>
      </c>
      <c r="EH319">
        <v>427.2</v>
      </c>
      <c r="EI319">
        <v>359.3</v>
      </c>
      <c r="EJ319">
        <v>890.7</v>
      </c>
      <c r="EK319">
        <v>710.1</v>
      </c>
      <c r="EL319">
        <v>601.1</v>
      </c>
      <c r="EM319">
        <v>546.4</v>
      </c>
      <c r="EN319">
        <v>520.29999999999995</v>
      </c>
      <c r="EO319">
        <v>485.5</v>
      </c>
      <c r="EP319" t="s">
        <v>4493</v>
      </c>
    </row>
    <row r="320" spans="1:146" x14ac:dyDescent="0.25">
      <c r="A320" t="s">
        <v>4494</v>
      </c>
      <c r="B320" t="s">
        <v>2098</v>
      </c>
      <c r="C320" t="s">
        <v>2099</v>
      </c>
      <c r="D320" t="s">
        <v>245</v>
      </c>
      <c r="E320" t="s">
        <v>2100</v>
      </c>
      <c r="F320" t="s">
        <v>1454</v>
      </c>
      <c r="G320" t="s">
        <v>1555</v>
      </c>
      <c r="H320">
        <v>1983</v>
      </c>
      <c r="I320">
        <v>190029</v>
      </c>
      <c r="K320" t="s">
        <v>1698</v>
      </c>
      <c r="L320" t="s">
        <v>1781</v>
      </c>
      <c r="M320">
        <v>930</v>
      </c>
      <c r="N320" t="s">
        <v>3923</v>
      </c>
      <c r="O320" s="3">
        <v>0.32085648148148149</v>
      </c>
      <c r="P320">
        <v>14.36</v>
      </c>
      <c r="Q320">
        <v>11.555</v>
      </c>
      <c r="R320">
        <v>2.6640000000000001</v>
      </c>
      <c r="S320">
        <v>4.4000000000000004</v>
      </c>
      <c r="T320">
        <v>12459</v>
      </c>
      <c r="U320">
        <v>119.5</v>
      </c>
      <c r="V320">
        <v>0.4</v>
      </c>
      <c r="W320">
        <v>609.70000000000005</v>
      </c>
      <c r="X320">
        <v>1.0295000000000001</v>
      </c>
      <c r="Y320">
        <v>655.7</v>
      </c>
      <c r="Z320">
        <v>0</v>
      </c>
      <c r="AA320">
        <v>0</v>
      </c>
      <c r="AB320">
        <v>1020.7</v>
      </c>
      <c r="AC320">
        <v>825.4</v>
      </c>
      <c r="AD320">
        <v>713.1</v>
      </c>
      <c r="AE320">
        <v>635.29999999999995</v>
      </c>
      <c r="AF320">
        <v>587.4</v>
      </c>
      <c r="AG320">
        <v>557.70000000000005</v>
      </c>
      <c r="AH320">
        <v>530.5</v>
      </c>
      <c r="AI320">
        <v>977</v>
      </c>
      <c r="AJ320">
        <v>792.4</v>
      </c>
      <c r="AK320">
        <v>687.8</v>
      </c>
      <c r="AL320">
        <v>621.79999999999995</v>
      </c>
      <c r="AM320">
        <v>581.70000000000005</v>
      </c>
      <c r="AN320">
        <v>558.1</v>
      </c>
      <c r="AO320">
        <v>533.20000000000005</v>
      </c>
      <c r="AP320">
        <v>855.6</v>
      </c>
      <c r="AQ320">
        <v>684.6</v>
      </c>
      <c r="AR320">
        <v>590.70000000000005</v>
      </c>
      <c r="AS320">
        <v>534.79999999999995</v>
      </c>
      <c r="AT320">
        <v>499.8</v>
      </c>
      <c r="AU320">
        <v>477.2</v>
      </c>
      <c r="AV320">
        <v>450.9</v>
      </c>
      <c r="AW320">
        <v>932.4</v>
      </c>
      <c r="AX320">
        <v>739.7</v>
      </c>
      <c r="AY320">
        <v>632.1</v>
      </c>
      <c r="AZ320">
        <v>566.5</v>
      </c>
      <c r="BA320">
        <v>524.6</v>
      </c>
      <c r="BB320">
        <v>497</v>
      </c>
      <c r="BC320">
        <v>464.1</v>
      </c>
      <c r="BD320">
        <v>1016.1</v>
      </c>
      <c r="BE320">
        <v>775.3</v>
      </c>
      <c r="BF320">
        <v>639</v>
      </c>
      <c r="BG320">
        <v>551.6</v>
      </c>
      <c r="BH320">
        <v>506.4</v>
      </c>
      <c r="BI320">
        <v>476</v>
      </c>
      <c r="BJ320">
        <v>432.4</v>
      </c>
      <c r="BK320">
        <v>42.6</v>
      </c>
      <c r="BL320">
        <v>40.700000000000003</v>
      </c>
      <c r="BM320">
        <v>40.4</v>
      </c>
      <c r="BN320">
        <v>40.299999999999997</v>
      </c>
      <c r="BO320">
        <v>39.200000000000003</v>
      </c>
      <c r="BP320">
        <v>38.799999999999997</v>
      </c>
      <c r="BQ320">
        <v>38.5</v>
      </c>
      <c r="BR320">
        <v>145.19999999999999</v>
      </c>
      <c r="BS320">
        <v>149.5</v>
      </c>
      <c r="BT320">
        <v>149.80000000000001</v>
      </c>
      <c r="BU320">
        <v>153.1</v>
      </c>
      <c r="BV320">
        <v>160.19999999999999</v>
      </c>
      <c r="BW320">
        <v>180</v>
      </c>
      <c r="BX320">
        <v>180</v>
      </c>
      <c r="BY320">
        <v>1066.9000000000001</v>
      </c>
      <c r="BZ320">
        <v>879</v>
      </c>
      <c r="CA320">
        <v>774</v>
      </c>
      <c r="CB320">
        <v>701.5</v>
      </c>
      <c r="CC320">
        <v>658.8</v>
      </c>
      <c r="CD320">
        <v>640.4</v>
      </c>
      <c r="CE320">
        <v>628.79999999999995</v>
      </c>
      <c r="CF320">
        <v>703.4</v>
      </c>
      <c r="CG320">
        <v>592.20000000000005</v>
      </c>
      <c r="CH320">
        <v>521.29999999999995</v>
      </c>
      <c r="CI320">
        <v>482.1</v>
      </c>
      <c r="CJ320">
        <v>464.2</v>
      </c>
      <c r="CK320">
        <v>454.9</v>
      </c>
      <c r="CL320">
        <v>448.5</v>
      </c>
      <c r="CM320">
        <v>669.3</v>
      </c>
      <c r="CN320">
        <v>565.9</v>
      </c>
      <c r="CO320">
        <v>500.5</v>
      </c>
      <c r="CP320">
        <v>469</v>
      </c>
      <c r="CQ320">
        <v>453.9</v>
      </c>
      <c r="CR320">
        <v>444.7</v>
      </c>
      <c r="CS320">
        <v>435.9</v>
      </c>
      <c r="CT320">
        <v>645.70000000000005</v>
      </c>
      <c r="CU320">
        <v>546.29999999999995</v>
      </c>
      <c r="CV320">
        <v>486.7</v>
      </c>
      <c r="CW320">
        <v>459.9</v>
      </c>
      <c r="CX320">
        <v>445.1</v>
      </c>
      <c r="CY320">
        <v>434.4</v>
      </c>
      <c r="CZ320">
        <v>418.4</v>
      </c>
      <c r="DA320">
        <v>648.1</v>
      </c>
      <c r="DB320">
        <v>532.6</v>
      </c>
      <c r="DC320">
        <v>471.9</v>
      </c>
      <c r="DD320">
        <v>448.6</v>
      </c>
      <c r="DE320">
        <v>440.4</v>
      </c>
      <c r="DF320">
        <v>431</v>
      </c>
      <c r="DG320">
        <v>409.8</v>
      </c>
      <c r="DH320">
        <v>633.79999999999995</v>
      </c>
      <c r="DI320">
        <v>518.4</v>
      </c>
      <c r="DJ320">
        <v>461.9</v>
      </c>
      <c r="DK320">
        <v>438.5</v>
      </c>
      <c r="DL320">
        <v>421.8</v>
      </c>
      <c r="DM320">
        <v>408.3</v>
      </c>
      <c r="DN320">
        <v>394.1</v>
      </c>
      <c r="DO320">
        <v>648.79999999999995</v>
      </c>
      <c r="DP320">
        <v>531.29999999999995</v>
      </c>
      <c r="DQ320">
        <v>468.1</v>
      </c>
      <c r="DR320">
        <v>441.4</v>
      </c>
      <c r="DS320">
        <v>422.8</v>
      </c>
      <c r="DT320">
        <v>405.5</v>
      </c>
      <c r="DU320">
        <v>379.3</v>
      </c>
      <c r="DV320">
        <v>713</v>
      </c>
      <c r="DW320">
        <v>578.5</v>
      </c>
      <c r="DX320">
        <v>496.5</v>
      </c>
      <c r="DY320">
        <v>456.6</v>
      </c>
      <c r="DZ320">
        <v>435.6</v>
      </c>
      <c r="EA320">
        <v>417.8</v>
      </c>
      <c r="EB320">
        <v>383.6</v>
      </c>
      <c r="EC320">
        <v>843.9</v>
      </c>
      <c r="ED320">
        <v>668.5</v>
      </c>
      <c r="EE320">
        <v>564.79999999999995</v>
      </c>
      <c r="EF320">
        <v>495.7</v>
      </c>
      <c r="EG320">
        <v>458.2</v>
      </c>
      <c r="EH320">
        <v>438.2</v>
      </c>
      <c r="EI320">
        <v>405.1</v>
      </c>
      <c r="EJ320">
        <v>974.5</v>
      </c>
      <c r="EK320">
        <v>771.9</v>
      </c>
      <c r="EL320">
        <v>652.20000000000005</v>
      </c>
      <c r="EM320">
        <v>569.1</v>
      </c>
      <c r="EN320">
        <v>516</v>
      </c>
      <c r="EO320">
        <v>474.9</v>
      </c>
      <c r="EP320" t="s">
        <v>4495</v>
      </c>
    </row>
    <row r="321" spans="1:146" x14ac:dyDescent="0.25">
      <c r="A321" t="s">
        <v>4496</v>
      </c>
      <c r="B321" t="s">
        <v>2120</v>
      </c>
      <c r="C321" t="s">
        <v>2121</v>
      </c>
      <c r="D321" t="s">
        <v>2122</v>
      </c>
      <c r="E321" t="s">
        <v>2123</v>
      </c>
      <c r="F321" t="s">
        <v>1048</v>
      </c>
      <c r="G321" t="s">
        <v>2124</v>
      </c>
      <c r="H321">
        <v>2009</v>
      </c>
      <c r="I321">
        <v>4029730</v>
      </c>
      <c r="K321" t="s">
        <v>1698</v>
      </c>
      <c r="L321" t="s">
        <v>1781</v>
      </c>
      <c r="M321">
        <v>450</v>
      </c>
      <c r="N321" t="s">
        <v>3923</v>
      </c>
      <c r="O321" s="3">
        <v>0.32085648148148149</v>
      </c>
      <c r="P321">
        <v>9.24</v>
      </c>
      <c r="Q321">
        <v>9.0280000000000005</v>
      </c>
      <c r="R321">
        <v>1.919</v>
      </c>
      <c r="S321">
        <v>3.2</v>
      </c>
      <c r="T321">
        <v>4105</v>
      </c>
      <c r="U321">
        <v>117</v>
      </c>
      <c r="V321">
        <v>0.23</v>
      </c>
      <c r="W321">
        <v>659.3</v>
      </c>
      <c r="X321">
        <v>0.94159999999999999</v>
      </c>
      <c r="Y321">
        <v>716.8</v>
      </c>
      <c r="Z321">
        <v>0</v>
      </c>
      <c r="AA321">
        <v>0</v>
      </c>
      <c r="AB321">
        <v>1074</v>
      </c>
      <c r="AC321">
        <v>872.1</v>
      </c>
      <c r="AD321">
        <v>756.1</v>
      </c>
      <c r="AE321">
        <v>693.1</v>
      </c>
      <c r="AF321">
        <v>660.2</v>
      </c>
      <c r="AG321">
        <v>633</v>
      </c>
      <c r="AH321">
        <v>607.20000000000005</v>
      </c>
      <c r="AI321">
        <v>1030.5</v>
      </c>
      <c r="AJ321">
        <v>838.7</v>
      </c>
      <c r="AK321">
        <v>734.4</v>
      </c>
      <c r="AL321">
        <v>677.8</v>
      </c>
      <c r="AM321">
        <v>647.6</v>
      </c>
      <c r="AN321">
        <v>627.4</v>
      </c>
      <c r="AO321">
        <v>603.29999999999995</v>
      </c>
      <c r="AP321">
        <v>907.2</v>
      </c>
      <c r="AQ321">
        <v>732.5</v>
      </c>
      <c r="AR321">
        <v>639.5</v>
      </c>
      <c r="AS321">
        <v>586.20000000000005</v>
      </c>
      <c r="AT321">
        <v>553.9</v>
      </c>
      <c r="AU321">
        <v>533</v>
      </c>
      <c r="AV321">
        <v>506.7</v>
      </c>
      <c r="AW321">
        <v>981.4</v>
      </c>
      <c r="AX321">
        <v>783.4</v>
      </c>
      <c r="AY321">
        <v>675.5</v>
      </c>
      <c r="AZ321">
        <v>612.20000000000005</v>
      </c>
      <c r="BA321">
        <v>573.29999999999995</v>
      </c>
      <c r="BB321">
        <v>548.6</v>
      </c>
      <c r="BC321">
        <v>519.1</v>
      </c>
      <c r="BD321">
        <v>1068.5999999999999</v>
      </c>
      <c r="BE321">
        <v>818.5</v>
      </c>
      <c r="BF321">
        <v>681.7</v>
      </c>
      <c r="BG321">
        <v>604.4</v>
      </c>
      <c r="BH321">
        <v>565.4</v>
      </c>
      <c r="BI321">
        <v>533.20000000000005</v>
      </c>
      <c r="BJ321">
        <v>482.1</v>
      </c>
      <c r="BK321">
        <v>42.5</v>
      </c>
      <c r="BL321">
        <v>40.9</v>
      </c>
      <c r="BM321">
        <v>40.5</v>
      </c>
      <c r="BN321">
        <v>39.299999999999997</v>
      </c>
      <c r="BO321">
        <v>38.4</v>
      </c>
      <c r="BP321">
        <v>38.200000000000003</v>
      </c>
      <c r="BQ321">
        <v>38.1</v>
      </c>
      <c r="BR321">
        <v>145.4</v>
      </c>
      <c r="BS321">
        <v>148</v>
      </c>
      <c r="BT321">
        <v>147.9</v>
      </c>
      <c r="BU321">
        <v>149.6</v>
      </c>
      <c r="BV321">
        <v>174.5</v>
      </c>
      <c r="BW321">
        <v>177.1</v>
      </c>
      <c r="BX321">
        <v>178.2</v>
      </c>
      <c r="BY321">
        <v>1127.5</v>
      </c>
      <c r="BZ321">
        <v>930.9</v>
      </c>
      <c r="CA321">
        <v>818.2</v>
      </c>
      <c r="CB321">
        <v>756.2</v>
      </c>
      <c r="CC321">
        <v>734.1</v>
      </c>
      <c r="CD321">
        <v>726.1</v>
      </c>
      <c r="CE321">
        <v>720.8</v>
      </c>
      <c r="CF321">
        <v>743</v>
      </c>
      <c r="CG321">
        <v>623.70000000000005</v>
      </c>
      <c r="CH321">
        <v>558.6</v>
      </c>
      <c r="CI321">
        <v>532.4</v>
      </c>
      <c r="CJ321">
        <v>521.20000000000005</v>
      </c>
      <c r="CK321">
        <v>517.20000000000005</v>
      </c>
      <c r="CL321">
        <v>516</v>
      </c>
      <c r="CM321">
        <v>705.6</v>
      </c>
      <c r="CN321">
        <v>595.1</v>
      </c>
      <c r="CO321">
        <v>542.4</v>
      </c>
      <c r="CP321">
        <v>520.20000000000005</v>
      </c>
      <c r="CQ321">
        <v>508.2</v>
      </c>
      <c r="CR321">
        <v>503.1</v>
      </c>
      <c r="CS321">
        <v>500.6</v>
      </c>
      <c r="CT321">
        <v>678.2</v>
      </c>
      <c r="CU321">
        <v>575.20000000000005</v>
      </c>
      <c r="CV321">
        <v>531.4</v>
      </c>
      <c r="CW321">
        <v>509.9</v>
      </c>
      <c r="CX321">
        <v>494.8</v>
      </c>
      <c r="CY321">
        <v>483.1</v>
      </c>
      <c r="CZ321">
        <v>473.2</v>
      </c>
      <c r="DA321">
        <v>663.3</v>
      </c>
      <c r="DB321">
        <v>554.5</v>
      </c>
      <c r="DC321">
        <v>515</v>
      </c>
      <c r="DD321">
        <v>498</v>
      </c>
      <c r="DE321">
        <v>488.6</v>
      </c>
      <c r="DF321">
        <v>474.8</v>
      </c>
      <c r="DG321">
        <v>447.9</v>
      </c>
      <c r="DH321">
        <v>658</v>
      </c>
      <c r="DI321">
        <v>549.20000000000005</v>
      </c>
      <c r="DJ321">
        <v>509.3</v>
      </c>
      <c r="DK321">
        <v>483.9</v>
      </c>
      <c r="DL321">
        <v>459.9</v>
      </c>
      <c r="DM321">
        <v>444.1</v>
      </c>
      <c r="DN321">
        <v>423</v>
      </c>
      <c r="DO321">
        <v>678.4</v>
      </c>
      <c r="DP321">
        <v>562.4</v>
      </c>
      <c r="DQ321">
        <v>515.9</v>
      </c>
      <c r="DR321">
        <v>489</v>
      </c>
      <c r="DS321">
        <v>462.2</v>
      </c>
      <c r="DT321">
        <v>437</v>
      </c>
      <c r="DU321">
        <v>400.9</v>
      </c>
      <c r="DV321">
        <v>751.3</v>
      </c>
      <c r="DW321">
        <v>612.29999999999995</v>
      </c>
      <c r="DX321">
        <v>539.1</v>
      </c>
      <c r="DY321">
        <v>506.8</v>
      </c>
      <c r="DZ321">
        <v>481.8</v>
      </c>
      <c r="EA321">
        <v>455.6</v>
      </c>
      <c r="EB321">
        <v>405.6</v>
      </c>
      <c r="EC321">
        <v>883.7</v>
      </c>
      <c r="ED321">
        <v>704.4</v>
      </c>
      <c r="EE321">
        <v>601</v>
      </c>
      <c r="EF321">
        <v>545.6</v>
      </c>
      <c r="EG321">
        <v>517.79999999999995</v>
      </c>
      <c r="EH321">
        <v>498.6</v>
      </c>
      <c r="EI321">
        <v>457.3</v>
      </c>
      <c r="EJ321">
        <v>1020.4</v>
      </c>
      <c r="EK321">
        <v>813.4</v>
      </c>
      <c r="EL321">
        <v>694</v>
      </c>
      <c r="EM321">
        <v>630</v>
      </c>
      <c r="EN321">
        <v>586.29999999999995</v>
      </c>
      <c r="EO321">
        <v>540</v>
      </c>
      <c r="EP321" t="s">
        <v>4497</v>
      </c>
    </row>
    <row r="322" spans="1:146" x14ac:dyDescent="0.25">
      <c r="A322" t="s">
        <v>4498</v>
      </c>
      <c r="B322" t="s">
        <v>2154</v>
      </c>
      <c r="C322" t="s">
        <v>2155</v>
      </c>
      <c r="D322" t="s">
        <v>2156</v>
      </c>
      <c r="E322" t="s">
        <v>2157</v>
      </c>
      <c r="F322" t="s">
        <v>1902</v>
      </c>
      <c r="G322" t="s">
        <v>2158</v>
      </c>
      <c r="H322">
        <v>2009</v>
      </c>
      <c r="I322">
        <v>209306</v>
      </c>
      <c r="K322" t="s">
        <v>1698</v>
      </c>
      <c r="L322" t="s">
        <v>1781</v>
      </c>
      <c r="M322">
        <v>715</v>
      </c>
      <c r="N322" t="s">
        <v>3923</v>
      </c>
      <c r="O322" s="3">
        <v>0.32085648148148149</v>
      </c>
      <c r="P322">
        <v>12.2</v>
      </c>
      <c r="Q322">
        <v>10.545999999999999</v>
      </c>
      <c r="R322">
        <v>2.1219999999999999</v>
      </c>
      <c r="S322">
        <v>3.75</v>
      </c>
      <c r="T322">
        <v>7490</v>
      </c>
      <c r="U322">
        <v>116.4</v>
      </c>
      <c r="V322">
        <v>0.21</v>
      </c>
      <c r="W322">
        <v>609.6</v>
      </c>
      <c r="X322">
        <v>1.0242</v>
      </c>
      <c r="Y322">
        <v>659.1</v>
      </c>
      <c r="Z322">
        <v>0</v>
      </c>
      <c r="AA322">
        <v>0</v>
      </c>
      <c r="AB322">
        <v>1023.4</v>
      </c>
      <c r="AC322">
        <v>824</v>
      </c>
      <c r="AD322">
        <v>707.4</v>
      </c>
      <c r="AE322">
        <v>634.4</v>
      </c>
      <c r="AF322">
        <v>594.6</v>
      </c>
      <c r="AG322">
        <v>569.5</v>
      </c>
      <c r="AH322">
        <v>542.20000000000005</v>
      </c>
      <c r="AI322">
        <v>977</v>
      </c>
      <c r="AJ322">
        <v>789.1</v>
      </c>
      <c r="AK322">
        <v>683.4</v>
      </c>
      <c r="AL322">
        <v>622.20000000000005</v>
      </c>
      <c r="AM322">
        <v>589.4</v>
      </c>
      <c r="AN322">
        <v>569.70000000000005</v>
      </c>
      <c r="AO322">
        <v>544.29999999999995</v>
      </c>
      <c r="AP322">
        <v>851.3</v>
      </c>
      <c r="AQ322">
        <v>682.3</v>
      </c>
      <c r="AR322">
        <v>590.6</v>
      </c>
      <c r="AS322">
        <v>536.79999999999995</v>
      </c>
      <c r="AT322">
        <v>503.6</v>
      </c>
      <c r="AU322">
        <v>481.9</v>
      </c>
      <c r="AV322">
        <v>455.1</v>
      </c>
      <c r="AW322">
        <v>913.8</v>
      </c>
      <c r="AX322">
        <v>726.2</v>
      </c>
      <c r="AY322">
        <v>622.70000000000005</v>
      </c>
      <c r="AZ322">
        <v>561</v>
      </c>
      <c r="BA322">
        <v>522.6</v>
      </c>
      <c r="BB322">
        <v>497.8</v>
      </c>
      <c r="BC322">
        <v>468.1</v>
      </c>
      <c r="BD322">
        <v>1019.5</v>
      </c>
      <c r="BE322">
        <v>772.5</v>
      </c>
      <c r="BF322">
        <v>635.1</v>
      </c>
      <c r="BG322">
        <v>552.5</v>
      </c>
      <c r="BH322">
        <v>512.29999999999995</v>
      </c>
      <c r="BI322">
        <v>482.4</v>
      </c>
      <c r="BJ322">
        <v>434.4</v>
      </c>
      <c r="BK322">
        <v>43.2</v>
      </c>
      <c r="BL322">
        <v>41.8</v>
      </c>
      <c r="BM322">
        <v>41.2</v>
      </c>
      <c r="BN322">
        <v>39.700000000000003</v>
      </c>
      <c r="BO322">
        <v>39.200000000000003</v>
      </c>
      <c r="BP322">
        <v>38.9</v>
      </c>
      <c r="BQ322">
        <v>38.700000000000003</v>
      </c>
      <c r="BR322">
        <v>144.5</v>
      </c>
      <c r="BS322">
        <v>148.9</v>
      </c>
      <c r="BT322">
        <v>151.30000000000001</v>
      </c>
      <c r="BU322">
        <v>155.19999999999999</v>
      </c>
      <c r="BV322">
        <v>169.6</v>
      </c>
      <c r="BW322">
        <v>180</v>
      </c>
      <c r="BX322">
        <v>180</v>
      </c>
      <c r="BY322">
        <v>1062.7</v>
      </c>
      <c r="BZ322">
        <v>870.6</v>
      </c>
      <c r="CA322">
        <v>759</v>
      </c>
      <c r="CB322">
        <v>693.7</v>
      </c>
      <c r="CC322">
        <v>669.1</v>
      </c>
      <c r="CD322">
        <v>659.2</v>
      </c>
      <c r="CE322">
        <v>649.1</v>
      </c>
      <c r="CF322">
        <v>694.2</v>
      </c>
      <c r="CG322">
        <v>578.20000000000005</v>
      </c>
      <c r="CH322">
        <v>512.29999999999995</v>
      </c>
      <c r="CI322">
        <v>483.1</v>
      </c>
      <c r="CJ322">
        <v>471.5</v>
      </c>
      <c r="CK322">
        <v>467.1</v>
      </c>
      <c r="CL322">
        <v>463.6</v>
      </c>
      <c r="CM322">
        <v>656</v>
      </c>
      <c r="CN322">
        <v>549.79999999999995</v>
      </c>
      <c r="CO322">
        <v>495</v>
      </c>
      <c r="CP322">
        <v>471.3</v>
      </c>
      <c r="CQ322">
        <v>459.3</v>
      </c>
      <c r="CR322">
        <v>453.9</v>
      </c>
      <c r="CS322">
        <v>450.1</v>
      </c>
      <c r="CT322">
        <v>627.6</v>
      </c>
      <c r="CU322">
        <v>529.1</v>
      </c>
      <c r="CV322">
        <v>483.6</v>
      </c>
      <c r="CW322">
        <v>461.9</v>
      </c>
      <c r="CX322">
        <v>446.8</v>
      </c>
      <c r="CY322">
        <v>435.4</v>
      </c>
      <c r="CZ322">
        <v>425</v>
      </c>
      <c r="DA322">
        <v>621.20000000000005</v>
      </c>
      <c r="DB322">
        <v>514.1</v>
      </c>
      <c r="DC322">
        <v>470.1</v>
      </c>
      <c r="DD322">
        <v>449.8</v>
      </c>
      <c r="DE322">
        <v>440.5</v>
      </c>
      <c r="DF322">
        <v>428.4</v>
      </c>
      <c r="DG322">
        <v>403.7</v>
      </c>
      <c r="DH322">
        <v>623</v>
      </c>
      <c r="DI322">
        <v>513.20000000000005</v>
      </c>
      <c r="DJ322">
        <v>467.8</v>
      </c>
      <c r="DK322">
        <v>443.1</v>
      </c>
      <c r="DL322">
        <v>421.4</v>
      </c>
      <c r="DM322">
        <v>403</v>
      </c>
      <c r="DN322">
        <v>383.5</v>
      </c>
      <c r="DO322">
        <v>645.29999999999995</v>
      </c>
      <c r="DP322">
        <v>528.9</v>
      </c>
      <c r="DQ322">
        <v>474.8</v>
      </c>
      <c r="DR322">
        <v>448.1</v>
      </c>
      <c r="DS322">
        <v>424.9</v>
      </c>
      <c r="DT322">
        <v>403.4</v>
      </c>
      <c r="DU322">
        <v>368.9</v>
      </c>
      <c r="DV322">
        <v>717.5</v>
      </c>
      <c r="DW322">
        <v>580.9</v>
      </c>
      <c r="DX322">
        <v>503.3</v>
      </c>
      <c r="DY322">
        <v>466.6</v>
      </c>
      <c r="DZ322">
        <v>443.4</v>
      </c>
      <c r="EA322">
        <v>420.9</v>
      </c>
      <c r="EB322">
        <v>379.4</v>
      </c>
      <c r="EC322">
        <v>852.3</v>
      </c>
      <c r="ED322">
        <v>673.3</v>
      </c>
      <c r="EE322">
        <v>568.20000000000005</v>
      </c>
      <c r="EF322">
        <v>501.9</v>
      </c>
      <c r="EG322">
        <v>467.8</v>
      </c>
      <c r="EH322">
        <v>445.7</v>
      </c>
      <c r="EI322">
        <v>404.6</v>
      </c>
      <c r="EJ322">
        <v>984.2</v>
      </c>
      <c r="EK322">
        <v>777.5</v>
      </c>
      <c r="EL322">
        <v>655.8</v>
      </c>
      <c r="EM322">
        <v>575.1</v>
      </c>
      <c r="EN322">
        <v>520.20000000000005</v>
      </c>
      <c r="EO322">
        <v>479.8</v>
      </c>
      <c r="EP322" t="s">
        <v>4499</v>
      </c>
    </row>
    <row r="323" spans="1:146" x14ac:dyDescent="0.25">
      <c r="A323" t="s">
        <v>4500</v>
      </c>
      <c r="B323" t="s">
        <v>238</v>
      </c>
      <c r="C323" t="s">
        <v>239</v>
      </c>
      <c r="D323" t="s">
        <v>240</v>
      </c>
      <c r="E323" t="s">
        <v>807</v>
      </c>
      <c r="F323" t="s">
        <v>1226</v>
      </c>
      <c r="G323" t="s">
        <v>534</v>
      </c>
      <c r="H323">
        <v>1970</v>
      </c>
      <c r="I323">
        <v>4088451</v>
      </c>
      <c r="K323" t="s">
        <v>1698</v>
      </c>
      <c r="L323" t="s">
        <v>1781</v>
      </c>
      <c r="M323">
        <v>312</v>
      </c>
      <c r="N323" t="s">
        <v>3923</v>
      </c>
      <c r="O323" s="3">
        <v>0.32085648148148149</v>
      </c>
      <c r="P323">
        <v>7.2240000000000002</v>
      </c>
      <c r="Q323">
        <v>6.0369999999999999</v>
      </c>
      <c r="R323">
        <v>1.5009999999999999</v>
      </c>
      <c r="S323">
        <v>2.4500000000000002</v>
      </c>
      <c r="T323">
        <v>1641</v>
      </c>
      <c r="U323">
        <v>99.9</v>
      </c>
      <c r="V323">
        <v>0.38</v>
      </c>
      <c r="W323">
        <v>806.8</v>
      </c>
      <c r="X323">
        <v>0.77910000000000001</v>
      </c>
      <c r="Y323">
        <v>866.4</v>
      </c>
      <c r="Z323">
        <v>0</v>
      </c>
      <c r="AA323">
        <v>0</v>
      </c>
      <c r="AB323">
        <v>1332.2</v>
      </c>
      <c r="AC323">
        <v>1084.4000000000001</v>
      </c>
      <c r="AD323">
        <v>941.2</v>
      </c>
      <c r="AE323">
        <v>839.9</v>
      </c>
      <c r="AF323">
        <v>778.6</v>
      </c>
      <c r="AG323">
        <v>741</v>
      </c>
      <c r="AH323">
        <v>712.2</v>
      </c>
      <c r="AI323">
        <v>1287.0999999999999</v>
      </c>
      <c r="AJ323">
        <v>1051.0999999999999</v>
      </c>
      <c r="AK323">
        <v>917.8</v>
      </c>
      <c r="AL323">
        <v>834.2</v>
      </c>
      <c r="AM323">
        <v>782</v>
      </c>
      <c r="AN323">
        <v>747</v>
      </c>
      <c r="AO323">
        <v>722.8</v>
      </c>
      <c r="AP323">
        <v>1121.0999999999999</v>
      </c>
      <c r="AQ323">
        <v>902.1</v>
      </c>
      <c r="AR323">
        <v>782.7</v>
      </c>
      <c r="AS323">
        <v>711.4</v>
      </c>
      <c r="AT323">
        <v>666.3</v>
      </c>
      <c r="AU323">
        <v>636.6</v>
      </c>
      <c r="AV323">
        <v>601</v>
      </c>
      <c r="AW323">
        <v>1195.4000000000001</v>
      </c>
      <c r="AX323">
        <v>955.4</v>
      </c>
      <c r="AY323">
        <v>822.7</v>
      </c>
      <c r="AZ323">
        <v>742.6</v>
      </c>
      <c r="BA323">
        <v>691.4</v>
      </c>
      <c r="BB323">
        <v>657.6</v>
      </c>
      <c r="BC323">
        <v>617.5</v>
      </c>
      <c r="BD323">
        <v>1324.5</v>
      </c>
      <c r="BE323">
        <v>1016.6</v>
      </c>
      <c r="BF323">
        <v>845.4</v>
      </c>
      <c r="BG323">
        <v>736.5</v>
      </c>
      <c r="BH323">
        <v>678.5</v>
      </c>
      <c r="BI323">
        <v>634.70000000000005</v>
      </c>
      <c r="BJ323">
        <v>573.29999999999995</v>
      </c>
      <c r="BK323">
        <v>44.3</v>
      </c>
      <c r="BL323">
        <v>42.8</v>
      </c>
      <c r="BM323">
        <v>43.5</v>
      </c>
      <c r="BN323">
        <v>42.3</v>
      </c>
      <c r="BO323">
        <v>40.5</v>
      </c>
      <c r="BP323">
        <v>38.299999999999997</v>
      </c>
      <c r="BQ323">
        <v>38.299999999999997</v>
      </c>
      <c r="BR323">
        <v>149.1</v>
      </c>
      <c r="BS323">
        <v>153.19999999999999</v>
      </c>
      <c r="BT323">
        <v>154.9</v>
      </c>
      <c r="BU323">
        <v>169.9</v>
      </c>
      <c r="BV323">
        <v>180</v>
      </c>
      <c r="BW323">
        <v>180</v>
      </c>
      <c r="BX323">
        <v>180</v>
      </c>
      <c r="BY323">
        <v>1409.6</v>
      </c>
      <c r="BZ323">
        <v>1175.9000000000001</v>
      </c>
      <c r="CA323">
        <v>1042.8</v>
      </c>
      <c r="CB323">
        <v>948.8</v>
      </c>
      <c r="CC323">
        <v>897</v>
      </c>
      <c r="CD323">
        <v>859.5</v>
      </c>
      <c r="CE323">
        <v>852.6</v>
      </c>
      <c r="CF323">
        <v>910.8</v>
      </c>
      <c r="CG323">
        <v>766.8</v>
      </c>
      <c r="CH323">
        <v>683.7</v>
      </c>
      <c r="CI323">
        <v>644.79999999999995</v>
      </c>
      <c r="CJ323">
        <v>626.1</v>
      </c>
      <c r="CK323">
        <v>617.79999999999995</v>
      </c>
      <c r="CL323">
        <v>609.6</v>
      </c>
      <c r="CM323">
        <v>852.6</v>
      </c>
      <c r="CN323">
        <v>719.3</v>
      </c>
      <c r="CO323">
        <v>655.5</v>
      </c>
      <c r="CP323">
        <v>626.5</v>
      </c>
      <c r="CQ323">
        <v>609.1</v>
      </c>
      <c r="CR323">
        <v>599.5</v>
      </c>
      <c r="CS323">
        <v>589.5</v>
      </c>
      <c r="CT323">
        <v>805.5</v>
      </c>
      <c r="CU323">
        <v>687.2</v>
      </c>
      <c r="CV323">
        <v>639.70000000000005</v>
      </c>
      <c r="CW323">
        <v>615</v>
      </c>
      <c r="CX323">
        <v>595.4</v>
      </c>
      <c r="CY323">
        <v>578.70000000000005</v>
      </c>
      <c r="CZ323">
        <v>558.70000000000005</v>
      </c>
      <c r="DA323">
        <v>819.4</v>
      </c>
      <c r="DB323">
        <v>695.8</v>
      </c>
      <c r="DC323">
        <v>633.4</v>
      </c>
      <c r="DD323">
        <v>601.79999999999995</v>
      </c>
      <c r="DE323">
        <v>578.9</v>
      </c>
      <c r="DF323">
        <v>554.20000000000005</v>
      </c>
      <c r="DG323">
        <v>522.5</v>
      </c>
      <c r="DH323">
        <v>833.7</v>
      </c>
      <c r="DI323">
        <v>687.8</v>
      </c>
      <c r="DJ323">
        <v>626.9</v>
      </c>
      <c r="DK323">
        <v>594.79999999999995</v>
      </c>
      <c r="DL323">
        <v>565.4</v>
      </c>
      <c r="DM323">
        <v>539.1</v>
      </c>
      <c r="DN323">
        <v>504.7</v>
      </c>
      <c r="DO323">
        <v>855</v>
      </c>
      <c r="DP323">
        <v>702.2</v>
      </c>
      <c r="DQ323">
        <v>633.5</v>
      </c>
      <c r="DR323">
        <v>601.20000000000005</v>
      </c>
      <c r="DS323">
        <v>573</v>
      </c>
      <c r="DT323">
        <v>545.20000000000005</v>
      </c>
      <c r="DU323">
        <v>499.9</v>
      </c>
      <c r="DV323">
        <v>946.6</v>
      </c>
      <c r="DW323">
        <v>767.5</v>
      </c>
      <c r="DX323">
        <v>662.6</v>
      </c>
      <c r="DY323">
        <v>619.5</v>
      </c>
      <c r="DZ323">
        <v>590.9</v>
      </c>
      <c r="EA323">
        <v>563.20000000000005</v>
      </c>
      <c r="EB323">
        <v>514.4</v>
      </c>
      <c r="EC323">
        <v>1086.7</v>
      </c>
      <c r="ED323">
        <v>863</v>
      </c>
      <c r="EE323">
        <v>732</v>
      </c>
      <c r="EF323">
        <v>652.20000000000005</v>
      </c>
      <c r="EG323">
        <v>616.4</v>
      </c>
      <c r="EH323">
        <v>590.1</v>
      </c>
      <c r="EI323">
        <v>540.29999999999995</v>
      </c>
      <c r="EJ323">
        <v>1254.9000000000001</v>
      </c>
      <c r="EK323">
        <v>993</v>
      </c>
      <c r="EL323">
        <v>839.5</v>
      </c>
      <c r="EM323">
        <v>731</v>
      </c>
      <c r="EN323">
        <v>660.2</v>
      </c>
      <c r="EO323">
        <v>622.5</v>
      </c>
      <c r="EP323" t="s">
        <v>4501</v>
      </c>
    </row>
    <row r="324" spans="1:146" x14ac:dyDescent="0.25">
      <c r="A324" t="s">
        <v>4502</v>
      </c>
      <c r="B324" t="s">
        <v>272</v>
      </c>
      <c r="C324" t="s">
        <v>273</v>
      </c>
      <c r="D324" t="s">
        <v>274</v>
      </c>
      <c r="E324" t="s">
        <v>275</v>
      </c>
      <c r="F324" t="s">
        <v>1111</v>
      </c>
      <c r="G324" t="s">
        <v>276</v>
      </c>
      <c r="H324">
        <v>2005</v>
      </c>
      <c r="I324">
        <v>102509</v>
      </c>
      <c r="K324" t="s">
        <v>1698</v>
      </c>
      <c r="L324" t="s">
        <v>1781</v>
      </c>
      <c r="M324">
        <v>666</v>
      </c>
      <c r="N324" t="s">
        <v>3923</v>
      </c>
      <c r="O324" s="3">
        <v>0.32085648148148149</v>
      </c>
      <c r="P324">
        <v>10.53</v>
      </c>
      <c r="Q324">
        <v>9.8360000000000003</v>
      </c>
      <c r="R324">
        <v>1.704</v>
      </c>
      <c r="S324">
        <v>3.66</v>
      </c>
      <c r="T324">
        <v>6370</v>
      </c>
      <c r="U324">
        <v>109.2</v>
      </c>
      <c r="V324">
        <v>0.39</v>
      </c>
      <c r="W324">
        <v>670.8</v>
      </c>
      <c r="X324">
        <v>0.93369999999999997</v>
      </c>
      <c r="Y324">
        <v>722.9</v>
      </c>
      <c r="Z324">
        <v>0</v>
      </c>
      <c r="AA324">
        <v>0</v>
      </c>
      <c r="AB324">
        <v>1124.7</v>
      </c>
      <c r="AC324">
        <v>909.2</v>
      </c>
      <c r="AD324">
        <v>787.7</v>
      </c>
      <c r="AE324">
        <v>702.8</v>
      </c>
      <c r="AF324">
        <v>645.29999999999995</v>
      </c>
      <c r="AG324">
        <v>612.9</v>
      </c>
      <c r="AH324">
        <v>587.9</v>
      </c>
      <c r="AI324">
        <v>1078.5999999999999</v>
      </c>
      <c r="AJ324">
        <v>876.6</v>
      </c>
      <c r="AK324">
        <v>763.1</v>
      </c>
      <c r="AL324">
        <v>690.1</v>
      </c>
      <c r="AM324">
        <v>643.20000000000005</v>
      </c>
      <c r="AN324">
        <v>616.6</v>
      </c>
      <c r="AO324">
        <v>591.6</v>
      </c>
      <c r="AP324">
        <v>939.6</v>
      </c>
      <c r="AQ324">
        <v>752.8</v>
      </c>
      <c r="AR324">
        <v>650.20000000000005</v>
      </c>
      <c r="AS324">
        <v>588.79999999999995</v>
      </c>
      <c r="AT324">
        <v>550.1</v>
      </c>
      <c r="AU324">
        <v>525</v>
      </c>
      <c r="AV324">
        <v>495.8</v>
      </c>
      <c r="AW324">
        <v>999.2</v>
      </c>
      <c r="AX324">
        <v>795.3</v>
      </c>
      <c r="AY324">
        <v>682.1</v>
      </c>
      <c r="AZ324">
        <v>613.5</v>
      </c>
      <c r="BA324">
        <v>569.9</v>
      </c>
      <c r="BB324">
        <v>541.4</v>
      </c>
      <c r="BC324">
        <v>508.1</v>
      </c>
      <c r="BD324">
        <v>1118.5999999999999</v>
      </c>
      <c r="BE324">
        <v>852.7</v>
      </c>
      <c r="BF324">
        <v>705</v>
      </c>
      <c r="BG324">
        <v>609.5</v>
      </c>
      <c r="BH324">
        <v>557</v>
      </c>
      <c r="BI324">
        <v>523.20000000000005</v>
      </c>
      <c r="BJ324">
        <v>473.8</v>
      </c>
      <c r="BK324">
        <v>43.6</v>
      </c>
      <c r="BL324">
        <v>42.1</v>
      </c>
      <c r="BM324">
        <v>41.5</v>
      </c>
      <c r="BN324">
        <v>41.6</v>
      </c>
      <c r="BO324">
        <v>40</v>
      </c>
      <c r="BP324">
        <v>39.200000000000003</v>
      </c>
      <c r="BQ324">
        <v>39.9</v>
      </c>
      <c r="BR324">
        <v>146.5</v>
      </c>
      <c r="BS324">
        <v>150.69999999999999</v>
      </c>
      <c r="BT324">
        <v>152</v>
      </c>
      <c r="BU324">
        <v>155.5</v>
      </c>
      <c r="BV324">
        <v>171.6</v>
      </c>
      <c r="BW324">
        <v>180</v>
      </c>
      <c r="BX324">
        <v>180</v>
      </c>
      <c r="BY324">
        <v>1186</v>
      </c>
      <c r="BZ324">
        <v>978.8</v>
      </c>
      <c r="CA324">
        <v>865.1</v>
      </c>
      <c r="CB324">
        <v>784.9</v>
      </c>
      <c r="CC324">
        <v>731.1</v>
      </c>
      <c r="CD324">
        <v>709.1</v>
      </c>
      <c r="CE324">
        <v>702</v>
      </c>
      <c r="CF324">
        <v>771.2</v>
      </c>
      <c r="CG324">
        <v>649.5</v>
      </c>
      <c r="CH324">
        <v>575.20000000000005</v>
      </c>
      <c r="CI324">
        <v>532.20000000000005</v>
      </c>
      <c r="CJ324">
        <v>511.3</v>
      </c>
      <c r="CK324">
        <v>500.6</v>
      </c>
      <c r="CL324">
        <v>494.8</v>
      </c>
      <c r="CM324">
        <v>728.5</v>
      </c>
      <c r="CN324">
        <v>617.29999999999995</v>
      </c>
      <c r="CO324">
        <v>549.5</v>
      </c>
      <c r="CP324">
        <v>516.6</v>
      </c>
      <c r="CQ324">
        <v>499.3</v>
      </c>
      <c r="CR324">
        <v>488.6</v>
      </c>
      <c r="CS324">
        <v>480.2</v>
      </c>
      <c r="CT324">
        <v>697</v>
      </c>
      <c r="CU324">
        <v>592</v>
      </c>
      <c r="CV324">
        <v>532.20000000000005</v>
      </c>
      <c r="CW324">
        <v>505.1</v>
      </c>
      <c r="CX324">
        <v>488.9</v>
      </c>
      <c r="CY324">
        <v>476.2</v>
      </c>
      <c r="CZ324">
        <v>457.8</v>
      </c>
      <c r="DA324">
        <v>701.9</v>
      </c>
      <c r="DB324">
        <v>579.79999999999995</v>
      </c>
      <c r="DC324">
        <v>515.79999999999995</v>
      </c>
      <c r="DD324">
        <v>489.7</v>
      </c>
      <c r="DE324">
        <v>474.5</v>
      </c>
      <c r="DF324">
        <v>466.9</v>
      </c>
      <c r="DG324">
        <v>445.9</v>
      </c>
      <c r="DH324">
        <v>688.7</v>
      </c>
      <c r="DI324">
        <v>567.79999999999995</v>
      </c>
      <c r="DJ324">
        <v>509.6</v>
      </c>
      <c r="DK324">
        <v>483.5</v>
      </c>
      <c r="DL324">
        <v>463.3</v>
      </c>
      <c r="DM324">
        <v>444.1</v>
      </c>
      <c r="DN324">
        <v>417.6</v>
      </c>
      <c r="DO324">
        <v>707.6</v>
      </c>
      <c r="DP324">
        <v>582.79999999999995</v>
      </c>
      <c r="DQ324">
        <v>516.79999999999995</v>
      </c>
      <c r="DR324">
        <v>488.2</v>
      </c>
      <c r="DS324">
        <v>467.7</v>
      </c>
      <c r="DT324">
        <v>446.9</v>
      </c>
      <c r="DU324">
        <v>409.5</v>
      </c>
      <c r="DV324">
        <v>777.6</v>
      </c>
      <c r="DW324">
        <v>635.20000000000005</v>
      </c>
      <c r="DX324">
        <v>547</v>
      </c>
      <c r="DY324">
        <v>504.8</v>
      </c>
      <c r="DZ324">
        <v>482</v>
      </c>
      <c r="EA324">
        <v>462.5</v>
      </c>
      <c r="EB324">
        <v>422.8</v>
      </c>
      <c r="EC324">
        <v>921</v>
      </c>
      <c r="ED324">
        <v>727.1</v>
      </c>
      <c r="EE324">
        <v>615.9</v>
      </c>
      <c r="EF324">
        <v>542</v>
      </c>
      <c r="EG324">
        <v>504.9</v>
      </c>
      <c r="EH324">
        <v>483.5</v>
      </c>
      <c r="EI324">
        <v>446.5</v>
      </c>
      <c r="EJ324">
        <v>1063.5</v>
      </c>
      <c r="EK324">
        <v>839.6</v>
      </c>
      <c r="EL324">
        <v>710.3</v>
      </c>
      <c r="EM324">
        <v>620.70000000000005</v>
      </c>
      <c r="EN324">
        <v>559.5</v>
      </c>
      <c r="EO324">
        <v>516.6</v>
      </c>
      <c r="EP324" t="s">
        <v>4503</v>
      </c>
    </row>
    <row r="325" spans="1:146" x14ac:dyDescent="0.25">
      <c r="A325" t="s">
        <v>4504</v>
      </c>
      <c r="B325" t="s">
        <v>229</v>
      </c>
      <c r="C325" t="s">
        <v>230</v>
      </c>
      <c r="D325" t="s">
        <v>1406</v>
      </c>
      <c r="E325" t="s">
        <v>231</v>
      </c>
      <c r="F325" t="s">
        <v>232</v>
      </c>
      <c r="G325" t="s">
        <v>233</v>
      </c>
      <c r="H325">
        <v>1996</v>
      </c>
      <c r="I325">
        <v>223763</v>
      </c>
      <c r="K325" t="s">
        <v>1698</v>
      </c>
      <c r="L325" t="s">
        <v>1781</v>
      </c>
      <c r="M325">
        <v>430</v>
      </c>
      <c r="N325" t="s">
        <v>3923</v>
      </c>
      <c r="O325" s="3">
        <v>0.32085648148148149</v>
      </c>
      <c r="P325">
        <v>10.08</v>
      </c>
      <c r="Q325">
        <v>8.7959999999999994</v>
      </c>
      <c r="R325">
        <v>1.72</v>
      </c>
      <c r="S325">
        <v>3.34</v>
      </c>
      <c r="T325">
        <v>5693</v>
      </c>
      <c r="U325">
        <v>120.3</v>
      </c>
      <c r="V325">
        <v>0.52</v>
      </c>
      <c r="W325">
        <v>714.2</v>
      </c>
      <c r="X325">
        <v>0.87609999999999999</v>
      </c>
      <c r="Y325">
        <v>770.4</v>
      </c>
      <c r="Z325">
        <v>0</v>
      </c>
      <c r="AA325">
        <v>0</v>
      </c>
      <c r="AB325">
        <v>1188.9000000000001</v>
      </c>
      <c r="AC325">
        <v>962</v>
      </c>
      <c r="AD325">
        <v>837.2</v>
      </c>
      <c r="AE325">
        <v>749.4</v>
      </c>
      <c r="AF325">
        <v>689.4</v>
      </c>
      <c r="AG325">
        <v>657.7</v>
      </c>
      <c r="AH325">
        <v>632.9</v>
      </c>
      <c r="AI325">
        <v>1143.4000000000001</v>
      </c>
      <c r="AJ325">
        <v>931.4</v>
      </c>
      <c r="AK325">
        <v>813.3</v>
      </c>
      <c r="AL325">
        <v>737.7</v>
      </c>
      <c r="AM325">
        <v>690.3</v>
      </c>
      <c r="AN325">
        <v>664.2</v>
      </c>
      <c r="AO325">
        <v>639.20000000000005</v>
      </c>
      <c r="AP325">
        <v>997.5</v>
      </c>
      <c r="AQ325">
        <v>800.3</v>
      </c>
      <c r="AR325">
        <v>692.3</v>
      </c>
      <c r="AS325">
        <v>628</v>
      </c>
      <c r="AT325">
        <v>588</v>
      </c>
      <c r="AU325">
        <v>562.4</v>
      </c>
      <c r="AV325">
        <v>532.5</v>
      </c>
      <c r="AW325">
        <v>1054.2</v>
      </c>
      <c r="AX325">
        <v>840.6</v>
      </c>
      <c r="AY325">
        <v>722.4</v>
      </c>
      <c r="AZ325">
        <v>651.29999999999995</v>
      </c>
      <c r="BA325">
        <v>606.5</v>
      </c>
      <c r="BB325">
        <v>577.6</v>
      </c>
      <c r="BC325">
        <v>544.29999999999995</v>
      </c>
      <c r="BD325">
        <v>1182.3</v>
      </c>
      <c r="BE325">
        <v>902.8</v>
      </c>
      <c r="BF325">
        <v>749.8</v>
      </c>
      <c r="BG325">
        <v>650.1</v>
      </c>
      <c r="BH325">
        <v>595.5</v>
      </c>
      <c r="BI325">
        <v>560.70000000000005</v>
      </c>
      <c r="BJ325">
        <v>508.6</v>
      </c>
      <c r="BK325">
        <v>43.9</v>
      </c>
      <c r="BL325">
        <v>42.2</v>
      </c>
      <c r="BM325">
        <v>41.8</v>
      </c>
      <c r="BN325">
        <v>42.1</v>
      </c>
      <c r="BO325">
        <v>41.2</v>
      </c>
      <c r="BP325">
        <v>40.200000000000003</v>
      </c>
      <c r="BQ325">
        <v>40.200000000000003</v>
      </c>
      <c r="BR325">
        <v>147.6</v>
      </c>
      <c r="BS325">
        <v>151.69999999999999</v>
      </c>
      <c r="BT325">
        <v>154.80000000000001</v>
      </c>
      <c r="BU325">
        <v>157.6</v>
      </c>
      <c r="BV325">
        <v>180</v>
      </c>
      <c r="BW325">
        <v>180</v>
      </c>
      <c r="BX325">
        <v>180</v>
      </c>
      <c r="BY325">
        <v>1254.5999999999999</v>
      </c>
      <c r="BZ325">
        <v>1038.8</v>
      </c>
      <c r="CA325">
        <v>923</v>
      </c>
      <c r="CB325">
        <v>840.3</v>
      </c>
      <c r="CC325">
        <v>789.6</v>
      </c>
      <c r="CD325">
        <v>769.5</v>
      </c>
      <c r="CE325">
        <v>763.7</v>
      </c>
      <c r="CF325">
        <v>815.4</v>
      </c>
      <c r="CG325">
        <v>689.3</v>
      </c>
      <c r="CH325">
        <v>611.20000000000005</v>
      </c>
      <c r="CI325">
        <v>566.5</v>
      </c>
      <c r="CJ325">
        <v>545.6</v>
      </c>
      <c r="CK325">
        <v>536</v>
      </c>
      <c r="CL325">
        <v>531.29999999999995</v>
      </c>
      <c r="CM325">
        <v>770.6</v>
      </c>
      <c r="CN325">
        <v>654.70000000000005</v>
      </c>
      <c r="CO325">
        <v>583.1</v>
      </c>
      <c r="CP325">
        <v>548.9</v>
      </c>
      <c r="CQ325">
        <v>531.9</v>
      </c>
      <c r="CR325">
        <v>521.79999999999995</v>
      </c>
      <c r="CS325">
        <v>515</v>
      </c>
      <c r="CT325">
        <v>737.9</v>
      </c>
      <c r="CU325">
        <v>627.1</v>
      </c>
      <c r="CV325">
        <v>564</v>
      </c>
      <c r="CW325">
        <v>536</v>
      </c>
      <c r="CX325">
        <v>519.4</v>
      </c>
      <c r="CY325">
        <v>507</v>
      </c>
      <c r="CZ325">
        <v>490.2</v>
      </c>
      <c r="DA325">
        <v>744.4</v>
      </c>
      <c r="DB325">
        <v>618.4</v>
      </c>
      <c r="DC325">
        <v>549.9</v>
      </c>
      <c r="DD325">
        <v>522.5</v>
      </c>
      <c r="DE325">
        <v>506.5</v>
      </c>
      <c r="DF325">
        <v>498.9</v>
      </c>
      <c r="DG325">
        <v>475.7</v>
      </c>
      <c r="DH325">
        <v>735.2</v>
      </c>
      <c r="DI325">
        <v>607.1</v>
      </c>
      <c r="DJ325">
        <v>543.79999999999995</v>
      </c>
      <c r="DK325">
        <v>516.1</v>
      </c>
      <c r="DL325">
        <v>495.2</v>
      </c>
      <c r="DM325">
        <v>475.2</v>
      </c>
      <c r="DN325">
        <v>448</v>
      </c>
      <c r="DO325">
        <v>756.5</v>
      </c>
      <c r="DP325">
        <v>623.5</v>
      </c>
      <c r="DQ325">
        <v>551.5</v>
      </c>
      <c r="DR325">
        <v>520.79999999999995</v>
      </c>
      <c r="DS325">
        <v>499.8</v>
      </c>
      <c r="DT325">
        <v>479.2</v>
      </c>
      <c r="DU325">
        <v>441.9</v>
      </c>
      <c r="DV325">
        <v>831.6</v>
      </c>
      <c r="DW325">
        <v>680</v>
      </c>
      <c r="DX325">
        <v>585.9</v>
      </c>
      <c r="DY325">
        <v>539.1</v>
      </c>
      <c r="DZ325">
        <v>514.70000000000005</v>
      </c>
      <c r="EA325">
        <v>494.2</v>
      </c>
      <c r="EB325">
        <v>453.5</v>
      </c>
      <c r="EC325">
        <v>972.7</v>
      </c>
      <c r="ED325">
        <v>767.5</v>
      </c>
      <c r="EE325">
        <v>654</v>
      </c>
      <c r="EF325">
        <v>576.9</v>
      </c>
      <c r="EG325">
        <v>537.4</v>
      </c>
      <c r="EH325">
        <v>514.79999999999995</v>
      </c>
      <c r="EI325">
        <v>476.1</v>
      </c>
      <c r="EJ325">
        <v>1123.0999999999999</v>
      </c>
      <c r="EK325">
        <v>885.1</v>
      </c>
      <c r="EL325">
        <v>751.4</v>
      </c>
      <c r="EM325">
        <v>658.5</v>
      </c>
      <c r="EN325">
        <v>589.20000000000005</v>
      </c>
      <c r="EO325">
        <v>545.79999999999995</v>
      </c>
      <c r="EP325" t="s">
        <v>4505</v>
      </c>
    </row>
    <row r="326" spans="1:146" x14ac:dyDescent="0.25">
      <c r="A326" t="s">
        <v>4506</v>
      </c>
      <c r="B326" t="s">
        <v>195</v>
      </c>
      <c r="C326" t="s">
        <v>196</v>
      </c>
      <c r="D326" t="s">
        <v>197</v>
      </c>
      <c r="E326" t="s">
        <v>1142</v>
      </c>
      <c r="F326" t="s">
        <v>1143</v>
      </c>
      <c r="G326" t="s">
        <v>1557</v>
      </c>
      <c r="H326">
        <v>1994</v>
      </c>
      <c r="I326">
        <v>4082644</v>
      </c>
      <c r="K326" t="s">
        <v>1698</v>
      </c>
      <c r="L326" t="s">
        <v>971</v>
      </c>
      <c r="M326">
        <v>300</v>
      </c>
      <c r="N326" t="s">
        <v>3923</v>
      </c>
      <c r="O326" s="3">
        <v>0.32085648148148149</v>
      </c>
      <c r="P326">
        <v>6.25</v>
      </c>
      <c r="Q326">
        <v>5.5730000000000004</v>
      </c>
      <c r="R326">
        <v>0.88400000000000001</v>
      </c>
      <c r="S326">
        <v>2.36</v>
      </c>
      <c r="T326">
        <v>651</v>
      </c>
      <c r="U326">
        <v>85.4</v>
      </c>
      <c r="V326">
        <v>0.22</v>
      </c>
      <c r="W326">
        <v>783.3</v>
      </c>
      <c r="X326">
        <v>0.77769999999999995</v>
      </c>
      <c r="Y326">
        <v>868</v>
      </c>
      <c r="Z326">
        <v>0</v>
      </c>
      <c r="AA326">
        <v>0</v>
      </c>
      <c r="AB326">
        <v>1290.7</v>
      </c>
      <c r="AC326">
        <v>1048.0999999999999</v>
      </c>
      <c r="AD326">
        <v>917</v>
      </c>
      <c r="AE326">
        <v>834</v>
      </c>
      <c r="AF326">
        <v>793.8</v>
      </c>
      <c r="AG326">
        <v>778.1</v>
      </c>
      <c r="AH326">
        <v>777</v>
      </c>
      <c r="AI326">
        <v>1246.5</v>
      </c>
      <c r="AJ326">
        <v>1021.5</v>
      </c>
      <c r="AK326">
        <v>903.9</v>
      </c>
      <c r="AL326">
        <v>836.1</v>
      </c>
      <c r="AM326">
        <v>799.7</v>
      </c>
      <c r="AN326">
        <v>784.8</v>
      </c>
      <c r="AO326">
        <v>783.4</v>
      </c>
      <c r="AP326">
        <v>1078.5999999999999</v>
      </c>
      <c r="AQ326">
        <v>871.8</v>
      </c>
      <c r="AR326">
        <v>760.3</v>
      </c>
      <c r="AS326">
        <v>694.8</v>
      </c>
      <c r="AT326">
        <v>654.29999999999995</v>
      </c>
      <c r="AU326">
        <v>628.4</v>
      </c>
      <c r="AV326">
        <v>598.79999999999995</v>
      </c>
      <c r="AW326">
        <v>1140</v>
      </c>
      <c r="AX326">
        <v>916</v>
      </c>
      <c r="AY326">
        <v>794.9</v>
      </c>
      <c r="AZ326">
        <v>724.2</v>
      </c>
      <c r="BA326">
        <v>681.1</v>
      </c>
      <c r="BB326">
        <v>654.4</v>
      </c>
      <c r="BC326">
        <v>626.20000000000005</v>
      </c>
      <c r="BD326">
        <v>1279.8</v>
      </c>
      <c r="BE326">
        <v>979.7</v>
      </c>
      <c r="BF326">
        <v>822.4</v>
      </c>
      <c r="BG326">
        <v>724.5</v>
      </c>
      <c r="BH326">
        <v>667.7</v>
      </c>
      <c r="BI326">
        <v>623.4</v>
      </c>
      <c r="BJ326">
        <v>536.70000000000005</v>
      </c>
      <c r="BK326">
        <v>45.3</v>
      </c>
      <c r="BL326">
        <v>44.2</v>
      </c>
      <c r="BM326">
        <v>44.2</v>
      </c>
      <c r="BN326">
        <v>44.3</v>
      </c>
      <c r="BO326">
        <v>44.2</v>
      </c>
      <c r="BP326">
        <v>45.2</v>
      </c>
      <c r="BQ326">
        <v>49.4</v>
      </c>
      <c r="BR326">
        <v>148.80000000000001</v>
      </c>
      <c r="BS326">
        <v>153</v>
      </c>
      <c r="BT326">
        <v>158.1</v>
      </c>
      <c r="BU326">
        <v>180</v>
      </c>
      <c r="BV326">
        <v>180</v>
      </c>
      <c r="BW326">
        <v>180</v>
      </c>
      <c r="BX326">
        <v>180</v>
      </c>
      <c r="BY326">
        <v>1400</v>
      </c>
      <c r="BZ326">
        <v>1164</v>
      </c>
      <c r="CA326">
        <v>1047.0999999999999</v>
      </c>
      <c r="CB326">
        <v>981.9</v>
      </c>
      <c r="CC326">
        <v>957.1</v>
      </c>
      <c r="CD326">
        <v>967.4</v>
      </c>
      <c r="CE326">
        <v>1039.4000000000001</v>
      </c>
      <c r="CF326">
        <v>896.5</v>
      </c>
      <c r="CG326">
        <v>754.2</v>
      </c>
      <c r="CH326">
        <v>684.4</v>
      </c>
      <c r="CI326">
        <v>651.20000000000005</v>
      </c>
      <c r="CJ326">
        <v>635.29999999999995</v>
      </c>
      <c r="CK326">
        <v>634.20000000000005</v>
      </c>
      <c r="CL326">
        <v>652.6</v>
      </c>
      <c r="CM326">
        <v>837.5</v>
      </c>
      <c r="CN326">
        <v>711.3</v>
      </c>
      <c r="CO326">
        <v>656.8</v>
      </c>
      <c r="CP326">
        <v>627.29999999999995</v>
      </c>
      <c r="CQ326">
        <v>603.4</v>
      </c>
      <c r="CR326">
        <v>595.9</v>
      </c>
      <c r="CS326">
        <v>605.6</v>
      </c>
      <c r="CT326">
        <v>792.7</v>
      </c>
      <c r="CU326">
        <v>680.4</v>
      </c>
      <c r="CV326">
        <v>632.29999999999995</v>
      </c>
      <c r="CW326">
        <v>600.79999999999995</v>
      </c>
      <c r="CX326">
        <v>569.1</v>
      </c>
      <c r="CY326">
        <v>544.29999999999995</v>
      </c>
      <c r="CZ326">
        <v>533.4</v>
      </c>
      <c r="DA326">
        <v>755</v>
      </c>
      <c r="DB326">
        <v>648.70000000000005</v>
      </c>
      <c r="DC326">
        <v>597.5</v>
      </c>
      <c r="DD326">
        <v>555.9</v>
      </c>
      <c r="DE326">
        <v>536.70000000000005</v>
      </c>
      <c r="DF326">
        <v>517.20000000000005</v>
      </c>
      <c r="DG326">
        <v>473.3</v>
      </c>
      <c r="DH326">
        <v>750.1</v>
      </c>
      <c r="DI326">
        <v>645</v>
      </c>
      <c r="DJ326">
        <v>592.4</v>
      </c>
      <c r="DK326">
        <v>544.70000000000005</v>
      </c>
      <c r="DL326">
        <v>497.1</v>
      </c>
      <c r="DM326">
        <v>455.2</v>
      </c>
      <c r="DN326">
        <v>401.7</v>
      </c>
      <c r="DO326">
        <v>775.2</v>
      </c>
      <c r="DP326">
        <v>656.5</v>
      </c>
      <c r="DQ326">
        <v>603.1</v>
      </c>
      <c r="DR326">
        <v>556.29999999999995</v>
      </c>
      <c r="DS326">
        <v>511.6</v>
      </c>
      <c r="DT326">
        <v>464.3</v>
      </c>
      <c r="DU326">
        <v>355.9</v>
      </c>
      <c r="DV326">
        <v>865.4</v>
      </c>
      <c r="DW326">
        <v>713.1</v>
      </c>
      <c r="DX326">
        <v>634.1</v>
      </c>
      <c r="DY326">
        <v>587.29999999999995</v>
      </c>
      <c r="DZ326">
        <v>544.4</v>
      </c>
      <c r="EA326">
        <v>500.9</v>
      </c>
      <c r="EB326">
        <v>406.1</v>
      </c>
      <c r="EC326">
        <v>1023.1</v>
      </c>
      <c r="ED326">
        <v>808.8</v>
      </c>
      <c r="EE326">
        <v>687.2</v>
      </c>
      <c r="EF326">
        <v>626</v>
      </c>
      <c r="EG326">
        <v>582.5</v>
      </c>
      <c r="EH326">
        <v>543.1</v>
      </c>
      <c r="EI326">
        <v>463.1</v>
      </c>
      <c r="EJ326">
        <v>1181.4000000000001</v>
      </c>
      <c r="EK326">
        <v>932.1</v>
      </c>
      <c r="EL326">
        <v>787</v>
      </c>
      <c r="EM326">
        <v>686.2</v>
      </c>
      <c r="EN326">
        <v>630.4</v>
      </c>
      <c r="EO326">
        <v>588.79999999999995</v>
      </c>
      <c r="EP326" t="s">
        <v>4507</v>
      </c>
    </row>
    <row r="327" spans="1:146" x14ac:dyDescent="0.25">
      <c r="A327" t="s">
        <v>4508</v>
      </c>
      <c r="B327" t="s">
        <v>2200</v>
      </c>
      <c r="C327" t="s">
        <v>2201</v>
      </c>
      <c r="D327" t="s">
        <v>2202</v>
      </c>
      <c r="E327" t="s">
        <v>2275</v>
      </c>
      <c r="F327" t="s">
        <v>979</v>
      </c>
      <c r="G327" t="s">
        <v>967</v>
      </c>
      <c r="H327">
        <v>1973</v>
      </c>
      <c r="I327">
        <v>4095713</v>
      </c>
      <c r="K327" t="s">
        <v>1698</v>
      </c>
      <c r="L327" t="s">
        <v>1781</v>
      </c>
      <c r="M327">
        <v>455</v>
      </c>
      <c r="N327" t="s">
        <v>3923</v>
      </c>
      <c r="O327" s="3">
        <v>0.32085648148148149</v>
      </c>
      <c r="P327">
        <v>9.0839999999999996</v>
      </c>
      <c r="Q327">
        <v>7.4539999999999997</v>
      </c>
      <c r="R327">
        <v>1.7450000000000001</v>
      </c>
      <c r="S327">
        <v>2.89</v>
      </c>
      <c r="T327">
        <v>3906</v>
      </c>
      <c r="U327">
        <v>120</v>
      </c>
      <c r="V327">
        <v>0.56000000000000005</v>
      </c>
      <c r="W327">
        <v>745.3</v>
      </c>
      <c r="X327">
        <v>0.84099999999999997</v>
      </c>
      <c r="Y327">
        <v>802.6</v>
      </c>
      <c r="Z327">
        <v>0</v>
      </c>
      <c r="AA327">
        <v>0</v>
      </c>
      <c r="AB327">
        <v>1219.8</v>
      </c>
      <c r="AC327">
        <v>995.6</v>
      </c>
      <c r="AD327">
        <v>865.9</v>
      </c>
      <c r="AE327">
        <v>774.8</v>
      </c>
      <c r="AF327">
        <v>721.9</v>
      </c>
      <c r="AG327">
        <v>696.6</v>
      </c>
      <c r="AH327">
        <v>674.5</v>
      </c>
      <c r="AI327">
        <v>1173.5999999999999</v>
      </c>
      <c r="AJ327">
        <v>961.3</v>
      </c>
      <c r="AK327">
        <v>842</v>
      </c>
      <c r="AL327">
        <v>768.7</v>
      </c>
      <c r="AM327">
        <v>726.4</v>
      </c>
      <c r="AN327">
        <v>704</v>
      </c>
      <c r="AO327">
        <v>682.3</v>
      </c>
      <c r="AP327">
        <v>1032.2</v>
      </c>
      <c r="AQ327">
        <v>831.3</v>
      </c>
      <c r="AR327">
        <v>722.7</v>
      </c>
      <c r="AS327">
        <v>659.3</v>
      </c>
      <c r="AT327">
        <v>620.70000000000005</v>
      </c>
      <c r="AU327">
        <v>596.4</v>
      </c>
      <c r="AV327">
        <v>568.6</v>
      </c>
      <c r="AW327">
        <v>1097.8</v>
      </c>
      <c r="AX327">
        <v>878.5</v>
      </c>
      <c r="AY327">
        <v>758.1</v>
      </c>
      <c r="AZ327">
        <v>686.7</v>
      </c>
      <c r="BA327">
        <v>642.5</v>
      </c>
      <c r="BB327">
        <v>614.4</v>
      </c>
      <c r="BC327">
        <v>582.4</v>
      </c>
      <c r="BD327">
        <v>1213.7</v>
      </c>
      <c r="BE327">
        <v>934.1</v>
      </c>
      <c r="BF327">
        <v>777.9</v>
      </c>
      <c r="BG327">
        <v>679</v>
      </c>
      <c r="BH327">
        <v>629.4</v>
      </c>
      <c r="BI327">
        <v>595.6</v>
      </c>
      <c r="BJ327">
        <v>542.5</v>
      </c>
      <c r="BK327">
        <v>42.4</v>
      </c>
      <c r="BL327">
        <v>41</v>
      </c>
      <c r="BM327">
        <v>41.1</v>
      </c>
      <c r="BN327">
        <v>41.3</v>
      </c>
      <c r="BO327">
        <v>40.299999999999997</v>
      </c>
      <c r="BP327">
        <v>39.9</v>
      </c>
      <c r="BQ327">
        <v>40.200000000000003</v>
      </c>
      <c r="BR327">
        <v>148.19999999999999</v>
      </c>
      <c r="BS327">
        <v>152.69999999999999</v>
      </c>
      <c r="BT327">
        <v>151.69999999999999</v>
      </c>
      <c r="BU327">
        <v>160.5</v>
      </c>
      <c r="BV327">
        <v>180</v>
      </c>
      <c r="BW327">
        <v>180</v>
      </c>
      <c r="BX327">
        <v>180</v>
      </c>
      <c r="BY327">
        <v>1281</v>
      </c>
      <c r="BZ327">
        <v>1072</v>
      </c>
      <c r="CA327">
        <v>956.8</v>
      </c>
      <c r="CB327">
        <v>876.2</v>
      </c>
      <c r="CC327">
        <v>836.5</v>
      </c>
      <c r="CD327">
        <v>821.5</v>
      </c>
      <c r="CE327">
        <v>821.5</v>
      </c>
      <c r="CF327">
        <v>847.9</v>
      </c>
      <c r="CG327">
        <v>721.1</v>
      </c>
      <c r="CH327">
        <v>639.5</v>
      </c>
      <c r="CI327">
        <v>601.6</v>
      </c>
      <c r="CJ327">
        <v>584.29999999999995</v>
      </c>
      <c r="CK327">
        <v>575.4</v>
      </c>
      <c r="CL327">
        <v>571.6</v>
      </c>
      <c r="CM327">
        <v>808.3</v>
      </c>
      <c r="CN327">
        <v>687.8</v>
      </c>
      <c r="CO327">
        <v>615.9</v>
      </c>
      <c r="CP327">
        <v>585.70000000000005</v>
      </c>
      <c r="CQ327">
        <v>570</v>
      </c>
      <c r="CR327">
        <v>560</v>
      </c>
      <c r="CS327">
        <v>553.29999999999995</v>
      </c>
      <c r="CT327">
        <v>780.1</v>
      </c>
      <c r="CU327">
        <v>661.6</v>
      </c>
      <c r="CV327">
        <v>600.20000000000005</v>
      </c>
      <c r="CW327">
        <v>573.5</v>
      </c>
      <c r="CX327">
        <v>556.4</v>
      </c>
      <c r="CY327">
        <v>543.70000000000005</v>
      </c>
      <c r="CZ327">
        <v>526</v>
      </c>
      <c r="DA327">
        <v>766</v>
      </c>
      <c r="DB327">
        <v>632</v>
      </c>
      <c r="DC327">
        <v>577.4</v>
      </c>
      <c r="DD327">
        <v>554.4</v>
      </c>
      <c r="DE327">
        <v>544.70000000000005</v>
      </c>
      <c r="DF327">
        <v>536.79999999999995</v>
      </c>
      <c r="DG327">
        <v>510.6</v>
      </c>
      <c r="DH327">
        <v>751.3</v>
      </c>
      <c r="DI327">
        <v>621.1</v>
      </c>
      <c r="DJ327">
        <v>570.5</v>
      </c>
      <c r="DK327">
        <v>543.70000000000005</v>
      </c>
      <c r="DL327">
        <v>521.6</v>
      </c>
      <c r="DM327">
        <v>503.1</v>
      </c>
      <c r="DN327">
        <v>486.4</v>
      </c>
      <c r="DO327">
        <v>772.5</v>
      </c>
      <c r="DP327">
        <v>635.6</v>
      </c>
      <c r="DQ327">
        <v>576.9</v>
      </c>
      <c r="DR327">
        <v>548.9</v>
      </c>
      <c r="DS327">
        <v>524.79999999999995</v>
      </c>
      <c r="DT327">
        <v>502.1</v>
      </c>
      <c r="DU327">
        <v>469.2</v>
      </c>
      <c r="DV327">
        <v>860.1</v>
      </c>
      <c r="DW327">
        <v>701.5</v>
      </c>
      <c r="DX327">
        <v>602.79999999999995</v>
      </c>
      <c r="DY327">
        <v>565.5</v>
      </c>
      <c r="DZ327">
        <v>541</v>
      </c>
      <c r="EA327">
        <v>517.70000000000005</v>
      </c>
      <c r="EB327">
        <v>475.2</v>
      </c>
      <c r="EC327">
        <v>1003.5</v>
      </c>
      <c r="ED327">
        <v>797.6</v>
      </c>
      <c r="EE327">
        <v>672.5</v>
      </c>
      <c r="EF327">
        <v>596.5</v>
      </c>
      <c r="EG327">
        <v>564.20000000000005</v>
      </c>
      <c r="EH327">
        <v>541.5</v>
      </c>
      <c r="EI327">
        <v>498.6</v>
      </c>
      <c r="EJ327">
        <v>1158.7</v>
      </c>
      <c r="EK327">
        <v>919.2</v>
      </c>
      <c r="EL327">
        <v>775.1</v>
      </c>
      <c r="EM327">
        <v>673.4</v>
      </c>
      <c r="EN327">
        <v>607.4</v>
      </c>
      <c r="EO327">
        <v>571.70000000000005</v>
      </c>
      <c r="EP327" t="s">
        <v>4509</v>
      </c>
    </row>
    <row r="328" spans="1:146" x14ac:dyDescent="0.25">
      <c r="A328" t="s">
        <v>4510</v>
      </c>
      <c r="B328" t="s">
        <v>12</v>
      </c>
      <c r="C328" t="s">
        <v>13</v>
      </c>
      <c r="D328" t="s">
        <v>14</v>
      </c>
      <c r="E328" t="s">
        <v>559</v>
      </c>
      <c r="F328" t="s">
        <v>1483</v>
      </c>
      <c r="G328" t="s">
        <v>1365</v>
      </c>
      <c r="H328">
        <v>1991</v>
      </c>
      <c r="I328">
        <v>145844</v>
      </c>
      <c r="K328" t="s">
        <v>1698</v>
      </c>
      <c r="L328" t="s">
        <v>1781</v>
      </c>
      <c r="M328">
        <v>762</v>
      </c>
      <c r="N328" t="s">
        <v>3923</v>
      </c>
      <c r="O328" s="3">
        <v>0.32085648148148149</v>
      </c>
      <c r="P328">
        <v>12.84</v>
      </c>
      <c r="Q328">
        <v>10.731999999999999</v>
      </c>
      <c r="R328">
        <v>2.1720000000000002</v>
      </c>
      <c r="S328">
        <v>3.59</v>
      </c>
      <c r="T328">
        <v>7698</v>
      </c>
      <c r="U328">
        <v>128.5</v>
      </c>
      <c r="V328">
        <v>0.37</v>
      </c>
      <c r="W328">
        <v>687.7</v>
      </c>
      <c r="X328">
        <v>0.91779999999999995</v>
      </c>
      <c r="Y328">
        <v>735.4</v>
      </c>
      <c r="Z328">
        <v>0</v>
      </c>
      <c r="AA328">
        <v>0</v>
      </c>
      <c r="AB328">
        <v>1221.0999999999999</v>
      </c>
      <c r="AC328">
        <v>955</v>
      </c>
      <c r="AD328">
        <v>805</v>
      </c>
      <c r="AE328">
        <v>708.1</v>
      </c>
      <c r="AF328">
        <v>647.1</v>
      </c>
      <c r="AG328">
        <v>609.79999999999995</v>
      </c>
      <c r="AH328">
        <v>575.20000000000005</v>
      </c>
      <c r="AI328">
        <v>1146.5</v>
      </c>
      <c r="AJ328">
        <v>908.2</v>
      </c>
      <c r="AK328">
        <v>774</v>
      </c>
      <c r="AL328">
        <v>688.8</v>
      </c>
      <c r="AM328">
        <v>636.70000000000005</v>
      </c>
      <c r="AN328">
        <v>608.6</v>
      </c>
      <c r="AO328">
        <v>582.4</v>
      </c>
      <c r="AP328">
        <v>989.4</v>
      </c>
      <c r="AQ328">
        <v>781.1</v>
      </c>
      <c r="AR328">
        <v>664.8</v>
      </c>
      <c r="AS328">
        <v>594.4</v>
      </c>
      <c r="AT328">
        <v>550.1</v>
      </c>
      <c r="AU328">
        <v>521.70000000000005</v>
      </c>
      <c r="AV328">
        <v>489.6</v>
      </c>
      <c r="AW328">
        <v>989.4</v>
      </c>
      <c r="AX328">
        <v>781.1</v>
      </c>
      <c r="AY328">
        <v>664.8</v>
      </c>
      <c r="AZ328">
        <v>594.4</v>
      </c>
      <c r="BA328">
        <v>550.1</v>
      </c>
      <c r="BB328">
        <v>521.70000000000005</v>
      </c>
      <c r="BC328">
        <v>489.6</v>
      </c>
      <c r="BD328">
        <v>1227.5999999999999</v>
      </c>
      <c r="BE328">
        <v>898.8</v>
      </c>
      <c r="BF328">
        <v>722.7</v>
      </c>
      <c r="BG328">
        <v>613.4</v>
      </c>
      <c r="BH328">
        <v>555.4</v>
      </c>
      <c r="BI328">
        <v>517.6</v>
      </c>
      <c r="BJ328">
        <v>468</v>
      </c>
      <c r="BK328">
        <v>43.4</v>
      </c>
      <c r="BL328">
        <v>41.7</v>
      </c>
      <c r="BM328">
        <v>41.3</v>
      </c>
      <c r="BN328">
        <v>41.1</v>
      </c>
      <c r="BO328">
        <v>40.200000000000003</v>
      </c>
      <c r="BP328">
        <v>39.299999999999997</v>
      </c>
      <c r="BQ328">
        <v>39.200000000000003</v>
      </c>
      <c r="BR328">
        <v>169.6</v>
      </c>
      <c r="BS328">
        <v>170.4</v>
      </c>
      <c r="BT328">
        <v>171.6</v>
      </c>
      <c r="BU328">
        <v>172.9</v>
      </c>
      <c r="BV328">
        <v>173.5</v>
      </c>
      <c r="BW328">
        <v>174.2</v>
      </c>
      <c r="BX328">
        <v>177.7</v>
      </c>
      <c r="BY328">
        <v>1156.4000000000001</v>
      </c>
      <c r="BZ328">
        <v>940.1</v>
      </c>
      <c r="CA328">
        <v>820.4</v>
      </c>
      <c r="CB328">
        <v>739.8</v>
      </c>
      <c r="CC328">
        <v>696.2</v>
      </c>
      <c r="CD328">
        <v>680.8</v>
      </c>
      <c r="CE328">
        <v>675.7</v>
      </c>
      <c r="CF328">
        <v>753.8</v>
      </c>
      <c r="CG328">
        <v>625.1</v>
      </c>
      <c r="CH328">
        <v>547.6</v>
      </c>
      <c r="CI328">
        <v>504.8</v>
      </c>
      <c r="CJ328">
        <v>486</v>
      </c>
      <c r="CK328">
        <v>478.5</v>
      </c>
      <c r="CL328">
        <v>475.1</v>
      </c>
      <c r="CM328">
        <v>713</v>
      </c>
      <c r="CN328">
        <v>595.20000000000005</v>
      </c>
      <c r="CO328">
        <v>524.1</v>
      </c>
      <c r="CP328">
        <v>490.4</v>
      </c>
      <c r="CQ328">
        <v>474.3</v>
      </c>
      <c r="CR328">
        <v>465.7</v>
      </c>
      <c r="CS328">
        <v>461.1</v>
      </c>
      <c r="CT328">
        <v>684.6</v>
      </c>
      <c r="CU328">
        <v>573</v>
      </c>
      <c r="CV328">
        <v>508.7</v>
      </c>
      <c r="CW328">
        <v>480.1</v>
      </c>
      <c r="CX328">
        <v>464</v>
      </c>
      <c r="CY328">
        <v>452.6</v>
      </c>
      <c r="CZ328">
        <v>439.7</v>
      </c>
      <c r="DA328">
        <v>695</v>
      </c>
      <c r="DB328">
        <v>579.6</v>
      </c>
      <c r="DC328">
        <v>510.9</v>
      </c>
      <c r="DD328">
        <v>479.7</v>
      </c>
      <c r="DE328">
        <v>462.2</v>
      </c>
      <c r="DF328">
        <v>448.2</v>
      </c>
      <c r="DG328">
        <v>424.8</v>
      </c>
      <c r="DH328">
        <v>772.8</v>
      </c>
      <c r="DI328">
        <v>624.5</v>
      </c>
      <c r="DJ328">
        <v>538.29999999999995</v>
      </c>
      <c r="DK328">
        <v>491.6</v>
      </c>
      <c r="DL328">
        <v>468.3</v>
      </c>
      <c r="DM328">
        <v>451.6</v>
      </c>
      <c r="DN328">
        <v>419.9</v>
      </c>
      <c r="DO328">
        <v>825.5</v>
      </c>
      <c r="DP328">
        <v>662.8</v>
      </c>
      <c r="DQ328">
        <v>568.6</v>
      </c>
      <c r="DR328">
        <v>507.7</v>
      </c>
      <c r="DS328">
        <v>477.2</v>
      </c>
      <c r="DT328">
        <v>458.7</v>
      </c>
      <c r="DU328">
        <v>426.8</v>
      </c>
      <c r="DV328">
        <v>953.5</v>
      </c>
      <c r="DW328">
        <v>743.1</v>
      </c>
      <c r="DX328">
        <v>628.5</v>
      </c>
      <c r="DY328">
        <v>552.29999999999995</v>
      </c>
      <c r="DZ328">
        <v>502.5</v>
      </c>
      <c r="EA328">
        <v>475.9</v>
      </c>
      <c r="EB328">
        <v>443.5</v>
      </c>
      <c r="EC328">
        <v>1125.2</v>
      </c>
      <c r="ED328">
        <v>857.3</v>
      </c>
      <c r="EE328">
        <v>708.6</v>
      </c>
      <c r="EF328">
        <v>615.5</v>
      </c>
      <c r="EG328">
        <v>548.6</v>
      </c>
      <c r="EH328">
        <v>503</v>
      </c>
      <c r="EI328">
        <v>460</v>
      </c>
      <c r="EJ328">
        <v>1285.8</v>
      </c>
      <c r="EK328">
        <v>969.9</v>
      </c>
      <c r="EL328">
        <v>789.5</v>
      </c>
      <c r="EM328">
        <v>676.3</v>
      </c>
      <c r="EN328">
        <v>598</v>
      </c>
      <c r="EO328">
        <v>538.79999999999995</v>
      </c>
      <c r="EP328" t="s">
        <v>4511</v>
      </c>
    </row>
    <row r="329" spans="1:146" x14ac:dyDescent="0.25">
      <c r="A329" t="s">
        <v>4512</v>
      </c>
      <c r="B329" t="s">
        <v>2193</v>
      </c>
      <c r="C329" t="s">
        <v>2194</v>
      </c>
      <c r="D329" t="s">
        <v>2195</v>
      </c>
      <c r="E329" t="s">
        <v>236</v>
      </c>
      <c r="F329" t="s">
        <v>237</v>
      </c>
      <c r="G329" t="s">
        <v>237</v>
      </c>
      <c r="H329">
        <v>2011</v>
      </c>
      <c r="I329">
        <v>117836</v>
      </c>
      <c r="K329" t="s">
        <v>1698</v>
      </c>
      <c r="L329" t="s">
        <v>971</v>
      </c>
      <c r="M329">
        <v>200</v>
      </c>
      <c r="N329" t="s">
        <v>3923</v>
      </c>
      <c r="O329" s="3">
        <v>0.32085648148148149</v>
      </c>
      <c r="P329">
        <v>6.82</v>
      </c>
      <c r="Q329">
        <v>6.39</v>
      </c>
      <c r="R329">
        <v>1.3779999999999999</v>
      </c>
      <c r="S329">
        <v>2.2599999999999998</v>
      </c>
      <c r="T329">
        <v>435</v>
      </c>
      <c r="U329">
        <v>98.3</v>
      </c>
      <c r="V329">
        <v>0.08</v>
      </c>
      <c r="W329">
        <v>641.9</v>
      </c>
      <c r="X329">
        <v>0.95409999999999995</v>
      </c>
      <c r="Y329">
        <v>707.5</v>
      </c>
      <c r="Z329">
        <v>0</v>
      </c>
      <c r="AA329">
        <v>0</v>
      </c>
      <c r="AB329">
        <v>1068.7</v>
      </c>
      <c r="AC329">
        <v>850.4</v>
      </c>
      <c r="AD329">
        <v>758.4</v>
      </c>
      <c r="AE329">
        <v>701.4</v>
      </c>
      <c r="AF329">
        <v>657.3</v>
      </c>
      <c r="AG329">
        <v>612.29999999999995</v>
      </c>
      <c r="AH329">
        <v>554</v>
      </c>
      <c r="AI329">
        <v>1029</v>
      </c>
      <c r="AJ329">
        <v>830.4</v>
      </c>
      <c r="AK329">
        <v>734.5</v>
      </c>
      <c r="AL329">
        <v>681.7</v>
      </c>
      <c r="AM329">
        <v>644.1</v>
      </c>
      <c r="AN329">
        <v>610.79999999999995</v>
      </c>
      <c r="AO329">
        <v>581.29999999999995</v>
      </c>
      <c r="AP329">
        <v>895.3</v>
      </c>
      <c r="AQ329">
        <v>720</v>
      </c>
      <c r="AR329">
        <v>623.5</v>
      </c>
      <c r="AS329">
        <v>563.70000000000005</v>
      </c>
      <c r="AT329">
        <v>522.70000000000005</v>
      </c>
      <c r="AU329">
        <v>491.9</v>
      </c>
      <c r="AV329">
        <v>446.9</v>
      </c>
      <c r="AW329">
        <v>993.2</v>
      </c>
      <c r="AX329">
        <v>789.7</v>
      </c>
      <c r="AY329">
        <v>677.5</v>
      </c>
      <c r="AZ329">
        <v>609</v>
      </c>
      <c r="BA329">
        <v>563.1</v>
      </c>
      <c r="BB329">
        <v>529.20000000000005</v>
      </c>
      <c r="BC329">
        <v>479.7</v>
      </c>
      <c r="BD329">
        <v>1059.9000000000001</v>
      </c>
      <c r="BE329">
        <v>800.1</v>
      </c>
      <c r="BF329">
        <v>679</v>
      </c>
      <c r="BG329">
        <v>597</v>
      </c>
      <c r="BH329">
        <v>541.9</v>
      </c>
      <c r="BI329">
        <v>489.9</v>
      </c>
      <c r="BJ329">
        <v>410.1</v>
      </c>
      <c r="BK329">
        <v>44.2</v>
      </c>
      <c r="BL329">
        <v>42.4</v>
      </c>
      <c r="BM329">
        <v>39.700000000000003</v>
      </c>
      <c r="BN329">
        <v>39.200000000000003</v>
      </c>
      <c r="BO329">
        <v>39.299999999999997</v>
      </c>
      <c r="BP329">
        <v>38.700000000000003</v>
      </c>
      <c r="BQ329">
        <v>39.1</v>
      </c>
      <c r="BR329">
        <v>143.6</v>
      </c>
      <c r="BS329">
        <v>148.4</v>
      </c>
      <c r="BT329">
        <v>150.6</v>
      </c>
      <c r="BU329">
        <v>143.80000000000001</v>
      </c>
      <c r="BV329">
        <v>144.80000000000001</v>
      </c>
      <c r="BW329">
        <v>138.9</v>
      </c>
      <c r="BX329">
        <v>146.69999999999999</v>
      </c>
      <c r="BY329">
        <v>1157.3</v>
      </c>
      <c r="BZ329">
        <v>931.4</v>
      </c>
      <c r="CA329">
        <v>842.8</v>
      </c>
      <c r="CB329">
        <v>823.9</v>
      </c>
      <c r="CC329">
        <v>817.8</v>
      </c>
      <c r="CD329">
        <v>799</v>
      </c>
      <c r="CE329">
        <v>797</v>
      </c>
      <c r="CF329">
        <v>747</v>
      </c>
      <c r="CG329">
        <v>625.1</v>
      </c>
      <c r="CH329">
        <v>583.20000000000005</v>
      </c>
      <c r="CI329">
        <v>567.9</v>
      </c>
      <c r="CJ329">
        <v>558.9</v>
      </c>
      <c r="CK329">
        <v>542.5</v>
      </c>
      <c r="CL329">
        <v>530.20000000000005</v>
      </c>
      <c r="CM329">
        <v>699.7</v>
      </c>
      <c r="CN329">
        <v>604.20000000000005</v>
      </c>
      <c r="CO329">
        <v>552.9</v>
      </c>
      <c r="CP329">
        <v>531.70000000000005</v>
      </c>
      <c r="CQ329">
        <v>520.6</v>
      </c>
      <c r="CR329">
        <v>505.6</v>
      </c>
      <c r="CS329">
        <v>486.2</v>
      </c>
      <c r="CT329">
        <v>666.1</v>
      </c>
      <c r="CU329">
        <v>587</v>
      </c>
      <c r="CV329">
        <v>519.4</v>
      </c>
      <c r="CW329">
        <v>479.7</v>
      </c>
      <c r="CX329">
        <v>462.6</v>
      </c>
      <c r="CY329">
        <v>451.2</v>
      </c>
      <c r="CZ329">
        <v>420.8</v>
      </c>
      <c r="DA329">
        <v>650</v>
      </c>
      <c r="DB329">
        <v>576.70000000000005</v>
      </c>
      <c r="DC329">
        <v>519.6</v>
      </c>
      <c r="DD329">
        <v>448.9</v>
      </c>
      <c r="DE329">
        <v>417.7</v>
      </c>
      <c r="DF329">
        <v>400</v>
      </c>
      <c r="DG329">
        <v>374.8</v>
      </c>
      <c r="DH329">
        <v>636.4</v>
      </c>
      <c r="DI329">
        <v>538.79999999999995</v>
      </c>
      <c r="DJ329">
        <v>481.9</v>
      </c>
      <c r="DK329">
        <v>441.4</v>
      </c>
      <c r="DL329">
        <v>406.2</v>
      </c>
      <c r="DM329">
        <v>375.1</v>
      </c>
      <c r="DN329">
        <v>318.10000000000002</v>
      </c>
      <c r="DO329">
        <v>648.9</v>
      </c>
      <c r="DP329">
        <v>549</v>
      </c>
      <c r="DQ329">
        <v>462.8</v>
      </c>
      <c r="DR329">
        <v>420.8</v>
      </c>
      <c r="DS329">
        <v>385.6</v>
      </c>
      <c r="DT329">
        <v>355.7</v>
      </c>
      <c r="DU329">
        <v>303.3</v>
      </c>
      <c r="DV329">
        <v>716.4</v>
      </c>
      <c r="DW329">
        <v>591.9</v>
      </c>
      <c r="DX329">
        <v>505.7</v>
      </c>
      <c r="DY329">
        <v>422.6</v>
      </c>
      <c r="DZ329">
        <v>360.1</v>
      </c>
      <c r="EA329">
        <v>317.89999999999998</v>
      </c>
      <c r="EB329">
        <v>275.39999999999998</v>
      </c>
      <c r="EC329">
        <v>848.8</v>
      </c>
      <c r="ED329">
        <v>666.4</v>
      </c>
      <c r="EE329">
        <v>582</v>
      </c>
      <c r="EF329">
        <v>501.4</v>
      </c>
      <c r="EG329">
        <v>430.3</v>
      </c>
      <c r="EH329">
        <v>368.5</v>
      </c>
      <c r="EI329">
        <v>269.39999999999998</v>
      </c>
      <c r="EJ329">
        <v>980.1</v>
      </c>
      <c r="EK329">
        <v>769.5</v>
      </c>
      <c r="EL329">
        <v>673.9</v>
      </c>
      <c r="EM329">
        <v>579</v>
      </c>
      <c r="EN329">
        <v>496.8</v>
      </c>
      <c r="EO329">
        <v>425.5</v>
      </c>
      <c r="EP329" t="s">
        <v>4513</v>
      </c>
    </row>
    <row r="330" spans="1:146" x14ac:dyDescent="0.25">
      <c r="A330" t="s">
        <v>4514</v>
      </c>
      <c r="B330" t="s">
        <v>6</v>
      </c>
      <c r="C330" t="s">
        <v>7</v>
      </c>
      <c r="D330" t="s">
        <v>8</v>
      </c>
      <c r="E330" t="s">
        <v>8</v>
      </c>
      <c r="F330" t="s">
        <v>9</v>
      </c>
      <c r="G330" t="s">
        <v>118</v>
      </c>
      <c r="H330">
        <v>2011</v>
      </c>
      <c r="I330">
        <v>4073331</v>
      </c>
      <c r="K330" t="s">
        <v>1698</v>
      </c>
      <c r="L330" t="s">
        <v>971</v>
      </c>
      <c r="M330">
        <v>320</v>
      </c>
      <c r="N330" t="s">
        <v>3923</v>
      </c>
      <c r="O330" s="3">
        <v>0.32085648148148149</v>
      </c>
      <c r="P330">
        <v>8.3000000000000007</v>
      </c>
      <c r="Q330">
        <v>8.0139999999999993</v>
      </c>
      <c r="R330">
        <v>1.149</v>
      </c>
      <c r="S330">
        <v>2.1800000000000002</v>
      </c>
      <c r="T330">
        <v>1545</v>
      </c>
      <c r="U330">
        <v>117</v>
      </c>
      <c r="V330">
        <v>0.2</v>
      </c>
      <c r="W330">
        <v>700.4</v>
      </c>
      <c r="X330">
        <v>0.8599</v>
      </c>
      <c r="Y330">
        <v>785</v>
      </c>
      <c r="Z330">
        <v>0</v>
      </c>
      <c r="AA330">
        <v>0</v>
      </c>
      <c r="AB330">
        <v>1157.2</v>
      </c>
      <c r="AC330">
        <v>923.9</v>
      </c>
      <c r="AD330">
        <v>806</v>
      </c>
      <c r="AE330">
        <v>764.2</v>
      </c>
      <c r="AF330">
        <v>740</v>
      </c>
      <c r="AG330">
        <v>709.5</v>
      </c>
      <c r="AH330">
        <v>689.4</v>
      </c>
      <c r="AI330">
        <v>1113.2</v>
      </c>
      <c r="AJ330">
        <v>895.7</v>
      </c>
      <c r="AK330">
        <v>794.2</v>
      </c>
      <c r="AL330">
        <v>753.3</v>
      </c>
      <c r="AM330">
        <v>729.8</v>
      </c>
      <c r="AN330">
        <v>703.7</v>
      </c>
      <c r="AO330">
        <v>696.4</v>
      </c>
      <c r="AP330">
        <v>961.2</v>
      </c>
      <c r="AQ330">
        <v>775.6</v>
      </c>
      <c r="AR330">
        <v>678.9</v>
      </c>
      <c r="AS330">
        <v>625.1</v>
      </c>
      <c r="AT330">
        <v>593.20000000000005</v>
      </c>
      <c r="AU330">
        <v>572.5</v>
      </c>
      <c r="AV330">
        <v>547</v>
      </c>
      <c r="AW330">
        <v>1040.8</v>
      </c>
      <c r="AX330">
        <v>829.4</v>
      </c>
      <c r="AY330">
        <v>716.2</v>
      </c>
      <c r="AZ330">
        <v>651.70000000000005</v>
      </c>
      <c r="BA330">
        <v>613.29999999999995</v>
      </c>
      <c r="BB330">
        <v>589.4</v>
      </c>
      <c r="BC330">
        <v>563.5</v>
      </c>
      <c r="BD330">
        <v>1147.7</v>
      </c>
      <c r="BE330">
        <v>862.6</v>
      </c>
      <c r="BF330">
        <v>721.6</v>
      </c>
      <c r="BG330">
        <v>652.5</v>
      </c>
      <c r="BH330">
        <v>610.6</v>
      </c>
      <c r="BI330">
        <v>568.70000000000005</v>
      </c>
      <c r="BJ330">
        <v>504.2</v>
      </c>
      <c r="BK330">
        <v>45.2</v>
      </c>
      <c r="BL330">
        <v>44.2</v>
      </c>
      <c r="BM330">
        <v>43.8</v>
      </c>
      <c r="BN330">
        <v>44.1</v>
      </c>
      <c r="BO330">
        <v>44.7</v>
      </c>
      <c r="BP330">
        <v>44.8</v>
      </c>
      <c r="BQ330">
        <v>47.1</v>
      </c>
      <c r="BR330">
        <v>144.5</v>
      </c>
      <c r="BS330">
        <v>146.9</v>
      </c>
      <c r="BT330">
        <v>148.19999999999999</v>
      </c>
      <c r="BU330">
        <v>150.5</v>
      </c>
      <c r="BV330">
        <v>175.1</v>
      </c>
      <c r="BW330">
        <v>177.7</v>
      </c>
      <c r="BX330">
        <v>141.1</v>
      </c>
      <c r="BY330">
        <v>1251.8</v>
      </c>
      <c r="BZ330">
        <v>1015.1</v>
      </c>
      <c r="CA330">
        <v>913</v>
      </c>
      <c r="CB330">
        <v>892.2</v>
      </c>
      <c r="CC330">
        <v>893.2</v>
      </c>
      <c r="CD330">
        <v>875</v>
      </c>
      <c r="CE330">
        <v>910.2</v>
      </c>
      <c r="CF330">
        <v>802</v>
      </c>
      <c r="CG330">
        <v>655.5</v>
      </c>
      <c r="CH330">
        <v>595</v>
      </c>
      <c r="CI330">
        <v>581.9</v>
      </c>
      <c r="CJ330">
        <v>579.1</v>
      </c>
      <c r="CK330">
        <v>570.20000000000005</v>
      </c>
      <c r="CL330">
        <v>576.70000000000005</v>
      </c>
      <c r="CM330">
        <v>748.7</v>
      </c>
      <c r="CN330">
        <v>614.9</v>
      </c>
      <c r="CO330">
        <v>566.4</v>
      </c>
      <c r="CP330">
        <v>554</v>
      </c>
      <c r="CQ330">
        <v>549.9</v>
      </c>
      <c r="CR330">
        <v>549.20000000000005</v>
      </c>
      <c r="CS330">
        <v>543.1</v>
      </c>
      <c r="CT330">
        <v>708.1</v>
      </c>
      <c r="CU330">
        <v>587.70000000000005</v>
      </c>
      <c r="CV330">
        <v>545.5</v>
      </c>
      <c r="CW330">
        <v>526.29999999999995</v>
      </c>
      <c r="CX330">
        <v>517.20000000000005</v>
      </c>
      <c r="CY330">
        <v>512.6</v>
      </c>
      <c r="CZ330">
        <v>502.2</v>
      </c>
      <c r="DA330">
        <v>676.6</v>
      </c>
      <c r="DB330">
        <v>567.29999999999995</v>
      </c>
      <c r="DC330">
        <v>541.1</v>
      </c>
      <c r="DD330">
        <v>514.79999999999995</v>
      </c>
      <c r="DE330">
        <v>491.1</v>
      </c>
      <c r="DF330">
        <v>474.6</v>
      </c>
      <c r="DG330">
        <v>463.5</v>
      </c>
      <c r="DH330">
        <v>668.4</v>
      </c>
      <c r="DI330">
        <v>555.70000000000005</v>
      </c>
      <c r="DJ330">
        <v>516</v>
      </c>
      <c r="DK330">
        <v>488</v>
      </c>
      <c r="DL330">
        <v>468.1</v>
      </c>
      <c r="DM330">
        <v>450.2</v>
      </c>
      <c r="DN330">
        <v>422</v>
      </c>
      <c r="DO330">
        <v>691.8</v>
      </c>
      <c r="DP330">
        <v>567</v>
      </c>
      <c r="DQ330">
        <v>520.79999999999995</v>
      </c>
      <c r="DR330">
        <v>480.4</v>
      </c>
      <c r="DS330">
        <v>446.4</v>
      </c>
      <c r="DT330">
        <v>425.3</v>
      </c>
      <c r="DU330">
        <v>389.1</v>
      </c>
      <c r="DV330">
        <v>776.2</v>
      </c>
      <c r="DW330">
        <v>616.79999999999995</v>
      </c>
      <c r="DX330">
        <v>546</v>
      </c>
      <c r="DY330">
        <v>507.8</v>
      </c>
      <c r="DZ330">
        <v>466.7</v>
      </c>
      <c r="EA330">
        <v>425.2</v>
      </c>
      <c r="EB330">
        <v>346.9</v>
      </c>
      <c r="EC330">
        <v>920.2</v>
      </c>
      <c r="ED330">
        <v>721</v>
      </c>
      <c r="EE330">
        <v>605.4</v>
      </c>
      <c r="EF330">
        <v>551.6</v>
      </c>
      <c r="EG330">
        <v>521.5</v>
      </c>
      <c r="EH330">
        <v>488.4</v>
      </c>
      <c r="EI330">
        <v>405.8</v>
      </c>
      <c r="EJ330">
        <v>1062.5999999999999</v>
      </c>
      <c r="EK330">
        <v>832.6</v>
      </c>
      <c r="EL330">
        <v>699</v>
      </c>
      <c r="EM330">
        <v>636.29999999999995</v>
      </c>
      <c r="EN330">
        <v>586.9</v>
      </c>
      <c r="EO330">
        <v>544</v>
      </c>
      <c r="EP330" t="s">
        <v>4515</v>
      </c>
    </row>
    <row r="331" spans="1:146" x14ac:dyDescent="0.25">
      <c r="A331" t="s">
        <v>4516</v>
      </c>
      <c r="B331" t="s">
        <v>2188</v>
      </c>
      <c r="C331" t="s">
        <v>2189</v>
      </c>
      <c r="D331" t="s">
        <v>2190</v>
      </c>
      <c r="E331" t="s">
        <v>2191</v>
      </c>
      <c r="F331" t="s">
        <v>1511</v>
      </c>
      <c r="G331" t="s">
        <v>2192</v>
      </c>
      <c r="H331">
        <v>1979</v>
      </c>
      <c r="I331">
        <v>229444</v>
      </c>
      <c r="K331" t="s">
        <v>1698</v>
      </c>
      <c r="L331" t="s">
        <v>1781</v>
      </c>
      <c r="M331">
        <v>576</v>
      </c>
      <c r="N331" t="s">
        <v>3923</v>
      </c>
      <c r="O331" s="3">
        <v>0.32085648148148149</v>
      </c>
      <c r="P331">
        <v>10.406000000000001</v>
      </c>
      <c r="Q331">
        <v>8.9450000000000003</v>
      </c>
      <c r="R331">
        <v>2.0249999999999999</v>
      </c>
      <c r="S331">
        <v>3.49</v>
      </c>
      <c r="T331">
        <v>6677</v>
      </c>
      <c r="U331">
        <v>118.3</v>
      </c>
      <c r="V331">
        <v>0.62</v>
      </c>
      <c r="W331">
        <v>691.3</v>
      </c>
      <c r="X331">
        <v>0.90910000000000002</v>
      </c>
      <c r="Y331">
        <v>742.5</v>
      </c>
      <c r="Z331">
        <v>0</v>
      </c>
      <c r="AA331">
        <v>0</v>
      </c>
      <c r="AB331">
        <v>1135.5999999999999</v>
      </c>
      <c r="AC331">
        <v>925.6</v>
      </c>
      <c r="AD331">
        <v>806.2</v>
      </c>
      <c r="AE331">
        <v>721.2</v>
      </c>
      <c r="AF331">
        <v>666.8</v>
      </c>
      <c r="AG331">
        <v>636.1</v>
      </c>
      <c r="AH331">
        <v>611.29999999999995</v>
      </c>
      <c r="AI331">
        <v>1091.4000000000001</v>
      </c>
      <c r="AJ331">
        <v>893.3</v>
      </c>
      <c r="AK331">
        <v>781.3</v>
      </c>
      <c r="AL331">
        <v>709.7</v>
      </c>
      <c r="AM331">
        <v>665.7</v>
      </c>
      <c r="AN331">
        <v>640.5</v>
      </c>
      <c r="AO331">
        <v>616.5</v>
      </c>
      <c r="AP331">
        <v>961.1</v>
      </c>
      <c r="AQ331">
        <v>773</v>
      </c>
      <c r="AR331">
        <v>670.4</v>
      </c>
      <c r="AS331">
        <v>609.6</v>
      </c>
      <c r="AT331">
        <v>571.79999999999995</v>
      </c>
      <c r="AU331">
        <v>547.5</v>
      </c>
      <c r="AV331">
        <v>519.70000000000005</v>
      </c>
      <c r="AW331">
        <v>1026.5</v>
      </c>
      <c r="AX331">
        <v>819.7</v>
      </c>
      <c r="AY331">
        <v>705.3</v>
      </c>
      <c r="AZ331">
        <v>636.29999999999995</v>
      </c>
      <c r="BA331">
        <v>592.79999999999995</v>
      </c>
      <c r="BB331">
        <v>564.6</v>
      </c>
      <c r="BC331">
        <v>531.9</v>
      </c>
      <c r="BD331">
        <v>1129.9000000000001</v>
      </c>
      <c r="BE331">
        <v>869.8</v>
      </c>
      <c r="BF331">
        <v>723.8</v>
      </c>
      <c r="BG331">
        <v>628.9</v>
      </c>
      <c r="BH331">
        <v>579.29999999999995</v>
      </c>
      <c r="BI331">
        <v>546.4</v>
      </c>
      <c r="BJ331">
        <v>497.8</v>
      </c>
      <c r="BK331">
        <v>42.7</v>
      </c>
      <c r="BL331">
        <v>40.9</v>
      </c>
      <c r="BM331">
        <v>40.799999999999997</v>
      </c>
      <c r="BN331">
        <v>40.9</v>
      </c>
      <c r="BO331">
        <v>39.6</v>
      </c>
      <c r="BP331">
        <v>38.9</v>
      </c>
      <c r="BQ331">
        <v>39.1</v>
      </c>
      <c r="BR331">
        <v>147</v>
      </c>
      <c r="BS331">
        <v>151.19999999999999</v>
      </c>
      <c r="BT331">
        <v>152.1</v>
      </c>
      <c r="BU331">
        <v>156</v>
      </c>
      <c r="BV331">
        <v>174.1</v>
      </c>
      <c r="BW331">
        <v>180</v>
      </c>
      <c r="BX331">
        <v>180</v>
      </c>
      <c r="BY331">
        <v>1193.2</v>
      </c>
      <c r="BZ331">
        <v>993.7</v>
      </c>
      <c r="CA331">
        <v>883.1</v>
      </c>
      <c r="CB331">
        <v>803.5</v>
      </c>
      <c r="CC331">
        <v>757.2</v>
      </c>
      <c r="CD331">
        <v>737.2</v>
      </c>
      <c r="CE331">
        <v>729.5</v>
      </c>
      <c r="CF331">
        <v>785.6</v>
      </c>
      <c r="CG331">
        <v>667.7</v>
      </c>
      <c r="CH331">
        <v>591.70000000000005</v>
      </c>
      <c r="CI331">
        <v>551.9</v>
      </c>
      <c r="CJ331">
        <v>533.4</v>
      </c>
      <c r="CK331">
        <v>523.5</v>
      </c>
      <c r="CL331">
        <v>518</v>
      </c>
      <c r="CM331">
        <v>747.1</v>
      </c>
      <c r="CN331">
        <v>636.79999999999995</v>
      </c>
      <c r="CO331">
        <v>568.29999999999995</v>
      </c>
      <c r="CP331">
        <v>537.20000000000005</v>
      </c>
      <c r="CQ331">
        <v>521.4</v>
      </c>
      <c r="CR331">
        <v>511.3</v>
      </c>
      <c r="CS331">
        <v>503.3</v>
      </c>
      <c r="CT331">
        <v>719.4</v>
      </c>
      <c r="CU331">
        <v>613</v>
      </c>
      <c r="CV331">
        <v>552.79999999999995</v>
      </c>
      <c r="CW331">
        <v>526.4</v>
      </c>
      <c r="CX331">
        <v>510.6</v>
      </c>
      <c r="CY331">
        <v>498.8</v>
      </c>
      <c r="CZ331">
        <v>481.9</v>
      </c>
      <c r="DA331">
        <v>726.9</v>
      </c>
      <c r="DB331">
        <v>604.20000000000005</v>
      </c>
      <c r="DC331">
        <v>538.9</v>
      </c>
      <c r="DD331">
        <v>513.4</v>
      </c>
      <c r="DE331">
        <v>502.5</v>
      </c>
      <c r="DF331">
        <v>494.8</v>
      </c>
      <c r="DG331">
        <v>471.4</v>
      </c>
      <c r="DH331">
        <v>712</v>
      </c>
      <c r="DI331">
        <v>587.9</v>
      </c>
      <c r="DJ331">
        <v>530.1</v>
      </c>
      <c r="DK331">
        <v>504.3</v>
      </c>
      <c r="DL331">
        <v>485</v>
      </c>
      <c r="DM331">
        <v>467.8</v>
      </c>
      <c r="DN331">
        <v>450.2</v>
      </c>
      <c r="DO331">
        <v>729.8</v>
      </c>
      <c r="DP331">
        <v>602.4</v>
      </c>
      <c r="DQ331">
        <v>536.5</v>
      </c>
      <c r="DR331">
        <v>508.2</v>
      </c>
      <c r="DS331">
        <v>487.3</v>
      </c>
      <c r="DT331">
        <v>467.6</v>
      </c>
      <c r="DU331">
        <v>435.4</v>
      </c>
      <c r="DV331">
        <v>795.9</v>
      </c>
      <c r="DW331">
        <v>654.79999999999995</v>
      </c>
      <c r="DX331">
        <v>564.29999999999995</v>
      </c>
      <c r="DY331">
        <v>523.9</v>
      </c>
      <c r="DZ331">
        <v>501.3</v>
      </c>
      <c r="EA331">
        <v>481.5</v>
      </c>
      <c r="EB331">
        <v>443.4</v>
      </c>
      <c r="EC331">
        <v>933.6</v>
      </c>
      <c r="ED331">
        <v>742.9</v>
      </c>
      <c r="EE331">
        <v>632.70000000000005</v>
      </c>
      <c r="EF331">
        <v>559.1</v>
      </c>
      <c r="EG331">
        <v>523.9</v>
      </c>
      <c r="EH331">
        <v>502.8</v>
      </c>
      <c r="EI331">
        <v>466.1</v>
      </c>
      <c r="EJ331">
        <v>1078</v>
      </c>
      <c r="EK331">
        <v>857.5</v>
      </c>
      <c r="EL331">
        <v>729.4</v>
      </c>
      <c r="EM331">
        <v>639</v>
      </c>
      <c r="EN331">
        <v>576.5</v>
      </c>
      <c r="EO331">
        <v>535</v>
      </c>
      <c r="EP331" t="s">
        <v>4517</v>
      </c>
    </row>
    <row r="332" spans="1:146" x14ac:dyDescent="0.25">
      <c r="A332" t="s">
        <v>4518</v>
      </c>
      <c r="B332" t="s">
        <v>2184</v>
      </c>
      <c r="C332" t="s">
        <v>2185</v>
      </c>
      <c r="D332" t="s">
        <v>2186</v>
      </c>
      <c r="E332" t="s">
        <v>2187</v>
      </c>
      <c r="F332" t="s">
        <v>1045</v>
      </c>
      <c r="G332" t="s">
        <v>1104</v>
      </c>
      <c r="H332">
        <v>2011</v>
      </c>
      <c r="I332">
        <v>8003639</v>
      </c>
      <c r="K332" t="s">
        <v>1698</v>
      </c>
      <c r="L332" t="s">
        <v>1781</v>
      </c>
      <c r="M332">
        <v>738</v>
      </c>
      <c r="N332" t="s">
        <v>3923</v>
      </c>
      <c r="O332" s="3">
        <v>0.32085648148148149</v>
      </c>
      <c r="P332">
        <v>10.941000000000001</v>
      </c>
      <c r="Q332">
        <v>10.494</v>
      </c>
      <c r="R332">
        <v>1.6679999999999999</v>
      </c>
      <c r="S332">
        <v>3.91</v>
      </c>
      <c r="T332">
        <v>7766</v>
      </c>
      <c r="U332">
        <v>114.6</v>
      </c>
      <c r="V332">
        <v>0.27</v>
      </c>
      <c r="W332">
        <v>647.20000000000005</v>
      </c>
      <c r="X332">
        <v>0.93889999999999996</v>
      </c>
      <c r="Y332">
        <v>718.9</v>
      </c>
      <c r="Z332">
        <v>0</v>
      </c>
      <c r="AA332">
        <v>0</v>
      </c>
      <c r="AB332">
        <v>1088.4000000000001</v>
      </c>
      <c r="AC332">
        <v>879.2</v>
      </c>
      <c r="AD332">
        <v>761.8</v>
      </c>
      <c r="AE332">
        <v>695.3</v>
      </c>
      <c r="AF332">
        <v>661.6</v>
      </c>
      <c r="AG332">
        <v>631.6</v>
      </c>
      <c r="AH332">
        <v>601.79999999999995</v>
      </c>
      <c r="AI332">
        <v>1040</v>
      </c>
      <c r="AJ332">
        <v>843.4</v>
      </c>
      <c r="AK332">
        <v>735.9</v>
      </c>
      <c r="AL332">
        <v>677.6</v>
      </c>
      <c r="AM332">
        <v>646.6</v>
      </c>
      <c r="AN332">
        <v>625.9</v>
      </c>
      <c r="AO332">
        <v>604.9</v>
      </c>
      <c r="AP332">
        <v>896.2</v>
      </c>
      <c r="AQ332">
        <v>721.2</v>
      </c>
      <c r="AR332">
        <v>627.29999999999995</v>
      </c>
      <c r="AS332">
        <v>573.1</v>
      </c>
      <c r="AT332">
        <v>540.29999999999995</v>
      </c>
      <c r="AU332">
        <v>519.29999999999995</v>
      </c>
      <c r="AV332">
        <v>494.1</v>
      </c>
      <c r="AW332">
        <v>1058.5</v>
      </c>
      <c r="AX332">
        <v>833.7</v>
      </c>
      <c r="AY332">
        <v>707.1</v>
      </c>
      <c r="AZ332">
        <v>629.29999999999995</v>
      </c>
      <c r="BA332">
        <v>579.1</v>
      </c>
      <c r="BB332">
        <v>546.29999999999995</v>
      </c>
      <c r="BC332">
        <v>509.5</v>
      </c>
      <c r="BD332">
        <v>1084.5999999999999</v>
      </c>
      <c r="BE332">
        <v>821.4</v>
      </c>
      <c r="BF332">
        <v>678.2</v>
      </c>
      <c r="BG332">
        <v>594.6</v>
      </c>
      <c r="BH332">
        <v>552.29999999999995</v>
      </c>
      <c r="BI332">
        <v>517.5</v>
      </c>
      <c r="BJ332">
        <v>464.2</v>
      </c>
      <c r="BK332">
        <v>46.5</v>
      </c>
      <c r="BL332">
        <v>45</v>
      </c>
      <c r="BM332">
        <v>45</v>
      </c>
      <c r="BN332">
        <v>43.9</v>
      </c>
      <c r="BO332">
        <v>43.1</v>
      </c>
      <c r="BP332">
        <v>42.8</v>
      </c>
      <c r="BQ332">
        <v>42.6</v>
      </c>
      <c r="BR332">
        <v>145.30000000000001</v>
      </c>
      <c r="BS332">
        <v>147.1</v>
      </c>
      <c r="BT332">
        <v>146.80000000000001</v>
      </c>
      <c r="BU332">
        <v>147.30000000000001</v>
      </c>
      <c r="BV332">
        <v>149.4</v>
      </c>
      <c r="BW332">
        <v>175.5</v>
      </c>
      <c r="BX332">
        <v>178.9</v>
      </c>
      <c r="BY332">
        <v>1126.5</v>
      </c>
      <c r="BZ332">
        <v>930.7</v>
      </c>
      <c r="CA332">
        <v>820.2</v>
      </c>
      <c r="CB332">
        <v>766.3</v>
      </c>
      <c r="CC332">
        <v>742</v>
      </c>
      <c r="CD332">
        <v>730.5</v>
      </c>
      <c r="CE332">
        <v>728.4</v>
      </c>
      <c r="CF332">
        <v>713.1</v>
      </c>
      <c r="CG332">
        <v>596.4</v>
      </c>
      <c r="CH332">
        <v>529.70000000000005</v>
      </c>
      <c r="CI332">
        <v>504.8</v>
      </c>
      <c r="CJ332">
        <v>494.5</v>
      </c>
      <c r="CK332">
        <v>489.6</v>
      </c>
      <c r="CL332">
        <v>487.3</v>
      </c>
      <c r="CM332">
        <v>659.1</v>
      </c>
      <c r="CN332">
        <v>554.5</v>
      </c>
      <c r="CO332">
        <v>503.2</v>
      </c>
      <c r="CP332">
        <v>484.3</v>
      </c>
      <c r="CQ332">
        <v>476.5</v>
      </c>
      <c r="CR332">
        <v>472.5</v>
      </c>
      <c r="CS332">
        <v>469.5</v>
      </c>
      <c r="CT332">
        <v>612.79999999999995</v>
      </c>
      <c r="CU332">
        <v>522.29999999999995</v>
      </c>
      <c r="CV332">
        <v>486.1</v>
      </c>
      <c r="CW332">
        <v>469.2</v>
      </c>
      <c r="CX332">
        <v>458.3</v>
      </c>
      <c r="CY332">
        <v>452.3</v>
      </c>
      <c r="CZ332">
        <v>446.6</v>
      </c>
      <c r="DA332">
        <v>612.1</v>
      </c>
      <c r="DB332">
        <v>524.79999999999995</v>
      </c>
      <c r="DC332">
        <v>487.4</v>
      </c>
      <c r="DD332">
        <v>468</v>
      </c>
      <c r="DE332">
        <v>452.8</v>
      </c>
      <c r="DF332">
        <v>439.2</v>
      </c>
      <c r="DG332">
        <v>419.7</v>
      </c>
      <c r="DH332">
        <v>667.2</v>
      </c>
      <c r="DI332">
        <v>548.1</v>
      </c>
      <c r="DJ332">
        <v>490.6</v>
      </c>
      <c r="DK332">
        <v>464.8</v>
      </c>
      <c r="DL332">
        <v>444.6</v>
      </c>
      <c r="DM332">
        <v>425.3</v>
      </c>
      <c r="DN332">
        <v>399.9</v>
      </c>
      <c r="DO332">
        <v>689.8</v>
      </c>
      <c r="DP332">
        <v>565.6</v>
      </c>
      <c r="DQ332">
        <v>499.3</v>
      </c>
      <c r="DR332">
        <v>470.2</v>
      </c>
      <c r="DS332">
        <v>449.5</v>
      </c>
      <c r="DT332">
        <v>428.6</v>
      </c>
      <c r="DU332">
        <v>390.7</v>
      </c>
      <c r="DV332">
        <v>769.7</v>
      </c>
      <c r="DW332">
        <v>620.79999999999995</v>
      </c>
      <c r="DX332">
        <v>533.29999999999995</v>
      </c>
      <c r="DY332">
        <v>488.6</v>
      </c>
      <c r="DZ332">
        <v>465.1</v>
      </c>
      <c r="EA332">
        <v>445.5</v>
      </c>
      <c r="EB332">
        <v>406.7</v>
      </c>
      <c r="EC332">
        <v>909.6</v>
      </c>
      <c r="ED332">
        <v>716.8</v>
      </c>
      <c r="EE332">
        <v>609.1</v>
      </c>
      <c r="EF332">
        <v>540.6</v>
      </c>
      <c r="EG332">
        <v>503.4</v>
      </c>
      <c r="EH332">
        <v>480.4</v>
      </c>
      <c r="EI332">
        <v>448</v>
      </c>
      <c r="EJ332">
        <v>1050.4000000000001</v>
      </c>
      <c r="EK332">
        <v>827.7</v>
      </c>
      <c r="EL332">
        <v>703.3</v>
      </c>
      <c r="EM332">
        <v>624.20000000000005</v>
      </c>
      <c r="EN332">
        <v>581.29999999999995</v>
      </c>
      <c r="EO332">
        <v>532.70000000000005</v>
      </c>
      <c r="EP332" t="s">
        <v>4519</v>
      </c>
    </row>
    <row r="333" spans="1:146" x14ac:dyDescent="0.25">
      <c r="A333" t="s">
        <v>3421</v>
      </c>
      <c r="B333" t="s">
        <v>2499</v>
      </c>
      <c r="C333" t="s">
        <v>2500</v>
      </c>
      <c r="D333" t="s">
        <v>2501</v>
      </c>
      <c r="E333" t="s">
        <v>432</v>
      </c>
      <c r="F333" t="s">
        <v>1450</v>
      </c>
      <c r="G333" t="s">
        <v>1137</v>
      </c>
      <c r="H333">
        <v>1990</v>
      </c>
      <c r="I333">
        <v>193146</v>
      </c>
      <c r="K333" t="s">
        <v>1698</v>
      </c>
      <c r="L333" t="s">
        <v>1781</v>
      </c>
      <c r="M333">
        <v>721</v>
      </c>
      <c r="N333" t="s">
        <v>3923</v>
      </c>
      <c r="O333" s="3">
        <v>0.32085648148148149</v>
      </c>
      <c r="P333">
        <v>12.52</v>
      </c>
      <c r="Q333">
        <v>10.4</v>
      </c>
      <c r="R333">
        <v>1.8720000000000001</v>
      </c>
      <c r="S333">
        <v>3.9</v>
      </c>
      <c r="T333">
        <v>7771</v>
      </c>
      <c r="U333">
        <v>119.6</v>
      </c>
      <c r="V333">
        <v>7.0000000000000007E-2</v>
      </c>
      <c r="W333">
        <v>610.6</v>
      </c>
      <c r="X333">
        <v>1.0138</v>
      </c>
      <c r="Y333">
        <v>665.8</v>
      </c>
      <c r="Z333">
        <v>0</v>
      </c>
      <c r="AA333">
        <v>0</v>
      </c>
      <c r="AB333">
        <v>994.9</v>
      </c>
      <c r="AC333">
        <v>810.8</v>
      </c>
      <c r="AD333">
        <v>703.4</v>
      </c>
      <c r="AE333">
        <v>643.6</v>
      </c>
      <c r="AF333">
        <v>615.20000000000005</v>
      </c>
      <c r="AG333">
        <v>587.6</v>
      </c>
      <c r="AH333">
        <v>562.20000000000005</v>
      </c>
      <c r="AI333">
        <v>946.2</v>
      </c>
      <c r="AJ333">
        <v>772.8</v>
      </c>
      <c r="AK333">
        <v>677</v>
      </c>
      <c r="AL333">
        <v>625.79999999999995</v>
      </c>
      <c r="AM333">
        <v>598.9</v>
      </c>
      <c r="AN333">
        <v>580</v>
      </c>
      <c r="AO333">
        <v>561.70000000000005</v>
      </c>
      <c r="AP333">
        <v>839.9</v>
      </c>
      <c r="AQ333">
        <v>678.4</v>
      </c>
      <c r="AR333">
        <v>592.29999999999995</v>
      </c>
      <c r="AS333">
        <v>542.79999999999995</v>
      </c>
      <c r="AT333">
        <v>512.9</v>
      </c>
      <c r="AU333">
        <v>493.7</v>
      </c>
      <c r="AV333">
        <v>470.4</v>
      </c>
      <c r="AW333">
        <v>887.3</v>
      </c>
      <c r="AX333">
        <v>711.7</v>
      </c>
      <c r="AY333">
        <v>616.1</v>
      </c>
      <c r="AZ333">
        <v>559.79999999999995</v>
      </c>
      <c r="BA333">
        <v>525.1</v>
      </c>
      <c r="BB333">
        <v>502.9</v>
      </c>
      <c r="BC333">
        <v>476.8</v>
      </c>
      <c r="BD333">
        <v>994.5</v>
      </c>
      <c r="BE333">
        <v>762.1</v>
      </c>
      <c r="BF333">
        <v>633.6</v>
      </c>
      <c r="BG333">
        <v>559.9</v>
      </c>
      <c r="BH333">
        <v>524.1</v>
      </c>
      <c r="BI333">
        <v>493.7</v>
      </c>
      <c r="BJ333">
        <v>447.8</v>
      </c>
      <c r="BK333">
        <v>42.6</v>
      </c>
      <c r="BL333">
        <v>41.4</v>
      </c>
      <c r="BM333">
        <v>41.2</v>
      </c>
      <c r="BN333">
        <v>39.700000000000003</v>
      </c>
      <c r="BO333">
        <v>39</v>
      </c>
      <c r="BP333">
        <v>38.700000000000003</v>
      </c>
      <c r="BQ333">
        <v>38.9</v>
      </c>
      <c r="BR333">
        <v>144.69999999999999</v>
      </c>
      <c r="BS333">
        <v>147.9</v>
      </c>
      <c r="BT333">
        <v>147.5</v>
      </c>
      <c r="BU333">
        <v>148.6</v>
      </c>
      <c r="BV333">
        <v>151</v>
      </c>
      <c r="BW333">
        <v>172.8</v>
      </c>
      <c r="BX333">
        <v>176</v>
      </c>
      <c r="BY333">
        <v>999.2</v>
      </c>
      <c r="BZ333">
        <v>833.9</v>
      </c>
      <c r="CA333">
        <v>736.7</v>
      </c>
      <c r="CB333">
        <v>690</v>
      </c>
      <c r="CC333">
        <v>670</v>
      </c>
      <c r="CD333">
        <v>660.5</v>
      </c>
      <c r="CE333">
        <v>659.4</v>
      </c>
      <c r="CF333">
        <v>659.4</v>
      </c>
      <c r="CG333">
        <v>555.9</v>
      </c>
      <c r="CH333">
        <v>504.3</v>
      </c>
      <c r="CI333">
        <v>484.4</v>
      </c>
      <c r="CJ333">
        <v>475.4</v>
      </c>
      <c r="CK333">
        <v>471.1</v>
      </c>
      <c r="CL333">
        <v>468.5</v>
      </c>
      <c r="CM333">
        <v>626.9</v>
      </c>
      <c r="CN333">
        <v>531.29999999999995</v>
      </c>
      <c r="CO333">
        <v>491.2</v>
      </c>
      <c r="CP333">
        <v>473.9</v>
      </c>
      <c r="CQ333">
        <v>463.9</v>
      </c>
      <c r="CR333">
        <v>458.7</v>
      </c>
      <c r="CS333">
        <v>454.7</v>
      </c>
      <c r="CT333">
        <v>603.79999999999995</v>
      </c>
      <c r="CU333">
        <v>516.4</v>
      </c>
      <c r="CV333">
        <v>482.2</v>
      </c>
      <c r="CW333">
        <v>464.6</v>
      </c>
      <c r="CX333">
        <v>451.8</v>
      </c>
      <c r="CY333">
        <v>441.6</v>
      </c>
      <c r="CZ333">
        <v>430.9</v>
      </c>
      <c r="DA333">
        <v>610.1</v>
      </c>
      <c r="DB333">
        <v>518.5</v>
      </c>
      <c r="DC333">
        <v>480.8</v>
      </c>
      <c r="DD333">
        <v>459.9</v>
      </c>
      <c r="DE333">
        <v>447</v>
      </c>
      <c r="DF333">
        <v>433.7</v>
      </c>
      <c r="DG333">
        <v>412</v>
      </c>
      <c r="DH333">
        <v>634.5</v>
      </c>
      <c r="DI333">
        <v>521.6</v>
      </c>
      <c r="DJ333">
        <v>476</v>
      </c>
      <c r="DK333">
        <v>452.9</v>
      </c>
      <c r="DL333">
        <v>433.4</v>
      </c>
      <c r="DM333">
        <v>415.7</v>
      </c>
      <c r="DN333">
        <v>396.8</v>
      </c>
      <c r="DO333">
        <v>654</v>
      </c>
      <c r="DP333">
        <v>537.29999999999995</v>
      </c>
      <c r="DQ333">
        <v>483.3</v>
      </c>
      <c r="DR333">
        <v>457.8</v>
      </c>
      <c r="DS333">
        <v>436.8</v>
      </c>
      <c r="DT333">
        <v>416.7</v>
      </c>
      <c r="DU333">
        <v>382.6</v>
      </c>
      <c r="DV333">
        <v>726.6</v>
      </c>
      <c r="DW333">
        <v>591</v>
      </c>
      <c r="DX333">
        <v>510.7</v>
      </c>
      <c r="DY333">
        <v>474.6</v>
      </c>
      <c r="DZ333">
        <v>452.8</v>
      </c>
      <c r="EA333">
        <v>432.7</v>
      </c>
      <c r="EB333">
        <v>394.5</v>
      </c>
      <c r="EC333">
        <v>857.9</v>
      </c>
      <c r="ED333">
        <v>682.1</v>
      </c>
      <c r="EE333">
        <v>580.29999999999995</v>
      </c>
      <c r="EF333">
        <v>517.20000000000005</v>
      </c>
      <c r="EG333">
        <v>486.8</v>
      </c>
      <c r="EH333">
        <v>466.7</v>
      </c>
      <c r="EI333">
        <v>435.9</v>
      </c>
      <c r="EJ333">
        <v>990.7</v>
      </c>
      <c r="EK333">
        <v>787.6</v>
      </c>
      <c r="EL333">
        <v>670.1</v>
      </c>
      <c r="EM333">
        <v>597.20000000000005</v>
      </c>
      <c r="EN333">
        <v>560.4</v>
      </c>
      <c r="EO333">
        <v>514.6</v>
      </c>
      <c r="EP333" t="s">
        <v>4520</v>
      </c>
    </row>
    <row r="334" spans="1:146" x14ac:dyDescent="0.25">
      <c r="A334" t="s">
        <v>4521</v>
      </c>
      <c r="B334" t="s">
        <v>2180</v>
      </c>
      <c r="C334" t="s">
        <v>2181</v>
      </c>
      <c r="D334" t="s">
        <v>2182</v>
      </c>
      <c r="E334" t="s">
        <v>192</v>
      </c>
      <c r="F334" t="s">
        <v>193</v>
      </c>
      <c r="G334" t="s">
        <v>194</v>
      </c>
      <c r="H334">
        <v>1992</v>
      </c>
      <c r="I334">
        <v>109916</v>
      </c>
      <c r="K334" t="s">
        <v>1698</v>
      </c>
      <c r="L334" t="s">
        <v>971</v>
      </c>
      <c r="M334">
        <v>360</v>
      </c>
      <c r="N334" t="s">
        <v>3923</v>
      </c>
      <c r="O334" s="3">
        <v>0.32085648148148149</v>
      </c>
      <c r="P334">
        <v>7.5090000000000003</v>
      </c>
      <c r="Q334">
        <v>7.29</v>
      </c>
      <c r="R334">
        <v>1.5249999999999999</v>
      </c>
      <c r="S334">
        <v>2.5</v>
      </c>
      <c r="T334">
        <v>853</v>
      </c>
      <c r="U334">
        <v>98.9</v>
      </c>
      <c r="V334">
        <v>0.03</v>
      </c>
      <c r="W334">
        <v>625.6</v>
      </c>
      <c r="X334">
        <v>0.9788</v>
      </c>
      <c r="Y334">
        <v>689.6</v>
      </c>
      <c r="Z334">
        <v>0</v>
      </c>
      <c r="AA334">
        <v>0</v>
      </c>
      <c r="AB334">
        <v>1021.2</v>
      </c>
      <c r="AC334">
        <v>822.9</v>
      </c>
      <c r="AD334">
        <v>724.4</v>
      </c>
      <c r="AE334">
        <v>677.7</v>
      </c>
      <c r="AF334">
        <v>641</v>
      </c>
      <c r="AG334">
        <v>608</v>
      </c>
      <c r="AH334">
        <v>539.70000000000005</v>
      </c>
      <c r="AI334">
        <v>978</v>
      </c>
      <c r="AJ334">
        <v>794.7</v>
      </c>
      <c r="AK334">
        <v>703.3</v>
      </c>
      <c r="AL334">
        <v>654.4</v>
      </c>
      <c r="AM334">
        <v>620.79999999999995</v>
      </c>
      <c r="AN334">
        <v>593</v>
      </c>
      <c r="AO334">
        <v>541</v>
      </c>
      <c r="AP334">
        <v>862.9</v>
      </c>
      <c r="AQ334">
        <v>698.2</v>
      </c>
      <c r="AR334">
        <v>608.29999999999995</v>
      </c>
      <c r="AS334">
        <v>553</v>
      </c>
      <c r="AT334">
        <v>514.6</v>
      </c>
      <c r="AU334">
        <v>484.8</v>
      </c>
      <c r="AV334">
        <v>436.2</v>
      </c>
      <c r="AW334">
        <v>943.9</v>
      </c>
      <c r="AX334">
        <v>756.3</v>
      </c>
      <c r="AY334">
        <v>653.5</v>
      </c>
      <c r="AZ334">
        <v>591.29999999999995</v>
      </c>
      <c r="BA334">
        <v>550.20000000000005</v>
      </c>
      <c r="BB334">
        <v>520</v>
      </c>
      <c r="BC334">
        <v>474.3</v>
      </c>
      <c r="BD334">
        <v>1016</v>
      </c>
      <c r="BE334">
        <v>775.4</v>
      </c>
      <c r="BF334">
        <v>655.5</v>
      </c>
      <c r="BG334">
        <v>581.5</v>
      </c>
      <c r="BH334">
        <v>531</v>
      </c>
      <c r="BI334">
        <v>487.6</v>
      </c>
      <c r="BJ334">
        <v>408.5</v>
      </c>
      <c r="BK334">
        <v>43.1</v>
      </c>
      <c r="BL334">
        <v>41.4</v>
      </c>
      <c r="BM334">
        <v>38.299999999999997</v>
      </c>
      <c r="BN334">
        <v>36.6</v>
      </c>
      <c r="BO334">
        <v>36.1</v>
      </c>
      <c r="BP334">
        <v>36.1</v>
      </c>
      <c r="BQ334">
        <v>36.5</v>
      </c>
      <c r="BR334">
        <v>143.69999999999999</v>
      </c>
      <c r="BS334">
        <v>147.30000000000001</v>
      </c>
      <c r="BT334">
        <v>150.5</v>
      </c>
      <c r="BU334">
        <v>148.4</v>
      </c>
      <c r="BV334">
        <v>144.80000000000001</v>
      </c>
      <c r="BW334">
        <v>144.4</v>
      </c>
      <c r="BX334">
        <v>139.6</v>
      </c>
      <c r="BY334">
        <v>1072.4000000000001</v>
      </c>
      <c r="BZ334">
        <v>876.8</v>
      </c>
      <c r="CA334">
        <v>780.3</v>
      </c>
      <c r="CB334">
        <v>749.4</v>
      </c>
      <c r="CC334">
        <v>739.2</v>
      </c>
      <c r="CD334">
        <v>735.3</v>
      </c>
      <c r="CE334">
        <v>728.7</v>
      </c>
      <c r="CF334">
        <v>702.7</v>
      </c>
      <c r="CG334">
        <v>597</v>
      </c>
      <c r="CH334">
        <v>556.79999999999995</v>
      </c>
      <c r="CI334">
        <v>536.29999999999995</v>
      </c>
      <c r="CJ334">
        <v>526.20000000000005</v>
      </c>
      <c r="CK334">
        <v>521.1</v>
      </c>
      <c r="CL334">
        <v>505.8</v>
      </c>
      <c r="CM334">
        <v>663.8</v>
      </c>
      <c r="CN334">
        <v>580.29999999999995</v>
      </c>
      <c r="CO334">
        <v>540</v>
      </c>
      <c r="CP334">
        <v>509.9</v>
      </c>
      <c r="CQ334">
        <v>497.4</v>
      </c>
      <c r="CR334">
        <v>490.8</v>
      </c>
      <c r="CS334">
        <v>472.6</v>
      </c>
      <c r="CT334">
        <v>636.20000000000005</v>
      </c>
      <c r="CU334">
        <v>568.6</v>
      </c>
      <c r="CV334">
        <v>524.1</v>
      </c>
      <c r="CW334">
        <v>477.8</v>
      </c>
      <c r="CX334">
        <v>453.9</v>
      </c>
      <c r="CY334">
        <v>442.3</v>
      </c>
      <c r="CZ334">
        <v>426.9</v>
      </c>
      <c r="DA334">
        <v>625.1</v>
      </c>
      <c r="DB334">
        <v>548.1</v>
      </c>
      <c r="DC334">
        <v>514.20000000000005</v>
      </c>
      <c r="DD334">
        <v>474.8</v>
      </c>
      <c r="DE334">
        <v>426.5</v>
      </c>
      <c r="DF334">
        <v>399.3</v>
      </c>
      <c r="DG334">
        <v>377.8</v>
      </c>
      <c r="DH334">
        <v>615.20000000000005</v>
      </c>
      <c r="DI334">
        <v>537</v>
      </c>
      <c r="DJ334">
        <v>473.2</v>
      </c>
      <c r="DK334">
        <v>437.6</v>
      </c>
      <c r="DL334">
        <v>408.5</v>
      </c>
      <c r="DM334">
        <v>382.6</v>
      </c>
      <c r="DN334">
        <v>330.6</v>
      </c>
      <c r="DO334">
        <v>630.20000000000005</v>
      </c>
      <c r="DP334">
        <v>546.29999999999995</v>
      </c>
      <c r="DQ334">
        <v>481.7</v>
      </c>
      <c r="DR334">
        <v>420.4</v>
      </c>
      <c r="DS334">
        <v>385.8</v>
      </c>
      <c r="DT334">
        <v>360.1</v>
      </c>
      <c r="DU334">
        <v>306.10000000000002</v>
      </c>
      <c r="DV334">
        <v>708.4</v>
      </c>
      <c r="DW334">
        <v>581.29999999999995</v>
      </c>
      <c r="DX334">
        <v>519.70000000000005</v>
      </c>
      <c r="DY334">
        <v>460.2</v>
      </c>
      <c r="DZ334">
        <v>401</v>
      </c>
      <c r="EA334">
        <v>350</v>
      </c>
      <c r="EB334">
        <v>262.39999999999998</v>
      </c>
      <c r="EC334">
        <v>840</v>
      </c>
      <c r="ED334">
        <v>666</v>
      </c>
      <c r="EE334">
        <v>578.79999999999995</v>
      </c>
      <c r="EF334">
        <v>524.79999999999995</v>
      </c>
      <c r="EG334">
        <v>470.1</v>
      </c>
      <c r="EH334">
        <v>416.2</v>
      </c>
      <c r="EI334">
        <v>303.7</v>
      </c>
      <c r="EJ334">
        <v>969.9</v>
      </c>
      <c r="EK334">
        <v>769</v>
      </c>
      <c r="EL334">
        <v>668.5</v>
      </c>
      <c r="EM334">
        <v>606</v>
      </c>
      <c r="EN334">
        <v>542.79999999999995</v>
      </c>
      <c r="EO334">
        <v>480.6</v>
      </c>
      <c r="EP334" t="s">
        <v>4522</v>
      </c>
    </row>
    <row r="335" spans="1:146" x14ac:dyDescent="0.25">
      <c r="A335" t="s">
        <v>3421</v>
      </c>
      <c r="B335" t="s">
        <v>2366</v>
      </c>
      <c r="C335" t="s">
        <v>2367</v>
      </c>
      <c r="D335" t="s">
        <v>2368</v>
      </c>
      <c r="E335" t="s">
        <v>2042</v>
      </c>
      <c r="F335" t="s">
        <v>1680</v>
      </c>
      <c r="G335" t="s">
        <v>1106</v>
      </c>
      <c r="H335">
        <v>2008</v>
      </c>
      <c r="I335">
        <v>4097289</v>
      </c>
      <c r="K335" t="s">
        <v>1698</v>
      </c>
      <c r="L335" t="s">
        <v>1781</v>
      </c>
      <c r="M335">
        <v>600</v>
      </c>
      <c r="N335" t="s">
        <v>3923</v>
      </c>
      <c r="O335" s="3">
        <v>0.32085648148148149</v>
      </c>
      <c r="P335">
        <v>12.24</v>
      </c>
      <c r="Q335">
        <v>11.292999999999999</v>
      </c>
      <c r="R335">
        <v>2.492</v>
      </c>
      <c r="S335">
        <v>3.9</v>
      </c>
      <c r="T335">
        <v>8106</v>
      </c>
      <c r="U335">
        <v>125.4</v>
      </c>
      <c r="V335">
        <v>0.15</v>
      </c>
      <c r="W335">
        <v>580.20000000000005</v>
      </c>
      <c r="X335">
        <v>1.0787</v>
      </c>
      <c r="Y335">
        <v>625.79999999999995</v>
      </c>
      <c r="Z335">
        <v>0</v>
      </c>
      <c r="AA335">
        <v>0</v>
      </c>
      <c r="AB335">
        <v>943</v>
      </c>
      <c r="AC335">
        <v>765</v>
      </c>
      <c r="AD335">
        <v>662.3</v>
      </c>
      <c r="AE335">
        <v>604.9</v>
      </c>
      <c r="AF335">
        <v>572.20000000000005</v>
      </c>
      <c r="AG335">
        <v>550.20000000000005</v>
      </c>
      <c r="AH335">
        <v>520.4</v>
      </c>
      <c r="AI335">
        <v>899.8</v>
      </c>
      <c r="AJ335">
        <v>731.4</v>
      </c>
      <c r="AK335">
        <v>641.4</v>
      </c>
      <c r="AL335">
        <v>593.6</v>
      </c>
      <c r="AM335">
        <v>567.29999999999995</v>
      </c>
      <c r="AN335">
        <v>549.20000000000005</v>
      </c>
      <c r="AO335">
        <v>519.20000000000005</v>
      </c>
      <c r="AP335">
        <v>798.7</v>
      </c>
      <c r="AQ335">
        <v>644.79999999999995</v>
      </c>
      <c r="AR335">
        <v>562.79999999999995</v>
      </c>
      <c r="AS335">
        <v>515.6</v>
      </c>
      <c r="AT335">
        <v>486.7</v>
      </c>
      <c r="AU335">
        <v>467.5</v>
      </c>
      <c r="AV335">
        <v>441.7</v>
      </c>
      <c r="AW335">
        <v>862.5</v>
      </c>
      <c r="AX335">
        <v>689.8</v>
      </c>
      <c r="AY335">
        <v>595.9</v>
      </c>
      <c r="AZ335">
        <v>540.79999999999995</v>
      </c>
      <c r="BA335">
        <v>506.6</v>
      </c>
      <c r="BB335">
        <v>484.1</v>
      </c>
      <c r="BC335">
        <v>455.1</v>
      </c>
      <c r="BD335">
        <v>940.4</v>
      </c>
      <c r="BE335">
        <v>719.4</v>
      </c>
      <c r="BF335">
        <v>598.9</v>
      </c>
      <c r="BG335">
        <v>531.29999999999995</v>
      </c>
      <c r="BH335">
        <v>496.3</v>
      </c>
      <c r="BI335">
        <v>468.9</v>
      </c>
      <c r="BJ335">
        <v>425.7</v>
      </c>
      <c r="BK335">
        <v>42</v>
      </c>
      <c r="BL335">
        <v>40.5</v>
      </c>
      <c r="BM335">
        <v>39.6</v>
      </c>
      <c r="BN335">
        <v>38.200000000000003</v>
      </c>
      <c r="BO335">
        <v>37.5</v>
      </c>
      <c r="BP335">
        <v>37</v>
      </c>
      <c r="BQ335">
        <v>36.9</v>
      </c>
      <c r="BR335">
        <v>142.69999999999999</v>
      </c>
      <c r="BS335">
        <v>148.19999999999999</v>
      </c>
      <c r="BT335">
        <v>150.5</v>
      </c>
      <c r="BU335">
        <v>155.69999999999999</v>
      </c>
      <c r="BV335">
        <v>169.8</v>
      </c>
      <c r="BW335">
        <v>180</v>
      </c>
      <c r="BX335">
        <v>180</v>
      </c>
      <c r="BY335">
        <v>968.1</v>
      </c>
      <c r="BZ335">
        <v>798.2</v>
      </c>
      <c r="CA335">
        <v>705.1</v>
      </c>
      <c r="CB335">
        <v>662.2</v>
      </c>
      <c r="CC335">
        <v>644.6</v>
      </c>
      <c r="CD335">
        <v>636.29999999999995</v>
      </c>
      <c r="CE335">
        <v>619.1</v>
      </c>
      <c r="CF335">
        <v>641.20000000000005</v>
      </c>
      <c r="CG335">
        <v>537.29999999999995</v>
      </c>
      <c r="CH335">
        <v>487.8</v>
      </c>
      <c r="CI335">
        <v>468.9</v>
      </c>
      <c r="CJ335">
        <v>461.7</v>
      </c>
      <c r="CK335">
        <v>457.9</v>
      </c>
      <c r="CL335">
        <v>451.6</v>
      </c>
      <c r="CM335">
        <v>609.79999999999995</v>
      </c>
      <c r="CN335">
        <v>514.9</v>
      </c>
      <c r="CO335">
        <v>475</v>
      </c>
      <c r="CP335">
        <v>458.2</v>
      </c>
      <c r="CQ335">
        <v>450.1</v>
      </c>
      <c r="CR335">
        <v>446</v>
      </c>
      <c r="CS335">
        <v>441.3</v>
      </c>
      <c r="CT335">
        <v>586.79999999999995</v>
      </c>
      <c r="CU335">
        <v>500.5</v>
      </c>
      <c r="CV335">
        <v>466</v>
      </c>
      <c r="CW335">
        <v>448.8</v>
      </c>
      <c r="CX335">
        <v>436.7</v>
      </c>
      <c r="CY335">
        <v>428</v>
      </c>
      <c r="CZ335">
        <v>420.2</v>
      </c>
      <c r="DA335">
        <v>594.6</v>
      </c>
      <c r="DB335">
        <v>499</v>
      </c>
      <c r="DC335">
        <v>463.8</v>
      </c>
      <c r="DD335">
        <v>447.4</v>
      </c>
      <c r="DE335">
        <v>432.5</v>
      </c>
      <c r="DF335">
        <v>418.6</v>
      </c>
      <c r="DG335">
        <v>397.2</v>
      </c>
      <c r="DH335">
        <v>593.5</v>
      </c>
      <c r="DI335">
        <v>491.4</v>
      </c>
      <c r="DJ335">
        <v>453.6</v>
      </c>
      <c r="DK335">
        <v>432.5</v>
      </c>
      <c r="DL335">
        <v>419.1</v>
      </c>
      <c r="DM335">
        <v>408.1</v>
      </c>
      <c r="DN335">
        <v>389.6</v>
      </c>
      <c r="DO335">
        <v>609.4</v>
      </c>
      <c r="DP335">
        <v>501.7</v>
      </c>
      <c r="DQ335">
        <v>457.9</v>
      </c>
      <c r="DR335">
        <v>434.2</v>
      </c>
      <c r="DS335">
        <v>412</v>
      </c>
      <c r="DT335">
        <v>393.5</v>
      </c>
      <c r="DU335">
        <v>372.5</v>
      </c>
      <c r="DV335">
        <v>672.6</v>
      </c>
      <c r="DW335">
        <v>545.9</v>
      </c>
      <c r="DX335">
        <v>479.1</v>
      </c>
      <c r="DY335">
        <v>449.8</v>
      </c>
      <c r="DZ335">
        <v>427.5</v>
      </c>
      <c r="EA335">
        <v>404.4</v>
      </c>
      <c r="EB335">
        <v>359.8</v>
      </c>
      <c r="EC335">
        <v>794.9</v>
      </c>
      <c r="ED335">
        <v>633.70000000000005</v>
      </c>
      <c r="EE335">
        <v>536.70000000000005</v>
      </c>
      <c r="EF335">
        <v>479.5</v>
      </c>
      <c r="EG335">
        <v>451.4</v>
      </c>
      <c r="EH335">
        <v>430.5</v>
      </c>
      <c r="EI335">
        <v>388</v>
      </c>
      <c r="EJ335">
        <v>917.9</v>
      </c>
      <c r="EK335">
        <v>731.7</v>
      </c>
      <c r="EL335">
        <v>619.6</v>
      </c>
      <c r="EM335">
        <v>547.6</v>
      </c>
      <c r="EN335">
        <v>499.8</v>
      </c>
      <c r="EO335">
        <v>464.1</v>
      </c>
      <c r="EP335" t="s">
        <v>4523</v>
      </c>
    </row>
    <row r="336" spans="1:146" x14ac:dyDescent="0.25">
      <c r="A336" t="s">
        <v>4524</v>
      </c>
      <c r="B336" t="s">
        <v>1999</v>
      </c>
      <c r="C336" t="s">
        <v>2000</v>
      </c>
      <c r="D336" t="s">
        <v>2001</v>
      </c>
      <c r="E336" t="s">
        <v>1942</v>
      </c>
      <c r="F336" t="s">
        <v>1785</v>
      </c>
      <c r="G336" t="s">
        <v>1459</v>
      </c>
      <c r="H336">
        <v>2000</v>
      </c>
      <c r="I336">
        <v>231145</v>
      </c>
      <c r="K336" t="s">
        <v>1698</v>
      </c>
      <c r="L336" t="s">
        <v>1781</v>
      </c>
      <c r="M336">
        <v>480</v>
      </c>
      <c r="N336" t="s">
        <v>3923</v>
      </c>
      <c r="O336" s="3">
        <v>0.32085648148148149</v>
      </c>
      <c r="P336">
        <v>10.972</v>
      </c>
      <c r="Q336">
        <v>10.036</v>
      </c>
      <c r="R336">
        <v>1.9830000000000001</v>
      </c>
      <c r="S336">
        <v>3.52</v>
      </c>
      <c r="T336">
        <v>6493</v>
      </c>
      <c r="U336">
        <v>127.8</v>
      </c>
      <c r="V336">
        <v>0.21</v>
      </c>
      <c r="W336">
        <v>622.5</v>
      </c>
      <c r="X336">
        <v>1.0032000000000001</v>
      </c>
      <c r="Y336">
        <v>672.9</v>
      </c>
      <c r="Z336">
        <v>0</v>
      </c>
      <c r="AA336">
        <v>0</v>
      </c>
      <c r="AB336">
        <v>1010.3</v>
      </c>
      <c r="AC336">
        <v>824.8</v>
      </c>
      <c r="AD336">
        <v>714.7</v>
      </c>
      <c r="AE336">
        <v>648.9</v>
      </c>
      <c r="AF336">
        <v>613</v>
      </c>
      <c r="AG336">
        <v>591.70000000000005</v>
      </c>
      <c r="AH336">
        <v>564.4</v>
      </c>
      <c r="AI336">
        <v>966.6</v>
      </c>
      <c r="AJ336">
        <v>790.6</v>
      </c>
      <c r="AK336">
        <v>694.2</v>
      </c>
      <c r="AL336">
        <v>640.6</v>
      </c>
      <c r="AM336">
        <v>611.70000000000005</v>
      </c>
      <c r="AN336">
        <v>593.70000000000005</v>
      </c>
      <c r="AO336">
        <v>566.70000000000005</v>
      </c>
      <c r="AP336">
        <v>855.5</v>
      </c>
      <c r="AQ336">
        <v>691.4</v>
      </c>
      <c r="AR336">
        <v>603.9</v>
      </c>
      <c r="AS336">
        <v>553.5</v>
      </c>
      <c r="AT336">
        <v>522.79999999999995</v>
      </c>
      <c r="AU336">
        <v>502.9</v>
      </c>
      <c r="AV336">
        <v>477.4</v>
      </c>
      <c r="AW336">
        <v>917.8</v>
      </c>
      <c r="AX336">
        <v>735.5</v>
      </c>
      <c r="AY336">
        <v>636.5</v>
      </c>
      <c r="AZ336">
        <v>578.4</v>
      </c>
      <c r="BA336">
        <v>542.6</v>
      </c>
      <c r="BB336">
        <v>519.29999999999995</v>
      </c>
      <c r="BC336">
        <v>490</v>
      </c>
      <c r="BD336">
        <v>1006.2</v>
      </c>
      <c r="BE336">
        <v>774.4</v>
      </c>
      <c r="BF336">
        <v>644.70000000000005</v>
      </c>
      <c r="BG336">
        <v>570.20000000000005</v>
      </c>
      <c r="BH336">
        <v>532.4</v>
      </c>
      <c r="BI336">
        <v>503.5</v>
      </c>
      <c r="BJ336">
        <v>458.3</v>
      </c>
      <c r="BK336">
        <v>42.6</v>
      </c>
      <c r="BL336">
        <v>41</v>
      </c>
      <c r="BM336">
        <v>40.799999999999997</v>
      </c>
      <c r="BN336">
        <v>39.799999999999997</v>
      </c>
      <c r="BO336">
        <v>39</v>
      </c>
      <c r="BP336">
        <v>38.700000000000003</v>
      </c>
      <c r="BQ336">
        <v>38.299999999999997</v>
      </c>
      <c r="BR336">
        <v>140.5</v>
      </c>
      <c r="BS336">
        <v>149.80000000000001</v>
      </c>
      <c r="BT336">
        <v>149.9</v>
      </c>
      <c r="BU336">
        <v>157.19999999999999</v>
      </c>
      <c r="BV336">
        <v>175.2</v>
      </c>
      <c r="BW336">
        <v>180</v>
      </c>
      <c r="BX336">
        <v>180</v>
      </c>
      <c r="BY336">
        <v>1052.2</v>
      </c>
      <c r="BZ336">
        <v>875.6</v>
      </c>
      <c r="CA336">
        <v>775.2</v>
      </c>
      <c r="CB336">
        <v>721.9</v>
      </c>
      <c r="CC336">
        <v>701.8</v>
      </c>
      <c r="CD336">
        <v>693.4</v>
      </c>
      <c r="CE336">
        <v>680.7</v>
      </c>
      <c r="CF336">
        <v>693.3</v>
      </c>
      <c r="CG336">
        <v>584.5</v>
      </c>
      <c r="CH336">
        <v>527.4</v>
      </c>
      <c r="CI336">
        <v>504.4</v>
      </c>
      <c r="CJ336">
        <v>495</v>
      </c>
      <c r="CK336">
        <v>491</v>
      </c>
      <c r="CL336">
        <v>486.9</v>
      </c>
      <c r="CM336">
        <v>658.3</v>
      </c>
      <c r="CN336">
        <v>557.4</v>
      </c>
      <c r="CO336">
        <v>511.7</v>
      </c>
      <c r="CP336">
        <v>492.4</v>
      </c>
      <c r="CQ336">
        <v>482.3</v>
      </c>
      <c r="CR336">
        <v>477.8</v>
      </c>
      <c r="CS336">
        <v>475.3</v>
      </c>
      <c r="CT336">
        <v>632</v>
      </c>
      <c r="CU336">
        <v>539</v>
      </c>
      <c r="CV336">
        <v>500.7</v>
      </c>
      <c r="CW336">
        <v>482.2</v>
      </c>
      <c r="CX336">
        <v>469.3</v>
      </c>
      <c r="CY336">
        <v>459.5</v>
      </c>
      <c r="CZ336">
        <v>450.5</v>
      </c>
      <c r="DA336">
        <v>636.29999999999995</v>
      </c>
      <c r="DB336">
        <v>531.1</v>
      </c>
      <c r="DC336">
        <v>491.8</v>
      </c>
      <c r="DD336">
        <v>479.2</v>
      </c>
      <c r="DE336">
        <v>464.1</v>
      </c>
      <c r="DF336">
        <v>450.1</v>
      </c>
      <c r="DG336">
        <v>427.8</v>
      </c>
      <c r="DH336">
        <v>626.79999999999995</v>
      </c>
      <c r="DI336">
        <v>521.4</v>
      </c>
      <c r="DJ336">
        <v>483</v>
      </c>
      <c r="DK336">
        <v>460.9</v>
      </c>
      <c r="DL336">
        <v>443.9</v>
      </c>
      <c r="DM336">
        <v>433</v>
      </c>
      <c r="DN336">
        <v>414.8</v>
      </c>
      <c r="DO336">
        <v>642.70000000000005</v>
      </c>
      <c r="DP336">
        <v>531.79999999999995</v>
      </c>
      <c r="DQ336">
        <v>487.5</v>
      </c>
      <c r="DR336">
        <v>463.3</v>
      </c>
      <c r="DS336">
        <v>440.8</v>
      </c>
      <c r="DT336">
        <v>419.9</v>
      </c>
      <c r="DU336">
        <v>397.5</v>
      </c>
      <c r="DV336">
        <v>705.6</v>
      </c>
      <c r="DW336">
        <v>576.5</v>
      </c>
      <c r="DX336">
        <v>508.1</v>
      </c>
      <c r="DY336">
        <v>478.5</v>
      </c>
      <c r="DZ336">
        <v>456.1</v>
      </c>
      <c r="EA336">
        <v>433</v>
      </c>
      <c r="EB336">
        <v>390.4</v>
      </c>
      <c r="EC336">
        <v>838.8</v>
      </c>
      <c r="ED336">
        <v>670.3</v>
      </c>
      <c r="EE336">
        <v>566.6</v>
      </c>
      <c r="EF336">
        <v>506.7</v>
      </c>
      <c r="EG336">
        <v>479.3</v>
      </c>
      <c r="EH336">
        <v>458.3</v>
      </c>
      <c r="EI336">
        <v>416.2</v>
      </c>
      <c r="EJ336">
        <v>968.5</v>
      </c>
      <c r="EK336">
        <v>774.1</v>
      </c>
      <c r="EL336">
        <v>654.20000000000005</v>
      </c>
      <c r="EM336">
        <v>575.9</v>
      </c>
      <c r="EN336">
        <v>524.20000000000005</v>
      </c>
      <c r="EO336">
        <v>490.1</v>
      </c>
      <c r="EP336" t="s">
        <v>4525</v>
      </c>
    </row>
    <row r="337" spans="1:146" x14ac:dyDescent="0.25">
      <c r="A337" t="s">
        <v>3421</v>
      </c>
      <c r="B337" t="s">
        <v>2178</v>
      </c>
      <c r="C337" t="s">
        <v>2179</v>
      </c>
      <c r="D337" t="s">
        <v>2268</v>
      </c>
      <c r="E337" t="s">
        <v>1044</v>
      </c>
      <c r="F337" t="s">
        <v>1044</v>
      </c>
      <c r="G337" t="s">
        <v>1044</v>
      </c>
      <c r="H337">
        <v>2000</v>
      </c>
      <c r="I337">
        <v>4067757</v>
      </c>
      <c r="K337" t="s">
        <v>1698</v>
      </c>
      <c r="L337" t="s">
        <v>1781</v>
      </c>
      <c r="M337">
        <v>335</v>
      </c>
      <c r="N337" t="s">
        <v>3923</v>
      </c>
      <c r="O337" s="3">
        <v>0.32085648148148149</v>
      </c>
      <c r="P337">
        <v>7.5</v>
      </c>
      <c r="Q337">
        <v>6.1890000000000001</v>
      </c>
      <c r="R337">
        <v>1.532</v>
      </c>
      <c r="S337">
        <v>2.5</v>
      </c>
      <c r="T337">
        <v>1500</v>
      </c>
      <c r="U337">
        <v>100.3</v>
      </c>
      <c r="V337">
        <v>0.25</v>
      </c>
      <c r="W337">
        <v>749.7</v>
      </c>
      <c r="X337">
        <v>0.84150000000000003</v>
      </c>
      <c r="Y337">
        <v>802.1</v>
      </c>
      <c r="Z337">
        <v>0</v>
      </c>
      <c r="AA337">
        <v>0</v>
      </c>
      <c r="AB337">
        <v>1221.5</v>
      </c>
      <c r="AC337">
        <v>992.9</v>
      </c>
      <c r="AD337">
        <v>856.6</v>
      </c>
      <c r="AE337">
        <v>769.5</v>
      </c>
      <c r="AF337">
        <v>724.7</v>
      </c>
      <c r="AG337">
        <v>703.2</v>
      </c>
      <c r="AH337">
        <v>678.7</v>
      </c>
      <c r="AI337">
        <v>1169.0999999999999</v>
      </c>
      <c r="AJ337">
        <v>953.6</v>
      </c>
      <c r="AK337">
        <v>833.2</v>
      </c>
      <c r="AL337">
        <v>763.2</v>
      </c>
      <c r="AM337">
        <v>725.3</v>
      </c>
      <c r="AN337">
        <v>704.9</v>
      </c>
      <c r="AO337">
        <v>682.5</v>
      </c>
      <c r="AP337">
        <v>1035.7</v>
      </c>
      <c r="AQ337">
        <v>835.3</v>
      </c>
      <c r="AR337">
        <v>727.3</v>
      </c>
      <c r="AS337">
        <v>664.1</v>
      </c>
      <c r="AT337">
        <v>625</v>
      </c>
      <c r="AU337">
        <v>599.70000000000005</v>
      </c>
      <c r="AV337">
        <v>568.29999999999995</v>
      </c>
      <c r="AW337">
        <v>1090.3</v>
      </c>
      <c r="AX337">
        <v>874.4</v>
      </c>
      <c r="AY337">
        <v>757.1</v>
      </c>
      <c r="AZ337">
        <v>688</v>
      </c>
      <c r="BA337">
        <v>645.20000000000005</v>
      </c>
      <c r="BB337">
        <v>617.5</v>
      </c>
      <c r="BC337">
        <v>585</v>
      </c>
      <c r="BD337">
        <v>1218.2</v>
      </c>
      <c r="BE337">
        <v>933.7</v>
      </c>
      <c r="BF337">
        <v>776.5</v>
      </c>
      <c r="BG337">
        <v>682.8</v>
      </c>
      <c r="BH337">
        <v>635.4</v>
      </c>
      <c r="BI337">
        <v>600.5</v>
      </c>
      <c r="BJ337">
        <v>540</v>
      </c>
      <c r="BK337">
        <v>41.8</v>
      </c>
      <c r="BL337">
        <v>41</v>
      </c>
      <c r="BM337">
        <v>40.299999999999997</v>
      </c>
      <c r="BN337">
        <v>38.1</v>
      </c>
      <c r="BO337">
        <v>37.200000000000003</v>
      </c>
      <c r="BP337">
        <v>37</v>
      </c>
      <c r="BQ337">
        <v>38</v>
      </c>
      <c r="BR337">
        <v>148.30000000000001</v>
      </c>
      <c r="BS337">
        <v>152</v>
      </c>
      <c r="BT337">
        <v>152.9</v>
      </c>
      <c r="BU337">
        <v>170.4</v>
      </c>
      <c r="BV337">
        <v>180</v>
      </c>
      <c r="BW337">
        <v>180</v>
      </c>
      <c r="BX337">
        <v>180</v>
      </c>
      <c r="BY337">
        <v>1254.5999999999999</v>
      </c>
      <c r="BZ337">
        <v>1045.3</v>
      </c>
      <c r="CA337">
        <v>922.6</v>
      </c>
      <c r="CB337">
        <v>849.7</v>
      </c>
      <c r="CC337">
        <v>821.9</v>
      </c>
      <c r="CD337">
        <v>813.6</v>
      </c>
      <c r="CE337">
        <v>822.6</v>
      </c>
      <c r="CF337">
        <v>833.1</v>
      </c>
      <c r="CG337">
        <v>701.1</v>
      </c>
      <c r="CH337">
        <v>640.29999999999995</v>
      </c>
      <c r="CI337">
        <v>611.9</v>
      </c>
      <c r="CJ337">
        <v>596.20000000000005</v>
      </c>
      <c r="CK337">
        <v>590.1</v>
      </c>
      <c r="CL337">
        <v>587.9</v>
      </c>
      <c r="CM337">
        <v>793.1</v>
      </c>
      <c r="CN337">
        <v>673.4</v>
      </c>
      <c r="CO337">
        <v>625.1</v>
      </c>
      <c r="CP337">
        <v>599.1</v>
      </c>
      <c r="CQ337">
        <v>580.5</v>
      </c>
      <c r="CR337">
        <v>570.9</v>
      </c>
      <c r="CS337">
        <v>565.9</v>
      </c>
      <c r="CT337">
        <v>764.3</v>
      </c>
      <c r="CU337">
        <v>655.5</v>
      </c>
      <c r="CV337">
        <v>614</v>
      </c>
      <c r="CW337">
        <v>587.79999999999995</v>
      </c>
      <c r="CX337">
        <v>563.79999999999995</v>
      </c>
      <c r="CY337">
        <v>544.9</v>
      </c>
      <c r="CZ337">
        <v>529.29999999999995</v>
      </c>
      <c r="DA337">
        <v>772.4</v>
      </c>
      <c r="DB337">
        <v>645</v>
      </c>
      <c r="DC337">
        <v>597.1</v>
      </c>
      <c r="DD337">
        <v>567.20000000000005</v>
      </c>
      <c r="DE337">
        <v>550.29999999999995</v>
      </c>
      <c r="DF337">
        <v>536.4</v>
      </c>
      <c r="DG337">
        <v>502.8</v>
      </c>
      <c r="DH337">
        <v>763</v>
      </c>
      <c r="DI337">
        <v>639.79999999999995</v>
      </c>
      <c r="DJ337">
        <v>593.29999999999995</v>
      </c>
      <c r="DK337">
        <v>557.20000000000005</v>
      </c>
      <c r="DL337">
        <v>525.1</v>
      </c>
      <c r="DM337">
        <v>499.1</v>
      </c>
      <c r="DN337">
        <v>473.6</v>
      </c>
      <c r="DO337">
        <v>788</v>
      </c>
      <c r="DP337">
        <v>653</v>
      </c>
      <c r="DQ337">
        <v>601</v>
      </c>
      <c r="DR337">
        <v>566</v>
      </c>
      <c r="DS337">
        <v>532.6</v>
      </c>
      <c r="DT337">
        <v>502.5</v>
      </c>
      <c r="DU337">
        <v>448.9</v>
      </c>
      <c r="DV337">
        <v>881.1</v>
      </c>
      <c r="DW337">
        <v>714.8</v>
      </c>
      <c r="DX337">
        <v>626.29999999999995</v>
      </c>
      <c r="DY337">
        <v>588.5</v>
      </c>
      <c r="DZ337">
        <v>555.29999999999995</v>
      </c>
      <c r="EA337">
        <v>524.4</v>
      </c>
      <c r="EB337">
        <v>467.9</v>
      </c>
      <c r="EC337">
        <v>1029.3</v>
      </c>
      <c r="ED337">
        <v>815.3</v>
      </c>
      <c r="EE337">
        <v>688.1</v>
      </c>
      <c r="EF337">
        <v>620.1</v>
      </c>
      <c r="EG337">
        <v>586.29999999999995</v>
      </c>
      <c r="EH337">
        <v>555.4</v>
      </c>
      <c r="EI337">
        <v>500.4</v>
      </c>
      <c r="EJ337">
        <v>1188.5</v>
      </c>
      <c r="EK337">
        <v>940.6</v>
      </c>
      <c r="EL337">
        <v>790.7</v>
      </c>
      <c r="EM337">
        <v>689.3</v>
      </c>
      <c r="EN337">
        <v>627.4</v>
      </c>
      <c r="EO337">
        <v>592.70000000000005</v>
      </c>
      <c r="EP337" t="s">
        <v>4526</v>
      </c>
    </row>
    <row r="338" spans="1:146" x14ac:dyDescent="0.25">
      <c r="A338" t="s">
        <v>3421</v>
      </c>
      <c r="B338" t="s">
        <v>2265</v>
      </c>
      <c r="C338" t="s">
        <v>2266</v>
      </c>
      <c r="D338" t="s">
        <v>2267</v>
      </c>
      <c r="E338" t="s">
        <v>1399</v>
      </c>
      <c r="F338" t="s">
        <v>1680</v>
      </c>
      <c r="G338" t="s">
        <v>923</v>
      </c>
      <c r="H338">
        <v>1983</v>
      </c>
      <c r="I338">
        <v>4007977</v>
      </c>
      <c r="K338" t="s">
        <v>1698</v>
      </c>
      <c r="L338" t="s">
        <v>1781</v>
      </c>
      <c r="M338">
        <v>200</v>
      </c>
      <c r="N338" t="s">
        <v>3923</v>
      </c>
      <c r="O338" s="3">
        <v>0.32085648148148149</v>
      </c>
      <c r="P338">
        <v>8.6750000000000007</v>
      </c>
      <c r="Q338">
        <v>7.5259999999999998</v>
      </c>
      <c r="R338">
        <v>1.643</v>
      </c>
      <c r="S338">
        <v>3.01</v>
      </c>
      <c r="T338">
        <v>3464</v>
      </c>
      <c r="U338">
        <v>109.2</v>
      </c>
      <c r="V338">
        <v>0.43</v>
      </c>
      <c r="W338">
        <v>735.9</v>
      </c>
      <c r="X338">
        <v>0.83819999999999995</v>
      </c>
      <c r="Y338">
        <v>805.3</v>
      </c>
      <c r="Z338">
        <v>0</v>
      </c>
      <c r="AA338">
        <v>0</v>
      </c>
      <c r="AB338">
        <v>1219.7</v>
      </c>
      <c r="AC338">
        <v>995.2</v>
      </c>
      <c r="AD338">
        <v>868.5</v>
      </c>
      <c r="AE338">
        <v>781.6</v>
      </c>
      <c r="AF338">
        <v>723.7</v>
      </c>
      <c r="AG338">
        <v>696.7</v>
      </c>
      <c r="AH338">
        <v>678.7</v>
      </c>
      <c r="AI338">
        <v>1183.4000000000001</v>
      </c>
      <c r="AJ338">
        <v>968.5</v>
      </c>
      <c r="AK338">
        <v>850.8</v>
      </c>
      <c r="AL338">
        <v>776.8</v>
      </c>
      <c r="AM338">
        <v>729.9</v>
      </c>
      <c r="AN338">
        <v>704.9</v>
      </c>
      <c r="AO338">
        <v>687.4</v>
      </c>
      <c r="AP338">
        <v>1012</v>
      </c>
      <c r="AQ338">
        <v>818.3</v>
      </c>
      <c r="AR338">
        <v>714.2</v>
      </c>
      <c r="AS338">
        <v>653.4</v>
      </c>
      <c r="AT338">
        <v>616.1</v>
      </c>
      <c r="AU338">
        <v>592.70000000000005</v>
      </c>
      <c r="AV338">
        <v>567.1</v>
      </c>
      <c r="AW338">
        <v>1126.3</v>
      </c>
      <c r="AX338">
        <v>897.8</v>
      </c>
      <c r="AY338">
        <v>771.4</v>
      </c>
      <c r="AZ338">
        <v>695.6</v>
      </c>
      <c r="BA338">
        <v>648.5</v>
      </c>
      <c r="BB338">
        <v>619</v>
      </c>
      <c r="BC338">
        <v>587.9</v>
      </c>
      <c r="BD338">
        <v>1208.3</v>
      </c>
      <c r="BE338">
        <v>927.3</v>
      </c>
      <c r="BF338">
        <v>775</v>
      </c>
      <c r="BG338">
        <v>679.3</v>
      </c>
      <c r="BH338">
        <v>625.79999999999995</v>
      </c>
      <c r="BI338">
        <v>589</v>
      </c>
      <c r="BJ338">
        <v>538.79999999999995</v>
      </c>
      <c r="BK338">
        <v>43</v>
      </c>
      <c r="BL338">
        <v>41.4</v>
      </c>
      <c r="BM338">
        <v>41.5</v>
      </c>
      <c r="BN338">
        <v>41.6</v>
      </c>
      <c r="BO338">
        <v>40.700000000000003</v>
      </c>
      <c r="BP338">
        <v>40.200000000000003</v>
      </c>
      <c r="BQ338">
        <v>41</v>
      </c>
      <c r="BR338">
        <v>147.69999999999999</v>
      </c>
      <c r="BS338">
        <v>151.6</v>
      </c>
      <c r="BT338">
        <v>152.6</v>
      </c>
      <c r="BU338">
        <v>161.4</v>
      </c>
      <c r="BV338">
        <v>180</v>
      </c>
      <c r="BW338">
        <v>180</v>
      </c>
      <c r="BX338">
        <v>180</v>
      </c>
      <c r="BY338">
        <v>1334.6</v>
      </c>
      <c r="BZ338">
        <v>1107.4000000000001</v>
      </c>
      <c r="CA338">
        <v>986.4</v>
      </c>
      <c r="CB338">
        <v>902.2</v>
      </c>
      <c r="CC338">
        <v>849.3</v>
      </c>
      <c r="CD338">
        <v>830.2</v>
      </c>
      <c r="CE338">
        <v>839.8</v>
      </c>
      <c r="CF338">
        <v>834.2</v>
      </c>
      <c r="CG338">
        <v>698.7</v>
      </c>
      <c r="CH338">
        <v>631</v>
      </c>
      <c r="CI338">
        <v>604.20000000000005</v>
      </c>
      <c r="CJ338">
        <v>586.70000000000005</v>
      </c>
      <c r="CK338">
        <v>575.4</v>
      </c>
      <c r="CL338">
        <v>573.20000000000005</v>
      </c>
      <c r="CM338">
        <v>757.9</v>
      </c>
      <c r="CN338">
        <v>639.6</v>
      </c>
      <c r="CO338">
        <v>591.70000000000005</v>
      </c>
      <c r="CP338">
        <v>576.20000000000005</v>
      </c>
      <c r="CQ338">
        <v>570.20000000000005</v>
      </c>
      <c r="CR338">
        <v>560</v>
      </c>
      <c r="CS338">
        <v>553.79999999999995</v>
      </c>
      <c r="CT338">
        <v>690.6</v>
      </c>
      <c r="CU338">
        <v>598.5</v>
      </c>
      <c r="CV338">
        <v>566.4</v>
      </c>
      <c r="CW338">
        <v>549.20000000000005</v>
      </c>
      <c r="CX338">
        <v>541.70000000000005</v>
      </c>
      <c r="CY338">
        <v>536.5</v>
      </c>
      <c r="CZ338">
        <v>525.5</v>
      </c>
      <c r="DA338">
        <v>679.9</v>
      </c>
      <c r="DB338">
        <v>593.79999999999995</v>
      </c>
      <c r="DC338">
        <v>561.6</v>
      </c>
      <c r="DD338">
        <v>541.5</v>
      </c>
      <c r="DE338">
        <v>524</v>
      </c>
      <c r="DF338">
        <v>509.2</v>
      </c>
      <c r="DG338">
        <v>498.1</v>
      </c>
      <c r="DH338">
        <v>733.8</v>
      </c>
      <c r="DI338">
        <v>610.70000000000005</v>
      </c>
      <c r="DJ338">
        <v>562.79999999999995</v>
      </c>
      <c r="DK338">
        <v>536.79999999999995</v>
      </c>
      <c r="DL338">
        <v>514.79999999999995</v>
      </c>
      <c r="DM338">
        <v>500.1</v>
      </c>
      <c r="DN338">
        <v>470.6</v>
      </c>
      <c r="DO338">
        <v>753.5</v>
      </c>
      <c r="DP338">
        <v>623.20000000000005</v>
      </c>
      <c r="DQ338">
        <v>568.1</v>
      </c>
      <c r="DR338">
        <v>539.9</v>
      </c>
      <c r="DS338">
        <v>515.1</v>
      </c>
      <c r="DT338">
        <v>492.4</v>
      </c>
      <c r="DU338">
        <v>465</v>
      </c>
      <c r="DV338">
        <v>821.9</v>
      </c>
      <c r="DW338">
        <v>674.8</v>
      </c>
      <c r="DX338">
        <v>591.29999999999995</v>
      </c>
      <c r="DY338">
        <v>556</v>
      </c>
      <c r="DZ338">
        <v>530.79999999999995</v>
      </c>
      <c r="EA338">
        <v>506.1</v>
      </c>
      <c r="EB338">
        <v>463.3</v>
      </c>
      <c r="EC338">
        <v>956.9</v>
      </c>
      <c r="ED338">
        <v>765.3</v>
      </c>
      <c r="EE338">
        <v>652.29999999999995</v>
      </c>
      <c r="EF338">
        <v>586.1</v>
      </c>
      <c r="EG338">
        <v>555.1</v>
      </c>
      <c r="EH338">
        <v>531.79999999999995</v>
      </c>
      <c r="EI338">
        <v>487</v>
      </c>
      <c r="EJ338">
        <v>1104.9000000000001</v>
      </c>
      <c r="EK338">
        <v>883.1</v>
      </c>
      <c r="EL338">
        <v>750.5</v>
      </c>
      <c r="EM338">
        <v>661.1</v>
      </c>
      <c r="EN338">
        <v>598.1</v>
      </c>
      <c r="EO338">
        <v>563.20000000000005</v>
      </c>
      <c r="EP338" t="s">
        <v>4527</v>
      </c>
    </row>
    <row r="339" spans="1:146" x14ac:dyDescent="0.25">
      <c r="A339" t="s">
        <v>4528</v>
      </c>
      <c r="B339" t="s">
        <v>2161</v>
      </c>
      <c r="C339" t="s">
        <v>2162</v>
      </c>
      <c r="D339" t="s">
        <v>2163</v>
      </c>
      <c r="E339" t="s">
        <v>2007</v>
      </c>
      <c r="F339" t="s">
        <v>1785</v>
      </c>
      <c r="G339" t="s">
        <v>2164</v>
      </c>
      <c r="H339">
        <v>2007</v>
      </c>
      <c r="I339">
        <v>4035058</v>
      </c>
      <c r="K339" t="s">
        <v>1698</v>
      </c>
      <c r="L339" t="s">
        <v>1781</v>
      </c>
      <c r="M339">
        <v>200</v>
      </c>
      <c r="N339" t="s">
        <v>3923</v>
      </c>
      <c r="O339" s="3">
        <v>0.32085648148148149</v>
      </c>
      <c r="P339">
        <v>10.5</v>
      </c>
      <c r="Q339">
        <v>9.8230000000000004</v>
      </c>
      <c r="R339">
        <v>2.0030000000000001</v>
      </c>
      <c r="S339">
        <v>3.47</v>
      </c>
      <c r="T339">
        <v>5995</v>
      </c>
      <c r="U339">
        <v>125.5</v>
      </c>
      <c r="V339">
        <v>0.21</v>
      </c>
      <c r="W339">
        <v>632.9</v>
      </c>
      <c r="X339">
        <v>0.97750000000000004</v>
      </c>
      <c r="Y339">
        <v>690.6</v>
      </c>
      <c r="Z339">
        <v>0</v>
      </c>
      <c r="AA339">
        <v>0</v>
      </c>
      <c r="AB339">
        <v>1016.8</v>
      </c>
      <c r="AC339">
        <v>830.6</v>
      </c>
      <c r="AD339">
        <v>726.8</v>
      </c>
      <c r="AE339">
        <v>669.8</v>
      </c>
      <c r="AF339">
        <v>640.6</v>
      </c>
      <c r="AG339">
        <v>614.29999999999995</v>
      </c>
      <c r="AH339">
        <v>585.1</v>
      </c>
      <c r="AI339">
        <v>973.9</v>
      </c>
      <c r="AJ339">
        <v>798.1</v>
      </c>
      <c r="AK339">
        <v>705</v>
      </c>
      <c r="AL339">
        <v>655.29999999999995</v>
      </c>
      <c r="AM339">
        <v>628.9</v>
      </c>
      <c r="AN339">
        <v>610.20000000000005</v>
      </c>
      <c r="AO339">
        <v>583.5</v>
      </c>
      <c r="AP339">
        <v>864</v>
      </c>
      <c r="AQ339">
        <v>700.6</v>
      </c>
      <c r="AR339">
        <v>614.29999999999995</v>
      </c>
      <c r="AS339">
        <v>565.29999999999995</v>
      </c>
      <c r="AT339">
        <v>535.79999999999995</v>
      </c>
      <c r="AU339">
        <v>516.70000000000005</v>
      </c>
      <c r="AV339">
        <v>491.8</v>
      </c>
      <c r="AW339">
        <v>930.9</v>
      </c>
      <c r="AX339">
        <v>745.9</v>
      </c>
      <c r="AY339">
        <v>645.70000000000005</v>
      </c>
      <c r="AZ339">
        <v>587.1</v>
      </c>
      <c r="BA339">
        <v>551.4</v>
      </c>
      <c r="BB339">
        <v>528.4</v>
      </c>
      <c r="BC339">
        <v>500.1</v>
      </c>
      <c r="BD339">
        <v>1012.9</v>
      </c>
      <c r="BE339">
        <v>780.2</v>
      </c>
      <c r="BF339">
        <v>655.20000000000005</v>
      </c>
      <c r="BG339">
        <v>583.79999999999995</v>
      </c>
      <c r="BH339">
        <v>547.70000000000005</v>
      </c>
      <c r="BI339">
        <v>517.20000000000005</v>
      </c>
      <c r="BJ339">
        <v>469.9</v>
      </c>
      <c r="BK339">
        <v>42.2</v>
      </c>
      <c r="BL339">
        <v>40.799999999999997</v>
      </c>
      <c r="BM339">
        <v>40.299999999999997</v>
      </c>
      <c r="BN339">
        <v>39.6</v>
      </c>
      <c r="BO339">
        <v>38.9</v>
      </c>
      <c r="BP339">
        <v>38.700000000000003</v>
      </c>
      <c r="BQ339">
        <v>38.4</v>
      </c>
      <c r="BR339">
        <v>144.69999999999999</v>
      </c>
      <c r="BS339">
        <v>148.4</v>
      </c>
      <c r="BT339">
        <v>148.30000000000001</v>
      </c>
      <c r="BU339">
        <v>149.69999999999999</v>
      </c>
      <c r="BV339">
        <v>174.7</v>
      </c>
      <c r="BW339">
        <v>177.2</v>
      </c>
      <c r="BX339">
        <v>178.5</v>
      </c>
      <c r="BY339">
        <v>1055.5</v>
      </c>
      <c r="BZ339">
        <v>878.2</v>
      </c>
      <c r="CA339">
        <v>783.8</v>
      </c>
      <c r="CB339">
        <v>733.6</v>
      </c>
      <c r="CC339">
        <v>715.8</v>
      </c>
      <c r="CD339">
        <v>708.8</v>
      </c>
      <c r="CE339">
        <v>695.1</v>
      </c>
      <c r="CF339">
        <v>698</v>
      </c>
      <c r="CG339">
        <v>591.20000000000005</v>
      </c>
      <c r="CH339">
        <v>535.20000000000005</v>
      </c>
      <c r="CI339">
        <v>512.5</v>
      </c>
      <c r="CJ339">
        <v>504.1</v>
      </c>
      <c r="CK339">
        <v>500.4</v>
      </c>
      <c r="CL339">
        <v>495.2</v>
      </c>
      <c r="CM339">
        <v>663.9</v>
      </c>
      <c r="CN339">
        <v>565.1</v>
      </c>
      <c r="CO339">
        <v>519.4</v>
      </c>
      <c r="CP339">
        <v>500</v>
      </c>
      <c r="CQ339">
        <v>490.8</v>
      </c>
      <c r="CR339">
        <v>486.8</v>
      </c>
      <c r="CS339">
        <v>483.6</v>
      </c>
      <c r="CT339">
        <v>638.6</v>
      </c>
      <c r="CU339">
        <v>547</v>
      </c>
      <c r="CV339">
        <v>508.2</v>
      </c>
      <c r="CW339">
        <v>489.5</v>
      </c>
      <c r="CX339">
        <v>476.8</v>
      </c>
      <c r="CY339">
        <v>468</v>
      </c>
      <c r="CZ339">
        <v>460.8</v>
      </c>
      <c r="DA339">
        <v>629.5</v>
      </c>
      <c r="DB339">
        <v>532</v>
      </c>
      <c r="DC339">
        <v>495.6</v>
      </c>
      <c r="DD339">
        <v>483.4</v>
      </c>
      <c r="DE339">
        <v>472.3</v>
      </c>
      <c r="DF339">
        <v>458.6</v>
      </c>
      <c r="DG339">
        <v>437.2</v>
      </c>
      <c r="DH339">
        <v>628</v>
      </c>
      <c r="DI339">
        <v>527.20000000000005</v>
      </c>
      <c r="DJ339">
        <v>490</v>
      </c>
      <c r="DK339">
        <v>467.7</v>
      </c>
      <c r="DL339">
        <v>448.6</v>
      </c>
      <c r="DM339">
        <v>437.2</v>
      </c>
      <c r="DN339">
        <v>419.4</v>
      </c>
      <c r="DO339">
        <v>647.4</v>
      </c>
      <c r="DP339">
        <v>540.1</v>
      </c>
      <c r="DQ339">
        <v>495.8</v>
      </c>
      <c r="DR339">
        <v>471.7</v>
      </c>
      <c r="DS339">
        <v>449</v>
      </c>
      <c r="DT339">
        <v>427.2</v>
      </c>
      <c r="DU339">
        <v>400.6</v>
      </c>
      <c r="DV339">
        <v>718.2</v>
      </c>
      <c r="DW339">
        <v>589</v>
      </c>
      <c r="DX339">
        <v>518.9</v>
      </c>
      <c r="DY339">
        <v>487.8</v>
      </c>
      <c r="DZ339">
        <v>465.4</v>
      </c>
      <c r="EA339">
        <v>442.4</v>
      </c>
      <c r="EB339">
        <v>399.4</v>
      </c>
      <c r="EC339">
        <v>847</v>
      </c>
      <c r="ED339">
        <v>678.1</v>
      </c>
      <c r="EE339">
        <v>580</v>
      </c>
      <c r="EF339">
        <v>524.70000000000005</v>
      </c>
      <c r="EG339">
        <v>497.3</v>
      </c>
      <c r="EH339">
        <v>479.3</v>
      </c>
      <c r="EI339">
        <v>443.6</v>
      </c>
      <c r="EJ339">
        <v>978</v>
      </c>
      <c r="EK339">
        <v>783</v>
      </c>
      <c r="EL339">
        <v>669.8</v>
      </c>
      <c r="EM339">
        <v>605.9</v>
      </c>
      <c r="EN339">
        <v>565.4</v>
      </c>
      <c r="EO339">
        <v>519.9</v>
      </c>
      <c r="EP339" t="s">
        <v>4529</v>
      </c>
    </row>
    <row r="340" spans="1:146" x14ac:dyDescent="0.25">
      <c r="A340" t="s">
        <v>4530</v>
      </c>
      <c r="B340" t="s">
        <v>224</v>
      </c>
      <c r="C340" t="s">
        <v>225</v>
      </c>
      <c r="D340" t="s">
        <v>226</v>
      </c>
      <c r="E340" t="s">
        <v>227</v>
      </c>
      <c r="F340" t="s">
        <v>228</v>
      </c>
      <c r="G340" t="s">
        <v>1909</v>
      </c>
      <c r="H340">
        <v>2010</v>
      </c>
      <c r="I340">
        <v>4081853</v>
      </c>
      <c r="K340" t="s">
        <v>1698</v>
      </c>
      <c r="L340" t="s">
        <v>1781</v>
      </c>
      <c r="M340">
        <v>1101</v>
      </c>
      <c r="N340" t="s">
        <v>3923</v>
      </c>
      <c r="O340" s="3">
        <v>0.32085648148148149</v>
      </c>
      <c r="P340">
        <v>15</v>
      </c>
      <c r="Q340">
        <v>13.775</v>
      </c>
      <c r="R340">
        <v>2.4009999999999998</v>
      </c>
      <c r="S340">
        <v>4.54</v>
      </c>
      <c r="T340">
        <v>17788</v>
      </c>
      <c r="U340">
        <v>127.4</v>
      </c>
      <c r="V340">
        <v>0.34</v>
      </c>
      <c r="W340">
        <v>566.29999999999995</v>
      </c>
      <c r="X340">
        <v>1.0875999999999999</v>
      </c>
      <c r="Y340">
        <v>620.70000000000005</v>
      </c>
      <c r="Z340">
        <v>0</v>
      </c>
      <c r="AA340">
        <v>0</v>
      </c>
      <c r="AB340">
        <v>946.5</v>
      </c>
      <c r="AC340">
        <v>766.6</v>
      </c>
      <c r="AD340">
        <v>662.8</v>
      </c>
      <c r="AE340">
        <v>597</v>
      </c>
      <c r="AF340">
        <v>562.79999999999995</v>
      </c>
      <c r="AG340">
        <v>543.5</v>
      </c>
      <c r="AH340">
        <v>511.9</v>
      </c>
      <c r="AI340">
        <v>907.8</v>
      </c>
      <c r="AJ340">
        <v>735.8</v>
      </c>
      <c r="AK340">
        <v>639.9</v>
      </c>
      <c r="AL340">
        <v>583.5</v>
      </c>
      <c r="AM340">
        <v>552.20000000000005</v>
      </c>
      <c r="AN340">
        <v>534.20000000000005</v>
      </c>
      <c r="AO340">
        <v>509</v>
      </c>
      <c r="AP340">
        <v>788.5</v>
      </c>
      <c r="AQ340">
        <v>632.9</v>
      </c>
      <c r="AR340">
        <v>548.70000000000005</v>
      </c>
      <c r="AS340">
        <v>499.6</v>
      </c>
      <c r="AT340">
        <v>469.8</v>
      </c>
      <c r="AU340">
        <v>450.8</v>
      </c>
      <c r="AV340">
        <v>427.6</v>
      </c>
      <c r="AW340">
        <v>864.3</v>
      </c>
      <c r="AX340">
        <v>686.4</v>
      </c>
      <c r="AY340">
        <v>587.5</v>
      </c>
      <c r="AZ340">
        <v>527.9</v>
      </c>
      <c r="BA340">
        <v>490.3</v>
      </c>
      <c r="BB340">
        <v>465.7</v>
      </c>
      <c r="BC340">
        <v>436.5</v>
      </c>
      <c r="BD340">
        <v>940.9</v>
      </c>
      <c r="BE340">
        <v>718</v>
      </c>
      <c r="BF340">
        <v>592.29999999999995</v>
      </c>
      <c r="BG340">
        <v>515.20000000000005</v>
      </c>
      <c r="BH340">
        <v>477</v>
      </c>
      <c r="BI340">
        <v>449.7</v>
      </c>
      <c r="BJ340">
        <v>407.7</v>
      </c>
      <c r="BK340">
        <v>43.9</v>
      </c>
      <c r="BL340">
        <v>42</v>
      </c>
      <c r="BM340">
        <v>41.4</v>
      </c>
      <c r="BN340">
        <v>41.5</v>
      </c>
      <c r="BO340">
        <v>41</v>
      </c>
      <c r="BP340">
        <v>40.299999999999997</v>
      </c>
      <c r="BQ340">
        <v>39.9</v>
      </c>
      <c r="BR340">
        <v>143.30000000000001</v>
      </c>
      <c r="BS340">
        <v>147.69999999999999</v>
      </c>
      <c r="BT340">
        <v>147.69999999999999</v>
      </c>
      <c r="BU340">
        <v>149</v>
      </c>
      <c r="BV340">
        <v>150.4</v>
      </c>
      <c r="BW340">
        <v>173.7</v>
      </c>
      <c r="BX340">
        <v>177.8</v>
      </c>
      <c r="BY340">
        <v>1002</v>
      </c>
      <c r="BZ340">
        <v>822.1</v>
      </c>
      <c r="CA340">
        <v>721.9</v>
      </c>
      <c r="CB340">
        <v>660.9</v>
      </c>
      <c r="CC340">
        <v>628.5</v>
      </c>
      <c r="CD340">
        <v>613.79999999999995</v>
      </c>
      <c r="CE340">
        <v>605</v>
      </c>
      <c r="CF340">
        <v>649.4</v>
      </c>
      <c r="CG340">
        <v>544.79999999999995</v>
      </c>
      <c r="CH340">
        <v>480.2</v>
      </c>
      <c r="CI340">
        <v>446.9</v>
      </c>
      <c r="CJ340">
        <v>432</v>
      </c>
      <c r="CK340">
        <v>425.7</v>
      </c>
      <c r="CL340">
        <v>421.2</v>
      </c>
      <c r="CM340">
        <v>612.29999999999995</v>
      </c>
      <c r="CN340">
        <v>517.29999999999995</v>
      </c>
      <c r="CO340">
        <v>458.9</v>
      </c>
      <c r="CP340">
        <v>433.1</v>
      </c>
      <c r="CQ340">
        <v>420.5</v>
      </c>
      <c r="CR340">
        <v>413.6</v>
      </c>
      <c r="CS340">
        <v>408.7</v>
      </c>
      <c r="CT340">
        <v>585</v>
      </c>
      <c r="CU340">
        <v>495.8</v>
      </c>
      <c r="CV340">
        <v>445.1</v>
      </c>
      <c r="CW340">
        <v>423.1</v>
      </c>
      <c r="CX340">
        <v>410.8</v>
      </c>
      <c r="CY340">
        <v>402</v>
      </c>
      <c r="CZ340">
        <v>390.8</v>
      </c>
      <c r="DA340">
        <v>580.9</v>
      </c>
      <c r="DB340">
        <v>479.6</v>
      </c>
      <c r="DC340">
        <v>432.6</v>
      </c>
      <c r="DD340">
        <v>417</v>
      </c>
      <c r="DE340">
        <v>408.7</v>
      </c>
      <c r="DF340">
        <v>398.1</v>
      </c>
      <c r="DG340">
        <v>379.8</v>
      </c>
      <c r="DH340">
        <v>571.6</v>
      </c>
      <c r="DI340">
        <v>469.6</v>
      </c>
      <c r="DJ340">
        <v>424.1</v>
      </c>
      <c r="DK340">
        <v>404.7</v>
      </c>
      <c r="DL340">
        <v>390.6</v>
      </c>
      <c r="DM340">
        <v>381.6</v>
      </c>
      <c r="DN340">
        <v>366.6</v>
      </c>
      <c r="DO340">
        <v>585.29999999999995</v>
      </c>
      <c r="DP340">
        <v>481.1</v>
      </c>
      <c r="DQ340">
        <v>429.6</v>
      </c>
      <c r="DR340">
        <v>407.4</v>
      </c>
      <c r="DS340">
        <v>391.1</v>
      </c>
      <c r="DT340">
        <v>375.2</v>
      </c>
      <c r="DU340">
        <v>352.6</v>
      </c>
      <c r="DV340">
        <v>650.6</v>
      </c>
      <c r="DW340">
        <v>528.4</v>
      </c>
      <c r="DX340">
        <v>455.8</v>
      </c>
      <c r="DY340">
        <v>421.8</v>
      </c>
      <c r="DZ340">
        <v>403.4</v>
      </c>
      <c r="EA340">
        <v>387.3</v>
      </c>
      <c r="EB340">
        <v>354.5</v>
      </c>
      <c r="EC340">
        <v>771.6</v>
      </c>
      <c r="ED340">
        <v>615.79999999999995</v>
      </c>
      <c r="EE340">
        <v>522.9</v>
      </c>
      <c r="EF340">
        <v>461.6</v>
      </c>
      <c r="EG340">
        <v>430.9</v>
      </c>
      <c r="EH340">
        <v>414.1</v>
      </c>
      <c r="EI340">
        <v>390.3</v>
      </c>
      <c r="EJ340">
        <v>891</v>
      </c>
      <c r="EK340">
        <v>711.1</v>
      </c>
      <c r="EL340">
        <v>603.70000000000005</v>
      </c>
      <c r="EM340">
        <v>533</v>
      </c>
      <c r="EN340">
        <v>497.1</v>
      </c>
      <c r="EO340">
        <v>473.2</v>
      </c>
      <c r="EP340" t="s">
        <v>4531</v>
      </c>
    </row>
    <row r="341" spans="1:146" x14ac:dyDescent="0.25">
      <c r="A341" t="s">
        <v>4532</v>
      </c>
      <c r="B341" t="s">
        <v>2420</v>
      </c>
      <c r="C341" t="s">
        <v>2421</v>
      </c>
      <c r="D341" t="s">
        <v>2422</v>
      </c>
      <c r="E341" t="s">
        <v>1060</v>
      </c>
      <c r="F341" t="s">
        <v>620</v>
      </c>
      <c r="G341" t="s">
        <v>591</v>
      </c>
      <c r="H341">
        <v>2003</v>
      </c>
      <c r="I341">
        <v>189305</v>
      </c>
      <c r="K341" t="s">
        <v>1698</v>
      </c>
      <c r="L341" t="s">
        <v>1781</v>
      </c>
      <c r="M341">
        <v>700</v>
      </c>
      <c r="N341" t="s">
        <v>3923</v>
      </c>
      <c r="O341" s="3">
        <v>0.32085648148148149</v>
      </c>
      <c r="P341">
        <v>12.903</v>
      </c>
      <c r="Q341">
        <v>11.648999999999999</v>
      </c>
      <c r="R341">
        <v>2.1970000000000001</v>
      </c>
      <c r="S341">
        <v>3.95</v>
      </c>
      <c r="T341">
        <v>8880</v>
      </c>
      <c r="U341">
        <v>121.4</v>
      </c>
      <c r="V341">
        <v>0.21</v>
      </c>
      <c r="W341">
        <v>588.5</v>
      </c>
      <c r="X341">
        <v>1.0536000000000001</v>
      </c>
      <c r="Y341">
        <v>640.6</v>
      </c>
      <c r="Z341">
        <v>0</v>
      </c>
      <c r="AA341">
        <v>0</v>
      </c>
      <c r="AB341">
        <v>967</v>
      </c>
      <c r="AC341">
        <v>787.5</v>
      </c>
      <c r="AD341">
        <v>678.9</v>
      </c>
      <c r="AE341">
        <v>616.79999999999995</v>
      </c>
      <c r="AF341">
        <v>584.70000000000005</v>
      </c>
      <c r="AG341">
        <v>563</v>
      </c>
      <c r="AH341">
        <v>534.5</v>
      </c>
      <c r="AI341">
        <v>925.3</v>
      </c>
      <c r="AJ341">
        <v>752.5</v>
      </c>
      <c r="AK341">
        <v>658.2</v>
      </c>
      <c r="AL341">
        <v>607.6</v>
      </c>
      <c r="AM341">
        <v>580.9</v>
      </c>
      <c r="AN341">
        <v>563.5</v>
      </c>
      <c r="AO341">
        <v>535.5</v>
      </c>
      <c r="AP341">
        <v>812.8</v>
      </c>
      <c r="AQ341">
        <v>655</v>
      </c>
      <c r="AR341">
        <v>570.6</v>
      </c>
      <c r="AS341">
        <v>522</v>
      </c>
      <c r="AT341">
        <v>492.4</v>
      </c>
      <c r="AU341">
        <v>473.1</v>
      </c>
      <c r="AV341">
        <v>448</v>
      </c>
      <c r="AW341">
        <v>880.5</v>
      </c>
      <c r="AX341">
        <v>702.8</v>
      </c>
      <c r="AY341">
        <v>605.9</v>
      </c>
      <c r="AZ341">
        <v>548.9</v>
      </c>
      <c r="BA341">
        <v>513.6</v>
      </c>
      <c r="BB341">
        <v>490.5</v>
      </c>
      <c r="BC341">
        <v>461</v>
      </c>
      <c r="BD341">
        <v>962.5</v>
      </c>
      <c r="BE341">
        <v>738.3</v>
      </c>
      <c r="BF341">
        <v>610.20000000000005</v>
      </c>
      <c r="BG341">
        <v>538.20000000000005</v>
      </c>
      <c r="BH341">
        <v>502</v>
      </c>
      <c r="BI341">
        <v>474.1</v>
      </c>
      <c r="BJ341">
        <v>428.8</v>
      </c>
      <c r="BK341">
        <v>43.2</v>
      </c>
      <c r="BL341">
        <v>41.7</v>
      </c>
      <c r="BM341">
        <v>41.2</v>
      </c>
      <c r="BN341">
        <v>40.700000000000003</v>
      </c>
      <c r="BO341">
        <v>40.1</v>
      </c>
      <c r="BP341">
        <v>39.9</v>
      </c>
      <c r="BQ341">
        <v>39.4</v>
      </c>
      <c r="BR341">
        <v>140.6</v>
      </c>
      <c r="BS341">
        <v>148.4</v>
      </c>
      <c r="BT341">
        <v>147.6</v>
      </c>
      <c r="BU341">
        <v>154.9</v>
      </c>
      <c r="BV341">
        <v>165.2</v>
      </c>
      <c r="BW341">
        <v>180</v>
      </c>
      <c r="BX341">
        <v>180</v>
      </c>
      <c r="BY341">
        <v>1012</v>
      </c>
      <c r="BZ341">
        <v>834.4</v>
      </c>
      <c r="CA341">
        <v>736.5</v>
      </c>
      <c r="CB341">
        <v>689.2</v>
      </c>
      <c r="CC341">
        <v>671.4</v>
      </c>
      <c r="CD341">
        <v>664.1</v>
      </c>
      <c r="CE341">
        <v>649</v>
      </c>
      <c r="CF341">
        <v>661.5</v>
      </c>
      <c r="CG341">
        <v>553.70000000000005</v>
      </c>
      <c r="CH341">
        <v>496.2</v>
      </c>
      <c r="CI341">
        <v>473.2</v>
      </c>
      <c r="CJ341">
        <v>465</v>
      </c>
      <c r="CK341">
        <v>461.2</v>
      </c>
      <c r="CL341">
        <v>455.7</v>
      </c>
      <c r="CM341">
        <v>625.6</v>
      </c>
      <c r="CN341">
        <v>526.29999999999995</v>
      </c>
      <c r="CO341">
        <v>478.9</v>
      </c>
      <c r="CP341">
        <v>459.9</v>
      </c>
      <c r="CQ341">
        <v>451.3</v>
      </c>
      <c r="CR341">
        <v>447.4</v>
      </c>
      <c r="CS341">
        <v>443.8</v>
      </c>
      <c r="CT341">
        <v>598.9</v>
      </c>
      <c r="CU341">
        <v>506.8</v>
      </c>
      <c r="CV341">
        <v>466.9</v>
      </c>
      <c r="CW341">
        <v>448.7</v>
      </c>
      <c r="CX341">
        <v>437</v>
      </c>
      <c r="CY341">
        <v>428.9</v>
      </c>
      <c r="CZ341">
        <v>421.8</v>
      </c>
      <c r="DA341">
        <v>600.79999999999995</v>
      </c>
      <c r="DB341">
        <v>498.3</v>
      </c>
      <c r="DC341">
        <v>459.5</v>
      </c>
      <c r="DD341">
        <v>446.5</v>
      </c>
      <c r="DE341">
        <v>431.9</v>
      </c>
      <c r="DF341">
        <v>418.9</v>
      </c>
      <c r="DG341">
        <v>398.8</v>
      </c>
      <c r="DH341">
        <v>597.1</v>
      </c>
      <c r="DI341">
        <v>491.4</v>
      </c>
      <c r="DJ341">
        <v>451.2</v>
      </c>
      <c r="DK341">
        <v>430.9</v>
      </c>
      <c r="DL341">
        <v>415.6</v>
      </c>
      <c r="DM341">
        <v>405</v>
      </c>
      <c r="DN341">
        <v>387.1</v>
      </c>
      <c r="DO341">
        <v>611</v>
      </c>
      <c r="DP341">
        <v>500.8</v>
      </c>
      <c r="DQ341">
        <v>454.7</v>
      </c>
      <c r="DR341">
        <v>431.2</v>
      </c>
      <c r="DS341">
        <v>410.4</v>
      </c>
      <c r="DT341">
        <v>393.6</v>
      </c>
      <c r="DU341">
        <v>370.5</v>
      </c>
      <c r="DV341">
        <v>671.6</v>
      </c>
      <c r="DW341">
        <v>544.5</v>
      </c>
      <c r="DX341">
        <v>475.6</v>
      </c>
      <c r="DY341">
        <v>445.4</v>
      </c>
      <c r="DZ341">
        <v>423.6</v>
      </c>
      <c r="EA341">
        <v>401.1</v>
      </c>
      <c r="EB341">
        <v>358.8</v>
      </c>
      <c r="EC341">
        <v>798.5</v>
      </c>
      <c r="ED341">
        <v>641.4</v>
      </c>
      <c r="EE341">
        <v>538</v>
      </c>
      <c r="EF341">
        <v>476.6</v>
      </c>
      <c r="EG341">
        <v>447.3</v>
      </c>
      <c r="EH341">
        <v>426.8</v>
      </c>
      <c r="EI341">
        <v>385.6</v>
      </c>
      <c r="EJ341">
        <v>922</v>
      </c>
      <c r="EK341">
        <v>740.6</v>
      </c>
      <c r="EL341">
        <v>621.20000000000005</v>
      </c>
      <c r="EM341">
        <v>544.4</v>
      </c>
      <c r="EN341">
        <v>498</v>
      </c>
      <c r="EO341">
        <v>461.8</v>
      </c>
      <c r="EP341" t="s">
        <v>4533</v>
      </c>
    </row>
    <row r="342" spans="1:146" x14ac:dyDescent="0.25">
      <c r="A342" t="s">
        <v>3421</v>
      </c>
      <c r="B342" t="s">
        <v>2260</v>
      </c>
      <c r="C342" t="s">
        <v>2261</v>
      </c>
      <c r="D342" t="s">
        <v>2262</v>
      </c>
      <c r="E342" t="s">
        <v>149</v>
      </c>
      <c r="F342" t="s">
        <v>1785</v>
      </c>
      <c r="G342" t="s">
        <v>2263</v>
      </c>
      <c r="H342">
        <v>2010</v>
      </c>
      <c r="I342">
        <v>9503600</v>
      </c>
      <c r="K342" t="s">
        <v>1698</v>
      </c>
      <c r="L342" t="s">
        <v>1781</v>
      </c>
      <c r="M342">
        <v>877</v>
      </c>
      <c r="N342" t="s">
        <v>3923</v>
      </c>
      <c r="O342" s="3">
        <v>0.32085648148148149</v>
      </c>
      <c r="P342">
        <v>12.4</v>
      </c>
      <c r="Q342">
        <v>11.944000000000001</v>
      </c>
      <c r="R342">
        <v>2.149</v>
      </c>
      <c r="S342">
        <v>3.91</v>
      </c>
      <c r="T342">
        <v>8871</v>
      </c>
      <c r="U342">
        <v>122</v>
      </c>
      <c r="V342">
        <v>0.31</v>
      </c>
      <c r="W342">
        <v>635.29999999999995</v>
      </c>
      <c r="X342">
        <v>0.9879</v>
      </c>
      <c r="Y342">
        <v>683.2</v>
      </c>
      <c r="Z342">
        <v>0</v>
      </c>
      <c r="AA342">
        <v>0</v>
      </c>
      <c r="AB342">
        <v>1131.5</v>
      </c>
      <c r="AC342">
        <v>884.4</v>
      </c>
      <c r="AD342">
        <v>744</v>
      </c>
      <c r="AE342">
        <v>655.5</v>
      </c>
      <c r="AF342">
        <v>604.20000000000005</v>
      </c>
      <c r="AG342">
        <v>571.29999999999995</v>
      </c>
      <c r="AH342">
        <v>539.6</v>
      </c>
      <c r="AI342">
        <v>1056.4000000000001</v>
      </c>
      <c r="AJ342">
        <v>836.9</v>
      </c>
      <c r="AK342">
        <v>712.9</v>
      </c>
      <c r="AL342">
        <v>637.29999999999995</v>
      </c>
      <c r="AM342">
        <v>594.6</v>
      </c>
      <c r="AN342">
        <v>571.1</v>
      </c>
      <c r="AO342">
        <v>546.4</v>
      </c>
      <c r="AP342">
        <v>908.7</v>
      </c>
      <c r="AQ342">
        <v>719.3</v>
      </c>
      <c r="AR342">
        <v>614.29999999999995</v>
      </c>
      <c r="AS342">
        <v>551.4</v>
      </c>
      <c r="AT342">
        <v>512</v>
      </c>
      <c r="AU342">
        <v>486.4</v>
      </c>
      <c r="AV342">
        <v>455.5</v>
      </c>
      <c r="AW342">
        <v>908.7</v>
      </c>
      <c r="AX342">
        <v>719.3</v>
      </c>
      <c r="AY342">
        <v>614.29999999999995</v>
      </c>
      <c r="AZ342">
        <v>551.4</v>
      </c>
      <c r="BA342">
        <v>512</v>
      </c>
      <c r="BB342">
        <v>486.4</v>
      </c>
      <c r="BC342">
        <v>455.5</v>
      </c>
      <c r="BD342">
        <v>1138.2</v>
      </c>
      <c r="BE342">
        <v>830.4</v>
      </c>
      <c r="BF342">
        <v>666.5</v>
      </c>
      <c r="BG342">
        <v>568.1</v>
      </c>
      <c r="BH342">
        <v>518.5</v>
      </c>
      <c r="BI342">
        <v>484.7</v>
      </c>
      <c r="BJ342">
        <v>436.1</v>
      </c>
      <c r="BK342">
        <v>44.1</v>
      </c>
      <c r="BL342">
        <v>42.5</v>
      </c>
      <c r="BM342">
        <v>41.8</v>
      </c>
      <c r="BN342">
        <v>40.9</v>
      </c>
      <c r="BO342">
        <v>39.9</v>
      </c>
      <c r="BP342">
        <v>39.200000000000003</v>
      </c>
      <c r="BQ342">
        <v>38.9</v>
      </c>
      <c r="BR342">
        <v>170.3</v>
      </c>
      <c r="BS342">
        <v>171.5</v>
      </c>
      <c r="BT342">
        <v>173.4</v>
      </c>
      <c r="BU342">
        <v>175.1</v>
      </c>
      <c r="BV342">
        <v>176.2</v>
      </c>
      <c r="BW342">
        <v>177.2</v>
      </c>
      <c r="BX342">
        <v>179.2</v>
      </c>
      <c r="BY342">
        <v>1064.4000000000001</v>
      </c>
      <c r="BZ342">
        <v>865.1</v>
      </c>
      <c r="CA342">
        <v>752.8</v>
      </c>
      <c r="CB342">
        <v>682.2</v>
      </c>
      <c r="CC342">
        <v>652.9</v>
      </c>
      <c r="CD342">
        <v>641.6</v>
      </c>
      <c r="CE342">
        <v>634.1</v>
      </c>
      <c r="CF342">
        <v>688.5</v>
      </c>
      <c r="CG342">
        <v>570.5</v>
      </c>
      <c r="CH342">
        <v>501.2</v>
      </c>
      <c r="CI342">
        <v>469.2</v>
      </c>
      <c r="CJ342">
        <v>455.8</v>
      </c>
      <c r="CK342">
        <v>451</v>
      </c>
      <c r="CL342">
        <v>448.2</v>
      </c>
      <c r="CM342">
        <v>647.70000000000005</v>
      </c>
      <c r="CN342">
        <v>541.29999999999995</v>
      </c>
      <c r="CO342">
        <v>482</v>
      </c>
      <c r="CP342">
        <v>456.7</v>
      </c>
      <c r="CQ342">
        <v>443.9</v>
      </c>
      <c r="CR342">
        <v>438.1</v>
      </c>
      <c r="CS342">
        <v>434.4</v>
      </c>
      <c r="CT342">
        <v>617.5</v>
      </c>
      <c r="CU342">
        <v>518.70000000000005</v>
      </c>
      <c r="CV342">
        <v>469.6</v>
      </c>
      <c r="CW342">
        <v>447.3</v>
      </c>
      <c r="CX342">
        <v>432.7</v>
      </c>
      <c r="CY342">
        <v>421.6</v>
      </c>
      <c r="CZ342">
        <v>410.8</v>
      </c>
      <c r="DA342">
        <v>624.6</v>
      </c>
      <c r="DB342">
        <v>523.4</v>
      </c>
      <c r="DC342">
        <v>470.5</v>
      </c>
      <c r="DD342">
        <v>447</v>
      </c>
      <c r="DE342">
        <v>430.9</v>
      </c>
      <c r="DF342">
        <v>416.1</v>
      </c>
      <c r="DG342">
        <v>390</v>
      </c>
      <c r="DH342">
        <v>700.1</v>
      </c>
      <c r="DI342">
        <v>567.5</v>
      </c>
      <c r="DJ342">
        <v>491.7</v>
      </c>
      <c r="DK342">
        <v>457</v>
      </c>
      <c r="DL342">
        <v>437.6</v>
      </c>
      <c r="DM342">
        <v>420.8</v>
      </c>
      <c r="DN342">
        <v>385</v>
      </c>
      <c r="DO342">
        <v>741.8</v>
      </c>
      <c r="DP342">
        <v>600.5</v>
      </c>
      <c r="DQ342">
        <v>518.29999999999995</v>
      </c>
      <c r="DR342">
        <v>470.5</v>
      </c>
      <c r="DS342">
        <v>446.5</v>
      </c>
      <c r="DT342">
        <v>429.2</v>
      </c>
      <c r="DU342">
        <v>394.2</v>
      </c>
      <c r="DV342">
        <v>870.9</v>
      </c>
      <c r="DW342">
        <v>681.7</v>
      </c>
      <c r="DX342">
        <v>577.6</v>
      </c>
      <c r="DY342">
        <v>509</v>
      </c>
      <c r="DZ342">
        <v>468.5</v>
      </c>
      <c r="EA342">
        <v>446.3</v>
      </c>
      <c r="EB342">
        <v>413.4</v>
      </c>
      <c r="EC342">
        <v>1039.0999999999999</v>
      </c>
      <c r="ED342">
        <v>792.3</v>
      </c>
      <c r="EE342">
        <v>655.20000000000005</v>
      </c>
      <c r="EF342">
        <v>568.9</v>
      </c>
      <c r="EG342">
        <v>507.7</v>
      </c>
      <c r="EH342">
        <v>469.4</v>
      </c>
      <c r="EI342">
        <v>430.8</v>
      </c>
      <c r="EJ342">
        <v>1198.5999999999999</v>
      </c>
      <c r="EK342">
        <v>903.7</v>
      </c>
      <c r="EL342">
        <v>735.2</v>
      </c>
      <c r="EM342">
        <v>628.79999999999995</v>
      </c>
      <c r="EN342">
        <v>555.5</v>
      </c>
      <c r="EO342">
        <v>501</v>
      </c>
      <c r="EP342" t="s">
        <v>4534</v>
      </c>
    </row>
    <row r="343" spans="1:146" x14ac:dyDescent="0.25">
      <c r="A343" t="s">
        <v>4535</v>
      </c>
      <c r="B343" t="s">
        <v>221</v>
      </c>
      <c r="C343" t="s">
        <v>222</v>
      </c>
      <c r="D343" t="s">
        <v>223</v>
      </c>
      <c r="E343" t="s">
        <v>1041</v>
      </c>
      <c r="F343" t="s">
        <v>1680</v>
      </c>
      <c r="G343" t="s">
        <v>1106</v>
      </c>
      <c r="H343">
        <v>1999</v>
      </c>
      <c r="I343">
        <v>203366</v>
      </c>
      <c r="K343" t="s">
        <v>1698</v>
      </c>
      <c r="L343" t="s">
        <v>1781</v>
      </c>
      <c r="M343">
        <v>989</v>
      </c>
      <c r="N343" t="s">
        <v>3923</v>
      </c>
      <c r="O343" s="3">
        <v>0.32085648148148149</v>
      </c>
      <c r="P343">
        <v>14.506</v>
      </c>
      <c r="Q343">
        <v>12.95</v>
      </c>
      <c r="R343">
        <v>2.3079999999999998</v>
      </c>
      <c r="S343">
        <v>4.51</v>
      </c>
      <c r="T343">
        <v>12678</v>
      </c>
      <c r="U343">
        <v>119.1</v>
      </c>
      <c r="V343">
        <v>0.26</v>
      </c>
      <c r="W343">
        <v>579.79999999999995</v>
      </c>
      <c r="X343">
        <v>1.0725</v>
      </c>
      <c r="Y343">
        <v>629.4</v>
      </c>
      <c r="Z343">
        <v>0</v>
      </c>
      <c r="AA343">
        <v>0</v>
      </c>
      <c r="AB343">
        <v>983.7</v>
      </c>
      <c r="AC343">
        <v>791.9</v>
      </c>
      <c r="AD343">
        <v>680</v>
      </c>
      <c r="AE343">
        <v>606.9</v>
      </c>
      <c r="AF343">
        <v>565.1</v>
      </c>
      <c r="AG343">
        <v>539.1</v>
      </c>
      <c r="AH343">
        <v>514.4</v>
      </c>
      <c r="AI343">
        <v>940.8</v>
      </c>
      <c r="AJ343">
        <v>758.7</v>
      </c>
      <c r="AK343">
        <v>655.9</v>
      </c>
      <c r="AL343">
        <v>594</v>
      </c>
      <c r="AM343">
        <v>558.9</v>
      </c>
      <c r="AN343">
        <v>538.6</v>
      </c>
      <c r="AO343">
        <v>516.5</v>
      </c>
      <c r="AP343">
        <v>814.7</v>
      </c>
      <c r="AQ343">
        <v>651.1</v>
      </c>
      <c r="AR343">
        <v>561.6</v>
      </c>
      <c r="AS343">
        <v>508.6</v>
      </c>
      <c r="AT343">
        <v>475.6</v>
      </c>
      <c r="AU343">
        <v>454.4</v>
      </c>
      <c r="AV343">
        <v>429</v>
      </c>
      <c r="AW343">
        <v>879.4</v>
      </c>
      <c r="AX343">
        <v>697.2</v>
      </c>
      <c r="AY343">
        <v>596</v>
      </c>
      <c r="AZ343">
        <v>535</v>
      </c>
      <c r="BA343">
        <v>496.6</v>
      </c>
      <c r="BB343">
        <v>471.6</v>
      </c>
      <c r="BC343">
        <v>441.7</v>
      </c>
      <c r="BD343">
        <v>978.7</v>
      </c>
      <c r="BE343">
        <v>741.7</v>
      </c>
      <c r="BF343">
        <v>607.79999999999995</v>
      </c>
      <c r="BG343">
        <v>524.79999999999995</v>
      </c>
      <c r="BH343">
        <v>482.6</v>
      </c>
      <c r="BI343">
        <v>453.5</v>
      </c>
      <c r="BJ343">
        <v>408.6</v>
      </c>
      <c r="BK343">
        <v>44.1</v>
      </c>
      <c r="BL343">
        <v>42.3</v>
      </c>
      <c r="BM343">
        <v>41.8</v>
      </c>
      <c r="BN343">
        <v>41</v>
      </c>
      <c r="BO343">
        <v>40.299999999999997</v>
      </c>
      <c r="BP343">
        <v>39.700000000000003</v>
      </c>
      <c r="BQ343">
        <v>39.6</v>
      </c>
      <c r="BR343">
        <v>141.1</v>
      </c>
      <c r="BS343">
        <v>148</v>
      </c>
      <c r="BT343">
        <v>149.4</v>
      </c>
      <c r="BU343">
        <v>152.9</v>
      </c>
      <c r="BV343">
        <v>159.4</v>
      </c>
      <c r="BW343">
        <v>180</v>
      </c>
      <c r="BX343">
        <v>180</v>
      </c>
      <c r="BY343">
        <v>1033.5</v>
      </c>
      <c r="BZ343">
        <v>843.9</v>
      </c>
      <c r="CA343">
        <v>737</v>
      </c>
      <c r="CB343">
        <v>669.6</v>
      </c>
      <c r="CC343">
        <v>637</v>
      </c>
      <c r="CD343">
        <v>623.9</v>
      </c>
      <c r="CE343">
        <v>618.4</v>
      </c>
      <c r="CF343">
        <v>669.1</v>
      </c>
      <c r="CG343">
        <v>556.70000000000005</v>
      </c>
      <c r="CH343">
        <v>490</v>
      </c>
      <c r="CI343">
        <v>456.3</v>
      </c>
      <c r="CJ343">
        <v>441</v>
      </c>
      <c r="CK343">
        <v>434.6</v>
      </c>
      <c r="CL343">
        <v>430.5</v>
      </c>
      <c r="CM343">
        <v>629.6</v>
      </c>
      <c r="CN343">
        <v>527.79999999999995</v>
      </c>
      <c r="CO343">
        <v>469.4</v>
      </c>
      <c r="CP343">
        <v>442.6</v>
      </c>
      <c r="CQ343">
        <v>429.4</v>
      </c>
      <c r="CR343">
        <v>422</v>
      </c>
      <c r="CS343">
        <v>416.9</v>
      </c>
      <c r="CT343">
        <v>600.1</v>
      </c>
      <c r="CU343">
        <v>505.5</v>
      </c>
      <c r="CV343">
        <v>455.4</v>
      </c>
      <c r="CW343">
        <v>432.5</v>
      </c>
      <c r="CX343">
        <v>418.8</v>
      </c>
      <c r="CY343">
        <v>408.4</v>
      </c>
      <c r="CZ343">
        <v>395.1</v>
      </c>
      <c r="DA343">
        <v>601.4</v>
      </c>
      <c r="DB343">
        <v>494</v>
      </c>
      <c r="DC343">
        <v>443.1</v>
      </c>
      <c r="DD343">
        <v>421.6</v>
      </c>
      <c r="DE343">
        <v>409.7</v>
      </c>
      <c r="DF343">
        <v>402.8</v>
      </c>
      <c r="DG343">
        <v>379.9</v>
      </c>
      <c r="DH343">
        <v>598.6</v>
      </c>
      <c r="DI343">
        <v>489.4</v>
      </c>
      <c r="DJ343">
        <v>437.7</v>
      </c>
      <c r="DK343">
        <v>414.7</v>
      </c>
      <c r="DL343">
        <v>396.9</v>
      </c>
      <c r="DM343">
        <v>380.5</v>
      </c>
      <c r="DN343">
        <v>359.1</v>
      </c>
      <c r="DO343">
        <v>614.70000000000005</v>
      </c>
      <c r="DP343">
        <v>501.8</v>
      </c>
      <c r="DQ343">
        <v>444</v>
      </c>
      <c r="DR343">
        <v>418.2</v>
      </c>
      <c r="DS343">
        <v>398.7</v>
      </c>
      <c r="DT343">
        <v>379.8</v>
      </c>
      <c r="DU343">
        <v>349.7</v>
      </c>
      <c r="DV343">
        <v>679.5</v>
      </c>
      <c r="DW343">
        <v>548.70000000000005</v>
      </c>
      <c r="DX343">
        <v>472.3</v>
      </c>
      <c r="DY343">
        <v>434.3</v>
      </c>
      <c r="DZ343">
        <v>413.3</v>
      </c>
      <c r="EA343">
        <v>394.5</v>
      </c>
      <c r="EB343">
        <v>356.9</v>
      </c>
      <c r="EC343">
        <v>808.8</v>
      </c>
      <c r="ED343">
        <v>640.79999999999995</v>
      </c>
      <c r="EE343">
        <v>539.5</v>
      </c>
      <c r="EF343">
        <v>473.4</v>
      </c>
      <c r="EG343">
        <v>436.8</v>
      </c>
      <c r="EH343">
        <v>416.4</v>
      </c>
      <c r="EI343">
        <v>381</v>
      </c>
      <c r="EJ343">
        <v>933.9</v>
      </c>
      <c r="EK343">
        <v>739.9</v>
      </c>
      <c r="EL343">
        <v>623</v>
      </c>
      <c r="EM343">
        <v>544.1</v>
      </c>
      <c r="EN343">
        <v>493.3</v>
      </c>
      <c r="EO343">
        <v>454.2</v>
      </c>
      <c r="EP343" t="s">
        <v>4536</v>
      </c>
    </row>
    <row r="344" spans="1:146" x14ac:dyDescent="0.25">
      <c r="A344" t="s">
        <v>3421</v>
      </c>
      <c r="B344" t="s">
        <v>2256</v>
      </c>
      <c r="C344" t="s">
        <v>2257</v>
      </c>
      <c r="D344" t="s">
        <v>2258</v>
      </c>
      <c r="E344" t="s">
        <v>2259</v>
      </c>
      <c r="G344" t="s">
        <v>171</v>
      </c>
      <c r="H344">
        <v>1993</v>
      </c>
      <c r="I344">
        <v>4103824</v>
      </c>
      <c r="K344" t="s">
        <v>1698</v>
      </c>
      <c r="L344" t="s">
        <v>1781</v>
      </c>
      <c r="M344">
        <v>941</v>
      </c>
      <c r="N344" t="s">
        <v>3923</v>
      </c>
      <c r="O344" s="3">
        <v>0.32085648148148149</v>
      </c>
      <c r="P344">
        <v>14.8</v>
      </c>
      <c r="Q344">
        <v>12.772</v>
      </c>
      <c r="R344">
        <v>2.625</v>
      </c>
      <c r="S344">
        <v>4.5199999999999996</v>
      </c>
      <c r="T344">
        <v>16152</v>
      </c>
      <c r="U344">
        <v>109.9</v>
      </c>
      <c r="V344">
        <v>0.43</v>
      </c>
      <c r="W344">
        <v>583.1</v>
      </c>
      <c r="X344">
        <v>1.0622</v>
      </c>
      <c r="Y344">
        <v>635.5</v>
      </c>
      <c r="Z344">
        <v>0</v>
      </c>
      <c r="AA344">
        <v>0</v>
      </c>
      <c r="AB344">
        <v>967.7</v>
      </c>
      <c r="AC344">
        <v>786.8</v>
      </c>
      <c r="AD344">
        <v>682.8</v>
      </c>
      <c r="AE344">
        <v>614.70000000000005</v>
      </c>
      <c r="AF344">
        <v>575.9</v>
      </c>
      <c r="AG344">
        <v>551.1</v>
      </c>
      <c r="AH344">
        <v>521.70000000000005</v>
      </c>
      <c r="AI344">
        <v>938.2</v>
      </c>
      <c r="AJ344">
        <v>762.2</v>
      </c>
      <c r="AK344">
        <v>664.2</v>
      </c>
      <c r="AL344">
        <v>603.70000000000005</v>
      </c>
      <c r="AM344">
        <v>566.6</v>
      </c>
      <c r="AN344">
        <v>544.4</v>
      </c>
      <c r="AO344">
        <v>519.29999999999995</v>
      </c>
      <c r="AP344">
        <v>811.1</v>
      </c>
      <c r="AQ344">
        <v>651.79999999999995</v>
      </c>
      <c r="AR344">
        <v>565.29999999999995</v>
      </c>
      <c r="AS344">
        <v>514.5</v>
      </c>
      <c r="AT344">
        <v>483.1</v>
      </c>
      <c r="AU344">
        <v>463</v>
      </c>
      <c r="AV344">
        <v>438.8</v>
      </c>
      <c r="AW344">
        <v>899.7</v>
      </c>
      <c r="AX344">
        <v>713.9</v>
      </c>
      <c r="AY344">
        <v>610</v>
      </c>
      <c r="AZ344">
        <v>546.70000000000005</v>
      </c>
      <c r="BA344">
        <v>506.2</v>
      </c>
      <c r="BB344">
        <v>479.9</v>
      </c>
      <c r="BC344">
        <v>449.8</v>
      </c>
      <c r="BD344">
        <v>957.4</v>
      </c>
      <c r="BE344">
        <v>736.1</v>
      </c>
      <c r="BF344">
        <v>610.9</v>
      </c>
      <c r="BG344">
        <v>531.70000000000005</v>
      </c>
      <c r="BH344">
        <v>490.1</v>
      </c>
      <c r="BI344">
        <v>461.2</v>
      </c>
      <c r="BJ344">
        <v>419.4</v>
      </c>
      <c r="BK344">
        <v>43.2</v>
      </c>
      <c r="BL344">
        <v>41.5</v>
      </c>
      <c r="BM344">
        <v>41</v>
      </c>
      <c r="BN344">
        <v>40.700000000000003</v>
      </c>
      <c r="BO344">
        <v>40.1</v>
      </c>
      <c r="BP344">
        <v>39.200000000000003</v>
      </c>
      <c r="BQ344">
        <v>39.299999999999997</v>
      </c>
      <c r="BR344">
        <v>144.30000000000001</v>
      </c>
      <c r="BS344">
        <v>148.6</v>
      </c>
      <c r="BT344">
        <v>148.9</v>
      </c>
      <c r="BU344">
        <v>150</v>
      </c>
      <c r="BV344">
        <v>151.4</v>
      </c>
      <c r="BW344">
        <v>174.9</v>
      </c>
      <c r="BX344">
        <v>178.1</v>
      </c>
      <c r="BY344">
        <v>1070.5</v>
      </c>
      <c r="BZ344">
        <v>873.4</v>
      </c>
      <c r="CA344">
        <v>765.7</v>
      </c>
      <c r="CB344">
        <v>693.3</v>
      </c>
      <c r="CC344">
        <v>646.70000000000005</v>
      </c>
      <c r="CD344">
        <v>626</v>
      </c>
      <c r="CE344">
        <v>615.4</v>
      </c>
      <c r="CF344">
        <v>698.3</v>
      </c>
      <c r="CG344">
        <v>583.5</v>
      </c>
      <c r="CH344">
        <v>514</v>
      </c>
      <c r="CI344">
        <v>470.4</v>
      </c>
      <c r="CJ344">
        <v>449.9</v>
      </c>
      <c r="CK344">
        <v>439.9</v>
      </c>
      <c r="CL344">
        <v>433.8</v>
      </c>
      <c r="CM344">
        <v>660</v>
      </c>
      <c r="CN344">
        <v>556.1</v>
      </c>
      <c r="CO344">
        <v>490.2</v>
      </c>
      <c r="CP344">
        <v>455.5</v>
      </c>
      <c r="CQ344">
        <v>438.9</v>
      </c>
      <c r="CR344">
        <v>429.4</v>
      </c>
      <c r="CS344">
        <v>421.8</v>
      </c>
      <c r="CT344">
        <v>631.20000000000005</v>
      </c>
      <c r="CU344">
        <v>527.1</v>
      </c>
      <c r="CV344">
        <v>469.4</v>
      </c>
      <c r="CW344">
        <v>445.3</v>
      </c>
      <c r="CX344">
        <v>430.1</v>
      </c>
      <c r="CY344">
        <v>419.7</v>
      </c>
      <c r="CZ344">
        <v>405.3</v>
      </c>
      <c r="DA344">
        <v>591.1</v>
      </c>
      <c r="DB344">
        <v>488.7</v>
      </c>
      <c r="DC344">
        <v>443.4</v>
      </c>
      <c r="DD344">
        <v>428</v>
      </c>
      <c r="DE344">
        <v>420.9</v>
      </c>
      <c r="DF344">
        <v>414.9</v>
      </c>
      <c r="DG344">
        <v>396.9</v>
      </c>
      <c r="DH344">
        <v>566.5</v>
      </c>
      <c r="DI344">
        <v>470.7</v>
      </c>
      <c r="DJ344">
        <v>432.5</v>
      </c>
      <c r="DK344">
        <v>414</v>
      </c>
      <c r="DL344">
        <v>399.3</v>
      </c>
      <c r="DM344">
        <v>389.8</v>
      </c>
      <c r="DN344">
        <v>375.1</v>
      </c>
      <c r="DO344">
        <v>580.1</v>
      </c>
      <c r="DP344">
        <v>480.9</v>
      </c>
      <c r="DQ344">
        <v>437.6</v>
      </c>
      <c r="DR344">
        <v>416.8</v>
      </c>
      <c r="DS344">
        <v>400.1</v>
      </c>
      <c r="DT344">
        <v>383.8</v>
      </c>
      <c r="DU344">
        <v>361.2</v>
      </c>
      <c r="DV344">
        <v>636.5</v>
      </c>
      <c r="DW344">
        <v>525.4</v>
      </c>
      <c r="DX344">
        <v>459.6</v>
      </c>
      <c r="DY344">
        <v>430.5</v>
      </c>
      <c r="DZ344">
        <v>412.6</v>
      </c>
      <c r="EA344">
        <v>395.9</v>
      </c>
      <c r="EB344">
        <v>363.2</v>
      </c>
      <c r="EC344">
        <v>749</v>
      </c>
      <c r="ED344">
        <v>606.5</v>
      </c>
      <c r="EE344">
        <v>519.5</v>
      </c>
      <c r="EF344">
        <v>464.2</v>
      </c>
      <c r="EG344">
        <v>438.9</v>
      </c>
      <c r="EH344">
        <v>423.3</v>
      </c>
      <c r="EI344">
        <v>399.4</v>
      </c>
      <c r="EJ344">
        <v>864.8</v>
      </c>
      <c r="EK344">
        <v>700.3</v>
      </c>
      <c r="EL344">
        <v>599.9</v>
      </c>
      <c r="EM344">
        <v>536</v>
      </c>
      <c r="EN344">
        <v>505</v>
      </c>
      <c r="EO344">
        <v>476.3</v>
      </c>
      <c r="EP344" t="s">
        <v>4537</v>
      </c>
    </row>
    <row r="345" spans="1:146" x14ac:dyDescent="0.25">
      <c r="A345" t="s">
        <v>3421</v>
      </c>
      <c r="B345" t="s">
        <v>3093</v>
      </c>
      <c r="C345" t="s">
        <v>2253</v>
      </c>
      <c r="D345" t="s">
        <v>3094</v>
      </c>
      <c r="E345" t="s">
        <v>2254</v>
      </c>
      <c r="F345" t="s">
        <v>1045</v>
      </c>
      <c r="G345" t="s">
        <v>1104</v>
      </c>
      <c r="H345">
        <v>2010</v>
      </c>
      <c r="I345">
        <v>4409</v>
      </c>
      <c r="K345" t="s">
        <v>1698</v>
      </c>
      <c r="L345" t="s">
        <v>1781</v>
      </c>
      <c r="M345">
        <v>860</v>
      </c>
      <c r="N345" t="s">
        <v>3923</v>
      </c>
      <c r="O345" s="3">
        <v>0.32083333333333336</v>
      </c>
      <c r="P345">
        <v>13.1</v>
      </c>
      <c r="Q345">
        <v>11.787000000000001</v>
      </c>
      <c r="R345">
        <v>2.1800000000000002</v>
      </c>
      <c r="S345">
        <v>4.22</v>
      </c>
      <c r="T345">
        <v>9996</v>
      </c>
      <c r="U345">
        <v>124.2</v>
      </c>
      <c r="V345">
        <v>0.22</v>
      </c>
      <c r="W345">
        <v>603.6</v>
      </c>
      <c r="X345">
        <v>1.0196000000000001</v>
      </c>
      <c r="Y345">
        <v>662</v>
      </c>
      <c r="Z345">
        <v>0</v>
      </c>
      <c r="AA345">
        <v>0</v>
      </c>
      <c r="AB345">
        <v>1032.2</v>
      </c>
      <c r="AC345">
        <v>824.4</v>
      </c>
      <c r="AD345">
        <v>706.3</v>
      </c>
      <c r="AE345">
        <v>633.9</v>
      </c>
      <c r="AF345">
        <v>599.70000000000005</v>
      </c>
      <c r="AG345">
        <v>578.1</v>
      </c>
      <c r="AH345">
        <v>546.9</v>
      </c>
      <c r="AI345">
        <v>989.4</v>
      </c>
      <c r="AJ345">
        <v>792.7</v>
      </c>
      <c r="AK345">
        <v>683</v>
      </c>
      <c r="AL345">
        <v>620.1</v>
      </c>
      <c r="AM345">
        <v>587.4</v>
      </c>
      <c r="AN345">
        <v>568.6</v>
      </c>
      <c r="AO345">
        <v>543.4</v>
      </c>
      <c r="AP345">
        <v>849.4</v>
      </c>
      <c r="AQ345">
        <v>677.6</v>
      </c>
      <c r="AR345">
        <v>584.20000000000005</v>
      </c>
      <c r="AS345">
        <v>529.70000000000005</v>
      </c>
      <c r="AT345">
        <v>496.5</v>
      </c>
      <c r="AU345">
        <v>475.4</v>
      </c>
      <c r="AV345">
        <v>449.5</v>
      </c>
      <c r="AW345">
        <v>924.8</v>
      </c>
      <c r="AX345">
        <v>730.4</v>
      </c>
      <c r="AY345">
        <v>622.4</v>
      </c>
      <c r="AZ345">
        <v>557.6</v>
      </c>
      <c r="BA345">
        <v>517.20000000000005</v>
      </c>
      <c r="BB345">
        <v>491.2</v>
      </c>
      <c r="BC345">
        <v>461</v>
      </c>
      <c r="BD345">
        <v>1025.5999999999999</v>
      </c>
      <c r="BE345">
        <v>771.1</v>
      </c>
      <c r="BF345">
        <v>630.29999999999995</v>
      </c>
      <c r="BG345">
        <v>545.4</v>
      </c>
      <c r="BH345">
        <v>504.7</v>
      </c>
      <c r="BI345">
        <v>474.1</v>
      </c>
      <c r="BJ345">
        <v>424.5</v>
      </c>
      <c r="BK345">
        <v>44.8</v>
      </c>
      <c r="BL345">
        <v>43.3</v>
      </c>
      <c r="BM345">
        <v>42.6</v>
      </c>
      <c r="BN345">
        <v>41.8</v>
      </c>
      <c r="BO345">
        <v>41.1</v>
      </c>
      <c r="BP345">
        <v>40.700000000000003</v>
      </c>
      <c r="BQ345">
        <v>41.4</v>
      </c>
      <c r="BR345">
        <v>143.9</v>
      </c>
      <c r="BS345">
        <v>147.4</v>
      </c>
      <c r="BT345">
        <v>147.69999999999999</v>
      </c>
      <c r="BU345">
        <v>148.5</v>
      </c>
      <c r="BV345">
        <v>150</v>
      </c>
      <c r="BW345">
        <v>174.5</v>
      </c>
      <c r="BX345">
        <v>177.8</v>
      </c>
      <c r="BY345">
        <v>1098.3</v>
      </c>
      <c r="BZ345">
        <v>889.1</v>
      </c>
      <c r="CA345">
        <v>771.7</v>
      </c>
      <c r="CB345">
        <v>701.3</v>
      </c>
      <c r="CC345">
        <v>672.2</v>
      </c>
      <c r="CD345">
        <v>661</v>
      </c>
      <c r="CE345">
        <v>655.1</v>
      </c>
      <c r="CF345">
        <v>705.9</v>
      </c>
      <c r="CG345">
        <v>581.5</v>
      </c>
      <c r="CH345">
        <v>509.2</v>
      </c>
      <c r="CI345">
        <v>472.5</v>
      </c>
      <c r="CJ345">
        <v>457.3</v>
      </c>
      <c r="CK345">
        <v>452.1</v>
      </c>
      <c r="CL345">
        <v>449.6</v>
      </c>
      <c r="CM345">
        <v>661.6</v>
      </c>
      <c r="CN345">
        <v>549.5</v>
      </c>
      <c r="CO345">
        <v>486.1</v>
      </c>
      <c r="CP345">
        <v>457.1</v>
      </c>
      <c r="CQ345">
        <v>443.5</v>
      </c>
      <c r="CR345">
        <v>437.7</v>
      </c>
      <c r="CS345">
        <v>434.4</v>
      </c>
      <c r="CT345">
        <v>629</v>
      </c>
      <c r="CU345">
        <v>525.20000000000005</v>
      </c>
      <c r="CV345">
        <v>470.5</v>
      </c>
      <c r="CW345">
        <v>445.9</v>
      </c>
      <c r="CX345">
        <v>431.2</v>
      </c>
      <c r="CY345">
        <v>420.3</v>
      </c>
      <c r="CZ345">
        <v>410.1</v>
      </c>
      <c r="DA345">
        <v>624.29999999999995</v>
      </c>
      <c r="DB345">
        <v>509.6</v>
      </c>
      <c r="DC345">
        <v>456.4</v>
      </c>
      <c r="DD345">
        <v>435.4</v>
      </c>
      <c r="DE345">
        <v>426.9</v>
      </c>
      <c r="DF345">
        <v>414.4</v>
      </c>
      <c r="DG345">
        <v>390.2</v>
      </c>
      <c r="DH345">
        <v>615.20000000000005</v>
      </c>
      <c r="DI345">
        <v>500.5</v>
      </c>
      <c r="DJ345">
        <v>449.1</v>
      </c>
      <c r="DK345">
        <v>424.9</v>
      </c>
      <c r="DL345">
        <v>404.6</v>
      </c>
      <c r="DM345">
        <v>388.7</v>
      </c>
      <c r="DN345">
        <v>369.8</v>
      </c>
      <c r="DO345">
        <v>633</v>
      </c>
      <c r="DP345">
        <v>514.9</v>
      </c>
      <c r="DQ345">
        <v>456.3</v>
      </c>
      <c r="DR345">
        <v>429.3</v>
      </c>
      <c r="DS345">
        <v>407.2</v>
      </c>
      <c r="DT345">
        <v>385.8</v>
      </c>
      <c r="DU345">
        <v>351.7</v>
      </c>
      <c r="DV345">
        <v>705.6</v>
      </c>
      <c r="DW345">
        <v>566.4</v>
      </c>
      <c r="DX345">
        <v>485.8</v>
      </c>
      <c r="DY345">
        <v>446.6</v>
      </c>
      <c r="DZ345">
        <v>423.8</v>
      </c>
      <c r="EA345">
        <v>402.3</v>
      </c>
      <c r="EB345">
        <v>361.6</v>
      </c>
      <c r="EC345">
        <v>836.7</v>
      </c>
      <c r="ED345">
        <v>657.9</v>
      </c>
      <c r="EE345">
        <v>555.1</v>
      </c>
      <c r="EF345">
        <v>490.5</v>
      </c>
      <c r="EG345">
        <v>456.6</v>
      </c>
      <c r="EH345">
        <v>437</v>
      </c>
      <c r="EI345">
        <v>405.2</v>
      </c>
      <c r="EJ345">
        <v>966.1</v>
      </c>
      <c r="EK345">
        <v>759.7</v>
      </c>
      <c r="EL345">
        <v>641</v>
      </c>
      <c r="EM345">
        <v>566.4</v>
      </c>
      <c r="EN345">
        <v>527.29999999999995</v>
      </c>
      <c r="EO345">
        <v>495.3</v>
      </c>
      <c r="EP345" t="s">
        <v>4538</v>
      </c>
    </row>
    <row r="346" spans="1:146" x14ac:dyDescent="0.25">
      <c r="A346" t="s">
        <v>3421</v>
      </c>
      <c r="B346" t="s">
        <v>2249</v>
      </c>
      <c r="C346" t="s">
        <v>2250</v>
      </c>
      <c r="D346" t="s">
        <v>2251</v>
      </c>
      <c r="E346" t="s">
        <v>1499</v>
      </c>
      <c r="F346" t="s">
        <v>1450</v>
      </c>
      <c r="G346" t="s">
        <v>1061</v>
      </c>
      <c r="H346">
        <v>2004</v>
      </c>
      <c r="I346">
        <v>200623</v>
      </c>
      <c r="K346" t="s">
        <v>1698</v>
      </c>
      <c r="L346" t="s">
        <v>1781</v>
      </c>
      <c r="M346">
        <v>450</v>
      </c>
      <c r="N346" t="s">
        <v>3923</v>
      </c>
      <c r="O346" s="3">
        <v>0.32085648148148149</v>
      </c>
      <c r="P346">
        <v>12.225</v>
      </c>
      <c r="Q346">
        <v>11.051</v>
      </c>
      <c r="R346">
        <v>2.1</v>
      </c>
      <c r="S346">
        <v>3.76</v>
      </c>
      <c r="T346">
        <v>8057</v>
      </c>
      <c r="U346">
        <v>128.19999999999999</v>
      </c>
      <c r="V346">
        <v>0.21</v>
      </c>
      <c r="W346">
        <v>597.70000000000005</v>
      </c>
      <c r="X346">
        <v>1.0328999999999999</v>
      </c>
      <c r="Y346">
        <v>653.5</v>
      </c>
      <c r="Z346">
        <v>0</v>
      </c>
      <c r="AA346">
        <v>0</v>
      </c>
      <c r="AB346">
        <v>972.4</v>
      </c>
      <c r="AC346">
        <v>792</v>
      </c>
      <c r="AD346">
        <v>687.3</v>
      </c>
      <c r="AE346">
        <v>630.70000000000005</v>
      </c>
      <c r="AF346">
        <v>605.5</v>
      </c>
      <c r="AG346">
        <v>580.70000000000005</v>
      </c>
      <c r="AH346">
        <v>551.20000000000005</v>
      </c>
      <c r="AI346">
        <v>931.3</v>
      </c>
      <c r="AJ346">
        <v>759.2</v>
      </c>
      <c r="AK346">
        <v>666.6</v>
      </c>
      <c r="AL346">
        <v>617.70000000000005</v>
      </c>
      <c r="AM346">
        <v>592.4</v>
      </c>
      <c r="AN346">
        <v>574.1</v>
      </c>
      <c r="AO346">
        <v>548.1</v>
      </c>
      <c r="AP346">
        <v>820.2</v>
      </c>
      <c r="AQ346">
        <v>663.1</v>
      </c>
      <c r="AR346">
        <v>579.79999999999995</v>
      </c>
      <c r="AS346">
        <v>532.4</v>
      </c>
      <c r="AT346">
        <v>503.8</v>
      </c>
      <c r="AU346">
        <v>485.3</v>
      </c>
      <c r="AV346">
        <v>461</v>
      </c>
      <c r="AW346">
        <v>891.8</v>
      </c>
      <c r="AX346">
        <v>712.7</v>
      </c>
      <c r="AY346">
        <v>615</v>
      </c>
      <c r="AZ346">
        <v>557.4</v>
      </c>
      <c r="BA346">
        <v>521.79999999999995</v>
      </c>
      <c r="BB346">
        <v>498.5</v>
      </c>
      <c r="BC346">
        <v>470.3</v>
      </c>
      <c r="BD346">
        <v>967.9</v>
      </c>
      <c r="BE346">
        <v>742.8</v>
      </c>
      <c r="BF346">
        <v>618.70000000000005</v>
      </c>
      <c r="BG346">
        <v>549.1</v>
      </c>
      <c r="BH346">
        <v>515</v>
      </c>
      <c r="BI346">
        <v>485.4</v>
      </c>
      <c r="BJ346">
        <v>440.4</v>
      </c>
      <c r="BK346">
        <v>42.8</v>
      </c>
      <c r="BL346">
        <v>41.3</v>
      </c>
      <c r="BM346">
        <v>41</v>
      </c>
      <c r="BN346">
        <v>40</v>
      </c>
      <c r="BO346">
        <v>39.200000000000003</v>
      </c>
      <c r="BP346">
        <v>39.1</v>
      </c>
      <c r="BQ346">
        <v>39</v>
      </c>
      <c r="BR346">
        <v>143.69999999999999</v>
      </c>
      <c r="BS346">
        <v>147.9</v>
      </c>
      <c r="BT346">
        <v>148.1</v>
      </c>
      <c r="BU346">
        <v>149.9</v>
      </c>
      <c r="BV346">
        <v>152.30000000000001</v>
      </c>
      <c r="BW346">
        <v>176.1</v>
      </c>
      <c r="BX346">
        <v>178.2</v>
      </c>
      <c r="BY346">
        <v>1016.6</v>
      </c>
      <c r="BZ346">
        <v>840.6</v>
      </c>
      <c r="CA346">
        <v>743.4</v>
      </c>
      <c r="CB346">
        <v>694</v>
      </c>
      <c r="CC346">
        <v>675.1</v>
      </c>
      <c r="CD346">
        <v>666.9</v>
      </c>
      <c r="CE346">
        <v>653.70000000000005</v>
      </c>
      <c r="CF346">
        <v>667.3</v>
      </c>
      <c r="CG346">
        <v>560.20000000000005</v>
      </c>
      <c r="CH346">
        <v>504.3</v>
      </c>
      <c r="CI346">
        <v>481.7</v>
      </c>
      <c r="CJ346">
        <v>473</v>
      </c>
      <c r="CK346">
        <v>468.9</v>
      </c>
      <c r="CL346">
        <v>464.5</v>
      </c>
      <c r="CM346">
        <v>632.29999999999995</v>
      </c>
      <c r="CN346">
        <v>533.6</v>
      </c>
      <c r="CO346">
        <v>488.2</v>
      </c>
      <c r="CP346">
        <v>469.5</v>
      </c>
      <c r="CQ346">
        <v>460.1</v>
      </c>
      <c r="CR346">
        <v>455.8</v>
      </c>
      <c r="CS346">
        <v>452.7</v>
      </c>
      <c r="CT346">
        <v>606.1</v>
      </c>
      <c r="CU346">
        <v>515.29999999999995</v>
      </c>
      <c r="CV346">
        <v>477</v>
      </c>
      <c r="CW346">
        <v>459</v>
      </c>
      <c r="CX346">
        <v>446.9</v>
      </c>
      <c r="CY346">
        <v>437.8</v>
      </c>
      <c r="CZ346">
        <v>429.1</v>
      </c>
      <c r="DA346">
        <v>599.29999999999995</v>
      </c>
      <c r="DB346">
        <v>501.5</v>
      </c>
      <c r="DC346">
        <v>467</v>
      </c>
      <c r="DD346">
        <v>455.9</v>
      </c>
      <c r="DE346">
        <v>442.5</v>
      </c>
      <c r="DF346">
        <v>429.1</v>
      </c>
      <c r="DG346">
        <v>407.5</v>
      </c>
      <c r="DH346">
        <v>593.70000000000005</v>
      </c>
      <c r="DI346">
        <v>494.6</v>
      </c>
      <c r="DJ346">
        <v>458.7</v>
      </c>
      <c r="DK346">
        <v>438</v>
      </c>
      <c r="DL346">
        <v>422.8</v>
      </c>
      <c r="DM346">
        <v>411.9</v>
      </c>
      <c r="DN346">
        <v>393.8</v>
      </c>
      <c r="DO346">
        <v>610.20000000000005</v>
      </c>
      <c r="DP346">
        <v>505.3</v>
      </c>
      <c r="DQ346">
        <v>463.7</v>
      </c>
      <c r="DR346">
        <v>440.6</v>
      </c>
      <c r="DS346">
        <v>419</v>
      </c>
      <c r="DT346">
        <v>398.9</v>
      </c>
      <c r="DU346">
        <v>376.4</v>
      </c>
      <c r="DV346">
        <v>679</v>
      </c>
      <c r="DW346">
        <v>552.6</v>
      </c>
      <c r="DX346">
        <v>485.6</v>
      </c>
      <c r="DY346">
        <v>456.4</v>
      </c>
      <c r="DZ346">
        <v>434.8</v>
      </c>
      <c r="EA346">
        <v>412.5</v>
      </c>
      <c r="EB346">
        <v>370.6</v>
      </c>
      <c r="EC346">
        <v>803.8</v>
      </c>
      <c r="ED346">
        <v>643.70000000000005</v>
      </c>
      <c r="EE346">
        <v>546.6</v>
      </c>
      <c r="EF346">
        <v>491.3</v>
      </c>
      <c r="EG346">
        <v>467.3</v>
      </c>
      <c r="EH346">
        <v>448.6</v>
      </c>
      <c r="EI346">
        <v>414.4</v>
      </c>
      <c r="EJ346">
        <v>928.2</v>
      </c>
      <c r="EK346">
        <v>743.3</v>
      </c>
      <c r="EL346">
        <v>631.20000000000005</v>
      </c>
      <c r="EM346">
        <v>567.29999999999995</v>
      </c>
      <c r="EN346">
        <v>535.9</v>
      </c>
      <c r="EO346">
        <v>494.4</v>
      </c>
      <c r="EP346" t="s">
        <v>4539</v>
      </c>
    </row>
    <row r="347" spans="1:146" x14ac:dyDescent="0.25">
      <c r="A347" t="s">
        <v>3421</v>
      </c>
      <c r="B347" t="s">
        <v>2243</v>
      </c>
      <c r="C347" t="s">
        <v>2244</v>
      </c>
      <c r="D347" t="s">
        <v>2245</v>
      </c>
      <c r="E347" t="s">
        <v>1189</v>
      </c>
      <c r="F347" t="s">
        <v>1190</v>
      </c>
      <c r="G347" t="s">
        <v>1191</v>
      </c>
      <c r="H347">
        <v>1989</v>
      </c>
      <c r="I347">
        <v>123667</v>
      </c>
      <c r="K347" t="s">
        <v>1698</v>
      </c>
      <c r="L347" t="s">
        <v>1781</v>
      </c>
      <c r="M347">
        <v>400</v>
      </c>
      <c r="N347" t="s">
        <v>3923</v>
      </c>
      <c r="O347" s="3">
        <v>0.32085648148148149</v>
      </c>
      <c r="P347">
        <v>9.5299999999999994</v>
      </c>
      <c r="Q347">
        <v>8.141</v>
      </c>
      <c r="R347">
        <v>1.716</v>
      </c>
      <c r="S347">
        <v>3.13</v>
      </c>
      <c r="T347">
        <v>4155</v>
      </c>
      <c r="U347">
        <v>114.2</v>
      </c>
      <c r="V347">
        <v>0.41</v>
      </c>
      <c r="W347">
        <v>718.9</v>
      </c>
      <c r="X347">
        <v>0.87160000000000004</v>
      </c>
      <c r="Y347">
        <v>774.4</v>
      </c>
      <c r="Z347">
        <v>0</v>
      </c>
      <c r="AA347">
        <v>0</v>
      </c>
      <c r="AB347">
        <v>1195</v>
      </c>
      <c r="AC347">
        <v>968</v>
      </c>
      <c r="AD347">
        <v>840.3</v>
      </c>
      <c r="AE347">
        <v>750.4</v>
      </c>
      <c r="AF347">
        <v>691.5</v>
      </c>
      <c r="AG347">
        <v>663.5</v>
      </c>
      <c r="AH347">
        <v>641.4</v>
      </c>
      <c r="AI347">
        <v>1149.8</v>
      </c>
      <c r="AJ347">
        <v>936.5</v>
      </c>
      <c r="AK347">
        <v>817.1</v>
      </c>
      <c r="AL347">
        <v>741.1</v>
      </c>
      <c r="AM347">
        <v>694.4</v>
      </c>
      <c r="AN347">
        <v>669.9</v>
      </c>
      <c r="AO347">
        <v>646.9</v>
      </c>
      <c r="AP347">
        <v>1002.2</v>
      </c>
      <c r="AQ347">
        <v>804.7</v>
      </c>
      <c r="AR347">
        <v>696.9</v>
      </c>
      <c r="AS347">
        <v>633.20000000000005</v>
      </c>
      <c r="AT347">
        <v>593.70000000000005</v>
      </c>
      <c r="AU347">
        <v>568.6</v>
      </c>
      <c r="AV347">
        <v>539.5</v>
      </c>
      <c r="AW347">
        <v>1067.9000000000001</v>
      </c>
      <c r="AX347">
        <v>850.6</v>
      </c>
      <c r="AY347">
        <v>730.4</v>
      </c>
      <c r="AZ347">
        <v>658.4</v>
      </c>
      <c r="BA347">
        <v>613.5</v>
      </c>
      <c r="BB347">
        <v>585</v>
      </c>
      <c r="BC347">
        <v>553.20000000000005</v>
      </c>
      <c r="BD347">
        <v>1187.8</v>
      </c>
      <c r="BE347">
        <v>907.3</v>
      </c>
      <c r="BF347">
        <v>753.4</v>
      </c>
      <c r="BG347">
        <v>654.4</v>
      </c>
      <c r="BH347">
        <v>601.1</v>
      </c>
      <c r="BI347">
        <v>567.20000000000005</v>
      </c>
      <c r="BJ347">
        <v>514.9</v>
      </c>
      <c r="BK347">
        <v>43.2</v>
      </c>
      <c r="BL347">
        <v>41.5</v>
      </c>
      <c r="BM347">
        <v>41.5</v>
      </c>
      <c r="BN347">
        <v>41.5</v>
      </c>
      <c r="BO347">
        <v>40</v>
      </c>
      <c r="BP347">
        <v>39.200000000000003</v>
      </c>
      <c r="BQ347">
        <v>39.6</v>
      </c>
      <c r="BR347">
        <v>147.6</v>
      </c>
      <c r="BS347">
        <v>151.9</v>
      </c>
      <c r="BT347">
        <v>154.5</v>
      </c>
      <c r="BU347">
        <v>159.5</v>
      </c>
      <c r="BV347">
        <v>180</v>
      </c>
      <c r="BW347">
        <v>180</v>
      </c>
      <c r="BX347">
        <v>180</v>
      </c>
      <c r="BY347">
        <v>1266.9000000000001</v>
      </c>
      <c r="BZ347">
        <v>1048.4000000000001</v>
      </c>
      <c r="CA347">
        <v>928.7</v>
      </c>
      <c r="CB347">
        <v>843.2</v>
      </c>
      <c r="CC347">
        <v>793.2</v>
      </c>
      <c r="CD347">
        <v>776</v>
      </c>
      <c r="CE347">
        <v>776.3</v>
      </c>
      <c r="CF347">
        <v>830.2</v>
      </c>
      <c r="CG347">
        <v>699.6</v>
      </c>
      <c r="CH347">
        <v>618.9</v>
      </c>
      <c r="CI347">
        <v>576.20000000000005</v>
      </c>
      <c r="CJ347">
        <v>556.4</v>
      </c>
      <c r="CK347">
        <v>547</v>
      </c>
      <c r="CL347">
        <v>543.4</v>
      </c>
      <c r="CM347">
        <v>786.6</v>
      </c>
      <c r="CN347">
        <v>665.4</v>
      </c>
      <c r="CO347">
        <v>593.20000000000005</v>
      </c>
      <c r="CP347">
        <v>560.4</v>
      </c>
      <c r="CQ347">
        <v>543.20000000000005</v>
      </c>
      <c r="CR347">
        <v>532.9</v>
      </c>
      <c r="CS347">
        <v>526.4</v>
      </c>
      <c r="CT347">
        <v>754.7</v>
      </c>
      <c r="CU347">
        <v>638.6</v>
      </c>
      <c r="CV347">
        <v>575.5</v>
      </c>
      <c r="CW347">
        <v>548.6</v>
      </c>
      <c r="CX347">
        <v>531.1</v>
      </c>
      <c r="CY347">
        <v>517.4</v>
      </c>
      <c r="CZ347">
        <v>499</v>
      </c>
      <c r="DA347">
        <v>731.7</v>
      </c>
      <c r="DB347">
        <v>605.5</v>
      </c>
      <c r="DC347">
        <v>551</v>
      </c>
      <c r="DD347">
        <v>527.1</v>
      </c>
      <c r="DE347">
        <v>513.1</v>
      </c>
      <c r="DF347">
        <v>506.4</v>
      </c>
      <c r="DG347">
        <v>482.5</v>
      </c>
      <c r="DH347">
        <v>725.7</v>
      </c>
      <c r="DI347">
        <v>600</v>
      </c>
      <c r="DJ347">
        <v>547.70000000000005</v>
      </c>
      <c r="DK347">
        <v>520.9</v>
      </c>
      <c r="DL347">
        <v>497.7</v>
      </c>
      <c r="DM347">
        <v>476.6</v>
      </c>
      <c r="DN347">
        <v>453.2</v>
      </c>
      <c r="DO347">
        <v>749.3</v>
      </c>
      <c r="DP347">
        <v>617.1</v>
      </c>
      <c r="DQ347">
        <v>555.20000000000005</v>
      </c>
      <c r="DR347">
        <v>527.20000000000005</v>
      </c>
      <c r="DS347">
        <v>504.2</v>
      </c>
      <c r="DT347">
        <v>481</v>
      </c>
      <c r="DU347">
        <v>442.6</v>
      </c>
      <c r="DV347">
        <v>829.7</v>
      </c>
      <c r="DW347">
        <v>678.8</v>
      </c>
      <c r="DX347">
        <v>586.70000000000005</v>
      </c>
      <c r="DY347">
        <v>545.70000000000005</v>
      </c>
      <c r="DZ347">
        <v>521.1</v>
      </c>
      <c r="EA347">
        <v>498.3</v>
      </c>
      <c r="EB347">
        <v>454.8</v>
      </c>
      <c r="EC347">
        <v>972.6</v>
      </c>
      <c r="ED347">
        <v>769.7</v>
      </c>
      <c r="EE347">
        <v>654.20000000000005</v>
      </c>
      <c r="EF347">
        <v>579.6</v>
      </c>
      <c r="EG347">
        <v>544.1</v>
      </c>
      <c r="EH347">
        <v>521.20000000000005</v>
      </c>
      <c r="EI347">
        <v>478.4</v>
      </c>
      <c r="EJ347">
        <v>1123.0999999999999</v>
      </c>
      <c r="EK347">
        <v>887.5</v>
      </c>
      <c r="EL347">
        <v>751.9</v>
      </c>
      <c r="EM347">
        <v>657.6</v>
      </c>
      <c r="EN347">
        <v>589.79999999999995</v>
      </c>
      <c r="EO347">
        <v>551</v>
      </c>
      <c r="EP347" t="s">
        <v>4540</v>
      </c>
    </row>
    <row r="348" spans="1:146" x14ac:dyDescent="0.25">
      <c r="A348" t="s">
        <v>3421</v>
      </c>
      <c r="B348" t="s">
        <v>2238</v>
      </c>
      <c r="C348" t="s">
        <v>2239</v>
      </c>
      <c r="D348" t="s">
        <v>2240</v>
      </c>
      <c r="E348" t="s">
        <v>2241</v>
      </c>
      <c r="F348" t="s">
        <v>1111</v>
      </c>
      <c r="G348" t="s">
        <v>2242</v>
      </c>
      <c r="H348">
        <v>1997</v>
      </c>
      <c r="I348">
        <v>141892</v>
      </c>
      <c r="K348" t="s">
        <v>1698</v>
      </c>
      <c r="L348" t="s">
        <v>1781</v>
      </c>
      <c r="M348">
        <v>550</v>
      </c>
      <c r="N348" t="s">
        <v>3923</v>
      </c>
      <c r="O348" s="3">
        <v>0.32085648148148149</v>
      </c>
      <c r="P348">
        <v>10.032999999999999</v>
      </c>
      <c r="Q348">
        <v>9.44</v>
      </c>
      <c r="R348">
        <v>1.9910000000000001</v>
      </c>
      <c r="S348">
        <v>3.35</v>
      </c>
      <c r="T348">
        <v>3844</v>
      </c>
      <c r="U348">
        <v>105.4</v>
      </c>
      <c r="V348">
        <v>0.2</v>
      </c>
      <c r="W348">
        <v>637.79999999999995</v>
      </c>
      <c r="X348">
        <v>0.98229999999999995</v>
      </c>
      <c r="Y348">
        <v>687.2</v>
      </c>
      <c r="Z348">
        <v>0</v>
      </c>
      <c r="AA348">
        <v>0</v>
      </c>
      <c r="AB348">
        <v>1055.4000000000001</v>
      </c>
      <c r="AC348">
        <v>851.4</v>
      </c>
      <c r="AD348">
        <v>732.4</v>
      </c>
      <c r="AE348">
        <v>660.7</v>
      </c>
      <c r="AF348">
        <v>622.1</v>
      </c>
      <c r="AG348">
        <v>600</v>
      </c>
      <c r="AH348">
        <v>571.70000000000005</v>
      </c>
      <c r="AI348">
        <v>1003.8</v>
      </c>
      <c r="AJ348">
        <v>813.5</v>
      </c>
      <c r="AK348">
        <v>708.5</v>
      </c>
      <c r="AL348">
        <v>649.9</v>
      </c>
      <c r="AM348">
        <v>618.29999999999995</v>
      </c>
      <c r="AN348">
        <v>598.70000000000005</v>
      </c>
      <c r="AO348">
        <v>569.79999999999995</v>
      </c>
      <c r="AP348">
        <v>884.6</v>
      </c>
      <c r="AQ348">
        <v>711.7</v>
      </c>
      <c r="AR348">
        <v>618.4</v>
      </c>
      <c r="AS348">
        <v>563.9</v>
      </c>
      <c r="AT348">
        <v>530</v>
      </c>
      <c r="AU348">
        <v>507.5</v>
      </c>
      <c r="AV348">
        <v>477.6</v>
      </c>
      <c r="AW348">
        <v>946.5</v>
      </c>
      <c r="AX348">
        <v>755.4</v>
      </c>
      <c r="AY348">
        <v>651</v>
      </c>
      <c r="AZ348">
        <v>589.20000000000005</v>
      </c>
      <c r="BA348">
        <v>550.70000000000005</v>
      </c>
      <c r="BB348">
        <v>525.5</v>
      </c>
      <c r="BC348">
        <v>494.1</v>
      </c>
      <c r="BD348">
        <v>1052.5999999999999</v>
      </c>
      <c r="BE348">
        <v>799.7</v>
      </c>
      <c r="BF348">
        <v>661.3</v>
      </c>
      <c r="BG348">
        <v>580.79999999999995</v>
      </c>
      <c r="BH348">
        <v>540.6</v>
      </c>
      <c r="BI348">
        <v>508.7</v>
      </c>
      <c r="BJ348">
        <v>456.1</v>
      </c>
      <c r="BK348">
        <v>42.2</v>
      </c>
      <c r="BL348">
        <v>40.700000000000003</v>
      </c>
      <c r="BM348">
        <v>40.1</v>
      </c>
      <c r="BN348">
        <v>38.200000000000003</v>
      </c>
      <c r="BO348">
        <v>37.299999999999997</v>
      </c>
      <c r="BP348">
        <v>37.200000000000003</v>
      </c>
      <c r="BQ348">
        <v>37</v>
      </c>
      <c r="BR348">
        <v>144.9</v>
      </c>
      <c r="BS348">
        <v>149.5</v>
      </c>
      <c r="BT348">
        <v>150.80000000000001</v>
      </c>
      <c r="BU348">
        <v>157.69999999999999</v>
      </c>
      <c r="BV348">
        <v>180</v>
      </c>
      <c r="BW348">
        <v>180</v>
      </c>
      <c r="BX348">
        <v>180</v>
      </c>
      <c r="BY348">
        <v>1082.9000000000001</v>
      </c>
      <c r="BZ348">
        <v>890.7</v>
      </c>
      <c r="CA348">
        <v>780.6</v>
      </c>
      <c r="CB348">
        <v>722</v>
      </c>
      <c r="CC348">
        <v>701.9</v>
      </c>
      <c r="CD348">
        <v>693.9</v>
      </c>
      <c r="CE348">
        <v>687.4</v>
      </c>
      <c r="CF348">
        <v>715.3</v>
      </c>
      <c r="CG348">
        <v>599</v>
      </c>
      <c r="CH348">
        <v>538.79999999999995</v>
      </c>
      <c r="CI348">
        <v>515.1</v>
      </c>
      <c r="CJ348">
        <v>505.1</v>
      </c>
      <c r="CK348">
        <v>500.8</v>
      </c>
      <c r="CL348">
        <v>498.4</v>
      </c>
      <c r="CM348">
        <v>679.3</v>
      </c>
      <c r="CN348">
        <v>572.9</v>
      </c>
      <c r="CO348">
        <v>524.70000000000005</v>
      </c>
      <c r="CP348">
        <v>503.6</v>
      </c>
      <c r="CQ348">
        <v>491.8</v>
      </c>
      <c r="CR348">
        <v>486.2</v>
      </c>
      <c r="CS348">
        <v>482.4</v>
      </c>
      <c r="CT348">
        <v>653.20000000000005</v>
      </c>
      <c r="CU348">
        <v>555.6</v>
      </c>
      <c r="CV348">
        <v>515.1</v>
      </c>
      <c r="CW348">
        <v>493.1</v>
      </c>
      <c r="CX348">
        <v>476.2</v>
      </c>
      <c r="CY348">
        <v>462.8</v>
      </c>
      <c r="CZ348">
        <v>451.3</v>
      </c>
      <c r="DA348">
        <v>650.20000000000005</v>
      </c>
      <c r="DB348">
        <v>542.20000000000005</v>
      </c>
      <c r="DC348">
        <v>502.6</v>
      </c>
      <c r="DD348">
        <v>484.3</v>
      </c>
      <c r="DE348">
        <v>472</v>
      </c>
      <c r="DF348">
        <v>452.6</v>
      </c>
      <c r="DG348">
        <v>423.7</v>
      </c>
      <c r="DH348">
        <v>648.20000000000005</v>
      </c>
      <c r="DI348">
        <v>539</v>
      </c>
      <c r="DJ348">
        <v>497.1</v>
      </c>
      <c r="DK348">
        <v>468.7</v>
      </c>
      <c r="DL348">
        <v>442.7</v>
      </c>
      <c r="DM348">
        <v>425.2</v>
      </c>
      <c r="DN348">
        <v>401</v>
      </c>
      <c r="DO348">
        <v>668.9</v>
      </c>
      <c r="DP348">
        <v>552.4</v>
      </c>
      <c r="DQ348">
        <v>504.2</v>
      </c>
      <c r="DR348">
        <v>474.8</v>
      </c>
      <c r="DS348">
        <v>445.1</v>
      </c>
      <c r="DT348">
        <v>417.9</v>
      </c>
      <c r="DU348">
        <v>378.5</v>
      </c>
      <c r="DV348">
        <v>742.7</v>
      </c>
      <c r="DW348">
        <v>604.20000000000005</v>
      </c>
      <c r="DX348">
        <v>529.20000000000005</v>
      </c>
      <c r="DY348">
        <v>495.4</v>
      </c>
      <c r="DZ348">
        <v>468</v>
      </c>
      <c r="EA348">
        <v>439.2</v>
      </c>
      <c r="EB348">
        <v>381.9</v>
      </c>
      <c r="EC348">
        <v>890.1</v>
      </c>
      <c r="ED348">
        <v>703.3</v>
      </c>
      <c r="EE348">
        <v>593</v>
      </c>
      <c r="EF348">
        <v>527.29999999999995</v>
      </c>
      <c r="EG348">
        <v>496</v>
      </c>
      <c r="EH348">
        <v>470.5</v>
      </c>
      <c r="EI348">
        <v>418</v>
      </c>
      <c r="EJ348">
        <v>1027.8</v>
      </c>
      <c r="EK348">
        <v>812.2</v>
      </c>
      <c r="EL348">
        <v>684.3</v>
      </c>
      <c r="EM348">
        <v>599.4</v>
      </c>
      <c r="EN348">
        <v>542.4</v>
      </c>
      <c r="EO348">
        <v>506.1</v>
      </c>
      <c r="EP348" t="s">
        <v>4541</v>
      </c>
    </row>
    <row r="349" spans="1:146" x14ac:dyDescent="0.25">
      <c r="A349" t="s">
        <v>3421</v>
      </c>
      <c r="B349" t="s">
        <v>2350</v>
      </c>
      <c r="C349" t="s">
        <v>2351</v>
      </c>
      <c r="D349" t="s">
        <v>2352</v>
      </c>
      <c r="E349" t="s">
        <v>2353</v>
      </c>
      <c r="F349" t="s">
        <v>2354</v>
      </c>
      <c r="G349" t="s">
        <v>2355</v>
      </c>
      <c r="H349">
        <v>1985</v>
      </c>
      <c r="I349">
        <v>9550889</v>
      </c>
      <c r="K349" t="s">
        <v>1698</v>
      </c>
      <c r="L349" t="s">
        <v>1781</v>
      </c>
      <c r="M349">
        <v>400</v>
      </c>
      <c r="N349" t="s">
        <v>3923</v>
      </c>
      <c r="O349" s="3">
        <v>0.32085648148148149</v>
      </c>
      <c r="P349">
        <v>10.172000000000001</v>
      </c>
      <c r="Q349">
        <v>8.8260000000000005</v>
      </c>
      <c r="R349">
        <v>1.694</v>
      </c>
      <c r="S349">
        <v>3.41</v>
      </c>
      <c r="T349">
        <v>8042</v>
      </c>
      <c r="U349">
        <v>119.7</v>
      </c>
      <c r="V349">
        <v>0.72</v>
      </c>
      <c r="W349">
        <v>757.4</v>
      </c>
      <c r="X349">
        <v>0.82589999999999997</v>
      </c>
      <c r="Y349">
        <v>817.3</v>
      </c>
      <c r="Z349">
        <v>0</v>
      </c>
      <c r="AA349">
        <v>0</v>
      </c>
      <c r="AB349">
        <v>1282.7</v>
      </c>
      <c r="AC349">
        <v>1022.4</v>
      </c>
      <c r="AD349">
        <v>880.7</v>
      </c>
      <c r="AE349">
        <v>793.3</v>
      </c>
      <c r="AF349">
        <v>736.3</v>
      </c>
      <c r="AG349">
        <v>698.2</v>
      </c>
      <c r="AH349">
        <v>666.3</v>
      </c>
      <c r="AI349">
        <v>1217.2</v>
      </c>
      <c r="AJ349">
        <v>986</v>
      </c>
      <c r="AK349">
        <v>860.4</v>
      </c>
      <c r="AL349">
        <v>782.5</v>
      </c>
      <c r="AM349">
        <v>734</v>
      </c>
      <c r="AN349">
        <v>705.7</v>
      </c>
      <c r="AO349">
        <v>681.2</v>
      </c>
      <c r="AP349">
        <v>1061.9000000000001</v>
      </c>
      <c r="AQ349">
        <v>850.2</v>
      </c>
      <c r="AR349">
        <v>733.9</v>
      </c>
      <c r="AS349">
        <v>664.6</v>
      </c>
      <c r="AT349">
        <v>621.29999999999995</v>
      </c>
      <c r="AU349">
        <v>593.70000000000005</v>
      </c>
      <c r="AV349">
        <v>563</v>
      </c>
      <c r="AW349">
        <v>1061.9000000000001</v>
      </c>
      <c r="AX349">
        <v>850.2</v>
      </c>
      <c r="AY349">
        <v>733.9</v>
      </c>
      <c r="AZ349">
        <v>664.6</v>
      </c>
      <c r="BA349">
        <v>621.29999999999995</v>
      </c>
      <c r="BB349">
        <v>593.70000000000005</v>
      </c>
      <c r="BC349">
        <v>563</v>
      </c>
      <c r="BD349">
        <v>1285.0999999999999</v>
      </c>
      <c r="BE349">
        <v>962.4</v>
      </c>
      <c r="BF349">
        <v>792.9</v>
      </c>
      <c r="BG349">
        <v>688.6</v>
      </c>
      <c r="BH349">
        <v>629.6</v>
      </c>
      <c r="BI349">
        <v>588.70000000000005</v>
      </c>
      <c r="BJ349">
        <v>534</v>
      </c>
      <c r="BK349">
        <v>44.2</v>
      </c>
      <c r="BL349">
        <v>42.4</v>
      </c>
      <c r="BM349">
        <v>41.9</v>
      </c>
      <c r="BN349">
        <v>42.7</v>
      </c>
      <c r="BO349">
        <v>43.3</v>
      </c>
      <c r="BP349">
        <v>42.9</v>
      </c>
      <c r="BQ349">
        <v>43</v>
      </c>
      <c r="BR349">
        <v>169.3</v>
      </c>
      <c r="BS349">
        <v>170.4</v>
      </c>
      <c r="BT349">
        <v>172.2</v>
      </c>
      <c r="BU349">
        <v>173.5</v>
      </c>
      <c r="BV349">
        <v>173.7</v>
      </c>
      <c r="BW349">
        <v>175</v>
      </c>
      <c r="BX349">
        <v>177.9</v>
      </c>
      <c r="BY349">
        <v>1258.4000000000001</v>
      </c>
      <c r="BZ349">
        <v>1051</v>
      </c>
      <c r="CA349">
        <v>941.7</v>
      </c>
      <c r="CB349">
        <v>872.4</v>
      </c>
      <c r="CC349">
        <v>834</v>
      </c>
      <c r="CD349">
        <v>815.4</v>
      </c>
      <c r="CE349">
        <v>807</v>
      </c>
      <c r="CF349">
        <v>816.5</v>
      </c>
      <c r="CG349">
        <v>697.1</v>
      </c>
      <c r="CH349">
        <v>622.29999999999995</v>
      </c>
      <c r="CI349">
        <v>577.79999999999995</v>
      </c>
      <c r="CJ349">
        <v>557.29999999999995</v>
      </c>
      <c r="CK349">
        <v>548.5</v>
      </c>
      <c r="CL349">
        <v>542.70000000000005</v>
      </c>
      <c r="CM349">
        <v>771.4</v>
      </c>
      <c r="CN349">
        <v>662</v>
      </c>
      <c r="CO349">
        <v>590.29999999999995</v>
      </c>
      <c r="CP349">
        <v>556.20000000000005</v>
      </c>
      <c r="CQ349">
        <v>539.6</v>
      </c>
      <c r="CR349">
        <v>530.6</v>
      </c>
      <c r="CS349">
        <v>524.20000000000005</v>
      </c>
      <c r="CT349">
        <v>738.4</v>
      </c>
      <c r="CU349">
        <v>633.5</v>
      </c>
      <c r="CV349">
        <v>568.70000000000005</v>
      </c>
      <c r="CW349">
        <v>540.20000000000005</v>
      </c>
      <c r="CX349">
        <v>525.1</v>
      </c>
      <c r="CY349">
        <v>514.4</v>
      </c>
      <c r="CZ349">
        <v>500.7</v>
      </c>
      <c r="DA349">
        <v>742.6</v>
      </c>
      <c r="DB349">
        <v>635.79999999999995</v>
      </c>
      <c r="DC349">
        <v>567.70000000000005</v>
      </c>
      <c r="DD349">
        <v>537.1</v>
      </c>
      <c r="DE349">
        <v>519.9</v>
      </c>
      <c r="DF349">
        <v>505.4</v>
      </c>
      <c r="DG349">
        <v>486.3</v>
      </c>
      <c r="DH349">
        <v>803.8</v>
      </c>
      <c r="DI349">
        <v>672.5</v>
      </c>
      <c r="DJ349">
        <v>589.1</v>
      </c>
      <c r="DK349">
        <v>545.6</v>
      </c>
      <c r="DL349">
        <v>523.5</v>
      </c>
      <c r="DM349">
        <v>507.6</v>
      </c>
      <c r="DN349">
        <v>479.4</v>
      </c>
      <c r="DO349">
        <v>853.5</v>
      </c>
      <c r="DP349">
        <v>707.2</v>
      </c>
      <c r="DQ349">
        <v>616.6</v>
      </c>
      <c r="DR349">
        <v>558.9</v>
      </c>
      <c r="DS349">
        <v>531.20000000000005</v>
      </c>
      <c r="DT349">
        <v>513.9</v>
      </c>
      <c r="DU349">
        <v>484.6</v>
      </c>
      <c r="DV349">
        <v>974.3</v>
      </c>
      <c r="DW349">
        <v>779</v>
      </c>
      <c r="DX349">
        <v>674.6</v>
      </c>
      <c r="DY349">
        <v>599.5</v>
      </c>
      <c r="DZ349">
        <v>553.5</v>
      </c>
      <c r="EA349">
        <v>529.5</v>
      </c>
      <c r="EB349">
        <v>499</v>
      </c>
      <c r="EC349">
        <v>1144.5999999999999</v>
      </c>
      <c r="ED349">
        <v>884.3</v>
      </c>
      <c r="EE349">
        <v>745.9</v>
      </c>
      <c r="EF349">
        <v>658.8</v>
      </c>
      <c r="EG349">
        <v>592.6</v>
      </c>
      <c r="EH349">
        <v>551.6</v>
      </c>
      <c r="EI349">
        <v>513.20000000000005</v>
      </c>
      <c r="EJ349">
        <v>1307</v>
      </c>
      <c r="EK349">
        <v>993.8</v>
      </c>
      <c r="EL349">
        <v>819.8</v>
      </c>
      <c r="EM349">
        <v>714.2</v>
      </c>
      <c r="EN349">
        <v>638.6</v>
      </c>
      <c r="EO349">
        <v>581.1</v>
      </c>
      <c r="EP349" t="s">
        <v>4542</v>
      </c>
    </row>
    <row r="350" spans="1:146" x14ac:dyDescent="0.25">
      <c r="A350" t="s">
        <v>3421</v>
      </c>
      <c r="B350" t="s">
        <v>3010</v>
      </c>
      <c r="C350" t="s">
        <v>3011</v>
      </c>
      <c r="D350" t="s">
        <v>3012</v>
      </c>
      <c r="E350" t="s">
        <v>2882</v>
      </c>
      <c r="F350" t="s">
        <v>851</v>
      </c>
      <c r="G350" t="s">
        <v>1987</v>
      </c>
      <c r="H350">
        <v>2002</v>
      </c>
      <c r="I350">
        <v>4089242</v>
      </c>
      <c r="K350" t="s">
        <v>1698</v>
      </c>
      <c r="L350" t="s">
        <v>1781</v>
      </c>
      <c r="M350">
        <v>400</v>
      </c>
      <c r="N350" t="s">
        <v>3923</v>
      </c>
      <c r="O350" s="3">
        <v>0.32085648148148149</v>
      </c>
      <c r="P350">
        <v>11.03</v>
      </c>
      <c r="Q350">
        <v>9.9320000000000004</v>
      </c>
      <c r="R350">
        <v>1.929</v>
      </c>
      <c r="S350">
        <v>3.58</v>
      </c>
      <c r="T350">
        <v>6023</v>
      </c>
      <c r="U350">
        <v>115.2</v>
      </c>
      <c r="V350">
        <v>0.38</v>
      </c>
      <c r="W350">
        <v>662.8</v>
      </c>
      <c r="X350">
        <v>0.94310000000000005</v>
      </c>
      <c r="Y350">
        <v>715.7</v>
      </c>
      <c r="Z350">
        <v>0</v>
      </c>
      <c r="AA350">
        <v>0</v>
      </c>
      <c r="AB350">
        <v>1106.4000000000001</v>
      </c>
      <c r="AC350">
        <v>892.5</v>
      </c>
      <c r="AD350">
        <v>771.1</v>
      </c>
      <c r="AE350">
        <v>691.8</v>
      </c>
      <c r="AF350">
        <v>644.70000000000005</v>
      </c>
      <c r="AG350">
        <v>616.79999999999995</v>
      </c>
      <c r="AH350">
        <v>594.79999999999995</v>
      </c>
      <c r="AI350">
        <v>1056</v>
      </c>
      <c r="AJ350">
        <v>856.9</v>
      </c>
      <c r="AK350">
        <v>745.4</v>
      </c>
      <c r="AL350">
        <v>678.9</v>
      </c>
      <c r="AM350">
        <v>641.29999999999995</v>
      </c>
      <c r="AN350">
        <v>620.29999999999995</v>
      </c>
      <c r="AO350">
        <v>600</v>
      </c>
      <c r="AP350">
        <v>924.9</v>
      </c>
      <c r="AQ350">
        <v>741.8</v>
      </c>
      <c r="AR350">
        <v>642.20000000000005</v>
      </c>
      <c r="AS350">
        <v>583.70000000000005</v>
      </c>
      <c r="AT350">
        <v>547.9</v>
      </c>
      <c r="AU350">
        <v>525.20000000000005</v>
      </c>
      <c r="AV350">
        <v>499.5</v>
      </c>
      <c r="AW350">
        <v>980.1</v>
      </c>
      <c r="AX350">
        <v>780.9</v>
      </c>
      <c r="AY350">
        <v>671.3</v>
      </c>
      <c r="AZ350">
        <v>606.1</v>
      </c>
      <c r="BA350">
        <v>565.6</v>
      </c>
      <c r="BB350">
        <v>539.79999999999995</v>
      </c>
      <c r="BC350">
        <v>510.2</v>
      </c>
      <c r="BD350">
        <v>1102.8</v>
      </c>
      <c r="BE350">
        <v>838.2</v>
      </c>
      <c r="BF350">
        <v>691.8</v>
      </c>
      <c r="BG350">
        <v>601.29999999999995</v>
      </c>
      <c r="BH350">
        <v>555.79999999999995</v>
      </c>
      <c r="BI350">
        <v>523.9</v>
      </c>
      <c r="BJ350">
        <v>475.1</v>
      </c>
      <c r="BK350">
        <v>43.2</v>
      </c>
      <c r="BL350">
        <v>41.6</v>
      </c>
      <c r="BM350">
        <v>41.3</v>
      </c>
      <c r="BN350">
        <v>40.700000000000003</v>
      </c>
      <c r="BO350">
        <v>40.1</v>
      </c>
      <c r="BP350">
        <v>39.5</v>
      </c>
      <c r="BQ350">
        <v>39.9</v>
      </c>
      <c r="BR350">
        <v>146.30000000000001</v>
      </c>
      <c r="BS350">
        <v>150.4</v>
      </c>
      <c r="BT350">
        <v>151.9</v>
      </c>
      <c r="BU350">
        <v>155.4</v>
      </c>
      <c r="BV350">
        <v>171.7</v>
      </c>
      <c r="BW350">
        <v>180</v>
      </c>
      <c r="BX350">
        <v>180</v>
      </c>
      <c r="BY350">
        <v>1142.0999999999999</v>
      </c>
      <c r="BZ350">
        <v>942.9</v>
      </c>
      <c r="CA350">
        <v>831.5</v>
      </c>
      <c r="CB350">
        <v>762.9</v>
      </c>
      <c r="CC350">
        <v>730.5</v>
      </c>
      <c r="CD350">
        <v>718.6</v>
      </c>
      <c r="CE350">
        <v>718.5</v>
      </c>
      <c r="CF350">
        <v>746.9</v>
      </c>
      <c r="CG350">
        <v>628.4</v>
      </c>
      <c r="CH350">
        <v>557.29999999999995</v>
      </c>
      <c r="CI350">
        <v>523.70000000000005</v>
      </c>
      <c r="CJ350">
        <v>508.1</v>
      </c>
      <c r="CK350">
        <v>502</v>
      </c>
      <c r="CL350">
        <v>499.4</v>
      </c>
      <c r="CM350">
        <v>707.6</v>
      </c>
      <c r="CN350">
        <v>598</v>
      </c>
      <c r="CO350">
        <v>536.1</v>
      </c>
      <c r="CP350">
        <v>509</v>
      </c>
      <c r="CQ350">
        <v>495.2</v>
      </c>
      <c r="CR350">
        <v>487.9</v>
      </c>
      <c r="CS350">
        <v>483.9</v>
      </c>
      <c r="CT350">
        <v>679.3</v>
      </c>
      <c r="CU350">
        <v>575.20000000000005</v>
      </c>
      <c r="CV350">
        <v>521.6</v>
      </c>
      <c r="CW350">
        <v>497.5</v>
      </c>
      <c r="CX350">
        <v>483.2</v>
      </c>
      <c r="CY350">
        <v>472.5</v>
      </c>
      <c r="CZ350">
        <v>460.2</v>
      </c>
      <c r="DA350">
        <v>687.7</v>
      </c>
      <c r="DB350">
        <v>576.29999999999995</v>
      </c>
      <c r="DC350">
        <v>514.6</v>
      </c>
      <c r="DD350">
        <v>489.5</v>
      </c>
      <c r="DE350">
        <v>479</v>
      </c>
      <c r="DF350">
        <v>466.9</v>
      </c>
      <c r="DG350">
        <v>443.6</v>
      </c>
      <c r="DH350">
        <v>688.1</v>
      </c>
      <c r="DI350">
        <v>565.1</v>
      </c>
      <c r="DJ350">
        <v>506.9</v>
      </c>
      <c r="DK350">
        <v>481.1</v>
      </c>
      <c r="DL350">
        <v>461.4</v>
      </c>
      <c r="DM350">
        <v>443.3</v>
      </c>
      <c r="DN350">
        <v>425</v>
      </c>
      <c r="DO350">
        <v>708</v>
      </c>
      <c r="DP350">
        <v>580.6</v>
      </c>
      <c r="DQ350">
        <v>514.29999999999995</v>
      </c>
      <c r="DR350">
        <v>485.4</v>
      </c>
      <c r="DS350">
        <v>464.8</v>
      </c>
      <c r="DT350">
        <v>444.4</v>
      </c>
      <c r="DU350">
        <v>408.6</v>
      </c>
      <c r="DV350">
        <v>781.7</v>
      </c>
      <c r="DW350">
        <v>636.1</v>
      </c>
      <c r="DX350">
        <v>546.79999999999995</v>
      </c>
      <c r="DY350">
        <v>503.2</v>
      </c>
      <c r="DZ350">
        <v>479.8</v>
      </c>
      <c r="EA350">
        <v>459.5</v>
      </c>
      <c r="EB350">
        <v>418.4</v>
      </c>
      <c r="EC350">
        <v>927.2</v>
      </c>
      <c r="ED350">
        <v>729.3</v>
      </c>
      <c r="EE350">
        <v>616.29999999999995</v>
      </c>
      <c r="EF350">
        <v>541.70000000000005</v>
      </c>
      <c r="EG350">
        <v>503.3</v>
      </c>
      <c r="EH350">
        <v>481.2</v>
      </c>
      <c r="EI350">
        <v>442.8</v>
      </c>
      <c r="EJ350">
        <v>1070.7</v>
      </c>
      <c r="EK350">
        <v>842.1</v>
      </c>
      <c r="EL350">
        <v>710.8</v>
      </c>
      <c r="EM350">
        <v>620.70000000000005</v>
      </c>
      <c r="EN350">
        <v>559</v>
      </c>
      <c r="EO350">
        <v>515.1</v>
      </c>
      <c r="EP350" t="s">
        <v>4543</v>
      </c>
    </row>
    <row r="351" spans="1:146" x14ac:dyDescent="0.25">
      <c r="A351" t="s">
        <v>3421</v>
      </c>
      <c r="B351" t="s">
        <v>2908</v>
      </c>
      <c r="C351" t="s">
        <v>2909</v>
      </c>
      <c r="D351" t="s">
        <v>2910</v>
      </c>
      <c r="E351" t="s">
        <v>2911</v>
      </c>
      <c r="F351" t="s">
        <v>2912</v>
      </c>
      <c r="G351" t="s">
        <v>1265</v>
      </c>
      <c r="H351">
        <v>1977</v>
      </c>
      <c r="I351">
        <v>9514592</v>
      </c>
      <c r="K351" t="s">
        <v>1698</v>
      </c>
      <c r="L351" t="s">
        <v>1781</v>
      </c>
      <c r="M351">
        <v>371</v>
      </c>
      <c r="N351" t="s">
        <v>3923</v>
      </c>
      <c r="O351" s="3">
        <v>0.32087962962962963</v>
      </c>
      <c r="P351">
        <v>7.5650000000000004</v>
      </c>
      <c r="Q351">
        <v>6.4509999999999996</v>
      </c>
      <c r="R351">
        <v>1.468</v>
      </c>
      <c r="S351">
        <v>2.82</v>
      </c>
      <c r="T351">
        <v>2500</v>
      </c>
      <c r="U351">
        <v>109.8</v>
      </c>
      <c r="V351">
        <v>0.57999999999999996</v>
      </c>
      <c r="W351">
        <v>810.2</v>
      </c>
      <c r="X351">
        <v>0.77490000000000003</v>
      </c>
      <c r="Y351">
        <v>871.1</v>
      </c>
      <c r="Z351">
        <v>0</v>
      </c>
      <c r="AA351">
        <v>0</v>
      </c>
      <c r="AB351">
        <v>1321.6</v>
      </c>
      <c r="AC351">
        <v>1082</v>
      </c>
      <c r="AD351">
        <v>949.4</v>
      </c>
      <c r="AE351">
        <v>852.3</v>
      </c>
      <c r="AF351">
        <v>780.3</v>
      </c>
      <c r="AG351">
        <v>741.9</v>
      </c>
      <c r="AH351">
        <v>715.5</v>
      </c>
      <c r="AI351">
        <v>1284.7</v>
      </c>
      <c r="AJ351">
        <v>1055.5999999999999</v>
      </c>
      <c r="AK351">
        <v>929.9</v>
      </c>
      <c r="AL351">
        <v>846.6</v>
      </c>
      <c r="AM351">
        <v>787.5</v>
      </c>
      <c r="AN351">
        <v>751.3</v>
      </c>
      <c r="AO351">
        <v>725.4</v>
      </c>
      <c r="AP351">
        <v>1125.2</v>
      </c>
      <c r="AQ351">
        <v>906.1</v>
      </c>
      <c r="AR351">
        <v>786.2</v>
      </c>
      <c r="AS351">
        <v>714.2</v>
      </c>
      <c r="AT351">
        <v>668.6</v>
      </c>
      <c r="AU351">
        <v>638.79999999999995</v>
      </c>
      <c r="AV351">
        <v>604.79999999999995</v>
      </c>
      <c r="AW351">
        <v>1206.0999999999999</v>
      </c>
      <c r="AX351">
        <v>963.8</v>
      </c>
      <c r="AY351">
        <v>829.4</v>
      </c>
      <c r="AZ351">
        <v>747.8</v>
      </c>
      <c r="BA351">
        <v>695.7</v>
      </c>
      <c r="BB351">
        <v>661.7</v>
      </c>
      <c r="BC351">
        <v>623.70000000000005</v>
      </c>
      <c r="BD351">
        <v>1310.0999999999999</v>
      </c>
      <c r="BE351">
        <v>1014.8</v>
      </c>
      <c r="BF351">
        <v>851.5</v>
      </c>
      <c r="BG351">
        <v>743.3</v>
      </c>
      <c r="BH351">
        <v>678.3</v>
      </c>
      <c r="BI351">
        <v>635.1</v>
      </c>
      <c r="BJ351">
        <v>577.79999999999995</v>
      </c>
      <c r="BK351">
        <v>43</v>
      </c>
      <c r="BL351">
        <v>41.5</v>
      </c>
      <c r="BM351">
        <v>41.8</v>
      </c>
      <c r="BN351">
        <v>42.3</v>
      </c>
      <c r="BO351">
        <v>41</v>
      </c>
      <c r="BP351">
        <v>39.700000000000003</v>
      </c>
      <c r="BQ351">
        <v>40.200000000000003</v>
      </c>
      <c r="BR351">
        <v>148.9</v>
      </c>
      <c r="BS351">
        <v>153.19999999999999</v>
      </c>
      <c r="BT351">
        <v>155.4</v>
      </c>
      <c r="BU351">
        <v>168.6</v>
      </c>
      <c r="BV351">
        <v>180</v>
      </c>
      <c r="BW351">
        <v>180</v>
      </c>
      <c r="BX351">
        <v>180</v>
      </c>
      <c r="BY351">
        <v>1436.3</v>
      </c>
      <c r="BZ351">
        <v>1200.5999999999999</v>
      </c>
      <c r="CA351">
        <v>1077.5999999999999</v>
      </c>
      <c r="CB351">
        <v>984.9</v>
      </c>
      <c r="CC351">
        <v>911.5</v>
      </c>
      <c r="CD351">
        <v>871.8</v>
      </c>
      <c r="CE351">
        <v>865.4</v>
      </c>
      <c r="CF351">
        <v>944.9</v>
      </c>
      <c r="CG351">
        <v>803.9</v>
      </c>
      <c r="CH351">
        <v>715.7</v>
      </c>
      <c r="CI351">
        <v>660.1</v>
      </c>
      <c r="CJ351">
        <v>630.79999999999995</v>
      </c>
      <c r="CK351">
        <v>615</v>
      </c>
      <c r="CL351">
        <v>605.1</v>
      </c>
      <c r="CM351">
        <v>898</v>
      </c>
      <c r="CN351">
        <v>765.9</v>
      </c>
      <c r="CO351">
        <v>681.2</v>
      </c>
      <c r="CP351">
        <v>638.70000000000005</v>
      </c>
      <c r="CQ351">
        <v>615.4</v>
      </c>
      <c r="CR351">
        <v>600.29999999999995</v>
      </c>
      <c r="CS351">
        <v>585.5</v>
      </c>
      <c r="CT351">
        <v>863.2</v>
      </c>
      <c r="CU351">
        <v>734.4</v>
      </c>
      <c r="CV351">
        <v>656.1</v>
      </c>
      <c r="CW351">
        <v>621.4</v>
      </c>
      <c r="CX351">
        <v>601.9</v>
      </c>
      <c r="CY351">
        <v>585.79999999999995</v>
      </c>
      <c r="CZ351">
        <v>560</v>
      </c>
      <c r="DA351">
        <v>837.2</v>
      </c>
      <c r="DB351">
        <v>690.8</v>
      </c>
      <c r="DC351">
        <v>622.20000000000005</v>
      </c>
      <c r="DD351">
        <v>592.79999999999995</v>
      </c>
      <c r="DE351">
        <v>572.9</v>
      </c>
      <c r="DF351">
        <v>560.6</v>
      </c>
      <c r="DG351">
        <v>547.6</v>
      </c>
      <c r="DH351">
        <v>816.8</v>
      </c>
      <c r="DI351">
        <v>676.2</v>
      </c>
      <c r="DJ351">
        <v>616.1</v>
      </c>
      <c r="DK351">
        <v>586.29999999999995</v>
      </c>
      <c r="DL351">
        <v>560.4</v>
      </c>
      <c r="DM351">
        <v>536.6</v>
      </c>
      <c r="DN351">
        <v>504.8</v>
      </c>
      <c r="DO351">
        <v>837.4</v>
      </c>
      <c r="DP351">
        <v>691.3</v>
      </c>
      <c r="DQ351">
        <v>622.70000000000005</v>
      </c>
      <c r="DR351">
        <v>591.29999999999995</v>
      </c>
      <c r="DS351">
        <v>566.1</v>
      </c>
      <c r="DT351">
        <v>540.79999999999995</v>
      </c>
      <c r="DU351">
        <v>500.8</v>
      </c>
      <c r="DV351">
        <v>911</v>
      </c>
      <c r="DW351">
        <v>747.6</v>
      </c>
      <c r="DX351">
        <v>650.1</v>
      </c>
      <c r="DY351">
        <v>608.4</v>
      </c>
      <c r="DZ351">
        <v>582.1</v>
      </c>
      <c r="EA351">
        <v>557.4</v>
      </c>
      <c r="EB351">
        <v>512.9</v>
      </c>
      <c r="EC351">
        <v>1045.0999999999999</v>
      </c>
      <c r="ED351">
        <v>837.3</v>
      </c>
      <c r="EE351">
        <v>714.4</v>
      </c>
      <c r="EF351">
        <v>640.5</v>
      </c>
      <c r="EG351">
        <v>605.79999999999995</v>
      </c>
      <c r="EH351">
        <v>581.70000000000005</v>
      </c>
      <c r="EI351">
        <v>536.5</v>
      </c>
      <c r="EJ351">
        <v>1206.8</v>
      </c>
      <c r="EK351">
        <v>963.3</v>
      </c>
      <c r="EL351">
        <v>821.3</v>
      </c>
      <c r="EM351">
        <v>719.8</v>
      </c>
      <c r="EN351">
        <v>649.20000000000005</v>
      </c>
      <c r="EO351">
        <v>612</v>
      </c>
      <c r="EP351" t="s">
        <v>4544</v>
      </c>
    </row>
    <row r="352" spans="1:146" x14ac:dyDescent="0.25">
      <c r="A352" t="s">
        <v>3421</v>
      </c>
      <c r="B352" t="s">
        <v>2468</v>
      </c>
      <c r="C352" t="s">
        <v>2469</v>
      </c>
      <c r="D352" t="s">
        <v>2470</v>
      </c>
      <c r="E352" t="s">
        <v>2471</v>
      </c>
      <c r="F352" t="s">
        <v>1477</v>
      </c>
      <c r="G352" t="s">
        <v>2472</v>
      </c>
      <c r="H352">
        <v>2000</v>
      </c>
      <c r="I352">
        <v>9512585</v>
      </c>
      <c r="K352" t="s">
        <v>1698</v>
      </c>
      <c r="L352" t="s">
        <v>1781</v>
      </c>
      <c r="M352">
        <v>520</v>
      </c>
      <c r="N352" t="s">
        <v>3923</v>
      </c>
      <c r="O352" s="3">
        <v>0.32085648148148149</v>
      </c>
      <c r="P352">
        <v>10.944000000000001</v>
      </c>
      <c r="Q352">
        <v>9.8480000000000008</v>
      </c>
      <c r="R352">
        <v>2.105</v>
      </c>
      <c r="S352">
        <v>3.71</v>
      </c>
      <c r="T352">
        <v>6747</v>
      </c>
      <c r="U352">
        <v>110.6</v>
      </c>
      <c r="V352">
        <v>0.33</v>
      </c>
      <c r="W352">
        <v>649.1</v>
      </c>
      <c r="X352">
        <v>0.9667</v>
      </c>
      <c r="Y352">
        <v>698.3</v>
      </c>
      <c r="Z352">
        <v>0</v>
      </c>
      <c r="AA352">
        <v>0</v>
      </c>
      <c r="AB352">
        <v>1073.7</v>
      </c>
      <c r="AC352">
        <v>871</v>
      </c>
      <c r="AD352">
        <v>753.6</v>
      </c>
      <c r="AE352">
        <v>674.7</v>
      </c>
      <c r="AF352">
        <v>628</v>
      </c>
      <c r="AG352">
        <v>601.79999999999995</v>
      </c>
      <c r="AH352">
        <v>579</v>
      </c>
      <c r="AI352">
        <v>1027.8</v>
      </c>
      <c r="AJ352">
        <v>836.9</v>
      </c>
      <c r="AK352">
        <v>729.2</v>
      </c>
      <c r="AL352">
        <v>663.4</v>
      </c>
      <c r="AM352">
        <v>625.4</v>
      </c>
      <c r="AN352">
        <v>604.4</v>
      </c>
      <c r="AO352">
        <v>582.29999999999995</v>
      </c>
      <c r="AP352">
        <v>903.2</v>
      </c>
      <c r="AQ352">
        <v>725.7</v>
      </c>
      <c r="AR352">
        <v>629.20000000000005</v>
      </c>
      <c r="AS352">
        <v>572.6</v>
      </c>
      <c r="AT352">
        <v>537.70000000000005</v>
      </c>
      <c r="AU352">
        <v>515.4</v>
      </c>
      <c r="AV352">
        <v>489.5</v>
      </c>
      <c r="AW352">
        <v>967.4</v>
      </c>
      <c r="AX352">
        <v>771.4</v>
      </c>
      <c r="AY352">
        <v>663.3</v>
      </c>
      <c r="AZ352">
        <v>598.70000000000005</v>
      </c>
      <c r="BA352">
        <v>558.5</v>
      </c>
      <c r="BB352">
        <v>532.5</v>
      </c>
      <c r="BC352">
        <v>502.3</v>
      </c>
      <c r="BD352">
        <v>1069.0999999999999</v>
      </c>
      <c r="BE352">
        <v>817.8</v>
      </c>
      <c r="BF352">
        <v>677.2</v>
      </c>
      <c r="BG352">
        <v>589.5</v>
      </c>
      <c r="BH352">
        <v>545.29999999999995</v>
      </c>
      <c r="BI352">
        <v>514.6</v>
      </c>
      <c r="BJ352">
        <v>467.9</v>
      </c>
      <c r="BK352">
        <v>42.7</v>
      </c>
      <c r="BL352">
        <v>41.1</v>
      </c>
      <c r="BM352">
        <v>41.1</v>
      </c>
      <c r="BN352">
        <v>40.1</v>
      </c>
      <c r="BO352">
        <v>38.9</v>
      </c>
      <c r="BP352">
        <v>38.4</v>
      </c>
      <c r="BQ352">
        <v>38.299999999999997</v>
      </c>
      <c r="BR352">
        <v>145.9</v>
      </c>
      <c r="BS352">
        <v>150.30000000000001</v>
      </c>
      <c r="BT352">
        <v>151.1</v>
      </c>
      <c r="BU352">
        <v>155.9</v>
      </c>
      <c r="BV352">
        <v>172.7</v>
      </c>
      <c r="BW352">
        <v>180</v>
      </c>
      <c r="BX352">
        <v>180</v>
      </c>
      <c r="BY352">
        <v>1119.8</v>
      </c>
      <c r="BZ352">
        <v>927.2</v>
      </c>
      <c r="CA352">
        <v>817.6</v>
      </c>
      <c r="CB352">
        <v>745.3</v>
      </c>
      <c r="CC352">
        <v>709.4</v>
      </c>
      <c r="CD352">
        <v>696.9</v>
      </c>
      <c r="CE352">
        <v>693.5</v>
      </c>
      <c r="CF352">
        <v>736.6</v>
      </c>
      <c r="CG352">
        <v>621.29999999999995</v>
      </c>
      <c r="CH352">
        <v>551.29999999999995</v>
      </c>
      <c r="CI352">
        <v>517.9</v>
      </c>
      <c r="CJ352">
        <v>502.5</v>
      </c>
      <c r="CK352">
        <v>496.2</v>
      </c>
      <c r="CL352">
        <v>492.9</v>
      </c>
      <c r="CM352">
        <v>699.5</v>
      </c>
      <c r="CN352">
        <v>592.29999999999995</v>
      </c>
      <c r="CO352">
        <v>532</v>
      </c>
      <c r="CP352">
        <v>505.3</v>
      </c>
      <c r="CQ352">
        <v>491.3</v>
      </c>
      <c r="CR352">
        <v>483.4</v>
      </c>
      <c r="CS352">
        <v>478.7</v>
      </c>
      <c r="CT352">
        <v>672.5</v>
      </c>
      <c r="CU352">
        <v>570.4</v>
      </c>
      <c r="CV352">
        <v>518.9</v>
      </c>
      <c r="CW352">
        <v>495.4</v>
      </c>
      <c r="CX352">
        <v>480.5</v>
      </c>
      <c r="CY352">
        <v>469.1</v>
      </c>
      <c r="CZ352">
        <v>455.5</v>
      </c>
      <c r="DA352">
        <v>677.7</v>
      </c>
      <c r="DB352">
        <v>559.79999999999995</v>
      </c>
      <c r="DC352">
        <v>505.7</v>
      </c>
      <c r="DD352">
        <v>483.9</v>
      </c>
      <c r="DE352">
        <v>475.2</v>
      </c>
      <c r="DF352">
        <v>463.5</v>
      </c>
      <c r="DG352">
        <v>438.9</v>
      </c>
      <c r="DH352">
        <v>666.3</v>
      </c>
      <c r="DI352">
        <v>549.29999999999995</v>
      </c>
      <c r="DJ352">
        <v>498.8</v>
      </c>
      <c r="DK352">
        <v>474.6</v>
      </c>
      <c r="DL352">
        <v>454.8</v>
      </c>
      <c r="DM352">
        <v>438.4</v>
      </c>
      <c r="DN352">
        <v>420.9</v>
      </c>
      <c r="DO352">
        <v>684.3</v>
      </c>
      <c r="DP352">
        <v>563.29999999999995</v>
      </c>
      <c r="DQ352">
        <v>505.3</v>
      </c>
      <c r="DR352">
        <v>478.7</v>
      </c>
      <c r="DS352">
        <v>457.1</v>
      </c>
      <c r="DT352">
        <v>436.3</v>
      </c>
      <c r="DU352">
        <v>404.6</v>
      </c>
      <c r="DV352">
        <v>752</v>
      </c>
      <c r="DW352">
        <v>613.79999999999995</v>
      </c>
      <c r="DX352">
        <v>531.79999999999995</v>
      </c>
      <c r="DY352">
        <v>494.6</v>
      </c>
      <c r="DZ352">
        <v>472.3</v>
      </c>
      <c r="EA352">
        <v>451.3</v>
      </c>
      <c r="EB352">
        <v>411.1</v>
      </c>
      <c r="EC352">
        <v>889.9</v>
      </c>
      <c r="ED352">
        <v>705.5</v>
      </c>
      <c r="EE352">
        <v>597.70000000000005</v>
      </c>
      <c r="EF352">
        <v>528.5</v>
      </c>
      <c r="EG352">
        <v>495.1</v>
      </c>
      <c r="EH352">
        <v>474.1</v>
      </c>
      <c r="EI352">
        <v>435.1</v>
      </c>
      <c r="EJ352">
        <v>1027.5999999999999</v>
      </c>
      <c r="EK352">
        <v>814.7</v>
      </c>
      <c r="EL352">
        <v>689.7</v>
      </c>
      <c r="EM352">
        <v>604.20000000000005</v>
      </c>
      <c r="EN352">
        <v>546.70000000000005</v>
      </c>
      <c r="EO352">
        <v>506.7</v>
      </c>
      <c r="EP352" t="s">
        <v>4545</v>
      </c>
    </row>
    <row r="353" spans="1:146" x14ac:dyDescent="0.25">
      <c r="A353" t="s">
        <v>3421</v>
      </c>
      <c r="B353" t="s">
        <v>2231</v>
      </c>
      <c r="C353" t="s">
        <v>2232</v>
      </c>
      <c r="D353" t="s">
        <v>2233</v>
      </c>
      <c r="E353" t="s">
        <v>584</v>
      </c>
      <c r="F353" t="s">
        <v>2234</v>
      </c>
      <c r="G353" t="s">
        <v>1365</v>
      </c>
      <c r="H353">
        <v>1982</v>
      </c>
      <c r="I353">
        <v>4040378</v>
      </c>
      <c r="K353" t="s">
        <v>1698</v>
      </c>
      <c r="L353" t="s">
        <v>1781</v>
      </c>
      <c r="M353">
        <v>604</v>
      </c>
      <c r="N353" t="s">
        <v>3923</v>
      </c>
      <c r="O353" s="3">
        <v>0.32085648148148149</v>
      </c>
      <c r="P353">
        <v>10.76</v>
      </c>
      <c r="Q353">
        <v>9.2769999999999992</v>
      </c>
      <c r="R353">
        <v>2.169</v>
      </c>
      <c r="S353">
        <v>3.67</v>
      </c>
      <c r="T353">
        <v>5875</v>
      </c>
      <c r="U353">
        <v>115.2</v>
      </c>
      <c r="V353">
        <v>0.37</v>
      </c>
      <c r="W353">
        <v>661.5</v>
      </c>
      <c r="X353">
        <v>0.94940000000000002</v>
      </c>
      <c r="Y353">
        <v>711</v>
      </c>
      <c r="Z353">
        <v>0</v>
      </c>
      <c r="AA353">
        <v>0</v>
      </c>
      <c r="AB353">
        <v>1100.0999999999999</v>
      </c>
      <c r="AC353">
        <v>888.7</v>
      </c>
      <c r="AD353">
        <v>765.6</v>
      </c>
      <c r="AE353">
        <v>685.5</v>
      </c>
      <c r="AF353">
        <v>639.9</v>
      </c>
      <c r="AG353">
        <v>613.20000000000005</v>
      </c>
      <c r="AH353">
        <v>590.9</v>
      </c>
      <c r="AI353">
        <v>1044.5999999999999</v>
      </c>
      <c r="AJ353">
        <v>848.9</v>
      </c>
      <c r="AK353">
        <v>737.4</v>
      </c>
      <c r="AL353">
        <v>671.5</v>
      </c>
      <c r="AM353">
        <v>636</v>
      </c>
      <c r="AN353">
        <v>615.70000000000005</v>
      </c>
      <c r="AO353">
        <v>596.1</v>
      </c>
      <c r="AP353">
        <v>921.6</v>
      </c>
      <c r="AQ353">
        <v>739.8</v>
      </c>
      <c r="AR353">
        <v>641.1</v>
      </c>
      <c r="AS353">
        <v>583.20000000000005</v>
      </c>
      <c r="AT353">
        <v>547.70000000000005</v>
      </c>
      <c r="AU353">
        <v>525.1</v>
      </c>
      <c r="AV353">
        <v>498.8</v>
      </c>
      <c r="AW353">
        <v>968.7</v>
      </c>
      <c r="AX353">
        <v>773.2</v>
      </c>
      <c r="AY353">
        <v>666.1</v>
      </c>
      <c r="AZ353">
        <v>602.70000000000005</v>
      </c>
      <c r="BA353">
        <v>563.5</v>
      </c>
      <c r="BB353">
        <v>538.5</v>
      </c>
      <c r="BC353">
        <v>509.2</v>
      </c>
      <c r="BD353">
        <v>1099.4000000000001</v>
      </c>
      <c r="BE353">
        <v>835.6</v>
      </c>
      <c r="BF353">
        <v>688.8</v>
      </c>
      <c r="BG353">
        <v>599.29999999999995</v>
      </c>
      <c r="BH353">
        <v>555.4</v>
      </c>
      <c r="BI353">
        <v>524.79999999999995</v>
      </c>
      <c r="BJ353">
        <v>477.6</v>
      </c>
      <c r="BK353">
        <v>42.3</v>
      </c>
      <c r="BL353">
        <v>40.9</v>
      </c>
      <c r="BM353">
        <v>40.799999999999997</v>
      </c>
      <c r="BN353">
        <v>39.4</v>
      </c>
      <c r="BO353">
        <v>38.299999999999997</v>
      </c>
      <c r="BP353">
        <v>38.1</v>
      </c>
      <c r="BQ353">
        <v>38.6</v>
      </c>
      <c r="BR353">
        <v>146.80000000000001</v>
      </c>
      <c r="BS353">
        <v>151.1</v>
      </c>
      <c r="BT353">
        <v>152.69999999999999</v>
      </c>
      <c r="BU353">
        <v>156.5</v>
      </c>
      <c r="BV353">
        <v>174.4</v>
      </c>
      <c r="BW353">
        <v>180</v>
      </c>
      <c r="BX353">
        <v>180</v>
      </c>
      <c r="BY353">
        <v>1106.5</v>
      </c>
      <c r="BZ353">
        <v>918.5</v>
      </c>
      <c r="CA353">
        <v>808.3</v>
      </c>
      <c r="CB353">
        <v>741.5</v>
      </c>
      <c r="CC353">
        <v>715.6</v>
      </c>
      <c r="CD353">
        <v>705</v>
      </c>
      <c r="CE353">
        <v>704.5</v>
      </c>
      <c r="CF353">
        <v>732.3</v>
      </c>
      <c r="CG353">
        <v>617</v>
      </c>
      <c r="CH353">
        <v>550.6</v>
      </c>
      <c r="CI353">
        <v>522.4</v>
      </c>
      <c r="CJ353">
        <v>510.1</v>
      </c>
      <c r="CK353">
        <v>505.3</v>
      </c>
      <c r="CL353">
        <v>502.4</v>
      </c>
      <c r="CM353">
        <v>697.6</v>
      </c>
      <c r="CN353">
        <v>589.4</v>
      </c>
      <c r="CO353">
        <v>534.4</v>
      </c>
      <c r="CP353">
        <v>510.9</v>
      </c>
      <c r="CQ353">
        <v>498.4</v>
      </c>
      <c r="CR353">
        <v>492</v>
      </c>
      <c r="CS353">
        <v>487.8</v>
      </c>
      <c r="CT353">
        <v>673.2</v>
      </c>
      <c r="CU353">
        <v>570.20000000000005</v>
      </c>
      <c r="CV353">
        <v>523.6</v>
      </c>
      <c r="CW353">
        <v>501.6</v>
      </c>
      <c r="CX353">
        <v>486.7</v>
      </c>
      <c r="CY353">
        <v>475.3</v>
      </c>
      <c r="CZ353">
        <v>463.2</v>
      </c>
      <c r="DA353">
        <v>682.3</v>
      </c>
      <c r="DB353">
        <v>572.70000000000005</v>
      </c>
      <c r="DC353">
        <v>516.1</v>
      </c>
      <c r="DD353">
        <v>491.2</v>
      </c>
      <c r="DE353">
        <v>474.4</v>
      </c>
      <c r="DF353">
        <v>465.1</v>
      </c>
      <c r="DG353">
        <v>444.9</v>
      </c>
      <c r="DH353">
        <v>692.8</v>
      </c>
      <c r="DI353">
        <v>569.6</v>
      </c>
      <c r="DJ353">
        <v>514</v>
      </c>
      <c r="DK353">
        <v>487.8</v>
      </c>
      <c r="DL353">
        <v>466.3</v>
      </c>
      <c r="DM353">
        <v>446.6</v>
      </c>
      <c r="DN353">
        <v>418.4</v>
      </c>
      <c r="DO353">
        <v>716.7</v>
      </c>
      <c r="DP353">
        <v>588</v>
      </c>
      <c r="DQ353">
        <v>522.5</v>
      </c>
      <c r="DR353">
        <v>493.9</v>
      </c>
      <c r="DS353">
        <v>472.2</v>
      </c>
      <c r="DT353">
        <v>450.6</v>
      </c>
      <c r="DU353">
        <v>414</v>
      </c>
      <c r="DV353">
        <v>797.5</v>
      </c>
      <c r="DW353">
        <v>649.20000000000005</v>
      </c>
      <c r="DX353">
        <v>556.29999999999995</v>
      </c>
      <c r="DY353">
        <v>512.6</v>
      </c>
      <c r="DZ353">
        <v>488.6</v>
      </c>
      <c r="EA353">
        <v>467.6</v>
      </c>
      <c r="EB353">
        <v>427</v>
      </c>
      <c r="EC353">
        <v>947.1</v>
      </c>
      <c r="ED353">
        <v>743.9</v>
      </c>
      <c r="EE353">
        <v>627.20000000000005</v>
      </c>
      <c r="EF353">
        <v>550.5</v>
      </c>
      <c r="EG353">
        <v>512.1</v>
      </c>
      <c r="EH353">
        <v>489.5</v>
      </c>
      <c r="EI353">
        <v>449.9</v>
      </c>
      <c r="EJ353">
        <v>1093.5999999999999</v>
      </c>
      <c r="EK353">
        <v>858.8</v>
      </c>
      <c r="EL353">
        <v>722.9</v>
      </c>
      <c r="EM353">
        <v>629.4</v>
      </c>
      <c r="EN353">
        <v>564.20000000000005</v>
      </c>
      <c r="EO353">
        <v>521.4</v>
      </c>
      <c r="EP353" t="s">
        <v>4546</v>
      </c>
    </row>
    <row r="354" spans="1:146" x14ac:dyDescent="0.25">
      <c r="A354" t="s">
        <v>3421</v>
      </c>
      <c r="B354" t="s">
        <v>2401</v>
      </c>
      <c r="C354" t="s">
        <v>2402</v>
      </c>
      <c r="D354" t="s">
        <v>1328</v>
      </c>
      <c r="E354" t="s">
        <v>2403</v>
      </c>
      <c r="F354" t="s">
        <v>1225</v>
      </c>
      <c r="G354" t="s">
        <v>1594</v>
      </c>
      <c r="H354">
        <v>2003</v>
      </c>
      <c r="I354">
        <v>8010684</v>
      </c>
      <c r="K354" t="s">
        <v>1698</v>
      </c>
      <c r="L354" t="s">
        <v>1781</v>
      </c>
      <c r="M354">
        <v>600</v>
      </c>
      <c r="N354" t="s">
        <v>3923</v>
      </c>
      <c r="O354" s="3">
        <v>0.32085648148148149</v>
      </c>
      <c r="P354">
        <v>11.994999999999999</v>
      </c>
      <c r="Q354">
        <v>10.968999999999999</v>
      </c>
      <c r="R354">
        <v>1.9490000000000001</v>
      </c>
      <c r="S354">
        <v>3.79</v>
      </c>
      <c r="T354">
        <v>7431</v>
      </c>
      <c r="U354">
        <v>137.5</v>
      </c>
      <c r="V354">
        <v>0.19</v>
      </c>
      <c r="W354">
        <v>607.29999999999995</v>
      </c>
      <c r="X354">
        <v>1.0271999999999999</v>
      </c>
      <c r="Y354">
        <v>657.1</v>
      </c>
      <c r="Z354">
        <v>0</v>
      </c>
      <c r="AA354">
        <v>0</v>
      </c>
      <c r="AB354">
        <v>1012.9</v>
      </c>
      <c r="AC354">
        <v>818.9</v>
      </c>
      <c r="AD354">
        <v>705.8</v>
      </c>
      <c r="AE354">
        <v>634.5</v>
      </c>
      <c r="AF354">
        <v>593</v>
      </c>
      <c r="AG354">
        <v>567.4</v>
      </c>
      <c r="AH354">
        <v>542.70000000000005</v>
      </c>
      <c r="AI354">
        <v>969.6</v>
      </c>
      <c r="AJ354">
        <v>786</v>
      </c>
      <c r="AK354">
        <v>683.5</v>
      </c>
      <c r="AL354">
        <v>623.5</v>
      </c>
      <c r="AM354">
        <v>589.1</v>
      </c>
      <c r="AN354">
        <v>568</v>
      </c>
      <c r="AO354">
        <v>544.1</v>
      </c>
      <c r="AP354">
        <v>846</v>
      </c>
      <c r="AQ354">
        <v>679.1</v>
      </c>
      <c r="AR354">
        <v>588.70000000000005</v>
      </c>
      <c r="AS354">
        <v>535.4</v>
      </c>
      <c r="AT354">
        <v>502.2</v>
      </c>
      <c r="AU354">
        <v>480.4</v>
      </c>
      <c r="AV354">
        <v>453.2</v>
      </c>
      <c r="AW354">
        <v>910.4</v>
      </c>
      <c r="AX354">
        <v>724.3</v>
      </c>
      <c r="AY354">
        <v>621.70000000000005</v>
      </c>
      <c r="AZ354">
        <v>560.29999999999995</v>
      </c>
      <c r="BA354">
        <v>521.9</v>
      </c>
      <c r="BB354">
        <v>497</v>
      </c>
      <c r="BC354">
        <v>467.1</v>
      </c>
      <c r="BD354">
        <v>1008</v>
      </c>
      <c r="BE354">
        <v>767.5</v>
      </c>
      <c r="BF354">
        <v>633.5</v>
      </c>
      <c r="BG354">
        <v>552.79999999999995</v>
      </c>
      <c r="BH354">
        <v>511.4</v>
      </c>
      <c r="BI354">
        <v>480.1</v>
      </c>
      <c r="BJ354">
        <v>431.5</v>
      </c>
      <c r="BK354">
        <v>43.7</v>
      </c>
      <c r="BL354">
        <v>42.3</v>
      </c>
      <c r="BM354">
        <v>41.9</v>
      </c>
      <c r="BN354">
        <v>40.9</v>
      </c>
      <c r="BO354">
        <v>40</v>
      </c>
      <c r="BP354">
        <v>39.5</v>
      </c>
      <c r="BQ354">
        <v>39.6</v>
      </c>
      <c r="BR354">
        <v>144.30000000000001</v>
      </c>
      <c r="BS354">
        <v>148.80000000000001</v>
      </c>
      <c r="BT354">
        <v>150.80000000000001</v>
      </c>
      <c r="BU354">
        <v>155.4</v>
      </c>
      <c r="BV354">
        <v>170</v>
      </c>
      <c r="BW354">
        <v>180</v>
      </c>
      <c r="BX354">
        <v>180</v>
      </c>
      <c r="BY354">
        <v>1061.8</v>
      </c>
      <c r="BZ354">
        <v>873.7</v>
      </c>
      <c r="CA354">
        <v>765.9</v>
      </c>
      <c r="CB354">
        <v>701.7</v>
      </c>
      <c r="CC354">
        <v>671.3</v>
      </c>
      <c r="CD354">
        <v>658.4</v>
      </c>
      <c r="CE354">
        <v>652.20000000000005</v>
      </c>
      <c r="CF354">
        <v>690.3</v>
      </c>
      <c r="CG354">
        <v>577</v>
      </c>
      <c r="CH354">
        <v>512.4</v>
      </c>
      <c r="CI354">
        <v>483.8</v>
      </c>
      <c r="CJ354">
        <v>470.1</v>
      </c>
      <c r="CK354">
        <v>463.9</v>
      </c>
      <c r="CL354">
        <v>459.5</v>
      </c>
      <c r="CM354">
        <v>651.29999999999995</v>
      </c>
      <c r="CN354">
        <v>547.20000000000005</v>
      </c>
      <c r="CO354">
        <v>494.3</v>
      </c>
      <c r="CP354">
        <v>471.3</v>
      </c>
      <c r="CQ354">
        <v>458.3</v>
      </c>
      <c r="CR354">
        <v>450.3</v>
      </c>
      <c r="CS354">
        <v>444.4</v>
      </c>
      <c r="CT354">
        <v>621.9</v>
      </c>
      <c r="CU354">
        <v>525.29999999999995</v>
      </c>
      <c r="CV354">
        <v>482.1</v>
      </c>
      <c r="CW354">
        <v>461.4</v>
      </c>
      <c r="CX354">
        <v>446.5</v>
      </c>
      <c r="CY354">
        <v>433.9</v>
      </c>
      <c r="CZ354">
        <v>417.9</v>
      </c>
      <c r="DA354">
        <v>625.70000000000005</v>
      </c>
      <c r="DB354">
        <v>516.4</v>
      </c>
      <c r="DC354">
        <v>471.9</v>
      </c>
      <c r="DD354">
        <v>452.9</v>
      </c>
      <c r="DE354">
        <v>443.4</v>
      </c>
      <c r="DF354">
        <v>427.9</v>
      </c>
      <c r="DG354">
        <v>400.2</v>
      </c>
      <c r="DH354">
        <v>618.79999999999995</v>
      </c>
      <c r="DI354">
        <v>509.3</v>
      </c>
      <c r="DJ354">
        <v>465.5</v>
      </c>
      <c r="DK354">
        <v>441.7</v>
      </c>
      <c r="DL354">
        <v>419.9</v>
      </c>
      <c r="DM354">
        <v>404.3</v>
      </c>
      <c r="DN354">
        <v>384.6</v>
      </c>
      <c r="DO354">
        <v>636.29999999999995</v>
      </c>
      <c r="DP354">
        <v>521.70000000000005</v>
      </c>
      <c r="DQ354">
        <v>471.5</v>
      </c>
      <c r="DR354">
        <v>445.9</v>
      </c>
      <c r="DS354">
        <v>422.7</v>
      </c>
      <c r="DT354">
        <v>400.3</v>
      </c>
      <c r="DU354">
        <v>367</v>
      </c>
      <c r="DV354">
        <v>704.1</v>
      </c>
      <c r="DW354">
        <v>571</v>
      </c>
      <c r="DX354">
        <v>496.6</v>
      </c>
      <c r="DY354">
        <v>463.1</v>
      </c>
      <c r="DZ354">
        <v>440.5</v>
      </c>
      <c r="EA354">
        <v>417.6</v>
      </c>
      <c r="EB354">
        <v>373.2</v>
      </c>
      <c r="EC354">
        <v>834.8</v>
      </c>
      <c r="ED354">
        <v>661.8</v>
      </c>
      <c r="EE354">
        <v>559.29999999999995</v>
      </c>
      <c r="EF354">
        <v>495.8</v>
      </c>
      <c r="EG354">
        <v>464.4</v>
      </c>
      <c r="EH354">
        <v>443</v>
      </c>
      <c r="EI354">
        <v>400.7</v>
      </c>
      <c r="EJ354">
        <v>963.9</v>
      </c>
      <c r="EK354">
        <v>764.2</v>
      </c>
      <c r="EL354">
        <v>645.6</v>
      </c>
      <c r="EM354">
        <v>567.20000000000005</v>
      </c>
      <c r="EN354">
        <v>514.79999999999995</v>
      </c>
      <c r="EO354">
        <v>476.5</v>
      </c>
      <c r="EP354" t="s">
        <v>4547</v>
      </c>
    </row>
    <row r="355" spans="1:146" x14ac:dyDescent="0.25">
      <c r="A355" t="s">
        <v>3421</v>
      </c>
      <c r="B355" t="s">
        <v>2896</v>
      </c>
      <c r="C355" t="s">
        <v>2897</v>
      </c>
      <c r="D355" t="s">
        <v>2898</v>
      </c>
      <c r="E355" t="s">
        <v>2899</v>
      </c>
      <c r="F355" t="s">
        <v>1035</v>
      </c>
      <c r="G355" t="s">
        <v>2900</v>
      </c>
      <c r="H355">
        <v>1978</v>
      </c>
      <c r="I355">
        <v>4083347</v>
      </c>
      <c r="K355" t="s">
        <v>1698</v>
      </c>
      <c r="L355" t="s">
        <v>1781</v>
      </c>
      <c r="M355">
        <v>375</v>
      </c>
      <c r="N355" t="s">
        <v>3923</v>
      </c>
      <c r="O355" s="3">
        <v>0.32087962962962963</v>
      </c>
      <c r="P355">
        <v>7.94</v>
      </c>
      <c r="Q355">
        <v>6.4859999999999998</v>
      </c>
      <c r="R355">
        <v>1.5840000000000001</v>
      </c>
      <c r="S355">
        <v>2.96</v>
      </c>
      <c r="T355">
        <v>2589</v>
      </c>
      <c r="U355">
        <v>114.3</v>
      </c>
      <c r="V355">
        <v>0.53</v>
      </c>
      <c r="W355">
        <v>776.6</v>
      </c>
      <c r="X355">
        <v>0.80910000000000004</v>
      </c>
      <c r="Y355">
        <v>834.2</v>
      </c>
      <c r="Z355">
        <v>0</v>
      </c>
      <c r="AA355">
        <v>0</v>
      </c>
      <c r="AB355">
        <v>1260.3</v>
      </c>
      <c r="AC355">
        <v>1030.5999999999999</v>
      </c>
      <c r="AD355">
        <v>895.6</v>
      </c>
      <c r="AE355">
        <v>804.2</v>
      </c>
      <c r="AF355">
        <v>751.9</v>
      </c>
      <c r="AG355">
        <v>728.4</v>
      </c>
      <c r="AH355">
        <v>708.2</v>
      </c>
      <c r="AI355">
        <v>1215.8</v>
      </c>
      <c r="AJ355">
        <v>996.8</v>
      </c>
      <c r="AK355">
        <v>873.3</v>
      </c>
      <c r="AL355">
        <v>798.4</v>
      </c>
      <c r="AM355">
        <v>756.7</v>
      </c>
      <c r="AN355">
        <v>735.5</v>
      </c>
      <c r="AO355">
        <v>717.9</v>
      </c>
      <c r="AP355">
        <v>1074.9000000000001</v>
      </c>
      <c r="AQ355">
        <v>866</v>
      </c>
      <c r="AR355">
        <v>753.1</v>
      </c>
      <c r="AS355">
        <v>687.3</v>
      </c>
      <c r="AT355">
        <v>647.5</v>
      </c>
      <c r="AU355">
        <v>622.6</v>
      </c>
      <c r="AV355">
        <v>594.5</v>
      </c>
      <c r="AW355">
        <v>1131.8</v>
      </c>
      <c r="AX355">
        <v>906.6</v>
      </c>
      <c r="AY355">
        <v>783.6</v>
      </c>
      <c r="AZ355">
        <v>711</v>
      </c>
      <c r="BA355">
        <v>666.5</v>
      </c>
      <c r="BB355">
        <v>638.5</v>
      </c>
      <c r="BC355">
        <v>606.9</v>
      </c>
      <c r="BD355">
        <v>1254.0999999999999</v>
      </c>
      <c r="BE355">
        <v>968.5</v>
      </c>
      <c r="BF355">
        <v>807.4</v>
      </c>
      <c r="BG355">
        <v>707.4</v>
      </c>
      <c r="BH355">
        <v>656.4</v>
      </c>
      <c r="BI355">
        <v>621.70000000000005</v>
      </c>
      <c r="BJ355">
        <v>566.29999999999995</v>
      </c>
      <c r="BK355">
        <v>42.4</v>
      </c>
      <c r="BL355">
        <v>40.9</v>
      </c>
      <c r="BM355">
        <v>41.7</v>
      </c>
      <c r="BN355">
        <v>40.6</v>
      </c>
      <c r="BO355">
        <v>39.9</v>
      </c>
      <c r="BP355">
        <v>39.799999999999997</v>
      </c>
      <c r="BQ355">
        <v>40.9</v>
      </c>
      <c r="BR355">
        <v>148.9</v>
      </c>
      <c r="BS355">
        <v>153.1</v>
      </c>
      <c r="BT355">
        <v>154.6</v>
      </c>
      <c r="BU355">
        <v>169.1</v>
      </c>
      <c r="BV355">
        <v>180</v>
      </c>
      <c r="BW355">
        <v>180</v>
      </c>
      <c r="BX355">
        <v>180</v>
      </c>
      <c r="BY355">
        <v>1322.2</v>
      </c>
      <c r="BZ355">
        <v>1109.2</v>
      </c>
      <c r="CA355">
        <v>984.8</v>
      </c>
      <c r="CB355">
        <v>903.4</v>
      </c>
      <c r="CC355">
        <v>867.9</v>
      </c>
      <c r="CD355">
        <v>857.3</v>
      </c>
      <c r="CE355">
        <v>867.1</v>
      </c>
      <c r="CF355">
        <v>877.2</v>
      </c>
      <c r="CG355">
        <v>742.2</v>
      </c>
      <c r="CH355">
        <v>661.8</v>
      </c>
      <c r="CI355">
        <v>626.4</v>
      </c>
      <c r="CJ355">
        <v>610.1</v>
      </c>
      <c r="CK355">
        <v>602.79999999999995</v>
      </c>
      <c r="CL355">
        <v>601.5</v>
      </c>
      <c r="CM355">
        <v>836.5</v>
      </c>
      <c r="CN355">
        <v>706.6</v>
      </c>
      <c r="CO355">
        <v>639.79999999999995</v>
      </c>
      <c r="CP355">
        <v>610.6</v>
      </c>
      <c r="CQ355">
        <v>594.79999999999995</v>
      </c>
      <c r="CR355">
        <v>584.79999999999995</v>
      </c>
      <c r="CS355">
        <v>580</v>
      </c>
      <c r="CT355">
        <v>806.6</v>
      </c>
      <c r="CU355">
        <v>680.6</v>
      </c>
      <c r="CV355">
        <v>624.5</v>
      </c>
      <c r="CW355">
        <v>598</v>
      </c>
      <c r="CX355">
        <v>578.79999999999995</v>
      </c>
      <c r="CY355">
        <v>563.79999999999995</v>
      </c>
      <c r="CZ355">
        <v>545.70000000000005</v>
      </c>
      <c r="DA355">
        <v>815.7</v>
      </c>
      <c r="DB355">
        <v>670.8</v>
      </c>
      <c r="DC355">
        <v>608.4</v>
      </c>
      <c r="DD355">
        <v>581.29999999999995</v>
      </c>
      <c r="DE355">
        <v>563.79999999999995</v>
      </c>
      <c r="DF355">
        <v>555.4</v>
      </c>
      <c r="DG355">
        <v>526.29999999999995</v>
      </c>
      <c r="DH355">
        <v>801.4</v>
      </c>
      <c r="DI355">
        <v>660.1</v>
      </c>
      <c r="DJ355">
        <v>603.1</v>
      </c>
      <c r="DK355">
        <v>572.1</v>
      </c>
      <c r="DL355">
        <v>544.70000000000005</v>
      </c>
      <c r="DM355">
        <v>523</v>
      </c>
      <c r="DN355">
        <v>500.6</v>
      </c>
      <c r="DO355">
        <v>824.2</v>
      </c>
      <c r="DP355">
        <v>675.6</v>
      </c>
      <c r="DQ355">
        <v>610</v>
      </c>
      <c r="DR355">
        <v>578</v>
      </c>
      <c r="DS355">
        <v>550.5</v>
      </c>
      <c r="DT355">
        <v>524.70000000000005</v>
      </c>
      <c r="DU355">
        <v>489.6</v>
      </c>
      <c r="DV355">
        <v>902.2</v>
      </c>
      <c r="DW355">
        <v>734.7</v>
      </c>
      <c r="DX355">
        <v>637.9</v>
      </c>
      <c r="DY355">
        <v>596.6</v>
      </c>
      <c r="DZ355">
        <v>568.4</v>
      </c>
      <c r="EA355">
        <v>541.5</v>
      </c>
      <c r="EB355">
        <v>497.4</v>
      </c>
      <c r="EC355">
        <v>1037.8</v>
      </c>
      <c r="ED355">
        <v>826.8</v>
      </c>
      <c r="EE355">
        <v>703.2</v>
      </c>
      <c r="EF355">
        <v>628.29999999999995</v>
      </c>
      <c r="EG355">
        <v>593.70000000000005</v>
      </c>
      <c r="EH355">
        <v>567.6</v>
      </c>
      <c r="EI355">
        <v>520</v>
      </c>
      <c r="EJ355">
        <v>1198.4000000000001</v>
      </c>
      <c r="EK355">
        <v>952</v>
      </c>
      <c r="EL355">
        <v>806.4</v>
      </c>
      <c r="EM355">
        <v>704.9</v>
      </c>
      <c r="EN355">
        <v>635.79999999999995</v>
      </c>
      <c r="EO355">
        <v>599.4</v>
      </c>
      <c r="EP355" t="s">
        <v>4548</v>
      </c>
    </row>
    <row r="356" spans="1:146" x14ac:dyDescent="0.25">
      <c r="A356" t="s">
        <v>3931</v>
      </c>
      <c r="B356" t="s">
        <v>2473</v>
      </c>
      <c r="C356" t="s">
        <v>2474</v>
      </c>
      <c r="D356" t="s">
        <v>2475</v>
      </c>
      <c r="E356" t="s">
        <v>2457</v>
      </c>
      <c r="F356" t="s">
        <v>1785</v>
      </c>
      <c r="G356" t="s">
        <v>1372</v>
      </c>
      <c r="H356">
        <v>1985</v>
      </c>
      <c r="I356">
        <v>236024</v>
      </c>
      <c r="K356" t="s">
        <v>1698</v>
      </c>
      <c r="L356" t="s">
        <v>1781</v>
      </c>
      <c r="M356">
        <v>494</v>
      </c>
      <c r="N356" t="s">
        <v>3923</v>
      </c>
      <c r="O356" s="3">
        <v>0.32085648148148149</v>
      </c>
      <c r="P356">
        <v>9.43</v>
      </c>
      <c r="Q356">
        <v>8.0399999999999991</v>
      </c>
      <c r="R356">
        <v>1.5149999999999999</v>
      </c>
      <c r="S356">
        <v>3.1</v>
      </c>
      <c r="T356">
        <v>3901</v>
      </c>
      <c r="U356">
        <v>117.8</v>
      </c>
      <c r="V356">
        <v>0.38</v>
      </c>
      <c r="W356">
        <v>713.8</v>
      </c>
      <c r="X356">
        <v>0.87649999999999995</v>
      </c>
      <c r="Y356">
        <v>770.1</v>
      </c>
      <c r="Z356">
        <v>0</v>
      </c>
      <c r="AA356">
        <v>0</v>
      </c>
      <c r="AB356">
        <v>1177.3</v>
      </c>
      <c r="AC356">
        <v>958</v>
      </c>
      <c r="AD356">
        <v>832.2</v>
      </c>
      <c r="AE356">
        <v>743.3</v>
      </c>
      <c r="AF356">
        <v>690.4</v>
      </c>
      <c r="AG356">
        <v>666.6</v>
      </c>
      <c r="AH356">
        <v>648.1</v>
      </c>
      <c r="AI356">
        <v>1130.0999999999999</v>
      </c>
      <c r="AJ356">
        <v>924.7</v>
      </c>
      <c r="AK356">
        <v>808.3</v>
      </c>
      <c r="AL356">
        <v>735.3</v>
      </c>
      <c r="AM356">
        <v>693.6</v>
      </c>
      <c r="AN356">
        <v>673</v>
      </c>
      <c r="AO356">
        <v>654.6</v>
      </c>
      <c r="AP356">
        <v>990.4</v>
      </c>
      <c r="AQ356">
        <v>797.1</v>
      </c>
      <c r="AR356">
        <v>692.2</v>
      </c>
      <c r="AS356">
        <v>630.5</v>
      </c>
      <c r="AT356">
        <v>592.70000000000005</v>
      </c>
      <c r="AU356">
        <v>568.79999999999995</v>
      </c>
      <c r="AV356">
        <v>541.5</v>
      </c>
      <c r="AW356">
        <v>1038.5</v>
      </c>
      <c r="AX356">
        <v>831.4</v>
      </c>
      <c r="AY356">
        <v>717.9</v>
      </c>
      <c r="AZ356">
        <v>650.70000000000005</v>
      </c>
      <c r="BA356">
        <v>609.1</v>
      </c>
      <c r="BB356">
        <v>582.79999999999995</v>
      </c>
      <c r="BC356">
        <v>552.6</v>
      </c>
      <c r="BD356">
        <v>1171.8</v>
      </c>
      <c r="BE356">
        <v>898.4</v>
      </c>
      <c r="BF356">
        <v>747.1</v>
      </c>
      <c r="BG356">
        <v>650.20000000000005</v>
      </c>
      <c r="BH356">
        <v>600.4</v>
      </c>
      <c r="BI356">
        <v>567.79999999999995</v>
      </c>
      <c r="BJ356">
        <v>515.5</v>
      </c>
      <c r="BK356">
        <v>43.4</v>
      </c>
      <c r="BL356">
        <v>42</v>
      </c>
      <c r="BM356">
        <v>42.2</v>
      </c>
      <c r="BN356">
        <v>41.4</v>
      </c>
      <c r="BO356">
        <v>40.200000000000003</v>
      </c>
      <c r="BP356">
        <v>39.6</v>
      </c>
      <c r="BQ356">
        <v>40.4</v>
      </c>
      <c r="BR356">
        <v>147.9</v>
      </c>
      <c r="BS356">
        <v>152.5</v>
      </c>
      <c r="BT356">
        <v>154.5</v>
      </c>
      <c r="BU356">
        <v>161</v>
      </c>
      <c r="BV356">
        <v>180</v>
      </c>
      <c r="BW356">
        <v>180</v>
      </c>
      <c r="BX356">
        <v>180</v>
      </c>
      <c r="BY356">
        <v>1232</v>
      </c>
      <c r="BZ356">
        <v>1028.2</v>
      </c>
      <c r="CA356">
        <v>913</v>
      </c>
      <c r="CB356">
        <v>831.1</v>
      </c>
      <c r="CC356">
        <v>791.9</v>
      </c>
      <c r="CD356">
        <v>781.1</v>
      </c>
      <c r="CE356">
        <v>788.9</v>
      </c>
      <c r="CF356">
        <v>805</v>
      </c>
      <c r="CG356">
        <v>681.6</v>
      </c>
      <c r="CH356">
        <v>606.20000000000005</v>
      </c>
      <c r="CI356">
        <v>570.79999999999995</v>
      </c>
      <c r="CJ356">
        <v>554.4</v>
      </c>
      <c r="CK356">
        <v>547.4</v>
      </c>
      <c r="CL356">
        <v>545.79999999999995</v>
      </c>
      <c r="CM356">
        <v>762.1</v>
      </c>
      <c r="CN356">
        <v>646.5</v>
      </c>
      <c r="CO356">
        <v>583.5</v>
      </c>
      <c r="CP356">
        <v>555.9</v>
      </c>
      <c r="CQ356">
        <v>540.79999999999995</v>
      </c>
      <c r="CR356">
        <v>531.70000000000005</v>
      </c>
      <c r="CS356">
        <v>527.6</v>
      </c>
      <c r="CT356">
        <v>729.9</v>
      </c>
      <c r="CU356">
        <v>619.29999999999995</v>
      </c>
      <c r="CV356">
        <v>568.29999999999995</v>
      </c>
      <c r="CW356">
        <v>544.4</v>
      </c>
      <c r="CX356">
        <v>527.4</v>
      </c>
      <c r="CY356">
        <v>513.9</v>
      </c>
      <c r="CZ356">
        <v>497.6</v>
      </c>
      <c r="DA356">
        <v>730.9</v>
      </c>
      <c r="DB356">
        <v>605.9</v>
      </c>
      <c r="DC356">
        <v>552.70000000000005</v>
      </c>
      <c r="DD356">
        <v>528.1</v>
      </c>
      <c r="DE356">
        <v>510.7</v>
      </c>
      <c r="DF356">
        <v>502.2</v>
      </c>
      <c r="DG356">
        <v>478.8</v>
      </c>
      <c r="DH356">
        <v>725</v>
      </c>
      <c r="DI356">
        <v>600.79999999999995</v>
      </c>
      <c r="DJ356">
        <v>550.20000000000005</v>
      </c>
      <c r="DK356">
        <v>523.29999999999995</v>
      </c>
      <c r="DL356">
        <v>498.8</v>
      </c>
      <c r="DM356">
        <v>476.5</v>
      </c>
      <c r="DN356">
        <v>447.8</v>
      </c>
      <c r="DO356">
        <v>748.5</v>
      </c>
      <c r="DP356">
        <v>617.4</v>
      </c>
      <c r="DQ356">
        <v>557.6</v>
      </c>
      <c r="DR356">
        <v>529.6</v>
      </c>
      <c r="DS356">
        <v>505.8</v>
      </c>
      <c r="DT356">
        <v>481.6</v>
      </c>
      <c r="DU356">
        <v>441.4</v>
      </c>
      <c r="DV356">
        <v>827.5</v>
      </c>
      <c r="DW356">
        <v>679</v>
      </c>
      <c r="DX356">
        <v>586.9</v>
      </c>
      <c r="DY356">
        <v>547.5</v>
      </c>
      <c r="DZ356">
        <v>522.9</v>
      </c>
      <c r="EA356">
        <v>499.5</v>
      </c>
      <c r="EB356">
        <v>455.3</v>
      </c>
      <c r="EC356">
        <v>972.2</v>
      </c>
      <c r="ED356">
        <v>770.3</v>
      </c>
      <c r="EE356">
        <v>653.79999999999995</v>
      </c>
      <c r="EF356">
        <v>579.79999999999995</v>
      </c>
      <c r="EG356">
        <v>545.70000000000005</v>
      </c>
      <c r="EH356">
        <v>522.70000000000005</v>
      </c>
      <c r="EI356">
        <v>478.9</v>
      </c>
      <c r="EJ356">
        <v>1122.5999999999999</v>
      </c>
      <c r="EK356">
        <v>887.9</v>
      </c>
      <c r="EL356">
        <v>751.4</v>
      </c>
      <c r="EM356">
        <v>655.4</v>
      </c>
      <c r="EN356">
        <v>589</v>
      </c>
      <c r="EO356">
        <v>552.1</v>
      </c>
      <c r="EP356" t="s">
        <v>4549</v>
      </c>
    </row>
    <row r="357" spans="1:146" x14ac:dyDescent="0.25">
      <c r="A357" t="s">
        <v>3421</v>
      </c>
      <c r="B357" t="s">
        <v>2398</v>
      </c>
      <c r="C357" t="s">
        <v>2399</v>
      </c>
      <c r="D357" t="s">
        <v>2400</v>
      </c>
      <c r="E357" t="s">
        <v>149</v>
      </c>
      <c r="F357" t="s">
        <v>149</v>
      </c>
      <c r="G357" t="s">
        <v>1943</v>
      </c>
      <c r="H357">
        <v>2010</v>
      </c>
      <c r="I357">
        <v>162801</v>
      </c>
      <c r="K357" t="s">
        <v>1698</v>
      </c>
      <c r="L357" t="s">
        <v>1781</v>
      </c>
      <c r="M357">
        <v>904</v>
      </c>
      <c r="N357" t="s">
        <v>3923</v>
      </c>
      <c r="O357" s="3">
        <v>0.32085648148148149</v>
      </c>
      <c r="P357">
        <v>12.4</v>
      </c>
      <c r="Q357">
        <v>12.111000000000001</v>
      </c>
      <c r="R357">
        <v>2.173</v>
      </c>
      <c r="S357">
        <v>3.91</v>
      </c>
      <c r="T357">
        <v>9629</v>
      </c>
      <c r="U357">
        <v>120.6</v>
      </c>
      <c r="V357">
        <v>0.3</v>
      </c>
      <c r="W357">
        <v>601.70000000000005</v>
      </c>
      <c r="X357">
        <v>1.0277000000000001</v>
      </c>
      <c r="Y357">
        <v>656.8</v>
      </c>
      <c r="Z357">
        <v>0</v>
      </c>
      <c r="AA357">
        <v>0</v>
      </c>
      <c r="AB357">
        <v>1018.5</v>
      </c>
      <c r="AC357">
        <v>816.6</v>
      </c>
      <c r="AD357">
        <v>702.6</v>
      </c>
      <c r="AE357">
        <v>631.29999999999995</v>
      </c>
      <c r="AF357">
        <v>596.79999999999995</v>
      </c>
      <c r="AG357">
        <v>571.79999999999995</v>
      </c>
      <c r="AH357">
        <v>540.9</v>
      </c>
      <c r="AI357">
        <v>973.8</v>
      </c>
      <c r="AJ357">
        <v>783.7</v>
      </c>
      <c r="AK357">
        <v>677.7</v>
      </c>
      <c r="AL357">
        <v>616</v>
      </c>
      <c r="AM357">
        <v>583.1</v>
      </c>
      <c r="AN357">
        <v>563.20000000000005</v>
      </c>
      <c r="AO357">
        <v>537.29999999999995</v>
      </c>
      <c r="AP357">
        <v>842.2</v>
      </c>
      <c r="AQ357">
        <v>674</v>
      </c>
      <c r="AR357">
        <v>582.70000000000005</v>
      </c>
      <c r="AS357">
        <v>529.4</v>
      </c>
      <c r="AT357">
        <v>496.9</v>
      </c>
      <c r="AU357">
        <v>475.8</v>
      </c>
      <c r="AV357">
        <v>449.7</v>
      </c>
      <c r="AW357">
        <v>910</v>
      </c>
      <c r="AX357">
        <v>721</v>
      </c>
      <c r="AY357">
        <v>616.4</v>
      </c>
      <c r="AZ357">
        <v>553.79999999999995</v>
      </c>
      <c r="BA357">
        <v>514.79999999999995</v>
      </c>
      <c r="BB357">
        <v>489.7</v>
      </c>
      <c r="BC357">
        <v>460.3</v>
      </c>
      <c r="BD357">
        <v>1013.5</v>
      </c>
      <c r="BE357">
        <v>764.8</v>
      </c>
      <c r="BF357">
        <v>628.4</v>
      </c>
      <c r="BG357">
        <v>545.29999999999995</v>
      </c>
      <c r="BH357">
        <v>505.6</v>
      </c>
      <c r="BI357">
        <v>475.3</v>
      </c>
      <c r="BJ357">
        <v>427</v>
      </c>
      <c r="BK357">
        <v>44.2</v>
      </c>
      <c r="BL357">
        <v>42.6</v>
      </c>
      <c r="BM357">
        <v>42</v>
      </c>
      <c r="BN357">
        <v>40.799999999999997</v>
      </c>
      <c r="BO357">
        <v>39.799999999999997</v>
      </c>
      <c r="BP357">
        <v>39.200000000000003</v>
      </c>
      <c r="BQ357">
        <v>38.9</v>
      </c>
      <c r="BR357">
        <v>143.6</v>
      </c>
      <c r="BS357">
        <v>147.6</v>
      </c>
      <c r="BT357">
        <v>147.80000000000001</v>
      </c>
      <c r="BU357">
        <v>148.69999999999999</v>
      </c>
      <c r="BV357">
        <v>150.4</v>
      </c>
      <c r="BW357">
        <v>175.1</v>
      </c>
      <c r="BX357">
        <v>178.1</v>
      </c>
      <c r="BY357">
        <v>1068.4000000000001</v>
      </c>
      <c r="BZ357">
        <v>869.6</v>
      </c>
      <c r="CA357">
        <v>758.2</v>
      </c>
      <c r="CB357">
        <v>688.4</v>
      </c>
      <c r="CC357">
        <v>658.4</v>
      </c>
      <c r="CD357">
        <v>646.1</v>
      </c>
      <c r="CE357">
        <v>638</v>
      </c>
      <c r="CF357">
        <v>689.8</v>
      </c>
      <c r="CG357">
        <v>573</v>
      </c>
      <c r="CH357">
        <v>504.7</v>
      </c>
      <c r="CI357">
        <v>472</v>
      </c>
      <c r="CJ357">
        <v>458.1</v>
      </c>
      <c r="CK357">
        <v>453</v>
      </c>
      <c r="CL357">
        <v>449.9</v>
      </c>
      <c r="CM357">
        <v>648.1</v>
      </c>
      <c r="CN357">
        <v>542.5</v>
      </c>
      <c r="CO357">
        <v>484.7</v>
      </c>
      <c r="CP357">
        <v>458.6</v>
      </c>
      <c r="CQ357">
        <v>445.9</v>
      </c>
      <c r="CR357">
        <v>440.3</v>
      </c>
      <c r="CS357">
        <v>436.5</v>
      </c>
      <c r="CT357">
        <v>616.9</v>
      </c>
      <c r="CU357">
        <v>519.6</v>
      </c>
      <c r="CV357">
        <v>471.2</v>
      </c>
      <c r="CW357">
        <v>448.6</v>
      </c>
      <c r="CX357">
        <v>434.7</v>
      </c>
      <c r="CY357">
        <v>424.6</v>
      </c>
      <c r="CZ357">
        <v>415</v>
      </c>
      <c r="DA357">
        <v>616.79999999999995</v>
      </c>
      <c r="DB357">
        <v>507.7</v>
      </c>
      <c r="DC357">
        <v>458.8</v>
      </c>
      <c r="DD357">
        <v>438.2</v>
      </c>
      <c r="DE357">
        <v>429.7</v>
      </c>
      <c r="DF357">
        <v>419.1</v>
      </c>
      <c r="DG357">
        <v>395.7</v>
      </c>
      <c r="DH357">
        <v>612.4</v>
      </c>
      <c r="DI357">
        <v>502.5</v>
      </c>
      <c r="DJ357">
        <v>454.2</v>
      </c>
      <c r="DK357">
        <v>431</v>
      </c>
      <c r="DL357">
        <v>411.8</v>
      </c>
      <c r="DM357">
        <v>394.7</v>
      </c>
      <c r="DN357">
        <v>374.8</v>
      </c>
      <c r="DO357">
        <v>631.5</v>
      </c>
      <c r="DP357">
        <v>517.70000000000005</v>
      </c>
      <c r="DQ357">
        <v>462</v>
      </c>
      <c r="DR357">
        <v>436.2</v>
      </c>
      <c r="DS357">
        <v>415.4</v>
      </c>
      <c r="DT357">
        <v>394.2</v>
      </c>
      <c r="DU357">
        <v>356.8</v>
      </c>
      <c r="DV357">
        <v>705.9</v>
      </c>
      <c r="DW357">
        <v>570</v>
      </c>
      <c r="DX357">
        <v>491.8</v>
      </c>
      <c r="DY357">
        <v>453.5</v>
      </c>
      <c r="DZ357">
        <v>431.7</v>
      </c>
      <c r="EA357">
        <v>411.7</v>
      </c>
      <c r="EB357">
        <v>369.5</v>
      </c>
      <c r="EC357">
        <v>838.8</v>
      </c>
      <c r="ED357">
        <v>661.4</v>
      </c>
      <c r="EE357">
        <v>560.4</v>
      </c>
      <c r="EF357">
        <v>497.3</v>
      </c>
      <c r="EG357">
        <v>464</v>
      </c>
      <c r="EH357">
        <v>444</v>
      </c>
      <c r="EI357">
        <v>413.3</v>
      </c>
      <c r="EJ357">
        <v>968.6</v>
      </c>
      <c r="EK357">
        <v>763.7</v>
      </c>
      <c r="EL357">
        <v>647.1</v>
      </c>
      <c r="EM357">
        <v>574.29999999999995</v>
      </c>
      <c r="EN357">
        <v>535.29999999999995</v>
      </c>
      <c r="EO357">
        <v>497.5</v>
      </c>
      <c r="EP357" t="s">
        <v>4550</v>
      </c>
    </row>
    <row r="358" spans="1:146" x14ac:dyDescent="0.25">
      <c r="A358" t="s">
        <v>3421</v>
      </c>
      <c r="B358" t="s">
        <v>2510</v>
      </c>
      <c r="C358" t="s">
        <v>2511</v>
      </c>
      <c r="D358" t="s">
        <v>2512</v>
      </c>
      <c r="E358" t="s">
        <v>2330</v>
      </c>
      <c r="F358" t="s">
        <v>732</v>
      </c>
      <c r="G358" t="s">
        <v>1950</v>
      </c>
      <c r="H358">
        <v>2013</v>
      </c>
      <c r="I358">
        <v>217572</v>
      </c>
      <c r="K358" t="s">
        <v>1698</v>
      </c>
      <c r="L358" t="s">
        <v>1781</v>
      </c>
      <c r="M358">
        <v>480</v>
      </c>
      <c r="N358" t="s">
        <v>3923</v>
      </c>
      <c r="O358" s="3">
        <v>0.32085648148148149</v>
      </c>
      <c r="P358">
        <v>9</v>
      </c>
      <c r="Q358">
        <v>8.452</v>
      </c>
      <c r="R358">
        <v>1.6060000000000001</v>
      </c>
      <c r="S358">
        <v>2.94</v>
      </c>
      <c r="T358">
        <v>3726</v>
      </c>
      <c r="U358">
        <v>119.7</v>
      </c>
      <c r="V358">
        <v>0.25</v>
      </c>
      <c r="W358">
        <v>687.2</v>
      </c>
      <c r="X358">
        <v>0.8982</v>
      </c>
      <c r="Y358">
        <v>751.5</v>
      </c>
      <c r="Z358">
        <v>0</v>
      </c>
      <c r="AA358">
        <v>0</v>
      </c>
      <c r="AB358">
        <v>1123.8</v>
      </c>
      <c r="AC358">
        <v>916.6</v>
      </c>
      <c r="AD358">
        <v>796.8</v>
      </c>
      <c r="AE358">
        <v>726.7</v>
      </c>
      <c r="AF358">
        <v>687.4</v>
      </c>
      <c r="AG358">
        <v>661.9</v>
      </c>
      <c r="AH358">
        <v>642.1</v>
      </c>
      <c r="AI358">
        <v>1085.3</v>
      </c>
      <c r="AJ358">
        <v>886.1</v>
      </c>
      <c r="AK358">
        <v>776.7</v>
      </c>
      <c r="AL358">
        <v>713.5</v>
      </c>
      <c r="AM358">
        <v>679.1</v>
      </c>
      <c r="AN358">
        <v>659.6</v>
      </c>
      <c r="AO358">
        <v>641.4</v>
      </c>
      <c r="AP358">
        <v>945.5</v>
      </c>
      <c r="AQ358">
        <v>763.7</v>
      </c>
      <c r="AR358">
        <v>666.6</v>
      </c>
      <c r="AS358">
        <v>610.79999999999995</v>
      </c>
      <c r="AT358">
        <v>577.20000000000005</v>
      </c>
      <c r="AU358">
        <v>556.1</v>
      </c>
      <c r="AV358">
        <v>531.5</v>
      </c>
      <c r="AW358">
        <v>1021.4</v>
      </c>
      <c r="AX358">
        <v>815.9</v>
      </c>
      <c r="AY358">
        <v>703.5</v>
      </c>
      <c r="AZ358">
        <v>637.5</v>
      </c>
      <c r="BA358">
        <v>597.29999999999995</v>
      </c>
      <c r="BB358">
        <v>572.20000000000005</v>
      </c>
      <c r="BC358">
        <v>544.4</v>
      </c>
      <c r="BD358">
        <v>1114.9000000000001</v>
      </c>
      <c r="BE358">
        <v>857.7</v>
      </c>
      <c r="BF358">
        <v>715.3</v>
      </c>
      <c r="BG358">
        <v>630.6</v>
      </c>
      <c r="BH358">
        <v>587.20000000000005</v>
      </c>
      <c r="BI358">
        <v>554.70000000000005</v>
      </c>
      <c r="BJ358">
        <v>502.3</v>
      </c>
      <c r="BK358">
        <v>43.9</v>
      </c>
      <c r="BL358">
        <v>42.2</v>
      </c>
      <c r="BM358">
        <v>42.3</v>
      </c>
      <c r="BN358">
        <v>41</v>
      </c>
      <c r="BO358">
        <v>40.299999999999997</v>
      </c>
      <c r="BP358">
        <v>40</v>
      </c>
      <c r="BQ358">
        <v>40.700000000000003</v>
      </c>
      <c r="BR358">
        <v>146</v>
      </c>
      <c r="BS358">
        <v>147.9</v>
      </c>
      <c r="BT358">
        <v>147.69999999999999</v>
      </c>
      <c r="BU358">
        <v>149.80000000000001</v>
      </c>
      <c r="BV358">
        <v>174.9</v>
      </c>
      <c r="BW358">
        <v>177.4</v>
      </c>
      <c r="BX358">
        <v>178.2</v>
      </c>
      <c r="BY358">
        <v>1212.2</v>
      </c>
      <c r="BZ358">
        <v>1003.7</v>
      </c>
      <c r="CA358">
        <v>885.4</v>
      </c>
      <c r="CB358">
        <v>808.3</v>
      </c>
      <c r="CC358">
        <v>779.8</v>
      </c>
      <c r="CD358">
        <v>773</v>
      </c>
      <c r="CE358">
        <v>778.8</v>
      </c>
      <c r="CF358">
        <v>788.7</v>
      </c>
      <c r="CG358">
        <v>663.4</v>
      </c>
      <c r="CH358">
        <v>589.70000000000005</v>
      </c>
      <c r="CI358">
        <v>556.1</v>
      </c>
      <c r="CJ358">
        <v>542.5</v>
      </c>
      <c r="CK358">
        <v>538.4</v>
      </c>
      <c r="CL358">
        <v>539</v>
      </c>
      <c r="CM358">
        <v>744.6</v>
      </c>
      <c r="CN358">
        <v>628.79999999999995</v>
      </c>
      <c r="CO358">
        <v>567.9</v>
      </c>
      <c r="CP358">
        <v>541.5</v>
      </c>
      <c r="CQ358">
        <v>528.20000000000005</v>
      </c>
      <c r="CR358">
        <v>522.6</v>
      </c>
      <c r="CS358">
        <v>521.20000000000005</v>
      </c>
      <c r="CT358">
        <v>710.9</v>
      </c>
      <c r="CU358">
        <v>601</v>
      </c>
      <c r="CV358">
        <v>552.1</v>
      </c>
      <c r="CW358">
        <v>529.79999999999995</v>
      </c>
      <c r="CX358">
        <v>513.79999999999995</v>
      </c>
      <c r="CY358">
        <v>501.8</v>
      </c>
      <c r="CZ358">
        <v>491.8</v>
      </c>
      <c r="DA358">
        <v>678.6</v>
      </c>
      <c r="DB358">
        <v>568.6</v>
      </c>
      <c r="DC358">
        <v>528.70000000000005</v>
      </c>
      <c r="DD358">
        <v>510.5</v>
      </c>
      <c r="DE358">
        <v>501.1</v>
      </c>
      <c r="DF358">
        <v>491.6</v>
      </c>
      <c r="DG358">
        <v>464.7</v>
      </c>
      <c r="DH358">
        <v>669.2</v>
      </c>
      <c r="DI358">
        <v>561.70000000000005</v>
      </c>
      <c r="DJ358">
        <v>522.70000000000005</v>
      </c>
      <c r="DK358">
        <v>496.5</v>
      </c>
      <c r="DL358">
        <v>472.5</v>
      </c>
      <c r="DM358">
        <v>455.1</v>
      </c>
      <c r="DN358">
        <v>435.1</v>
      </c>
      <c r="DO358">
        <v>690.5</v>
      </c>
      <c r="DP358">
        <v>574</v>
      </c>
      <c r="DQ358">
        <v>529</v>
      </c>
      <c r="DR358">
        <v>501.8</v>
      </c>
      <c r="DS358">
        <v>474.8</v>
      </c>
      <c r="DT358">
        <v>450.1</v>
      </c>
      <c r="DU358">
        <v>413.9</v>
      </c>
      <c r="DV358">
        <v>764.4</v>
      </c>
      <c r="DW358">
        <v>623.9</v>
      </c>
      <c r="DX358">
        <v>551.20000000000005</v>
      </c>
      <c r="DY358">
        <v>519.70000000000005</v>
      </c>
      <c r="DZ358">
        <v>494.4</v>
      </c>
      <c r="EA358">
        <v>468.6</v>
      </c>
      <c r="EB358">
        <v>421.3</v>
      </c>
      <c r="EC358">
        <v>896.6</v>
      </c>
      <c r="ED358">
        <v>718.3</v>
      </c>
      <c r="EE358">
        <v>613.29999999999995</v>
      </c>
      <c r="EF358">
        <v>558.70000000000005</v>
      </c>
      <c r="EG358">
        <v>531.29999999999995</v>
      </c>
      <c r="EH358">
        <v>511.8</v>
      </c>
      <c r="EI358">
        <v>471.2</v>
      </c>
      <c r="EJ358">
        <v>1035.3</v>
      </c>
      <c r="EK358">
        <v>829.4</v>
      </c>
      <c r="EL358">
        <v>708.2</v>
      </c>
      <c r="EM358">
        <v>645.1</v>
      </c>
      <c r="EN358">
        <v>595</v>
      </c>
      <c r="EO358">
        <v>550.79999999999995</v>
      </c>
      <c r="EP358" t="s">
        <v>4551</v>
      </c>
    </row>
    <row r="359" spans="1:146" x14ac:dyDescent="0.25">
      <c r="A359" t="s">
        <v>3421</v>
      </c>
      <c r="B359" t="s">
        <v>2534</v>
      </c>
      <c r="C359" t="s">
        <v>2535</v>
      </c>
      <c r="D359" t="s">
        <v>2502</v>
      </c>
      <c r="E359" t="s">
        <v>2536</v>
      </c>
      <c r="F359" t="s">
        <v>2537</v>
      </c>
      <c r="G359" t="s">
        <v>2538</v>
      </c>
      <c r="H359">
        <v>2010</v>
      </c>
      <c r="I359">
        <v>9528878</v>
      </c>
      <c r="K359" t="s">
        <v>1698</v>
      </c>
      <c r="L359" t="s">
        <v>971</v>
      </c>
      <c r="M359">
        <v>345</v>
      </c>
      <c r="N359" t="s">
        <v>3923</v>
      </c>
      <c r="O359" s="3">
        <v>0.32087962962962963</v>
      </c>
      <c r="P359">
        <v>7.92</v>
      </c>
      <c r="Q359">
        <v>7.3680000000000003</v>
      </c>
      <c r="R359">
        <v>1.6970000000000001</v>
      </c>
      <c r="S359">
        <v>2.58</v>
      </c>
      <c r="T359">
        <v>1655</v>
      </c>
      <c r="U359">
        <v>126.4</v>
      </c>
      <c r="V359">
        <v>0.18</v>
      </c>
      <c r="W359">
        <v>656.6</v>
      </c>
      <c r="X359">
        <v>0.94699999999999995</v>
      </c>
      <c r="Y359">
        <v>712.8</v>
      </c>
      <c r="Z359">
        <v>0</v>
      </c>
      <c r="AA359">
        <v>0</v>
      </c>
      <c r="AB359">
        <v>1053.3</v>
      </c>
      <c r="AC359">
        <v>852.1</v>
      </c>
      <c r="AD359">
        <v>740.9</v>
      </c>
      <c r="AE359">
        <v>689.5</v>
      </c>
      <c r="AF359">
        <v>660.6</v>
      </c>
      <c r="AG359">
        <v>640</v>
      </c>
      <c r="AH359">
        <v>605.6</v>
      </c>
      <c r="AI359">
        <v>1010.2</v>
      </c>
      <c r="AJ359">
        <v>821.6</v>
      </c>
      <c r="AK359">
        <v>726.9</v>
      </c>
      <c r="AL359">
        <v>680.7</v>
      </c>
      <c r="AM359">
        <v>653.6</v>
      </c>
      <c r="AN359">
        <v>632.29999999999995</v>
      </c>
      <c r="AO359">
        <v>603.9</v>
      </c>
      <c r="AP359">
        <v>893.6</v>
      </c>
      <c r="AQ359">
        <v>726.2</v>
      </c>
      <c r="AR359">
        <v>637.79999999999995</v>
      </c>
      <c r="AS359">
        <v>586.9</v>
      </c>
      <c r="AT359">
        <v>555.1</v>
      </c>
      <c r="AU359">
        <v>533.20000000000005</v>
      </c>
      <c r="AV359">
        <v>502.7</v>
      </c>
      <c r="AW359">
        <v>974.5</v>
      </c>
      <c r="AX359">
        <v>782.2</v>
      </c>
      <c r="AY359">
        <v>679</v>
      </c>
      <c r="AZ359">
        <v>619.4</v>
      </c>
      <c r="BA359">
        <v>582.70000000000005</v>
      </c>
      <c r="BB359">
        <v>558.1</v>
      </c>
      <c r="BC359">
        <v>524.6</v>
      </c>
      <c r="BD359">
        <v>1047</v>
      </c>
      <c r="BE359">
        <v>801.6</v>
      </c>
      <c r="BF359">
        <v>674.6</v>
      </c>
      <c r="BG359">
        <v>608.29999999999995</v>
      </c>
      <c r="BH359">
        <v>569.4</v>
      </c>
      <c r="BI359">
        <v>535.4</v>
      </c>
      <c r="BJ359">
        <v>478.5</v>
      </c>
      <c r="BK359">
        <v>41.9</v>
      </c>
      <c r="BL359">
        <v>40.700000000000003</v>
      </c>
      <c r="BM359">
        <v>38.700000000000003</v>
      </c>
      <c r="BN359">
        <v>37.799999999999997</v>
      </c>
      <c r="BO359">
        <v>37.6</v>
      </c>
      <c r="BP359">
        <v>37.6</v>
      </c>
      <c r="BQ359">
        <v>38.4</v>
      </c>
      <c r="BR359">
        <v>145.30000000000001</v>
      </c>
      <c r="BS359">
        <v>149.1</v>
      </c>
      <c r="BT359">
        <v>152.9</v>
      </c>
      <c r="BU359">
        <v>164.7</v>
      </c>
      <c r="BV359">
        <v>180</v>
      </c>
      <c r="BW359">
        <v>180</v>
      </c>
      <c r="BX359">
        <v>141.1</v>
      </c>
      <c r="BY359">
        <v>1116.5</v>
      </c>
      <c r="BZ359">
        <v>915.7</v>
      </c>
      <c r="CA359">
        <v>810.9</v>
      </c>
      <c r="CB359">
        <v>780.6</v>
      </c>
      <c r="CC359">
        <v>771.1</v>
      </c>
      <c r="CD359">
        <v>765.2</v>
      </c>
      <c r="CE359">
        <v>767.7</v>
      </c>
      <c r="CF359">
        <v>738.3</v>
      </c>
      <c r="CG359">
        <v>618</v>
      </c>
      <c r="CH359">
        <v>572.6</v>
      </c>
      <c r="CI359">
        <v>558.4</v>
      </c>
      <c r="CJ359">
        <v>553.20000000000005</v>
      </c>
      <c r="CK359">
        <v>551.29999999999995</v>
      </c>
      <c r="CL359">
        <v>545.79999999999995</v>
      </c>
      <c r="CM359">
        <v>700.6</v>
      </c>
      <c r="CN359">
        <v>596.79999999999995</v>
      </c>
      <c r="CO359">
        <v>559.5</v>
      </c>
      <c r="CP359">
        <v>542.5</v>
      </c>
      <c r="CQ359">
        <v>535.79999999999995</v>
      </c>
      <c r="CR359">
        <v>532.9</v>
      </c>
      <c r="CS359">
        <v>525.29999999999995</v>
      </c>
      <c r="CT359">
        <v>672.5</v>
      </c>
      <c r="CU359">
        <v>583.20000000000005</v>
      </c>
      <c r="CV359">
        <v>548.79999999999995</v>
      </c>
      <c r="CW359">
        <v>523.6</v>
      </c>
      <c r="CX359">
        <v>506.2</v>
      </c>
      <c r="CY359">
        <v>498.5</v>
      </c>
      <c r="CZ359">
        <v>493.1</v>
      </c>
      <c r="DA359">
        <v>636</v>
      </c>
      <c r="DB359">
        <v>562.29999999999995</v>
      </c>
      <c r="DC359">
        <v>541.79999999999995</v>
      </c>
      <c r="DD359">
        <v>519.6</v>
      </c>
      <c r="DE359">
        <v>491.3</v>
      </c>
      <c r="DF359">
        <v>468.6</v>
      </c>
      <c r="DG359">
        <v>449.4</v>
      </c>
      <c r="DH359">
        <v>626.20000000000005</v>
      </c>
      <c r="DI359">
        <v>549.5</v>
      </c>
      <c r="DJ359">
        <v>511.9</v>
      </c>
      <c r="DK359">
        <v>488.1</v>
      </c>
      <c r="DL359">
        <v>468.4</v>
      </c>
      <c r="DM359">
        <v>450.1</v>
      </c>
      <c r="DN359">
        <v>420</v>
      </c>
      <c r="DO359">
        <v>643.5</v>
      </c>
      <c r="DP359">
        <v>556</v>
      </c>
      <c r="DQ359">
        <v>512.6</v>
      </c>
      <c r="DR359">
        <v>472.1</v>
      </c>
      <c r="DS359">
        <v>446.7</v>
      </c>
      <c r="DT359">
        <v>425.8</v>
      </c>
      <c r="DU359">
        <v>391.2</v>
      </c>
      <c r="DV359">
        <v>720.6</v>
      </c>
      <c r="DW359">
        <v>589</v>
      </c>
      <c r="DX359">
        <v>537.1</v>
      </c>
      <c r="DY359">
        <v>495.3</v>
      </c>
      <c r="DZ359">
        <v>453.3</v>
      </c>
      <c r="EA359">
        <v>409.4</v>
      </c>
      <c r="EB359">
        <v>344.3</v>
      </c>
      <c r="EC359">
        <v>857.4</v>
      </c>
      <c r="ED359">
        <v>682.8</v>
      </c>
      <c r="EE359">
        <v>584.29999999999995</v>
      </c>
      <c r="EF359">
        <v>534.6</v>
      </c>
      <c r="EG359">
        <v>496.5</v>
      </c>
      <c r="EH359">
        <v>459</v>
      </c>
      <c r="EI359">
        <v>384.1</v>
      </c>
      <c r="EJ359">
        <v>990.1</v>
      </c>
      <c r="EK359">
        <v>788.4</v>
      </c>
      <c r="EL359">
        <v>671</v>
      </c>
      <c r="EM359">
        <v>598.29999999999995</v>
      </c>
      <c r="EN359">
        <v>550.1</v>
      </c>
      <c r="EO359">
        <v>514.79999999999995</v>
      </c>
      <c r="EP359" t="s">
        <v>4552</v>
      </c>
    </row>
    <row r="360" spans="1:146" x14ac:dyDescent="0.25">
      <c r="A360" t="s">
        <v>3421</v>
      </c>
      <c r="B360" t="s">
        <v>2436</v>
      </c>
      <c r="C360" t="s">
        <v>2437</v>
      </c>
      <c r="D360" t="s">
        <v>2438</v>
      </c>
      <c r="E360" t="s">
        <v>2439</v>
      </c>
      <c r="F360" t="s">
        <v>1477</v>
      </c>
      <c r="G360" t="s">
        <v>298</v>
      </c>
      <c r="H360">
        <v>1982</v>
      </c>
      <c r="I360">
        <v>9547191</v>
      </c>
      <c r="K360" t="s">
        <v>1698</v>
      </c>
      <c r="L360" t="s">
        <v>1781</v>
      </c>
      <c r="M360">
        <v>400</v>
      </c>
      <c r="N360" t="s">
        <v>3923</v>
      </c>
      <c r="O360" s="3">
        <v>0.32085648148148149</v>
      </c>
      <c r="P360">
        <v>11.24</v>
      </c>
      <c r="Q360">
        <v>9.42</v>
      </c>
      <c r="R360">
        <v>1.931</v>
      </c>
      <c r="S360">
        <v>3.81</v>
      </c>
      <c r="T360">
        <v>6333</v>
      </c>
      <c r="U360">
        <v>117.7</v>
      </c>
      <c r="V360">
        <v>0.39</v>
      </c>
      <c r="W360">
        <v>684.8</v>
      </c>
      <c r="X360">
        <v>0.91310000000000002</v>
      </c>
      <c r="Y360">
        <v>739.2</v>
      </c>
      <c r="Z360">
        <v>0</v>
      </c>
      <c r="AA360">
        <v>0</v>
      </c>
      <c r="AB360">
        <v>1173</v>
      </c>
      <c r="AC360">
        <v>937.3</v>
      </c>
      <c r="AD360">
        <v>800.1</v>
      </c>
      <c r="AE360">
        <v>711.1</v>
      </c>
      <c r="AF360">
        <v>660</v>
      </c>
      <c r="AG360">
        <v>629.9</v>
      </c>
      <c r="AH360">
        <v>604.70000000000005</v>
      </c>
      <c r="AI360">
        <v>1122.0999999999999</v>
      </c>
      <c r="AJ360">
        <v>898.7</v>
      </c>
      <c r="AK360">
        <v>773.7</v>
      </c>
      <c r="AL360">
        <v>699.7</v>
      </c>
      <c r="AM360">
        <v>657.4</v>
      </c>
      <c r="AN360">
        <v>633.5</v>
      </c>
      <c r="AO360">
        <v>609.9</v>
      </c>
      <c r="AP360">
        <v>966.7</v>
      </c>
      <c r="AQ360">
        <v>770.3</v>
      </c>
      <c r="AR360">
        <v>662.7</v>
      </c>
      <c r="AS360">
        <v>599.20000000000005</v>
      </c>
      <c r="AT360">
        <v>560.29999999999995</v>
      </c>
      <c r="AU360">
        <v>535.70000000000005</v>
      </c>
      <c r="AV360">
        <v>507.9</v>
      </c>
      <c r="AW360">
        <v>1023.1</v>
      </c>
      <c r="AX360">
        <v>811.3</v>
      </c>
      <c r="AY360">
        <v>694.1</v>
      </c>
      <c r="AZ360">
        <v>623.79999999999995</v>
      </c>
      <c r="BA360">
        <v>580</v>
      </c>
      <c r="BB360">
        <v>551.9</v>
      </c>
      <c r="BC360">
        <v>519.70000000000005</v>
      </c>
      <c r="BD360">
        <v>1168.2</v>
      </c>
      <c r="BE360">
        <v>878.4</v>
      </c>
      <c r="BF360">
        <v>715.3</v>
      </c>
      <c r="BG360">
        <v>616.79999999999995</v>
      </c>
      <c r="BH360">
        <v>567.5</v>
      </c>
      <c r="BI360">
        <v>533.6</v>
      </c>
      <c r="BJ360">
        <v>483.4</v>
      </c>
      <c r="BK360">
        <v>44.2</v>
      </c>
      <c r="BL360">
        <v>42.5</v>
      </c>
      <c r="BM360">
        <v>42</v>
      </c>
      <c r="BN360">
        <v>42.3</v>
      </c>
      <c r="BO360">
        <v>41.1</v>
      </c>
      <c r="BP360">
        <v>40.200000000000003</v>
      </c>
      <c r="BQ360">
        <v>40.799999999999997</v>
      </c>
      <c r="BR360">
        <v>146.80000000000001</v>
      </c>
      <c r="BS360">
        <v>150.19999999999999</v>
      </c>
      <c r="BT360">
        <v>148.6</v>
      </c>
      <c r="BU360">
        <v>154</v>
      </c>
      <c r="BV360">
        <v>168.8</v>
      </c>
      <c r="BW360">
        <v>180</v>
      </c>
      <c r="BX360">
        <v>180</v>
      </c>
      <c r="BY360">
        <v>1220.9000000000001</v>
      </c>
      <c r="BZ360">
        <v>996.9</v>
      </c>
      <c r="CA360">
        <v>874.2</v>
      </c>
      <c r="CB360">
        <v>795.4</v>
      </c>
      <c r="CC360">
        <v>754.2</v>
      </c>
      <c r="CD360">
        <v>737.9</v>
      </c>
      <c r="CE360">
        <v>732.7</v>
      </c>
      <c r="CF360">
        <v>789.9</v>
      </c>
      <c r="CG360">
        <v>657.4</v>
      </c>
      <c r="CH360">
        <v>577</v>
      </c>
      <c r="CI360">
        <v>537.6</v>
      </c>
      <c r="CJ360">
        <v>520.5</v>
      </c>
      <c r="CK360">
        <v>513.1</v>
      </c>
      <c r="CL360">
        <v>508.7</v>
      </c>
      <c r="CM360">
        <v>743.6</v>
      </c>
      <c r="CN360">
        <v>623.1</v>
      </c>
      <c r="CO360">
        <v>550.9</v>
      </c>
      <c r="CP360">
        <v>521.6</v>
      </c>
      <c r="CQ360">
        <v>506.5</v>
      </c>
      <c r="CR360">
        <v>498.2</v>
      </c>
      <c r="CS360">
        <v>492.6</v>
      </c>
      <c r="CT360">
        <v>710.2</v>
      </c>
      <c r="CU360">
        <v>596.4</v>
      </c>
      <c r="CV360">
        <v>534.6</v>
      </c>
      <c r="CW360">
        <v>509</v>
      </c>
      <c r="CX360">
        <v>493.8</v>
      </c>
      <c r="CY360">
        <v>482.4</v>
      </c>
      <c r="CZ360">
        <v>468.4</v>
      </c>
      <c r="DA360">
        <v>718.7</v>
      </c>
      <c r="DB360">
        <v>595.9</v>
      </c>
      <c r="DC360">
        <v>526.20000000000005</v>
      </c>
      <c r="DD360">
        <v>499.5</v>
      </c>
      <c r="DE360">
        <v>488.5</v>
      </c>
      <c r="DF360">
        <v>476</v>
      </c>
      <c r="DG360">
        <v>453.1</v>
      </c>
      <c r="DH360">
        <v>709.8</v>
      </c>
      <c r="DI360">
        <v>577.79999999999995</v>
      </c>
      <c r="DJ360">
        <v>515.6</v>
      </c>
      <c r="DK360">
        <v>488.5</v>
      </c>
      <c r="DL360">
        <v>468.2</v>
      </c>
      <c r="DM360">
        <v>450.7</v>
      </c>
      <c r="DN360">
        <v>432</v>
      </c>
      <c r="DO360">
        <v>731.3</v>
      </c>
      <c r="DP360">
        <v>592.79999999999995</v>
      </c>
      <c r="DQ360">
        <v>522.1</v>
      </c>
      <c r="DR360">
        <v>492</v>
      </c>
      <c r="DS360">
        <v>469.9</v>
      </c>
      <c r="DT360">
        <v>449.1</v>
      </c>
      <c r="DU360">
        <v>416</v>
      </c>
      <c r="DV360">
        <v>832.1</v>
      </c>
      <c r="DW360">
        <v>654.1</v>
      </c>
      <c r="DX360">
        <v>551.1</v>
      </c>
      <c r="DY360">
        <v>508.6</v>
      </c>
      <c r="DZ360">
        <v>484.5</v>
      </c>
      <c r="EA360">
        <v>463.3</v>
      </c>
      <c r="EB360">
        <v>422.5</v>
      </c>
      <c r="EC360">
        <v>974.3</v>
      </c>
      <c r="ED360">
        <v>759.8</v>
      </c>
      <c r="EE360">
        <v>628.70000000000005</v>
      </c>
      <c r="EF360">
        <v>547.79999999999995</v>
      </c>
      <c r="EG360">
        <v>508.9</v>
      </c>
      <c r="EH360">
        <v>486.3</v>
      </c>
      <c r="EI360">
        <v>447.1</v>
      </c>
      <c r="EJ360">
        <v>1125</v>
      </c>
      <c r="EK360">
        <v>877.6</v>
      </c>
      <c r="EL360">
        <v>726</v>
      </c>
      <c r="EM360">
        <v>626.79999999999995</v>
      </c>
      <c r="EN360">
        <v>565.70000000000005</v>
      </c>
      <c r="EO360">
        <v>521.9</v>
      </c>
      <c r="EP360" t="s">
        <v>4553</v>
      </c>
    </row>
    <row r="361" spans="1:146" x14ac:dyDescent="0.25">
      <c r="A361" t="s">
        <v>3421</v>
      </c>
      <c r="B361" t="s">
        <v>2506</v>
      </c>
      <c r="C361" t="s">
        <v>2507</v>
      </c>
      <c r="D361" t="s">
        <v>2508</v>
      </c>
      <c r="E361" t="s">
        <v>2509</v>
      </c>
      <c r="F361" t="s">
        <v>130</v>
      </c>
      <c r="G361" t="s">
        <v>131</v>
      </c>
      <c r="H361">
        <v>2010</v>
      </c>
      <c r="I361">
        <v>250419</v>
      </c>
      <c r="K361" t="s">
        <v>1698</v>
      </c>
      <c r="L361" t="s">
        <v>1781</v>
      </c>
      <c r="M361">
        <v>480</v>
      </c>
      <c r="N361" t="s">
        <v>3923</v>
      </c>
      <c r="O361" s="3">
        <v>0.32085648148148149</v>
      </c>
      <c r="P361">
        <v>10.5</v>
      </c>
      <c r="Q361">
        <v>10.285</v>
      </c>
      <c r="R361">
        <v>1.742</v>
      </c>
      <c r="S361">
        <v>3.54</v>
      </c>
      <c r="T361">
        <v>5503</v>
      </c>
      <c r="U361">
        <v>116.1</v>
      </c>
      <c r="V361">
        <v>7.0000000000000007E-2</v>
      </c>
      <c r="W361">
        <v>615.9</v>
      </c>
      <c r="X361">
        <v>0.99019999999999997</v>
      </c>
      <c r="Y361">
        <v>681.7</v>
      </c>
      <c r="Z361">
        <v>0</v>
      </c>
      <c r="AA361">
        <v>0</v>
      </c>
      <c r="AB361">
        <v>994.2</v>
      </c>
      <c r="AC361">
        <v>810.1</v>
      </c>
      <c r="AD361">
        <v>714.4</v>
      </c>
      <c r="AE361">
        <v>663.4</v>
      </c>
      <c r="AF361">
        <v>637.20000000000005</v>
      </c>
      <c r="AG361">
        <v>610.79999999999995</v>
      </c>
      <c r="AH361">
        <v>582.6</v>
      </c>
      <c r="AI361">
        <v>951.9</v>
      </c>
      <c r="AJ361">
        <v>779.9</v>
      </c>
      <c r="AK361">
        <v>694.4</v>
      </c>
      <c r="AL361">
        <v>650.20000000000005</v>
      </c>
      <c r="AM361">
        <v>624.6</v>
      </c>
      <c r="AN361">
        <v>605.29999999999995</v>
      </c>
      <c r="AO361">
        <v>578.1</v>
      </c>
      <c r="AP361">
        <v>836.7</v>
      </c>
      <c r="AQ361">
        <v>680.1</v>
      </c>
      <c r="AR361">
        <v>598.1</v>
      </c>
      <c r="AS361">
        <v>551.70000000000005</v>
      </c>
      <c r="AT361">
        <v>523.6</v>
      </c>
      <c r="AU361">
        <v>504.8</v>
      </c>
      <c r="AV361">
        <v>479.4</v>
      </c>
      <c r="AW361">
        <v>938.8</v>
      </c>
      <c r="AX361">
        <v>748.3</v>
      </c>
      <c r="AY361">
        <v>644.20000000000005</v>
      </c>
      <c r="AZ361">
        <v>583</v>
      </c>
      <c r="BA361">
        <v>545.4</v>
      </c>
      <c r="BB361">
        <v>521.20000000000005</v>
      </c>
      <c r="BC361">
        <v>491.8</v>
      </c>
      <c r="BD361">
        <v>990.6</v>
      </c>
      <c r="BE361">
        <v>759.1</v>
      </c>
      <c r="BF361">
        <v>641.29999999999995</v>
      </c>
      <c r="BG361">
        <v>573.6</v>
      </c>
      <c r="BH361">
        <v>537.1</v>
      </c>
      <c r="BI361">
        <v>504.6</v>
      </c>
      <c r="BJ361">
        <v>455.4</v>
      </c>
      <c r="BK361">
        <v>44.6</v>
      </c>
      <c r="BL361">
        <v>43.5</v>
      </c>
      <c r="BM361">
        <v>42.8</v>
      </c>
      <c r="BN361">
        <v>41.3</v>
      </c>
      <c r="BO361">
        <v>40.6</v>
      </c>
      <c r="BP361">
        <v>40.5</v>
      </c>
      <c r="BQ361">
        <v>40.299999999999997</v>
      </c>
      <c r="BR361">
        <v>144.4</v>
      </c>
      <c r="BS361">
        <v>148.19999999999999</v>
      </c>
      <c r="BT361">
        <v>148.4</v>
      </c>
      <c r="BU361">
        <v>149.9</v>
      </c>
      <c r="BV361">
        <v>153</v>
      </c>
      <c r="BW361">
        <v>176.6</v>
      </c>
      <c r="BX361">
        <v>178.1</v>
      </c>
      <c r="BY361">
        <v>1030.5999999999999</v>
      </c>
      <c r="BZ361">
        <v>856.8</v>
      </c>
      <c r="CA361">
        <v>778.7</v>
      </c>
      <c r="CB361">
        <v>739.7</v>
      </c>
      <c r="CC361">
        <v>719.4</v>
      </c>
      <c r="CD361">
        <v>712.3</v>
      </c>
      <c r="CE361">
        <v>702.2</v>
      </c>
      <c r="CF361">
        <v>662.6</v>
      </c>
      <c r="CG361">
        <v>558.20000000000005</v>
      </c>
      <c r="CH361">
        <v>516.70000000000005</v>
      </c>
      <c r="CI361">
        <v>502.2</v>
      </c>
      <c r="CJ361">
        <v>495.4</v>
      </c>
      <c r="CK361">
        <v>491.6</v>
      </c>
      <c r="CL361">
        <v>487.8</v>
      </c>
      <c r="CM361">
        <v>618</v>
      </c>
      <c r="CN361">
        <v>527.70000000000005</v>
      </c>
      <c r="CO361">
        <v>496.4</v>
      </c>
      <c r="CP361">
        <v>485.3</v>
      </c>
      <c r="CQ361">
        <v>480.3</v>
      </c>
      <c r="CR361">
        <v>476.2</v>
      </c>
      <c r="CS361">
        <v>474.5</v>
      </c>
      <c r="CT361">
        <v>578.5</v>
      </c>
      <c r="CU361">
        <v>506.4</v>
      </c>
      <c r="CV361">
        <v>481.2</v>
      </c>
      <c r="CW361">
        <v>467.7</v>
      </c>
      <c r="CX361">
        <v>460.4</v>
      </c>
      <c r="CY361">
        <v>455.5</v>
      </c>
      <c r="CZ361">
        <v>447.7</v>
      </c>
      <c r="DA361">
        <v>575.1</v>
      </c>
      <c r="DB361">
        <v>505.4</v>
      </c>
      <c r="DC361">
        <v>478.8</v>
      </c>
      <c r="DD361">
        <v>461.4</v>
      </c>
      <c r="DE361">
        <v>446.2</v>
      </c>
      <c r="DF361">
        <v>433.3</v>
      </c>
      <c r="DG361">
        <v>419.5</v>
      </c>
      <c r="DH361">
        <v>619</v>
      </c>
      <c r="DI361">
        <v>515.1</v>
      </c>
      <c r="DJ361">
        <v>476.4</v>
      </c>
      <c r="DK361">
        <v>452.7</v>
      </c>
      <c r="DL361">
        <v>432</v>
      </c>
      <c r="DM361">
        <v>419.2</v>
      </c>
      <c r="DN361">
        <v>388.3</v>
      </c>
      <c r="DO361">
        <v>635.5</v>
      </c>
      <c r="DP361">
        <v>526.29999999999995</v>
      </c>
      <c r="DQ361">
        <v>481.9</v>
      </c>
      <c r="DR361">
        <v>456.1</v>
      </c>
      <c r="DS361">
        <v>430.7</v>
      </c>
      <c r="DT361">
        <v>406.4</v>
      </c>
      <c r="DU361">
        <v>376.2</v>
      </c>
      <c r="DV361">
        <v>703.2</v>
      </c>
      <c r="DW361">
        <v>572.70000000000005</v>
      </c>
      <c r="DX361">
        <v>503.9</v>
      </c>
      <c r="DY361">
        <v>473.1</v>
      </c>
      <c r="DZ361">
        <v>449</v>
      </c>
      <c r="EA361">
        <v>423.4</v>
      </c>
      <c r="EB361">
        <v>372.8</v>
      </c>
      <c r="EC361">
        <v>829.5</v>
      </c>
      <c r="ED361">
        <v>661.2</v>
      </c>
      <c r="EE361">
        <v>562.9</v>
      </c>
      <c r="EF361">
        <v>508.5</v>
      </c>
      <c r="EG361">
        <v>484.8</v>
      </c>
      <c r="EH361">
        <v>464.3</v>
      </c>
      <c r="EI361">
        <v>423.2</v>
      </c>
      <c r="EJ361">
        <v>957.8</v>
      </c>
      <c r="EK361">
        <v>763.5</v>
      </c>
      <c r="EL361">
        <v>650</v>
      </c>
      <c r="EM361">
        <v>587.20000000000005</v>
      </c>
      <c r="EN361">
        <v>555</v>
      </c>
      <c r="EO361">
        <v>509.3</v>
      </c>
      <c r="EP361" t="s">
        <v>4554</v>
      </c>
    </row>
    <row r="362" spans="1:146" x14ac:dyDescent="0.25">
      <c r="A362" t="s">
        <v>4555</v>
      </c>
      <c r="B362" t="s">
        <v>261</v>
      </c>
      <c r="C362" t="s">
        <v>262</v>
      </c>
      <c r="D362" t="s">
        <v>263</v>
      </c>
      <c r="E362" t="s">
        <v>1403</v>
      </c>
      <c r="F362" t="s">
        <v>1785</v>
      </c>
      <c r="G362" t="s">
        <v>1708</v>
      </c>
      <c r="H362">
        <v>1983</v>
      </c>
      <c r="I362">
        <v>8004398</v>
      </c>
      <c r="K362" t="s">
        <v>1698</v>
      </c>
      <c r="L362" t="s">
        <v>1781</v>
      </c>
      <c r="M362">
        <v>509</v>
      </c>
      <c r="N362" t="s">
        <v>3923</v>
      </c>
      <c r="O362" s="3">
        <v>0.32083333333333336</v>
      </c>
      <c r="P362">
        <v>9.43</v>
      </c>
      <c r="Q362">
        <v>8.1969999999999992</v>
      </c>
      <c r="R362">
        <v>1.1060000000000001</v>
      </c>
      <c r="S362">
        <v>3.1</v>
      </c>
      <c r="T362">
        <v>4359</v>
      </c>
      <c r="U362">
        <v>114.6</v>
      </c>
      <c r="V362">
        <v>0.49</v>
      </c>
      <c r="W362">
        <v>751.1</v>
      </c>
      <c r="X362">
        <v>0.82</v>
      </c>
      <c r="Y362">
        <v>823.2</v>
      </c>
      <c r="Z362">
        <v>0</v>
      </c>
      <c r="AA362">
        <v>0</v>
      </c>
      <c r="AB362">
        <v>1252.3</v>
      </c>
      <c r="AC362">
        <v>1020.1</v>
      </c>
      <c r="AD362">
        <v>893.8</v>
      </c>
      <c r="AE362">
        <v>804.3</v>
      </c>
      <c r="AF362">
        <v>737.5</v>
      </c>
      <c r="AG362">
        <v>704.1</v>
      </c>
      <c r="AH362">
        <v>686.1</v>
      </c>
      <c r="AI362">
        <v>1217.4000000000001</v>
      </c>
      <c r="AJ362">
        <v>997.6</v>
      </c>
      <c r="AK362">
        <v>877.7</v>
      </c>
      <c r="AL362">
        <v>800.1</v>
      </c>
      <c r="AM362">
        <v>746.6</v>
      </c>
      <c r="AN362">
        <v>716.4</v>
      </c>
      <c r="AO362">
        <v>698.1</v>
      </c>
      <c r="AP362">
        <v>1044</v>
      </c>
      <c r="AQ362">
        <v>840</v>
      </c>
      <c r="AR362">
        <v>728.6</v>
      </c>
      <c r="AS362">
        <v>662.1</v>
      </c>
      <c r="AT362">
        <v>620.5</v>
      </c>
      <c r="AU362">
        <v>594.1</v>
      </c>
      <c r="AV362">
        <v>565.6</v>
      </c>
      <c r="AW362">
        <v>1111.8</v>
      </c>
      <c r="AX362">
        <v>888.1</v>
      </c>
      <c r="AY362">
        <v>764.4</v>
      </c>
      <c r="AZ362">
        <v>689.6</v>
      </c>
      <c r="BA362">
        <v>642.5</v>
      </c>
      <c r="BB362">
        <v>612.29999999999995</v>
      </c>
      <c r="BC362">
        <v>579.79999999999995</v>
      </c>
      <c r="BD362">
        <v>1238.5</v>
      </c>
      <c r="BE362">
        <v>951.5</v>
      </c>
      <c r="BF362">
        <v>794.8</v>
      </c>
      <c r="BG362">
        <v>691.2</v>
      </c>
      <c r="BH362">
        <v>628.6</v>
      </c>
      <c r="BI362">
        <v>588.20000000000005</v>
      </c>
      <c r="BJ362">
        <v>531.4</v>
      </c>
      <c r="BK362">
        <v>46.3</v>
      </c>
      <c r="BL362">
        <v>44.9</v>
      </c>
      <c r="BM362">
        <v>44.7</v>
      </c>
      <c r="BN362">
        <v>45.6</v>
      </c>
      <c r="BO362">
        <v>45.1</v>
      </c>
      <c r="BP362">
        <v>44.4</v>
      </c>
      <c r="BQ362">
        <v>45.4</v>
      </c>
      <c r="BR362">
        <v>148</v>
      </c>
      <c r="BS362">
        <v>152.6</v>
      </c>
      <c r="BT362">
        <v>154.69999999999999</v>
      </c>
      <c r="BU362">
        <v>160</v>
      </c>
      <c r="BV362">
        <v>180</v>
      </c>
      <c r="BW362">
        <v>180</v>
      </c>
      <c r="BX362">
        <v>180</v>
      </c>
      <c r="BY362">
        <v>1390.2</v>
      </c>
      <c r="BZ362">
        <v>1155.3</v>
      </c>
      <c r="CA362">
        <v>1034.9000000000001</v>
      </c>
      <c r="CB362">
        <v>950.3</v>
      </c>
      <c r="CC362">
        <v>883.6</v>
      </c>
      <c r="CD362">
        <v>854.2</v>
      </c>
      <c r="CE362">
        <v>861.3</v>
      </c>
      <c r="CF362">
        <v>882.9</v>
      </c>
      <c r="CG362">
        <v>745.3</v>
      </c>
      <c r="CH362">
        <v>665.3</v>
      </c>
      <c r="CI362">
        <v>608.79999999999995</v>
      </c>
      <c r="CJ362">
        <v>579.1</v>
      </c>
      <c r="CK362">
        <v>565.6</v>
      </c>
      <c r="CL362">
        <v>562.4</v>
      </c>
      <c r="CM362">
        <v>822.6</v>
      </c>
      <c r="CN362">
        <v>700</v>
      </c>
      <c r="CO362">
        <v>621.79999999999995</v>
      </c>
      <c r="CP362">
        <v>579.79999999999995</v>
      </c>
      <c r="CQ362">
        <v>558.29999999999995</v>
      </c>
      <c r="CR362">
        <v>546.4</v>
      </c>
      <c r="CS362">
        <v>539.20000000000005</v>
      </c>
      <c r="CT362">
        <v>778.2</v>
      </c>
      <c r="CU362">
        <v>662.8</v>
      </c>
      <c r="CV362">
        <v>591.4</v>
      </c>
      <c r="CW362">
        <v>560.5</v>
      </c>
      <c r="CX362">
        <v>542.6</v>
      </c>
      <c r="CY362">
        <v>528.70000000000005</v>
      </c>
      <c r="CZ362">
        <v>510.1</v>
      </c>
      <c r="DA362">
        <v>746.7</v>
      </c>
      <c r="DB362">
        <v>619.70000000000005</v>
      </c>
      <c r="DC362">
        <v>559.4</v>
      </c>
      <c r="DD362">
        <v>534.29999999999995</v>
      </c>
      <c r="DE362">
        <v>518.5</v>
      </c>
      <c r="DF362">
        <v>509.8</v>
      </c>
      <c r="DG362">
        <v>493.8</v>
      </c>
      <c r="DH362">
        <v>731.4</v>
      </c>
      <c r="DI362">
        <v>606.6</v>
      </c>
      <c r="DJ362">
        <v>552.9</v>
      </c>
      <c r="DK362">
        <v>526.6</v>
      </c>
      <c r="DL362">
        <v>503.9</v>
      </c>
      <c r="DM362">
        <v>483</v>
      </c>
      <c r="DN362">
        <v>454.7</v>
      </c>
      <c r="DO362">
        <v>750.9</v>
      </c>
      <c r="DP362">
        <v>621.20000000000005</v>
      </c>
      <c r="DQ362">
        <v>559.29999999999995</v>
      </c>
      <c r="DR362">
        <v>531.9</v>
      </c>
      <c r="DS362">
        <v>510</v>
      </c>
      <c r="DT362">
        <v>487.5</v>
      </c>
      <c r="DU362">
        <v>449</v>
      </c>
      <c r="DV362">
        <v>823.9</v>
      </c>
      <c r="DW362">
        <v>680.8</v>
      </c>
      <c r="DX362">
        <v>589</v>
      </c>
      <c r="DY362">
        <v>548.9</v>
      </c>
      <c r="DZ362">
        <v>525.20000000000005</v>
      </c>
      <c r="EA362">
        <v>503.3</v>
      </c>
      <c r="EB362">
        <v>461</v>
      </c>
      <c r="EC362">
        <v>965</v>
      </c>
      <c r="ED362">
        <v>768.2</v>
      </c>
      <c r="EE362">
        <v>655.29999999999995</v>
      </c>
      <c r="EF362">
        <v>581.20000000000005</v>
      </c>
      <c r="EG362">
        <v>547</v>
      </c>
      <c r="EH362">
        <v>525</v>
      </c>
      <c r="EI362">
        <v>483.6</v>
      </c>
      <c r="EJ362">
        <v>1114.3</v>
      </c>
      <c r="EK362">
        <v>885</v>
      </c>
      <c r="EL362">
        <v>752.6</v>
      </c>
      <c r="EM362">
        <v>658.3</v>
      </c>
      <c r="EN362">
        <v>591.5</v>
      </c>
      <c r="EO362">
        <v>553.9</v>
      </c>
      <c r="EP362" t="s">
        <v>4556</v>
      </c>
    </row>
    <row r="363" spans="1:146" x14ac:dyDescent="0.25">
      <c r="A363" t="s">
        <v>3421</v>
      </c>
      <c r="B363" t="s">
        <v>3464</v>
      </c>
      <c r="C363" t="s">
        <v>3465</v>
      </c>
      <c r="D363" t="s">
        <v>3466</v>
      </c>
      <c r="E363" t="s">
        <v>1548</v>
      </c>
      <c r="F363" t="s">
        <v>1549</v>
      </c>
      <c r="G363" t="s">
        <v>1943</v>
      </c>
      <c r="H363">
        <v>2003</v>
      </c>
      <c r="I363">
        <v>4000014</v>
      </c>
      <c r="K363" t="s">
        <v>1698</v>
      </c>
      <c r="L363" t="s">
        <v>1781</v>
      </c>
      <c r="M363">
        <v>941</v>
      </c>
      <c r="N363" t="s">
        <v>3923</v>
      </c>
      <c r="O363" s="3">
        <v>0.32087962962962963</v>
      </c>
      <c r="P363">
        <v>13.55</v>
      </c>
      <c r="Q363">
        <v>12.474</v>
      </c>
      <c r="R363">
        <v>2.3380000000000001</v>
      </c>
      <c r="S363">
        <v>4.26</v>
      </c>
      <c r="T363">
        <v>11147</v>
      </c>
      <c r="U363">
        <v>117.9</v>
      </c>
      <c r="V363">
        <v>0.17</v>
      </c>
      <c r="W363">
        <v>580.5</v>
      </c>
      <c r="X363">
        <v>1.0647</v>
      </c>
      <c r="Y363">
        <v>634</v>
      </c>
      <c r="Z363">
        <v>0</v>
      </c>
      <c r="AA363">
        <v>0</v>
      </c>
      <c r="AB363">
        <v>977.5</v>
      </c>
      <c r="AC363">
        <v>787.9</v>
      </c>
      <c r="AD363">
        <v>679</v>
      </c>
      <c r="AE363">
        <v>614.4</v>
      </c>
      <c r="AF363">
        <v>574.1</v>
      </c>
      <c r="AG363">
        <v>546.4</v>
      </c>
      <c r="AH363">
        <v>520.29999999999995</v>
      </c>
      <c r="AI363">
        <v>926.1</v>
      </c>
      <c r="AJ363">
        <v>750</v>
      </c>
      <c r="AK363">
        <v>652.70000000000005</v>
      </c>
      <c r="AL363">
        <v>597.79999999999995</v>
      </c>
      <c r="AM363">
        <v>565.9</v>
      </c>
      <c r="AN363">
        <v>545.29999999999995</v>
      </c>
      <c r="AO363">
        <v>522.79999999999995</v>
      </c>
      <c r="AP363">
        <v>807.4</v>
      </c>
      <c r="AQ363">
        <v>648.70000000000005</v>
      </c>
      <c r="AR363">
        <v>562.70000000000005</v>
      </c>
      <c r="AS363">
        <v>512.29999999999995</v>
      </c>
      <c r="AT363">
        <v>480.9</v>
      </c>
      <c r="AU363">
        <v>460.4</v>
      </c>
      <c r="AV363">
        <v>435.4</v>
      </c>
      <c r="AW363">
        <v>889.2</v>
      </c>
      <c r="AX363">
        <v>705.6</v>
      </c>
      <c r="AY363">
        <v>603.70000000000005</v>
      </c>
      <c r="AZ363">
        <v>542.29999999999995</v>
      </c>
      <c r="BA363">
        <v>503.7</v>
      </c>
      <c r="BB363">
        <v>478.7</v>
      </c>
      <c r="BC363">
        <v>449.3</v>
      </c>
      <c r="BD363">
        <v>977.3</v>
      </c>
      <c r="BE363">
        <v>738.3</v>
      </c>
      <c r="BF363">
        <v>607.5</v>
      </c>
      <c r="BG363">
        <v>530.79999999999995</v>
      </c>
      <c r="BH363">
        <v>490.1</v>
      </c>
      <c r="BI363">
        <v>460.2</v>
      </c>
      <c r="BJ363">
        <v>415.2</v>
      </c>
      <c r="BK363">
        <v>44.3</v>
      </c>
      <c r="BL363">
        <v>42.8</v>
      </c>
      <c r="BM363">
        <v>42</v>
      </c>
      <c r="BN363">
        <v>41.3</v>
      </c>
      <c r="BO363">
        <v>39.4</v>
      </c>
      <c r="BP363">
        <v>38.799999999999997</v>
      </c>
      <c r="BQ363">
        <v>39.1</v>
      </c>
      <c r="BR363">
        <v>144.5</v>
      </c>
      <c r="BS363">
        <v>148.80000000000001</v>
      </c>
      <c r="BT363">
        <v>151</v>
      </c>
      <c r="BU363">
        <v>153.1</v>
      </c>
      <c r="BV363">
        <v>160.1</v>
      </c>
      <c r="BW363">
        <v>180</v>
      </c>
      <c r="BX363">
        <v>180</v>
      </c>
      <c r="BY363">
        <v>979.9</v>
      </c>
      <c r="BZ363">
        <v>808.4</v>
      </c>
      <c r="CA363">
        <v>711.2</v>
      </c>
      <c r="CB363">
        <v>663.7</v>
      </c>
      <c r="CC363">
        <v>638.20000000000005</v>
      </c>
      <c r="CD363">
        <v>624.79999999999995</v>
      </c>
      <c r="CE363">
        <v>618</v>
      </c>
      <c r="CF363">
        <v>632.9</v>
      </c>
      <c r="CG363">
        <v>528.79999999999995</v>
      </c>
      <c r="CH363">
        <v>473.5</v>
      </c>
      <c r="CI363">
        <v>453.2</v>
      </c>
      <c r="CJ363">
        <v>444.4</v>
      </c>
      <c r="CK363">
        <v>439.6</v>
      </c>
      <c r="CL363">
        <v>435.7</v>
      </c>
      <c r="CM363">
        <v>591.70000000000005</v>
      </c>
      <c r="CN363">
        <v>497.4</v>
      </c>
      <c r="CO363">
        <v>455.4</v>
      </c>
      <c r="CP363">
        <v>439.1</v>
      </c>
      <c r="CQ363">
        <v>431.5</v>
      </c>
      <c r="CR363">
        <v>426.9</v>
      </c>
      <c r="CS363">
        <v>423</v>
      </c>
      <c r="CT363">
        <v>555.29999999999995</v>
      </c>
      <c r="CU363">
        <v>473.9</v>
      </c>
      <c r="CV363">
        <v>442.6</v>
      </c>
      <c r="CW363">
        <v>427.1</v>
      </c>
      <c r="CX363">
        <v>416.8</v>
      </c>
      <c r="CY363">
        <v>410.2</v>
      </c>
      <c r="CZ363">
        <v>402.4</v>
      </c>
      <c r="DA363">
        <v>553.20000000000005</v>
      </c>
      <c r="DB363">
        <v>474.8</v>
      </c>
      <c r="DC363">
        <v>443.3</v>
      </c>
      <c r="DD363">
        <v>426.2</v>
      </c>
      <c r="DE363">
        <v>412.6</v>
      </c>
      <c r="DF363">
        <v>400.2</v>
      </c>
      <c r="DG363">
        <v>381.2</v>
      </c>
      <c r="DH363">
        <v>619.1</v>
      </c>
      <c r="DI363">
        <v>507.9</v>
      </c>
      <c r="DJ363">
        <v>451.5</v>
      </c>
      <c r="DK363">
        <v>426.6</v>
      </c>
      <c r="DL363">
        <v>408.1</v>
      </c>
      <c r="DM363">
        <v>391</v>
      </c>
      <c r="DN363">
        <v>363.7</v>
      </c>
      <c r="DO363">
        <v>638.9</v>
      </c>
      <c r="DP363">
        <v>522</v>
      </c>
      <c r="DQ363">
        <v>459</v>
      </c>
      <c r="DR363">
        <v>431.1</v>
      </c>
      <c r="DS363">
        <v>411.6</v>
      </c>
      <c r="DT363">
        <v>392.9</v>
      </c>
      <c r="DU363">
        <v>358.7</v>
      </c>
      <c r="DV363">
        <v>707.2</v>
      </c>
      <c r="DW363">
        <v>572</v>
      </c>
      <c r="DX363">
        <v>492</v>
      </c>
      <c r="DY363">
        <v>449.6</v>
      </c>
      <c r="DZ363">
        <v>427.2</v>
      </c>
      <c r="EA363">
        <v>408.8</v>
      </c>
      <c r="EB363">
        <v>371.4</v>
      </c>
      <c r="EC363">
        <v>844.5</v>
      </c>
      <c r="ED363">
        <v>664.6</v>
      </c>
      <c r="EE363">
        <v>560.29999999999995</v>
      </c>
      <c r="EF363">
        <v>492</v>
      </c>
      <c r="EG363">
        <v>451.5</v>
      </c>
      <c r="EH363">
        <v>429.7</v>
      </c>
      <c r="EI363">
        <v>394.8</v>
      </c>
      <c r="EJ363">
        <v>975.1</v>
      </c>
      <c r="EK363">
        <v>767.4</v>
      </c>
      <c r="EL363">
        <v>646.9</v>
      </c>
      <c r="EM363">
        <v>565.1</v>
      </c>
      <c r="EN363">
        <v>509.9</v>
      </c>
      <c r="EO363">
        <v>468</v>
      </c>
      <c r="EP363" t="s">
        <v>4557</v>
      </c>
    </row>
    <row r="364" spans="1:146" x14ac:dyDescent="0.25">
      <c r="A364" t="s">
        <v>3421</v>
      </c>
      <c r="B364" t="s">
        <v>2937</v>
      </c>
      <c r="C364" t="s">
        <v>2938</v>
      </c>
      <c r="D364" t="s">
        <v>2939</v>
      </c>
      <c r="E364" t="s">
        <v>2940</v>
      </c>
      <c r="F364" t="s">
        <v>2941</v>
      </c>
      <c r="G364" t="s">
        <v>2942</v>
      </c>
      <c r="H364">
        <v>1980</v>
      </c>
      <c r="I364">
        <v>113724</v>
      </c>
      <c r="K364" t="s">
        <v>1698</v>
      </c>
      <c r="L364" t="s">
        <v>1781</v>
      </c>
      <c r="M364">
        <v>322</v>
      </c>
      <c r="N364" t="s">
        <v>3923</v>
      </c>
      <c r="O364" s="3">
        <v>0.32087962962962963</v>
      </c>
      <c r="P364">
        <v>7.25</v>
      </c>
      <c r="Q364">
        <v>6.0839999999999996</v>
      </c>
      <c r="R364">
        <v>1.4059999999999999</v>
      </c>
      <c r="S364">
        <v>2.5299999999999998</v>
      </c>
      <c r="T364">
        <v>2000</v>
      </c>
      <c r="U364">
        <v>98</v>
      </c>
      <c r="V364">
        <v>0.51</v>
      </c>
      <c r="W364">
        <v>788.1</v>
      </c>
      <c r="X364">
        <v>0.8</v>
      </c>
      <c r="Y364">
        <v>843.7</v>
      </c>
      <c r="Z364">
        <v>0</v>
      </c>
      <c r="AA364">
        <v>0</v>
      </c>
      <c r="AB364">
        <v>1279.5999999999999</v>
      </c>
      <c r="AC364">
        <v>1050.9000000000001</v>
      </c>
      <c r="AD364">
        <v>912.1</v>
      </c>
      <c r="AE364">
        <v>815.9</v>
      </c>
      <c r="AF364">
        <v>754.1</v>
      </c>
      <c r="AG364">
        <v>727.5</v>
      </c>
      <c r="AH364">
        <v>698</v>
      </c>
      <c r="AI364">
        <v>1236</v>
      </c>
      <c r="AJ364">
        <v>1014.7</v>
      </c>
      <c r="AK364">
        <v>889.6</v>
      </c>
      <c r="AL364">
        <v>809.7</v>
      </c>
      <c r="AM364">
        <v>758.6</v>
      </c>
      <c r="AN364">
        <v>732.1</v>
      </c>
      <c r="AO364">
        <v>700.9</v>
      </c>
      <c r="AP364">
        <v>1091.5</v>
      </c>
      <c r="AQ364">
        <v>879.6</v>
      </c>
      <c r="AR364">
        <v>764.6</v>
      </c>
      <c r="AS364">
        <v>696.5</v>
      </c>
      <c r="AT364">
        <v>654.1</v>
      </c>
      <c r="AU364">
        <v>626.6</v>
      </c>
      <c r="AV364">
        <v>593.4</v>
      </c>
      <c r="AW364">
        <v>1154.7</v>
      </c>
      <c r="AX364">
        <v>926.1</v>
      </c>
      <c r="AY364">
        <v>800.6</v>
      </c>
      <c r="AZ364">
        <v>725.4</v>
      </c>
      <c r="BA364">
        <v>678.1</v>
      </c>
      <c r="BB364">
        <v>647.1</v>
      </c>
      <c r="BC364">
        <v>609.4</v>
      </c>
      <c r="BD364">
        <v>1272.9000000000001</v>
      </c>
      <c r="BE364">
        <v>986.7</v>
      </c>
      <c r="BF364">
        <v>822.1</v>
      </c>
      <c r="BG364">
        <v>719.5</v>
      </c>
      <c r="BH364">
        <v>662.6</v>
      </c>
      <c r="BI364">
        <v>626.29999999999995</v>
      </c>
      <c r="BJ364">
        <v>569.79999999999995</v>
      </c>
      <c r="BK364">
        <v>42.3</v>
      </c>
      <c r="BL364">
        <v>41.2</v>
      </c>
      <c r="BM364">
        <v>41.6</v>
      </c>
      <c r="BN364">
        <v>40.6</v>
      </c>
      <c r="BO364">
        <v>38.6</v>
      </c>
      <c r="BP364">
        <v>37.9</v>
      </c>
      <c r="BQ364">
        <v>37.700000000000003</v>
      </c>
      <c r="BR364">
        <v>148.69999999999999</v>
      </c>
      <c r="BS364">
        <v>152.6</v>
      </c>
      <c r="BT364">
        <v>151.19999999999999</v>
      </c>
      <c r="BU364">
        <v>168.5</v>
      </c>
      <c r="BV364">
        <v>180</v>
      </c>
      <c r="BW364">
        <v>180</v>
      </c>
      <c r="BX364">
        <v>180</v>
      </c>
      <c r="BY364">
        <v>1347.5</v>
      </c>
      <c r="BZ364">
        <v>1133.9000000000001</v>
      </c>
      <c r="CA364">
        <v>1011.5</v>
      </c>
      <c r="CB364">
        <v>922.7</v>
      </c>
      <c r="CC364">
        <v>862.9</v>
      </c>
      <c r="CD364">
        <v>843.8</v>
      </c>
      <c r="CE364">
        <v>835.5</v>
      </c>
      <c r="CF364">
        <v>892.6</v>
      </c>
      <c r="CG364">
        <v>758.7</v>
      </c>
      <c r="CH364">
        <v>679.6</v>
      </c>
      <c r="CI364">
        <v>641.1</v>
      </c>
      <c r="CJ364">
        <v>619.1</v>
      </c>
      <c r="CK364">
        <v>608.5</v>
      </c>
      <c r="CL364">
        <v>601.79999999999995</v>
      </c>
      <c r="CM364">
        <v>850.4</v>
      </c>
      <c r="CN364">
        <v>722.7</v>
      </c>
      <c r="CO364">
        <v>656.4</v>
      </c>
      <c r="CP364">
        <v>625.9</v>
      </c>
      <c r="CQ364">
        <v>606.1</v>
      </c>
      <c r="CR364">
        <v>592.9</v>
      </c>
      <c r="CS364">
        <v>583.6</v>
      </c>
      <c r="CT364">
        <v>819.3</v>
      </c>
      <c r="CU364">
        <v>696</v>
      </c>
      <c r="CV364">
        <v>640.1</v>
      </c>
      <c r="CW364">
        <v>613.29999999999995</v>
      </c>
      <c r="CX364">
        <v>593.20000000000005</v>
      </c>
      <c r="CY364">
        <v>575.5</v>
      </c>
      <c r="CZ364">
        <v>554.20000000000005</v>
      </c>
      <c r="DA364">
        <v>826.1</v>
      </c>
      <c r="DB364">
        <v>682.6</v>
      </c>
      <c r="DC364">
        <v>622.1</v>
      </c>
      <c r="DD364">
        <v>593.5</v>
      </c>
      <c r="DE364">
        <v>579.20000000000005</v>
      </c>
      <c r="DF364">
        <v>569</v>
      </c>
      <c r="DG364">
        <v>540.20000000000005</v>
      </c>
      <c r="DH364">
        <v>801.5</v>
      </c>
      <c r="DI364">
        <v>664.6</v>
      </c>
      <c r="DJ364">
        <v>613.20000000000005</v>
      </c>
      <c r="DK364">
        <v>581.5</v>
      </c>
      <c r="DL364">
        <v>553.1</v>
      </c>
      <c r="DM364">
        <v>531.29999999999995</v>
      </c>
      <c r="DN364">
        <v>510.4</v>
      </c>
      <c r="DO364">
        <v>834.6</v>
      </c>
      <c r="DP364">
        <v>675.3</v>
      </c>
      <c r="DQ364">
        <v>618.4</v>
      </c>
      <c r="DR364">
        <v>586.4</v>
      </c>
      <c r="DS364">
        <v>556.5</v>
      </c>
      <c r="DT364">
        <v>530.4</v>
      </c>
      <c r="DU364">
        <v>494</v>
      </c>
      <c r="DV364">
        <v>914.2</v>
      </c>
      <c r="DW364">
        <v>738.6</v>
      </c>
      <c r="DX364">
        <v>640.20000000000005</v>
      </c>
      <c r="DY364">
        <v>603.70000000000005</v>
      </c>
      <c r="DZ364">
        <v>574.79999999999995</v>
      </c>
      <c r="EA364">
        <v>547.1</v>
      </c>
      <c r="EB364">
        <v>502.6</v>
      </c>
      <c r="EC364">
        <v>1049.5</v>
      </c>
      <c r="ED364">
        <v>839.6</v>
      </c>
      <c r="EE364">
        <v>705.2</v>
      </c>
      <c r="EF364">
        <v>634.1</v>
      </c>
      <c r="EG364">
        <v>602.5</v>
      </c>
      <c r="EH364">
        <v>576.1</v>
      </c>
      <c r="EI364">
        <v>528</v>
      </c>
      <c r="EJ364">
        <v>1211.8</v>
      </c>
      <c r="EK364">
        <v>967.9</v>
      </c>
      <c r="EL364">
        <v>812.7</v>
      </c>
      <c r="EM364">
        <v>709.1</v>
      </c>
      <c r="EN364">
        <v>645.4</v>
      </c>
      <c r="EO364">
        <v>611.1</v>
      </c>
      <c r="EP364" t="s">
        <v>4558</v>
      </c>
    </row>
    <row r="365" spans="1:146" x14ac:dyDescent="0.25">
      <c r="A365" t="s">
        <v>3421</v>
      </c>
      <c r="B365" t="s">
        <v>3161</v>
      </c>
      <c r="C365" t="s">
        <v>3162</v>
      </c>
      <c r="D365" t="s">
        <v>3163</v>
      </c>
      <c r="E365" t="s">
        <v>2330</v>
      </c>
      <c r="F365" t="s">
        <v>732</v>
      </c>
      <c r="G365" t="s">
        <v>1191</v>
      </c>
      <c r="H365">
        <v>2013</v>
      </c>
      <c r="I365">
        <v>4099230</v>
      </c>
      <c r="K365" t="s">
        <v>1698</v>
      </c>
      <c r="L365" t="s">
        <v>1781</v>
      </c>
      <c r="M365">
        <v>532</v>
      </c>
      <c r="N365" t="s">
        <v>3923</v>
      </c>
      <c r="O365" s="3">
        <v>0.32087962962962963</v>
      </c>
      <c r="P365">
        <v>9</v>
      </c>
      <c r="Q365">
        <v>8.4079999999999995</v>
      </c>
      <c r="R365">
        <v>1.625</v>
      </c>
      <c r="S365">
        <v>2.94</v>
      </c>
      <c r="T365">
        <v>3755</v>
      </c>
      <c r="U365">
        <v>123.3</v>
      </c>
      <c r="V365">
        <v>0.22</v>
      </c>
      <c r="W365">
        <v>675.2</v>
      </c>
      <c r="X365">
        <v>0.91469999999999996</v>
      </c>
      <c r="Y365">
        <v>738</v>
      </c>
      <c r="Z365">
        <v>0</v>
      </c>
      <c r="AA365">
        <v>0</v>
      </c>
      <c r="AB365">
        <v>1093.5999999999999</v>
      </c>
      <c r="AC365">
        <v>894.3</v>
      </c>
      <c r="AD365">
        <v>778</v>
      </c>
      <c r="AE365">
        <v>713.9</v>
      </c>
      <c r="AF365">
        <v>676.8</v>
      </c>
      <c r="AG365">
        <v>653.79999999999995</v>
      </c>
      <c r="AH365">
        <v>628.79999999999995</v>
      </c>
      <c r="AI365">
        <v>1056.3</v>
      </c>
      <c r="AJ365">
        <v>864.4</v>
      </c>
      <c r="AK365">
        <v>759.7</v>
      </c>
      <c r="AL365">
        <v>701</v>
      </c>
      <c r="AM365">
        <v>669.9</v>
      </c>
      <c r="AN365">
        <v>651.6</v>
      </c>
      <c r="AO365">
        <v>626.6</v>
      </c>
      <c r="AP365">
        <v>924.7</v>
      </c>
      <c r="AQ365">
        <v>748.7</v>
      </c>
      <c r="AR365">
        <v>655.20000000000005</v>
      </c>
      <c r="AS365">
        <v>601.79999999999995</v>
      </c>
      <c r="AT365">
        <v>569.5</v>
      </c>
      <c r="AU365">
        <v>548.79999999999995</v>
      </c>
      <c r="AV365">
        <v>522.5</v>
      </c>
      <c r="AW365">
        <v>1002.2</v>
      </c>
      <c r="AX365">
        <v>801.4</v>
      </c>
      <c r="AY365">
        <v>692</v>
      </c>
      <c r="AZ365">
        <v>627.79999999999995</v>
      </c>
      <c r="BA365">
        <v>588.70000000000005</v>
      </c>
      <c r="BB365">
        <v>564</v>
      </c>
      <c r="BC365">
        <v>534.70000000000005</v>
      </c>
      <c r="BD365">
        <v>1085.3</v>
      </c>
      <c r="BE365">
        <v>837.6</v>
      </c>
      <c r="BF365">
        <v>700.3</v>
      </c>
      <c r="BG365">
        <v>621.4</v>
      </c>
      <c r="BH365">
        <v>580.5</v>
      </c>
      <c r="BI365">
        <v>548.79999999999995</v>
      </c>
      <c r="BJ365">
        <v>496.1</v>
      </c>
      <c r="BK365">
        <v>43.4</v>
      </c>
      <c r="BL365">
        <v>41.8</v>
      </c>
      <c r="BM365">
        <v>41.8</v>
      </c>
      <c r="BN365">
        <v>40.4</v>
      </c>
      <c r="BO365">
        <v>39.6</v>
      </c>
      <c r="BP365">
        <v>39.6</v>
      </c>
      <c r="BQ365">
        <v>40.5</v>
      </c>
      <c r="BR365">
        <v>146</v>
      </c>
      <c r="BS365">
        <v>148.19999999999999</v>
      </c>
      <c r="BT365">
        <v>148.5</v>
      </c>
      <c r="BU365">
        <v>150.6</v>
      </c>
      <c r="BV365">
        <v>175.5</v>
      </c>
      <c r="BW365">
        <v>177.8</v>
      </c>
      <c r="BX365">
        <v>178.2</v>
      </c>
      <c r="BY365">
        <v>1177.2</v>
      </c>
      <c r="BZ365">
        <v>977.7</v>
      </c>
      <c r="CA365">
        <v>861.3</v>
      </c>
      <c r="CB365">
        <v>791.7</v>
      </c>
      <c r="CC365">
        <v>770</v>
      </c>
      <c r="CD365">
        <v>764.8</v>
      </c>
      <c r="CE365">
        <v>759.1</v>
      </c>
      <c r="CF365">
        <v>770.1</v>
      </c>
      <c r="CG365">
        <v>648.29999999999995</v>
      </c>
      <c r="CH365">
        <v>578.9</v>
      </c>
      <c r="CI365">
        <v>549.5</v>
      </c>
      <c r="CJ365">
        <v>538.29999999999995</v>
      </c>
      <c r="CK365">
        <v>534.79999999999995</v>
      </c>
      <c r="CL365">
        <v>531.5</v>
      </c>
      <c r="CM365">
        <v>728.6</v>
      </c>
      <c r="CN365">
        <v>615.20000000000005</v>
      </c>
      <c r="CO365">
        <v>559.79999999999995</v>
      </c>
      <c r="CP365">
        <v>535.9</v>
      </c>
      <c r="CQ365">
        <v>523.9</v>
      </c>
      <c r="CR365">
        <v>519.20000000000005</v>
      </c>
      <c r="CS365">
        <v>517.70000000000005</v>
      </c>
      <c r="CT365">
        <v>696.6</v>
      </c>
      <c r="CU365">
        <v>589.70000000000005</v>
      </c>
      <c r="CV365">
        <v>546.1</v>
      </c>
      <c r="CW365">
        <v>524.6</v>
      </c>
      <c r="CX365">
        <v>508.7</v>
      </c>
      <c r="CY365">
        <v>497</v>
      </c>
      <c r="CZ365">
        <v>487.8</v>
      </c>
      <c r="DA365">
        <v>662.5</v>
      </c>
      <c r="DB365">
        <v>559.5</v>
      </c>
      <c r="DC365">
        <v>523.9</v>
      </c>
      <c r="DD365">
        <v>508.2</v>
      </c>
      <c r="DE365">
        <v>498.7</v>
      </c>
      <c r="DF365">
        <v>485.6</v>
      </c>
      <c r="DG365">
        <v>458.4</v>
      </c>
      <c r="DH365">
        <v>656.1</v>
      </c>
      <c r="DI365">
        <v>554.4</v>
      </c>
      <c r="DJ365">
        <v>517.79999999999995</v>
      </c>
      <c r="DK365">
        <v>491.8</v>
      </c>
      <c r="DL365">
        <v>468.1</v>
      </c>
      <c r="DM365">
        <v>453</v>
      </c>
      <c r="DN365">
        <v>432.6</v>
      </c>
      <c r="DO365">
        <v>676.1</v>
      </c>
      <c r="DP365">
        <v>565.9</v>
      </c>
      <c r="DQ365">
        <v>524.1</v>
      </c>
      <c r="DR365">
        <v>497</v>
      </c>
      <c r="DS365">
        <v>469.8</v>
      </c>
      <c r="DT365">
        <v>444.9</v>
      </c>
      <c r="DU365">
        <v>411.3</v>
      </c>
      <c r="DV365">
        <v>746.5</v>
      </c>
      <c r="DW365">
        <v>611.29999999999995</v>
      </c>
      <c r="DX365">
        <v>545.20000000000005</v>
      </c>
      <c r="DY365">
        <v>515</v>
      </c>
      <c r="DZ365">
        <v>489.3</v>
      </c>
      <c r="EA365">
        <v>463.3</v>
      </c>
      <c r="EB365">
        <v>415.5</v>
      </c>
      <c r="EC365">
        <v>874.7</v>
      </c>
      <c r="ED365">
        <v>702.4</v>
      </c>
      <c r="EE365">
        <v>601.6</v>
      </c>
      <c r="EF365">
        <v>551.70000000000005</v>
      </c>
      <c r="EG365">
        <v>525.4</v>
      </c>
      <c r="EH365">
        <v>505.9</v>
      </c>
      <c r="EI365">
        <v>464.3</v>
      </c>
      <c r="EJ365">
        <v>1010.1</v>
      </c>
      <c r="EK365">
        <v>811</v>
      </c>
      <c r="EL365">
        <v>694.6</v>
      </c>
      <c r="EM365">
        <v>636.1</v>
      </c>
      <c r="EN365">
        <v>583.6</v>
      </c>
      <c r="EO365">
        <v>542.79999999999995</v>
      </c>
      <c r="EP365" t="s">
        <v>4559</v>
      </c>
    </row>
    <row r="366" spans="1:146" x14ac:dyDescent="0.25">
      <c r="A366" t="s">
        <v>3421</v>
      </c>
      <c r="B366" t="s">
        <v>2513</v>
      </c>
      <c r="C366" t="s">
        <v>2514</v>
      </c>
      <c r="D366" t="s">
        <v>2515</v>
      </c>
      <c r="E366" t="s">
        <v>2516</v>
      </c>
      <c r="F366" t="s">
        <v>1047</v>
      </c>
      <c r="G366" t="s">
        <v>1213</v>
      </c>
      <c r="H366">
        <v>1985</v>
      </c>
      <c r="I366">
        <v>136497</v>
      </c>
      <c r="K366" t="s">
        <v>1698</v>
      </c>
      <c r="L366" t="s">
        <v>1781</v>
      </c>
      <c r="M366">
        <v>500</v>
      </c>
      <c r="N366" t="s">
        <v>3923</v>
      </c>
      <c r="O366" s="3">
        <v>0.32087962962962963</v>
      </c>
      <c r="P366">
        <v>11.01</v>
      </c>
      <c r="Q366">
        <v>9.36</v>
      </c>
      <c r="R366">
        <v>1.748</v>
      </c>
      <c r="S366">
        <v>3.69</v>
      </c>
      <c r="T366">
        <v>6200</v>
      </c>
      <c r="U366">
        <v>117.5</v>
      </c>
      <c r="V366">
        <v>0.27</v>
      </c>
      <c r="W366">
        <v>653.4</v>
      </c>
      <c r="X366">
        <v>0.95509999999999995</v>
      </c>
      <c r="Y366">
        <v>706.8</v>
      </c>
      <c r="Z366">
        <v>0</v>
      </c>
      <c r="AA366">
        <v>0</v>
      </c>
      <c r="AB366">
        <v>1062.5</v>
      </c>
      <c r="AC366">
        <v>869.4</v>
      </c>
      <c r="AD366">
        <v>753.7</v>
      </c>
      <c r="AE366">
        <v>681.2</v>
      </c>
      <c r="AF366">
        <v>642.20000000000005</v>
      </c>
      <c r="AG366">
        <v>619.70000000000005</v>
      </c>
      <c r="AH366">
        <v>600.20000000000005</v>
      </c>
      <c r="AI366">
        <v>1022.7</v>
      </c>
      <c r="AJ366">
        <v>837.5</v>
      </c>
      <c r="AK366">
        <v>734.4</v>
      </c>
      <c r="AL366">
        <v>674.7</v>
      </c>
      <c r="AM366">
        <v>642.29999999999995</v>
      </c>
      <c r="AN366">
        <v>623.5</v>
      </c>
      <c r="AO366">
        <v>606.6</v>
      </c>
      <c r="AP366">
        <v>900.3</v>
      </c>
      <c r="AQ366">
        <v>726.8</v>
      </c>
      <c r="AR366">
        <v>633.70000000000005</v>
      </c>
      <c r="AS366">
        <v>580</v>
      </c>
      <c r="AT366">
        <v>547.5</v>
      </c>
      <c r="AU366">
        <v>527</v>
      </c>
      <c r="AV366">
        <v>503.6</v>
      </c>
      <c r="AW366">
        <v>969</v>
      </c>
      <c r="AX366">
        <v>775.7</v>
      </c>
      <c r="AY366">
        <v>670.2</v>
      </c>
      <c r="AZ366">
        <v>608</v>
      </c>
      <c r="BA366">
        <v>569.79999999999995</v>
      </c>
      <c r="BB366">
        <v>545.6</v>
      </c>
      <c r="BC366">
        <v>517.70000000000005</v>
      </c>
      <c r="BD366">
        <v>1056.2</v>
      </c>
      <c r="BE366">
        <v>815.5</v>
      </c>
      <c r="BF366">
        <v>678.4</v>
      </c>
      <c r="BG366">
        <v>597.29999999999995</v>
      </c>
      <c r="BH366">
        <v>556.5</v>
      </c>
      <c r="BI366">
        <v>525.79999999999995</v>
      </c>
      <c r="BJ366">
        <v>479.7</v>
      </c>
      <c r="BK366">
        <v>43.5</v>
      </c>
      <c r="BL366">
        <v>42</v>
      </c>
      <c r="BM366">
        <v>42.1</v>
      </c>
      <c r="BN366">
        <v>41.3</v>
      </c>
      <c r="BO366">
        <v>40.700000000000003</v>
      </c>
      <c r="BP366">
        <v>40</v>
      </c>
      <c r="BQ366">
        <v>40.5</v>
      </c>
      <c r="BR366">
        <v>146.19999999999999</v>
      </c>
      <c r="BS366">
        <v>150.19999999999999</v>
      </c>
      <c r="BT366">
        <v>149.6</v>
      </c>
      <c r="BU366">
        <v>157.30000000000001</v>
      </c>
      <c r="BV366">
        <v>176</v>
      </c>
      <c r="BW366">
        <v>180</v>
      </c>
      <c r="BX366">
        <v>180</v>
      </c>
      <c r="BY366">
        <v>1126.2</v>
      </c>
      <c r="BZ366">
        <v>940.6</v>
      </c>
      <c r="CA366">
        <v>832.8</v>
      </c>
      <c r="CB366">
        <v>768</v>
      </c>
      <c r="CC366">
        <v>742.8</v>
      </c>
      <c r="CD366">
        <v>732.3</v>
      </c>
      <c r="CE366">
        <v>735.5</v>
      </c>
      <c r="CF366">
        <v>736</v>
      </c>
      <c r="CG366">
        <v>623.20000000000005</v>
      </c>
      <c r="CH366">
        <v>556</v>
      </c>
      <c r="CI366">
        <v>528.20000000000005</v>
      </c>
      <c r="CJ366">
        <v>515.70000000000005</v>
      </c>
      <c r="CK366">
        <v>510.6</v>
      </c>
      <c r="CL366">
        <v>508.6</v>
      </c>
      <c r="CM366">
        <v>697.6</v>
      </c>
      <c r="CN366">
        <v>591.79999999999995</v>
      </c>
      <c r="CO366">
        <v>537.20000000000005</v>
      </c>
      <c r="CP366">
        <v>514.70000000000005</v>
      </c>
      <c r="CQ366">
        <v>502.5</v>
      </c>
      <c r="CR366">
        <v>496.1</v>
      </c>
      <c r="CS366">
        <v>492.6</v>
      </c>
      <c r="CT366">
        <v>669.8</v>
      </c>
      <c r="CU366">
        <v>569.1</v>
      </c>
      <c r="CV366">
        <v>524.5</v>
      </c>
      <c r="CW366">
        <v>503.4</v>
      </c>
      <c r="CX366">
        <v>489.6</v>
      </c>
      <c r="CY366">
        <v>478.6</v>
      </c>
      <c r="CZ366">
        <v>466.5</v>
      </c>
      <c r="DA366">
        <v>675.6</v>
      </c>
      <c r="DB366">
        <v>562.79999999999995</v>
      </c>
      <c r="DC366">
        <v>515.20000000000005</v>
      </c>
      <c r="DD366">
        <v>499.1</v>
      </c>
      <c r="DE366">
        <v>485.3</v>
      </c>
      <c r="DF366">
        <v>471.2</v>
      </c>
      <c r="DG366">
        <v>447.8</v>
      </c>
      <c r="DH366">
        <v>659.7</v>
      </c>
      <c r="DI366">
        <v>545.20000000000005</v>
      </c>
      <c r="DJ366">
        <v>502.6</v>
      </c>
      <c r="DK366">
        <v>479.6</v>
      </c>
      <c r="DL366">
        <v>460.9</v>
      </c>
      <c r="DM366">
        <v>449.6</v>
      </c>
      <c r="DN366">
        <v>432.1</v>
      </c>
      <c r="DO366">
        <v>673.9</v>
      </c>
      <c r="DP366">
        <v>554.29999999999995</v>
      </c>
      <c r="DQ366">
        <v>506.2</v>
      </c>
      <c r="DR366">
        <v>480.7</v>
      </c>
      <c r="DS366">
        <v>458.2</v>
      </c>
      <c r="DT366">
        <v>438</v>
      </c>
      <c r="DU366">
        <v>414.8</v>
      </c>
      <c r="DV366">
        <v>736.5</v>
      </c>
      <c r="DW366">
        <v>599.29999999999995</v>
      </c>
      <c r="DX366">
        <v>525.9</v>
      </c>
      <c r="DY366">
        <v>495</v>
      </c>
      <c r="DZ366">
        <v>472</v>
      </c>
      <c r="EA366">
        <v>449</v>
      </c>
      <c r="EB366">
        <v>408.7</v>
      </c>
      <c r="EC366">
        <v>865</v>
      </c>
      <c r="ED366">
        <v>691.1</v>
      </c>
      <c r="EE366">
        <v>584.29999999999995</v>
      </c>
      <c r="EF366">
        <v>523.4</v>
      </c>
      <c r="EG366">
        <v>495.6</v>
      </c>
      <c r="EH366">
        <v>474.2</v>
      </c>
      <c r="EI366">
        <v>432.8</v>
      </c>
      <c r="EJ366">
        <v>998.9</v>
      </c>
      <c r="EK366">
        <v>798.3</v>
      </c>
      <c r="EL366">
        <v>674.7</v>
      </c>
      <c r="EM366">
        <v>594.5</v>
      </c>
      <c r="EN366">
        <v>541.70000000000005</v>
      </c>
      <c r="EO366">
        <v>507.2</v>
      </c>
      <c r="EP366" t="s">
        <v>4560</v>
      </c>
    </row>
    <row r="367" spans="1:146" x14ac:dyDescent="0.25">
      <c r="A367" t="s">
        <v>3421</v>
      </c>
      <c r="B367" t="s">
        <v>3004</v>
      </c>
      <c r="C367" t="s">
        <v>3005</v>
      </c>
      <c r="D367" t="s">
        <v>3006</v>
      </c>
      <c r="E367" t="s">
        <v>3467</v>
      </c>
      <c r="F367" t="s">
        <v>1891</v>
      </c>
      <c r="G367" t="s">
        <v>2124</v>
      </c>
      <c r="H367">
        <v>1985</v>
      </c>
      <c r="I367">
        <v>9512328</v>
      </c>
      <c r="K367" t="s">
        <v>1698</v>
      </c>
      <c r="L367" t="s">
        <v>1781</v>
      </c>
      <c r="M367">
        <v>400</v>
      </c>
      <c r="N367" t="s">
        <v>3923</v>
      </c>
      <c r="O367" s="3">
        <v>0.32087962962962963</v>
      </c>
      <c r="P367">
        <v>9.98</v>
      </c>
      <c r="Q367">
        <v>8.0749999999999993</v>
      </c>
      <c r="R367">
        <v>1.9159999999999999</v>
      </c>
      <c r="S367">
        <v>3.31</v>
      </c>
      <c r="T367">
        <v>3441</v>
      </c>
      <c r="U367">
        <v>113.3</v>
      </c>
      <c r="V367">
        <v>0.27</v>
      </c>
      <c r="W367">
        <v>683.1</v>
      </c>
      <c r="X367">
        <v>0.91869999999999996</v>
      </c>
      <c r="Y367">
        <v>734.7</v>
      </c>
      <c r="Z367">
        <v>0</v>
      </c>
      <c r="AA367">
        <v>0</v>
      </c>
      <c r="AB367">
        <v>1126.5999999999999</v>
      </c>
      <c r="AC367">
        <v>912.9</v>
      </c>
      <c r="AD367">
        <v>786.3</v>
      </c>
      <c r="AE367">
        <v>707.7</v>
      </c>
      <c r="AF367">
        <v>662.4</v>
      </c>
      <c r="AG367">
        <v>638.4</v>
      </c>
      <c r="AH367">
        <v>616.20000000000005</v>
      </c>
      <c r="AI367">
        <v>1080.3</v>
      </c>
      <c r="AJ367">
        <v>877.5</v>
      </c>
      <c r="AK367">
        <v>764.1</v>
      </c>
      <c r="AL367">
        <v>698.1</v>
      </c>
      <c r="AM367">
        <v>661.2</v>
      </c>
      <c r="AN367">
        <v>640.6</v>
      </c>
      <c r="AO367">
        <v>620.5</v>
      </c>
      <c r="AP367">
        <v>950.4</v>
      </c>
      <c r="AQ367">
        <v>763.2</v>
      </c>
      <c r="AR367">
        <v>662</v>
      </c>
      <c r="AS367">
        <v>602.9</v>
      </c>
      <c r="AT367">
        <v>566.79999999999995</v>
      </c>
      <c r="AU367">
        <v>543.9</v>
      </c>
      <c r="AV367">
        <v>517</v>
      </c>
      <c r="AW367">
        <v>1019.4</v>
      </c>
      <c r="AX367">
        <v>812.5</v>
      </c>
      <c r="AY367">
        <v>698.9</v>
      </c>
      <c r="AZ367">
        <v>631.5</v>
      </c>
      <c r="BA367">
        <v>589.79999999999995</v>
      </c>
      <c r="BB367">
        <v>563</v>
      </c>
      <c r="BC367">
        <v>531.9</v>
      </c>
      <c r="BD367">
        <v>1121.4000000000001</v>
      </c>
      <c r="BE367">
        <v>857.1</v>
      </c>
      <c r="BF367">
        <v>708.6</v>
      </c>
      <c r="BG367">
        <v>620.6</v>
      </c>
      <c r="BH367">
        <v>575.9</v>
      </c>
      <c r="BI367">
        <v>542.9</v>
      </c>
      <c r="BJ367">
        <v>492.8</v>
      </c>
      <c r="BK367">
        <v>42.3</v>
      </c>
      <c r="BL367">
        <v>41.1</v>
      </c>
      <c r="BM367">
        <v>41.1</v>
      </c>
      <c r="BN367">
        <v>39.700000000000003</v>
      </c>
      <c r="BO367">
        <v>39</v>
      </c>
      <c r="BP367">
        <v>38.799999999999997</v>
      </c>
      <c r="BQ367">
        <v>39.6</v>
      </c>
      <c r="BR367">
        <v>146.80000000000001</v>
      </c>
      <c r="BS367">
        <v>150.19999999999999</v>
      </c>
      <c r="BT367">
        <v>150.69999999999999</v>
      </c>
      <c r="BU367">
        <v>157.69999999999999</v>
      </c>
      <c r="BV367">
        <v>180</v>
      </c>
      <c r="BW367">
        <v>180</v>
      </c>
      <c r="BX367">
        <v>180</v>
      </c>
      <c r="BY367">
        <v>1178.7</v>
      </c>
      <c r="BZ367">
        <v>975.1</v>
      </c>
      <c r="CA367">
        <v>856.8</v>
      </c>
      <c r="CB367">
        <v>787.1</v>
      </c>
      <c r="CC367">
        <v>755.9</v>
      </c>
      <c r="CD367">
        <v>745.5</v>
      </c>
      <c r="CE367">
        <v>749.4</v>
      </c>
      <c r="CF367">
        <v>779.5</v>
      </c>
      <c r="CG367">
        <v>652.4</v>
      </c>
      <c r="CH367">
        <v>581.1</v>
      </c>
      <c r="CI367">
        <v>550.5</v>
      </c>
      <c r="CJ367">
        <v>535.70000000000005</v>
      </c>
      <c r="CK367">
        <v>528.70000000000005</v>
      </c>
      <c r="CL367">
        <v>526.29999999999995</v>
      </c>
      <c r="CM367">
        <v>741.5</v>
      </c>
      <c r="CN367">
        <v>622.20000000000005</v>
      </c>
      <c r="CO367">
        <v>562.9</v>
      </c>
      <c r="CP367">
        <v>537</v>
      </c>
      <c r="CQ367">
        <v>522.4</v>
      </c>
      <c r="CR367">
        <v>512.79999999999995</v>
      </c>
      <c r="CS367">
        <v>507.2</v>
      </c>
      <c r="CT367">
        <v>714</v>
      </c>
      <c r="CU367">
        <v>600.5</v>
      </c>
      <c r="CV367">
        <v>550.1</v>
      </c>
      <c r="CW367">
        <v>525.5</v>
      </c>
      <c r="CX367">
        <v>508.3</v>
      </c>
      <c r="CY367">
        <v>494.5</v>
      </c>
      <c r="CZ367">
        <v>477.8</v>
      </c>
      <c r="DA367">
        <v>719.5</v>
      </c>
      <c r="DB367">
        <v>589.20000000000005</v>
      </c>
      <c r="DC367">
        <v>536.70000000000005</v>
      </c>
      <c r="DD367">
        <v>514.1</v>
      </c>
      <c r="DE367">
        <v>504.3</v>
      </c>
      <c r="DF367">
        <v>486.9</v>
      </c>
      <c r="DG367">
        <v>460.4</v>
      </c>
      <c r="DH367">
        <v>702</v>
      </c>
      <c r="DI367">
        <v>576.20000000000005</v>
      </c>
      <c r="DJ367">
        <v>526.79999999999995</v>
      </c>
      <c r="DK367">
        <v>499.2</v>
      </c>
      <c r="DL367">
        <v>476.1</v>
      </c>
      <c r="DM367">
        <v>459.8</v>
      </c>
      <c r="DN367">
        <v>441.4</v>
      </c>
      <c r="DO367">
        <v>721.5</v>
      </c>
      <c r="DP367">
        <v>588.9</v>
      </c>
      <c r="DQ367">
        <v>532.79999999999995</v>
      </c>
      <c r="DR367">
        <v>502.7</v>
      </c>
      <c r="DS367">
        <v>476.2</v>
      </c>
      <c r="DT367">
        <v>453.9</v>
      </c>
      <c r="DU367">
        <v>422.6</v>
      </c>
      <c r="DV367">
        <v>792.1</v>
      </c>
      <c r="DW367">
        <v>640.70000000000005</v>
      </c>
      <c r="DX367">
        <v>557</v>
      </c>
      <c r="DY367">
        <v>520.5</v>
      </c>
      <c r="DZ367">
        <v>493.7</v>
      </c>
      <c r="EA367">
        <v>468.2</v>
      </c>
      <c r="EB367">
        <v>423.2</v>
      </c>
      <c r="EC367">
        <v>930.5</v>
      </c>
      <c r="ED367">
        <v>736.6</v>
      </c>
      <c r="EE367">
        <v>620.4</v>
      </c>
      <c r="EF367">
        <v>552.70000000000005</v>
      </c>
      <c r="EG367">
        <v>520.20000000000005</v>
      </c>
      <c r="EH367">
        <v>495.4</v>
      </c>
      <c r="EI367">
        <v>450.1</v>
      </c>
      <c r="EJ367">
        <v>1074.5</v>
      </c>
      <c r="EK367">
        <v>850.6</v>
      </c>
      <c r="EL367">
        <v>715.8</v>
      </c>
      <c r="EM367">
        <v>628.29999999999995</v>
      </c>
      <c r="EN367">
        <v>569</v>
      </c>
      <c r="EO367">
        <v>531.20000000000005</v>
      </c>
      <c r="EP367" t="s">
        <v>4561</v>
      </c>
    </row>
    <row r="368" spans="1:146" x14ac:dyDescent="0.25">
      <c r="A368" t="s">
        <v>3421</v>
      </c>
      <c r="B368" t="s">
        <v>2484</v>
      </c>
      <c r="C368" t="s">
        <v>2485</v>
      </c>
      <c r="D368" t="s">
        <v>2486</v>
      </c>
      <c r="E368" t="s">
        <v>530</v>
      </c>
      <c r="F368" t="s">
        <v>427</v>
      </c>
      <c r="G368" t="s">
        <v>1267</v>
      </c>
      <c r="H368">
        <v>1972</v>
      </c>
      <c r="I368">
        <v>9514313</v>
      </c>
      <c r="K368" t="s">
        <v>1698</v>
      </c>
      <c r="L368" t="s">
        <v>1781</v>
      </c>
      <c r="M368">
        <v>459</v>
      </c>
      <c r="N368" t="s">
        <v>3923</v>
      </c>
      <c r="O368" s="3">
        <v>0.32087962962962963</v>
      </c>
      <c r="P368">
        <v>8.6999999999999993</v>
      </c>
      <c r="Q368">
        <v>7.5010000000000003</v>
      </c>
      <c r="R368">
        <v>1.3939999999999999</v>
      </c>
      <c r="S368">
        <v>3.27</v>
      </c>
      <c r="T368">
        <v>2799</v>
      </c>
      <c r="U368">
        <v>116.7</v>
      </c>
      <c r="V368">
        <v>0.41</v>
      </c>
      <c r="W368">
        <v>850.2</v>
      </c>
      <c r="X368">
        <v>0.74580000000000002</v>
      </c>
      <c r="Y368">
        <v>905</v>
      </c>
      <c r="Z368">
        <v>0</v>
      </c>
      <c r="AA368">
        <v>0</v>
      </c>
      <c r="AB368">
        <v>1497.7</v>
      </c>
      <c r="AC368">
        <v>1170.9000000000001</v>
      </c>
      <c r="AD368">
        <v>994.3</v>
      </c>
      <c r="AE368">
        <v>881.2</v>
      </c>
      <c r="AF368">
        <v>797.1</v>
      </c>
      <c r="AG368">
        <v>742.4</v>
      </c>
      <c r="AH368">
        <v>706.7</v>
      </c>
      <c r="AI368">
        <v>1445.1</v>
      </c>
      <c r="AJ368">
        <v>1143.8</v>
      </c>
      <c r="AK368">
        <v>979.4</v>
      </c>
      <c r="AL368">
        <v>873.2</v>
      </c>
      <c r="AM368">
        <v>798.7</v>
      </c>
      <c r="AN368">
        <v>752.9</v>
      </c>
      <c r="AO368">
        <v>724.8</v>
      </c>
      <c r="AP368">
        <v>1229.9000000000001</v>
      </c>
      <c r="AQ368">
        <v>968.9</v>
      </c>
      <c r="AR368">
        <v>822</v>
      </c>
      <c r="AS368">
        <v>731.6</v>
      </c>
      <c r="AT368">
        <v>673.4</v>
      </c>
      <c r="AU368">
        <v>635.29999999999995</v>
      </c>
      <c r="AV368">
        <v>592.9</v>
      </c>
      <c r="AW368">
        <v>1229.9000000000001</v>
      </c>
      <c r="AX368">
        <v>968.9</v>
      </c>
      <c r="AY368">
        <v>822</v>
      </c>
      <c r="AZ368">
        <v>731.6</v>
      </c>
      <c r="BA368">
        <v>673.4</v>
      </c>
      <c r="BB368">
        <v>635.29999999999995</v>
      </c>
      <c r="BC368">
        <v>592.9</v>
      </c>
      <c r="BD368">
        <v>1492.6</v>
      </c>
      <c r="BE368">
        <v>1101</v>
      </c>
      <c r="BF368">
        <v>894.4</v>
      </c>
      <c r="BG368">
        <v>762.1</v>
      </c>
      <c r="BH368">
        <v>679.7</v>
      </c>
      <c r="BI368">
        <v>625.79999999999995</v>
      </c>
      <c r="BJ368">
        <v>560</v>
      </c>
      <c r="BK368">
        <v>45.5</v>
      </c>
      <c r="BL368">
        <v>44.3</v>
      </c>
      <c r="BM368">
        <v>43.8</v>
      </c>
      <c r="BN368">
        <v>44.2</v>
      </c>
      <c r="BO368">
        <v>44.1</v>
      </c>
      <c r="BP368">
        <v>43.2</v>
      </c>
      <c r="BQ368">
        <v>44</v>
      </c>
      <c r="BR368">
        <v>173.7</v>
      </c>
      <c r="BS368">
        <v>174.5</v>
      </c>
      <c r="BT368">
        <v>176</v>
      </c>
      <c r="BU368">
        <v>176.9</v>
      </c>
      <c r="BV368">
        <v>177.2</v>
      </c>
      <c r="BW368">
        <v>178.1</v>
      </c>
      <c r="BX368">
        <v>179.3</v>
      </c>
      <c r="BY368">
        <v>1548.6</v>
      </c>
      <c r="BZ368">
        <v>1250.4000000000001</v>
      </c>
      <c r="CA368">
        <v>1097.4000000000001</v>
      </c>
      <c r="CB368">
        <v>995.5</v>
      </c>
      <c r="CC368">
        <v>914.4</v>
      </c>
      <c r="CD368">
        <v>869.2</v>
      </c>
      <c r="CE368">
        <v>860.7</v>
      </c>
      <c r="CF368">
        <v>989.6</v>
      </c>
      <c r="CG368">
        <v>810.9</v>
      </c>
      <c r="CH368">
        <v>713.5</v>
      </c>
      <c r="CI368">
        <v>644.5</v>
      </c>
      <c r="CJ368">
        <v>601.79999999999995</v>
      </c>
      <c r="CK368">
        <v>582.1</v>
      </c>
      <c r="CL368">
        <v>571.4</v>
      </c>
      <c r="CM368">
        <v>923.5</v>
      </c>
      <c r="CN368">
        <v>763.9</v>
      </c>
      <c r="CO368">
        <v>670.6</v>
      </c>
      <c r="CP368">
        <v>610.5</v>
      </c>
      <c r="CQ368">
        <v>579.4</v>
      </c>
      <c r="CR368">
        <v>562.9</v>
      </c>
      <c r="CS368">
        <v>548.70000000000005</v>
      </c>
      <c r="CT368">
        <v>874.3</v>
      </c>
      <c r="CU368">
        <v>726.3</v>
      </c>
      <c r="CV368">
        <v>635.5</v>
      </c>
      <c r="CW368">
        <v>587.4</v>
      </c>
      <c r="CX368">
        <v>562.9</v>
      </c>
      <c r="CY368">
        <v>545.70000000000005</v>
      </c>
      <c r="CZ368">
        <v>522.1</v>
      </c>
      <c r="DA368">
        <v>884.6</v>
      </c>
      <c r="DB368">
        <v>730.9</v>
      </c>
      <c r="DC368">
        <v>636.4</v>
      </c>
      <c r="DD368">
        <v>585.1</v>
      </c>
      <c r="DE368">
        <v>555.70000000000005</v>
      </c>
      <c r="DF368">
        <v>535</v>
      </c>
      <c r="DG368">
        <v>501.3</v>
      </c>
      <c r="DH368">
        <v>944.8</v>
      </c>
      <c r="DI368">
        <v>763.4</v>
      </c>
      <c r="DJ368">
        <v>656.7</v>
      </c>
      <c r="DK368">
        <v>592.1</v>
      </c>
      <c r="DL368">
        <v>560.6</v>
      </c>
      <c r="DM368">
        <v>539.6</v>
      </c>
      <c r="DN368">
        <v>501.1</v>
      </c>
      <c r="DO368">
        <v>1006.2</v>
      </c>
      <c r="DP368">
        <v>799.9</v>
      </c>
      <c r="DQ368">
        <v>683.7</v>
      </c>
      <c r="DR368">
        <v>607.5</v>
      </c>
      <c r="DS368">
        <v>569</v>
      </c>
      <c r="DT368">
        <v>546.29999999999995</v>
      </c>
      <c r="DU368">
        <v>508</v>
      </c>
      <c r="DV368">
        <v>1132.7</v>
      </c>
      <c r="DW368">
        <v>880.4</v>
      </c>
      <c r="DX368">
        <v>744.6</v>
      </c>
      <c r="DY368">
        <v>653.5</v>
      </c>
      <c r="DZ368">
        <v>594.9</v>
      </c>
      <c r="EA368">
        <v>563.9</v>
      </c>
      <c r="EB368">
        <v>524.9</v>
      </c>
      <c r="EC368">
        <v>1300</v>
      </c>
      <c r="ED368">
        <v>990.3</v>
      </c>
      <c r="EE368">
        <v>820.9</v>
      </c>
      <c r="EF368">
        <v>715</v>
      </c>
      <c r="EG368">
        <v>637.9</v>
      </c>
      <c r="EH368">
        <v>588.9</v>
      </c>
      <c r="EI368">
        <v>542</v>
      </c>
      <c r="EJ368">
        <v>1446.7</v>
      </c>
      <c r="EK368">
        <v>1091.4000000000001</v>
      </c>
      <c r="EL368">
        <v>891.2</v>
      </c>
      <c r="EM368">
        <v>767</v>
      </c>
      <c r="EN368">
        <v>679.8</v>
      </c>
      <c r="EO368">
        <v>615.5</v>
      </c>
      <c r="EP368" t="s">
        <v>4562</v>
      </c>
    </row>
    <row r="369" spans="1:146" x14ac:dyDescent="0.25">
      <c r="A369" t="s">
        <v>3421</v>
      </c>
      <c r="B369" t="s">
        <v>2783</v>
      </c>
      <c r="C369" t="s">
        <v>2784</v>
      </c>
      <c r="D369" t="s">
        <v>2785</v>
      </c>
      <c r="E369" t="s">
        <v>1110</v>
      </c>
      <c r="F369" t="s">
        <v>1111</v>
      </c>
      <c r="G369" t="s">
        <v>1478</v>
      </c>
      <c r="H369">
        <v>2003</v>
      </c>
      <c r="I369">
        <v>4005611</v>
      </c>
      <c r="K369" t="s">
        <v>1698</v>
      </c>
      <c r="L369" t="s">
        <v>1781</v>
      </c>
      <c r="M369">
        <v>768</v>
      </c>
      <c r="N369" t="s">
        <v>3923</v>
      </c>
      <c r="O369" s="3">
        <v>0.32087962962962963</v>
      </c>
      <c r="P369">
        <v>12.06</v>
      </c>
      <c r="Q369">
        <v>10.836</v>
      </c>
      <c r="R369">
        <v>2.0870000000000002</v>
      </c>
      <c r="S369">
        <v>3.89</v>
      </c>
      <c r="T369">
        <v>7800</v>
      </c>
      <c r="U369">
        <v>120</v>
      </c>
      <c r="V369">
        <v>0.34</v>
      </c>
      <c r="W369">
        <v>627.20000000000005</v>
      </c>
      <c r="X369">
        <v>0.99509999999999998</v>
      </c>
      <c r="Y369">
        <v>678.3</v>
      </c>
      <c r="Z369">
        <v>0</v>
      </c>
      <c r="AA369">
        <v>0</v>
      </c>
      <c r="AB369">
        <v>1060.2</v>
      </c>
      <c r="AC369">
        <v>853.9</v>
      </c>
      <c r="AD369">
        <v>735.8</v>
      </c>
      <c r="AE369">
        <v>655.5</v>
      </c>
      <c r="AF369">
        <v>607.1</v>
      </c>
      <c r="AG369">
        <v>579</v>
      </c>
      <c r="AH369">
        <v>555.5</v>
      </c>
      <c r="AI369">
        <v>1012.7</v>
      </c>
      <c r="AJ369">
        <v>819.7</v>
      </c>
      <c r="AK369">
        <v>710.1</v>
      </c>
      <c r="AL369">
        <v>642</v>
      </c>
      <c r="AM369">
        <v>602.4</v>
      </c>
      <c r="AN369">
        <v>580.70000000000005</v>
      </c>
      <c r="AO369">
        <v>558.70000000000005</v>
      </c>
      <c r="AP369">
        <v>879.5</v>
      </c>
      <c r="AQ369">
        <v>703.8</v>
      </c>
      <c r="AR369">
        <v>607.6</v>
      </c>
      <c r="AS369">
        <v>550.5</v>
      </c>
      <c r="AT369">
        <v>515.1</v>
      </c>
      <c r="AU369">
        <v>492.3</v>
      </c>
      <c r="AV369">
        <v>465.5</v>
      </c>
      <c r="AW369">
        <v>938.9</v>
      </c>
      <c r="AX369">
        <v>745.9</v>
      </c>
      <c r="AY369">
        <v>638.79999999999995</v>
      </c>
      <c r="AZ369">
        <v>574.4</v>
      </c>
      <c r="BA369">
        <v>533.9</v>
      </c>
      <c r="BB369">
        <v>507.8</v>
      </c>
      <c r="BC369">
        <v>477.1</v>
      </c>
      <c r="BD369">
        <v>1055.8</v>
      </c>
      <c r="BE369">
        <v>800.1</v>
      </c>
      <c r="BF369">
        <v>658.1</v>
      </c>
      <c r="BG369">
        <v>568.29999999999995</v>
      </c>
      <c r="BH369">
        <v>522</v>
      </c>
      <c r="BI369">
        <v>491.3</v>
      </c>
      <c r="BJ369">
        <v>443.6</v>
      </c>
      <c r="BK369">
        <v>43.4</v>
      </c>
      <c r="BL369">
        <v>41.7</v>
      </c>
      <c r="BM369">
        <v>41.6</v>
      </c>
      <c r="BN369">
        <v>40.9</v>
      </c>
      <c r="BO369">
        <v>39.6</v>
      </c>
      <c r="BP369">
        <v>39.1</v>
      </c>
      <c r="BQ369">
        <v>39.700000000000003</v>
      </c>
      <c r="BR369">
        <v>145.1</v>
      </c>
      <c r="BS369">
        <v>150.1</v>
      </c>
      <c r="BT369">
        <v>152.19999999999999</v>
      </c>
      <c r="BU369">
        <v>154.6</v>
      </c>
      <c r="BV369">
        <v>167.5</v>
      </c>
      <c r="BW369">
        <v>180</v>
      </c>
      <c r="BX369">
        <v>180</v>
      </c>
      <c r="BY369">
        <v>1104</v>
      </c>
      <c r="BZ369">
        <v>906.7</v>
      </c>
      <c r="CA369">
        <v>795</v>
      </c>
      <c r="CB369">
        <v>719.7</v>
      </c>
      <c r="CC369">
        <v>681.6</v>
      </c>
      <c r="CD369">
        <v>668.5</v>
      </c>
      <c r="CE369">
        <v>665.6</v>
      </c>
      <c r="CF369">
        <v>720.1</v>
      </c>
      <c r="CG369">
        <v>602.4</v>
      </c>
      <c r="CH369">
        <v>530.1</v>
      </c>
      <c r="CI369">
        <v>493.6</v>
      </c>
      <c r="CJ369">
        <v>477.3</v>
      </c>
      <c r="CK369">
        <v>470.1</v>
      </c>
      <c r="CL369">
        <v>466.7</v>
      </c>
      <c r="CM369">
        <v>680.5</v>
      </c>
      <c r="CN369">
        <v>572.1</v>
      </c>
      <c r="CO369">
        <v>508.7</v>
      </c>
      <c r="CP369">
        <v>480.1</v>
      </c>
      <c r="CQ369">
        <v>465.7</v>
      </c>
      <c r="CR369">
        <v>457.3</v>
      </c>
      <c r="CS369">
        <v>452.2</v>
      </c>
      <c r="CT369">
        <v>650.9</v>
      </c>
      <c r="CU369">
        <v>548.5</v>
      </c>
      <c r="CV369">
        <v>494.3</v>
      </c>
      <c r="CW369">
        <v>470</v>
      </c>
      <c r="CX369">
        <v>454.9</v>
      </c>
      <c r="CY369">
        <v>443.3</v>
      </c>
      <c r="CZ369">
        <v>428.5</v>
      </c>
      <c r="DA369">
        <v>641.79999999999995</v>
      </c>
      <c r="DB369">
        <v>529.29999999999995</v>
      </c>
      <c r="DC369">
        <v>478</v>
      </c>
      <c r="DD369">
        <v>455.9</v>
      </c>
      <c r="DE369">
        <v>444.2</v>
      </c>
      <c r="DF369">
        <v>437.9</v>
      </c>
      <c r="DG369">
        <v>413.6</v>
      </c>
      <c r="DH369">
        <v>640.79999999999995</v>
      </c>
      <c r="DI369">
        <v>526.4</v>
      </c>
      <c r="DJ369">
        <v>475.5</v>
      </c>
      <c r="DK369">
        <v>451.2</v>
      </c>
      <c r="DL369">
        <v>431.2</v>
      </c>
      <c r="DM369">
        <v>412.6</v>
      </c>
      <c r="DN369">
        <v>390.5</v>
      </c>
      <c r="DO369">
        <v>662.8</v>
      </c>
      <c r="DP369">
        <v>544.6</v>
      </c>
      <c r="DQ369">
        <v>484.1</v>
      </c>
      <c r="DR369">
        <v>457.1</v>
      </c>
      <c r="DS369">
        <v>436.6</v>
      </c>
      <c r="DT369">
        <v>416.3</v>
      </c>
      <c r="DU369">
        <v>380.2</v>
      </c>
      <c r="DV369">
        <v>739.8</v>
      </c>
      <c r="DW369">
        <v>602.20000000000005</v>
      </c>
      <c r="DX369">
        <v>518.4</v>
      </c>
      <c r="DY369">
        <v>476.3</v>
      </c>
      <c r="DZ369">
        <v>453.4</v>
      </c>
      <c r="EA369">
        <v>433.5</v>
      </c>
      <c r="EB369">
        <v>394.1</v>
      </c>
      <c r="EC369">
        <v>880.2</v>
      </c>
      <c r="ED369">
        <v>693.8</v>
      </c>
      <c r="EE369">
        <v>586.6</v>
      </c>
      <c r="EF369">
        <v>516.9</v>
      </c>
      <c r="EG369">
        <v>476.9</v>
      </c>
      <c r="EH369">
        <v>455</v>
      </c>
      <c r="EI369">
        <v>417.3</v>
      </c>
      <c r="EJ369">
        <v>1016.3</v>
      </c>
      <c r="EK369">
        <v>801.1</v>
      </c>
      <c r="EL369">
        <v>676.7</v>
      </c>
      <c r="EM369">
        <v>591.29999999999995</v>
      </c>
      <c r="EN369">
        <v>532.70000000000005</v>
      </c>
      <c r="EO369">
        <v>489.5</v>
      </c>
      <c r="EP369" t="s">
        <v>4563</v>
      </c>
    </row>
    <row r="370" spans="1:146" x14ac:dyDescent="0.25">
      <c r="A370" t="s">
        <v>3421</v>
      </c>
      <c r="B370" t="s">
        <v>2638</v>
      </c>
      <c r="C370" t="s">
        <v>2597</v>
      </c>
      <c r="D370" t="s">
        <v>2639</v>
      </c>
      <c r="E370" t="s">
        <v>2640</v>
      </c>
      <c r="F370" t="s">
        <v>2641</v>
      </c>
      <c r="G370" t="s">
        <v>2642</v>
      </c>
      <c r="H370">
        <v>1976</v>
      </c>
      <c r="I370">
        <v>4025622</v>
      </c>
      <c r="K370" t="s">
        <v>1698</v>
      </c>
      <c r="L370" t="s">
        <v>1781</v>
      </c>
      <c r="M370">
        <v>340</v>
      </c>
      <c r="N370" t="s">
        <v>3923</v>
      </c>
      <c r="O370" s="3">
        <v>0.32085648148148149</v>
      </c>
      <c r="P370">
        <v>7.98</v>
      </c>
      <c r="Q370">
        <v>6.141</v>
      </c>
      <c r="R370">
        <v>1.2070000000000001</v>
      </c>
      <c r="S370">
        <v>2.2000000000000002</v>
      </c>
      <c r="T370">
        <v>2308</v>
      </c>
      <c r="U370">
        <v>131.19999999999999</v>
      </c>
      <c r="V370">
        <v>0.6</v>
      </c>
      <c r="W370">
        <v>818.2</v>
      </c>
      <c r="X370">
        <v>0.76039999999999996</v>
      </c>
      <c r="Y370">
        <v>887.6</v>
      </c>
      <c r="Z370">
        <v>0</v>
      </c>
      <c r="AA370">
        <v>0</v>
      </c>
      <c r="AB370">
        <v>1335.6</v>
      </c>
      <c r="AC370">
        <v>1087.7</v>
      </c>
      <c r="AD370">
        <v>945.6</v>
      </c>
      <c r="AE370">
        <v>853.6</v>
      </c>
      <c r="AF370">
        <v>805.9</v>
      </c>
      <c r="AG370">
        <v>783.7</v>
      </c>
      <c r="AH370">
        <v>767.8</v>
      </c>
      <c r="AI370">
        <v>1290.9000000000001</v>
      </c>
      <c r="AJ370">
        <v>1055.5999999999999</v>
      </c>
      <c r="AK370">
        <v>925.5</v>
      </c>
      <c r="AL370">
        <v>852</v>
      </c>
      <c r="AM370">
        <v>815.1</v>
      </c>
      <c r="AN370">
        <v>796.3</v>
      </c>
      <c r="AO370">
        <v>783.5</v>
      </c>
      <c r="AP370">
        <v>1130.2</v>
      </c>
      <c r="AQ370">
        <v>910.7</v>
      </c>
      <c r="AR370">
        <v>793.1</v>
      </c>
      <c r="AS370">
        <v>725.7</v>
      </c>
      <c r="AT370">
        <v>686.1</v>
      </c>
      <c r="AU370">
        <v>662.2</v>
      </c>
      <c r="AV370">
        <v>637.1</v>
      </c>
      <c r="AW370">
        <v>1182.4000000000001</v>
      </c>
      <c r="AX370">
        <v>947.7</v>
      </c>
      <c r="AY370">
        <v>820.4</v>
      </c>
      <c r="AZ370">
        <v>746.4</v>
      </c>
      <c r="BA370">
        <v>702.1</v>
      </c>
      <c r="BB370">
        <v>675.3</v>
      </c>
      <c r="BC370">
        <v>648.20000000000005</v>
      </c>
      <c r="BD370">
        <v>1327.4</v>
      </c>
      <c r="BE370">
        <v>1020</v>
      </c>
      <c r="BF370">
        <v>849.2</v>
      </c>
      <c r="BG370">
        <v>746.6</v>
      </c>
      <c r="BH370">
        <v>697</v>
      </c>
      <c r="BI370">
        <v>660</v>
      </c>
      <c r="BJ370">
        <v>599.70000000000005</v>
      </c>
      <c r="BK370">
        <v>43.3</v>
      </c>
      <c r="BL370">
        <v>41.8</v>
      </c>
      <c r="BM370">
        <v>42.4</v>
      </c>
      <c r="BN370">
        <v>42.6</v>
      </c>
      <c r="BO370">
        <v>42.5</v>
      </c>
      <c r="BP370">
        <v>42.7</v>
      </c>
      <c r="BQ370">
        <v>43.9</v>
      </c>
      <c r="BR370">
        <v>149.6</v>
      </c>
      <c r="BS370">
        <v>154.69999999999999</v>
      </c>
      <c r="BT370">
        <v>158.80000000000001</v>
      </c>
      <c r="BU370">
        <v>172.9</v>
      </c>
      <c r="BV370">
        <v>180</v>
      </c>
      <c r="BW370">
        <v>180</v>
      </c>
      <c r="BX370">
        <v>180</v>
      </c>
      <c r="BY370">
        <v>1417.7</v>
      </c>
      <c r="BZ370">
        <v>1183.3</v>
      </c>
      <c r="CA370">
        <v>1051.8</v>
      </c>
      <c r="CB370">
        <v>978.4</v>
      </c>
      <c r="CC370">
        <v>955.5</v>
      </c>
      <c r="CD370">
        <v>947.8</v>
      </c>
      <c r="CE370">
        <v>964.5</v>
      </c>
      <c r="CF370">
        <v>928.8</v>
      </c>
      <c r="CG370">
        <v>785.2</v>
      </c>
      <c r="CH370">
        <v>695</v>
      </c>
      <c r="CI370">
        <v>656.8</v>
      </c>
      <c r="CJ370">
        <v>643.4</v>
      </c>
      <c r="CK370">
        <v>637.9</v>
      </c>
      <c r="CL370">
        <v>638.4</v>
      </c>
      <c r="CM370">
        <v>880.7</v>
      </c>
      <c r="CN370">
        <v>744.1</v>
      </c>
      <c r="CO370">
        <v>666.9</v>
      </c>
      <c r="CP370">
        <v>636.1</v>
      </c>
      <c r="CQ370">
        <v>621.9</v>
      </c>
      <c r="CR370">
        <v>615.79999999999995</v>
      </c>
      <c r="CS370">
        <v>614</v>
      </c>
      <c r="CT370">
        <v>845.5</v>
      </c>
      <c r="CU370">
        <v>712.3</v>
      </c>
      <c r="CV370">
        <v>648.20000000000005</v>
      </c>
      <c r="CW370">
        <v>620.1</v>
      </c>
      <c r="CX370">
        <v>603.1</v>
      </c>
      <c r="CY370">
        <v>591.1</v>
      </c>
      <c r="CZ370">
        <v>581</v>
      </c>
      <c r="DA370">
        <v>834.8</v>
      </c>
      <c r="DB370">
        <v>688</v>
      </c>
      <c r="DC370">
        <v>627.1</v>
      </c>
      <c r="DD370">
        <v>602.1</v>
      </c>
      <c r="DE370">
        <v>592.79999999999995</v>
      </c>
      <c r="DF370">
        <v>578.79999999999995</v>
      </c>
      <c r="DG370">
        <v>553.20000000000005</v>
      </c>
      <c r="DH370">
        <v>827.8</v>
      </c>
      <c r="DI370">
        <v>682.8</v>
      </c>
      <c r="DJ370">
        <v>623.9</v>
      </c>
      <c r="DK370">
        <v>593.9</v>
      </c>
      <c r="DL370">
        <v>568.4</v>
      </c>
      <c r="DM370">
        <v>547.79999999999995</v>
      </c>
      <c r="DN370">
        <v>528.79999999999995</v>
      </c>
      <c r="DO370">
        <v>854.5</v>
      </c>
      <c r="DP370">
        <v>701.5</v>
      </c>
      <c r="DQ370">
        <v>632.5</v>
      </c>
      <c r="DR370">
        <v>601.4</v>
      </c>
      <c r="DS370">
        <v>575.29999999999995</v>
      </c>
      <c r="DT370">
        <v>549.20000000000005</v>
      </c>
      <c r="DU370">
        <v>510.9</v>
      </c>
      <c r="DV370">
        <v>944</v>
      </c>
      <c r="DW370">
        <v>769.5</v>
      </c>
      <c r="DX370">
        <v>664.6</v>
      </c>
      <c r="DY370">
        <v>620</v>
      </c>
      <c r="DZ370">
        <v>592.6</v>
      </c>
      <c r="EA370">
        <v>566.9</v>
      </c>
      <c r="EB370">
        <v>519.29999999999995</v>
      </c>
      <c r="EC370">
        <v>1085.7</v>
      </c>
      <c r="ED370">
        <v>864.3</v>
      </c>
      <c r="EE370">
        <v>732</v>
      </c>
      <c r="EF370">
        <v>652.79999999999995</v>
      </c>
      <c r="EG370">
        <v>616.1</v>
      </c>
      <c r="EH370">
        <v>590.9</v>
      </c>
      <c r="EI370">
        <v>543</v>
      </c>
      <c r="EJ370">
        <v>1253.5999999999999</v>
      </c>
      <c r="EK370">
        <v>992</v>
      </c>
      <c r="EL370">
        <v>839.5</v>
      </c>
      <c r="EM370">
        <v>728.8</v>
      </c>
      <c r="EN370">
        <v>656.4</v>
      </c>
      <c r="EO370">
        <v>619.5</v>
      </c>
      <c r="EP370" t="s">
        <v>4564</v>
      </c>
    </row>
    <row r="371" spans="1:146" x14ac:dyDescent="0.25">
      <c r="A371" t="s">
        <v>3421</v>
      </c>
      <c r="B371" t="s">
        <v>2599</v>
      </c>
      <c r="C371" t="s">
        <v>2718</v>
      </c>
      <c r="D371" t="s">
        <v>3171</v>
      </c>
      <c r="E371" t="s">
        <v>142</v>
      </c>
      <c r="F371" t="s">
        <v>2598</v>
      </c>
      <c r="G371" t="s">
        <v>143</v>
      </c>
      <c r="H371">
        <v>1968</v>
      </c>
      <c r="I371">
        <v>4107179</v>
      </c>
      <c r="K371" t="s">
        <v>1698</v>
      </c>
      <c r="L371" t="s">
        <v>1781</v>
      </c>
      <c r="M371">
        <v>622</v>
      </c>
      <c r="N371" t="s">
        <v>3923</v>
      </c>
      <c r="O371" s="3">
        <v>0.32087962962962963</v>
      </c>
      <c r="P371">
        <v>13.28</v>
      </c>
      <c r="Q371">
        <v>9.4710000000000001</v>
      </c>
      <c r="R371">
        <v>2.02</v>
      </c>
      <c r="S371">
        <v>3.47</v>
      </c>
      <c r="T371">
        <v>9000</v>
      </c>
      <c r="U371">
        <v>131.4</v>
      </c>
      <c r="V371">
        <v>0.7</v>
      </c>
      <c r="W371">
        <v>692.1</v>
      </c>
      <c r="X371">
        <v>0.89680000000000004</v>
      </c>
      <c r="Y371">
        <v>752.6</v>
      </c>
      <c r="Z371">
        <v>0</v>
      </c>
      <c r="AA371">
        <v>0</v>
      </c>
      <c r="AB371">
        <v>1162.7</v>
      </c>
      <c r="AC371">
        <v>937.1</v>
      </c>
      <c r="AD371">
        <v>811.9</v>
      </c>
      <c r="AE371">
        <v>728.9</v>
      </c>
      <c r="AF371">
        <v>680.1</v>
      </c>
      <c r="AG371">
        <v>648</v>
      </c>
      <c r="AH371">
        <v>621.29999999999995</v>
      </c>
      <c r="AI371">
        <v>1116.9000000000001</v>
      </c>
      <c r="AJ371">
        <v>905</v>
      </c>
      <c r="AK371">
        <v>787</v>
      </c>
      <c r="AL371">
        <v>716.9</v>
      </c>
      <c r="AM371">
        <v>677.1</v>
      </c>
      <c r="AN371">
        <v>653.29999999999995</v>
      </c>
      <c r="AO371">
        <v>631.20000000000005</v>
      </c>
      <c r="AP371">
        <v>970.2</v>
      </c>
      <c r="AQ371">
        <v>776.5</v>
      </c>
      <c r="AR371">
        <v>670.4</v>
      </c>
      <c r="AS371">
        <v>607.79999999999995</v>
      </c>
      <c r="AT371">
        <v>569.5</v>
      </c>
      <c r="AU371">
        <v>545.4</v>
      </c>
      <c r="AV371">
        <v>519.1</v>
      </c>
      <c r="AW371">
        <v>1028</v>
      </c>
      <c r="AX371">
        <v>817.7</v>
      </c>
      <c r="AY371">
        <v>701.3</v>
      </c>
      <c r="AZ371">
        <v>631.6</v>
      </c>
      <c r="BA371">
        <v>588.1</v>
      </c>
      <c r="BB371">
        <v>560.29999999999995</v>
      </c>
      <c r="BC371">
        <v>528.4</v>
      </c>
      <c r="BD371">
        <v>1156.4000000000001</v>
      </c>
      <c r="BE371">
        <v>879.6</v>
      </c>
      <c r="BF371">
        <v>725.1</v>
      </c>
      <c r="BG371">
        <v>627.79999999999995</v>
      </c>
      <c r="BH371">
        <v>577.4</v>
      </c>
      <c r="BI371">
        <v>541.79999999999995</v>
      </c>
      <c r="BJ371">
        <v>491.1</v>
      </c>
      <c r="BK371">
        <v>44</v>
      </c>
      <c r="BL371">
        <v>42.2</v>
      </c>
      <c r="BM371">
        <v>41.9</v>
      </c>
      <c r="BN371">
        <v>42.8</v>
      </c>
      <c r="BO371">
        <v>42.8</v>
      </c>
      <c r="BP371">
        <v>42.5</v>
      </c>
      <c r="BQ371">
        <v>42.9</v>
      </c>
      <c r="BR371">
        <v>147.19999999999999</v>
      </c>
      <c r="BS371">
        <v>150.80000000000001</v>
      </c>
      <c r="BT371">
        <v>151.9</v>
      </c>
      <c r="BU371">
        <v>153.69999999999999</v>
      </c>
      <c r="BV371">
        <v>166.1</v>
      </c>
      <c r="BW371">
        <v>180</v>
      </c>
      <c r="BX371">
        <v>180</v>
      </c>
      <c r="BY371">
        <v>1225</v>
      </c>
      <c r="BZ371">
        <v>1008.8</v>
      </c>
      <c r="CA371">
        <v>892.2</v>
      </c>
      <c r="CB371">
        <v>821.7</v>
      </c>
      <c r="CC371">
        <v>788.3</v>
      </c>
      <c r="CD371">
        <v>772</v>
      </c>
      <c r="CE371">
        <v>765.3</v>
      </c>
      <c r="CF371">
        <v>794.6</v>
      </c>
      <c r="CG371">
        <v>668.3</v>
      </c>
      <c r="CH371">
        <v>587.5</v>
      </c>
      <c r="CI371">
        <v>544</v>
      </c>
      <c r="CJ371">
        <v>526.20000000000005</v>
      </c>
      <c r="CK371">
        <v>518.70000000000005</v>
      </c>
      <c r="CL371">
        <v>513.9</v>
      </c>
      <c r="CM371">
        <v>749.5</v>
      </c>
      <c r="CN371">
        <v>633.1</v>
      </c>
      <c r="CO371">
        <v>557.1</v>
      </c>
      <c r="CP371">
        <v>522.9</v>
      </c>
      <c r="CQ371">
        <v>507.8</v>
      </c>
      <c r="CR371">
        <v>500.8</v>
      </c>
      <c r="CS371">
        <v>495.5</v>
      </c>
      <c r="CT371">
        <v>716.6</v>
      </c>
      <c r="CU371">
        <v>604.70000000000005</v>
      </c>
      <c r="CV371">
        <v>536.5</v>
      </c>
      <c r="CW371">
        <v>507.7</v>
      </c>
      <c r="CX371">
        <v>492.6</v>
      </c>
      <c r="CY371">
        <v>482.7</v>
      </c>
      <c r="CZ371">
        <v>472.2</v>
      </c>
      <c r="DA371">
        <v>723.3</v>
      </c>
      <c r="DB371">
        <v>609.1</v>
      </c>
      <c r="DC371">
        <v>532.5</v>
      </c>
      <c r="DD371">
        <v>502.6</v>
      </c>
      <c r="DE371">
        <v>487.5</v>
      </c>
      <c r="DF371">
        <v>474.7</v>
      </c>
      <c r="DG371">
        <v>455.6</v>
      </c>
      <c r="DH371">
        <v>723.4</v>
      </c>
      <c r="DI371">
        <v>591.79999999999995</v>
      </c>
      <c r="DJ371">
        <v>518.9</v>
      </c>
      <c r="DK371">
        <v>489.3</v>
      </c>
      <c r="DL371">
        <v>470.6</v>
      </c>
      <c r="DM371">
        <v>457.2</v>
      </c>
      <c r="DN371">
        <v>442.7</v>
      </c>
      <c r="DO371">
        <v>743.1</v>
      </c>
      <c r="DP371">
        <v>606.6</v>
      </c>
      <c r="DQ371">
        <v>526.4</v>
      </c>
      <c r="DR371">
        <v>492.7</v>
      </c>
      <c r="DS371">
        <v>471.5</v>
      </c>
      <c r="DT371">
        <v>453.2</v>
      </c>
      <c r="DU371">
        <v>427.1</v>
      </c>
      <c r="DV371">
        <v>814.3</v>
      </c>
      <c r="DW371">
        <v>660</v>
      </c>
      <c r="DX371">
        <v>560.9</v>
      </c>
      <c r="DY371">
        <v>510.2</v>
      </c>
      <c r="DZ371">
        <v>485.1</v>
      </c>
      <c r="EA371">
        <v>465.4</v>
      </c>
      <c r="EB371">
        <v>429.3</v>
      </c>
      <c r="EC371">
        <v>952.9</v>
      </c>
      <c r="ED371">
        <v>749.7</v>
      </c>
      <c r="EE371">
        <v>634.20000000000005</v>
      </c>
      <c r="EF371">
        <v>554.9</v>
      </c>
      <c r="EG371">
        <v>509.9</v>
      </c>
      <c r="EH371">
        <v>486.6</v>
      </c>
      <c r="EI371">
        <v>450.5</v>
      </c>
      <c r="EJ371">
        <v>1100.3</v>
      </c>
      <c r="EK371">
        <v>865.5</v>
      </c>
      <c r="EL371">
        <v>731.5</v>
      </c>
      <c r="EM371">
        <v>636.20000000000005</v>
      </c>
      <c r="EN371">
        <v>571.9</v>
      </c>
      <c r="EO371">
        <v>523.9</v>
      </c>
      <c r="EP371" t="s">
        <v>4565</v>
      </c>
    </row>
    <row r="372" spans="1:146" x14ac:dyDescent="0.25">
      <c r="A372" t="s">
        <v>3421</v>
      </c>
      <c r="B372" t="s">
        <v>2714</v>
      </c>
      <c r="C372" t="s">
        <v>2715</v>
      </c>
      <c r="D372" t="s">
        <v>2716</v>
      </c>
      <c r="E372" t="s">
        <v>2717</v>
      </c>
      <c r="F372" t="s">
        <v>620</v>
      </c>
      <c r="G372" t="s">
        <v>591</v>
      </c>
      <c r="H372">
        <v>2011</v>
      </c>
      <c r="I372">
        <v>116524</v>
      </c>
      <c r="K372" t="s">
        <v>1698</v>
      </c>
      <c r="L372" t="s">
        <v>1781</v>
      </c>
      <c r="M372">
        <v>670</v>
      </c>
      <c r="N372" t="s">
        <v>3923</v>
      </c>
      <c r="O372" s="3">
        <v>0.32085648148148149</v>
      </c>
      <c r="P372">
        <v>11.58</v>
      </c>
      <c r="Q372">
        <v>10.807</v>
      </c>
      <c r="R372">
        <v>2.1190000000000002</v>
      </c>
      <c r="S372">
        <v>3.67</v>
      </c>
      <c r="T372">
        <v>7176</v>
      </c>
      <c r="U372">
        <v>120.1</v>
      </c>
      <c r="V372">
        <v>0.14000000000000001</v>
      </c>
      <c r="W372">
        <v>599.20000000000005</v>
      </c>
      <c r="X372">
        <v>1.0347</v>
      </c>
      <c r="Y372">
        <v>652.4</v>
      </c>
      <c r="Z372">
        <v>0</v>
      </c>
      <c r="AA372">
        <v>0</v>
      </c>
      <c r="AB372">
        <v>974.3</v>
      </c>
      <c r="AC372">
        <v>790.8</v>
      </c>
      <c r="AD372">
        <v>686.9</v>
      </c>
      <c r="AE372">
        <v>630.70000000000005</v>
      </c>
      <c r="AF372">
        <v>598.5</v>
      </c>
      <c r="AG372">
        <v>578.29999999999995</v>
      </c>
      <c r="AH372">
        <v>549.70000000000005</v>
      </c>
      <c r="AI372">
        <v>932.8</v>
      </c>
      <c r="AJ372">
        <v>759.4</v>
      </c>
      <c r="AK372">
        <v>668.4</v>
      </c>
      <c r="AL372">
        <v>621.70000000000005</v>
      </c>
      <c r="AM372">
        <v>596.5</v>
      </c>
      <c r="AN372">
        <v>579.9</v>
      </c>
      <c r="AO372">
        <v>550.5</v>
      </c>
      <c r="AP372">
        <v>823</v>
      </c>
      <c r="AQ372">
        <v>665</v>
      </c>
      <c r="AR372">
        <v>581.20000000000005</v>
      </c>
      <c r="AS372">
        <v>533.4</v>
      </c>
      <c r="AT372">
        <v>504.6</v>
      </c>
      <c r="AU372">
        <v>485.6</v>
      </c>
      <c r="AV372">
        <v>460.4</v>
      </c>
      <c r="AW372">
        <v>885.7</v>
      </c>
      <c r="AX372">
        <v>709</v>
      </c>
      <c r="AY372">
        <v>613.5</v>
      </c>
      <c r="AZ372">
        <v>557.79999999999995</v>
      </c>
      <c r="BA372">
        <v>523.70000000000005</v>
      </c>
      <c r="BB372">
        <v>501.3</v>
      </c>
      <c r="BC372">
        <v>472.2</v>
      </c>
      <c r="BD372">
        <v>970.2</v>
      </c>
      <c r="BE372">
        <v>742.4</v>
      </c>
      <c r="BF372">
        <v>619.20000000000005</v>
      </c>
      <c r="BG372">
        <v>550.79999999999995</v>
      </c>
      <c r="BH372">
        <v>514.70000000000005</v>
      </c>
      <c r="BI372">
        <v>486.5</v>
      </c>
      <c r="BJ372">
        <v>440</v>
      </c>
      <c r="BK372">
        <v>43.1</v>
      </c>
      <c r="BL372">
        <v>41.7</v>
      </c>
      <c r="BM372">
        <v>41.3</v>
      </c>
      <c r="BN372">
        <v>40.6</v>
      </c>
      <c r="BO372">
        <v>40.1</v>
      </c>
      <c r="BP372">
        <v>40</v>
      </c>
      <c r="BQ372">
        <v>39.9</v>
      </c>
      <c r="BR372">
        <v>144.5</v>
      </c>
      <c r="BS372">
        <v>148.5</v>
      </c>
      <c r="BT372">
        <v>150.69999999999999</v>
      </c>
      <c r="BU372">
        <v>156.30000000000001</v>
      </c>
      <c r="BV372">
        <v>172.2</v>
      </c>
      <c r="BW372">
        <v>180</v>
      </c>
      <c r="BX372">
        <v>180</v>
      </c>
      <c r="BY372">
        <v>1015.1</v>
      </c>
      <c r="BZ372">
        <v>838.6</v>
      </c>
      <c r="CA372">
        <v>745.3</v>
      </c>
      <c r="CB372">
        <v>705.8</v>
      </c>
      <c r="CC372">
        <v>690.7</v>
      </c>
      <c r="CD372">
        <v>685.4</v>
      </c>
      <c r="CE372">
        <v>671</v>
      </c>
      <c r="CF372">
        <v>664.1</v>
      </c>
      <c r="CG372">
        <v>556.4</v>
      </c>
      <c r="CH372">
        <v>503.8</v>
      </c>
      <c r="CI372">
        <v>484.7</v>
      </c>
      <c r="CJ372">
        <v>478.1</v>
      </c>
      <c r="CK372">
        <v>475.2</v>
      </c>
      <c r="CL372">
        <v>468.1</v>
      </c>
      <c r="CM372">
        <v>628.29999999999995</v>
      </c>
      <c r="CN372">
        <v>529.79999999999995</v>
      </c>
      <c r="CO372">
        <v>487.7</v>
      </c>
      <c r="CP372">
        <v>470.9</v>
      </c>
      <c r="CQ372">
        <v>464</v>
      </c>
      <c r="CR372">
        <v>460.7</v>
      </c>
      <c r="CS372">
        <v>455.8</v>
      </c>
      <c r="CT372">
        <v>601.4</v>
      </c>
      <c r="CU372">
        <v>512</v>
      </c>
      <c r="CV372">
        <v>476.4</v>
      </c>
      <c r="CW372">
        <v>459</v>
      </c>
      <c r="CX372">
        <v>447.6</v>
      </c>
      <c r="CY372">
        <v>440.6</v>
      </c>
      <c r="CZ372">
        <v>435.1</v>
      </c>
      <c r="DA372">
        <v>607.5</v>
      </c>
      <c r="DB372">
        <v>510.8</v>
      </c>
      <c r="DC372">
        <v>475.1</v>
      </c>
      <c r="DD372">
        <v>456.2</v>
      </c>
      <c r="DE372">
        <v>441.1</v>
      </c>
      <c r="DF372">
        <v>427.4</v>
      </c>
      <c r="DG372">
        <v>408.2</v>
      </c>
      <c r="DH372">
        <v>605.29999999999995</v>
      </c>
      <c r="DI372">
        <v>501</v>
      </c>
      <c r="DJ372">
        <v>462.7</v>
      </c>
      <c r="DK372">
        <v>441.6</v>
      </c>
      <c r="DL372">
        <v>428.4</v>
      </c>
      <c r="DM372">
        <v>417.2</v>
      </c>
      <c r="DN372">
        <v>398.5</v>
      </c>
      <c r="DO372">
        <v>621.1</v>
      </c>
      <c r="DP372">
        <v>511.2</v>
      </c>
      <c r="DQ372">
        <v>466.8</v>
      </c>
      <c r="DR372">
        <v>442.6</v>
      </c>
      <c r="DS372">
        <v>420</v>
      </c>
      <c r="DT372">
        <v>402</v>
      </c>
      <c r="DU372">
        <v>380.2</v>
      </c>
      <c r="DV372">
        <v>685.1</v>
      </c>
      <c r="DW372">
        <v>555.5</v>
      </c>
      <c r="DX372">
        <v>487.9</v>
      </c>
      <c r="DY372">
        <v>458.1</v>
      </c>
      <c r="DZ372">
        <v>435.3</v>
      </c>
      <c r="EA372">
        <v>411.6</v>
      </c>
      <c r="EB372">
        <v>365.6</v>
      </c>
      <c r="EC372">
        <v>808.4</v>
      </c>
      <c r="ED372">
        <v>643.4</v>
      </c>
      <c r="EE372">
        <v>544.5</v>
      </c>
      <c r="EF372">
        <v>487.4</v>
      </c>
      <c r="EG372">
        <v>459.3</v>
      </c>
      <c r="EH372">
        <v>438</v>
      </c>
      <c r="EI372">
        <v>394.4</v>
      </c>
      <c r="EJ372">
        <v>933.5</v>
      </c>
      <c r="EK372">
        <v>742.9</v>
      </c>
      <c r="EL372">
        <v>628.5</v>
      </c>
      <c r="EM372">
        <v>555.6</v>
      </c>
      <c r="EN372">
        <v>506.3</v>
      </c>
      <c r="EO372">
        <v>471.2</v>
      </c>
      <c r="EP372" t="s">
        <v>4566</v>
      </c>
    </row>
    <row r="373" spans="1:146" x14ac:dyDescent="0.25">
      <c r="A373" t="s">
        <v>3421</v>
      </c>
      <c r="B373" t="s">
        <v>2864</v>
      </c>
      <c r="C373" t="s">
        <v>2865</v>
      </c>
      <c r="D373" t="s">
        <v>2866</v>
      </c>
      <c r="E373" t="s">
        <v>2457</v>
      </c>
      <c r="F373" t="s">
        <v>1785</v>
      </c>
      <c r="G373" t="s">
        <v>1372</v>
      </c>
      <c r="H373">
        <v>1985</v>
      </c>
      <c r="I373">
        <v>9550821</v>
      </c>
      <c r="K373" t="s">
        <v>1698</v>
      </c>
      <c r="L373" t="s">
        <v>1781</v>
      </c>
      <c r="M373">
        <v>480</v>
      </c>
      <c r="N373" t="s">
        <v>3923</v>
      </c>
      <c r="O373" s="3">
        <v>0.32087962962962963</v>
      </c>
      <c r="P373">
        <v>9.43</v>
      </c>
      <c r="Q373">
        <v>7.8920000000000003</v>
      </c>
      <c r="R373">
        <v>1.5109999999999999</v>
      </c>
      <c r="S373">
        <v>3.12</v>
      </c>
      <c r="T373">
        <v>3661</v>
      </c>
      <c r="U373">
        <v>116.5</v>
      </c>
      <c r="V373">
        <v>0.33</v>
      </c>
      <c r="W373">
        <v>715.9</v>
      </c>
      <c r="X373">
        <v>0.86980000000000002</v>
      </c>
      <c r="Y373">
        <v>776</v>
      </c>
      <c r="Z373">
        <v>0</v>
      </c>
      <c r="AA373">
        <v>0</v>
      </c>
      <c r="AB373">
        <v>1183.7</v>
      </c>
      <c r="AC373">
        <v>963</v>
      </c>
      <c r="AD373">
        <v>836.8</v>
      </c>
      <c r="AE373">
        <v>748.8</v>
      </c>
      <c r="AF373">
        <v>696.1</v>
      </c>
      <c r="AG373">
        <v>673.6</v>
      </c>
      <c r="AH373">
        <v>657.5</v>
      </c>
      <c r="AI373">
        <v>1143.0999999999999</v>
      </c>
      <c r="AJ373">
        <v>934</v>
      </c>
      <c r="AK373">
        <v>817.1</v>
      </c>
      <c r="AL373">
        <v>743.8</v>
      </c>
      <c r="AM373">
        <v>701.3</v>
      </c>
      <c r="AN373">
        <v>681</v>
      </c>
      <c r="AO373">
        <v>665</v>
      </c>
      <c r="AP373">
        <v>993</v>
      </c>
      <c r="AQ373">
        <v>799.2</v>
      </c>
      <c r="AR373">
        <v>694.2</v>
      </c>
      <c r="AS373">
        <v>632.70000000000005</v>
      </c>
      <c r="AT373">
        <v>595.1</v>
      </c>
      <c r="AU373">
        <v>571.6</v>
      </c>
      <c r="AV373">
        <v>545.4</v>
      </c>
      <c r="AW373">
        <v>1054.9000000000001</v>
      </c>
      <c r="AX373">
        <v>843</v>
      </c>
      <c r="AY373">
        <v>726.7</v>
      </c>
      <c r="AZ373">
        <v>657.8</v>
      </c>
      <c r="BA373">
        <v>615.4</v>
      </c>
      <c r="BB373">
        <v>589.1</v>
      </c>
      <c r="BC373">
        <v>560.6</v>
      </c>
      <c r="BD373">
        <v>1174.7</v>
      </c>
      <c r="BE373">
        <v>901.1</v>
      </c>
      <c r="BF373">
        <v>749.9</v>
      </c>
      <c r="BG373">
        <v>653.5</v>
      </c>
      <c r="BH373">
        <v>602.79999999999995</v>
      </c>
      <c r="BI373">
        <v>569.79999999999995</v>
      </c>
      <c r="BJ373">
        <v>515.9</v>
      </c>
      <c r="BK373">
        <v>44.3</v>
      </c>
      <c r="BL373">
        <v>42.9</v>
      </c>
      <c r="BM373">
        <v>43.1</v>
      </c>
      <c r="BN373">
        <v>42.5</v>
      </c>
      <c r="BO373">
        <v>41.1</v>
      </c>
      <c r="BP373">
        <v>41.4</v>
      </c>
      <c r="BQ373">
        <v>42.9</v>
      </c>
      <c r="BR373">
        <v>147.5</v>
      </c>
      <c r="BS373">
        <v>151.80000000000001</v>
      </c>
      <c r="BT373">
        <v>153.69999999999999</v>
      </c>
      <c r="BU373">
        <v>161.6</v>
      </c>
      <c r="BV373">
        <v>180</v>
      </c>
      <c r="BW373">
        <v>180</v>
      </c>
      <c r="BX373">
        <v>180</v>
      </c>
      <c r="BY373">
        <v>1273.8</v>
      </c>
      <c r="BZ373">
        <v>1057.9000000000001</v>
      </c>
      <c r="CA373">
        <v>938.1</v>
      </c>
      <c r="CB373">
        <v>852.7</v>
      </c>
      <c r="CC373">
        <v>810.3</v>
      </c>
      <c r="CD373">
        <v>800.1</v>
      </c>
      <c r="CE373">
        <v>813.9</v>
      </c>
      <c r="CF373">
        <v>824.7</v>
      </c>
      <c r="CG373">
        <v>694.7</v>
      </c>
      <c r="CH373">
        <v>615.5</v>
      </c>
      <c r="CI373">
        <v>576</v>
      </c>
      <c r="CJ373">
        <v>558.20000000000005</v>
      </c>
      <c r="CK373">
        <v>551.20000000000005</v>
      </c>
      <c r="CL373">
        <v>550.9</v>
      </c>
      <c r="CM373">
        <v>776.4</v>
      </c>
      <c r="CN373">
        <v>656.3</v>
      </c>
      <c r="CO373">
        <v>588.79999999999995</v>
      </c>
      <c r="CP373">
        <v>559.1</v>
      </c>
      <c r="CQ373">
        <v>543.29999999999995</v>
      </c>
      <c r="CR373">
        <v>534.20000000000005</v>
      </c>
      <c r="CS373">
        <v>531.1</v>
      </c>
      <c r="CT373">
        <v>739.7</v>
      </c>
      <c r="CU373">
        <v>625.70000000000005</v>
      </c>
      <c r="CV373">
        <v>571.4</v>
      </c>
      <c r="CW373">
        <v>546.29999999999995</v>
      </c>
      <c r="CX373">
        <v>528.79999999999995</v>
      </c>
      <c r="CY373">
        <v>515</v>
      </c>
      <c r="CZ373">
        <v>498.9</v>
      </c>
      <c r="DA373">
        <v>721.4</v>
      </c>
      <c r="DB373">
        <v>598.70000000000005</v>
      </c>
      <c r="DC373">
        <v>549.70000000000005</v>
      </c>
      <c r="DD373">
        <v>526.4</v>
      </c>
      <c r="DE373">
        <v>512.79999999999995</v>
      </c>
      <c r="DF373">
        <v>505.6</v>
      </c>
      <c r="DG373">
        <v>478.4</v>
      </c>
      <c r="DH373">
        <v>712.3</v>
      </c>
      <c r="DI373">
        <v>591.6</v>
      </c>
      <c r="DJ373">
        <v>545.1</v>
      </c>
      <c r="DK373">
        <v>517.9</v>
      </c>
      <c r="DL373">
        <v>493</v>
      </c>
      <c r="DM373">
        <v>471.5</v>
      </c>
      <c r="DN373">
        <v>448.9</v>
      </c>
      <c r="DO373">
        <v>734.1</v>
      </c>
      <c r="DP373">
        <v>605.6</v>
      </c>
      <c r="DQ373">
        <v>551.70000000000005</v>
      </c>
      <c r="DR373">
        <v>524</v>
      </c>
      <c r="DS373">
        <v>498.9</v>
      </c>
      <c r="DT373">
        <v>474.4</v>
      </c>
      <c r="DU373">
        <v>435.3</v>
      </c>
      <c r="DV373">
        <v>808.8</v>
      </c>
      <c r="DW373">
        <v>662.6</v>
      </c>
      <c r="DX373">
        <v>578.1</v>
      </c>
      <c r="DY373">
        <v>542</v>
      </c>
      <c r="DZ373">
        <v>516.9</v>
      </c>
      <c r="EA373">
        <v>492.1</v>
      </c>
      <c r="EB373">
        <v>447.2</v>
      </c>
      <c r="EC373">
        <v>947.1</v>
      </c>
      <c r="ED373">
        <v>752.5</v>
      </c>
      <c r="EE373">
        <v>640</v>
      </c>
      <c r="EF373">
        <v>572.1</v>
      </c>
      <c r="EG373">
        <v>540.29999999999995</v>
      </c>
      <c r="EH373">
        <v>516.79999999999995</v>
      </c>
      <c r="EI373">
        <v>471.5</v>
      </c>
      <c r="EJ373">
        <v>1093.5999999999999</v>
      </c>
      <c r="EK373">
        <v>868.1</v>
      </c>
      <c r="EL373">
        <v>735.5</v>
      </c>
      <c r="EM373">
        <v>644.9</v>
      </c>
      <c r="EN373">
        <v>581.9</v>
      </c>
      <c r="EO373">
        <v>547.1</v>
      </c>
      <c r="EP373" t="s">
        <v>4567</v>
      </c>
    </row>
    <row r="374" spans="1:146" x14ac:dyDescent="0.25">
      <c r="A374" t="s">
        <v>3421</v>
      </c>
      <c r="B374" t="s">
        <v>2539</v>
      </c>
      <c r="C374" t="s">
        <v>2540</v>
      </c>
      <c r="D374" t="s">
        <v>2541</v>
      </c>
      <c r="E374" t="s">
        <v>1537</v>
      </c>
      <c r="F374" t="s">
        <v>1538</v>
      </c>
      <c r="G374" t="s">
        <v>1539</v>
      </c>
      <c r="H374">
        <v>1998</v>
      </c>
      <c r="I374">
        <v>4023837</v>
      </c>
      <c r="K374" t="s">
        <v>1698</v>
      </c>
      <c r="L374" t="s">
        <v>1781</v>
      </c>
      <c r="M374">
        <v>678</v>
      </c>
      <c r="N374" t="s">
        <v>3923</v>
      </c>
      <c r="O374" s="3">
        <v>0.32087962962962963</v>
      </c>
      <c r="P374">
        <v>11.73</v>
      </c>
      <c r="Q374">
        <v>9.9320000000000004</v>
      </c>
      <c r="R374">
        <v>1.913</v>
      </c>
      <c r="S374">
        <v>3.62</v>
      </c>
      <c r="T374">
        <v>6000</v>
      </c>
      <c r="U374">
        <v>116.7</v>
      </c>
      <c r="V374">
        <v>0.25</v>
      </c>
      <c r="W374">
        <v>636.70000000000005</v>
      </c>
      <c r="X374">
        <v>0.98209999999999997</v>
      </c>
      <c r="Y374">
        <v>687.3</v>
      </c>
      <c r="Z374">
        <v>0</v>
      </c>
      <c r="AA374">
        <v>0</v>
      </c>
      <c r="AB374">
        <v>1054.5</v>
      </c>
      <c r="AC374">
        <v>854.4</v>
      </c>
      <c r="AD374">
        <v>736.9</v>
      </c>
      <c r="AE374">
        <v>661.9</v>
      </c>
      <c r="AF374">
        <v>621.6</v>
      </c>
      <c r="AG374">
        <v>597</v>
      </c>
      <c r="AH374">
        <v>571.1</v>
      </c>
      <c r="AI374">
        <v>1009.8</v>
      </c>
      <c r="AJ374">
        <v>820.3</v>
      </c>
      <c r="AK374">
        <v>714</v>
      </c>
      <c r="AL374">
        <v>652.29999999999995</v>
      </c>
      <c r="AM374">
        <v>618.9</v>
      </c>
      <c r="AN374">
        <v>598.79999999999995</v>
      </c>
      <c r="AO374">
        <v>574</v>
      </c>
      <c r="AP374">
        <v>885.1</v>
      </c>
      <c r="AQ374">
        <v>711.1</v>
      </c>
      <c r="AR374">
        <v>617.1</v>
      </c>
      <c r="AS374">
        <v>562.20000000000005</v>
      </c>
      <c r="AT374">
        <v>528.5</v>
      </c>
      <c r="AU374">
        <v>506.6</v>
      </c>
      <c r="AV374">
        <v>479.9</v>
      </c>
      <c r="AW374">
        <v>947.2</v>
      </c>
      <c r="AX374">
        <v>755.3</v>
      </c>
      <c r="AY374">
        <v>649.9</v>
      </c>
      <c r="AZ374">
        <v>587.5</v>
      </c>
      <c r="BA374">
        <v>548.79999999999995</v>
      </c>
      <c r="BB374">
        <v>523.9</v>
      </c>
      <c r="BC374">
        <v>494.2</v>
      </c>
      <c r="BD374">
        <v>1049.7</v>
      </c>
      <c r="BE374">
        <v>801.6</v>
      </c>
      <c r="BF374">
        <v>662.4</v>
      </c>
      <c r="BG374">
        <v>578.6</v>
      </c>
      <c r="BH374">
        <v>537.6</v>
      </c>
      <c r="BI374">
        <v>506.6</v>
      </c>
      <c r="BJ374">
        <v>458</v>
      </c>
      <c r="BK374">
        <v>43.1</v>
      </c>
      <c r="BL374">
        <v>41.6</v>
      </c>
      <c r="BM374">
        <v>41.6</v>
      </c>
      <c r="BN374">
        <v>40.6</v>
      </c>
      <c r="BO374">
        <v>39.5</v>
      </c>
      <c r="BP374">
        <v>39.1</v>
      </c>
      <c r="BQ374">
        <v>39</v>
      </c>
      <c r="BR374">
        <v>145.5</v>
      </c>
      <c r="BS374">
        <v>149.80000000000001</v>
      </c>
      <c r="BT374">
        <v>150.5</v>
      </c>
      <c r="BU374">
        <v>155.9</v>
      </c>
      <c r="BV374">
        <v>172.2</v>
      </c>
      <c r="BW374">
        <v>180</v>
      </c>
      <c r="BX374">
        <v>180</v>
      </c>
      <c r="BY374">
        <v>1102.9000000000001</v>
      </c>
      <c r="BZ374">
        <v>911.2</v>
      </c>
      <c r="CA374">
        <v>800.4</v>
      </c>
      <c r="CB374">
        <v>734</v>
      </c>
      <c r="CC374">
        <v>707.7</v>
      </c>
      <c r="CD374">
        <v>696.6</v>
      </c>
      <c r="CE374">
        <v>688</v>
      </c>
      <c r="CF374">
        <v>721.4</v>
      </c>
      <c r="CG374">
        <v>604.9</v>
      </c>
      <c r="CH374">
        <v>536.70000000000005</v>
      </c>
      <c r="CI374">
        <v>508.6</v>
      </c>
      <c r="CJ374">
        <v>496.1</v>
      </c>
      <c r="CK374">
        <v>490.9</v>
      </c>
      <c r="CL374">
        <v>487.9</v>
      </c>
      <c r="CM374">
        <v>682.6</v>
      </c>
      <c r="CN374">
        <v>574.4</v>
      </c>
      <c r="CO374">
        <v>518.6</v>
      </c>
      <c r="CP374">
        <v>495.7</v>
      </c>
      <c r="CQ374">
        <v>483.5</v>
      </c>
      <c r="CR374">
        <v>477</v>
      </c>
      <c r="CS374">
        <v>472.6</v>
      </c>
      <c r="CT374">
        <v>653.79999999999995</v>
      </c>
      <c r="CU374">
        <v>551.6</v>
      </c>
      <c r="CV374">
        <v>506.3</v>
      </c>
      <c r="CW374">
        <v>484.7</v>
      </c>
      <c r="CX374">
        <v>470.6</v>
      </c>
      <c r="CY374">
        <v>459.4</v>
      </c>
      <c r="CZ374">
        <v>446.5</v>
      </c>
      <c r="DA374">
        <v>660.4</v>
      </c>
      <c r="DB374">
        <v>547.9</v>
      </c>
      <c r="DC374">
        <v>498</v>
      </c>
      <c r="DD374">
        <v>477.5</v>
      </c>
      <c r="DE374">
        <v>466.8</v>
      </c>
      <c r="DF374">
        <v>451.6</v>
      </c>
      <c r="DG374">
        <v>427</v>
      </c>
      <c r="DH374">
        <v>654.4</v>
      </c>
      <c r="DI374">
        <v>536.70000000000005</v>
      </c>
      <c r="DJ374">
        <v>489.6</v>
      </c>
      <c r="DK374">
        <v>465.3</v>
      </c>
      <c r="DL374">
        <v>444.7</v>
      </c>
      <c r="DM374">
        <v>428.4</v>
      </c>
      <c r="DN374">
        <v>409.7</v>
      </c>
      <c r="DO374">
        <v>671</v>
      </c>
      <c r="DP374">
        <v>549</v>
      </c>
      <c r="DQ374">
        <v>495.2</v>
      </c>
      <c r="DR374">
        <v>468.8</v>
      </c>
      <c r="DS374">
        <v>445.5</v>
      </c>
      <c r="DT374">
        <v>424.1</v>
      </c>
      <c r="DU374">
        <v>392.2</v>
      </c>
      <c r="DV374">
        <v>736.8</v>
      </c>
      <c r="DW374">
        <v>597.9</v>
      </c>
      <c r="DX374">
        <v>519.20000000000005</v>
      </c>
      <c r="DY374">
        <v>484.9</v>
      </c>
      <c r="DZ374">
        <v>462</v>
      </c>
      <c r="EA374">
        <v>439.3</v>
      </c>
      <c r="EB374">
        <v>396</v>
      </c>
      <c r="EC374">
        <v>871.3</v>
      </c>
      <c r="ED374">
        <v>690.7</v>
      </c>
      <c r="EE374">
        <v>583.29999999999995</v>
      </c>
      <c r="EF374">
        <v>516.6</v>
      </c>
      <c r="EG374">
        <v>485.4</v>
      </c>
      <c r="EH374">
        <v>463.9</v>
      </c>
      <c r="EI374">
        <v>422.2</v>
      </c>
      <c r="EJ374">
        <v>1006.1</v>
      </c>
      <c r="EK374">
        <v>797.5</v>
      </c>
      <c r="EL374">
        <v>673.4</v>
      </c>
      <c r="EM374">
        <v>589.79999999999995</v>
      </c>
      <c r="EN374">
        <v>535.4</v>
      </c>
      <c r="EO374">
        <v>497.3</v>
      </c>
      <c r="EP374" t="s">
        <v>4568</v>
      </c>
    </row>
    <row r="375" spans="1:146" x14ac:dyDescent="0.25">
      <c r="A375" t="s">
        <v>3421</v>
      </c>
      <c r="B375" t="s">
        <v>2529</v>
      </c>
      <c r="C375" t="s">
        <v>2530</v>
      </c>
      <c r="D375" t="s">
        <v>2531</v>
      </c>
      <c r="E375" t="s">
        <v>2532</v>
      </c>
      <c r="F375" t="s">
        <v>1111</v>
      </c>
      <c r="G375" t="s">
        <v>2533</v>
      </c>
      <c r="H375">
        <v>2004</v>
      </c>
      <c r="I375">
        <v>9540872</v>
      </c>
      <c r="K375" t="s">
        <v>1698</v>
      </c>
      <c r="L375" t="s">
        <v>1781</v>
      </c>
      <c r="M375">
        <v>906</v>
      </c>
      <c r="N375" t="s">
        <v>3923</v>
      </c>
      <c r="O375" s="3">
        <v>0.32087962962962963</v>
      </c>
      <c r="P375">
        <v>13.33</v>
      </c>
      <c r="Q375">
        <v>12.156000000000001</v>
      </c>
      <c r="R375">
        <v>2.3090000000000002</v>
      </c>
      <c r="S375">
        <v>4.2300000000000004</v>
      </c>
      <c r="T375">
        <v>10145</v>
      </c>
      <c r="U375">
        <v>117.3</v>
      </c>
      <c r="V375">
        <v>0.32</v>
      </c>
      <c r="W375">
        <v>621.6</v>
      </c>
      <c r="X375">
        <v>1.0059</v>
      </c>
      <c r="Y375">
        <v>671</v>
      </c>
      <c r="Z375">
        <v>0</v>
      </c>
      <c r="AA375">
        <v>0</v>
      </c>
      <c r="AB375">
        <v>1088.9000000000001</v>
      </c>
      <c r="AC375">
        <v>860.5</v>
      </c>
      <c r="AD375">
        <v>729.4</v>
      </c>
      <c r="AE375">
        <v>646.4</v>
      </c>
      <c r="AF375">
        <v>596.79999999999995</v>
      </c>
      <c r="AG375">
        <v>563.9</v>
      </c>
      <c r="AH375">
        <v>530.6</v>
      </c>
      <c r="AI375">
        <v>1019.1</v>
      </c>
      <c r="AJ375">
        <v>813.9</v>
      </c>
      <c r="AK375">
        <v>697.7</v>
      </c>
      <c r="AL375">
        <v>626.4</v>
      </c>
      <c r="AM375">
        <v>585.4</v>
      </c>
      <c r="AN375">
        <v>561.9</v>
      </c>
      <c r="AO375">
        <v>536.1</v>
      </c>
      <c r="AP375">
        <v>882.7</v>
      </c>
      <c r="AQ375">
        <v>701.6</v>
      </c>
      <c r="AR375">
        <v>601.5</v>
      </c>
      <c r="AS375">
        <v>541.6</v>
      </c>
      <c r="AT375">
        <v>504.1</v>
      </c>
      <c r="AU375">
        <v>479.6</v>
      </c>
      <c r="AV375">
        <v>450.3</v>
      </c>
      <c r="AW375">
        <v>882.7</v>
      </c>
      <c r="AX375">
        <v>701.6</v>
      </c>
      <c r="AY375">
        <v>601.5</v>
      </c>
      <c r="AZ375">
        <v>541.6</v>
      </c>
      <c r="BA375">
        <v>504.1</v>
      </c>
      <c r="BB375">
        <v>479.6</v>
      </c>
      <c r="BC375">
        <v>450.3</v>
      </c>
      <c r="BD375">
        <v>1095.4000000000001</v>
      </c>
      <c r="BE375">
        <v>808.1</v>
      </c>
      <c r="BF375">
        <v>653</v>
      </c>
      <c r="BG375">
        <v>558.9</v>
      </c>
      <c r="BH375">
        <v>511</v>
      </c>
      <c r="BI375">
        <v>478</v>
      </c>
      <c r="BJ375">
        <v>431.1</v>
      </c>
      <c r="BK375">
        <v>43.4</v>
      </c>
      <c r="BL375">
        <v>41.7</v>
      </c>
      <c r="BM375">
        <v>41.2</v>
      </c>
      <c r="BN375">
        <v>40.299999999999997</v>
      </c>
      <c r="BO375">
        <v>39.200000000000003</v>
      </c>
      <c r="BP375">
        <v>38.6</v>
      </c>
      <c r="BQ375">
        <v>38.1</v>
      </c>
      <c r="BR375">
        <v>150</v>
      </c>
      <c r="BS375">
        <v>156.30000000000001</v>
      </c>
      <c r="BT375">
        <v>164.2</v>
      </c>
      <c r="BU375">
        <v>170</v>
      </c>
      <c r="BV375">
        <v>172.3</v>
      </c>
      <c r="BW375">
        <v>175.8</v>
      </c>
      <c r="BX375">
        <v>178.7</v>
      </c>
      <c r="BY375">
        <v>1024.3</v>
      </c>
      <c r="BZ375">
        <v>839.9</v>
      </c>
      <c r="CA375">
        <v>734.3</v>
      </c>
      <c r="CB375">
        <v>669.6</v>
      </c>
      <c r="CC375">
        <v>641.5</v>
      </c>
      <c r="CD375">
        <v>629.1</v>
      </c>
      <c r="CE375">
        <v>619</v>
      </c>
      <c r="CF375">
        <v>667.2</v>
      </c>
      <c r="CG375">
        <v>557.1</v>
      </c>
      <c r="CH375">
        <v>492.5</v>
      </c>
      <c r="CI375">
        <v>463</v>
      </c>
      <c r="CJ375">
        <v>450</v>
      </c>
      <c r="CK375">
        <v>444.7</v>
      </c>
      <c r="CL375">
        <v>440.9</v>
      </c>
      <c r="CM375">
        <v>629.79999999999995</v>
      </c>
      <c r="CN375">
        <v>529.29999999999995</v>
      </c>
      <c r="CO375">
        <v>474.6</v>
      </c>
      <c r="CP375">
        <v>451</v>
      </c>
      <c r="CQ375">
        <v>438.9</v>
      </c>
      <c r="CR375">
        <v>432.6</v>
      </c>
      <c r="CS375">
        <v>427.8</v>
      </c>
      <c r="CT375">
        <v>601.79999999999995</v>
      </c>
      <c r="CU375">
        <v>508.3</v>
      </c>
      <c r="CV375">
        <v>462.6</v>
      </c>
      <c r="CW375">
        <v>441.6</v>
      </c>
      <c r="CX375">
        <v>428.1</v>
      </c>
      <c r="CY375">
        <v>417.6</v>
      </c>
      <c r="CZ375">
        <v>405.7</v>
      </c>
      <c r="DA375">
        <v>608.1</v>
      </c>
      <c r="DB375">
        <v>512.29999999999995</v>
      </c>
      <c r="DC375">
        <v>463.3</v>
      </c>
      <c r="DD375">
        <v>440.9</v>
      </c>
      <c r="DE375">
        <v>425.7</v>
      </c>
      <c r="DF375">
        <v>412</v>
      </c>
      <c r="DG375">
        <v>388.5</v>
      </c>
      <c r="DH375">
        <v>678</v>
      </c>
      <c r="DI375">
        <v>556.4</v>
      </c>
      <c r="DJ375">
        <v>484.1</v>
      </c>
      <c r="DK375">
        <v>450.6</v>
      </c>
      <c r="DL375">
        <v>432.2</v>
      </c>
      <c r="DM375">
        <v>416.4</v>
      </c>
      <c r="DN375">
        <v>384.1</v>
      </c>
      <c r="DO375">
        <v>718.3</v>
      </c>
      <c r="DP375">
        <v>586.9</v>
      </c>
      <c r="DQ375">
        <v>508.8</v>
      </c>
      <c r="DR375">
        <v>463.9</v>
      </c>
      <c r="DS375">
        <v>440.9</v>
      </c>
      <c r="DT375">
        <v>424.5</v>
      </c>
      <c r="DU375">
        <v>391.9</v>
      </c>
      <c r="DV375">
        <v>843.1</v>
      </c>
      <c r="DW375">
        <v>665.2</v>
      </c>
      <c r="DX375">
        <v>566.20000000000005</v>
      </c>
      <c r="DY375">
        <v>500.1</v>
      </c>
      <c r="DZ375">
        <v>461.3</v>
      </c>
      <c r="EA375">
        <v>439.9</v>
      </c>
      <c r="EB375">
        <v>408.1</v>
      </c>
      <c r="EC375">
        <v>999</v>
      </c>
      <c r="ED375">
        <v>765.7</v>
      </c>
      <c r="EE375">
        <v>636.79999999999995</v>
      </c>
      <c r="EF375">
        <v>554.70000000000005</v>
      </c>
      <c r="EG375">
        <v>496.4</v>
      </c>
      <c r="EH375">
        <v>460.6</v>
      </c>
      <c r="EI375">
        <v>423.8</v>
      </c>
      <c r="EJ375">
        <v>1153.5999999999999</v>
      </c>
      <c r="EK375">
        <v>881</v>
      </c>
      <c r="EL375">
        <v>724.5</v>
      </c>
      <c r="EM375">
        <v>623.29999999999995</v>
      </c>
      <c r="EN375">
        <v>552.1</v>
      </c>
      <c r="EO375">
        <v>498.7</v>
      </c>
      <c r="EP375" t="s">
        <v>4569</v>
      </c>
    </row>
    <row r="376" spans="1:146" x14ac:dyDescent="0.25">
      <c r="A376" t="s">
        <v>3421</v>
      </c>
      <c r="B376" t="s">
        <v>2557</v>
      </c>
      <c r="C376" t="s">
        <v>2558</v>
      </c>
      <c r="D376" t="s">
        <v>2559</v>
      </c>
      <c r="E376" t="s">
        <v>2560</v>
      </c>
      <c r="F376" t="s">
        <v>2458</v>
      </c>
      <c r="G376" t="s">
        <v>1987</v>
      </c>
      <c r="H376">
        <v>2005</v>
      </c>
      <c r="I376">
        <v>9572287</v>
      </c>
      <c r="K376" t="s">
        <v>1698</v>
      </c>
      <c r="L376" t="s">
        <v>1781</v>
      </c>
      <c r="M376">
        <v>630</v>
      </c>
      <c r="N376" t="s">
        <v>3923</v>
      </c>
      <c r="O376" s="3">
        <v>0.32087962962962963</v>
      </c>
      <c r="P376">
        <v>13.99</v>
      </c>
      <c r="Q376">
        <v>12.92</v>
      </c>
      <c r="R376">
        <v>1.9490000000000001</v>
      </c>
      <c r="S376">
        <v>4.4000000000000004</v>
      </c>
      <c r="T376">
        <v>13500</v>
      </c>
      <c r="U376">
        <v>110</v>
      </c>
      <c r="V376">
        <v>0.38</v>
      </c>
      <c r="W376">
        <v>604.79999999999995</v>
      </c>
      <c r="X376">
        <v>1.0238</v>
      </c>
      <c r="Y376">
        <v>659.3</v>
      </c>
      <c r="Z376">
        <v>0</v>
      </c>
      <c r="AA376">
        <v>0</v>
      </c>
      <c r="AB376">
        <v>1035.9000000000001</v>
      </c>
      <c r="AC376">
        <v>831.1</v>
      </c>
      <c r="AD376">
        <v>715.2</v>
      </c>
      <c r="AE376">
        <v>638.29999999999995</v>
      </c>
      <c r="AF376">
        <v>591.29999999999995</v>
      </c>
      <c r="AG376">
        <v>560.6</v>
      </c>
      <c r="AH376">
        <v>530.20000000000005</v>
      </c>
      <c r="AI376">
        <v>986.4</v>
      </c>
      <c r="AJ376">
        <v>795.9</v>
      </c>
      <c r="AK376">
        <v>689.2</v>
      </c>
      <c r="AL376">
        <v>622.9</v>
      </c>
      <c r="AM376">
        <v>583.70000000000005</v>
      </c>
      <c r="AN376">
        <v>560.20000000000005</v>
      </c>
      <c r="AO376">
        <v>534.5</v>
      </c>
      <c r="AP376">
        <v>851.1</v>
      </c>
      <c r="AQ376">
        <v>680</v>
      </c>
      <c r="AR376">
        <v>585.9</v>
      </c>
      <c r="AS376">
        <v>529.6</v>
      </c>
      <c r="AT376">
        <v>494.3</v>
      </c>
      <c r="AU376">
        <v>471.4</v>
      </c>
      <c r="AV376">
        <v>444.5</v>
      </c>
      <c r="AW376">
        <v>899.3</v>
      </c>
      <c r="AX376">
        <v>714.3</v>
      </c>
      <c r="AY376">
        <v>611.6</v>
      </c>
      <c r="AZ376">
        <v>549.5</v>
      </c>
      <c r="BA376">
        <v>510.4</v>
      </c>
      <c r="BB376">
        <v>484.8</v>
      </c>
      <c r="BC376">
        <v>454.8</v>
      </c>
      <c r="BD376">
        <v>1032</v>
      </c>
      <c r="BE376">
        <v>778.4</v>
      </c>
      <c r="BF376">
        <v>637.5</v>
      </c>
      <c r="BG376">
        <v>548.29999999999995</v>
      </c>
      <c r="BH376">
        <v>501.6</v>
      </c>
      <c r="BI376">
        <v>469.9</v>
      </c>
      <c r="BJ376">
        <v>423.4</v>
      </c>
      <c r="BK376">
        <v>45.1</v>
      </c>
      <c r="BL376">
        <v>43.4</v>
      </c>
      <c r="BM376">
        <v>42.6</v>
      </c>
      <c r="BN376">
        <v>42.3</v>
      </c>
      <c r="BO376">
        <v>41.7</v>
      </c>
      <c r="BP376">
        <v>40.9</v>
      </c>
      <c r="BQ376">
        <v>40.299999999999997</v>
      </c>
      <c r="BR376">
        <v>138.6</v>
      </c>
      <c r="BS376">
        <v>149.19999999999999</v>
      </c>
      <c r="BT376">
        <v>150.69999999999999</v>
      </c>
      <c r="BU376">
        <v>153</v>
      </c>
      <c r="BV376">
        <v>158.1</v>
      </c>
      <c r="BW376">
        <v>180</v>
      </c>
      <c r="BX376">
        <v>180</v>
      </c>
      <c r="BY376">
        <v>1074.7</v>
      </c>
      <c r="BZ376">
        <v>879.6</v>
      </c>
      <c r="CA376">
        <v>772.7</v>
      </c>
      <c r="CB376">
        <v>702.6</v>
      </c>
      <c r="CC376">
        <v>665.6</v>
      </c>
      <c r="CD376">
        <v>647.29999999999995</v>
      </c>
      <c r="CE376">
        <v>634.70000000000005</v>
      </c>
      <c r="CF376">
        <v>688.2</v>
      </c>
      <c r="CG376">
        <v>575.4</v>
      </c>
      <c r="CH376">
        <v>508.4</v>
      </c>
      <c r="CI376">
        <v>470.1</v>
      </c>
      <c r="CJ376">
        <v>452.5</v>
      </c>
      <c r="CK376">
        <v>445</v>
      </c>
      <c r="CL376">
        <v>439.4</v>
      </c>
      <c r="CM376">
        <v>643.9</v>
      </c>
      <c r="CN376">
        <v>543.79999999999995</v>
      </c>
      <c r="CO376">
        <v>483.2</v>
      </c>
      <c r="CP376">
        <v>453.8</v>
      </c>
      <c r="CQ376">
        <v>439.4</v>
      </c>
      <c r="CR376">
        <v>431.9</v>
      </c>
      <c r="CS376">
        <v>426.1</v>
      </c>
      <c r="CT376">
        <v>610.70000000000005</v>
      </c>
      <c r="CU376">
        <v>518.70000000000005</v>
      </c>
      <c r="CV376">
        <v>466.1</v>
      </c>
      <c r="CW376">
        <v>442</v>
      </c>
      <c r="CX376">
        <v>428.6</v>
      </c>
      <c r="CY376">
        <v>419</v>
      </c>
      <c r="CZ376">
        <v>407.7</v>
      </c>
      <c r="DA376">
        <v>614.29999999999995</v>
      </c>
      <c r="DB376">
        <v>520.70000000000005</v>
      </c>
      <c r="DC376">
        <v>462</v>
      </c>
      <c r="DD376">
        <v>434.9</v>
      </c>
      <c r="DE376">
        <v>422.3</v>
      </c>
      <c r="DF376">
        <v>413.9</v>
      </c>
      <c r="DG376">
        <v>394.2</v>
      </c>
      <c r="DH376">
        <v>627.1</v>
      </c>
      <c r="DI376">
        <v>514.70000000000005</v>
      </c>
      <c r="DJ376">
        <v>454.4</v>
      </c>
      <c r="DK376">
        <v>428.6</v>
      </c>
      <c r="DL376">
        <v>411.7</v>
      </c>
      <c r="DM376">
        <v>396.3</v>
      </c>
      <c r="DN376">
        <v>375.2</v>
      </c>
      <c r="DO376">
        <v>644.6</v>
      </c>
      <c r="DP376">
        <v>529.4</v>
      </c>
      <c r="DQ376">
        <v>463.1</v>
      </c>
      <c r="DR376">
        <v>433.1</v>
      </c>
      <c r="DS376">
        <v>415.1</v>
      </c>
      <c r="DT376">
        <v>399</v>
      </c>
      <c r="DU376">
        <v>367.5</v>
      </c>
      <c r="DV376">
        <v>718.8</v>
      </c>
      <c r="DW376">
        <v>580.4</v>
      </c>
      <c r="DX376">
        <v>500.6</v>
      </c>
      <c r="DY376">
        <v>453.2</v>
      </c>
      <c r="DZ376">
        <v>429.5</v>
      </c>
      <c r="EA376">
        <v>412.7</v>
      </c>
      <c r="EB376">
        <v>379.1</v>
      </c>
      <c r="EC376">
        <v>863.6</v>
      </c>
      <c r="ED376">
        <v>677.7</v>
      </c>
      <c r="EE376">
        <v>569.6</v>
      </c>
      <c r="EF376">
        <v>499.3</v>
      </c>
      <c r="EG376">
        <v>455</v>
      </c>
      <c r="EH376">
        <v>432</v>
      </c>
      <c r="EI376">
        <v>400.6</v>
      </c>
      <c r="EJ376">
        <v>997.1</v>
      </c>
      <c r="EK376">
        <v>782.5</v>
      </c>
      <c r="EL376">
        <v>657.6</v>
      </c>
      <c r="EM376">
        <v>574</v>
      </c>
      <c r="EN376">
        <v>516.9</v>
      </c>
      <c r="EO376">
        <v>473.9</v>
      </c>
      <c r="EP376" t="s">
        <v>4570</v>
      </c>
    </row>
    <row r="377" spans="1:146" x14ac:dyDescent="0.25">
      <c r="A377" t="s">
        <v>3421</v>
      </c>
      <c r="B377" t="s">
        <v>2592</v>
      </c>
      <c r="C377" t="s">
        <v>2593</v>
      </c>
      <c r="D377" t="s">
        <v>2594</v>
      </c>
      <c r="E377" t="s">
        <v>2595</v>
      </c>
      <c r="F377" t="s">
        <v>2596</v>
      </c>
      <c r="G377" t="s">
        <v>1241</v>
      </c>
      <c r="H377">
        <v>2014</v>
      </c>
      <c r="I377">
        <v>228223</v>
      </c>
      <c r="K377" t="s">
        <v>1698</v>
      </c>
      <c r="L377" t="s">
        <v>1782</v>
      </c>
      <c r="M377">
        <v>300</v>
      </c>
      <c r="N377" t="s">
        <v>3923</v>
      </c>
      <c r="O377" s="3">
        <v>0.32087962962962963</v>
      </c>
      <c r="P377">
        <v>9</v>
      </c>
      <c r="Q377">
        <v>8.5760000000000005</v>
      </c>
      <c r="R377">
        <v>2.198</v>
      </c>
      <c r="S377">
        <v>2.54</v>
      </c>
      <c r="T377">
        <v>2703</v>
      </c>
      <c r="U377">
        <v>122.1</v>
      </c>
      <c r="V377">
        <v>0.04</v>
      </c>
      <c r="W377">
        <v>654</v>
      </c>
      <c r="X377">
        <v>0.95109999999999995</v>
      </c>
      <c r="Y377">
        <v>709.7</v>
      </c>
      <c r="Z377">
        <v>0</v>
      </c>
      <c r="AA377">
        <v>0</v>
      </c>
      <c r="AB377">
        <v>1061.7</v>
      </c>
      <c r="AC377">
        <v>852.4</v>
      </c>
      <c r="AD377">
        <v>737.2</v>
      </c>
      <c r="AE377">
        <v>685.6</v>
      </c>
      <c r="AF377">
        <v>659.1</v>
      </c>
      <c r="AG377">
        <v>635.29999999999995</v>
      </c>
      <c r="AH377">
        <v>601</v>
      </c>
      <c r="AI377">
        <v>1019.2</v>
      </c>
      <c r="AJ377">
        <v>821.4</v>
      </c>
      <c r="AK377">
        <v>720.5</v>
      </c>
      <c r="AL377">
        <v>671.1</v>
      </c>
      <c r="AM377">
        <v>644.20000000000005</v>
      </c>
      <c r="AN377">
        <v>624.1</v>
      </c>
      <c r="AO377">
        <v>588.29999999999995</v>
      </c>
      <c r="AP377">
        <v>897.5</v>
      </c>
      <c r="AQ377">
        <v>725</v>
      </c>
      <c r="AR377">
        <v>634.20000000000005</v>
      </c>
      <c r="AS377">
        <v>583</v>
      </c>
      <c r="AT377">
        <v>552</v>
      </c>
      <c r="AU377">
        <v>531</v>
      </c>
      <c r="AV377">
        <v>500.6</v>
      </c>
      <c r="AW377">
        <v>994.3</v>
      </c>
      <c r="AX377">
        <v>790.1</v>
      </c>
      <c r="AY377">
        <v>679.3</v>
      </c>
      <c r="AZ377">
        <v>614.79999999999995</v>
      </c>
      <c r="BA377">
        <v>575.4</v>
      </c>
      <c r="BB377">
        <v>549.70000000000005</v>
      </c>
      <c r="BC377">
        <v>516.29999999999995</v>
      </c>
      <c r="BD377">
        <v>1055</v>
      </c>
      <c r="BE377">
        <v>800.8</v>
      </c>
      <c r="BF377">
        <v>668.7</v>
      </c>
      <c r="BG377">
        <v>600.5</v>
      </c>
      <c r="BH377">
        <v>565</v>
      </c>
      <c r="BI377">
        <v>534.20000000000005</v>
      </c>
      <c r="BJ377">
        <v>480.5</v>
      </c>
      <c r="BK377">
        <v>41.6</v>
      </c>
      <c r="BL377">
        <v>40.1</v>
      </c>
      <c r="BM377">
        <v>39.200000000000003</v>
      </c>
      <c r="BN377">
        <v>37.9</v>
      </c>
      <c r="BO377">
        <v>37.299999999999997</v>
      </c>
      <c r="BP377">
        <v>37.200000000000003</v>
      </c>
      <c r="BQ377">
        <v>36.700000000000003</v>
      </c>
      <c r="BR377">
        <v>144.6</v>
      </c>
      <c r="BS377">
        <v>147.69999999999999</v>
      </c>
      <c r="BT377">
        <v>148.69999999999999</v>
      </c>
      <c r="BU377">
        <v>150.69999999999999</v>
      </c>
      <c r="BV377">
        <v>174.8</v>
      </c>
      <c r="BW377">
        <v>177.4</v>
      </c>
      <c r="BX377">
        <v>177.2</v>
      </c>
      <c r="BY377">
        <v>1128.4000000000001</v>
      </c>
      <c r="BZ377">
        <v>916.1</v>
      </c>
      <c r="CA377">
        <v>804.3</v>
      </c>
      <c r="CB377">
        <v>757</v>
      </c>
      <c r="CC377">
        <v>741.8</v>
      </c>
      <c r="CD377">
        <v>736.2</v>
      </c>
      <c r="CE377">
        <v>717.8</v>
      </c>
      <c r="CF377">
        <v>751.3</v>
      </c>
      <c r="CG377">
        <v>621.1</v>
      </c>
      <c r="CH377">
        <v>559</v>
      </c>
      <c r="CI377">
        <v>537.9</v>
      </c>
      <c r="CJ377">
        <v>531.1</v>
      </c>
      <c r="CK377">
        <v>528.1</v>
      </c>
      <c r="CL377">
        <v>519.4</v>
      </c>
      <c r="CM377">
        <v>715.7</v>
      </c>
      <c r="CN377">
        <v>595.79999999999995</v>
      </c>
      <c r="CO377">
        <v>544.9</v>
      </c>
      <c r="CP377">
        <v>525.29999999999995</v>
      </c>
      <c r="CQ377">
        <v>517.4</v>
      </c>
      <c r="CR377">
        <v>513.6</v>
      </c>
      <c r="CS377">
        <v>505.1</v>
      </c>
      <c r="CT377">
        <v>689.7</v>
      </c>
      <c r="CU377">
        <v>579.29999999999995</v>
      </c>
      <c r="CV377">
        <v>535.29999999999995</v>
      </c>
      <c r="CW377">
        <v>513.79999999999995</v>
      </c>
      <c r="CX377">
        <v>499.2</v>
      </c>
      <c r="CY377">
        <v>490.4</v>
      </c>
      <c r="CZ377">
        <v>483.9</v>
      </c>
      <c r="DA377">
        <v>647.6</v>
      </c>
      <c r="DB377">
        <v>550.4</v>
      </c>
      <c r="DC377">
        <v>528.4</v>
      </c>
      <c r="DD377">
        <v>512.1</v>
      </c>
      <c r="DE377">
        <v>492.3</v>
      </c>
      <c r="DF377">
        <v>473.9</v>
      </c>
      <c r="DG377">
        <v>451.4</v>
      </c>
      <c r="DH377">
        <v>638.4</v>
      </c>
      <c r="DI377">
        <v>539.4</v>
      </c>
      <c r="DJ377">
        <v>505.1</v>
      </c>
      <c r="DK377">
        <v>486.7</v>
      </c>
      <c r="DL377">
        <v>471</v>
      </c>
      <c r="DM377">
        <v>457</v>
      </c>
      <c r="DN377">
        <v>430.2</v>
      </c>
      <c r="DO377">
        <v>656.8</v>
      </c>
      <c r="DP377">
        <v>547.20000000000005</v>
      </c>
      <c r="DQ377">
        <v>507.5</v>
      </c>
      <c r="DR377">
        <v>476</v>
      </c>
      <c r="DS377">
        <v>452.8</v>
      </c>
      <c r="DT377">
        <v>436.1</v>
      </c>
      <c r="DU377">
        <v>404.9</v>
      </c>
      <c r="DV377">
        <v>730.8</v>
      </c>
      <c r="DW377">
        <v>588.6</v>
      </c>
      <c r="DX377">
        <v>527.29999999999995</v>
      </c>
      <c r="DY377">
        <v>494.8</v>
      </c>
      <c r="DZ377">
        <v>460.7</v>
      </c>
      <c r="EA377">
        <v>427.3</v>
      </c>
      <c r="EB377">
        <v>367.1</v>
      </c>
      <c r="EC377">
        <v>861.7</v>
      </c>
      <c r="ED377">
        <v>683.1</v>
      </c>
      <c r="EE377">
        <v>580.29999999999995</v>
      </c>
      <c r="EF377">
        <v>532.6</v>
      </c>
      <c r="EG377">
        <v>508.1</v>
      </c>
      <c r="EH377">
        <v>483.6</v>
      </c>
      <c r="EI377">
        <v>425.1</v>
      </c>
      <c r="EJ377">
        <v>995</v>
      </c>
      <c r="EK377">
        <v>788.8</v>
      </c>
      <c r="EL377">
        <v>670.1</v>
      </c>
      <c r="EM377">
        <v>614.20000000000005</v>
      </c>
      <c r="EN377">
        <v>576.29999999999995</v>
      </c>
      <c r="EO377">
        <v>534.4</v>
      </c>
      <c r="EP377" t="s">
        <v>4571</v>
      </c>
    </row>
    <row r="378" spans="1:146" x14ac:dyDescent="0.25">
      <c r="A378" t="s">
        <v>3421</v>
      </c>
      <c r="B378" t="s">
        <v>2561</v>
      </c>
      <c r="C378" t="s">
        <v>2562</v>
      </c>
      <c r="D378" t="s">
        <v>2563</v>
      </c>
      <c r="E378" t="s">
        <v>3109</v>
      </c>
      <c r="F378" t="s">
        <v>1535</v>
      </c>
      <c r="G378" t="s">
        <v>1568</v>
      </c>
      <c r="H378">
        <v>1985</v>
      </c>
      <c r="I378">
        <v>228367</v>
      </c>
      <c r="K378" t="s">
        <v>1698</v>
      </c>
      <c r="L378" t="s">
        <v>1781</v>
      </c>
      <c r="M378">
        <v>503</v>
      </c>
      <c r="N378" t="s">
        <v>3923</v>
      </c>
      <c r="O378" s="3">
        <v>0.32087962962962963</v>
      </c>
      <c r="P378">
        <v>9.7919999999999998</v>
      </c>
      <c r="Q378">
        <v>8.1170000000000009</v>
      </c>
      <c r="R378">
        <v>1.77</v>
      </c>
      <c r="S378">
        <v>3.34</v>
      </c>
      <c r="T378">
        <v>4500</v>
      </c>
      <c r="U378">
        <v>117.4</v>
      </c>
      <c r="V378">
        <v>0.45</v>
      </c>
      <c r="W378">
        <v>702.1</v>
      </c>
      <c r="X378">
        <v>0.89080000000000004</v>
      </c>
      <c r="Y378">
        <v>757.7</v>
      </c>
      <c r="Z378">
        <v>0</v>
      </c>
      <c r="AA378">
        <v>0</v>
      </c>
      <c r="AB378">
        <v>1159.9000000000001</v>
      </c>
      <c r="AC378">
        <v>943.3</v>
      </c>
      <c r="AD378">
        <v>817.2</v>
      </c>
      <c r="AE378">
        <v>730.2</v>
      </c>
      <c r="AF378">
        <v>680.8</v>
      </c>
      <c r="AG378">
        <v>656.6</v>
      </c>
      <c r="AH378">
        <v>636.70000000000005</v>
      </c>
      <c r="AI378">
        <v>1111.3</v>
      </c>
      <c r="AJ378">
        <v>908.2</v>
      </c>
      <c r="AK378">
        <v>792.5</v>
      </c>
      <c r="AL378">
        <v>721.5</v>
      </c>
      <c r="AM378">
        <v>682.3</v>
      </c>
      <c r="AN378">
        <v>662</v>
      </c>
      <c r="AO378">
        <v>643.6</v>
      </c>
      <c r="AP378">
        <v>973.8</v>
      </c>
      <c r="AQ378">
        <v>783.8</v>
      </c>
      <c r="AR378">
        <v>680.7</v>
      </c>
      <c r="AS378">
        <v>620.4</v>
      </c>
      <c r="AT378">
        <v>583.5</v>
      </c>
      <c r="AU378">
        <v>560.29999999999995</v>
      </c>
      <c r="AV378">
        <v>533.6</v>
      </c>
      <c r="AW378">
        <v>1017.9</v>
      </c>
      <c r="AX378">
        <v>815.1</v>
      </c>
      <c r="AY378">
        <v>704.4</v>
      </c>
      <c r="AZ378">
        <v>638.9</v>
      </c>
      <c r="BA378">
        <v>598.6</v>
      </c>
      <c r="BB378">
        <v>573.1</v>
      </c>
      <c r="BC378">
        <v>543.79999999999995</v>
      </c>
      <c r="BD378">
        <v>1155.3</v>
      </c>
      <c r="BE378">
        <v>884.8</v>
      </c>
      <c r="BF378">
        <v>734</v>
      </c>
      <c r="BG378">
        <v>638.9</v>
      </c>
      <c r="BH378">
        <v>591.6</v>
      </c>
      <c r="BI378">
        <v>559.9</v>
      </c>
      <c r="BJ378">
        <v>508.5</v>
      </c>
      <c r="BK378">
        <v>43.5</v>
      </c>
      <c r="BL378">
        <v>42.1</v>
      </c>
      <c r="BM378">
        <v>42.3</v>
      </c>
      <c r="BN378">
        <v>41.1</v>
      </c>
      <c r="BO378">
        <v>40.1</v>
      </c>
      <c r="BP378">
        <v>39.700000000000003</v>
      </c>
      <c r="BQ378">
        <v>40.799999999999997</v>
      </c>
      <c r="BR378">
        <v>147.6</v>
      </c>
      <c r="BS378">
        <v>151.9</v>
      </c>
      <c r="BT378">
        <v>153.30000000000001</v>
      </c>
      <c r="BU378">
        <v>159.5</v>
      </c>
      <c r="BV378">
        <v>180</v>
      </c>
      <c r="BW378">
        <v>180</v>
      </c>
      <c r="BX378">
        <v>180</v>
      </c>
      <c r="BY378">
        <v>1205.9000000000001</v>
      </c>
      <c r="BZ378">
        <v>1005.9</v>
      </c>
      <c r="CA378">
        <v>890.4</v>
      </c>
      <c r="CB378">
        <v>811.6</v>
      </c>
      <c r="CC378">
        <v>778.5</v>
      </c>
      <c r="CD378">
        <v>767.9</v>
      </c>
      <c r="CE378">
        <v>772.9</v>
      </c>
      <c r="CF378">
        <v>786.3</v>
      </c>
      <c r="CG378">
        <v>664.5</v>
      </c>
      <c r="CH378">
        <v>592.1</v>
      </c>
      <c r="CI378">
        <v>560.20000000000005</v>
      </c>
      <c r="CJ378">
        <v>545.70000000000005</v>
      </c>
      <c r="CK378">
        <v>540.5</v>
      </c>
      <c r="CL378">
        <v>538.70000000000005</v>
      </c>
      <c r="CM378">
        <v>743</v>
      </c>
      <c r="CN378">
        <v>629</v>
      </c>
      <c r="CO378">
        <v>571.1</v>
      </c>
      <c r="CP378">
        <v>546</v>
      </c>
      <c r="CQ378">
        <v>532.1</v>
      </c>
      <c r="CR378">
        <v>525.20000000000005</v>
      </c>
      <c r="CS378">
        <v>521.79999999999995</v>
      </c>
      <c r="CT378">
        <v>709.9</v>
      </c>
      <c r="CU378">
        <v>602.9</v>
      </c>
      <c r="CV378">
        <v>557</v>
      </c>
      <c r="CW378">
        <v>534.20000000000005</v>
      </c>
      <c r="CX378">
        <v>518.20000000000005</v>
      </c>
      <c r="CY378">
        <v>505.7</v>
      </c>
      <c r="CZ378">
        <v>493.4</v>
      </c>
      <c r="DA378">
        <v>714.7</v>
      </c>
      <c r="DB378">
        <v>601.4</v>
      </c>
      <c r="DC378">
        <v>546.4</v>
      </c>
      <c r="DD378">
        <v>521.6</v>
      </c>
      <c r="DE378">
        <v>505.8</v>
      </c>
      <c r="DF378">
        <v>497.4</v>
      </c>
      <c r="DG378">
        <v>471.7</v>
      </c>
      <c r="DH378">
        <v>718.9</v>
      </c>
      <c r="DI378">
        <v>594.1</v>
      </c>
      <c r="DJ378">
        <v>542.6</v>
      </c>
      <c r="DK378">
        <v>515.5</v>
      </c>
      <c r="DL378">
        <v>491.8</v>
      </c>
      <c r="DM378">
        <v>470.6</v>
      </c>
      <c r="DN378">
        <v>445.9</v>
      </c>
      <c r="DO378">
        <v>741.2</v>
      </c>
      <c r="DP378">
        <v>610.1</v>
      </c>
      <c r="DQ378">
        <v>549.9</v>
      </c>
      <c r="DR378">
        <v>521.5</v>
      </c>
      <c r="DS378">
        <v>497.7</v>
      </c>
      <c r="DT378">
        <v>474.3</v>
      </c>
      <c r="DU378">
        <v>436.7</v>
      </c>
      <c r="DV378">
        <v>819.1</v>
      </c>
      <c r="DW378">
        <v>670.6</v>
      </c>
      <c r="DX378">
        <v>578.5</v>
      </c>
      <c r="DY378">
        <v>539.29999999999995</v>
      </c>
      <c r="DZ378">
        <v>514.6</v>
      </c>
      <c r="EA378">
        <v>491.5</v>
      </c>
      <c r="EB378">
        <v>449.3</v>
      </c>
      <c r="EC378">
        <v>964.6</v>
      </c>
      <c r="ED378">
        <v>763.4</v>
      </c>
      <c r="EE378">
        <v>646.4</v>
      </c>
      <c r="EF378">
        <v>572.20000000000005</v>
      </c>
      <c r="EG378">
        <v>537.9</v>
      </c>
      <c r="EH378">
        <v>514.9</v>
      </c>
      <c r="EI378">
        <v>472.2</v>
      </c>
      <c r="EJ378">
        <v>1113.8</v>
      </c>
      <c r="EK378">
        <v>880.7</v>
      </c>
      <c r="EL378">
        <v>744</v>
      </c>
      <c r="EM378">
        <v>648.79999999999995</v>
      </c>
      <c r="EN378">
        <v>583.1</v>
      </c>
      <c r="EO378">
        <v>545.29999999999995</v>
      </c>
      <c r="EP378" t="s">
        <v>4572</v>
      </c>
    </row>
    <row r="379" spans="1:146" x14ac:dyDescent="0.25">
      <c r="A379" t="s">
        <v>3421</v>
      </c>
      <c r="B379" t="s">
        <v>2573</v>
      </c>
      <c r="C379" t="s">
        <v>2574</v>
      </c>
      <c r="D379" t="s">
        <v>2575</v>
      </c>
      <c r="E379" t="s">
        <v>1791</v>
      </c>
      <c r="F379" t="s">
        <v>1785</v>
      </c>
      <c r="G379" t="s">
        <v>1707</v>
      </c>
      <c r="H379">
        <v>1993</v>
      </c>
      <c r="I379">
        <v>9572589</v>
      </c>
      <c r="K379" t="s">
        <v>1698</v>
      </c>
      <c r="L379" t="s">
        <v>1781</v>
      </c>
      <c r="M379">
        <v>520</v>
      </c>
      <c r="N379" t="s">
        <v>3923</v>
      </c>
      <c r="O379" s="3">
        <v>0.32087962962962963</v>
      </c>
      <c r="P379">
        <v>10.112</v>
      </c>
      <c r="Q379">
        <v>8.3970000000000002</v>
      </c>
      <c r="R379">
        <v>1.9450000000000001</v>
      </c>
      <c r="S379">
        <v>3.41</v>
      </c>
      <c r="T379">
        <v>5200</v>
      </c>
      <c r="U379">
        <v>110.2</v>
      </c>
      <c r="V379">
        <v>0.44</v>
      </c>
      <c r="W379">
        <v>709.9</v>
      </c>
      <c r="X379">
        <v>0.89</v>
      </c>
      <c r="Y379">
        <v>758.4</v>
      </c>
      <c r="Z379">
        <v>0</v>
      </c>
      <c r="AA379">
        <v>0</v>
      </c>
      <c r="AB379">
        <v>1196.5999999999999</v>
      </c>
      <c r="AC379">
        <v>957.5</v>
      </c>
      <c r="AD379">
        <v>819.1</v>
      </c>
      <c r="AE379">
        <v>731.9</v>
      </c>
      <c r="AF379">
        <v>677.3</v>
      </c>
      <c r="AG379">
        <v>646.5</v>
      </c>
      <c r="AH379">
        <v>619.6</v>
      </c>
      <c r="AI379">
        <v>1132.7</v>
      </c>
      <c r="AJ379">
        <v>918.1</v>
      </c>
      <c r="AK379">
        <v>795.6</v>
      </c>
      <c r="AL379">
        <v>719.4</v>
      </c>
      <c r="AM379">
        <v>676</v>
      </c>
      <c r="AN379">
        <v>653.1</v>
      </c>
      <c r="AO379">
        <v>629.1</v>
      </c>
      <c r="AP379">
        <v>995.1</v>
      </c>
      <c r="AQ379">
        <v>796.5</v>
      </c>
      <c r="AR379">
        <v>687.7</v>
      </c>
      <c r="AS379">
        <v>623.20000000000005</v>
      </c>
      <c r="AT379">
        <v>583.4</v>
      </c>
      <c r="AU379">
        <v>557.9</v>
      </c>
      <c r="AV379">
        <v>528.4</v>
      </c>
      <c r="AW379">
        <v>995.1</v>
      </c>
      <c r="AX379">
        <v>796.5</v>
      </c>
      <c r="AY379">
        <v>687.7</v>
      </c>
      <c r="AZ379">
        <v>623.20000000000005</v>
      </c>
      <c r="BA379">
        <v>583.4</v>
      </c>
      <c r="BB379">
        <v>557.9</v>
      </c>
      <c r="BC379">
        <v>528.4</v>
      </c>
      <c r="BD379">
        <v>1201.2</v>
      </c>
      <c r="BE379">
        <v>902.2</v>
      </c>
      <c r="BF379">
        <v>740.4</v>
      </c>
      <c r="BG379">
        <v>642.9</v>
      </c>
      <c r="BH379">
        <v>591.20000000000005</v>
      </c>
      <c r="BI379">
        <v>557.1</v>
      </c>
      <c r="BJ379">
        <v>507.4</v>
      </c>
      <c r="BK379">
        <v>42</v>
      </c>
      <c r="BL379">
        <v>40.6</v>
      </c>
      <c r="BM379">
        <v>41.3</v>
      </c>
      <c r="BN379">
        <v>40.1</v>
      </c>
      <c r="BO379">
        <v>39.1</v>
      </c>
      <c r="BP379">
        <v>38.799999999999997</v>
      </c>
      <c r="BQ379">
        <v>38.6</v>
      </c>
      <c r="BR379">
        <v>157</v>
      </c>
      <c r="BS379">
        <v>177.1</v>
      </c>
      <c r="BT379">
        <v>179.4</v>
      </c>
      <c r="BU379">
        <v>179.7</v>
      </c>
      <c r="BV379">
        <v>179.7</v>
      </c>
      <c r="BW379">
        <v>179.9</v>
      </c>
      <c r="BX379">
        <v>180</v>
      </c>
      <c r="BY379">
        <v>1151.2</v>
      </c>
      <c r="BZ379">
        <v>963.9</v>
      </c>
      <c r="CA379">
        <v>853.2</v>
      </c>
      <c r="CB379">
        <v>782.6</v>
      </c>
      <c r="CC379">
        <v>750</v>
      </c>
      <c r="CD379">
        <v>738.3</v>
      </c>
      <c r="CE379">
        <v>731.9</v>
      </c>
      <c r="CF379">
        <v>764.1</v>
      </c>
      <c r="CG379">
        <v>647.5</v>
      </c>
      <c r="CH379">
        <v>576.6</v>
      </c>
      <c r="CI379">
        <v>545.79999999999995</v>
      </c>
      <c r="CJ379">
        <v>531.29999999999995</v>
      </c>
      <c r="CK379">
        <v>524.5</v>
      </c>
      <c r="CL379">
        <v>520.79999999999995</v>
      </c>
      <c r="CM379">
        <v>727.9</v>
      </c>
      <c r="CN379">
        <v>616.6</v>
      </c>
      <c r="CO379">
        <v>557.9</v>
      </c>
      <c r="CP379">
        <v>532.9</v>
      </c>
      <c r="CQ379">
        <v>519.20000000000005</v>
      </c>
      <c r="CR379">
        <v>510.4</v>
      </c>
      <c r="CS379">
        <v>504.5</v>
      </c>
      <c r="CT379">
        <v>700.8</v>
      </c>
      <c r="CU379">
        <v>594</v>
      </c>
      <c r="CV379">
        <v>545.4</v>
      </c>
      <c r="CW379">
        <v>522.6</v>
      </c>
      <c r="CX379">
        <v>507.2</v>
      </c>
      <c r="CY379">
        <v>495</v>
      </c>
      <c r="CZ379">
        <v>479</v>
      </c>
      <c r="DA379">
        <v>708.4</v>
      </c>
      <c r="DB379">
        <v>599</v>
      </c>
      <c r="DC379">
        <v>545.9</v>
      </c>
      <c r="DD379">
        <v>519.9</v>
      </c>
      <c r="DE379">
        <v>500.8</v>
      </c>
      <c r="DF379">
        <v>484.1</v>
      </c>
      <c r="DG379">
        <v>460.9</v>
      </c>
      <c r="DH379">
        <v>761.3</v>
      </c>
      <c r="DI379">
        <v>632.5</v>
      </c>
      <c r="DJ379">
        <v>559.29999999999995</v>
      </c>
      <c r="DK379">
        <v>527.79999999999995</v>
      </c>
      <c r="DL379">
        <v>507.9</v>
      </c>
      <c r="DM379">
        <v>490.1</v>
      </c>
      <c r="DN379">
        <v>456.3</v>
      </c>
      <c r="DO379">
        <v>807.6</v>
      </c>
      <c r="DP379">
        <v>671.3</v>
      </c>
      <c r="DQ379">
        <v>583.20000000000005</v>
      </c>
      <c r="DR379">
        <v>539.70000000000005</v>
      </c>
      <c r="DS379">
        <v>516.6</v>
      </c>
      <c r="DT379">
        <v>498.4</v>
      </c>
      <c r="DU379">
        <v>463.6</v>
      </c>
      <c r="DV379">
        <v>929.2</v>
      </c>
      <c r="DW379">
        <v>746.9</v>
      </c>
      <c r="DX379">
        <v>641.6</v>
      </c>
      <c r="DY379">
        <v>570.6</v>
      </c>
      <c r="DZ379">
        <v>534.79999999999995</v>
      </c>
      <c r="EA379">
        <v>513.6</v>
      </c>
      <c r="EB379">
        <v>478.3</v>
      </c>
      <c r="EC379">
        <v>1079.5</v>
      </c>
      <c r="ED379">
        <v>838.3</v>
      </c>
      <c r="EE379">
        <v>708.2</v>
      </c>
      <c r="EF379">
        <v>620.1</v>
      </c>
      <c r="EG379">
        <v>561.4</v>
      </c>
      <c r="EH379">
        <v>530.5</v>
      </c>
      <c r="EI379">
        <v>492.9</v>
      </c>
      <c r="EJ379">
        <v>1242.0999999999999</v>
      </c>
      <c r="EK379">
        <v>951</v>
      </c>
      <c r="EL379">
        <v>785</v>
      </c>
      <c r="EM379">
        <v>681.1</v>
      </c>
      <c r="EN379">
        <v>604.70000000000005</v>
      </c>
      <c r="EO379">
        <v>554.70000000000005</v>
      </c>
      <c r="EP379" t="s">
        <v>4573</v>
      </c>
    </row>
    <row r="380" spans="1:146" x14ac:dyDescent="0.25">
      <c r="A380" t="s">
        <v>3421</v>
      </c>
      <c r="B380" t="s">
        <v>2578</v>
      </c>
      <c r="C380" t="s">
        <v>2579</v>
      </c>
      <c r="D380" t="s">
        <v>2580</v>
      </c>
      <c r="E380" t="s">
        <v>2581</v>
      </c>
      <c r="F380" t="s">
        <v>2582</v>
      </c>
      <c r="G380" t="s">
        <v>1569</v>
      </c>
      <c r="H380">
        <v>1973</v>
      </c>
      <c r="I380">
        <v>174584</v>
      </c>
      <c r="K380" t="s">
        <v>1698</v>
      </c>
      <c r="L380" t="s">
        <v>1781</v>
      </c>
      <c r="M380">
        <v>272</v>
      </c>
      <c r="N380" t="s">
        <v>3923</v>
      </c>
      <c r="O380" s="3">
        <v>0.32087962962962963</v>
      </c>
      <c r="P380">
        <v>6.12</v>
      </c>
      <c r="Q380">
        <v>5.3280000000000003</v>
      </c>
      <c r="R380">
        <v>1.206</v>
      </c>
      <c r="S380">
        <v>2.4700000000000002</v>
      </c>
      <c r="T380">
        <v>950</v>
      </c>
      <c r="U380">
        <v>106.7</v>
      </c>
      <c r="V380">
        <v>0.28999999999999998</v>
      </c>
      <c r="W380">
        <v>842.2</v>
      </c>
      <c r="X380">
        <v>0.73450000000000004</v>
      </c>
      <c r="Y380">
        <v>919</v>
      </c>
      <c r="Z380">
        <v>0</v>
      </c>
      <c r="AA380">
        <v>0</v>
      </c>
      <c r="AB380">
        <v>1373.6</v>
      </c>
      <c r="AC380">
        <v>1122.8</v>
      </c>
      <c r="AD380">
        <v>982.6</v>
      </c>
      <c r="AE380">
        <v>894</v>
      </c>
      <c r="AF380">
        <v>827.8</v>
      </c>
      <c r="AG380">
        <v>802</v>
      </c>
      <c r="AH380">
        <v>790.1</v>
      </c>
      <c r="AI380">
        <v>1328.5</v>
      </c>
      <c r="AJ380">
        <v>1086.7</v>
      </c>
      <c r="AK380">
        <v>956</v>
      </c>
      <c r="AL380">
        <v>875.5</v>
      </c>
      <c r="AM380">
        <v>825</v>
      </c>
      <c r="AN380">
        <v>802</v>
      </c>
      <c r="AO380">
        <v>789.6</v>
      </c>
      <c r="AP380">
        <v>1162.7</v>
      </c>
      <c r="AQ380">
        <v>938.2</v>
      </c>
      <c r="AR380">
        <v>817.1</v>
      </c>
      <c r="AS380">
        <v>746.2</v>
      </c>
      <c r="AT380">
        <v>702.6</v>
      </c>
      <c r="AU380">
        <v>675.2</v>
      </c>
      <c r="AV380">
        <v>645.6</v>
      </c>
      <c r="AW380">
        <v>1231.5999999999999</v>
      </c>
      <c r="AX380">
        <v>984.9</v>
      </c>
      <c r="AY380">
        <v>850.1</v>
      </c>
      <c r="AZ380">
        <v>770.5</v>
      </c>
      <c r="BA380">
        <v>721.8</v>
      </c>
      <c r="BB380">
        <v>691.5</v>
      </c>
      <c r="BC380">
        <v>659.2</v>
      </c>
      <c r="BD380">
        <v>1363.6</v>
      </c>
      <c r="BE380">
        <v>1051.8</v>
      </c>
      <c r="BF380">
        <v>882.2</v>
      </c>
      <c r="BG380">
        <v>775.8</v>
      </c>
      <c r="BH380">
        <v>711.5</v>
      </c>
      <c r="BI380">
        <v>670.3</v>
      </c>
      <c r="BJ380">
        <v>605.6</v>
      </c>
      <c r="BK380">
        <v>43.3</v>
      </c>
      <c r="BL380">
        <v>42.3</v>
      </c>
      <c r="BM380">
        <v>42.6</v>
      </c>
      <c r="BN380">
        <v>41.2</v>
      </c>
      <c r="BO380">
        <v>40.1</v>
      </c>
      <c r="BP380">
        <v>40.299999999999997</v>
      </c>
      <c r="BQ380">
        <v>42.8</v>
      </c>
      <c r="BR380">
        <v>145.9</v>
      </c>
      <c r="BS380">
        <v>146</v>
      </c>
      <c r="BT380">
        <v>146.30000000000001</v>
      </c>
      <c r="BU380">
        <v>176.2</v>
      </c>
      <c r="BV380">
        <v>177.8</v>
      </c>
      <c r="BW380">
        <v>178.8</v>
      </c>
      <c r="BX380">
        <v>178.7</v>
      </c>
      <c r="BY380">
        <v>1473.6</v>
      </c>
      <c r="BZ380">
        <v>1224.8</v>
      </c>
      <c r="CA380">
        <v>1086.8</v>
      </c>
      <c r="CB380">
        <v>994.7</v>
      </c>
      <c r="CC380">
        <v>943.7</v>
      </c>
      <c r="CD380">
        <v>936.4</v>
      </c>
      <c r="CE380">
        <v>970.4</v>
      </c>
      <c r="CF380">
        <v>964.7</v>
      </c>
      <c r="CG380">
        <v>809.6</v>
      </c>
      <c r="CH380">
        <v>724.2</v>
      </c>
      <c r="CI380">
        <v>683.4</v>
      </c>
      <c r="CJ380">
        <v>661.6</v>
      </c>
      <c r="CK380">
        <v>652.70000000000005</v>
      </c>
      <c r="CL380">
        <v>656.9</v>
      </c>
      <c r="CM380">
        <v>912.6</v>
      </c>
      <c r="CN380">
        <v>767.8</v>
      </c>
      <c r="CO380">
        <v>698.2</v>
      </c>
      <c r="CP380">
        <v>665.6</v>
      </c>
      <c r="CQ380">
        <v>643.5</v>
      </c>
      <c r="CR380">
        <v>629.5</v>
      </c>
      <c r="CS380">
        <v>628.1</v>
      </c>
      <c r="CT380">
        <v>873.2</v>
      </c>
      <c r="CU380">
        <v>737.4</v>
      </c>
      <c r="CV380">
        <v>678.7</v>
      </c>
      <c r="CW380">
        <v>647.5</v>
      </c>
      <c r="CX380">
        <v>624.1</v>
      </c>
      <c r="CY380">
        <v>601.4</v>
      </c>
      <c r="CZ380">
        <v>579.79999999999995</v>
      </c>
      <c r="DA380">
        <v>844.3</v>
      </c>
      <c r="DB380">
        <v>703</v>
      </c>
      <c r="DC380">
        <v>649.29999999999995</v>
      </c>
      <c r="DD380">
        <v>613.4</v>
      </c>
      <c r="DE380">
        <v>586.5</v>
      </c>
      <c r="DF380">
        <v>572.79999999999995</v>
      </c>
      <c r="DG380">
        <v>551.4</v>
      </c>
      <c r="DH380">
        <v>835.6</v>
      </c>
      <c r="DI380">
        <v>699.6</v>
      </c>
      <c r="DJ380">
        <v>647.79999999999995</v>
      </c>
      <c r="DK380">
        <v>609.4</v>
      </c>
      <c r="DL380">
        <v>573.6</v>
      </c>
      <c r="DM380">
        <v>542.79999999999995</v>
      </c>
      <c r="DN380">
        <v>500.4</v>
      </c>
      <c r="DO380">
        <v>865.3</v>
      </c>
      <c r="DP380">
        <v>715.6</v>
      </c>
      <c r="DQ380">
        <v>656.4</v>
      </c>
      <c r="DR380">
        <v>618.29999999999995</v>
      </c>
      <c r="DS380">
        <v>581.9</v>
      </c>
      <c r="DT380">
        <v>549.79999999999995</v>
      </c>
      <c r="DU380">
        <v>491.3</v>
      </c>
      <c r="DV380">
        <v>952.1</v>
      </c>
      <c r="DW380">
        <v>772.2</v>
      </c>
      <c r="DX380">
        <v>682.7</v>
      </c>
      <c r="DY380">
        <v>641.1</v>
      </c>
      <c r="DZ380">
        <v>605.6</v>
      </c>
      <c r="EA380">
        <v>573.1</v>
      </c>
      <c r="EB380">
        <v>516.70000000000005</v>
      </c>
      <c r="EC380">
        <v>1102.9000000000001</v>
      </c>
      <c r="ED380">
        <v>884</v>
      </c>
      <c r="EE380">
        <v>760.7</v>
      </c>
      <c r="EF380">
        <v>696.6</v>
      </c>
      <c r="EG380">
        <v>659</v>
      </c>
      <c r="EH380">
        <v>630.20000000000005</v>
      </c>
      <c r="EI380">
        <v>575</v>
      </c>
      <c r="EJ380">
        <v>1273.5</v>
      </c>
      <c r="EK380">
        <v>1020.7</v>
      </c>
      <c r="EL380">
        <v>878.4</v>
      </c>
      <c r="EM380">
        <v>793.4</v>
      </c>
      <c r="EN380">
        <v>711.9</v>
      </c>
      <c r="EO380">
        <v>667.6</v>
      </c>
      <c r="EP380" t="s">
        <v>4574</v>
      </c>
    </row>
    <row r="381" spans="1:146" x14ac:dyDescent="0.25">
      <c r="A381" t="s">
        <v>3421</v>
      </c>
      <c r="B381" t="s">
        <v>2583</v>
      </c>
      <c r="C381" t="s">
        <v>2584</v>
      </c>
      <c r="D381" t="s">
        <v>2585</v>
      </c>
      <c r="E381" t="s">
        <v>2586</v>
      </c>
      <c r="F381" t="s">
        <v>2587</v>
      </c>
      <c r="G381" t="s">
        <v>2588</v>
      </c>
      <c r="H381">
        <v>1990</v>
      </c>
      <c r="I381">
        <v>4078677</v>
      </c>
      <c r="K381" t="s">
        <v>1698</v>
      </c>
      <c r="L381" t="s">
        <v>1781</v>
      </c>
      <c r="M381">
        <v>420</v>
      </c>
      <c r="N381" t="s">
        <v>3923</v>
      </c>
      <c r="O381" s="3">
        <v>0.32087962962962963</v>
      </c>
      <c r="P381">
        <v>10.9</v>
      </c>
      <c r="Q381">
        <v>9.7210000000000001</v>
      </c>
      <c r="R381">
        <v>1.9279999999999999</v>
      </c>
      <c r="S381">
        <v>3.45</v>
      </c>
      <c r="T381">
        <v>5800</v>
      </c>
      <c r="U381">
        <v>115.8</v>
      </c>
      <c r="V381">
        <v>0.34</v>
      </c>
      <c r="W381">
        <v>647.9</v>
      </c>
      <c r="X381">
        <v>0.96519999999999995</v>
      </c>
      <c r="Y381">
        <v>699.3</v>
      </c>
      <c r="Z381">
        <v>0</v>
      </c>
      <c r="AA381">
        <v>0</v>
      </c>
      <c r="AB381">
        <v>1064.4000000000001</v>
      </c>
      <c r="AC381">
        <v>863.7</v>
      </c>
      <c r="AD381">
        <v>747.2</v>
      </c>
      <c r="AE381">
        <v>675.2</v>
      </c>
      <c r="AF381">
        <v>634.6</v>
      </c>
      <c r="AG381">
        <v>609.5</v>
      </c>
      <c r="AH381">
        <v>588.70000000000005</v>
      </c>
      <c r="AI381">
        <v>1015.7</v>
      </c>
      <c r="AJ381">
        <v>827.3</v>
      </c>
      <c r="AK381">
        <v>722.5</v>
      </c>
      <c r="AL381">
        <v>663.1</v>
      </c>
      <c r="AM381">
        <v>631.20000000000005</v>
      </c>
      <c r="AN381">
        <v>612</v>
      </c>
      <c r="AO381">
        <v>593.6</v>
      </c>
      <c r="AP381">
        <v>896.5</v>
      </c>
      <c r="AQ381">
        <v>722.1</v>
      </c>
      <c r="AR381">
        <v>628.20000000000005</v>
      </c>
      <c r="AS381">
        <v>573.70000000000005</v>
      </c>
      <c r="AT381">
        <v>540.5</v>
      </c>
      <c r="AU381">
        <v>519.5</v>
      </c>
      <c r="AV381">
        <v>495.2</v>
      </c>
      <c r="AW381">
        <v>949.4</v>
      </c>
      <c r="AX381">
        <v>759.4</v>
      </c>
      <c r="AY381">
        <v>655.8</v>
      </c>
      <c r="AZ381">
        <v>594.9</v>
      </c>
      <c r="BA381">
        <v>557.5</v>
      </c>
      <c r="BB381">
        <v>533.70000000000005</v>
      </c>
      <c r="BC381">
        <v>505.8</v>
      </c>
      <c r="BD381">
        <v>1061.8</v>
      </c>
      <c r="BE381">
        <v>811.8</v>
      </c>
      <c r="BF381">
        <v>672.8</v>
      </c>
      <c r="BG381">
        <v>590.4</v>
      </c>
      <c r="BH381">
        <v>549.70000000000005</v>
      </c>
      <c r="BI381">
        <v>519.20000000000005</v>
      </c>
      <c r="BJ381">
        <v>471.8</v>
      </c>
      <c r="BK381">
        <v>42.7</v>
      </c>
      <c r="BL381">
        <v>41</v>
      </c>
      <c r="BM381">
        <v>40.799999999999997</v>
      </c>
      <c r="BN381">
        <v>39.799999999999997</v>
      </c>
      <c r="BO381">
        <v>39</v>
      </c>
      <c r="BP381">
        <v>38.6</v>
      </c>
      <c r="BQ381">
        <v>39</v>
      </c>
      <c r="BR381">
        <v>145.69999999999999</v>
      </c>
      <c r="BS381">
        <v>150.1</v>
      </c>
      <c r="BT381">
        <v>151.5</v>
      </c>
      <c r="BU381">
        <v>156</v>
      </c>
      <c r="BV381">
        <v>173.5</v>
      </c>
      <c r="BW381">
        <v>180</v>
      </c>
      <c r="BX381">
        <v>180</v>
      </c>
      <c r="BY381">
        <v>1089.5999999999999</v>
      </c>
      <c r="BZ381">
        <v>904.7</v>
      </c>
      <c r="CA381">
        <v>798</v>
      </c>
      <c r="CB381">
        <v>739.9</v>
      </c>
      <c r="CC381">
        <v>717.6</v>
      </c>
      <c r="CD381">
        <v>708</v>
      </c>
      <c r="CE381">
        <v>709.5</v>
      </c>
      <c r="CF381">
        <v>716.5</v>
      </c>
      <c r="CG381">
        <v>604.20000000000005</v>
      </c>
      <c r="CH381">
        <v>541.9</v>
      </c>
      <c r="CI381">
        <v>516</v>
      </c>
      <c r="CJ381">
        <v>505.4</v>
      </c>
      <c r="CK381">
        <v>501</v>
      </c>
      <c r="CL381">
        <v>498.7</v>
      </c>
      <c r="CM381">
        <v>680.4</v>
      </c>
      <c r="CN381">
        <v>576</v>
      </c>
      <c r="CO381">
        <v>524.9</v>
      </c>
      <c r="CP381">
        <v>503.6</v>
      </c>
      <c r="CQ381">
        <v>492.6</v>
      </c>
      <c r="CR381">
        <v>487.6</v>
      </c>
      <c r="CS381">
        <v>484.4</v>
      </c>
      <c r="CT381">
        <v>654.1</v>
      </c>
      <c r="CU381">
        <v>556.29999999999995</v>
      </c>
      <c r="CV381">
        <v>513.29999999999995</v>
      </c>
      <c r="CW381">
        <v>493.2</v>
      </c>
      <c r="CX381">
        <v>479.8</v>
      </c>
      <c r="CY381">
        <v>469.8</v>
      </c>
      <c r="CZ381">
        <v>460.4</v>
      </c>
      <c r="DA381">
        <v>662</v>
      </c>
      <c r="DB381">
        <v>561</v>
      </c>
      <c r="DC381">
        <v>509.4</v>
      </c>
      <c r="DD381">
        <v>488</v>
      </c>
      <c r="DE381">
        <v>476.4</v>
      </c>
      <c r="DF381">
        <v>462.5</v>
      </c>
      <c r="DG381">
        <v>439.6</v>
      </c>
      <c r="DH381">
        <v>671.8</v>
      </c>
      <c r="DI381">
        <v>553.4</v>
      </c>
      <c r="DJ381">
        <v>502.9</v>
      </c>
      <c r="DK381">
        <v>478.5</v>
      </c>
      <c r="DL381">
        <v>458.1</v>
      </c>
      <c r="DM381">
        <v>441.1</v>
      </c>
      <c r="DN381">
        <v>422.6</v>
      </c>
      <c r="DO381">
        <v>691.2</v>
      </c>
      <c r="DP381">
        <v>568.20000000000005</v>
      </c>
      <c r="DQ381">
        <v>509.6</v>
      </c>
      <c r="DR381">
        <v>482.8</v>
      </c>
      <c r="DS381">
        <v>460.9</v>
      </c>
      <c r="DT381">
        <v>439.1</v>
      </c>
      <c r="DU381">
        <v>405.1</v>
      </c>
      <c r="DV381">
        <v>762.2</v>
      </c>
      <c r="DW381">
        <v>620.5</v>
      </c>
      <c r="DX381">
        <v>537.4</v>
      </c>
      <c r="DY381">
        <v>499.4</v>
      </c>
      <c r="DZ381">
        <v>476.7</v>
      </c>
      <c r="EA381">
        <v>455</v>
      </c>
      <c r="EB381">
        <v>412.3</v>
      </c>
      <c r="EC381">
        <v>899.9</v>
      </c>
      <c r="ED381">
        <v>712.4</v>
      </c>
      <c r="EE381">
        <v>603.70000000000005</v>
      </c>
      <c r="EF381">
        <v>534.1</v>
      </c>
      <c r="EG381">
        <v>499.9</v>
      </c>
      <c r="EH381">
        <v>478.5</v>
      </c>
      <c r="EI381">
        <v>437.8</v>
      </c>
      <c r="EJ381">
        <v>1039.2</v>
      </c>
      <c r="EK381">
        <v>822.6</v>
      </c>
      <c r="EL381">
        <v>696.3</v>
      </c>
      <c r="EM381">
        <v>610.5</v>
      </c>
      <c r="EN381">
        <v>551.5</v>
      </c>
      <c r="EO381">
        <v>511</v>
      </c>
      <c r="EP381" t="s">
        <v>4575</v>
      </c>
    </row>
    <row r="382" spans="1:146" x14ac:dyDescent="0.25">
      <c r="A382" t="s">
        <v>3421</v>
      </c>
      <c r="B382" t="s">
        <v>2601</v>
      </c>
      <c r="C382" t="s">
        <v>2602</v>
      </c>
      <c r="D382" t="s">
        <v>2603</v>
      </c>
      <c r="E382" t="s">
        <v>2604</v>
      </c>
      <c r="F382" t="s">
        <v>524</v>
      </c>
      <c r="G382" t="s">
        <v>1500</v>
      </c>
      <c r="H382">
        <v>1997</v>
      </c>
      <c r="I382">
        <v>4072373</v>
      </c>
      <c r="K382" t="s">
        <v>1698</v>
      </c>
      <c r="L382" t="s">
        <v>1781</v>
      </c>
      <c r="M382">
        <v>530</v>
      </c>
      <c r="N382" t="s">
        <v>3923</v>
      </c>
      <c r="O382" s="3">
        <v>0.32087962962962963</v>
      </c>
      <c r="P382">
        <v>9.3000000000000007</v>
      </c>
      <c r="Q382">
        <v>8.3670000000000009</v>
      </c>
      <c r="R382">
        <v>1.4379999999999999</v>
      </c>
      <c r="S382">
        <v>2.97</v>
      </c>
      <c r="T382">
        <v>4050</v>
      </c>
      <c r="U382">
        <v>116.6</v>
      </c>
      <c r="V382">
        <v>0.36</v>
      </c>
      <c r="W382">
        <v>726</v>
      </c>
      <c r="X382">
        <v>0.85940000000000005</v>
      </c>
      <c r="Y382">
        <v>785.5</v>
      </c>
      <c r="Z382">
        <v>0</v>
      </c>
      <c r="AA382">
        <v>0</v>
      </c>
      <c r="AB382">
        <v>1221.4000000000001</v>
      </c>
      <c r="AC382">
        <v>982</v>
      </c>
      <c r="AD382">
        <v>847.8</v>
      </c>
      <c r="AE382">
        <v>756.9</v>
      </c>
      <c r="AF382">
        <v>704.5</v>
      </c>
      <c r="AG382">
        <v>677.8</v>
      </c>
      <c r="AH382">
        <v>658.3</v>
      </c>
      <c r="AI382">
        <v>1175.7</v>
      </c>
      <c r="AJ382">
        <v>950.4</v>
      </c>
      <c r="AK382">
        <v>825.1</v>
      </c>
      <c r="AL382">
        <v>749.4</v>
      </c>
      <c r="AM382">
        <v>706.8</v>
      </c>
      <c r="AN382">
        <v>684.5</v>
      </c>
      <c r="AO382">
        <v>665.9</v>
      </c>
      <c r="AP382">
        <v>1017.3</v>
      </c>
      <c r="AQ382">
        <v>813.8</v>
      </c>
      <c r="AR382">
        <v>703.1</v>
      </c>
      <c r="AS382">
        <v>638.1</v>
      </c>
      <c r="AT382">
        <v>598.70000000000005</v>
      </c>
      <c r="AU382">
        <v>574</v>
      </c>
      <c r="AV382">
        <v>547</v>
      </c>
      <c r="AW382">
        <v>1087.5999999999999</v>
      </c>
      <c r="AX382">
        <v>863.9</v>
      </c>
      <c r="AY382">
        <v>740.4</v>
      </c>
      <c r="AZ382">
        <v>666.8</v>
      </c>
      <c r="BA382">
        <v>621.4</v>
      </c>
      <c r="BB382">
        <v>592.9</v>
      </c>
      <c r="BC382">
        <v>561.4</v>
      </c>
      <c r="BD382">
        <v>1212.7</v>
      </c>
      <c r="BE382">
        <v>919.8</v>
      </c>
      <c r="BF382">
        <v>758.4</v>
      </c>
      <c r="BG382">
        <v>657.2</v>
      </c>
      <c r="BH382">
        <v>606.20000000000005</v>
      </c>
      <c r="BI382">
        <v>571.29999999999995</v>
      </c>
      <c r="BJ382">
        <v>516.70000000000005</v>
      </c>
      <c r="BK382">
        <v>44.6</v>
      </c>
      <c r="BL382">
        <v>42.9</v>
      </c>
      <c r="BM382">
        <v>42.6</v>
      </c>
      <c r="BN382">
        <v>42.7</v>
      </c>
      <c r="BO382">
        <v>41.9</v>
      </c>
      <c r="BP382">
        <v>41.5</v>
      </c>
      <c r="BQ382">
        <v>42.1</v>
      </c>
      <c r="BR382">
        <v>147.19999999999999</v>
      </c>
      <c r="BS382">
        <v>150.80000000000001</v>
      </c>
      <c r="BT382">
        <v>151.30000000000001</v>
      </c>
      <c r="BU382">
        <v>156.9</v>
      </c>
      <c r="BV382">
        <v>175.8</v>
      </c>
      <c r="BW382">
        <v>180</v>
      </c>
      <c r="BX382">
        <v>180</v>
      </c>
      <c r="BY382">
        <v>1307.8</v>
      </c>
      <c r="BZ382">
        <v>1072.4000000000001</v>
      </c>
      <c r="CA382">
        <v>946</v>
      </c>
      <c r="CB382">
        <v>860.3</v>
      </c>
      <c r="CC382">
        <v>820.6</v>
      </c>
      <c r="CD382">
        <v>807.9</v>
      </c>
      <c r="CE382">
        <v>814.5</v>
      </c>
      <c r="CF382">
        <v>844.6</v>
      </c>
      <c r="CG382">
        <v>705.7</v>
      </c>
      <c r="CH382">
        <v>621.79999999999995</v>
      </c>
      <c r="CI382">
        <v>577.1</v>
      </c>
      <c r="CJ382">
        <v>558.4</v>
      </c>
      <c r="CK382">
        <v>552</v>
      </c>
      <c r="CL382">
        <v>551</v>
      </c>
      <c r="CM382">
        <v>795.5</v>
      </c>
      <c r="CN382">
        <v>668.3</v>
      </c>
      <c r="CO382">
        <v>592.5</v>
      </c>
      <c r="CP382">
        <v>558.5</v>
      </c>
      <c r="CQ382">
        <v>542.4</v>
      </c>
      <c r="CR382">
        <v>534.6</v>
      </c>
      <c r="CS382">
        <v>531.6</v>
      </c>
      <c r="CT382">
        <v>760.2</v>
      </c>
      <c r="CU382">
        <v>639.1</v>
      </c>
      <c r="CV382">
        <v>573.1</v>
      </c>
      <c r="CW382">
        <v>544.70000000000005</v>
      </c>
      <c r="CX382">
        <v>527.79999999999995</v>
      </c>
      <c r="CY382">
        <v>515.5</v>
      </c>
      <c r="CZ382">
        <v>502.8</v>
      </c>
      <c r="DA382">
        <v>762.7</v>
      </c>
      <c r="DB382">
        <v>623.70000000000005</v>
      </c>
      <c r="DC382">
        <v>556</v>
      </c>
      <c r="DD382">
        <v>530.20000000000005</v>
      </c>
      <c r="DE382">
        <v>519</v>
      </c>
      <c r="DF382">
        <v>507.8</v>
      </c>
      <c r="DG382">
        <v>480.9</v>
      </c>
      <c r="DH382">
        <v>739.7</v>
      </c>
      <c r="DI382">
        <v>605.20000000000005</v>
      </c>
      <c r="DJ382">
        <v>545.9</v>
      </c>
      <c r="DK382">
        <v>518.1</v>
      </c>
      <c r="DL382">
        <v>495.2</v>
      </c>
      <c r="DM382">
        <v>475.2</v>
      </c>
      <c r="DN382">
        <v>454.1</v>
      </c>
      <c r="DO382">
        <v>760</v>
      </c>
      <c r="DP382">
        <v>619.6</v>
      </c>
      <c r="DQ382">
        <v>552.1</v>
      </c>
      <c r="DR382">
        <v>522.20000000000005</v>
      </c>
      <c r="DS382">
        <v>497.4</v>
      </c>
      <c r="DT382">
        <v>473.2</v>
      </c>
      <c r="DU382">
        <v>435.8</v>
      </c>
      <c r="DV382">
        <v>836.4</v>
      </c>
      <c r="DW382">
        <v>676.7</v>
      </c>
      <c r="DX382">
        <v>579.6</v>
      </c>
      <c r="DY382">
        <v>538.6</v>
      </c>
      <c r="DZ382">
        <v>513.70000000000005</v>
      </c>
      <c r="EA382">
        <v>489.5</v>
      </c>
      <c r="EB382">
        <v>443.7</v>
      </c>
      <c r="EC382">
        <v>982.9</v>
      </c>
      <c r="ED382">
        <v>772.3</v>
      </c>
      <c r="EE382">
        <v>649.9</v>
      </c>
      <c r="EF382">
        <v>573</v>
      </c>
      <c r="EG382">
        <v>537.79999999999995</v>
      </c>
      <c r="EH382">
        <v>514.70000000000005</v>
      </c>
      <c r="EI382">
        <v>470.2</v>
      </c>
      <c r="EJ382">
        <v>1134.9000000000001</v>
      </c>
      <c r="EK382">
        <v>891.6</v>
      </c>
      <c r="EL382">
        <v>749.6</v>
      </c>
      <c r="EM382">
        <v>653.4</v>
      </c>
      <c r="EN382">
        <v>588.29999999999995</v>
      </c>
      <c r="EO382">
        <v>547.6</v>
      </c>
      <c r="EP382" t="s">
        <v>4576</v>
      </c>
    </row>
    <row r="383" spans="1:146" x14ac:dyDescent="0.25">
      <c r="A383" t="s">
        <v>3421</v>
      </c>
      <c r="B383" t="s">
        <v>2606</v>
      </c>
      <c r="C383" t="s">
        <v>2607</v>
      </c>
      <c r="D383" t="s">
        <v>2608</v>
      </c>
      <c r="E383" t="s">
        <v>2609</v>
      </c>
      <c r="F383" t="s">
        <v>2610</v>
      </c>
      <c r="G383" t="s">
        <v>2611</v>
      </c>
      <c r="H383">
        <v>1977</v>
      </c>
      <c r="I383">
        <v>220240</v>
      </c>
      <c r="K383" t="s">
        <v>1698</v>
      </c>
      <c r="L383" t="s">
        <v>1781</v>
      </c>
      <c r="M383">
        <v>360</v>
      </c>
      <c r="N383" t="s">
        <v>3923</v>
      </c>
      <c r="O383" s="3">
        <v>0.32087962962962963</v>
      </c>
      <c r="P383">
        <v>8</v>
      </c>
      <c r="Q383">
        <v>6.3620000000000001</v>
      </c>
      <c r="R383">
        <v>1.4239999999999999</v>
      </c>
      <c r="S383">
        <v>2.89</v>
      </c>
      <c r="T383">
        <v>2222</v>
      </c>
      <c r="U383">
        <v>88.6</v>
      </c>
      <c r="V383">
        <v>0.38</v>
      </c>
      <c r="W383">
        <v>767.6</v>
      </c>
      <c r="X383">
        <v>0.81210000000000004</v>
      </c>
      <c r="Y383">
        <v>831.2</v>
      </c>
      <c r="Z383">
        <v>0</v>
      </c>
      <c r="AA383">
        <v>0</v>
      </c>
      <c r="AB383">
        <v>1236.5</v>
      </c>
      <c r="AC383">
        <v>1016.3</v>
      </c>
      <c r="AD383">
        <v>886.8</v>
      </c>
      <c r="AE383">
        <v>799</v>
      </c>
      <c r="AF383">
        <v>754.6</v>
      </c>
      <c r="AG383">
        <v>735.8</v>
      </c>
      <c r="AH383">
        <v>723.9</v>
      </c>
      <c r="AI383">
        <v>1197.3</v>
      </c>
      <c r="AJ383">
        <v>986.3</v>
      </c>
      <c r="AK383">
        <v>868.7</v>
      </c>
      <c r="AL383">
        <v>797.5</v>
      </c>
      <c r="AM383">
        <v>760.4</v>
      </c>
      <c r="AN383">
        <v>743.6</v>
      </c>
      <c r="AO383">
        <v>736.8</v>
      </c>
      <c r="AP383">
        <v>1055.0999999999999</v>
      </c>
      <c r="AQ383">
        <v>852.9</v>
      </c>
      <c r="AR383">
        <v>744.6</v>
      </c>
      <c r="AS383">
        <v>682.2</v>
      </c>
      <c r="AT383">
        <v>645.20000000000005</v>
      </c>
      <c r="AU383">
        <v>623</v>
      </c>
      <c r="AV383">
        <v>600.79999999999995</v>
      </c>
      <c r="AW383">
        <v>1120</v>
      </c>
      <c r="AX383">
        <v>899.5</v>
      </c>
      <c r="AY383">
        <v>779.8</v>
      </c>
      <c r="AZ383">
        <v>709.9</v>
      </c>
      <c r="BA383">
        <v>667.8</v>
      </c>
      <c r="BB383">
        <v>642.4</v>
      </c>
      <c r="BC383">
        <v>617.1</v>
      </c>
      <c r="BD383">
        <v>1227.5999999999999</v>
      </c>
      <c r="BE383">
        <v>953.3</v>
      </c>
      <c r="BF383">
        <v>798.7</v>
      </c>
      <c r="BG383">
        <v>702.2</v>
      </c>
      <c r="BH383">
        <v>654.5</v>
      </c>
      <c r="BI383">
        <v>620.20000000000005</v>
      </c>
      <c r="BJ383">
        <v>566.1</v>
      </c>
      <c r="BK383">
        <v>43.2</v>
      </c>
      <c r="BL383">
        <v>42.2</v>
      </c>
      <c r="BM383">
        <v>42.7</v>
      </c>
      <c r="BN383">
        <v>41.7</v>
      </c>
      <c r="BO383">
        <v>41.5</v>
      </c>
      <c r="BP383">
        <v>41.8</v>
      </c>
      <c r="BQ383">
        <v>43.6</v>
      </c>
      <c r="BR383">
        <v>148.69999999999999</v>
      </c>
      <c r="BS383">
        <v>152.1</v>
      </c>
      <c r="BT383">
        <v>153.4</v>
      </c>
      <c r="BU383">
        <v>169.9</v>
      </c>
      <c r="BV383">
        <v>180</v>
      </c>
      <c r="BW383">
        <v>180</v>
      </c>
      <c r="BX383">
        <v>180</v>
      </c>
      <c r="BY383">
        <v>1325.1</v>
      </c>
      <c r="BZ383">
        <v>1115.2</v>
      </c>
      <c r="CA383">
        <v>995.4</v>
      </c>
      <c r="CB383">
        <v>913.3</v>
      </c>
      <c r="CC383">
        <v>886.1</v>
      </c>
      <c r="CD383">
        <v>882.4</v>
      </c>
      <c r="CE383">
        <v>910.7</v>
      </c>
      <c r="CF383">
        <v>868.6</v>
      </c>
      <c r="CG383">
        <v>737.1</v>
      </c>
      <c r="CH383">
        <v>661.1</v>
      </c>
      <c r="CI383">
        <v>624.6</v>
      </c>
      <c r="CJ383">
        <v>609.20000000000005</v>
      </c>
      <c r="CK383">
        <v>605.70000000000005</v>
      </c>
      <c r="CL383">
        <v>609.29999999999995</v>
      </c>
      <c r="CM383">
        <v>823.8</v>
      </c>
      <c r="CN383">
        <v>699.6</v>
      </c>
      <c r="CO383">
        <v>637</v>
      </c>
      <c r="CP383">
        <v>607.79999999999995</v>
      </c>
      <c r="CQ383">
        <v>591.9</v>
      </c>
      <c r="CR383">
        <v>585.9</v>
      </c>
      <c r="CS383">
        <v>586.29999999999995</v>
      </c>
      <c r="CT383">
        <v>790</v>
      </c>
      <c r="CU383">
        <v>672.3</v>
      </c>
      <c r="CV383">
        <v>620.29999999999995</v>
      </c>
      <c r="CW383">
        <v>594.20000000000005</v>
      </c>
      <c r="CX383">
        <v>574.29999999999995</v>
      </c>
      <c r="CY383">
        <v>559.4</v>
      </c>
      <c r="CZ383">
        <v>550.1</v>
      </c>
      <c r="DA383">
        <v>793.4</v>
      </c>
      <c r="DB383">
        <v>656.1</v>
      </c>
      <c r="DC383">
        <v>600</v>
      </c>
      <c r="DD383">
        <v>575.70000000000005</v>
      </c>
      <c r="DE383">
        <v>565.6</v>
      </c>
      <c r="DF383">
        <v>549.9</v>
      </c>
      <c r="DG383">
        <v>521.4</v>
      </c>
      <c r="DH383">
        <v>769.2</v>
      </c>
      <c r="DI383">
        <v>641.4</v>
      </c>
      <c r="DJ383">
        <v>591.79999999999995</v>
      </c>
      <c r="DK383">
        <v>559.4</v>
      </c>
      <c r="DL383">
        <v>532.4</v>
      </c>
      <c r="DM383">
        <v>514.79999999999995</v>
      </c>
      <c r="DN383">
        <v>499</v>
      </c>
      <c r="DO383">
        <v>788.7</v>
      </c>
      <c r="DP383">
        <v>652.70000000000005</v>
      </c>
      <c r="DQ383">
        <v>597.5</v>
      </c>
      <c r="DR383">
        <v>564.79999999999995</v>
      </c>
      <c r="DS383">
        <v>535.1</v>
      </c>
      <c r="DT383">
        <v>510.2</v>
      </c>
      <c r="DU383">
        <v>479.2</v>
      </c>
      <c r="DV383">
        <v>859.5</v>
      </c>
      <c r="DW383">
        <v>704.2</v>
      </c>
      <c r="DX383">
        <v>620.4</v>
      </c>
      <c r="DY383">
        <v>583.5</v>
      </c>
      <c r="DZ383">
        <v>553.6</v>
      </c>
      <c r="EA383">
        <v>526.20000000000005</v>
      </c>
      <c r="EB383">
        <v>482.3</v>
      </c>
      <c r="EC383">
        <v>994.1</v>
      </c>
      <c r="ED383">
        <v>795.5</v>
      </c>
      <c r="EE383">
        <v>678.2</v>
      </c>
      <c r="EF383">
        <v>613.6</v>
      </c>
      <c r="EG383">
        <v>581.4</v>
      </c>
      <c r="EH383">
        <v>553.9</v>
      </c>
      <c r="EI383">
        <v>506.6</v>
      </c>
      <c r="EJ383">
        <v>1147.9000000000001</v>
      </c>
      <c r="EK383">
        <v>917.4</v>
      </c>
      <c r="EL383">
        <v>778.2</v>
      </c>
      <c r="EM383">
        <v>684.7</v>
      </c>
      <c r="EN383">
        <v>623.20000000000005</v>
      </c>
      <c r="EO383">
        <v>589.1</v>
      </c>
      <c r="EP383" t="s">
        <v>4577</v>
      </c>
    </row>
    <row r="384" spans="1:146" x14ac:dyDescent="0.25">
      <c r="A384" t="s">
        <v>3421</v>
      </c>
      <c r="B384" t="s">
        <v>2665</v>
      </c>
      <c r="C384" t="s">
        <v>2666</v>
      </c>
      <c r="D384" t="s">
        <v>2667</v>
      </c>
      <c r="E384" t="s">
        <v>552</v>
      </c>
      <c r="F384" t="s">
        <v>963</v>
      </c>
      <c r="G384" t="s">
        <v>2668</v>
      </c>
      <c r="H384">
        <v>1986</v>
      </c>
      <c r="I384">
        <v>4089462</v>
      </c>
      <c r="K384" t="s">
        <v>1698</v>
      </c>
      <c r="L384" t="s">
        <v>1781</v>
      </c>
      <c r="M384">
        <v>480</v>
      </c>
      <c r="N384" t="s">
        <v>3923</v>
      </c>
      <c r="O384" s="3">
        <v>0.32085648148148149</v>
      </c>
      <c r="P384">
        <v>11.022</v>
      </c>
      <c r="Q384">
        <v>8.9109999999999996</v>
      </c>
      <c r="R384">
        <v>1.9930000000000001</v>
      </c>
      <c r="S384">
        <v>3.62</v>
      </c>
      <c r="T384">
        <v>5061</v>
      </c>
      <c r="U384">
        <v>116.6</v>
      </c>
      <c r="V384">
        <v>0.21</v>
      </c>
      <c r="W384">
        <v>650.9</v>
      </c>
      <c r="X384">
        <v>0.96289999999999998</v>
      </c>
      <c r="Y384">
        <v>701</v>
      </c>
      <c r="Z384">
        <v>0</v>
      </c>
      <c r="AA384">
        <v>0</v>
      </c>
      <c r="AB384">
        <v>1053.3</v>
      </c>
      <c r="AC384">
        <v>859.1</v>
      </c>
      <c r="AD384">
        <v>743.8</v>
      </c>
      <c r="AE384">
        <v>675.8</v>
      </c>
      <c r="AF384">
        <v>638.1</v>
      </c>
      <c r="AG384">
        <v>616.9</v>
      </c>
      <c r="AH384">
        <v>597.1</v>
      </c>
      <c r="AI384">
        <v>1009.9</v>
      </c>
      <c r="AJ384">
        <v>825.2</v>
      </c>
      <c r="AK384">
        <v>723.5</v>
      </c>
      <c r="AL384">
        <v>667.3</v>
      </c>
      <c r="AM384">
        <v>637.20000000000005</v>
      </c>
      <c r="AN384">
        <v>619.4</v>
      </c>
      <c r="AO384">
        <v>602.20000000000005</v>
      </c>
      <c r="AP384">
        <v>895.5</v>
      </c>
      <c r="AQ384">
        <v>723.3</v>
      </c>
      <c r="AR384">
        <v>631.4</v>
      </c>
      <c r="AS384">
        <v>578.5</v>
      </c>
      <c r="AT384">
        <v>546.70000000000005</v>
      </c>
      <c r="AU384">
        <v>526.70000000000005</v>
      </c>
      <c r="AV384">
        <v>502.9</v>
      </c>
      <c r="AW384">
        <v>959.9</v>
      </c>
      <c r="AX384">
        <v>769</v>
      </c>
      <c r="AY384">
        <v>665.3</v>
      </c>
      <c r="AZ384">
        <v>604.6</v>
      </c>
      <c r="BA384">
        <v>567.6</v>
      </c>
      <c r="BB384">
        <v>544</v>
      </c>
      <c r="BC384">
        <v>516.4</v>
      </c>
      <c r="BD384">
        <v>1049.2</v>
      </c>
      <c r="BE384">
        <v>807.5</v>
      </c>
      <c r="BF384">
        <v>672.4</v>
      </c>
      <c r="BG384">
        <v>595.5</v>
      </c>
      <c r="BH384">
        <v>556.29999999999995</v>
      </c>
      <c r="BI384">
        <v>526.5</v>
      </c>
      <c r="BJ384">
        <v>480.8</v>
      </c>
      <c r="BK384">
        <v>42.3</v>
      </c>
      <c r="BL384">
        <v>40.9</v>
      </c>
      <c r="BM384">
        <v>40.9</v>
      </c>
      <c r="BN384">
        <v>39.4</v>
      </c>
      <c r="BO384">
        <v>38.799999999999997</v>
      </c>
      <c r="BP384">
        <v>38.700000000000003</v>
      </c>
      <c r="BQ384">
        <v>39.4</v>
      </c>
      <c r="BR384">
        <v>146.30000000000001</v>
      </c>
      <c r="BS384">
        <v>150.19999999999999</v>
      </c>
      <c r="BT384">
        <v>150.80000000000001</v>
      </c>
      <c r="BU384">
        <v>158</v>
      </c>
      <c r="BV384">
        <v>180</v>
      </c>
      <c r="BW384">
        <v>180</v>
      </c>
      <c r="BX384">
        <v>180</v>
      </c>
      <c r="BY384">
        <v>1094.5</v>
      </c>
      <c r="BZ384">
        <v>911.8</v>
      </c>
      <c r="CA384">
        <v>804.8</v>
      </c>
      <c r="CB384">
        <v>748.8</v>
      </c>
      <c r="CC384">
        <v>728.7</v>
      </c>
      <c r="CD384">
        <v>720.4</v>
      </c>
      <c r="CE384">
        <v>724.9</v>
      </c>
      <c r="CF384">
        <v>723.4</v>
      </c>
      <c r="CG384">
        <v>609.4</v>
      </c>
      <c r="CH384">
        <v>550.6</v>
      </c>
      <c r="CI384">
        <v>528</v>
      </c>
      <c r="CJ384">
        <v>517.5</v>
      </c>
      <c r="CK384">
        <v>513.1</v>
      </c>
      <c r="CL384">
        <v>511.3</v>
      </c>
      <c r="CM384">
        <v>687.9</v>
      </c>
      <c r="CN384">
        <v>581.5</v>
      </c>
      <c r="CO384">
        <v>535.70000000000005</v>
      </c>
      <c r="CP384">
        <v>516.1</v>
      </c>
      <c r="CQ384">
        <v>504.8</v>
      </c>
      <c r="CR384">
        <v>499.1</v>
      </c>
      <c r="CS384">
        <v>495.7</v>
      </c>
      <c r="CT384">
        <v>662.2</v>
      </c>
      <c r="CU384">
        <v>563.9</v>
      </c>
      <c r="CV384">
        <v>525.29999999999995</v>
      </c>
      <c r="CW384">
        <v>505.6</v>
      </c>
      <c r="CX384">
        <v>491.6</v>
      </c>
      <c r="CY384">
        <v>480.3</v>
      </c>
      <c r="CZ384">
        <v>468.5</v>
      </c>
      <c r="DA384">
        <v>670.3</v>
      </c>
      <c r="DB384">
        <v>562.79999999999995</v>
      </c>
      <c r="DC384">
        <v>518.6</v>
      </c>
      <c r="DD384">
        <v>502.2</v>
      </c>
      <c r="DE384">
        <v>487</v>
      </c>
      <c r="DF384">
        <v>472.1</v>
      </c>
      <c r="DG384">
        <v>448.3</v>
      </c>
      <c r="DH384">
        <v>666</v>
      </c>
      <c r="DI384">
        <v>550.9</v>
      </c>
      <c r="DJ384">
        <v>508.8</v>
      </c>
      <c r="DK384">
        <v>484.6</v>
      </c>
      <c r="DL384">
        <v>464.2</v>
      </c>
      <c r="DM384">
        <v>452.1</v>
      </c>
      <c r="DN384">
        <v>434.8</v>
      </c>
      <c r="DO384">
        <v>682.8</v>
      </c>
      <c r="DP384">
        <v>561.79999999999995</v>
      </c>
      <c r="DQ384">
        <v>513.6</v>
      </c>
      <c r="DR384">
        <v>486.9</v>
      </c>
      <c r="DS384">
        <v>463.1</v>
      </c>
      <c r="DT384">
        <v>441.8</v>
      </c>
      <c r="DU384">
        <v>416.3</v>
      </c>
      <c r="DV384">
        <v>747.8</v>
      </c>
      <c r="DW384">
        <v>608.29999999999995</v>
      </c>
      <c r="DX384">
        <v>534.9</v>
      </c>
      <c r="DY384">
        <v>502.9</v>
      </c>
      <c r="DZ384">
        <v>478.8</v>
      </c>
      <c r="EA384">
        <v>454.8</v>
      </c>
      <c r="EB384">
        <v>412.1</v>
      </c>
      <c r="EC384">
        <v>876.5</v>
      </c>
      <c r="ED384">
        <v>698.4</v>
      </c>
      <c r="EE384">
        <v>591.9</v>
      </c>
      <c r="EF384">
        <v>531.70000000000005</v>
      </c>
      <c r="EG384">
        <v>502.9</v>
      </c>
      <c r="EH384">
        <v>480.6</v>
      </c>
      <c r="EI384">
        <v>437.3</v>
      </c>
      <c r="EJ384">
        <v>1012.1</v>
      </c>
      <c r="EK384">
        <v>806.5</v>
      </c>
      <c r="EL384">
        <v>682.7</v>
      </c>
      <c r="EM384">
        <v>602.79999999999995</v>
      </c>
      <c r="EN384">
        <v>547.6</v>
      </c>
      <c r="EO384">
        <v>513.29999999999995</v>
      </c>
      <c r="EP384" t="s">
        <v>4578</v>
      </c>
    </row>
    <row r="385" spans="1:146" x14ac:dyDescent="0.25">
      <c r="A385" t="s">
        <v>3421</v>
      </c>
      <c r="B385" t="s">
        <v>2615</v>
      </c>
      <c r="C385" t="s">
        <v>2616</v>
      </c>
      <c r="D385" t="s">
        <v>2617</v>
      </c>
      <c r="E385" t="s">
        <v>2576</v>
      </c>
      <c r="F385" t="s">
        <v>1477</v>
      </c>
      <c r="G385" t="s">
        <v>2577</v>
      </c>
      <c r="H385">
        <v>2007</v>
      </c>
      <c r="I385">
        <v>237923</v>
      </c>
      <c r="K385" t="s">
        <v>1698</v>
      </c>
      <c r="L385" t="s">
        <v>1781</v>
      </c>
      <c r="M385">
        <v>674</v>
      </c>
      <c r="N385" t="s">
        <v>3923</v>
      </c>
      <c r="O385" s="3">
        <v>0.32087962962962963</v>
      </c>
      <c r="P385">
        <v>10.94</v>
      </c>
      <c r="Q385">
        <v>9.9130000000000003</v>
      </c>
      <c r="R385">
        <v>1.923</v>
      </c>
      <c r="S385">
        <v>3.58</v>
      </c>
      <c r="T385">
        <v>5700</v>
      </c>
      <c r="U385">
        <v>120.2</v>
      </c>
      <c r="V385">
        <v>0.33</v>
      </c>
      <c r="W385">
        <v>681.1</v>
      </c>
      <c r="X385">
        <v>0.92549999999999999</v>
      </c>
      <c r="Y385">
        <v>729.3</v>
      </c>
      <c r="Z385">
        <v>0</v>
      </c>
      <c r="AA385">
        <v>0</v>
      </c>
      <c r="AB385">
        <v>1178.8</v>
      </c>
      <c r="AC385">
        <v>930.5</v>
      </c>
      <c r="AD385">
        <v>789</v>
      </c>
      <c r="AE385">
        <v>700.6</v>
      </c>
      <c r="AF385">
        <v>649.70000000000005</v>
      </c>
      <c r="AG385">
        <v>618.5</v>
      </c>
      <c r="AH385">
        <v>589.5</v>
      </c>
      <c r="AI385">
        <v>1109.8</v>
      </c>
      <c r="AJ385">
        <v>886.2</v>
      </c>
      <c r="AK385">
        <v>760.2</v>
      </c>
      <c r="AL385">
        <v>684.2</v>
      </c>
      <c r="AM385">
        <v>642.70000000000005</v>
      </c>
      <c r="AN385">
        <v>620.79999999999995</v>
      </c>
      <c r="AO385">
        <v>597.20000000000005</v>
      </c>
      <c r="AP385">
        <v>965.4</v>
      </c>
      <c r="AQ385">
        <v>767.7</v>
      </c>
      <c r="AR385">
        <v>659</v>
      </c>
      <c r="AS385">
        <v>594.5</v>
      </c>
      <c r="AT385">
        <v>554.70000000000005</v>
      </c>
      <c r="AU385">
        <v>529.29999999999995</v>
      </c>
      <c r="AV385">
        <v>499.8</v>
      </c>
      <c r="AW385">
        <v>965.4</v>
      </c>
      <c r="AX385">
        <v>767.7</v>
      </c>
      <c r="AY385">
        <v>659</v>
      </c>
      <c r="AZ385">
        <v>594.5</v>
      </c>
      <c r="BA385">
        <v>554.70000000000005</v>
      </c>
      <c r="BB385">
        <v>529.29999999999995</v>
      </c>
      <c r="BC385">
        <v>499.8</v>
      </c>
      <c r="BD385">
        <v>1185</v>
      </c>
      <c r="BE385">
        <v>875.8</v>
      </c>
      <c r="BF385">
        <v>710.2</v>
      </c>
      <c r="BG385">
        <v>610.9</v>
      </c>
      <c r="BH385">
        <v>561.1</v>
      </c>
      <c r="BI385">
        <v>527.29999999999995</v>
      </c>
      <c r="BJ385">
        <v>477.6</v>
      </c>
      <c r="BK385">
        <v>42.9</v>
      </c>
      <c r="BL385">
        <v>41.4</v>
      </c>
      <c r="BM385">
        <v>41</v>
      </c>
      <c r="BN385">
        <v>39.799999999999997</v>
      </c>
      <c r="BO385">
        <v>39</v>
      </c>
      <c r="BP385">
        <v>38.700000000000003</v>
      </c>
      <c r="BQ385">
        <v>38.700000000000003</v>
      </c>
      <c r="BR385">
        <v>155.9</v>
      </c>
      <c r="BS385">
        <v>161.80000000000001</v>
      </c>
      <c r="BT385">
        <v>168.5</v>
      </c>
      <c r="BU385">
        <v>174.4</v>
      </c>
      <c r="BV385">
        <v>175.1</v>
      </c>
      <c r="BW385">
        <v>176.8</v>
      </c>
      <c r="BX385">
        <v>178.7</v>
      </c>
      <c r="BY385">
        <v>1117</v>
      </c>
      <c r="BZ385">
        <v>917.5</v>
      </c>
      <c r="CA385">
        <v>803.7</v>
      </c>
      <c r="CB385">
        <v>735.1</v>
      </c>
      <c r="CC385">
        <v>709.3</v>
      </c>
      <c r="CD385">
        <v>701.1</v>
      </c>
      <c r="CE385">
        <v>696.9</v>
      </c>
      <c r="CF385">
        <v>732.8</v>
      </c>
      <c r="CG385">
        <v>612.70000000000005</v>
      </c>
      <c r="CH385">
        <v>543.1</v>
      </c>
      <c r="CI385">
        <v>511.7</v>
      </c>
      <c r="CJ385">
        <v>498.8</v>
      </c>
      <c r="CK385">
        <v>494.6</v>
      </c>
      <c r="CL385">
        <v>493.3</v>
      </c>
      <c r="CM385">
        <v>694.7</v>
      </c>
      <c r="CN385">
        <v>583.79999999999995</v>
      </c>
      <c r="CO385">
        <v>524.79999999999995</v>
      </c>
      <c r="CP385">
        <v>499.2</v>
      </c>
      <c r="CQ385">
        <v>486.4</v>
      </c>
      <c r="CR385">
        <v>480.7</v>
      </c>
      <c r="CS385">
        <v>478.3</v>
      </c>
      <c r="CT385">
        <v>667.3</v>
      </c>
      <c r="CU385">
        <v>562.6</v>
      </c>
      <c r="CV385">
        <v>512.6</v>
      </c>
      <c r="CW385">
        <v>489.4</v>
      </c>
      <c r="CX385">
        <v>474.1</v>
      </c>
      <c r="CY385">
        <v>462.7</v>
      </c>
      <c r="CZ385">
        <v>452.2</v>
      </c>
      <c r="DA385">
        <v>675.5</v>
      </c>
      <c r="DB385">
        <v>567.79999999999995</v>
      </c>
      <c r="DC385">
        <v>513.29999999999995</v>
      </c>
      <c r="DD385">
        <v>488.5</v>
      </c>
      <c r="DE385">
        <v>471.5</v>
      </c>
      <c r="DF385">
        <v>454.9</v>
      </c>
      <c r="DG385">
        <v>429.6</v>
      </c>
      <c r="DH385">
        <v>750.1</v>
      </c>
      <c r="DI385">
        <v>612.5</v>
      </c>
      <c r="DJ385">
        <v>534.9</v>
      </c>
      <c r="DK385">
        <v>498.8</v>
      </c>
      <c r="DL385">
        <v>478.2</v>
      </c>
      <c r="DM385">
        <v>460.1</v>
      </c>
      <c r="DN385">
        <v>423</v>
      </c>
      <c r="DO385">
        <v>799.6</v>
      </c>
      <c r="DP385">
        <v>650.4</v>
      </c>
      <c r="DQ385">
        <v>561.6</v>
      </c>
      <c r="DR385">
        <v>512.1</v>
      </c>
      <c r="DS385">
        <v>486.9</v>
      </c>
      <c r="DT385">
        <v>468.4</v>
      </c>
      <c r="DU385">
        <v>431.2</v>
      </c>
      <c r="DV385">
        <v>925.9</v>
      </c>
      <c r="DW385">
        <v>728.3</v>
      </c>
      <c r="DX385">
        <v>619</v>
      </c>
      <c r="DY385">
        <v>546.79999999999995</v>
      </c>
      <c r="DZ385">
        <v>506.5</v>
      </c>
      <c r="EA385">
        <v>483.9</v>
      </c>
      <c r="EB385">
        <v>447.8</v>
      </c>
      <c r="EC385">
        <v>1077.4000000000001</v>
      </c>
      <c r="ED385">
        <v>825.9</v>
      </c>
      <c r="EE385">
        <v>687.6</v>
      </c>
      <c r="EF385">
        <v>599.20000000000005</v>
      </c>
      <c r="EG385">
        <v>538.1</v>
      </c>
      <c r="EH385">
        <v>502.9</v>
      </c>
      <c r="EI385">
        <v>464.2</v>
      </c>
      <c r="EJ385">
        <v>1240.5999999999999</v>
      </c>
      <c r="EK385">
        <v>943.6</v>
      </c>
      <c r="EL385">
        <v>774.4</v>
      </c>
      <c r="EM385">
        <v>666.1</v>
      </c>
      <c r="EN385">
        <v>590.1</v>
      </c>
      <c r="EO385">
        <v>535.79999999999995</v>
      </c>
      <c r="EP385" t="s">
        <v>4579</v>
      </c>
    </row>
    <row r="386" spans="1:146" x14ac:dyDescent="0.25">
      <c r="A386" t="s">
        <v>3421</v>
      </c>
      <c r="B386" t="s">
        <v>2624</v>
      </c>
      <c r="C386" t="s">
        <v>2625</v>
      </c>
      <c r="D386" t="s">
        <v>2626</v>
      </c>
      <c r="E386" t="s">
        <v>2627</v>
      </c>
      <c r="F386" t="s">
        <v>1680</v>
      </c>
      <c r="G386" t="s">
        <v>1923</v>
      </c>
      <c r="H386">
        <v>2004</v>
      </c>
      <c r="I386">
        <v>9578873</v>
      </c>
      <c r="K386" t="s">
        <v>1698</v>
      </c>
      <c r="L386" t="s">
        <v>1781</v>
      </c>
      <c r="M386">
        <v>450</v>
      </c>
      <c r="N386" t="s">
        <v>3923</v>
      </c>
      <c r="O386" s="3">
        <v>0.32087962962962963</v>
      </c>
      <c r="P386">
        <v>8.3000000000000007</v>
      </c>
      <c r="Q386">
        <v>8.3989999999999991</v>
      </c>
      <c r="R386">
        <v>2.145</v>
      </c>
      <c r="S386">
        <v>3.01</v>
      </c>
      <c r="T386">
        <v>2778</v>
      </c>
      <c r="U386">
        <v>102.9</v>
      </c>
      <c r="V386">
        <v>0.24</v>
      </c>
      <c r="W386">
        <v>691.1</v>
      </c>
      <c r="X386">
        <v>0.90159999999999996</v>
      </c>
      <c r="Y386">
        <v>748.7</v>
      </c>
      <c r="Z386">
        <v>0</v>
      </c>
      <c r="AA386">
        <v>0</v>
      </c>
      <c r="AB386">
        <v>1148.0999999999999</v>
      </c>
      <c r="AC386">
        <v>921</v>
      </c>
      <c r="AD386">
        <v>792.5</v>
      </c>
      <c r="AE386">
        <v>721.4</v>
      </c>
      <c r="AF386">
        <v>685.3</v>
      </c>
      <c r="AG386">
        <v>656.9</v>
      </c>
      <c r="AH386">
        <v>627.4</v>
      </c>
      <c r="AI386">
        <v>1097.2</v>
      </c>
      <c r="AJ386">
        <v>883.2</v>
      </c>
      <c r="AK386">
        <v>766.3</v>
      </c>
      <c r="AL386">
        <v>703.1</v>
      </c>
      <c r="AM386">
        <v>670.6</v>
      </c>
      <c r="AN386">
        <v>649.1</v>
      </c>
      <c r="AO386">
        <v>620.20000000000005</v>
      </c>
      <c r="AP386">
        <v>961.3</v>
      </c>
      <c r="AQ386">
        <v>771.5</v>
      </c>
      <c r="AR386">
        <v>669.6</v>
      </c>
      <c r="AS386">
        <v>610.70000000000005</v>
      </c>
      <c r="AT386">
        <v>574.79999999999995</v>
      </c>
      <c r="AU386">
        <v>551.29999999999995</v>
      </c>
      <c r="AV386">
        <v>520.79999999999995</v>
      </c>
      <c r="AW386">
        <v>1036.3</v>
      </c>
      <c r="AX386">
        <v>823</v>
      </c>
      <c r="AY386">
        <v>706.1</v>
      </c>
      <c r="AZ386">
        <v>637.20000000000005</v>
      </c>
      <c r="BA386">
        <v>594.70000000000005</v>
      </c>
      <c r="BB386">
        <v>567.20000000000005</v>
      </c>
      <c r="BC386">
        <v>532.79999999999995</v>
      </c>
      <c r="BD386">
        <v>1143.8</v>
      </c>
      <c r="BE386">
        <v>864.7</v>
      </c>
      <c r="BF386">
        <v>714.2</v>
      </c>
      <c r="BG386">
        <v>628.5</v>
      </c>
      <c r="BH386">
        <v>586.5</v>
      </c>
      <c r="BI386">
        <v>551.70000000000005</v>
      </c>
      <c r="BJ386">
        <v>495.1</v>
      </c>
      <c r="BK386">
        <v>41.9</v>
      </c>
      <c r="BL386">
        <v>40.200000000000003</v>
      </c>
      <c r="BM386">
        <v>39.6</v>
      </c>
      <c r="BN386">
        <v>38.1</v>
      </c>
      <c r="BO386">
        <v>37.299999999999997</v>
      </c>
      <c r="BP386">
        <v>37.200000000000003</v>
      </c>
      <c r="BQ386">
        <v>37.299999999999997</v>
      </c>
      <c r="BR386">
        <v>145.9</v>
      </c>
      <c r="BS386">
        <v>147.19999999999999</v>
      </c>
      <c r="BT386">
        <v>146.9</v>
      </c>
      <c r="BU386">
        <v>148.69999999999999</v>
      </c>
      <c r="BV386">
        <v>174.6</v>
      </c>
      <c r="BW386">
        <v>177.1</v>
      </c>
      <c r="BX386">
        <v>177.9</v>
      </c>
      <c r="BY386">
        <v>1191.7</v>
      </c>
      <c r="BZ386">
        <v>970.8</v>
      </c>
      <c r="CA386">
        <v>845.5</v>
      </c>
      <c r="CB386">
        <v>777.1</v>
      </c>
      <c r="CC386">
        <v>757.1</v>
      </c>
      <c r="CD386">
        <v>750.9</v>
      </c>
      <c r="CE386">
        <v>744.2</v>
      </c>
      <c r="CF386">
        <v>790.7</v>
      </c>
      <c r="CG386">
        <v>656.6</v>
      </c>
      <c r="CH386">
        <v>582.79999999999995</v>
      </c>
      <c r="CI386">
        <v>553.5</v>
      </c>
      <c r="CJ386">
        <v>543.5</v>
      </c>
      <c r="CK386">
        <v>539.70000000000005</v>
      </c>
      <c r="CL386">
        <v>536.4</v>
      </c>
      <c r="CM386">
        <v>752.6</v>
      </c>
      <c r="CN386">
        <v>628.1</v>
      </c>
      <c r="CO386">
        <v>566.70000000000005</v>
      </c>
      <c r="CP386">
        <v>541.20000000000005</v>
      </c>
      <c r="CQ386">
        <v>529</v>
      </c>
      <c r="CR386">
        <v>524.5</v>
      </c>
      <c r="CS386">
        <v>522.6</v>
      </c>
      <c r="CT386">
        <v>725.6</v>
      </c>
      <c r="CU386">
        <v>607.6</v>
      </c>
      <c r="CV386">
        <v>555.70000000000005</v>
      </c>
      <c r="CW386">
        <v>530.70000000000005</v>
      </c>
      <c r="CX386">
        <v>512.70000000000005</v>
      </c>
      <c r="CY386">
        <v>500</v>
      </c>
      <c r="CZ386">
        <v>491.8</v>
      </c>
      <c r="DA386">
        <v>701.9</v>
      </c>
      <c r="DB386">
        <v>580.6</v>
      </c>
      <c r="DC386">
        <v>535.1</v>
      </c>
      <c r="DD386">
        <v>515.20000000000005</v>
      </c>
      <c r="DE386">
        <v>505.2</v>
      </c>
      <c r="DF386">
        <v>487</v>
      </c>
      <c r="DG386">
        <v>458.2</v>
      </c>
      <c r="DH386">
        <v>700.7</v>
      </c>
      <c r="DI386">
        <v>578.79999999999995</v>
      </c>
      <c r="DJ386">
        <v>532</v>
      </c>
      <c r="DK386">
        <v>501.1</v>
      </c>
      <c r="DL386">
        <v>472.4</v>
      </c>
      <c r="DM386">
        <v>452.9</v>
      </c>
      <c r="DN386">
        <v>428.3</v>
      </c>
      <c r="DO386">
        <v>727.6</v>
      </c>
      <c r="DP386">
        <v>596.29999999999995</v>
      </c>
      <c r="DQ386">
        <v>540.4</v>
      </c>
      <c r="DR386">
        <v>508.9</v>
      </c>
      <c r="DS386">
        <v>476.4</v>
      </c>
      <c r="DT386">
        <v>446.3</v>
      </c>
      <c r="DU386">
        <v>402.2</v>
      </c>
      <c r="DV386">
        <v>812</v>
      </c>
      <c r="DW386">
        <v>654.70000000000005</v>
      </c>
      <c r="DX386">
        <v>568.5</v>
      </c>
      <c r="DY386">
        <v>530.20000000000005</v>
      </c>
      <c r="DZ386">
        <v>500.7</v>
      </c>
      <c r="EA386">
        <v>469.8</v>
      </c>
      <c r="EB386">
        <v>409</v>
      </c>
      <c r="EC386">
        <v>956.5</v>
      </c>
      <c r="ED386">
        <v>754.4</v>
      </c>
      <c r="EE386">
        <v>640.5</v>
      </c>
      <c r="EF386">
        <v>576.6</v>
      </c>
      <c r="EG386">
        <v>542.79999999999995</v>
      </c>
      <c r="EH386">
        <v>519.79999999999995</v>
      </c>
      <c r="EI386">
        <v>467.7</v>
      </c>
      <c r="EJ386">
        <v>1104.5</v>
      </c>
      <c r="EK386">
        <v>871.2</v>
      </c>
      <c r="EL386">
        <v>739.6</v>
      </c>
      <c r="EM386">
        <v>665.8</v>
      </c>
      <c r="EN386">
        <v>613.4</v>
      </c>
      <c r="EO386">
        <v>562.9</v>
      </c>
      <c r="EP386" t="s">
        <v>4580</v>
      </c>
    </row>
    <row r="387" spans="1:146" x14ac:dyDescent="0.25">
      <c r="A387" t="s">
        <v>3421</v>
      </c>
      <c r="B387" t="s">
        <v>2647</v>
      </c>
      <c r="C387" t="s">
        <v>2648</v>
      </c>
      <c r="D387" t="s">
        <v>2649</v>
      </c>
      <c r="E387" t="s">
        <v>2650</v>
      </c>
      <c r="F387" t="s">
        <v>2651</v>
      </c>
      <c r="G387" t="s">
        <v>2652</v>
      </c>
      <c r="H387">
        <v>2004</v>
      </c>
      <c r="I387">
        <v>4090532</v>
      </c>
      <c r="K387" t="s">
        <v>1698</v>
      </c>
      <c r="L387" t="s">
        <v>1781</v>
      </c>
      <c r="M387">
        <v>984</v>
      </c>
      <c r="N387" t="s">
        <v>3923</v>
      </c>
      <c r="O387" s="3">
        <v>0.32087962962962963</v>
      </c>
      <c r="P387">
        <v>13.99</v>
      </c>
      <c r="Q387">
        <v>12.766999999999999</v>
      </c>
      <c r="R387">
        <v>2.0699999999999998</v>
      </c>
      <c r="S387">
        <v>4.34</v>
      </c>
      <c r="T387">
        <v>11500</v>
      </c>
      <c r="U387">
        <v>112.8</v>
      </c>
      <c r="V387">
        <v>0.19</v>
      </c>
      <c r="W387">
        <v>606.6</v>
      </c>
      <c r="X387">
        <v>1.0165999999999999</v>
      </c>
      <c r="Y387">
        <v>664</v>
      </c>
      <c r="Z387">
        <v>0</v>
      </c>
      <c r="AA387">
        <v>0</v>
      </c>
      <c r="AB387">
        <v>1057.4000000000001</v>
      </c>
      <c r="AC387">
        <v>846.8</v>
      </c>
      <c r="AD387">
        <v>720.5</v>
      </c>
      <c r="AE387">
        <v>640.70000000000005</v>
      </c>
      <c r="AF387">
        <v>592.4</v>
      </c>
      <c r="AG387">
        <v>560.1</v>
      </c>
      <c r="AH387">
        <v>529.1</v>
      </c>
      <c r="AI387">
        <v>991</v>
      </c>
      <c r="AJ387">
        <v>797.5</v>
      </c>
      <c r="AK387">
        <v>687.1</v>
      </c>
      <c r="AL387">
        <v>619.70000000000005</v>
      </c>
      <c r="AM387">
        <v>580.79999999999995</v>
      </c>
      <c r="AN387">
        <v>557.79999999999995</v>
      </c>
      <c r="AO387">
        <v>534.70000000000005</v>
      </c>
      <c r="AP387">
        <v>855.2</v>
      </c>
      <c r="AQ387">
        <v>682.7</v>
      </c>
      <c r="AR387">
        <v>587.5</v>
      </c>
      <c r="AS387">
        <v>530.6</v>
      </c>
      <c r="AT387">
        <v>494.8</v>
      </c>
      <c r="AU387">
        <v>471.5</v>
      </c>
      <c r="AV387">
        <v>443.6</v>
      </c>
      <c r="AW387">
        <v>855.2</v>
      </c>
      <c r="AX387">
        <v>682.7</v>
      </c>
      <c r="AY387">
        <v>587.5</v>
      </c>
      <c r="AZ387">
        <v>530.6</v>
      </c>
      <c r="BA387">
        <v>494.8</v>
      </c>
      <c r="BB387">
        <v>471.5</v>
      </c>
      <c r="BC387">
        <v>443.6</v>
      </c>
      <c r="BD387">
        <v>1061.9000000000001</v>
      </c>
      <c r="BE387">
        <v>792.6</v>
      </c>
      <c r="BF387">
        <v>641.6</v>
      </c>
      <c r="BG387">
        <v>550.20000000000005</v>
      </c>
      <c r="BH387">
        <v>502.9</v>
      </c>
      <c r="BI387">
        <v>469.6</v>
      </c>
      <c r="BJ387">
        <v>422.2</v>
      </c>
      <c r="BK387">
        <v>45.3</v>
      </c>
      <c r="BL387">
        <v>43.8</v>
      </c>
      <c r="BM387">
        <v>43.5</v>
      </c>
      <c r="BN387">
        <v>42.4</v>
      </c>
      <c r="BO387">
        <v>41.1</v>
      </c>
      <c r="BP387">
        <v>40.4</v>
      </c>
      <c r="BQ387">
        <v>40.1</v>
      </c>
      <c r="BR387">
        <v>142</v>
      </c>
      <c r="BS387">
        <v>146.30000000000001</v>
      </c>
      <c r="BT387">
        <v>167.5</v>
      </c>
      <c r="BU387">
        <v>168.4</v>
      </c>
      <c r="BV387">
        <v>168.9</v>
      </c>
      <c r="BW387">
        <v>170.1</v>
      </c>
      <c r="BX387">
        <v>174.1</v>
      </c>
      <c r="BY387">
        <v>1012</v>
      </c>
      <c r="BZ387">
        <v>834.5</v>
      </c>
      <c r="CA387">
        <v>732.2</v>
      </c>
      <c r="CB387">
        <v>672.4</v>
      </c>
      <c r="CC387">
        <v>645.1</v>
      </c>
      <c r="CD387">
        <v>631.70000000000005</v>
      </c>
      <c r="CE387">
        <v>624.4</v>
      </c>
      <c r="CF387">
        <v>648.6</v>
      </c>
      <c r="CG387">
        <v>543</v>
      </c>
      <c r="CH387">
        <v>481.5</v>
      </c>
      <c r="CI387">
        <v>453.5</v>
      </c>
      <c r="CJ387">
        <v>442.6</v>
      </c>
      <c r="CK387">
        <v>437.2</v>
      </c>
      <c r="CL387">
        <v>433.2</v>
      </c>
      <c r="CM387">
        <v>607.4</v>
      </c>
      <c r="CN387">
        <v>512.5</v>
      </c>
      <c r="CO387">
        <v>462.1</v>
      </c>
      <c r="CP387">
        <v>440.2</v>
      </c>
      <c r="CQ387">
        <v>429.7</v>
      </c>
      <c r="CR387">
        <v>424.6</v>
      </c>
      <c r="CS387">
        <v>420.3</v>
      </c>
      <c r="CT387">
        <v>576.5</v>
      </c>
      <c r="CU387">
        <v>489.5</v>
      </c>
      <c r="CV387">
        <v>449.3</v>
      </c>
      <c r="CW387">
        <v>430</v>
      </c>
      <c r="CX387">
        <v>417.4</v>
      </c>
      <c r="CY387">
        <v>408.3</v>
      </c>
      <c r="CZ387">
        <v>399.1</v>
      </c>
      <c r="DA387">
        <v>578.1</v>
      </c>
      <c r="DB387">
        <v>490</v>
      </c>
      <c r="DC387">
        <v>447.5</v>
      </c>
      <c r="DD387">
        <v>427.2</v>
      </c>
      <c r="DE387">
        <v>412.6</v>
      </c>
      <c r="DF387">
        <v>399.7</v>
      </c>
      <c r="DG387">
        <v>378.5</v>
      </c>
      <c r="DH387">
        <v>639.1</v>
      </c>
      <c r="DI387">
        <v>535.79999999999995</v>
      </c>
      <c r="DJ387">
        <v>466.2</v>
      </c>
      <c r="DK387">
        <v>435.1</v>
      </c>
      <c r="DL387">
        <v>417.6</v>
      </c>
      <c r="DM387">
        <v>401.6</v>
      </c>
      <c r="DN387">
        <v>369.7</v>
      </c>
      <c r="DO387">
        <v>681.2</v>
      </c>
      <c r="DP387">
        <v>557.5</v>
      </c>
      <c r="DQ387">
        <v>485.6</v>
      </c>
      <c r="DR387">
        <v>446.9</v>
      </c>
      <c r="DS387">
        <v>425.9</v>
      </c>
      <c r="DT387">
        <v>409.5</v>
      </c>
      <c r="DU387">
        <v>376.4</v>
      </c>
      <c r="DV387">
        <v>795.2</v>
      </c>
      <c r="DW387">
        <v>631.9</v>
      </c>
      <c r="DX387">
        <v>540.20000000000005</v>
      </c>
      <c r="DY387">
        <v>479.6</v>
      </c>
      <c r="DZ387">
        <v>445.7</v>
      </c>
      <c r="EA387">
        <v>426.3</v>
      </c>
      <c r="EB387">
        <v>395.5</v>
      </c>
      <c r="EC387">
        <v>955</v>
      </c>
      <c r="ED387">
        <v>743.9</v>
      </c>
      <c r="EE387">
        <v>621</v>
      </c>
      <c r="EF387">
        <v>542</v>
      </c>
      <c r="EG387">
        <v>485.9</v>
      </c>
      <c r="EH387">
        <v>450.8</v>
      </c>
      <c r="EI387">
        <v>414.7</v>
      </c>
      <c r="EJ387">
        <v>1102.7</v>
      </c>
      <c r="EK387">
        <v>859</v>
      </c>
      <c r="EL387">
        <v>708.8</v>
      </c>
      <c r="EM387">
        <v>609.1</v>
      </c>
      <c r="EN387">
        <v>539.70000000000005</v>
      </c>
      <c r="EO387">
        <v>488.5</v>
      </c>
      <c r="EP387" t="s">
        <v>4581</v>
      </c>
    </row>
    <row r="388" spans="1:146" x14ac:dyDescent="0.25">
      <c r="A388" t="s">
        <v>3421</v>
      </c>
      <c r="B388" t="s">
        <v>2669</v>
      </c>
      <c r="C388" t="s">
        <v>2670</v>
      </c>
      <c r="D388" t="s">
        <v>2671</v>
      </c>
      <c r="E388" t="s">
        <v>2386</v>
      </c>
      <c r="F388" t="s">
        <v>1095</v>
      </c>
      <c r="G388" t="s">
        <v>2387</v>
      </c>
      <c r="H388">
        <v>1974</v>
      </c>
      <c r="I388">
        <v>9579394</v>
      </c>
      <c r="K388" t="s">
        <v>1698</v>
      </c>
      <c r="L388" t="s">
        <v>1781</v>
      </c>
      <c r="M388">
        <v>510</v>
      </c>
      <c r="N388" t="s">
        <v>3923</v>
      </c>
      <c r="O388" s="3">
        <v>0.32087962962962963</v>
      </c>
      <c r="P388">
        <v>10.36</v>
      </c>
      <c r="Q388">
        <v>8.1910000000000007</v>
      </c>
      <c r="R388">
        <v>1.694</v>
      </c>
      <c r="S388">
        <v>3.28</v>
      </c>
      <c r="T388">
        <v>7500</v>
      </c>
      <c r="U388">
        <v>138.6</v>
      </c>
      <c r="V388">
        <v>0.72</v>
      </c>
      <c r="W388">
        <v>782.4</v>
      </c>
      <c r="X388">
        <v>0.79700000000000004</v>
      </c>
      <c r="Y388">
        <v>846.9</v>
      </c>
      <c r="Z388">
        <v>0</v>
      </c>
      <c r="AA388">
        <v>0</v>
      </c>
      <c r="AB388">
        <v>1331.2</v>
      </c>
      <c r="AC388">
        <v>1061.7</v>
      </c>
      <c r="AD388">
        <v>914.7</v>
      </c>
      <c r="AE388">
        <v>821.6</v>
      </c>
      <c r="AF388">
        <v>761.6</v>
      </c>
      <c r="AG388">
        <v>722.4</v>
      </c>
      <c r="AH388">
        <v>692.1</v>
      </c>
      <c r="AI388">
        <v>1271.8</v>
      </c>
      <c r="AJ388">
        <v>1027.7</v>
      </c>
      <c r="AK388">
        <v>894.5</v>
      </c>
      <c r="AL388">
        <v>811</v>
      </c>
      <c r="AM388">
        <v>759.9</v>
      </c>
      <c r="AN388">
        <v>731</v>
      </c>
      <c r="AO388">
        <v>708.2</v>
      </c>
      <c r="AP388">
        <v>1102.2</v>
      </c>
      <c r="AQ388">
        <v>880.3</v>
      </c>
      <c r="AR388">
        <v>757.9</v>
      </c>
      <c r="AS388">
        <v>684.6</v>
      </c>
      <c r="AT388">
        <v>638.9</v>
      </c>
      <c r="AU388">
        <v>609.9</v>
      </c>
      <c r="AV388">
        <v>577.79999999999995</v>
      </c>
      <c r="AW388">
        <v>1102.2</v>
      </c>
      <c r="AX388">
        <v>880.3</v>
      </c>
      <c r="AY388">
        <v>757.9</v>
      </c>
      <c r="AZ388">
        <v>684.6</v>
      </c>
      <c r="BA388">
        <v>638.9</v>
      </c>
      <c r="BB388">
        <v>609.9</v>
      </c>
      <c r="BC388">
        <v>577.79999999999995</v>
      </c>
      <c r="BD388">
        <v>1331.2</v>
      </c>
      <c r="BE388">
        <v>998.4</v>
      </c>
      <c r="BF388">
        <v>821.2</v>
      </c>
      <c r="BG388">
        <v>709.4</v>
      </c>
      <c r="BH388">
        <v>646.4</v>
      </c>
      <c r="BI388">
        <v>603.6</v>
      </c>
      <c r="BJ388">
        <v>546.20000000000005</v>
      </c>
      <c r="BK388">
        <v>44.7</v>
      </c>
      <c r="BL388">
        <v>43.1</v>
      </c>
      <c r="BM388">
        <v>42.9</v>
      </c>
      <c r="BN388">
        <v>43.7</v>
      </c>
      <c r="BO388">
        <v>44.5</v>
      </c>
      <c r="BP388">
        <v>44.5</v>
      </c>
      <c r="BQ388">
        <v>44.8</v>
      </c>
      <c r="BR388">
        <v>158.80000000000001</v>
      </c>
      <c r="BS388">
        <v>166.1</v>
      </c>
      <c r="BT388">
        <v>171.5</v>
      </c>
      <c r="BU388">
        <v>174</v>
      </c>
      <c r="BV388">
        <v>174.2</v>
      </c>
      <c r="BW388">
        <v>176.8</v>
      </c>
      <c r="BX388">
        <v>179.3</v>
      </c>
      <c r="BY388">
        <v>1331.2</v>
      </c>
      <c r="BZ388">
        <v>1106.7</v>
      </c>
      <c r="CA388">
        <v>989.6</v>
      </c>
      <c r="CB388">
        <v>912.8</v>
      </c>
      <c r="CC388">
        <v>871.7</v>
      </c>
      <c r="CD388">
        <v>853.1</v>
      </c>
      <c r="CE388">
        <v>849.2</v>
      </c>
      <c r="CF388">
        <v>859.2</v>
      </c>
      <c r="CG388">
        <v>727.9</v>
      </c>
      <c r="CH388">
        <v>647.9</v>
      </c>
      <c r="CI388">
        <v>596.6</v>
      </c>
      <c r="CJ388">
        <v>573.29999999999995</v>
      </c>
      <c r="CK388">
        <v>563.20000000000005</v>
      </c>
      <c r="CL388">
        <v>557.79999999999995</v>
      </c>
      <c r="CM388">
        <v>809.6</v>
      </c>
      <c r="CN388">
        <v>689.7</v>
      </c>
      <c r="CO388">
        <v>611.4</v>
      </c>
      <c r="CP388">
        <v>571.20000000000005</v>
      </c>
      <c r="CQ388">
        <v>552.6</v>
      </c>
      <c r="CR388">
        <v>542.70000000000005</v>
      </c>
      <c r="CS388">
        <v>535.79999999999995</v>
      </c>
      <c r="CT388">
        <v>774</v>
      </c>
      <c r="CU388">
        <v>658.9</v>
      </c>
      <c r="CV388">
        <v>586.1</v>
      </c>
      <c r="CW388">
        <v>553.20000000000005</v>
      </c>
      <c r="CX388">
        <v>536.29999999999995</v>
      </c>
      <c r="CY388">
        <v>524.9</v>
      </c>
      <c r="CZ388">
        <v>510.4</v>
      </c>
      <c r="DA388">
        <v>780.9</v>
      </c>
      <c r="DB388">
        <v>663</v>
      </c>
      <c r="DC388">
        <v>586.70000000000005</v>
      </c>
      <c r="DD388">
        <v>551.6</v>
      </c>
      <c r="DE388">
        <v>529.79999999999995</v>
      </c>
      <c r="DF388">
        <v>514.4</v>
      </c>
      <c r="DG388">
        <v>495.1</v>
      </c>
      <c r="DH388">
        <v>834.8</v>
      </c>
      <c r="DI388">
        <v>694.2</v>
      </c>
      <c r="DJ388">
        <v>604.5</v>
      </c>
      <c r="DK388">
        <v>557.6</v>
      </c>
      <c r="DL388">
        <v>534.1</v>
      </c>
      <c r="DM388">
        <v>517.29999999999995</v>
      </c>
      <c r="DN388">
        <v>487.8</v>
      </c>
      <c r="DO388">
        <v>890.6</v>
      </c>
      <c r="DP388">
        <v>731</v>
      </c>
      <c r="DQ388">
        <v>633.20000000000005</v>
      </c>
      <c r="DR388">
        <v>571.29999999999995</v>
      </c>
      <c r="DS388">
        <v>541.9</v>
      </c>
      <c r="DT388">
        <v>523.4</v>
      </c>
      <c r="DU388">
        <v>492.3</v>
      </c>
      <c r="DV388">
        <v>1008.9</v>
      </c>
      <c r="DW388">
        <v>801.7</v>
      </c>
      <c r="DX388">
        <v>689.1</v>
      </c>
      <c r="DY388">
        <v>608.6</v>
      </c>
      <c r="DZ388">
        <v>561.70000000000005</v>
      </c>
      <c r="EA388">
        <v>537.20000000000005</v>
      </c>
      <c r="EB388">
        <v>504.7</v>
      </c>
      <c r="EC388">
        <v>1159.5</v>
      </c>
      <c r="ED388">
        <v>896</v>
      </c>
      <c r="EE388">
        <v>754.6</v>
      </c>
      <c r="EF388">
        <v>663.2</v>
      </c>
      <c r="EG388">
        <v>595.1</v>
      </c>
      <c r="EH388">
        <v>556.29999999999995</v>
      </c>
      <c r="EI388">
        <v>517.79999999999995</v>
      </c>
      <c r="EJ388">
        <v>1331.1</v>
      </c>
      <c r="EK388">
        <v>1016.8</v>
      </c>
      <c r="EL388">
        <v>839.7</v>
      </c>
      <c r="EM388">
        <v>730.4</v>
      </c>
      <c r="EN388">
        <v>651.4</v>
      </c>
      <c r="EO388">
        <v>591.79999999999995</v>
      </c>
      <c r="EP388" t="s">
        <v>4582</v>
      </c>
    </row>
    <row r="389" spans="1:146" x14ac:dyDescent="0.25">
      <c r="A389" t="s">
        <v>3421</v>
      </c>
      <c r="B389" t="s">
        <v>2711</v>
      </c>
      <c r="C389" t="s">
        <v>2712</v>
      </c>
      <c r="D389" t="s">
        <v>2713</v>
      </c>
      <c r="E389" t="s">
        <v>1996</v>
      </c>
      <c r="F389" t="s">
        <v>1027</v>
      </c>
      <c r="G389" t="s">
        <v>1987</v>
      </c>
      <c r="H389">
        <v>2005</v>
      </c>
      <c r="I389">
        <v>4024044</v>
      </c>
      <c r="K389" t="s">
        <v>1698</v>
      </c>
      <c r="L389" t="s">
        <v>1781</v>
      </c>
      <c r="M389">
        <v>783</v>
      </c>
      <c r="N389" t="s">
        <v>3923</v>
      </c>
      <c r="O389" s="3">
        <v>0.32087962962962963</v>
      </c>
      <c r="P389">
        <v>11.93</v>
      </c>
      <c r="Q389">
        <v>10.865</v>
      </c>
      <c r="R389">
        <v>1.88</v>
      </c>
      <c r="S389">
        <v>3.97</v>
      </c>
      <c r="T389">
        <v>8500</v>
      </c>
      <c r="U389">
        <v>113.3</v>
      </c>
      <c r="V389">
        <v>0.38</v>
      </c>
      <c r="W389">
        <v>673.6</v>
      </c>
      <c r="X389">
        <v>0.92649999999999999</v>
      </c>
      <c r="Y389">
        <v>728.5</v>
      </c>
      <c r="Z389">
        <v>0</v>
      </c>
      <c r="AA389">
        <v>0</v>
      </c>
      <c r="AB389">
        <v>1173.5</v>
      </c>
      <c r="AC389">
        <v>930.5</v>
      </c>
      <c r="AD389">
        <v>793.9</v>
      </c>
      <c r="AE389">
        <v>703.9</v>
      </c>
      <c r="AF389">
        <v>646.9</v>
      </c>
      <c r="AG389">
        <v>612.4</v>
      </c>
      <c r="AH389">
        <v>583.1</v>
      </c>
      <c r="AI389">
        <v>1108.8</v>
      </c>
      <c r="AJ389">
        <v>889.4</v>
      </c>
      <c r="AK389">
        <v>766.3</v>
      </c>
      <c r="AL389">
        <v>687.2</v>
      </c>
      <c r="AM389">
        <v>639.20000000000005</v>
      </c>
      <c r="AN389">
        <v>613.6</v>
      </c>
      <c r="AO389">
        <v>591.6</v>
      </c>
      <c r="AP389">
        <v>955.8</v>
      </c>
      <c r="AQ389">
        <v>760.3</v>
      </c>
      <c r="AR389">
        <v>652</v>
      </c>
      <c r="AS389">
        <v>586.79999999999995</v>
      </c>
      <c r="AT389">
        <v>545.9</v>
      </c>
      <c r="AU389">
        <v>519.6</v>
      </c>
      <c r="AV389">
        <v>489.5</v>
      </c>
      <c r="AW389">
        <v>955.8</v>
      </c>
      <c r="AX389">
        <v>760.3</v>
      </c>
      <c r="AY389">
        <v>652</v>
      </c>
      <c r="AZ389">
        <v>586.79999999999995</v>
      </c>
      <c r="BA389">
        <v>545.9</v>
      </c>
      <c r="BB389">
        <v>519.6</v>
      </c>
      <c r="BC389">
        <v>489.5</v>
      </c>
      <c r="BD389">
        <v>1176.5999999999999</v>
      </c>
      <c r="BE389">
        <v>873.3</v>
      </c>
      <c r="BF389">
        <v>710.2</v>
      </c>
      <c r="BG389">
        <v>607.29999999999995</v>
      </c>
      <c r="BH389">
        <v>552</v>
      </c>
      <c r="BI389">
        <v>515.70000000000005</v>
      </c>
      <c r="BJ389">
        <v>466.4</v>
      </c>
      <c r="BK389">
        <v>44.8</v>
      </c>
      <c r="BL389">
        <v>43</v>
      </c>
      <c r="BM389">
        <v>42.6</v>
      </c>
      <c r="BN389">
        <v>42.5</v>
      </c>
      <c r="BO389">
        <v>41.4</v>
      </c>
      <c r="BP389">
        <v>40.9</v>
      </c>
      <c r="BQ389">
        <v>41.1</v>
      </c>
      <c r="BR389">
        <v>152.5</v>
      </c>
      <c r="BS389">
        <v>158.6</v>
      </c>
      <c r="BT389">
        <v>166.8</v>
      </c>
      <c r="BU389">
        <v>171.2</v>
      </c>
      <c r="BV389">
        <v>172.6</v>
      </c>
      <c r="BW389">
        <v>174.8</v>
      </c>
      <c r="BX389">
        <v>179.1</v>
      </c>
      <c r="BY389">
        <v>1142.2</v>
      </c>
      <c r="BZ389">
        <v>940.9</v>
      </c>
      <c r="CA389">
        <v>830.1</v>
      </c>
      <c r="CB389">
        <v>753.2</v>
      </c>
      <c r="CC389">
        <v>711.7</v>
      </c>
      <c r="CD389">
        <v>697.4</v>
      </c>
      <c r="CE389">
        <v>696.4</v>
      </c>
      <c r="CF389">
        <v>735.5</v>
      </c>
      <c r="CG389">
        <v>617.6</v>
      </c>
      <c r="CH389">
        <v>545.6</v>
      </c>
      <c r="CI389">
        <v>504.9</v>
      </c>
      <c r="CJ389">
        <v>486.5</v>
      </c>
      <c r="CK389">
        <v>479</v>
      </c>
      <c r="CL389">
        <v>475.9</v>
      </c>
      <c r="CM389">
        <v>690.9</v>
      </c>
      <c r="CN389">
        <v>584</v>
      </c>
      <c r="CO389">
        <v>519.20000000000005</v>
      </c>
      <c r="CP389">
        <v>488.2</v>
      </c>
      <c r="CQ389">
        <v>473</v>
      </c>
      <c r="CR389">
        <v>464.7</v>
      </c>
      <c r="CS389">
        <v>460.2</v>
      </c>
      <c r="CT389">
        <v>657.7</v>
      </c>
      <c r="CU389">
        <v>557.5</v>
      </c>
      <c r="CV389">
        <v>501.7</v>
      </c>
      <c r="CW389">
        <v>476.3</v>
      </c>
      <c r="CX389">
        <v>461.4</v>
      </c>
      <c r="CY389">
        <v>450.5</v>
      </c>
      <c r="CZ389">
        <v>437.1</v>
      </c>
      <c r="DA389">
        <v>662.2</v>
      </c>
      <c r="DB389">
        <v>560.20000000000005</v>
      </c>
      <c r="DC389">
        <v>501.3</v>
      </c>
      <c r="DD389">
        <v>474.5</v>
      </c>
      <c r="DE389">
        <v>458.6</v>
      </c>
      <c r="DF389">
        <v>443.6</v>
      </c>
      <c r="DG389">
        <v>419.6</v>
      </c>
      <c r="DH389">
        <v>728.4</v>
      </c>
      <c r="DI389">
        <v>597.6</v>
      </c>
      <c r="DJ389">
        <v>520.4</v>
      </c>
      <c r="DK389">
        <v>482.5</v>
      </c>
      <c r="DL389">
        <v>462.5</v>
      </c>
      <c r="DM389">
        <v>446.9</v>
      </c>
      <c r="DN389">
        <v>416.1</v>
      </c>
      <c r="DO389">
        <v>769.2</v>
      </c>
      <c r="DP389">
        <v>631.29999999999995</v>
      </c>
      <c r="DQ389">
        <v>547.5</v>
      </c>
      <c r="DR389">
        <v>496.4</v>
      </c>
      <c r="DS389">
        <v>470.7</v>
      </c>
      <c r="DT389">
        <v>453.8</v>
      </c>
      <c r="DU389">
        <v>422.8</v>
      </c>
      <c r="DV389">
        <v>891.3</v>
      </c>
      <c r="DW389">
        <v>704.8</v>
      </c>
      <c r="DX389">
        <v>602.70000000000005</v>
      </c>
      <c r="DY389">
        <v>532.70000000000005</v>
      </c>
      <c r="DZ389">
        <v>490.9</v>
      </c>
      <c r="EA389">
        <v>468.2</v>
      </c>
      <c r="EB389">
        <v>437</v>
      </c>
      <c r="EC389">
        <v>1044.0999999999999</v>
      </c>
      <c r="ED389">
        <v>802.2</v>
      </c>
      <c r="EE389">
        <v>670.3</v>
      </c>
      <c r="EF389">
        <v>586.5</v>
      </c>
      <c r="EG389">
        <v>525.79999999999995</v>
      </c>
      <c r="EH389">
        <v>488.6</v>
      </c>
      <c r="EI389">
        <v>451.4</v>
      </c>
      <c r="EJ389">
        <v>1204.8</v>
      </c>
      <c r="EK389">
        <v>920.1</v>
      </c>
      <c r="EL389">
        <v>757.8</v>
      </c>
      <c r="EM389">
        <v>654.6</v>
      </c>
      <c r="EN389">
        <v>582</v>
      </c>
      <c r="EO389">
        <v>527.29999999999995</v>
      </c>
      <c r="EP389" t="s">
        <v>4583</v>
      </c>
    </row>
    <row r="390" spans="1:146" x14ac:dyDescent="0.25">
      <c r="A390" t="s">
        <v>3421</v>
      </c>
      <c r="B390" t="s">
        <v>2890</v>
      </c>
      <c r="C390" t="s">
        <v>2891</v>
      </c>
      <c r="D390" t="s">
        <v>2892</v>
      </c>
      <c r="E390" t="s">
        <v>2893</v>
      </c>
      <c r="F390" t="s">
        <v>2894</v>
      </c>
      <c r="G390" t="s">
        <v>2895</v>
      </c>
      <c r="H390">
        <v>1978</v>
      </c>
      <c r="I390">
        <v>4108731</v>
      </c>
      <c r="K390" t="s">
        <v>1698</v>
      </c>
      <c r="L390" t="s">
        <v>1781</v>
      </c>
      <c r="M390">
        <v>400</v>
      </c>
      <c r="N390" t="s">
        <v>3923</v>
      </c>
      <c r="O390" s="3">
        <v>0.32087962962962963</v>
      </c>
      <c r="P390">
        <v>8.4</v>
      </c>
      <c r="Q390">
        <v>7.1929999999999996</v>
      </c>
      <c r="R390">
        <v>1.647</v>
      </c>
      <c r="S390">
        <v>2.71</v>
      </c>
      <c r="T390">
        <v>3392</v>
      </c>
      <c r="U390">
        <v>122.4</v>
      </c>
      <c r="V390">
        <v>0.57999999999999996</v>
      </c>
      <c r="W390">
        <v>762.8</v>
      </c>
      <c r="X390">
        <v>0.82389999999999997</v>
      </c>
      <c r="Y390">
        <v>819.3</v>
      </c>
      <c r="Z390">
        <v>0</v>
      </c>
      <c r="AA390">
        <v>0</v>
      </c>
      <c r="AB390">
        <v>1241.5999999999999</v>
      </c>
      <c r="AC390">
        <v>1014.2</v>
      </c>
      <c r="AD390">
        <v>885.6</v>
      </c>
      <c r="AE390">
        <v>793.6</v>
      </c>
      <c r="AF390">
        <v>736.3</v>
      </c>
      <c r="AG390">
        <v>709.6</v>
      </c>
      <c r="AH390">
        <v>688.6</v>
      </c>
      <c r="AI390">
        <v>1199.3</v>
      </c>
      <c r="AJ390">
        <v>983.5</v>
      </c>
      <c r="AK390">
        <v>862.6</v>
      </c>
      <c r="AL390">
        <v>786</v>
      </c>
      <c r="AM390">
        <v>740.7</v>
      </c>
      <c r="AN390">
        <v>717.5</v>
      </c>
      <c r="AO390">
        <v>696.4</v>
      </c>
      <c r="AP390">
        <v>1057.3</v>
      </c>
      <c r="AQ390">
        <v>851.4</v>
      </c>
      <c r="AR390">
        <v>739.7</v>
      </c>
      <c r="AS390">
        <v>674.1</v>
      </c>
      <c r="AT390">
        <v>634.1</v>
      </c>
      <c r="AU390">
        <v>609</v>
      </c>
      <c r="AV390">
        <v>580.6</v>
      </c>
      <c r="AW390">
        <v>1121.5999999999999</v>
      </c>
      <c r="AX390">
        <v>897.2</v>
      </c>
      <c r="AY390">
        <v>773.9</v>
      </c>
      <c r="AZ390">
        <v>700.4</v>
      </c>
      <c r="BA390">
        <v>654.9</v>
      </c>
      <c r="BB390">
        <v>626.1</v>
      </c>
      <c r="BC390">
        <v>594</v>
      </c>
      <c r="BD390">
        <v>1234.0999999999999</v>
      </c>
      <c r="BE390">
        <v>953</v>
      </c>
      <c r="BF390">
        <v>796.3</v>
      </c>
      <c r="BG390">
        <v>694.7</v>
      </c>
      <c r="BH390">
        <v>642.20000000000005</v>
      </c>
      <c r="BI390">
        <v>607.79999999999995</v>
      </c>
      <c r="BJ390">
        <v>554</v>
      </c>
      <c r="BK390">
        <v>42.5</v>
      </c>
      <c r="BL390">
        <v>41</v>
      </c>
      <c r="BM390">
        <v>41</v>
      </c>
      <c r="BN390">
        <v>41.1</v>
      </c>
      <c r="BO390">
        <v>40.1</v>
      </c>
      <c r="BP390">
        <v>39.799999999999997</v>
      </c>
      <c r="BQ390">
        <v>40.1</v>
      </c>
      <c r="BR390">
        <v>148.5</v>
      </c>
      <c r="BS390">
        <v>152.69999999999999</v>
      </c>
      <c r="BT390">
        <v>154.5</v>
      </c>
      <c r="BU390">
        <v>160.80000000000001</v>
      </c>
      <c r="BV390">
        <v>180</v>
      </c>
      <c r="BW390">
        <v>180</v>
      </c>
      <c r="BX390">
        <v>180</v>
      </c>
      <c r="BY390">
        <v>1316.4</v>
      </c>
      <c r="BZ390">
        <v>1099.9000000000001</v>
      </c>
      <c r="CA390">
        <v>980.6</v>
      </c>
      <c r="CB390">
        <v>893.9</v>
      </c>
      <c r="CC390">
        <v>849.4</v>
      </c>
      <c r="CD390">
        <v>834.3</v>
      </c>
      <c r="CE390">
        <v>837</v>
      </c>
      <c r="CF390">
        <v>870</v>
      </c>
      <c r="CG390">
        <v>739.8</v>
      </c>
      <c r="CH390">
        <v>656.1</v>
      </c>
      <c r="CI390">
        <v>613.4</v>
      </c>
      <c r="CJ390">
        <v>594.20000000000005</v>
      </c>
      <c r="CK390">
        <v>585.29999999999995</v>
      </c>
      <c r="CL390">
        <v>583</v>
      </c>
      <c r="CM390">
        <v>828.9</v>
      </c>
      <c r="CN390">
        <v>705.5</v>
      </c>
      <c r="CO390">
        <v>630.5</v>
      </c>
      <c r="CP390">
        <v>597</v>
      </c>
      <c r="CQ390">
        <v>580.1</v>
      </c>
      <c r="CR390">
        <v>570</v>
      </c>
      <c r="CS390">
        <v>564.9</v>
      </c>
      <c r="CT390">
        <v>798.9</v>
      </c>
      <c r="CU390">
        <v>678.2</v>
      </c>
      <c r="CV390">
        <v>612.9</v>
      </c>
      <c r="CW390">
        <v>584.6</v>
      </c>
      <c r="CX390">
        <v>566.9</v>
      </c>
      <c r="CY390">
        <v>553.70000000000005</v>
      </c>
      <c r="CZ390">
        <v>537.1</v>
      </c>
      <c r="DA390">
        <v>800.9</v>
      </c>
      <c r="DB390">
        <v>660.2</v>
      </c>
      <c r="DC390">
        <v>593.4</v>
      </c>
      <c r="DD390">
        <v>567.1</v>
      </c>
      <c r="DE390">
        <v>554.29999999999995</v>
      </c>
      <c r="DF390">
        <v>547.4</v>
      </c>
      <c r="DG390">
        <v>520.1</v>
      </c>
      <c r="DH390">
        <v>782.3</v>
      </c>
      <c r="DI390">
        <v>645.79999999999995</v>
      </c>
      <c r="DJ390">
        <v>586.4</v>
      </c>
      <c r="DK390">
        <v>558.1</v>
      </c>
      <c r="DL390">
        <v>534.9</v>
      </c>
      <c r="DM390">
        <v>514.4</v>
      </c>
      <c r="DN390">
        <v>494.4</v>
      </c>
      <c r="DO390">
        <v>802.5</v>
      </c>
      <c r="DP390">
        <v>661.1</v>
      </c>
      <c r="DQ390">
        <v>593</v>
      </c>
      <c r="DR390">
        <v>562.79999999999995</v>
      </c>
      <c r="DS390">
        <v>539.5</v>
      </c>
      <c r="DT390">
        <v>515.79999999999995</v>
      </c>
      <c r="DU390">
        <v>479.4</v>
      </c>
      <c r="DV390">
        <v>875.1</v>
      </c>
      <c r="DW390">
        <v>718</v>
      </c>
      <c r="DX390">
        <v>621.79999999999995</v>
      </c>
      <c r="DY390">
        <v>580</v>
      </c>
      <c r="DZ390">
        <v>554.9</v>
      </c>
      <c r="EA390">
        <v>531.5</v>
      </c>
      <c r="EB390">
        <v>488.2</v>
      </c>
      <c r="EC390">
        <v>1010.4</v>
      </c>
      <c r="ED390">
        <v>806.1</v>
      </c>
      <c r="EE390">
        <v>688.7</v>
      </c>
      <c r="EF390">
        <v>612.70000000000005</v>
      </c>
      <c r="EG390">
        <v>577.79999999999995</v>
      </c>
      <c r="EH390">
        <v>554.79999999999995</v>
      </c>
      <c r="EI390">
        <v>511.5</v>
      </c>
      <c r="EJ390">
        <v>1166.7</v>
      </c>
      <c r="EK390">
        <v>928.4</v>
      </c>
      <c r="EL390">
        <v>790.6</v>
      </c>
      <c r="EM390">
        <v>693.2</v>
      </c>
      <c r="EN390">
        <v>623.29999999999995</v>
      </c>
      <c r="EO390">
        <v>584.9</v>
      </c>
      <c r="EP390" t="s">
        <v>4584</v>
      </c>
    </row>
    <row r="391" spans="1:146" x14ac:dyDescent="0.25">
      <c r="A391" t="s">
        <v>3421</v>
      </c>
      <c r="B391" t="s">
        <v>2707</v>
      </c>
      <c r="C391" t="s">
        <v>2708</v>
      </c>
      <c r="D391" t="s">
        <v>2709</v>
      </c>
      <c r="E391" t="s">
        <v>2710</v>
      </c>
      <c r="F391" t="s">
        <v>1035</v>
      </c>
      <c r="G391" t="s">
        <v>2286</v>
      </c>
      <c r="H391">
        <v>2006</v>
      </c>
      <c r="I391">
        <v>9514421</v>
      </c>
      <c r="K391" t="s">
        <v>1698</v>
      </c>
      <c r="L391" t="s">
        <v>1781</v>
      </c>
      <c r="M391">
        <v>686</v>
      </c>
      <c r="N391" t="s">
        <v>3923</v>
      </c>
      <c r="O391" s="3">
        <v>0.32087962962962963</v>
      </c>
      <c r="P391">
        <v>11.13</v>
      </c>
      <c r="Q391">
        <v>9.9979999999999993</v>
      </c>
      <c r="R391">
        <v>2.1360000000000001</v>
      </c>
      <c r="S391">
        <v>3.71</v>
      </c>
      <c r="T391">
        <v>7470</v>
      </c>
      <c r="U391">
        <v>109.1</v>
      </c>
      <c r="V391">
        <v>0.45</v>
      </c>
      <c r="W391">
        <v>735</v>
      </c>
      <c r="X391">
        <v>0.86599999999999999</v>
      </c>
      <c r="Y391">
        <v>779.4</v>
      </c>
      <c r="Z391">
        <v>0</v>
      </c>
      <c r="AA391">
        <v>0</v>
      </c>
      <c r="AB391">
        <v>1296</v>
      </c>
      <c r="AC391">
        <v>1013.4</v>
      </c>
      <c r="AD391">
        <v>857.6</v>
      </c>
      <c r="AE391">
        <v>757.3</v>
      </c>
      <c r="AF391">
        <v>685.7</v>
      </c>
      <c r="AG391">
        <v>637.5</v>
      </c>
      <c r="AH391">
        <v>597.6</v>
      </c>
      <c r="AI391">
        <v>1229.4000000000001</v>
      </c>
      <c r="AJ391">
        <v>974.1</v>
      </c>
      <c r="AK391">
        <v>833.3</v>
      </c>
      <c r="AL391">
        <v>742</v>
      </c>
      <c r="AM391">
        <v>678.4</v>
      </c>
      <c r="AN391">
        <v>638.4</v>
      </c>
      <c r="AO391">
        <v>608.4</v>
      </c>
      <c r="AP391">
        <v>1059.3</v>
      </c>
      <c r="AQ391">
        <v>836.3</v>
      </c>
      <c r="AR391">
        <v>710.8</v>
      </c>
      <c r="AS391">
        <v>633.6</v>
      </c>
      <c r="AT391">
        <v>583.79999999999995</v>
      </c>
      <c r="AU391">
        <v>551</v>
      </c>
      <c r="AV391">
        <v>513.9</v>
      </c>
      <c r="AW391">
        <v>1059.3</v>
      </c>
      <c r="AX391">
        <v>836.3</v>
      </c>
      <c r="AY391">
        <v>710.8</v>
      </c>
      <c r="AZ391">
        <v>633.6</v>
      </c>
      <c r="BA391">
        <v>583.79999999999995</v>
      </c>
      <c r="BB391">
        <v>551</v>
      </c>
      <c r="BC391">
        <v>513.9</v>
      </c>
      <c r="BD391">
        <v>1299.3</v>
      </c>
      <c r="BE391">
        <v>954.8</v>
      </c>
      <c r="BF391">
        <v>773</v>
      </c>
      <c r="BG391">
        <v>658.1</v>
      </c>
      <c r="BH391">
        <v>590.20000000000005</v>
      </c>
      <c r="BI391">
        <v>545.20000000000005</v>
      </c>
      <c r="BJ391">
        <v>491.8</v>
      </c>
      <c r="BK391">
        <v>43.8</v>
      </c>
      <c r="BL391">
        <v>42</v>
      </c>
      <c r="BM391">
        <v>41.1</v>
      </c>
      <c r="BN391">
        <v>41.2</v>
      </c>
      <c r="BO391">
        <v>40.6</v>
      </c>
      <c r="BP391">
        <v>39.200000000000003</v>
      </c>
      <c r="BQ391">
        <v>38.799999999999997</v>
      </c>
      <c r="BR391">
        <v>172.3</v>
      </c>
      <c r="BS391">
        <v>173.1</v>
      </c>
      <c r="BT391">
        <v>174.4</v>
      </c>
      <c r="BU391">
        <v>175.7</v>
      </c>
      <c r="BV391">
        <v>176.2</v>
      </c>
      <c r="BW391">
        <v>176.6</v>
      </c>
      <c r="BX391">
        <v>178.8</v>
      </c>
      <c r="BY391">
        <v>1263.0999999999999</v>
      </c>
      <c r="BZ391">
        <v>1024.5</v>
      </c>
      <c r="CA391">
        <v>898.3</v>
      </c>
      <c r="CB391">
        <v>812.6</v>
      </c>
      <c r="CC391">
        <v>747.6</v>
      </c>
      <c r="CD391">
        <v>711.1</v>
      </c>
      <c r="CE391">
        <v>696.8</v>
      </c>
      <c r="CF391">
        <v>820.8</v>
      </c>
      <c r="CG391">
        <v>680.9</v>
      </c>
      <c r="CH391">
        <v>600.6</v>
      </c>
      <c r="CI391">
        <v>545.6</v>
      </c>
      <c r="CJ391">
        <v>516.4</v>
      </c>
      <c r="CK391">
        <v>501.8</v>
      </c>
      <c r="CL391">
        <v>492.6</v>
      </c>
      <c r="CM391">
        <v>774</v>
      </c>
      <c r="CN391">
        <v>648.5</v>
      </c>
      <c r="CO391">
        <v>571.5</v>
      </c>
      <c r="CP391">
        <v>526</v>
      </c>
      <c r="CQ391">
        <v>503.2</v>
      </c>
      <c r="CR391">
        <v>490.3</v>
      </c>
      <c r="CS391">
        <v>478.7</v>
      </c>
      <c r="CT391">
        <v>740.6</v>
      </c>
      <c r="CU391">
        <v>623.5</v>
      </c>
      <c r="CV391">
        <v>550</v>
      </c>
      <c r="CW391">
        <v>512.6</v>
      </c>
      <c r="CX391">
        <v>493.1</v>
      </c>
      <c r="CY391">
        <v>479.7</v>
      </c>
      <c r="CZ391">
        <v>460.8</v>
      </c>
      <c r="DA391">
        <v>751.8</v>
      </c>
      <c r="DB391">
        <v>630.6</v>
      </c>
      <c r="DC391">
        <v>554.29999999999995</v>
      </c>
      <c r="DD391">
        <v>513.6</v>
      </c>
      <c r="DE391">
        <v>491.6</v>
      </c>
      <c r="DF391">
        <v>475</v>
      </c>
      <c r="DG391">
        <v>448.3</v>
      </c>
      <c r="DH391">
        <v>818.5</v>
      </c>
      <c r="DI391">
        <v>666.8</v>
      </c>
      <c r="DJ391">
        <v>579.20000000000005</v>
      </c>
      <c r="DK391">
        <v>524.6</v>
      </c>
      <c r="DL391">
        <v>497.3</v>
      </c>
      <c r="DM391">
        <v>480.1</v>
      </c>
      <c r="DN391">
        <v>450.4</v>
      </c>
      <c r="DO391">
        <v>878.6</v>
      </c>
      <c r="DP391">
        <v>705.1</v>
      </c>
      <c r="DQ391">
        <v>608.5</v>
      </c>
      <c r="DR391">
        <v>542.4</v>
      </c>
      <c r="DS391">
        <v>506.8</v>
      </c>
      <c r="DT391">
        <v>487</v>
      </c>
      <c r="DU391">
        <v>457.3</v>
      </c>
      <c r="DV391">
        <v>1008.7</v>
      </c>
      <c r="DW391">
        <v>786</v>
      </c>
      <c r="DX391">
        <v>667.5</v>
      </c>
      <c r="DY391">
        <v>589.6</v>
      </c>
      <c r="DZ391">
        <v>535.1</v>
      </c>
      <c r="EA391">
        <v>504.8</v>
      </c>
      <c r="EB391">
        <v>471.9</v>
      </c>
      <c r="EC391">
        <v>1178.4000000000001</v>
      </c>
      <c r="ED391">
        <v>898</v>
      </c>
      <c r="EE391">
        <v>743.6</v>
      </c>
      <c r="EF391">
        <v>649.1</v>
      </c>
      <c r="EG391">
        <v>581.1</v>
      </c>
      <c r="EH391">
        <v>532.6</v>
      </c>
      <c r="EI391">
        <v>486.6</v>
      </c>
      <c r="EJ391">
        <v>1329</v>
      </c>
      <c r="EK391">
        <v>1002.3</v>
      </c>
      <c r="EL391">
        <v>816.9</v>
      </c>
      <c r="EM391">
        <v>702.1</v>
      </c>
      <c r="EN391">
        <v>623.79999999999995</v>
      </c>
      <c r="EO391">
        <v>563.9</v>
      </c>
      <c r="EP391" t="s">
        <v>4585</v>
      </c>
    </row>
    <row r="392" spans="1:146" x14ac:dyDescent="0.25">
      <c r="A392" t="s">
        <v>3421</v>
      </c>
      <c r="B392" t="s">
        <v>2850</v>
      </c>
      <c r="C392" t="s">
        <v>2851</v>
      </c>
      <c r="D392" t="s">
        <v>2852</v>
      </c>
      <c r="E392" t="s">
        <v>2853</v>
      </c>
      <c r="F392" t="s">
        <v>1680</v>
      </c>
      <c r="G392" t="s">
        <v>1929</v>
      </c>
      <c r="H392">
        <v>1989</v>
      </c>
      <c r="I392">
        <v>9517058</v>
      </c>
      <c r="K392" t="s">
        <v>1698</v>
      </c>
      <c r="L392" t="s">
        <v>1781</v>
      </c>
      <c r="M392">
        <v>250</v>
      </c>
      <c r="N392" t="s">
        <v>3923</v>
      </c>
      <c r="O392" s="3">
        <v>0.32087962962962963</v>
      </c>
      <c r="P392">
        <v>11.03</v>
      </c>
      <c r="Q392">
        <v>10.087</v>
      </c>
      <c r="R392">
        <v>1.8959999999999999</v>
      </c>
      <c r="S392">
        <v>3.37</v>
      </c>
      <c r="T392">
        <v>3100</v>
      </c>
      <c r="U392">
        <v>110.1</v>
      </c>
      <c r="V392">
        <v>0.18</v>
      </c>
      <c r="W392">
        <v>597.1</v>
      </c>
      <c r="X392">
        <v>1.0281</v>
      </c>
      <c r="Y392">
        <v>656.6</v>
      </c>
      <c r="Z392">
        <v>0</v>
      </c>
      <c r="AA392">
        <v>0</v>
      </c>
      <c r="AB392">
        <v>983.9</v>
      </c>
      <c r="AC392">
        <v>796.7</v>
      </c>
      <c r="AD392">
        <v>691.4</v>
      </c>
      <c r="AE392">
        <v>636</v>
      </c>
      <c r="AF392">
        <v>604.6</v>
      </c>
      <c r="AG392">
        <v>580</v>
      </c>
      <c r="AH392">
        <v>547.5</v>
      </c>
      <c r="AI392">
        <v>931.1</v>
      </c>
      <c r="AJ392">
        <v>754.9</v>
      </c>
      <c r="AK392">
        <v>668.1</v>
      </c>
      <c r="AL392">
        <v>624.1</v>
      </c>
      <c r="AM392">
        <v>596.6</v>
      </c>
      <c r="AN392">
        <v>573.70000000000005</v>
      </c>
      <c r="AO392">
        <v>543.6</v>
      </c>
      <c r="AP392">
        <v>823.2</v>
      </c>
      <c r="AQ392">
        <v>664.3</v>
      </c>
      <c r="AR392">
        <v>579.4</v>
      </c>
      <c r="AS392">
        <v>529.79999999999995</v>
      </c>
      <c r="AT392">
        <v>498.4</v>
      </c>
      <c r="AU392">
        <v>476.4</v>
      </c>
      <c r="AV392">
        <v>445.8</v>
      </c>
      <c r="AW392">
        <v>881.1</v>
      </c>
      <c r="AX392">
        <v>704.5</v>
      </c>
      <c r="AY392">
        <v>608.9</v>
      </c>
      <c r="AZ392">
        <v>552.5</v>
      </c>
      <c r="BA392">
        <v>516.79999999999995</v>
      </c>
      <c r="BB392">
        <v>492.5</v>
      </c>
      <c r="BC392">
        <v>459.7</v>
      </c>
      <c r="BD392">
        <v>983.2</v>
      </c>
      <c r="BE392">
        <v>747.6</v>
      </c>
      <c r="BF392">
        <v>622.29999999999995</v>
      </c>
      <c r="BG392">
        <v>551.79999999999995</v>
      </c>
      <c r="BH392">
        <v>511.9</v>
      </c>
      <c r="BI392">
        <v>476.6</v>
      </c>
      <c r="BJ392">
        <v>421.8</v>
      </c>
      <c r="BK392">
        <v>43</v>
      </c>
      <c r="BL392">
        <v>41.2</v>
      </c>
      <c r="BM392">
        <v>40.4</v>
      </c>
      <c r="BN392">
        <v>39.4</v>
      </c>
      <c r="BO392">
        <v>39</v>
      </c>
      <c r="BP392">
        <v>38.6</v>
      </c>
      <c r="BQ392">
        <v>39.799999999999997</v>
      </c>
      <c r="BR392">
        <v>138.5</v>
      </c>
      <c r="BS392">
        <v>147</v>
      </c>
      <c r="BT392">
        <v>146.5</v>
      </c>
      <c r="BU392">
        <v>155.30000000000001</v>
      </c>
      <c r="BV392">
        <v>172</v>
      </c>
      <c r="BW392">
        <v>180</v>
      </c>
      <c r="BX392">
        <v>180</v>
      </c>
      <c r="BY392">
        <v>991</v>
      </c>
      <c r="BZ392">
        <v>812.6</v>
      </c>
      <c r="CA392">
        <v>739</v>
      </c>
      <c r="CB392">
        <v>711.3</v>
      </c>
      <c r="CC392">
        <v>698.6</v>
      </c>
      <c r="CD392">
        <v>685.9</v>
      </c>
      <c r="CE392">
        <v>681.1</v>
      </c>
      <c r="CF392">
        <v>649.20000000000005</v>
      </c>
      <c r="CG392">
        <v>541.4</v>
      </c>
      <c r="CH392">
        <v>505</v>
      </c>
      <c r="CI392">
        <v>493.3</v>
      </c>
      <c r="CJ392">
        <v>487.4</v>
      </c>
      <c r="CK392">
        <v>483.9</v>
      </c>
      <c r="CL392">
        <v>475.5</v>
      </c>
      <c r="CM392">
        <v>613.29999999999995</v>
      </c>
      <c r="CN392">
        <v>518.6</v>
      </c>
      <c r="CO392">
        <v>489.1</v>
      </c>
      <c r="CP392">
        <v>477</v>
      </c>
      <c r="CQ392">
        <v>470.2</v>
      </c>
      <c r="CR392">
        <v>466.1</v>
      </c>
      <c r="CS392">
        <v>455.2</v>
      </c>
      <c r="CT392">
        <v>586.9</v>
      </c>
      <c r="CU392">
        <v>503.7</v>
      </c>
      <c r="CV392">
        <v>474.6</v>
      </c>
      <c r="CW392">
        <v>454.5</v>
      </c>
      <c r="CX392">
        <v>440.8</v>
      </c>
      <c r="CY392">
        <v>432.5</v>
      </c>
      <c r="CZ392">
        <v>424.4</v>
      </c>
      <c r="DA392">
        <v>595.70000000000005</v>
      </c>
      <c r="DB392">
        <v>500.6</v>
      </c>
      <c r="DC392">
        <v>470.8</v>
      </c>
      <c r="DD392">
        <v>445.6</v>
      </c>
      <c r="DE392">
        <v>421.9</v>
      </c>
      <c r="DF392">
        <v>404.2</v>
      </c>
      <c r="DG392">
        <v>386.5</v>
      </c>
      <c r="DH392">
        <v>602.5</v>
      </c>
      <c r="DI392">
        <v>499</v>
      </c>
      <c r="DJ392">
        <v>460.5</v>
      </c>
      <c r="DK392">
        <v>427.7</v>
      </c>
      <c r="DL392">
        <v>406.1</v>
      </c>
      <c r="DM392">
        <v>389.2</v>
      </c>
      <c r="DN392">
        <v>362.8</v>
      </c>
      <c r="DO392">
        <v>624.4</v>
      </c>
      <c r="DP392">
        <v>509.3</v>
      </c>
      <c r="DQ392">
        <v>466.2</v>
      </c>
      <c r="DR392">
        <v>429.9</v>
      </c>
      <c r="DS392">
        <v>397.4</v>
      </c>
      <c r="DT392">
        <v>371.2</v>
      </c>
      <c r="DU392">
        <v>340.5</v>
      </c>
      <c r="DV392">
        <v>701.1</v>
      </c>
      <c r="DW392">
        <v>558.79999999999995</v>
      </c>
      <c r="DX392">
        <v>490.6</v>
      </c>
      <c r="DY392">
        <v>455.7</v>
      </c>
      <c r="DZ392">
        <v>419.7</v>
      </c>
      <c r="EA392">
        <v>384.6</v>
      </c>
      <c r="EB392">
        <v>318.8</v>
      </c>
      <c r="EC392">
        <v>846</v>
      </c>
      <c r="ED392">
        <v>676.1</v>
      </c>
      <c r="EE392">
        <v>557.5</v>
      </c>
      <c r="EF392">
        <v>491.6</v>
      </c>
      <c r="EG392">
        <v>458.8</v>
      </c>
      <c r="EH392">
        <v>425.8</v>
      </c>
      <c r="EI392">
        <v>360.9</v>
      </c>
      <c r="EJ392">
        <v>976.8</v>
      </c>
      <c r="EK392">
        <v>780.7</v>
      </c>
      <c r="EL392">
        <v>643.70000000000005</v>
      </c>
      <c r="EM392">
        <v>560.6</v>
      </c>
      <c r="EN392">
        <v>510.7</v>
      </c>
      <c r="EO392">
        <v>474.1</v>
      </c>
      <c r="EP392" t="s">
        <v>4586</v>
      </c>
    </row>
    <row r="393" spans="1:146" x14ac:dyDescent="0.25">
      <c r="A393" t="s">
        <v>3421</v>
      </c>
      <c r="B393" t="s">
        <v>2777</v>
      </c>
      <c r="C393" t="s">
        <v>2778</v>
      </c>
      <c r="D393" t="s">
        <v>2846</v>
      </c>
      <c r="E393" t="s">
        <v>2779</v>
      </c>
      <c r="F393" t="s">
        <v>772</v>
      </c>
      <c r="G393" t="s">
        <v>923</v>
      </c>
      <c r="H393">
        <v>2000</v>
      </c>
      <c r="I393">
        <v>213768</v>
      </c>
      <c r="K393" t="s">
        <v>1698</v>
      </c>
      <c r="L393" t="s">
        <v>1781</v>
      </c>
      <c r="M393">
        <v>536</v>
      </c>
      <c r="N393" t="s">
        <v>3923</v>
      </c>
      <c r="O393" s="3">
        <v>0.32085648148148149</v>
      </c>
      <c r="P393">
        <v>8.5</v>
      </c>
      <c r="Q393">
        <v>8.3960000000000008</v>
      </c>
      <c r="R393">
        <v>1.7689999999999999</v>
      </c>
      <c r="S393">
        <v>3.64</v>
      </c>
      <c r="T393">
        <v>2724</v>
      </c>
      <c r="U393">
        <v>103.8</v>
      </c>
      <c r="V393">
        <v>0.03</v>
      </c>
      <c r="W393">
        <v>638.9</v>
      </c>
      <c r="X393">
        <v>0.96079999999999999</v>
      </c>
      <c r="Y393">
        <v>702.5</v>
      </c>
      <c r="Z393">
        <v>0</v>
      </c>
      <c r="AA393">
        <v>0</v>
      </c>
      <c r="AB393">
        <v>1018.3</v>
      </c>
      <c r="AC393">
        <v>830</v>
      </c>
      <c r="AD393">
        <v>729.7</v>
      </c>
      <c r="AE393">
        <v>684.4</v>
      </c>
      <c r="AF393">
        <v>654.9</v>
      </c>
      <c r="AG393">
        <v>632.1</v>
      </c>
      <c r="AH393">
        <v>607.6</v>
      </c>
      <c r="AI393">
        <v>972.1</v>
      </c>
      <c r="AJ393">
        <v>796.4</v>
      </c>
      <c r="AK393">
        <v>709.4</v>
      </c>
      <c r="AL393">
        <v>666.1</v>
      </c>
      <c r="AM393">
        <v>640.1</v>
      </c>
      <c r="AN393">
        <v>621</v>
      </c>
      <c r="AO393">
        <v>594</v>
      </c>
      <c r="AP393">
        <v>865.1</v>
      </c>
      <c r="AQ393">
        <v>705.1</v>
      </c>
      <c r="AR393">
        <v>620.9</v>
      </c>
      <c r="AS393">
        <v>572.70000000000005</v>
      </c>
      <c r="AT393">
        <v>542.5</v>
      </c>
      <c r="AU393">
        <v>521.6</v>
      </c>
      <c r="AV393">
        <v>491.7</v>
      </c>
      <c r="AW393">
        <v>941.2</v>
      </c>
      <c r="AX393">
        <v>756.9</v>
      </c>
      <c r="AY393">
        <v>657.6</v>
      </c>
      <c r="AZ393">
        <v>599.6</v>
      </c>
      <c r="BA393">
        <v>563.70000000000005</v>
      </c>
      <c r="BB393">
        <v>539.9</v>
      </c>
      <c r="BC393">
        <v>508.9</v>
      </c>
      <c r="BD393">
        <v>1016.5</v>
      </c>
      <c r="BE393">
        <v>781.3</v>
      </c>
      <c r="BF393">
        <v>661.7</v>
      </c>
      <c r="BG393">
        <v>596.1</v>
      </c>
      <c r="BH393">
        <v>557</v>
      </c>
      <c r="BI393">
        <v>522.5</v>
      </c>
      <c r="BJ393">
        <v>465.7</v>
      </c>
      <c r="BK393">
        <v>43.1</v>
      </c>
      <c r="BL393">
        <v>42</v>
      </c>
      <c r="BM393">
        <v>39</v>
      </c>
      <c r="BN393">
        <v>37.700000000000003</v>
      </c>
      <c r="BO393">
        <v>37.1</v>
      </c>
      <c r="BP393">
        <v>37.5</v>
      </c>
      <c r="BQ393">
        <v>37.799999999999997</v>
      </c>
      <c r="BR393">
        <v>145.1</v>
      </c>
      <c r="BS393">
        <v>148.1</v>
      </c>
      <c r="BT393">
        <v>148.80000000000001</v>
      </c>
      <c r="BU393">
        <v>150.6</v>
      </c>
      <c r="BV393">
        <v>175.1</v>
      </c>
      <c r="BW393">
        <v>177.4</v>
      </c>
      <c r="BX393">
        <v>177</v>
      </c>
      <c r="BY393">
        <v>1037.0999999999999</v>
      </c>
      <c r="BZ393">
        <v>862.5</v>
      </c>
      <c r="CA393">
        <v>776.5</v>
      </c>
      <c r="CB393">
        <v>740.8</v>
      </c>
      <c r="CC393">
        <v>727.6</v>
      </c>
      <c r="CD393">
        <v>723</v>
      </c>
      <c r="CE393">
        <v>725.6</v>
      </c>
      <c r="CF393">
        <v>677.2</v>
      </c>
      <c r="CG393">
        <v>576.29999999999995</v>
      </c>
      <c r="CH393">
        <v>543.6</v>
      </c>
      <c r="CI393">
        <v>531.20000000000005</v>
      </c>
      <c r="CJ393">
        <v>523.79999999999995</v>
      </c>
      <c r="CK393">
        <v>520.20000000000005</v>
      </c>
      <c r="CL393">
        <v>519.5</v>
      </c>
      <c r="CM393">
        <v>636.4</v>
      </c>
      <c r="CN393">
        <v>555.5</v>
      </c>
      <c r="CO393">
        <v>528.4</v>
      </c>
      <c r="CP393">
        <v>515.20000000000005</v>
      </c>
      <c r="CQ393">
        <v>506.9</v>
      </c>
      <c r="CR393">
        <v>501.4</v>
      </c>
      <c r="CS393">
        <v>497.8</v>
      </c>
      <c r="CT393">
        <v>601.5</v>
      </c>
      <c r="CU393">
        <v>541.1</v>
      </c>
      <c r="CV393">
        <v>513.6</v>
      </c>
      <c r="CW393">
        <v>492.4</v>
      </c>
      <c r="CX393">
        <v>478.6</v>
      </c>
      <c r="CY393">
        <v>470.2</v>
      </c>
      <c r="CZ393">
        <v>460.3</v>
      </c>
      <c r="DA393">
        <v>600.9</v>
      </c>
      <c r="DB393">
        <v>541.79999999999995</v>
      </c>
      <c r="DC393">
        <v>514</v>
      </c>
      <c r="DD393">
        <v>486.8</v>
      </c>
      <c r="DE393">
        <v>463.4</v>
      </c>
      <c r="DF393">
        <v>444.5</v>
      </c>
      <c r="DG393">
        <v>423.6</v>
      </c>
      <c r="DH393">
        <v>645.5</v>
      </c>
      <c r="DI393">
        <v>547.6</v>
      </c>
      <c r="DJ393">
        <v>508.5</v>
      </c>
      <c r="DK393">
        <v>473.6</v>
      </c>
      <c r="DL393">
        <v>444.8</v>
      </c>
      <c r="DM393">
        <v>425.2</v>
      </c>
      <c r="DN393">
        <v>380.3</v>
      </c>
      <c r="DO393">
        <v>664</v>
      </c>
      <c r="DP393">
        <v>557.70000000000005</v>
      </c>
      <c r="DQ393">
        <v>516</v>
      </c>
      <c r="DR393">
        <v>479.8</v>
      </c>
      <c r="DS393">
        <v>445.2</v>
      </c>
      <c r="DT393">
        <v>413.3</v>
      </c>
      <c r="DU393">
        <v>367.3</v>
      </c>
      <c r="DV393">
        <v>735.8</v>
      </c>
      <c r="DW393">
        <v>599.5</v>
      </c>
      <c r="DX393">
        <v>538.1</v>
      </c>
      <c r="DY393">
        <v>504.6</v>
      </c>
      <c r="DZ393">
        <v>470.2</v>
      </c>
      <c r="EA393">
        <v>437.2</v>
      </c>
      <c r="EB393">
        <v>367.1</v>
      </c>
      <c r="EC393">
        <v>865.6</v>
      </c>
      <c r="ED393">
        <v>690.8</v>
      </c>
      <c r="EE393">
        <v>591.29999999999995</v>
      </c>
      <c r="EF393">
        <v>544.5</v>
      </c>
      <c r="EG393">
        <v>518.4</v>
      </c>
      <c r="EH393">
        <v>494.3</v>
      </c>
      <c r="EI393">
        <v>432.3</v>
      </c>
      <c r="EJ393">
        <v>999.6</v>
      </c>
      <c r="EK393">
        <v>797.6</v>
      </c>
      <c r="EL393">
        <v>682.8</v>
      </c>
      <c r="EM393">
        <v>628</v>
      </c>
      <c r="EN393">
        <v>582.1</v>
      </c>
      <c r="EO393">
        <v>541.20000000000005</v>
      </c>
      <c r="EP393" t="s">
        <v>4587</v>
      </c>
    </row>
    <row r="394" spans="1:146" x14ac:dyDescent="0.25">
      <c r="A394" t="s">
        <v>3421</v>
      </c>
      <c r="B394" t="s">
        <v>3468</v>
      </c>
      <c r="C394" t="s">
        <v>3469</v>
      </c>
      <c r="D394" t="s">
        <v>3470</v>
      </c>
      <c r="E394" t="s">
        <v>4588</v>
      </c>
      <c r="F394" t="s">
        <v>3471</v>
      </c>
      <c r="G394" t="s">
        <v>4589</v>
      </c>
      <c r="H394">
        <v>2003</v>
      </c>
      <c r="I394">
        <v>4067855</v>
      </c>
      <c r="K394" t="s">
        <v>1698</v>
      </c>
      <c r="L394" t="s">
        <v>1781</v>
      </c>
      <c r="M394">
        <v>500</v>
      </c>
      <c r="N394" t="s">
        <v>3923</v>
      </c>
      <c r="O394" s="3">
        <v>0.32085648148148149</v>
      </c>
      <c r="P394">
        <v>8.0009999999999994</v>
      </c>
      <c r="Q394">
        <v>6.9550000000000001</v>
      </c>
      <c r="R394">
        <v>1.3080000000000001</v>
      </c>
      <c r="S394">
        <v>2.4500000000000002</v>
      </c>
      <c r="T394">
        <v>2433</v>
      </c>
      <c r="U394">
        <v>108.2</v>
      </c>
      <c r="V394">
        <v>0.39</v>
      </c>
      <c r="W394">
        <v>776.9</v>
      </c>
      <c r="X394">
        <v>0.80610000000000004</v>
      </c>
      <c r="Y394">
        <v>837.4</v>
      </c>
      <c r="Z394">
        <v>0</v>
      </c>
      <c r="AA394">
        <v>0</v>
      </c>
      <c r="AB394">
        <v>1289.5</v>
      </c>
      <c r="AC394">
        <v>1049</v>
      </c>
      <c r="AD394">
        <v>914.1</v>
      </c>
      <c r="AE394">
        <v>814.7</v>
      </c>
      <c r="AF394">
        <v>746.8</v>
      </c>
      <c r="AG394">
        <v>712.2</v>
      </c>
      <c r="AH394">
        <v>685.1</v>
      </c>
      <c r="AI394">
        <v>1247.4000000000001</v>
      </c>
      <c r="AJ394">
        <v>1020</v>
      </c>
      <c r="AK394">
        <v>892.8</v>
      </c>
      <c r="AL394">
        <v>809.4</v>
      </c>
      <c r="AM394">
        <v>753.6</v>
      </c>
      <c r="AN394">
        <v>720.9</v>
      </c>
      <c r="AO394">
        <v>692.9</v>
      </c>
      <c r="AP394">
        <v>1082.2</v>
      </c>
      <c r="AQ394">
        <v>869.8</v>
      </c>
      <c r="AR394">
        <v>753.6</v>
      </c>
      <c r="AS394">
        <v>683.9</v>
      </c>
      <c r="AT394">
        <v>639.79999999999995</v>
      </c>
      <c r="AU394">
        <v>610.9</v>
      </c>
      <c r="AV394">
        <v>576.70000000000005</v>
      </c>
      <c r="AW394">
        <v>1147.8</v>
      </c>
      <c r="AX394">
        <v>916.1</v>
      </c>
      <c r="AY394">
        <v>787.6</v>
      </c>
      <c r="AZ394">
        <v>709.9</v>
      </c>
      <c r="BA394">
        <v>660.7</v>
      </c>
      <c r="BB394">
        <v>628.70000000000005</v>
      </c>
      <c r="BC394">
        <v>591.79999999999995</v>
      </c>
      <c r="BD394">
        <v>1279.3</v>
      </c>
      <c r="BE394">
        <v>981.7</v>
      </c>
      <c r="BF394">
        <v>818.1</v>
      </c>
      <c r="BG394">
        <v>710.6</v>
      </c>
      <c r="BH394">
        <v>649.20000000000005</v>
      </c>
      <c r="BI394">
        <v>608.4</v>
      </c>
      <c r="BJ394">
        <v>550.79999999999995</v>
      </c>
      <c r="BK394">
        <v>43.7</v>
      </c>
      <c r="BL394">
        <v>42.1</v>
      </c>
      <c r="BM394">
        <v>42.2</v>
      </c>
      <c r="BN394">
        <v>42.7</v>
      </c>
      <c r="BO394">
        <v>40.9</v>
      </c>
      <c r="BP394">
        <v>40</v>
      </c>
      <c r="BQ394">
        <v>40</v>
      </c>
      <c r="BR394">
        <v>148.80000000000001</v>
      </c>
      <c r="BS394">
        <v>153.9</v>
      </c>
      <c r="BT394">
        <v>155.69999999999999</v>
      </c>
      <c r="BU394">
        <v>168.8</v>
      </c>
      <c r="BV394">
        <v>180</v>
      </c>
      <c r="BW394">
        <v>180</v>
      </c>
      <c r="BX394">
        <v>180</v>
      </c>
      <c r="BY394">
        <v>1390.8</v>
      </c>
      <c r="BZ394">
        <v>1156</v>
      </c>
      <c r="CA394">
        <v>1029.8</v>
      </c>
      <c r="CB394">
        <v>935.6</v>
      </c>
      <c r="CC394">
        <v>868.6</v>
      </c>
      <c r="CD394">
        <v>835.6</v>
      </c>
      <c r="CE394">
        <v>827.2</v>
      </c>
      <c r="CF394">
        <v>906.5</v>
      </c>
      <c r="CG394">
        <v>766.6</v>
      </c>
      <c r="CH394">
        <v>678.1</v>
      </c>
      <c r="CI394">
        <v>628.20000000000005</v>
      </c>
      <c r="CJ394">
        <v>602.5</v>
      </c>
      <c r="CK394">
        <v>588.79999999999995</v>
      </c>
      <c r="CL394">
        <v>579.70000000000005</v>
      </c>
      <c r="CM394">
        <v>857</v>
      </c>
      <c r="CN394">
        <v>726.5</v>
      </c>
      <c r="CO394">
        <v>646.20000000000005</v>
      </c>
      <c r="CP394">
        <v>609</v>
      </c>
      <c r="CQ394">
        <v>588.29999999999995</v>
      </c>
      <c r="CR394">
        <v>574.20000000000005</v>
      </c>
      <c r="CS394">
        <v>560.6</v>
      </c>
      <c r="CT394">
        <v>820</v>
      </c>
      <c r="CU394">
        <v>688.4</v>
      </c>
      <c r="CV394">
        <v>618.4</v>
      </c>
      <c r="CW394">
        <v>589.29999999999995</v>
      </c>
      <c r="CX394">
        <v>573.70000000000005</v>
      </c>
      <c r="CY394">
        <v>559.29999999999995</v>
      </c>
      <c r="CZ394">
        <v>533.1</v>
      </c>
      <c r="DA394">
        <v>779.1</v>
      </c>
      <c r="DB394">
        <v>646.20000000000005</v>
      </c>
      <c r="DC394">
        <v>591.6</v>
      </c>
      <c r="DD394">
        <v>564.6</v>
      </c>
      <c r="DE394">
        <v>544.9</v>
      </c>
      <c r="DF394">
        <v>531.6</v>
      </c>
      <c r="DG394">
        <v>516.70000000000005</v>
      </c>
      <c r="DH394">
        <v>772.7</v>
      </c>
      <c r="DI394">
        <v>641.29999999999995</v>
      </c>
      <c r="DJ394">
        <v>589.4</v>
      </c>
      <c r="DK394">
        <v>561.6</v>
      </c>
      <c r="DL394">
        <v>535.79999999999995</v>
      </c>
      <c r="DM394">
        <v>511.2</v>
      </c>
      <c r="DN394">
        <v>476.6</v>
      </c>
      <c r="DO394">
        <v>797.3</v>
      </c>
      <c r="DP394">
        <v>658.1</v>
      </c>
      <c r="DQ394">
        <v>596.79999999999995</v>
      </c>
      <c r="DR394">
        <v>568.70000000000005</v>
      </c>
      <c r="DS394">
        <v>544.29999999999995</v>
      </c>
      <c r="DT394">
        <v>519</v>
      </c>
      <c r="DU394">
        <v>475.2</v>
      </c>
      <c r="DV394">
        <v>883.9</v>
      </c>
      <c r="DW394">
        <v>726.1</v>
      </c>
      <c r="DX394">
        <v>627.1</v>
      </c>
      <c r="DY394">
        <v>586.70000000000005</v>
      </c>
      <c r="DZ394">
        <v>561.4</v>
      </c>
      <c r="EA394">
        <v>537.1</v>
      </c>
      <c r="EB394">
        <v>490.8</v>
      </c>
      <c r="EC394">
        <v>1028.9000000000001</v>
      </c>
      <c r="ED394">
        <v>819.2</v>
      </c>
      <c r="EE394">
        <v>694.2</v>
      </c>
      <c r="EF394">
        <v>618.29999999999995</v>
      </c>
      <c r="EG394">
        <v>584</v>
      </c>
      <c r="EH394">
        <v>560.4</v>
      </c>
      <c r="EI394">
        <v>514.70000000000005</v>
      </c>
      <c r="EJ394">
        <v>1188.0999999999999</v>
      </c>
      <c r="EK394">
        <v>941.9</v>
      </c>
      <c r="EL394">
        <v>798.3</v>
      </c>
      <c r="EM394">
        <v>693.8</v>
      </c>
      <c r="EN394">
        <v>624.9</v>
      </c>
      <c r="EO394">
        <v>588.9</v>
      </c>
      <c r="EP394" t="s">
        <v>4590</v>
      </c>
    </row>
    <row r="395" spans="1:146" x14ac:dyDescent="0.25">
      <c r="A395" t="s">
        <v>3421</v>
      </c>
      <c r="B395" t="s">
        <v>2699</v>
      </c>
      <c r="C395" t="s">
        <v>2700</v>
      </c>
      <c r="D395" t="s">
        <v>2701</v>
      </c>
      <c r="E395" t="s">
        <v>2702</v>
      </c>
      <c r="F395" t="s">
        <v>1051</v>
      </c>
      <c r="G395" t="s">
        <v>2703</v>
      </c>
      <c r="H395">
        <v>2007</v>
      </c>
      <c r="K395" t="s">
        <v>1698</v>
      </c>
      <c r="L395" t="s">
        <v>1781</v>
      </c>
      <c r="M395">
        <v>1022</v>
      </c>
      <c r="N395" t="s">
        <v>3923</v>
      </c>
      <c r="O395" s="3">
        <v>0.32087962962962963</v>
      </c>
      <c r="P395">
        <v>14.16</v>
      </c>
      <c r="Q395">
        <v>13.04</v>
      </c>
      <c r="R395">
        <v>2.5950000000000002</v>
      </c>
      <c r="S395">
        <v>4.45</v>
      </c>
      <c r="T395">
        <v>13985</v>
      </c>
      <c r="U395">
        <v>130.69999999999999</v>
      </c>
      <c r="V395">
        <v>0.3</v>
      </c>
      <c r="W395">
        <v>599.4</v>
      </c>
      <c r="X395">
        <v>1.0446</v>
      </c>
      <c r="Y395">
        <v>646.20000000000005</v>
      </c>
      <c r="Z395">
        <v>0</v>
      </c>
      <c r="AA395">
        <v>0</v>
      </c>
      <c r="AB395">
        <v>1046.9000000000001</v>
      </c>
      <c r="AC395">
        <v>826.7</v>
      </c>
      <c r="AD395">
        <v>699.2</v>
      </c>
      <c r="AE395">
        <v>621.9</v>
      </c>
      <c r="AF395">
        <v>575.9</v>
      </c>
      <c r="AG395">
        <v>545.20000000000005</v>
      </c>
      <c r="AH395">
        <v>510.5</v>
      </c>
      <c r="AI395">
        <v>973.1</v>
      </c>
      <c r="AJ395">
        <v>778.4</v>
      </c>
      <c r="AK395">
        <v>668.9</v>
      </c>
      <c r="AL395">
        <v>603.1</v>
      </c>
      <c r="AM395">
        <v>565.6</v>
      </c>
      <c r="AN395">
        <v>543.9</v>
      </c>
      <c r="AO395">
        <v>516.4</v>
      </c>
      <c r="AP395">
        <v>848.1</v>
      </c>
      <c r="AQ395">
        <v>675.4</v>
      </c>
      <c r="AR395">
        <v>580.20000000000005</v>
      </c>
      <c r="AS395">
        <v>523.29999999999995</v>
      </c>
      <c r="AT395">
        <v>487.6</v>
      </c>
      <c r="AU395">
        <v>464.2</v>
      </c>
      <c r="AV395">
        <v>436.1</v>
      </c>
      <c r="AW395">
        <v>848.1</v>
      </c>
      <c r="AX395">
        <v>675.4</v>
      </c>
      <c r="AY395">
        <v>580.20000000000005</v>
      </c>
      <c r="AZ395">
        <v>523.29999999999995</v>
      </c>
      <c r="BA395">
        <v>487.6</v>
      </c>
      <c r="BB395">
        <v>464.2</v>
      </c>
      <c r="BC395">
        <v>436.1</v>
      </c>
      <c r="BD395">
        <v>1055.4000000000001</v>
      </c>
      <c r="BE395">
        <v>777.2</v>
      </c>
      <c r="BF395">
        <v>627.79999999999995</v>
      </c>
      <c r="BG395">
        <v>539.9</v>
      </c>
      <c r="BH395">
        <v>495.1</v>
      </c>
      <c r="BI395">
        <v>464</v>
      </c>
      <c r="BJ395">
        <v>419.4</v>
      </c>
      <c r="BK395">
        <v>42.7</v>
      </c>
      <c r="BL395">
        <v>40.9</v>
      </c>
      <c r="BM395">
        <v>40.5</v>
      </c>
      <c r="BN395">
        <v>39.700000000000003</v>
      </c>
      <c r="BO395">
        <v>38.799999999999997</v>
      </c>
      <c r="BP395">
        <v>38.299999999999997</v>
      </c>
      <c r="BQ395">
        <v>37.700000000000003</v>
      </c>
      <c r="BR395">
        <v>144.5</v>
      </c>
      <c r="BS395">
        <v>171.8</v>
      </c>
      <c r="BT395">
        <v>174.9</v>
      </c>
      <c r="BU395">
        <v>178</v>
      </c>
      <c r="BV395">
        <v>178.9</v>
      </c>
      <c r="BW395">
        <v>179.4</v>
      </c>
      <c r="BX395">
        <v>179.9</v>
      </c>
      <c r="BY395">
        <v>960.9</v>
      </c>
      <c r="BZ395">
        <v>792.1</v>
      </c>
      <c r="CA395">
        <v>695.9</v>
      </c>
      <c r="CB395">
        <v>640.9</v>
      </c>
      <c r="CC395">
        <v>618.1</v>
      </c>
      <c r="CD395">
        <v>608.4</v>
      </c>
      <c r="CE395">
        <v>593.6</v>
      </c>
      <c r="CF395">
        <v>631.4</v>
      </c>
      <c r="CG395">
        <v>530.20000000000005</v>
      </c>
      <c r="CH395">
        <v>471.8</v>
      </c>
      <c r="CI395">
        <v>446.4</v>
      </c>
      <c r="CJ395">
        <v>435.6</v>
      </c>
      <c r="CK395">
        <v>431.4</v>
      </c>
      <c r="CL395">
        <v>428.6</v>
      </c>
      <c r="CM395">
        <v>598.6</v>
      </c>
      <c r="CN395">
        <v>505.3</v>
      </c>
      <c r="CO395">
        <v>456.2</v>
      </c>
      <c r="CP395">
        <v>435.4</v>
      </c>
      <c r="CQ395">
        <v>424.9</v>
      </c>
      <c r="CR395">
        <v>420</v>
      </c>
      <c r="CS395">
        <v>416.4</v>
      </c>
      <c r="CT395">
        <v>574.20000000000005</v>
      </c>
      <c r="CU395">
        <v>486.9</v>
      </c>
      <c r="CV395">
        <v>445.7</v>
      </c>
      <c r="CW395">
        <v>426.9</v>
      </c>
      <c r="CX395">
        <v>414.8</v>
      </c>
      <c r="CY395">
        <v>405.7</v>
      </c>
      <c r="CZ395">
        <v>396.2</v>
      </c>
      <c r="DA395">
        <v>579.70000000000005</v>
      </c>
      <c r="DB395">
        <v>490.5</v>
      </c>
      <c r="DC395">
        <v>445.8</v>
      </c>
      <c r="DD395">
        <v>425.4</v>
      </c>
      <c r="DE395">
        <v>411.6</v>
      </c>
      <c r="DF395">
        <v>399.7</v>
      </c>
      <c r="DG395">
        <v>378.8</v>
      </c>
      <c r="DH395">
        <v>646</v>
      </c>
      <c r="DI395">
        <v>540.20000000000005</v>
      </c>
      <c r="DJ395">
        <v>470</v>
      </c>
      <c r="DK395">
        <v>437</v>
      </c>
      <c r="DL395">
        <v>419.5</v>
      </c>
      <c r="DM395">
        <v>405.4</v>
      </c>
      <c r="DN395">
        <v>376.9</v>
      </c>
      <c r="DO395">
        <v>695.3</v>
      </c>
      <c r="DP395">
        <v>569.9</v>
      </c>
      <c r="DQ395">
        <v>494.7</v>
      </c>
      <c r="DR395">
        <v>450.3</v>
      </c>
      <c r="DS395">
        <v>427.9</v>
      </c>
      <c r="DT395">
        <v>412.7</v>
      </c>
      <c r="DU395">
        <v>384.1</v>
      </c>
      <c r="DV395">
        <v>818.5</v>
      </c>
      <c r="DW395">
        <v>646.70000000000005</v>
      </c>
      <c r="DX395">
        <v>552.1</v>
      </c>
      <c r="DY395">
        <v>488.1</v>
      </c>
      <c r="DZ395">
        <v>449.2</v>
      </c>
      <c r="EA395">
        <v>428.1</v>
      </c>
      <c r="EB395">
        <v>399.9</v>
      </c>
      <c r="EC395">
        <v>981</v>
      </c>
      <c r="ED395">
        <v>752.6</v>
      </c>
      <c r="EE395">
        <v>625.70000000000005</v>
      </c>
      <c r="EF395">
        <v>545.70000000000005</v>
      </c>
      <c r="EG395">
        <v>488</v>
      </c>
      <c r="EH395">
        <v>450.7</v>
      </c>
      <c r="EI395">
        <v>414.5</v>
      </c>
      <c r="EJ395">
        <v>1132.8</v>
      </c>
      <c r="EK395">
        <v>861.3</v>
      </c>
      <c r="EL395">
        <v>702.5</v>
      </c>
      <c r="EM395">
        <v>602.79999999999995</v>
      </c>
      <c r="EN395">
        <v>533.70000000000005</v>
      </c>
      <c r="EO395">
        <v>481.9</v>
      </c>
      <c r="EP395" t="s">
        <v>4591</v>
      </c>
    </row>
    <row r="396" spans="1:146" x14ac:dyDescent="0.25">
      <c r="A396" t="s">
        <v>3421</v>
      </c>
      <c r="B396" t="s">
        <v>2759</v>
      </c>
      <c r="C396" t="s">
        <v>2760</v>
      </c>
      <c r="D396" t="s">
        <v>2761</v>
      </c>
      <c r="E396" t="s">
        <v>2762</v>
      </c>
      <c r="F396" t="s">
        <v>1035</v>
      </c>
      <c r="G396" t="s">
        <v>2763</v>
      </c>
      <c r="H396">
        <v>1985</v>
      </c>
      <c r="I396">
        <v>4018112</v>
      </c>
      <c r="K396" t="s">
        <v>1698</v>
      </c>
      <c r="L396" t="s">
        <v>1781</v>
      </c>
      <c r="M396">
        <v>651</v>
      </c>
      <c r="N396" t="s">
        <v>3923</v>
      </c>
      <c r="O396" s="3">
        <v>0.32087962962962963</v>
      </c>
      <c r="P396">
        <v>11.3</v>
      </c>
      <c r="Q396">
        <v>9.5969999999999995</v>
      </c>
      <c r="R396">
        <v>1.5940000000000001</v>
      </c>
      <c r="S396">
        <v>3.8</v>
      </c>
      <c r="T396">
        <v>6800</v>
      </c>
      <c r="U396">
        <v>112.4</v>
      </c>
      <c r="V396">
        <v>0.42</v>
      </c>
      <c r="W396">
        <v>684.7</v>
      </c>
      <c r="X396">
        <v>0.90500000000000003</v>
      </c>
      <c r="Y396">
        <v>745.9</v>
      </c>
      <c r="Z396">
        <v>0</v>
      </c>
      <c r="AA396">
        <v>0</v>
      </c>
      <c r="AB396">
        <v>1146.0999999999999</v>
      </c>
      <c r="AC396">
        <v>928.4</v>
      </c>
      <c r="AD396">
        <v>807.7</v>
      </c>
      <c r="AE396">
        <v>723.7</v>
      </c>
      <c r="AF396">
        <v>668.9</v>
      </c>
      <c r="AG396">
        <v>640.79999999999995</v>
      </c>
      <c r="AH396">
        <v>622.1</v>
      </c>
      <c r="AI396">
        <v>1107.5</v>
      </c>
      <c r="AJ396">
        <v>901.3</v>
      </c>
      <c r="AK396">
        <v>787.1</v>
      </c>
      <c r="AL396">
        <v>715.1</v>
      </c>
      <c r="AM396">
        <v>671</v>
      </c>
      <c r="AN396">
        <v>648.20000000000005</v>
      </c>
      <c r="AO396">
        <v>629.9</v>
      </c>
      <c r="AP396">
        <v>956.5</v>
      </c>
      <c r="AQ396">
        <v>767.1</v>
      </c>
      <c r="AR396">
        <v>663.6</v>
      </c>
      <c r="AS396">
        <v>602.29999999999995</v>
      </c>
      <c r="AT396">
        <v>564.6</v>
      </c>
      <c r="AU396">
        <v>540.79999999999995</v>
      </c>
      <c r="AV396">
        <v>514.9</v>
      </c>
      <c r="AW396">
        <v>1027.3</v>
      </c>
      <c r="AX396">
        <v>817.3</v>
      </c>
      <c r="AY396">
        <v>700.8</v>
      </c>
      <c r="AZ396">
        <v>630.6</v>
      </c>
      <c r="BA396">
        <v>586.6</v>
      </c>
      <c r="BB396">
        <v>558.70000000000005</v>
      </c>
      <c r="BC396">
        <v>529.1</v>
      </c>
      <c r="BD396">
        <v>1136.5999999999999</v>
      </c>
      <c r="BE396">
        <v>868.6</v>
      </c>
      <c r="BF396">
        <v>720.3</v>
      </c>
      <c r="BG396">
        <v>623.9</v>
      </c>
      <c r="BH396">
        <v>571.1</v>
      </c>
      <c r="BI396">
        <v>537.20000000000005</v>
      </c>
      <c r="BJ396">
        <v>485.4</v>
      </c>
      <c r="BK396">
        <v>45.1</v>
      </c>
      <c r="BL396">
        <v>43.5</v>
      </c>
      <c r="BM396">
        <v>43.2</v>
      </c>
      <c r="BN396">
        <v>43.8</v>
      </c>
      <c r="BO396">
        <v>43</v>
      </c>
      <c r="BP396">
        <v>42.7</v>
      </c>
      <c r="BQ396">
        <v>43.4</v>
      </c>
      <c r="BR396">
        <v>146.6</v>
      </c>
      <c r="BS396">
        <v>150.80000000000001</v>
      </c>
      <c r="BT396">
        <v>152.9</v>
      </c>
      <c r="BU396">
        <v>155.80000000000001</v>
      </c>
      <c r="BV396">
        <v>173.3</v>
      </c>
      <c r="BW396">
        <v>180</v>
      </c>
      <c r="BX396">
        <v>180</v>
      </c>
      <c r="BY396">
        <v>1241</v>
      </c>
      <c r="BZ396">
        <v>1025.0999999999999</v>
      </c>
      <c r="CA396">
        <v>909.6</v>
      </c>
      <c r="CB396">
        <v>829.1</v>
      </c>
      <c r="CC396">
        <v>781</v>
      </c>
      <c r="CD396">
        <v>766.3</v>
      </c>
      <c r="CE396">
        <v>771.8</v>
      </c>
      <c r="CF396">
        <v>797.3</v>
      </c>
      <c r="CG396">
        <v>670.1</v>
      </c>
      <c r="CH396">
        <v>593.6</v>
      </c>
      <c r="CI396">
        <v>545.29999999999995</v>
      </c>
      <c r="CJ396">
        <v>524.1</v>
      </c>
      <c r="CK396">
        <v>515</v>
      </c>
      <c r="CL396">
        <v>512.79999999999995</v>
      </c>
      <c r="CM396">
        <v>748.7</v>
      </c>
      <c r="CN396">
        <v>633.29999999999995</v>
      </c>
      <c r="CO396">
        <v>560.9</v>
      </c>
      <c r="CP396">
        <v>524.79999999999995</v>
      </c>
      <c r="CQ396">
        <v>507.6</v>
      </c>
      <c r="CR396">
        <v>498</v>
      </c>
      <c r="CS396">
        <v>493</v>
      </c>
      <c r="CT396">
        <v>713</v>
      </c>
      <c r="CU396">
        <v>603.9</v>
      </c>
      <c r="CV396">
        <v>539.20000000000005</v>
      </c>
      <c r="CW396">
        <v>510.4</v>
      </c>
      <c r="CX396">
        <v>493.5</v>
      </c>
      <c r="CY396">
        <v>481.7</v>
      </c>
      <c r="CZ396">
        <v>466</v>
      </c>
      <c r="DA396">
        <v>704.8</v>
      </c>
      <c r="DB396">
        <v>581.4</v>
      </c>
      <c r="DC396">
        <v>518.1</v>
      </c>
      <c r="DD396">
        <v>493.1</v>
      </c>
      <c r="DE396">
        <v>479.9</v>
      </c>
      <c r="DF396">
        <v>473.5</v>
      </c>
      <c r="DG396">
        <v>450.2</v>
      </c>
      <c r="DH396">
        <v>689.6</v>
      </c>
      <c r="DI396">
        <v>567.29999999999995</v>
      </c>
      <c r="DJ396">
        <v>510.3</v>
      </c>
      <c r="DK396">
        <v>484.3</v>
      </c>
      <c r="DL396">
        <v>464.1</v>
      </c>
      <c r="DM396">
        <v>445.7</v>
      </c>
      <c r="DN396">
        <v>423.3</v>
      </c>
      <c r="DO396">
        <v>708.4</v>
      </c>
      <c r="DP396">
        <v>582.29999999999995</v>
      </c>
      <c r="DQ396">
        <v>517.1</v>
      </c>
      <c r="DR396">
        <v>488.6</v>
      </c>
      <c r="DS396">
        <v>467.2</v>
      </c>
      <c r="DT396">
        <v>446.6</v>
      </c>
      <c r="DU396">
        <v>412.6</v>
      </c>
      <c r="DV396">
        <v>777.3</v>
      </c>
      <c r="DW396">
        <v>633.29999999999995</v>
      </c>
      <c r="DX396">
        <v>546.29999999999995</v>
      </c>
      <c r="DY396">
        <v>505.2</v>
      </c>
      <c r="DZ396">
        <v>482.1</v>
      </c>
      <c r="EA396">
        <v>461.8</v>
      </c>
      <c r="EB396">
        <v>422.5</v>
      </c>
      <c r="EC396">
        <v>910.4</v>
      </c>
      <c r="ED396">
        <v>720.4</v>
      </c>
      <c r="EE396">
        <v>612.4</v>
      </c>
      <c r="EF396">
        <v>540.6</v>
      </c>
      <c r="EG396">
        <v>504.7</v>
      </c>
      <c r="EH396">
        <v>483.1</v>
      </c>
      <c r="EI396">
        <v>445</v>
      </c>
      <c r="EJ396">
        <v>1051.2</v>
      </c>
      <c r="EK396">
        <v>831.7</v>
      </c>
      <c r="EL396">
        <v>705.7</v>
      </c>
      <c r="EM396">
        <v>618.4</v>
      </c>
      <c r="EN396">
        <v>556.79999999999995</v>
      </c>
      <c r="EO396">
        <v>515.29999999999995</v>
      </c>
      <c r="EP396" t="s">
        <v>4592</v>
      </c>
    </row>
    <row r="397" spans="1:146" x14ac:dyDescent="0.25">
      <c r="A397" t="s">
        <v>3421</v>
      </c>
      <c r="B397" t="s">
        <v>2786</v>
      </c>
      <c r="C397" t="s">
        <v>2787</v>
      </c>
      <c r="D397" t="s">
        <v>2788</v>
      </c>
      <c r="E397" t="s">
        <v>2789</v>
      </c>
      <c r="F397" t="s">
        <v>1680</v>
      </c>
      <c r="G397" t="s">
        <v>2790</v>
      </c>
      <c r="H397">
        <v>1983</v>
      </c>
      <c r="I397">
        <v>9510484</v>
      </c>
      <c r="K397" t="s">
        <v>1698</v>
      </c>
      <c r="L397" t="s">
        <v>1781</v>
      </c>
      <c r="M397">
        <v>320</v>
      </c>
      <c r="N397" t="s">
        <v>3923</v>
      </c>
      <c r="O397" s="3">
        <v>0.32087962962962963</v>
      </c>
      <c r="P397">
        <v>9.24</v>
      </c>
      <c r="Q397">
        <v>7.59</v>
      </c>
      <c r="R397">
        <v>1.6990000000000001</v>
      </c>
      <c r="S397">
        <v>3.23</v>
      </c>
      <c r="T397">
        <v>3200</v>
      </c>
      <c r="U397">
        <v>115.1</v>
      </c>
      <c r="V397">
        <v>0.33</v>
      </c>
      <c r="W397">
        <v>708.4</v>
      </c>
      <c r="X397">
        <v>0.88280000000000003</v>
      </c>
      <c r="Y397">
        <v>764.6</v>
      </c>
      <c r="Z397">
        <v>0</v>
      </c>
      <c r="AA397">
        <v>0</v>
      </c>
      <c r="AB397">
        <v>1152.9000000000001</v>
      </c>
      <c r="AC397">
        <v>938</v>
      </c>
      <c r="AD397">
        <v>812.2</v>
      </c>
      <c r="AE397">
        <v>737.2</v>
      </c>
      <c r="AF397">
        <v>694.3</v>
      </c>
      <c r="AG397">
        <v>672</v>
      </c>
      <c r="AH397">
        <v>655.20000000000005</v>
      </c>
      <c r="AI397">
        <v>1105.0999999999999</v>
      </c>
      <c r="AJ397">
        <v>902.2</v>
      </c>
      <c r="AK397">
        <v>790.1</v>
      </c>
      <c r="AL397">
        <v>728.3</v>
      </c>
      <c r="AM397">
        <v>695.6</v>
      </c>
      <c r="AN397">
        <v>677.4</v>
      </c>
      <c r="AO397">
        <v>663.6</v>
      </c>
      <c r="AP397">
        <v>977.7</v>
      </c>
      <c r="AQ397">
        <v>788.4</v>
      </c>
      <c r="AR397">
        <v>686.9</v>
      </c>
      <c r="AS397">
        <v>628.4</v>
      </c>
      <c r="AT397">
        <v>593.29999999999995</v>
      </c>
      <c r="AU397">
        <v>571.5</v>
      </c>
      <c r="AV397">
        <v>546.9</v>
      </c>
      <c r="AW397">
        <v>1029.0999999999999</v>
      </c>
      <c r="AX397">
        <v>824.7</v>
      </c>
      <c r="AY397">
        <v>713.9</v>
      </c>
      <c r="AZ397">
        <v>649.29999999999995</v>
      </c>
      <c r="BA397">
        <v>610.20000000000005</v>
      </c>
      <c r="BB397">
        <v>585.70000000000005</v>
      </c>
      <c r="BC397">
        <v>558</v>
      </c>
      <c r="BD397">
        <v>1149.2</v>
      </c>
      <c r="BE397">
        <v>881.9</v>
      </c>
      <c r="BF397">
        <v>733</v>
      </c>
      <c r="BG397">
        <v>647.1</v>
      </c>
      <c r="BH397">
        <v>603.6</v>
      </c>
      <c r="BI397">
        <v>570.79999999999995</v>
      </c>
      <c r="BJ397">
        <v>518.79999999999995</v>
      </c>
      <c r="BK397">
        <v>42.3</v>
      </c>
      <c r="BL397">
        <v>41.3</v>
      </c>
      <c r="BM397">
        <v>41.2</v>
      </c>
      <c r="BN397">
        <v>40</v>
      </c>
      <c r="BO397">
        <v>40.299999999999997</v>
      </c>
      <c r="BP397">
        <v>40.200000000000003</v>
      </c>
      <c r="BQ397">
        <v>41.7</v>
      </c>
      <c r="BR397">
        <v>147.69999999999999</v>
      </c>
      <c r="BS397">
        <v>151.4</v>
      </c>
      <c r="BT397">
        <v>153</v>
      </c>
      <c r="BU397">
        <v>159.80000000000001</v>
      </c>
      <c r="BV397">
        <v>180</v>
      </c>
      <c r="BW397">
        <v>180</v>
      </c>
      <c r="BX397">
        <v>180</v>
      </c>
      <c r="BY397">
        <v>1189.5</v>
      </c>
      <c r="BZ397">
        <v>992.4</v>
      </c>
      <c r="CA397">
        <v>877.6</v>
      </c>
      <c r="CB397">
        <v>819.1</v>
      </c>
      <c r="CC397">
        <v>798.3</v>
      </c>
      <c r="CD397">
        <v>790.9</v>
      </c>
      <c r="CE397">
        <v>803.8</v>
      </c>
      <c r="CF397">
        <v>785.9</v>
      </c>
      <c r="CG397">
        <v>662.1</v>
      </c>
      <c r="CH397">
        <v>595.9</v>
      </c>
      <c r="CI397">
        <v>569.79999999999995</v>
      </c>
      <c r="CJ397">
        <v>557.79999999999995</v>
      </c>
      <c r="CK397">
        <v>553.20000000000005</v>
      </c>
      <c r="CL397">
        <v>553</v>
      </c>
      <c r="CM397">
        <v>747.7</v>
      </c>
      <c r="CN397">
        <v>631.5</v>
      </c>
      <c r="CO397">
        <v>577.9</v>
      </c>
      <c r="CP397">
        <v>555.9</v>
      </c>
      <c r="CQ397">
        <v>543.29999999999995</v>
      </c>
      <c r="CR397">
        <v>536.29999999999995</v>
      </c>
      <c r="CS397">
        <v>533.6</v>
      </c>
      <c r="CT397">
        <v>719.7</v>
      </c>
      <c r="CU397">
        <v>610.5</v>
      </c>
      <c r="CV397">
        <v>565.5</v>
      </c>
      <c r="CW397">
        <v>543.4</v>
      </c>
      <c r="CX397">
        <v>527.9</v>
      </c>
      <c r="CY397">
        <v>515.1</v>
      </c>
      <c r="CZ397">
        <v>501.3</v>
      </c>
      <c r="DA397">
        <v>727.7</v>
      </c>
      <c r="DB397">
        <v>613.79999999999995</v>
      </c>
      <c r="DC397">
        <v>558.9</v>
      </c>
      <c r="DD397">
        <v>535</v>
      </c>
      <c r="DE397">
        <v>522.29999999999995</v>
      </c>
      <c r="DF397">
        <v>505.7</v>
      </c>
      <c r="DG397">
        <v>479.7</v>
      </c>
      <c r="DH397">
        <v>734.4</v>
      </c>
      <c r="DI397">
        <v>604.4</v>
      </c>
      <c r="DJ397">
        <v>552</v>
      </c>
      <c r="DK397">
        <v>524.4</v>
      </c>
      <c r="DL397">
        <v>500.6</v>
      </c>
      <c r="DM397">
        <v>480.2</v>
      </c>
      <c r="DN397">
        <v>461.1</v>
      </c>
      <c r="DO397">
        <v>756.3</v>
      </c>
      <c r="DP397">
        <v>619.20000000000005</v>
      </c>
      <c r="DQ397">
        <v>558.6</v>
      </c>
      <c r="DR397">
        <v>529.1</v>
      </c>
      <c r="DS397">
        <v>503.4</v>
      </c>
      <c r="DT397">
        <v>480.2</v>
      </c>
      <c r="DU397">
        <v>443.5</v>
      </c>
      <c r="DV397">
        <v>829.7</v>
      </c>
      <c r="DW397">
        <v>674.4</v>
      </c>
      <c r="DX397">
        <v>585.29999999999995</v>
      </c>
      <c r="DY397">
        <v>546.79999999999995</v>
      </c>
      <c r="DZ397">
        <v>521.1</v>
      </c>
      <c r="EA397">
        <v>496.1</v>
      </c>
      <c r="EB397">
        <v>451.2</v>
      </c>
      <c r="EC397">
        <v>966.7</v>
      </c>
      <c r="ED397">
        <v>765.6</v>
      </c>
      <c r="EE397">
        <v>649</v>
      </c>
      <c r="EF397">
        <v>578.5</v>
      </c>
      <c r="EG397">
        <v>545.20000000000005</v>
      </c>
      <c r="EH397">
        <v>521.29999999999995</v>
      </c>
      <c r="EI397">
        <v>476</v>
      </c>
      <c r="EJ397">
        <v>1116.2</v>
      </c>
      <c r="EK397">
        <v>883.5</v>
      </c>
      <c r="EL397">
        <v>746.7</v>
      </c>
      <c r="EM397">
        <v>655.29999999999995</v>
      </c>
      <c r="EN397">
        <v>590.29999999999995</v>
      </c>
      <c r="EO397">
        <v>553.1</v>
      </c>
      <c r="EP397" t="s">
        <v>4593</v>
      </c>
    </row>
    <row r="398" spans="1:146" x14ac:dyDescent="0.25">
      <c r="A398" t="s">
        <v>3421</v>
      </c>
      <c r="B398" t="s">
        <v>2692</v>
      </c>
      <c r="C398" t="s">
        <v>2693</v>
      </c>
      <c r="D398" t="s">
        <v>2694</v>
      </c>
      <c r="E398" t="s">
        <v>2887</v>
      </c>
      <c r="F398" t="s">
        <v>2695</v>
      </c>
      <c r="G398" t="s">
        <v>1361</v>
      </c>
      <c r="H398">
        <v>1988</v>
      </c>
      <c r="I398">
        <v>4099705</v>
      </c>
      <c r="K398" t="s">
        <v>1698</v>
      </c>
      <c r="L398" t="s">
        <v>1781</v>
      </c>
      <c r="M398">
        <v>380</v>
      </c>
      <c r="N398" t="s">
        <v>3923</v>
      </c>
      <c r="O398" s="3">
        <v>0.32087962962962963</v>
      </c>
      <c r="P398">
        <v>8.9499999999999993</v>
      </c>
      <c r="Q398">
        <v>7.226</v>
      </c>
      <c r="R398">
        <v>1.452</v>
      </c>
      <c r="S398">
        <v>2.88</v>
      </c>
      <c r="T398">
        <v>3633</v>
      </c>
      <c r="U398">
        <v>129.4</v>
      </c>
      <c r="V398">
        <v>0.63</v>
      </c>
      <c r="W398">
        <v>794.9</v>
      </c>
      <c r="X398">
        <v>0.77090000000000003</v>
      </c>
      <c r="Y398">
        <v>875.6</v>
      </c>
      <c r="Z398">
        <v>0</v>
      </c>
      <c r="AA398">
        <v>0</v>
      </c>
      <c r="AB398">
        <v>1321</v>
      </c>
      <c r="AC398">
        <v>1072.0999999999999</v>
      </c>
      <c r="AD398">
        <v>937.3</v>
      </c>
      <c r="AE398">
        <v>851.7</v>
      </c>
      <c r="AF398">
        <v>797.8</v>
      </c>
      <c r="AG398">
        <v>762.5</v>
      </c>
      <c r="AH398">
        <v>746.5</v>
      </c>
      <c r="AI398">
        <v>1281.8</v>
      </c>
      <c r="AJ398">
        <v>1042.5</v>
      </c>
      <c r="AK398">
        <v>913</v>
      </c>
      <c r="AL398">
        <v>836</v>
      </c>
      <c r="AM398">
        <v>790.9</v>
      </c>
      <c r="AN398">
        <v>766.2</v>
      </c>
      <c r="AO398">
        <v>756.2</v>
      </c>
      <c r="AP398">
        <v>1104.3</v>
      </c>
      <c r="AQ398">
        <v>887.4</v>
      </c>
      <c r="AR398">
        <v>770.3</v>
      </c>
      <c r="AS398">
        <v>702.4</v>
      </c>
      <c r="AT398">
        <v>661.6</v>
      </c>
      <c r="AU398">
        <v>637</v>
      </c>
      <c r="AV398">
        <v>612.79999999999995</v>
      </c>
      <c r="AW398">
        <v>1175.9000000000001</v>
      </c>
      <c r="AX398">
        <v>936.2</v>
      </c>
      <c r="AY398">
        <v>804.4</v>
      </c>
      <c r="AZ398">
        <v>726.2</v>
      </c>
      <c r="BA398">
        <v>678.7</v>
      </c>
      <c r="BB398">
        <v>650</v>
      </c>
      <c r="BC398">
        <v>622.4</v>
      </c>
      <c r="BD398">
        <v>1308.2</v>
      </c>
      <c r="BE398">
        <v>1002</v>
      </c>
      <c r="BF398">
        <v>834.3</v>
      </c>
      <c r="BG398">
        <v>728.6</v>
      </c>
      <c r="BH398">
        <v>671</v>
      </c>
      <c r="BI398">
        <v>630.5</v>
      </c>
      <c r="BJ398">
        <v>572.29999999999995</v>
      </c>
      <c r="BK398">
        <v>45.2</v>
      </c>
      <c r="BL398">
        <v>43.6</v>
      </c>
      <c r="BM398">
        <v>43.2</v>
      </c>
      <c r="BN398">
        <v>43.8</v>
      </c>
      <c r="BO398">
        <v>44.2</v>
      </c>
      <c r="BP398">
        <v>44.1</v>
      </c>
      <c r="BQ398">
        <v>45.5</v>
      </c>
      <c r="BR398">
        <v>146.1</v>
      </c>
      <c r="BS398">
        <v>146.69999999999999</v>
      </c>
      <c r="BT398">
        <v>145.69999999999999</v>
      </c>
      <c r="BU398">
        <v>147.6</v>
      </c>
      <c r="BV398">
        <v>174.4</v>
      </c>
      <c r="BW398">
        <v>176.9</v>
      </c>
      <c r="BX398">
        <v>178.4</v>
      </c>
      <c r="BY398">
        <v>1449</v>
      </c>
      <c r="BZ398">
        <v>1191.8</v>
      </c>
      <c r="CA398">
        <v>1058.5</v>
      </c>
      <c r="CB398">
        <v>970.1</v>
      </c>
      <c r="CC398">
        <v>924.4</v>
      </c>
      <c r="CD398">
        <v>910.7</v>
      </c>
      <c r="CE398">
        <v>930.6</v>
      </c>
      <c r="CF398">
        <v>929.2</v>
      </c>
      <c r="CG398">
        <v>778.3</v>
      </c>
      <c r="CH398">
        <v>689.2</v>
      </c>
      <c r="CI398">
        <v>633.9</v>
      </c>
      <c r="CJ398">
        <v>611.20000000000005</v>
      </c>
      <c r="CK398">
        <v>603.1</v>
      </c>
      <c r="CL398">
        <v>605.4</v>
      </c>
      <c r="CM398">
        <v>870.6</v>
      </c>
      <c r="CN398">
        <v>734.5</v>
      </c>
      <c r="CO398">
        <v>648.6</v>
      </c>
      <c r="CP398">
        <v>607.9</v>
      </c>
      <c r="CQ398">
        <v>589.79999999999995</v>
      </c>
      <c r="CR398">
        <v>580.6</v>
      </c>
      <c r="CS398">
        <v>578.6</v>
      </c>
      <c r="CT398">
        <v>827.3</v>
      </c>
      <c r="CU398">
        <v>698.7</v>
      </c>
      <c r="CV398">
        <v>622</v>
      </c>
      <c r="CW398">
        <v>589.4</v>
      </c>
      <c r="CX398">
        <v>571.70000000000005</v>
      </c>
      <c r="CY398">
        <v>559.6</v>
      </c>
      <c r="CZ398">
        <v>546.6</v>
      </c>
      <c r="DA398">
        <v>803.1</v>
      </c>
      <c r="DB398">
        <v>660.2</v>
      </c>
      <c r="DC398">
        <v>592.70000000000005</v>
      </c>
      <c r="DD398">
        <v>566.5</v>
      </c>
      <c r="DE398">
        <v>552.70000000000005</v>
      </c>
      <c r="DF398">
        <v>546.1</v>
      </c>
      <c r="DG398">
        <v>525.4</v>
      </c>
      <c r="DH398">
        <v>787.2</v>
      </c>
      <c r="DI398">
        <v>648.1</v>
      </c>
      <c r="DJ398">
        <v>586.6</v>
      </c>
      <c r="DK398">
        <v>558.1</v>
      </c>
      <c r="DL398">
        <v>535.4</v>
      </c>
      <c r="DM398">
        <v>514.9</v>
      </c>
      <c r="DN398">
        <v>491.3</v>
      </c>
      <c r="DO398">
        <v>811.7</v>
      </c>
      <c r="DP398">
        <v>666.5</v>
      </c>
      <c r="DQ398">
        <v>594.1</v>
      </c>
      <c r="DR398">
        <v>563.1</v>
      </c>
      <c r="DS398">
        <v>539.20000000000005</v>
      </c>
      <c r="DT398">
        <v>515.70000000000005</v>
      </c>
      <c r="DU398">
        <v>479</v>
      </c>
      <c r="DV398">
        <v>890</v>
      </c>
      <c r="DW398">
        <v>724</v>
      </c>
      <c r="DX398">
        <v>623.6</v>
      </c>
      <c r="DY398">
        <v>579.79999999999995</v>
      </c>
      <c r="DZ398">
        <v>554.5</v>
      </c>
      <c r="EA398">
        <v>532</v>
      </c>
      <c r="EB398">
        <v>490.7</v>
      </c>
      <c r="EC398">
        <v>1033.0999999999999</v>
      </c>
      <c r="ED398">
        <v>824.8</v>
      </c>
      <c r="EE398">
        <v>706.7</v>
      </c>
      <c r="EF398">
        <v>635.1</v>
      </c>
      <c r="EG398">
        <v>595.9</v>
      </c>
      <c r="EH398">
        <v>572</v>
      </c>
      <c r="EI398">
        <v>535.6</v>
      </c>
      <c r="EJ398">
        <v>1193</v>
      </c>
      <c r="EK398">
        <v>952.4</v>
      </c>
      <c r="EL398">
        <v>816.1</v>
      </c>
      <c r="EM398">
        <v>733.3</v>
      </c>
      <c r="EN398">
        <v>671.1</v>
      </c>
      <c r="EO398">
        <v>614.20000000000005</v>
      </c>
      <c r="EP398" t="s">
        <v>4594</v>
      </c>
    </row>
    <row r="399" spans="1:146" x14ac:dyDescent="0.25">
      <c r="A399" t="s">
        <v>3421</v>
      </c>
      <c r="B399" t="s">
        <v>2801</v>
      </c>
      <c r="C399" t="s">
        <v>2802</v>
      </c>
      <c r="D399" t="s">
        <v>2803</v>
      </c>
      <c r="E399" t="s">
        <v>2804</v>
      </c>
      <c r="F399" t="s">
        <v>1111</v>
      </c>
      <c r="G399" t="s">
        <v>1932</v>
      </c>
      <c r="H399">
        <v>2006</v>
      </c>
      <c r="I399">
        <v>4032592</v>
      </c>
      <c r="K399" t="s">
        <v>1698</v>
      </c>
      <c r="L399" t="s">
        <v>1781</v>
      </c>
      <c r="M399">
        <v>500</v>
      </c>
      <c r="N399" t="s">
        <v>3923</v>
      </c>
      <c r="O399" s="3">
        <v>0.32085648148148149</v>
      </c>
      <c r="P399">
        <v>12.6</v>
      </c>
      <c r="Q399">
        <v>11.401999999999999</v>
      </c>
      <c r="R399">
        <v>2.109</v>
      </c>
      <c r="S399">
        <v>4.17</v>
      </c>
      <c r="T399">
        <v>9001</v>
      </c>
      <c r="U399">
        <v>111.5</v>
      </c>
      <c r="V399">
        <v>0.38</v>
      </c>
      <c r="W399">
        <v>630.20000000000005</v>
      </c>
      <c r="X399">
        <v>0.98150000000000004</v>
      </c>
      <c r="Y399">
        <v>687.7</v>
      </c>
      <c r="Z399">
        <v>0</v>
      </c>
      <c r="AA399">
        <v>0</v>
      </c>
      <c r="AB399">
        <v>1070.0999999999999</v>
      </c>
      <c r="AC399">
        <v>858.5</v>
      </c>
      <c r="AD399">
        <v>740.6</v>
      </c>
      <c r="AE399">
        <v>663.1</v>
      </c>
      <c r="AF399">
        <v>619.79999999999995</v>
      </c>
      <c r="AG399">
        <v>593.9</v>
      </c>
      <c r="AH399">
        <v>559.79999999999995</v>
      </c>
      <c r="AI399">
        <v>1024.4000000000001</v>
      </c>
      <c r="AJ399">
        <v>825.3</v>
      </c>
      <c r="AK399">
        <v>713.8</v>
      </c>
      <c r="AL399">
        <v>645.29999999999995</v>
      </c>
      <c r="AM399">
        <v>605.6</v>
      </c>
      <c r="AN399">
        <v>583.5</v>
      </c>
      <c r="AO399">
        <v>556.29999999999995</v>
      </c>
      <c r="AP399">
        <v>886.3</v>
      </c>
      <c r="AQ399">
        <v>707.9</v>
      </c>
      <c r="AR399">
        <v>610.20000000000005</v>
      </c>
      <c r="AS399">
        <v>552.4</v>
      </c>
      <c r="AT399">
        <v>516.70000000000005</v>
      </c>
      <c r="AU399">
        <v>493.8</v>
      </c>
      <c r="AV399">
        <v>465.9</v>
      </c>
      <c r="AW399">
        <v>952.9</v>
      </c>
      <c r="AX399">
        <v>754.4</v>
      </c>
      <c r="AY399">
        <v>643.70000000000005</v>
      </c>
      <c r="AZ399">
        <v>576.70000000000005</v>
      </c>
      <c r="BA399">
        <v>534.5</v>
      </c>
      <c r="BB399">
        <v>507.2</v>
      </c>
      <c r="BC399">
        <v>475.7</v>
      </c>
      <c r="BD399">
        <v>1064.8</v>
      </c>
      <c r="BE399">
        <v>804.7</v>
      </c>
      <c r="BF399">
        <v>661.3</v>
      </c>
      <c r="BG399">
        <v>570.4</v>
      </c>
      <c r="BH399">
        <v>524</v>
      </c>
      <c r="BI399">
        <v>492.5</v>
      </c>
      <c r="BJ399">
        <v>443.2</v>
      </c>
      <c r="BK399">
        <v>43.9</v>
      </c>
      <c r="BL399">
        <v>42.2</v>
      </c>
      <c r="BM399">
        <v>41.7</v>
      </c>
      <c r="BN399">
        <v>41.2</v>
      </c>
      <c r="BO399">
        <v>40.200000000000003</v>
      </c>
      <c r="BP399">
        <v>39.5</v>
      </c>
      <c r="BQ399">
        <v>39.4</v>
      </c>
      <c r="BR399">
        <v>145</v>
      </c>
      <c r="BS399">
        <v>147.69999999999999</v>
      </c>
      <c r="BT399">
        <v>147.6</v>
      </c>
      <c r="BU399">
        <v>147.69999999999999</v>
      </c>
      <c r="BV399">
        <v>149.19999999999999</v>
      </c>
      <c r="BW399">
        <v>174.5</v>
      </c>
      <c r="BX399">
        <v>177.9</v>
      </c>
      <c r="BY399">
        <v>1122.2</v>
      </c>
      <c r="BZ399">
        <v>916.1</v>
      </c>
      <c r="CA399">
        <v>801.4</v>
      </c>
      <c r="CB399">
        <v>724.9</v>
      </c>
      <c r="CC399">
        <v>682.2</v>
      </c>
      <c r="CD399">
        <v>665.7</v>
      </c>
      <c r="CE399">
        <v>658.8</v>
      </c>
      <c r="CF399">
        <v>726.2</v>
      </c>
      <c r="CG399">
        <v>604.6</v>
      </c>
      <c r="CH399">
        <v>532.29999999999995</v>
      </c>
      <c r="CI399">
        <v>491.7</v>
      </c>
      <c r="CJ399">
        <v>472.7</v>
      </c>
      <c r="CK399">
        <v>464.5</v>
      </c>
      <c r="CL399">
        <v>460.1</v>
      </c>
      <c r="CM399">
        <v>683.3</v>
      </c>
      <c r="CN399">
        <v>573.5</v>
      </c>
      <c r="CO399">
        <v>508.2</v>
      </c>
      <c r="CP399">
        <v>476.3</v>
      </c>
      <c r="CQ399">
        <v>460.6</v>
      </c>
      <c r="CR399">
        <v>451.9</v>
      </c>
      <c r="CS399">
        <v>446.2</v>
      </c>
      <c r="CT399">
        <v>651.6</v>
      </c>
      <c r="CU399">
        <v>549.5</v>
      </c>
      <c r="CV399">
        <v>491.8</v>
      </c>
      <c r="CW399">
        <v>465.1</v>
      </c>
      <c r="CX399">
        <v>450.1</v>
      </c>
      <c r="CY399">
        <v>439.1</v>
      </c>
      <c r="CZ399">
        <v>425</v>
      </c>
      <c r="DA399">
        <v>658</v>
      </c>
      <c r="DB399">
        <v>542.6</v>
      </c>
      <c r="DC399">
        <v>479.6</v>
      </c>
      <c r="DD399">
        <v>453.2</v>
      </c>
      <c r="DE399">
        <v>440.5</v>
      </c>
      <c r="DF399">
        <v>434</v>
      </c>
      <c r="DG399">
        <v>411.4</v>
      </c>
      <c r="DH399">
        <v>651.9</v>
      </c>
      <c r="DI399">
        <v>533.4</v>
      </c>
      <c r="DJ399">
        <v>473.5</v>
      </c>
      <c r="DK399">
        <v>447.3</v>
      </c>
      <c r="DL399">
        <v>428.4</v>
      </c>
      <c r="DM399">
        <v>410.8</v>
      </c>
      <c r="DN399">
        <v>388.6</v>
      </c>
      <c r="DO399">
        <v>671.8</v>
      </c>
      <c r="DP399">
        <v>549.70000000000005</v>
      </c>
      <c r="DQ399">
        <v>482.3</v>
      </c>
      <c r="DR399">
        <v>452.3</v>
      </c>
      <c r="DS399">
        <v>432.2</v>
      </c>
      <c r="DT399">
        <v>412.7</v>
      </c>
      <c r="DU399">
        <v>377.3</v>
      </c>
      <c r="DV399">
        <v>746.6</v>
      </c>
      <c r="DW399">
        <v>601.6</v>
      </c>
      <c r="DX399">
        <v>516.29999999999995</v>
      </c>
      <c r="DY399">
        <v>470.5</v>
      </c>
      <c r="DZ399">
        <v>446.9</v>
      </c>
      <c r="EA399">
        <v>428.1</v>
      </c>
      <c r="EB399">
        <v>390.6</v>
      </c>
      <c r="EC399">
        <v>881.5</v>
      </c>
      <c r="ED399">
        <v>693.6</v>
      </c>
      <c r="EE399">
        <v>588.6</v>
      </c>
      <c r="EF399">
        <v>520.6</v>
      </c>
      <c r="EG399">
        <v>482.8</v>
      </c>
      <c r="EH399">
        <v>460.5</v>
      </c>
      <c r="EI399">
        <v>431.2</v>
      </c>
      <c r="EJ399">
        <v>1017.9</v>
      </c>
      <c r="EK399">
        <v>800.9</v>
      </c>
      <c r="EL399">
        <v>679.7</v>
      </c>
      <c r="EM399">
        <v>601.20000000000005</v>
      </c>
      <c r="EN399">
        <v>557.5</v>
      </c>
      <c r="EO399">
        <v>522.20000000000005</v>
      </c>
      <c r="EP399" t="s">
        <v>4595</v>
      </c>
    </row>
    <row r="400" spans="1:146" x14ac:dyDescent="0.25">
      <c r="A400" t="s">
        <v>3421</v>
      </c>
      <c r="B400" t="s">
        <v>2838</v>
      </c>
      <c r="C400" t="s">
        <v>2839</v>
      </c>
      <c r="D400" t="s">
        <v>2840</v>
      </c>
      <c r="E400" t="s">
        <v>2841</v>
      </c>
      <c r="F400" t="s">
        <v>1051</v>
      </c>
      <c r="G400" t="s">
        <v>2842</v>
      </c>
      <c r="H400">
        <v>2007</v>
      </c>
      <c r="I400">
        <v>9585051</v>
      </c>
      <c r="K400" t="s">
        <v>1698</v>
      </c>
      <c r="L400" t="s">
        <v>1781</v>
      </c>
      <c r="M400">
        <v>590</v>
      </c>
      <c r="N400" t="s">
        <v>3923</v>
      </c>
      <c r="O400" s="3">
        <v>0.32087962962962963</v>
      </c>
      <c r="P400">
        <v>9.5500000000000007</v>
      </c>
      <c r="Q400">
        <v>9.11</v>
      </c>
      <c r="R400">
        <v>1.778</v>
      </c>
      <c r="S400">
        <v>3.3</v>
      </c>
      <c r="T400">
        <v>5200</v>
      </c>
      <c r="U400">
        <v>122</v>
      </c>
      <c r="V400">
        <v>0.28000000000000003</v>
      </c>
      <c r="W400">
        <v>675</v>
      </c>
      <c r="X400">
        <v>0.91959999999999997</v>
      </c>
      <c r="Y400">
        <v>734</v>
      </c>
      <c r="Z400">
        <v>0</v>
      </c>
      <c r="AA400">
        <v>0</v>
      </c>
      <c r="AB400">
        <v>1123.3</v>
      </c>
      <c r="AC400">
        <v>911.2</v>
      </c>
      <c r="AD400">
        <v>787.1</v>
      </c>
      <c r="AE400">
        <v>710.2</v>
      </c>
      <c r="AF400">
        <v>667.8</v>
      </c>
      <c r="AG400">
        <v>634.79999999999995</v>
      </c>
      <c r="AH400">
        <v>610</v>
      </c>
      <c r="AI400">
        <v>1082.3</v>
      </c>
      <c r="AJ400">
        <v>878.2</v>
      </c>
      <c r="AK400">
        <v>764.4</v>
      </c>
      <c r="AL400">
        <v>695.6</v>
      </c>
      <c r="AM400">
        <v>654.70000000000005</v>
      </c>
      <c r="AN400">
        <v>629.9</v>
      </c>
      <c r="AO400">
        <v>608.29999999999995</v>
      </c>
      <c r="AP400">
        <v>938.5</v>
      </c>
      <c r="AQ400">
        <v>754.1</v>
      </c>
      <c r="AR400">
        <v>654.29999999999995</v>
      </c>
      <c r="AS400">
        <v>595.79999999999995</v>
      </c>
      <c r="AT400">
        <v>559.9</v>
      </c>
      <c r="AU400">
        <v>536.9</v>
      </c>
      <c r="AV400">
        <v>509.9</v>
      </c>
      <c r="AW400">
        <v>1022.1</v>
      </c>
      <c r="AX400">
        <v>812.4</v>
      </c>
      <c r="AY400">
        <v>696.1</v>
      </c>
      <c r="AZ400">
        <v>626.20000000000005</v>
      </c>
      <c r="BA400">
        <v>582.4</v>
      </c>
      <c r="BB400">
        <v>554.20000000000005</v>
      </c>
      <c r="BC400">
        <v>521.70000000000005</v>
      </c>
      <c r="BD400">
        <v>1115.2</v>
      </c>
      <c r="BE400">
        <v>852.6</v>
      </c>
      <c r="BF400">
        <v>705.2</v>
      </c>
      <c r="BG400">
        <v>615.5</v>
      </c>
      <c r="BH400">
        <v>569.20000000000005</v>
      </c>
      <c r="BI400">
        <v>535</v>
      </c>
      <c r="BJ400">
        <v>484.5</v>
      </c>
      <c r="BK400">
        <v>43.3</v>
      </c>
      <c r="BL400">
        <v>41.7</v>
      </c>
      <c r="BM400">
        <v>41.3</v>
      </c>
      <c r="BN400">
        <v>41</v>
      </c>
      <c r="BO400">
        <v>39.299999999999997</v>
      </c>
      <c r="BP400">
        <v>38.700000000000003</v>
      </c>
      <c r="BQ400">
        <v>39.5</v>
      </c>
      <c r="BR400">
        <v>145.9</v>
      </c>
      <c r="BS400">
        <v>147.6</v>
      </c>
      <c r="BT400">
        <v>146.5</v>
      </c>
      <c r="BU400">
        <v>148.9</v>
      </c>
      <c r="BV400">
        <v>173.8</v>
      </c>
      <c r="BW400">
        <v>176.4</v>
      </c>
      <c r="BX400">
        <v>178.2</v>
      </c>
      <c r="BY400">
        <v>1204.7</v>
      </c>
      <c r="BZ400">
        <v>991</v>
      </c>
      <c r="CA400">
        <v>872.4</v>
      </c>
      <c r="CB400">
        <v>788.5</v>
      </c>
      <c r="CC400">
        <v>741.8</v>
      </c>
      <c r="CD400">
        <v>725.7</v>
      </c>
      <c r="CE400">
        <v>723.8</v>
      </c>
      <c r="CF400">
        <v>787</v>
      </c>
      <c r="CG400">
        <v>660.4</v>
      </c>
      <c r="CH400">
        <v>582.5</v>
      </c>
      <c r="CI400">
        <v>541.9</v>
      </c>
      <c r="CJ400">
        <v>523</v>
      </c>
      <c r="CK400">
        <v>513.79999999999995</v>
      </c>
      <c r="CL400">
        <v>510</v>
      </c>
      <c r="CM400">
        <v>744.8</v>
      </c>
      <c r="CN400">
        <v>628</v>
      </c>
      <c r="CO400">
        <v>559.1</v>
      </c>
      <c r="CP400">
        <v>527.6</v>
      </c>
      <c r="CQ400">
        <v>511.2</v>
      </c>
      <c r="CR400">
        <v>501</v>
      </c>
      <c r="CS400">
        <v>494.6</v>
      </c>
      <c r="CT400">
        <v>713.8</v>
      </c>
      <c r="CU400">
        <v>598</v>
      </c>
      <c r="CV400">
        <v>540.70000000000005</v>
      </c>
      <c r="CW400">
        <v>517.1</v>
      </c>
      <c r="CX400">
        <v>500.5</v>
      </c>
      <c r="CY400">
        <v>487.4</v>
      </c>
      <c r="CZ400">
        <v>469.4</v>
      </c>
      <c r="DA400">
        <v>676</v>
      </c>
      <c r="DB400">
        <v>560.6</v>
      </c>
      <c r="DC400">
        <v>515.1</v>
      </c>
      <c r="DD400">
        <v>495.2</v>
      </c>
      <c r="DE400">
        <v>486.7</v>
      </c>
      <c r="DF400">
        <v>478.5</v>
      </c>
      <c r="DG400">
        <v>454.2</v>
      </c>
      <c r="DH400">
        <v>665</v>
      </c>
      <c r="DI400">
        <v>551.70000000000005</v>
      </c>
      <c r="DJ400">
        <v>508.9</v>
      </c>
      <c r="DK400">
        <v>484.6</v>
      </c>
      <c r="DL400">
        <v>462.7</v>
      </c>
      <c r="DM400">
        <v>444.7</v>
      </c>
      <c r="DN400">
        <v>425.3</v>
      </c>
      <c r="DO400">
        <v>688.2</v>
      </c>
      <c r="DP400">
        <v>565</v>
      </c>
      <c r="DQ400">
        <v>515.1</v>
      </c>
      <c r="DR400">
        <v>489.3</v>
      </c>
      <c r="DS400">
        <v>465.5</v>
      </c>
      <c r="DT400">
        <v>442.5</v>
      </c>
      <c r="DU400">
        <v>406.3</v>
      </c>
      <c r="DV400">
        <v>768.1</v>
      </c>
      <c r="DW400">
        <v>620.9</v>
      </c>
      <c r="DX400">
        <v>539</v>
      </c>
      <c r="DY400">
        <v>505.9</v>
      </c>
      <c r="DZ400">
        <v>482.9</v>
      </c>
      <c r="EA400">
        <v>459.9</v>
      </c>
      <c r="EB400">
        <v>417</v>
      </c>
      <c r="EC400">
        <v>902.4</v>
      </c>
      <c r="ED400">
        <v>720</v>
      </c>
      <c r="EE400">
        <v>607.9</v>
      </c>
      <c r="EF400">
        <v>547.20000000000005</v>
      </c>
      <c r="EG400">
        <v>518.29999999999995</v>
      </c>
      <c r="EH400">
        <v>499.7</v>
      </c>
      <c r="EI400">
        <v>464.7</v>
      </c>
      <c r="EJ400">
        <v>1042</v>
      </c>
      <c r="EK400">
        <v>831.4</v>
      </c>
      <c r="EL400">
        <v>701.9</v>
      </c>
      <c r="EM400">
        <v>631.9</v>
      </c>
      <c r="EN400">
        <v>593.79999999999995</v>
      </c>
      <c r="EO400">
        <v>543.79999999999995</v>
      </c>
      <c r="EP400" t="s">
        <v>4596</v>
      </c>
    </row>
    <row r="401" spans="1:146" x14ac:dyDescent="0.25">
      <c r="A401" t="s">
        <v>3421</v>
      </c>
      <c r="B401" t="s">
        <v>2791</v>
      </c>
      <c r="C401" t="s">
        <v>2792</v>
      </c>
      <c r="D401" t="s">
        <v>2793</v>
      </c>
      <c r="E401" t="s">
        <v>426</v>
      </c>
      <c r="F401" t="s">
        <v>427</v>
      </c>
      <c r="G401" t="s">
        <v>1365</v>
      </c>
      <c r="H401">
        <v>1987</v>
      </c>
      <c r="I401">
        <v>4073363</v>
      </c>
      <c r="K401" t="s">
        <v>1698</v>
      </c>
      <c r="L401" t="s">
        <v>1781</v>
      </c>
      <c r="M401">
        <v>487</v>
      </c>
      <c r="N401" t="s">
        <v>3923</v>
      </c>
      <c r="O401" s="3">
        <v>0.32087962962962963</v>
      </c>
      <c r="P401">
        <v>9.0299999999999994</v>
      </c>
      <c r="Q401">
        <v>7.6609999999999996</v>
      </c>
      <c r="R401">
        <v>1.4850000000000001</v>
      </c>
      <c r="S401">
        <v>3.27</v>
      </c>
      <c r="T401">
        <v>3200</v>
      </c>
      <c r="U401">
        <v>122.7</v>
      </c>
      <c r="V401">
        <v>7.0000000000000007E-2</v>
      </c>
      <c r="W401">
        <v>694.5</v>
      </c>
      <c r="X401">
        <v>0.89590000000000003</v>
      </c>
      <c r="Y401">
        <v>753.4</v>
      </c>
      <c r="Z401">
        <v>0</v>
      </c>
      <c r="AA401">
        <v>0</v>
      </c>
      <c r="AB401">
        <v>1111.5</v>
      </c>
      <c r="AC401">
        <v>915.8</v>
      </c>
      <c r="AD401">
        <v>792.7</v>
      </c>
      <c r="AE401">
        <v>724</v>
      </c>
      <c r="AF401">
        <v>688.5</v>
      </c>
      <c r="AG401">
        <v>671</v>
      </c>
      <c r="AH401">
        <v>657</v>
      </c>
      <c r="AI401">
        <v>1069</v>
      </c>
      <c r="AJ401">
        <v>879.8</v>
      </c>
      <c r="AK401">
        <v>775.2</v>
      </c>
      <c r="AL401">
        <v>719.3</v>
      </c>
      <c r="AM401">
        <v>690.9</v>
      </c>
      <c r="AN401">
        <v>675.4</v>
      </c>
      <c r="AO401">
        <v>664.8</v>
      </c>
      <c r="AP401">
        <v>948.7</v>
      </c>
      <c r="AQ401">
        <v>769.3</v>
      </c>
      <c r="AR401">
        <v>674</v>
      </c>
      <c r="AS401">
        <v>619.70000000000005</v>
      </c>
      <c r="AT401">
        <v>587.4</v>
      </c>
      <c r="AU401">
        <v>567.6</v>
      </c>
      <c r="AV401">
        <v>545.6</v>
      </c>
      <c r="AW401">
        <v>1002</v>
      </c>
      <c r="AX401">
        <v>807.7</v>
      </c>
      <c r="AY401">
        <v>703.4</v>
      </c>
      <c r="AZ401">
        <v>643.29999999999995</v>
      </c>
      <c r="BA401">
        <v>607.4</v>
      </c>
      <c r="BB401">
        <v>585.29999999999995</v>
      </c>
      <c r="BC401">
        <v>561.4</v>
      </c>
      <c r="BD401">
        <v>1106.5</v>
      </c>
      <c r="BE401">
        <v>860</v>
      </c>
      <c r="BF401">
        <v>717</v>
      </c>
      <c r="BG401">
        <v>638.5</v>
      </c>
      <c r="BH401">
        <v>598.20000000000005</v>
      </c>
      <c r="BI401">
        <v>566.79999999999995</v>
      </c>
      <c r="BJ401">
        <v>516.6</v>
      </c>
      <c r="BK401">
        <v>43.1</v>
      </c>
      <c r="BL401">
        <v>42.4</v>
      </c>
      <c r="BM401">
        <v>42.3</v>
      </c>
      <c r="BN401">
        <v>40.9</v>
      </c>
      <c r="BO401">
        <v>40.6</v>
      </c>
      <c r="BP401">
        <v>40.9</v>
      </c>
      <c r="BQ401">
        <v>42.2</v>
      </c>
      <c r="BR401">
        <v>147.9</v>
      </c>
      <c r="BS401">
        <v>151.4</v>
      </c>
      <c r="BT401">
        <v>150.80000000000001</v>
      </c>
      <c r="BU401">
        <v>161.6</v>
      </c>
      <c r="BV401">
        <v>180</v>
      </c>
      <c r="BW401">
        <v>180</v>
      </c>
      <c r="BX401">
        <v>180</v>
      </c>
      <c r="BY401">
        <v>1161.5</v>
      </c>
      <c r="BZ401">
        <v>980.8</v>
      </c>
      <c r="CA401">
        <v>869.8</v>
      </c>
      <c r="CB401">
        <v>818.1</v>
      </c>
      <c r="CC401">
        <v>801.8</v>
      </c>
      <c r="CD401">
        <v>798</v>
      </c>
      <c r="CE401">
        <v>817.9</v>
      </c>
      <c r="CF401">
        <v>764.2</v>
      </c>
      <c r="CG401">
        <v>647.9</v>
      </c>
      <c r="CH401">
        <v>589.4</v>
      </c>
      <c r="CI401">
        <v>567.20000000000005</v>
      </c>
      <c r="CJ401">
        <v>558.9</v>
      </c>
      <c r="CK401">
        <v>555.6</v>
      </c>
      <c r="CL401">
        <v>557.70000000000005</v>
      </c>
      <c r="CM401">
        <v>726</v>
      </c>
      <c r="CN401">
        <v>618.29999999999995</v>
      </c>
      <c r="CO401">
        <v>573.6</v>
      </c>
      <c r="CP401">
        <v>553.79999999999995</v>
      </c>
      <c r="CQ401">
        <v>543.4</v>
      </c>
      <c r="CR401">
        <v>538.9</v>
      </c>
      <c r="CS401">
        <v>538.6</v>
      </c>
      <c r="CT401">
        <v>697.5</v>
      </c>
      <c r="CU401">
        <v>599.6</v>
      </c>
      <c r="CV401">
        <v>562.5</v>
      </c>
      <c r="CW401">
        <v>541.6</v>
      </c>
      <c r="CX401">
        <v>526.29999999999995</v>
      </c>
      <c r="CY401">
        <v>514.4</v>
      </c>
      <c r="CZ401">
        <v>504.7</v>
      </c>
      <c r="DA401">
        <v>702.7</v>
      </c>
      <c r="DB401">
        <v>600.4</v>
      </c>
      <c r="DC401">
        <v>555.1</v>
      </c>
      <c r="DD401">
        <v>535.20000000000005</v>
      </c>
      <c r="DE401">
        <v>520.1</v>
      </c>
      <c r="DF401">
        <v>502.8</v>
      </c>
      <c r="DG401">
        <v>477.7</v>
      </c>
      <c r="DH401">
        <v>701.4</v>
      </c>
      <c r="DI401">
        <v>585.1</v>
      </c>
      <c r="DJ401">
        <v>543.1</v>
      </c>
      <c r="DK401">
        <v>515.4</v>
      </c>
      <c r="DL401">
        <v>491.4</v>
      </c>
      <c r="DM401">
        <v>474.9</v>
      </c>
      <c r="DN401">
        <v>455.8</v>
      </c>
      <c r="DO401">
        <v>721.1</v>
      </c>
      <c r="DP401">
        <v>593.20000000000005</v>
      </c>
      <c r="DQ401">
        <v>547.4</v>
      </c>
      <c r="DR401">
        <v>518</v>
      </c>
      <c r="DS401">
        <v>489.9</v>
      </c>
      <c r="DT401">
        <v>466.3</v>
      </c>
      <c r="DU401">
        <v>435.3</v>
      </c>
      <c r="DV401">
        <v>788.3</v>
      </c>
      <c r="DW401">
        <v>639.4</v>
      </c>
      <c r="DX401">
        <v>565.79999999999995</v>
      </c>
      <c r="DY401">
        <v>533.9</v>
      </c>
      <c r="DZ401">
        <v>507</v>
      </c>
      <c r="EA401">
        <v>480.4</v>
      </c>
      <c r="EB401">
        <v>433.8</v>
      </c>
      <c r="EC401">
        <v>919.3</v>
      </c>
      <c r="ED401">
        <v>736.3</v>
      </c>
      <c r="EE401">
        <v>620.5</v>
      </c>
      <c r="EF401">
        <v>561.9</v>
      </c>
      <c r="EG401">
        <v>533.79999999999995</v>
      </c>
      <c r="EH401">
        <v>508.7</v>
      </c>
      <c r="EI401">
        <v>461.6</v>
      </c>
      <c r="EJ401">
        <v>1061.5</v>
      </c>
      <c r="EK401">
        <v>850.8</v>
      </c>
      <c r="EL401">
        <v>715.6</v>
      </c>
      <c r="EM401">
        <v>629.9</v>
      </c>
      <c r="EN401">
        <v>575.20000000000005</v>
      </c>
      <c r="EO401">
        <v>544</v>
      </c>
      <c r="EP401" t="s">
        <v>4597</v>
      </c>
    </row>
    <row r="402" spans="1:146" x14ac:dyDescent="0.25">
      <c r="A402" t="s">
        <v>3421</v>
      </c>
      <c r="B402" t="s">
        <v>2948</v>
      </c>
      <c r="C402" t="s">
        <v>2949</v>
      </c>
      <c r="D402" t="s">
        <v>2950</v>
      </c>
      <c r="E402" t="s">
        <v>2951</v>
      </c>
      <c r="F402" t="s">
        <v>1511</v>
      </c>
      <c r="G402" t="s">
        <v>2192</v>
      </c>
      <c r="H402">
        <v>1979</v>
      </c>
      <c r="I402">
        <v>258582</v>
      </c>
      <c r="K402" t="s">
        <v>1698</v>
      </c>
      <c r="L402" t="s">
        <v>1781</v>
      </c>
      <c r="M402">
        <v>564</v>
      </c>
      <c r="N402" t="s">
        <v>3923</v>
      </c>
      <c r="O402" s="3">
        <v>0.32087962962962963</v>
      </c>
      <c r="P402">
        <v>10.406000000000001</v>
      </c>
      <c r="Q402">
        <v>8.8030000000000008</v>
      </c>
      <c r="R402">
        <v>1.986</v>
      </c>
      <c r="S402">
        <v>3.49</v>
      </c>
      <c r="T402">
        <v>6000</v>
      </c>
      <c r="U402">
        <v>120.3</v>
      </c>
      <c r="V402">
        <v>0.46</v>
      </c>
      <c r="W402">
        <v>675.4</v>
      </c>
      <c r="X402">
        <v>0.92900000000000005</v>
      </c>
      <c r="Y402">
        <v>726.6</v>
      </c>
      <c r="Z402">
        <v>0</v>
      </c>
      <c r="AA402">
        <v>0</v>
      </c>
      <c r="AB402">
        <v>1100.4000000000001</v>
      </c>
      <c r="AC402">
        <v>900.1</v>
      </c>
      <c r="AD402">
        <v>781.7</v>
      </c>
      <c r="AE402">
        <v>702</v>
      </c>
      <c r="AF402">
        <v>655.7</v>
      </c>
      <c r="AG402">
        <v>630.9</v>
      </c>
      <c r="AH402">
        <v>609</v>
      </c>
      <c r="AI402">
        <v>1056.7</v>
      </c>
      <c r="AJ402">
        <v>866.5</v>
      </c>
      <c r="AK402">
        <v>758.9</v>
      </c>
      <c r="AL402">
        <v>693.4</v>
      </c>
      <c r="AM402">
        <v>655.8</v>
      </c>
      <c r="AN402">
        <v>635</v>
      </c>
      <c r="AO402">
        <v>614.1</v>
      </c>
      <c r="AP402">
        <v>934</v>
      </c>
      <c r="AQ402">
        <v>752.9</v>
      </c>
      <c r="AR402">
        <v>655.1</v>
      </c>
      <c r="AS402">
        <v>598</v>
      </c>
      <c r="AT402">
        <v>563.1</v>
      </c>
      <c r="AU402">
        <v>540.9</v>
      </c>
      <c r="AV402">
        <v>515.29999999999995</v>
      </c>
      <c r="AW402">
        <v>999.8</v>
      </c>
      <c r="AX402">
        <v>800</v>
      </c>
      <c r="AY402">
        <v>690.4</v>
      </c>
      <c r="AZ402">
        <v>625.20000000000005</v>
      </c>
      <c r="BA402">
        <v>584.70000000000005</v>
      </c>
      <c r="BB402">
        <v>558.70000000000005</v>
      </c>
      <c r="BC402">
        <v>528.6</v>
      </c>
      <c r="BD402">
        <v>1094.9000000000001</v>
      </c>
      <c r="BE402">
        <v>845.4</v>
      </c>
      <c r="BF402">
        <v>703.5</v>
      </c>
      <c r="BG402">
        <v>615.4</v>
      </c>
      <c r="BH402">
        <v>571.29999999999995</v>
      </c>
      <c r="BI402">
        <v>540.20000000000005</v>
      </c>
      <c r="BJ402">
        <v>492.8</v>
      </c>
      <c r="BK402">
        <v>42.5</v>
      </c>
      <c r="BL402">
        <v>40.700000000000003</v>
      </c>
      <c r="BM402">
        <v>41</v>
      </c>
      <c r="BN402">
        <v>40.5</v>
      </c>
      <c r="BO402">
        <v>39.4</v>
      </c>
      <c r="BP402">
        <v>39.1</v>
      </c>
      <c r="BQ402">
        <v>39.299999999999997</v>
      </c>
      <c r="BR402">
        <v>146.9</v>
      </c>
      <c r="BS402">
        <v>151</v>
      </c>
      <c r="BT402">
        <v>150.5</v>
      </c>
      <c r="BU402">
        <v>157.30000000000001</v>
      </c>
      <c r="BV402">
        <v>176.1</v>
      </c>
      <c r="BW402">
        <v>180</v>
      </c>
      <c r="BX402">
        <v>180</v>
      </c>
      <c r="BY402">
        <v>1154.7</v>
      </c>
      <c r="BZ402">
        <v>965.3</v>
      </c>
      <c r="CA402">
        <v>856.2</v>
      </c>
      <c r="CB402">
        <v>783.9</v>
      </c>
      <c r="CC402">
        <v>749.2</v>
      </c>
      <c r="CD402">
        <v>736.3</v>
      </c>
      <c r="CE402">
        <v>734</v>
      </c>
      <c r="CF402">
        <v>763</v>
      </c>
      <c r="CG402">
        <v>647.9</v>
      </c>
      <c r="CH402">
        <v>576.1</v>
      </c>
      <c r="CI402">
        <v>544.20000000000005</v>
      </c>
      <c r="CJ402">
        <v>529</v>
      </c>
      <c r="CK402">
        <v>522.20000000000005</v>
      </c>
      <c r="CL402">
        <v>518.79999999999995</v>
      </c>
      <c r="CM402">
        <v>726.6</v>
      </c>
      <c r="CN402">
        <v>617.6</v>
      </c>
      <c r="CO402">
        <v>556.6</v>
      </c>
      <c r="CP402">
        <v>530.9</v>
      </c>
      <c r="CQ402">
        <v>517.1</v>
      </c>
      <c r="CR402">
        <v>508.7</v>
      </c>
      <c r="CS402">
        <v>503.3</v>
      </c>
      <c r="CT402">
        <v>700</v>
      </c>
      <c r="CU402">
        <v>594.5</v>
      </c>
      <c r="CV402">
        <v>543.5</v>
      </c>
      <c r="CW402">
        <v>520.29999999999995</v>
      </c>
      <c r="CX402">
        <v>505.4</v>
      </c>
      <c r="CY402">
        <v>493.8</v>
      </c>
      <c r="CZ402">
        <v>478.6</v>
      </c>
      <c r="DA402">
        <v>706.4</v>
      </c>
      <c r="DB402">
        <v>583.6</v>
      </c>
      <c r="DC402">
        <v>530.1</v>
      </c>
      <c r="DD402">
        <v>508.7</v>
      </c>
      <c r="DE402">
        <v>499.8</v>
      </c>
      <c r="DF402">
        <v>487.8</v>
      </c>
      <c r="DG402">
        <v>463.6</v>
      </c>
      <c r="DH402">
        <v>688.8</v>
      </c>
      <c r="DI402">
        <v>568.9</v>
      </c>
      <c r="DJ402">
        <v>520.79999999999995</v>
      </c>
      <c r="DK402">
        <v>496.6</v>
      </c>
      <c r="DL402">
        <v>476.6</v>
      </c>
      <c r="DM402">
        <v>460.9</v>
      </c>
      <c r="DN402">
        <v>444.1</v>
      </c>
      <c r="DO402">
        <v>705.4</v>
      </c>
      <c r="DP402">
        <v>580.9</v>
      </c>
      <c r="DQ402">
        <v>526.20000000000005</v>
      </c>
      <c r="DR402">
        <v>499.9</v>
      </c>
      <c r="DS402">
        <v>477.6</v>
      </c>
      <c r="DT402">
        <v>456.9</v>
      </c>
      <c r="DU402">
        <v>428.1</v>
      </c>
      <c r="DV402">
        <v>769.1</v>
      </c>
      <c r="DW402">
        <v>631.79999999999995</v>
      </c>
      <c r="DX402">
        <v>549</v>
      </c>
      <c r="DY402">
        <v>514.9</v>
      </c>
      <c r="DZ402">
        <v>492.4</v>
      </c>
      <c r="EA402">
        <v>470.7</v>
      </c>
      <c r="EB402">
        <v>431.4</v>
      </c>
      <c r="EC402">
        <v>905.9</v>
      </c>
      <c r="ED402">
        <v>723</v>
      </c>
      <c r="EE402">
        <v>612.9</v>
      </c>
      <c r="EF402">
        <v>545.20000000000005</v>
      </c>
      <c r="EG402">
        <v>515</v>
      </c>
      <c r="EH402">
        <v>494</v>
      </c>
      <c r="EI402">
        <v>454.5</v>
      </c>
      <c r="EJ402">
        <v>1046</v>
      </c>
      <c r="EK402">
        <v>834.9</v>
      </c>
      <c r="EL402">
        <v>707.3</v>
      </c>
      <c r="EM402">
        <v>620</v>
      </c>
      <c r="EN402">
        <v>562.1</v>
      </c>
      <c r="EO402">
        <v>525.5</v>
      </c>
      <c r="EP402" t="s">
        <v>4598</v>
      </c>
    </row>
    <row r="403" spans="1:146" x14ac:dyDescent="0.25">
      <c r="A403" t="s">
        <v>3421</v>
      </c>
      <c r="B403" t="s">
        <v>2998</v>
      </c>
      <c r="C403" t="s">
        <v>2999</v>
      </c>
      <c r="D403" t="s">
        <v>3000</v>
      </c>
      <c r="E403" t="s">
        <v>3001</v>
      </c>
      <c r="F403" t="s">
        <v>3002</v>
      </c>
      <c r="G403" t="s">
        <v>3003</v>
      </c>
      <c r="H403">
        <v>2016</v>
      </c>
      <c r="I403">
        <v>9583377</v>
      </c>
      <c r="K403" t="s">
        <v>1698</v>
      </c>
      <c r="L403" t="s">
        <v>1781</v>
      </c>
      <c r="M403">
        <v>521</v>
      </c>
      <c r="N403" t="s">
        <v>3923</v>
      </c>
      <c r="O403" s="3">
        <v>0.32087962962962963</v>
      </c>
      <c r="P403">
        <v>9.3740000000000006</v>
      </c>
      <c r="Q403">
        <v>8.5679999999999996</v>
      </c>
      <c r="R403">
        <v>1.7290000000000001</v>
      </c>
      <c r="S403">
        <v>2.71</v>
      </c>
      <c r="T403">
        <v>2769</v>
      </c>
      <c r="U403">
        <v>127.6</v>
      </c>
      <c r="V403">
        <v>0.18</v>
      </c>
      <c r="W403">
        <v>642.29999999999995</v>
      </c>
      <c r="X403">
        <v>0.95240000000000002</v>
      </c>
      <c r="Y403">
        <v>708.7</v>
      </c>
      <c r="Z403">
        <v>0</v>
      </c>
      <c r="AA403">
        <v>0</v>
      </c>
      <c r="AB403">
        <v>1066.0999999999999</v>
      </c>
      <c r="AC403">
        <v>854.6</v>
      </c>
      <c r="AD403">
        <v>735.2</v>
      </c>
      <c r="AE403">
        <v>683.8</v>
      </c>
      <c r="AF403">
        <v>656.7</v>
      </c>
      <c r="AG403">
        <v>633.1</v>
      </c>
      <c r="AH403">
        <v>601.1</v>
      </c>
      <c r="AI403">
        <v>1021</v>
      </c>
      <c r="AJ403">
        <v>821.1</v>
      </c>
      <c r="AK403">
        <v>717.9</v>
      </c>
      <c r="AL403">
        <v>668.7</v>
      </c>
      <c r="AM403">
        <v>642.5</v>
      </c>
      <c r="AN403">
        <v>622.79999999999995</v>
      </c>
      <c r="AO403">
        <v>587.79999999999995</v>
      </c>
      <c r="AP403">
        <v>882.1</v>
      </c>
      <c r="AQ403">
        <v>712.7</v>
      </c>
      <c r="AR403">
        <v>623</v>
      </c>
      <c r="AS403">
        <v>572</v>
      </c>
      <c r="AT403">
        <v>540.79999999999995</v>
      </c>
      <c r="AU403">
        <v>519.70000000000005</v>
      </c>
      <c r="AV403">
        <v>489.2</v>
      </c>
      <c r="AW403">
        <v>972.7</v>
      </c>
      <c r="AX403">
        <v>774.3</v>
      </c>
      <c r="AY403">
        <v>666.7</v>
      </c>
      <c r="AZ403">
        <v>603.9</v>
      </c>
      <c r="BA403">
        <v>565.29999999999995</v>
      </c>
      <c r="BB403">
        <v>540</v>
      </c>
      <c r="BC403">
        <v>506.7</v>
      </c>
      <c r="BD403">
        <v>1060.3</v>
      </c>
      <c r="BE403">
        <v>799.8</v>
      </c>
      <c r="BF403">
        <v>663</v>
      </c>
      <c r="BG403">
        <v>592.20000000000005</v>
      </c>
      <c r="BH403">
        <v>554.4</v>
      </c>
      <c r="BI403">
        <v>522.4</v>
      </c>
      <c r="BJ403">
        <v>464.9</v>
      </c>
      <c r="BK403">
        <v>42.7</v>
      </c>
      <c r="BL403">
        <v>41.5</v>
      </c>
      <c r="BM403">
        <v>40.4</v>
      </c>
      <c r="BN403">
        <v>39</v>
      </c>
      <c r="BO403">
        <v>39</v>
      </c>
      <c r="BP403">
        <v>39</v>
      </c>
      <c r="BQ403">
        <v>39.1</v>
      </c>
      <c r="BR403">
        <v>144.6</v>
      </c>
      <c r="BS403">
        <v>147.4</v>
      </c>
      <c r="BT403">
        <v>148.30000000000001</v>
      </c>
      <c r="BU403">
        <v>150.5</v>
      </c>
      <c r="BV403">
        <v>174.4</v>
      </c>
      <c r="BW403">
        <v>177.2</v>
      </c>
      <c r="BX403">
        <v>177</v>
      </c>
      <c r="BY403">
        <v>1124</v>
      </c>
      <c r="BZ403">
        <v>913.5</v>
      </c>
      <c r="CA403">
        <v>798.8</v>
      </c>
      <c r="CB403">
        <v>756.4</v>
      </c>
      <c r="CC403">
        <v>742.6</v>
      </c>
      <c r="CD403">
        <v>738.3</v>
      </c>
      <c r="CE403">
        <v>726.8</v>
      </c>
      <c r="CF403">
        <v>737.6</v>
      </c>
      <c r="CG403">
        <v>608</v>
      </c>
      <c r="CH403">
        <v>548.70000000000005</v>
      </c>
      <c r="CI403">
        <v>529.20000000000005</v>
      </c>
      <c r="CJ403">
        <v>522.79999999999995</v>
      </c>
      <c r="CK403">
        <v>520.1</v>
      </c>
      <c r="CL403">
        <v>512.29999999999995</v>
      </c>
      <c r="CM403">
        <v>673.8</v>
      </c>
      <c r="CN403">
        <v>566.79999999999995</v>
      </c>
      <c r="CO403">
        <v>533.29999999999995</v>
      </c>
      <c r="CP403">
        <v>514.6</v>
      </c>
      <c r="CQ403">
        <v>507</v>
      </c>
      <c r="CR403">
        <v>503.3</v>
      </c>
      <c r="CS403">
        <v>495.2</v>
      </c>
      <c r="CT403">
        <v>603.6</v>
      </c>
      <c r="CU403">
        <v>529.9</v>
      </c>
      <c r="CV403">
        <v>507.6</v>
      </c>
      <c r="CW403">
        <v>495.7</v>
      </c>
      <c r="CX403">
        <v>483.6</v>
      </c>
      <c r="CY403">
        <v>474.8</v>
      </c>
      <c r="CZ403">
        <v>468.8</v>
      </c>
      <c r="DA403">
        <v>586.79999999999995</v>
      </c>
      <c r="DB403">
        <v>521.70000000000005</v>
      </c>
      <c r="DC403">
        <v>493.5</v>
      </c>
      <c r="DD403">
        <v>470</v>
      </c>
      <c r="DE403">
        <v>457.6</v>
      </c>
      <c r="DF403">
        <v>448.3</v>
      </c>
      <c r="DG403">
        <v>432.8</v>
      </c>
      <c r="DH403">
        <v>639.5</v>
      </c>
      <c r="DI403">
        <v>534.70000000000005</v>
      </c>
      <c r="DJ403">
        <v>496</v>
      </c>
      <c r="DK403">
        <v>466</v>
      </c>
      <c r="DL403">
        <v>439</v>
      </c>
      <c r="DM403">
        <v>416.6</v>
      </c>
      <c r="DN403">
        <v>391.1</v>
      </c>
      <c r="DO403">
        <v>660</v>
      </c>
      <c r="DP403">
        <v>545</v>
      </c>
      <c r="DQ403">
        <v>501.9</v>
      </c>
      <c r="DR403">
        <v>466.5</v>
      </c>
      <c r="DS403">
        <v>434.5</v>
      </c>
      <c r="DT403">
        <v>411.6</v>
      </c>
      <c r="DU403">
        <v>371</v>
      </c>
      <c r="DV403">
        <v>738.6</v>
      </c>
      <c r="DW403">
        <v>591.20000000000005</v>
      </c>
      <c r="DX403">
        <v>524.5</v>
      </c>
      <c r="DY403">
        <v>490.4</v>
      </c>
      <c r="DZ403">
        <v>456.1</v>
      </c>
      <c r="EA403">
        <v>422.7</v>
      </c>
      <c r="EB403">
        <v>353.5</v>
      </c>
      <c r="EC403">
        <v>873.1</v>
      </c>
      <c r="ED403">
        <v>689.1</v>
      </c>
      <c r="EE403">
        <v>581.6</v>
      </c>
      <c r="EF403">
        <v>529.79999999999995</v>
      </c>
      <c r="EG403">
        <v>503</v>
      </c>
      <c r="EH403">
        <v>478.1</v>
      </c>
      <c r="EI403">
        <v>416</v>
      </c>
      <c r="EJ403">
        <v>1008.2</v>
      </c>
      <c r="EK403">
        <v>795.7</v>
      </c>
      <c r="EL403">
        <v>671.6</v>
      </c>
      <c r="EM403">
        <v>611.20000000000005</v>
      </c>
      <c r="EN403">
        <v>570.79999999999995</v>
      </c>
      <c r="EO403">
        <v>527.9</v>
      </c>
      <c r="EP403" t="s">
        <v>4599</v>
      </c>
    </row>
    <row r="404" spans="1:146" x14ac:dyDescent="0.25">
      <c r="A404" t="s">
        <v>3421</v>
      </c>
      <c r="B404" t="s">
        <v>3021</v>
      </c>
      <c r="C404" t="s">
        <v>3022</v>
      </c>
      <c r="D404" t="s">
        <v>3023</v>
      </c>
      <c r="E404" t="s">
        <v>3024</v>
      </c>
      <c r="F404" t="s">
        <v>3025</v>
      </c>
      <c r="G404" t="s">
        <v>3026</v>
      </c>
      <c r="H404">
        <v>1923</v>
      </c>
      <c r="I404">
        <v>4037794</v>
      </c>
      <c r="K404" t="s">
        <v>1698</v>
      </c>
      <c r="L404" t="s">
        <v>1781</v>
      </c>
      <c r="M404">
        <v>612</v>
      </c>
      <c r="N404" t="s">
        <v>3923</v>
      </c>
      <c r="O404" s="3">
        <v>0.32087962962962963</v>
      </c>
      <c r="P404">
        <v>12.5</v>
      </c>
      <c r="Q404">
        <v>9.6389999999999993</v>
      </c>
      <c r="R404">
        <v>1.526</v>
      </c>
      <c r="S404">
        <v>3.38</v>
      </c>
      <c r="T404">
        <v>7000</v>
      </c>
      <c r="U404">
        <v>125.6</v>
      </c>
      <c r="V404">
        <v>0.12</v>
      </c>
      <c r="W404">
        <v>622.5</v>
      </c>
      <c r="X404">
        <v>0.9899</v>
      </c>
      <c r="Y404">
        <v>681.9</v>
      </c>
      <c r="Z404">
        <v>0</v>
      </c>
      <c r="AA404">
        <v>0</v>
      </c>
      <c r="AB404">
        <v>1002.2</v>
      </c>
      <c r="AC404">
        <v>824.2</v>
      </c>
      <c r="AD404">
        <v>721.4</v>
      </c>
      <c r="AE404">
        <v>661.6</v>
      </c>
      <c r="AF404">
        <v>625.79999999999995</v>
      </c>
      <c r="AG404">
        <v>603.5</v>
      </c>
      <c r="AH404">
        <v>576.29999999999995</v>
      </c>
      <c r="AI404">
        <v>953</v>
      </c>
      <c r="AJ404">
        <v>786.1</v>
      </c>
      <c r="AK404">
        <v>698.8</v>
      </c>
      <c r="AL404">
        <v>652.5</v>
      </c>
      <c r="AM404">
        <v>625.9</v>
      </c>
      <c r="AN404">
        <v>607.79999999999995</v>
      </c>
      <c r="AO404">
        <v>582.4</v>
      </c>
      <c r="AP404">
        <v>847.7</v>
      </c>
      <c r="AQ404">
        <v>688.5</v>
      </c>
      <c r="AR404">
        <v>604.4</v>
      </c>
      <c r="AS404">
        <v>556.4</v>
      </c>
      <c r="AT404">
        <v>527.29999999999995</v>
      </c>
      <c r="AU404">
        <v>508.4</v>
      </c>
      <c r="AV404">
        <v>484.1</v>
      </c>
      <c r="AW404">
        <v>887.4</v>
      </c>
      <c r="AX404">
        <v>717.2</v>
      </c>
      <c r="AY404">
        <v>626.29999999999995</v>
      </c>
      <c r="AZ404">
        <v>573.6</v>
      </c>
      <c r="BA404">
        <v>541.29999999999995</v>
      </c>
      <c r="BB404">
        <v>520.1</v>
      </c>
      <c r="BC404">
        <v>492.7</v>
      </c>
      <c r="BD404">
        <v>1001.2</v>
      </c>
      <c r="BE404">
        <v>773.2</v>
      </c>
      <c r="BF404">
        <v>648.79999999999995</v>
      </c>
      <c r="BG404">
        <v>577</v>
      </c>
      <c r="BH404">
        <v>539</v>
      </c>
      <c r="BI404">
        <v>509.2</v>
      </c>
      <c r="BJ404">
        <v>462.1</v>
      </c>
      <c r="BK404">
        <v>42.9</v>
      </c>
      <c r="BL404">
        <v>42.5</v>
      </c>
      <c r="BM404">
        <v>42.7</v>
      </c>
      <c r="BN404">
        <v>41.8</v>
      </c>
      <c r="BO404">
        <v>41.2</v>
      </c>
      <c r="BP404">
        <v>40.9</v>
      </c>
      <c r="BQ404">
        <v>40.6</v>
      </c>
      <c r="BR404">
        <v>139.19999999999999</v>
      </c>
      <c r="BS404">
        <v>150.9</v>
      </c>
      <c r="BT404">
        <v>148.5</v>
      </c>
      <c r="BU404">
        <v>157.30000000000001</v>
      </c>
      <c r="BV404">
        <v>180</v>
      </c>
      <c r="BW404">
        <v>180</v>
      </c>
      <c r="BX404">
        <v>180</v>
      </c>
      <c r="BY404">
        <v>1012.9</v>
      </c>
      <c r="BZ404">
        <v>855</v>
      </c>
      <c r="CA404">
        <v>776.5</v>
      </c>
      <c r="CB404">
        <v>742.2</v>
      </c>
      <c r="CC404">
        <v>725.4</v>
      </c>
      <c r="CD404">
        <v>715.5</v>
      </c>
      <c r="CE404">
        <v>702.6</v>
      </c>
      <c r="CF404">
        <v>664.9</v>
      </c>
      <c r="CG404">
        <v>562.4</v>
      </c>
      <c r="CH404">
        <v>520.79999999999995</v>
      </c>
      <c r="CI404">
        <v>506</v>
      </c>
      <c r="CJ404">
        <v>498.8</v>
      </c>
      <c r="CK404">
        <v>494.9</v>
      </c>
      <c r="CL404">
        <v>490.3</v>
      </c>
      <c r="CM404">
        <v>628.5</v>
      </c>
      <c r="CN404">
        <v>536.5</v>
      </c>
      <c r="CO404">
        <v>504.7</v>
      </c>
      <c r="CP404">
        <v>490.9</v>
      </c>
      <c r="CQ404">
        <v>484.1</v>
      </c>
      <c r="CR404">
        <v>480</v>
      </c>
      <c r="CS404">
        <v>476.3</v>
      </c>
      <c r="CT404">
        <v>599.70000000000005</v>
      </c>
      <c r="CU404">
        <v>520.1</v>
      </c>
      <c r="CV404">
        <v>492.4</v>
      </c>
      <c r="CW404">
        <v>477.4</v>
      </c>
      <c r="CX404">
        <v>466.5</v>
      </c>
      <c r="CY404">
        <v>459.5</v>
      </c>
      <c r="CZ404">
        <v>452.1</v>
      </c>
      <c r="DA404">
        <v>602.9</v>
      </c>
      <c r="DB404">
        <v>519.4</v>
      </c>
      <c r="DC404">
        <v>488.8</v>
      </c>
      <c r="DD404">
        <v>471.2</v>
      </c>
      <c r="DE404">
        <v>457.1</v>
      </c>
      <c r="DF404">
        <v>444.8</v>
      </c>
      <c r="DG404">
        <v>427.8</v>
      </c>
      <c r="DH404">
        <v>628.6</v>
      </c>
      <c r="DI404">
        <v>522.29999999999995</v>
      </c>
      <c r="DJ404">
        <v>483.9</v>
      </c>
      <c r="DK404">
        <v>462.1</v>
      </c>
      <c r="DL404">
        <v>443.5</v>
      </c>
      <c r="DM404">
        <v>429.6</v>
      </c>
      <c r="DN404">
        <v>413.6</v>
      </c>
      <c r="DO404">
        <v>647.79999999999995</v>
      </c>
      <c r="DP404">
        <v>534.4</v>
      </c>
      <c r="DQ404">
        <v>489.5</v>
      </c>
      <c r="DR404">
        <v>465.2</v>
      </c>
      <c r="DS404">
        <v>444.1</v>
      </c>
      <c r="DT404">
        <v>425.3</v>
      </c>
      <c r="DU404">
        <v>399.8</v>
      </c>
      <c r="DV404">
        <v>717.8</v>
      </c>
      <c r="DW404">
        <v>585.79999999999995</v>
      </c>
      <c r="DX404">
        <v>512</v>
      </c>
      <c r="DY404">
        <v>481.3</v>
      </c>
      <c r="DZ404">
        <v>459.4</v>
      </c>
      <c r="EA404">
        <v>438.2</v>
      </c>
      <c r="EB404">
        <v>401.1</v>
      </c>
      <c r="EC404">
        <v>858.7</v>
      </c>
      <c r="ED404">
        <v>685.7</v>
      </c>
      <c r="EE404">
        <v>577.1</v>
      </c>
      <c r="EF404">
        <v>510.9</v>
      </c>
      <c r="EG404">
        <v>482</v>
      </c>
      <c r="EH404">
        <v>461.2</v>
      </c>
      <c r="EI404">
        <v>422.2</v>
      </c>
      <c r="EJ404">
        <v>991.6</v>
      </c>
      <c r="EK404">
        <v>793.5</v>
      </c>
      <c r="EL404">
        <v>666.4</v>
      </c>
      <c r="EM404">
        <v>580.9</v>
      </c>
      <c r="EN404">
        <v>526.29999999999995</v>
      </c>
      <c r="EO404">
        <v>491.5</v>
      </c>
      <c r="EP404" t="s">
        <v>4600</v>
      </c>
    </row>
    <row r="405" spans="1:146" x14ac:dyDescent="0.25">
      <c r="A405" t="s">
        <v>3421</v>
      </c>
      <c r="B405" t="s">
        <v>3061</v>
      </c>
      <c r="C405" t="s">
        <v>3030</v>
      </c>
      <c r="D405" t="s">
        <v>3031</v>
      </c>
      <c r="E405" t="s">
        <v>3032</v>
      </c>
      <c r="F405" t="s">
        <v>3062</v>
      </c>
      <c r="G405" t="s">
        <v>3063</v>
      </c>
      <c r="H405">
        <v>1994</v>
      </c>
      <c r="I405">
        <v>217309</v>
      </c>
      <c r="K405" t="s">
        <v>1698</v>
      </c>
      <c r="L405" t="s">
        <v>971</v>
      </c>
      <c r="M405">
        <v>280</v>
      </c>
      <c r="N405" t="s">
        <v>3923</v>
      </c>
      <c r="O405" s="3">
        <v>0.32085648148148149</v>
      </c>
      <c r="P405">
        <v>7.5</v>
      </c>
      <c r="Q405">
        <v>7.2489999999999997</v>
      </c>
      <c r="R405">
        <v>1.706</v>
      </c>
      <c r="S405">
        <v>2.46</v>
      </c>
      <c r="T405">
        <v>1114</v>
      </c>
      <c r="U405">
        <v>102.6</v>
      </c>
      <c r="V405">
        <v>0.19</v>
      </c>
      <c r="W405">
        <v>664.7</v>
      </c>
      <c r="X405">
        <v>0.92449999999999999</v>
      </c>
      <c r="Y405">
        <v>730.1</v>
      </c>
      <c r="Z405">
        <v>0</v>
      </c>
      <c r="AA405">
        <v>0</v>
      </c>
      <c r="AB405">
        <v>1068.0999999999999</v>
      </c>
      <c r="AC405">
        <v>868</v>
      </c>
      <c r="AD405">
        <v>756.5</v>
      </c>
      <c r="AE405">
        <v>707.1</v>
      </c>
      <c r="AF405">
        <v>679.7</v>
      </c>
      <c r="AG405">
        <v>657.9</v>
      </c>
      <c r="AH405">
        <v>598.1</v>
      </c>
      <c r="AI405">
        <v>1032.9000000000001</v>
      </c>
      <c r="AJ405">
        <v>842.6</v>
      </c>
      <c r="AK405">
        <v>745.4</v>
      </c>
      <c r="AL405">
        <v>696.5</v>
      </c>
      <c r="AM405">
        <v>668.7</v>
      </c>
      <c r="AN405">
        <v>648.1</v>
      </c>
      <c r="AO405">
        <v>603.79999999999995</v>
      </c>
      <c r="AP405">
        <v>907.2</v>
      </c>
      <c r="AQ405">
        <v>736.8</v>
      </c>
      <c r="AR405">
        <v>646</v>
      </c>
      <c r="AS405">
        <v>592.70000000000005</v>
      </c>
      <c r="AT405">
        <v>558.29999999999995</v>
      </c>
      <c r="AU405">
        <v>533</v>
      </c>
      <c r="AV405">
        <v>493</v>
      </c>
      <c r="AW405">
        <v>1008.2</v>
      </c>
      <c r="AX405">
        <v>806.2</v>
      </c>
      <c r="AY405">
        <v>697</v>
      </c>
      <c r="AZ405">
        <v>633</v>
      </c>
      <c r="BA405">
        <v>593.1</v>
      </c>
      <c r="BB405">
        <v>565.6</v>
      </c>
      <c r="BC405">
        <v>526.1</v>
      </c>
      <c r="BD405">
        <v>1058.0999999999999</v>
      </c>
      <c r="BE405">
        <v>815.2</v>
      </c>
      <c r="BF405">
        <v>686.4</v>
      </c>
      <c r="BG405">
        <v>617.70000000000005</v>
      </c>
      <c r="BH405">
        <v>574.9</v>
      </c>
      <c r="BI405">
        <v>536.29999999999995</v>
      </c>
      <c r="BJ405">
        <v>465.6</v>
      </c>
      <c r="BK405">
        <v>42.4</v>
      </c>
      <c r="BL405">
        <v>41.3</v>
      </c>
      <c r="BM405">
        <v>40</v>
      </c>
      <c r="BN405">
        <v>38.700000000000003</v>
      </c>
      <c r="BO405">
        <v>39.4</v>
      </c>
      <c r="BP405">
        <v>39.9</v>
      </c>
      <c r="BQ405">
        <v>40.299999999999997</v>
      </c>
      <c r="BR405">
        <v>141.30000000000001</v>
      </c>
      <c r="BS405">
        <v>148.30000000000001</v>
      </c>
      <c r="BT405">
        <v>155</v>
      </c>
      <c r="BU405">
        <v>167.2</v>
      </c>
      <c r="BV405">
        <v>180</v>
      </c>
      <c r="BW405">
        <v>150.80000000000001</v>
      </c>
      <c r="BX405">
        <v>142.6</v>
      </c>
      <c r="BY405">
        <v>1168.2</v>
      </c>
      <c r="BZ405">
        <v>957.6</v>
      </c>
      <c r="CA405">
        <v>845.1</v>
      </c>
      <c r="CB405">
        <v>810.7</v>
      </c>
      <c r="CC405">
        <v>805</v>
      </c>
      <c r="CD405">
        <v>806.1</v>
      </c>
      <c r="CE405">
        <v>800.7</v>
      </c>
      <c r="CF405">
        <v>768</v>
      </c>
      <c r="CG405">
        <v>639.4</v>
      </c>
      <c r="CH405">
        <v>587</v>
      </c>
      <c r="CI405">
        <v>569.4</v>
      </c>
      <c r="CJ405">
        <v>563.9</v>
      </c>
      <c r="CK405">
        <v>561.4</v>
      </c>
      <c r="CL405">
        <v>553.70000000000005</v>
      </c>
      <c r="CM405">
        <v>726.6</v>
      </c>
      <c r="CN405">
        <v>613.79999999999995</v>
      </c>
      <c r="CO405">
        <v>571.5</v>
      </c>
      <c r="CP405">
        <v>549.79999999999995</v>
      </c>
      <c r="CQ405">
        <v>540.79999999999995</v>
      </c>
      <c r="CR405">
        <v>536.1</v>
      </c>
      <c r="CS405">
        <v>526.9</v>
      </c>
      <c r="CT405">
        <v>692.5</v>
      </c>
      <c r="CU405">
        <v>596.70000000000005</v>
      </c>
      <c r="CV405">
        <v>558.1</v>
      </c>
      <c r="CW405">
        <v>524.9</v>
      </c>
      <c r="CX405">
        <v>502.2</v>
      </c>
      <c r="CY405">
        <v>492.3</v>
      </c>
      <c r="CZ405">
        <v>484.7</v>
      </c>
      <c r="DA405">
        <v>642.5</v>
      </c>
      <c r="DB405">
        <v>568.6</v>
      </c>
      <c r="DC405">
        <v>545.20000000000005</v>
      </c>
      <c r="DD405">
        <v>520.4</v>
      </c>
      <c r="DE405">
        <v>485.7</v>
      </c>
      <c r="DF405">
        <v>458.5</v>
      </c>
      <c r="DG405">
        <v>435.8</v>
      </c>
      <c r="DH405">
        <v>632.29999999999995</v>
      </c>
      <c r="DI405">
        <v>553.29999999999995</v>
      </c>
      <c r="DJ405">
        <v>507.6</v>
      </c>
      <c r="DK405">
        <v>479.6</v>
      </c>
      <c r="DL405">
        <v>457</v>
      </c>
      <c r="DM405">
        <v>436.2</v>
      </c>
      <c r="DN405">
        <v>402</v>
      </c>
      <c r="DO405">
        <v>645.70000000000005</v>
      </c>
      <c r="DP405">
        <v>560.1</v>
      </c>
      <c r="DQ405">
        <v>505.4</v>
      </c>
      <c r="DR405">
        <v>461.5</v>
      </c>
      <c r="DS405">
        <v>432.7</v>
      </c>
      <c r="DT405">
        <v>409.9</v>
      </c>
      <c r="DU405">
        <v>371.2</v>
      </c>
      <c r="DV405">
        <v>710.4</v>
      </c>
      <c r="DW405">
        <v>588.4</v>
      </c>
      <c r="DX405">
        <v>538</v>
      </c>
      <c r="DY405">
        <v>486.4</v>
      </c>
      <c r="DZ405">
        <v>434</v>
      </c>
      <c r="EA405">
        <v>388.7</v>
      </c>
      <c r="EB405">
        <v>318.7</v>
      </c>
      <c r="EC405">
        <v>838.3</v>
      </c>
      <c r="ED405">
        <v>674.1</v>
      </c>
      <c r="EE405">
        <v>584</v>
      </c>
      <c r="EF405">
        <v>534.70000000000005</v>
      </c>
      <c r="EG405">
        <v>488.3</v>
      </c>
      <c r="EH405">
        <v>441</v>
      </c>
      <c r="EI405">
        <v>342.6</v>
      </c>
      <c r="EJ405">
        <v>968</v>
      </c>
      <c r="EK405">
        <v>778.4</v>
      </c>
      <c r="EL405">
        <v>667.8</v>
      </c>
      <c r="EM405">
        <v>603.5</v>
      </c>
      <c r="EN405">
        <v>554.4</v>
      </c>
      <c r="EO405">
        <v>509.6</v>
      </c>
      <c r="EP405" t="s">
        <v>4601</v>
      </c>
    </row>
    <row r="406" spans="1:146" x14ac:dyDescent="0.25">
      <c r="A406" t="s">
        <v>3421</v>
      </c>
      <c r="B406" t="s">
        <v>3198</v>
      </c>
      <c r="C406" t="s">
        <v>3199</v>
      </c>
      <c r="D406" t="s">
        <v>3200</v>
      </c>
      <c r="E406" t="s">
        <v>3201</v>
      </c>
      <c r="F406" t="s">
        <v>3202</v>
      </c>
      <c r="G406" t="s">
        <v>1626</v>
      </c>
      <c r="H406">
        <v>1976</v>
      </c>
      <c r="I406">
        <v>219586</v>
      </c>
      <c r="K406" t="s">
        <v>1698</v>
      </c>
      <c r="L406" t="s">
        <v>1781</v>
      </c>
      <c r="M406">
        <v>573</v>
      </c>
      <c r="N406" t="s">
        <v>3923</v>
      </c>
      <c r="O406" s="3">
        <v>0.32087962962962963</v>
      </c>
      <c r="P406">
        <v>10.856999999999999</v>
      </c>
      <c r="Q406">
        <v>8.7420000000000009</v>
      </c>
      <c r="R406">
        <v>1.9770000000000001</v>
      </c>
      <c r="S406">
        <v>3.7</v>
      </c>
      <c r="T406">
        <v>7130</v>
      </c>
      <c r="U406">
        <v>124.9</v>
      </c>
      <c r="V406">
        <v>0.43</v>
      </c>
      <c r="W406">
        <v>671.2</v>
      </c>
      <c r="X406">
        <v>0.92900000000000005</v>
      </c>
      <c r="Y406">
        <v>726.6</v>
      </c>
      <c r="Z406">
        <v>0</v>
      </c>
      <c r="AA406">
        <v>0</v>
      </c>
      <c r="AB406">
        <v>1073.3</v>
      </c>
      <c r="AC406">
        <v>886.8</v>
      </c>
      <c r="AD406">
        <v>771.9</v>
      </c>
      <c r="AE406">
        <v>703.5</v>
      </c>
      <c r="AF406">
        <v>662.8</v>
      </c>
      <c r="AG406">
        <v>638.70000000000005</v>
      </c>
      <c r="AH406">
        <v>616.6</v>
      </c>
      <c r="AI406">
        <v>1026.8</v>
      </c>
      <c r="AJ406">
        <v>849.4</v>
      </c>
      <c r="AK406">
        <v>749.3</v>
      </c>
      <c r="AL406">
        <v>693.7</v>
      </c>
      <c r="AM406">
        <v>662.5</v>
      </c>
      <c r="AN406">
        <v>643</v>
      </c>
      <c r="AO406">
        <v>623.6</v>
      </c>
      <c r="AP406">
        <v>918</v>
      </c>
      <c r="AQ406">
        <v>744.3</v>
      </c>
      <c r="AR406">
        <v>651.5</v>
      </c>
      <c r="AS406">
        <v>598</v>
      </c>
      <c r="AT406">
        <v>565.6</v>
      </c>
      <c r="AU406">
        <v>545</v>
      </c>
      <c r="AV406">
        <v>521.1</v>
      </c>
      <c r="AW406">
        <v>963.5</v>
      </c>
      <c r="AX406">
        <v>777</v>
      </c>
      <c r="AY406">
        <v>676.3</v>
      </c>
      <c r="AZ406">
        <v>617.6</v>
      </c>
      <c r="BA406">
        <v>581.6</v>
      </c>
      <c r="BB406">
        <v>558.6</v>
      </c>
      <c r="BC406">
        <v>532</v>
      </c>
      <c r="BD406">
        <v>1071.0999999999999</v>
      </c>
      <c r="BE406">
        <v>833.8</v>
      </c>
      <c r="BF406">
        <v>696.5</v>
      </c>
      <c r="BG406">
        <v>617.1</v>
      </c>
      <c r="BH406">
        <v>575.79999999999995</v>
      </c>
      <c r="BI406">
        <v>544.9</v>
      </c>
      <c r="BJ406">
        <v>497.9</v>
      </c>
      <c r="BK406">
        <v>42.4</v>
      </c>
      <c r="BL406">
        <v>41.2</v>
      </c>
      <c r="BM406">
        <v>41.8</v>
      </c>
      <c r="BN406">
        <v>41.1</v>
      </c>
      <c r="BO406">
        <v>40.299999999999997</v>
      </c>
      <c r="BP406">
        <v>40.1</v>
      </c>
      <c r="BQ406">
        <v>40.1</v>
      </c>
      <c r="BR406">
        <v>147.5</v>
      </c>
      <c r="BS406">
        <v>151.69999999999999</v>
      </c>
      <c r="BT406">
        <v>149.80000000000001</v>
      </c>
      <c r="BU406">
        <v>157.30000000000001</v>
      </c>
      <c r="BV406">
        <v>176.5</v>
      </c>
      <c r="BW406">
        <v>180</v>
      </c>
      <c r="BX406">
        <v>180</v>
      </c>
      <c r="BY406">
        <v>1095.7</v>
      </c>
      <c r="BZ406">
        <v>931.2</v>
      </c>
      <c r="CA406">
        <v>831.3</v>
      </c>
      <c r="CB406">
        <v>782.7</v>
      </c>
      <c r="CC406">
        <v>759.5</v>
      </c>
      <c r="CD406">
        <v>747.9</v>
      </c>
      <c r="CE406">
        <v>745.4</v>
      </c>
      <c r="CF406">
        <v>727.9</v>
      </c>
      <c r="CG406">
        <v>621.4</v>
      </c>
      <c r="CH406">
        <v>562.9</v>
      </c>
      <c r="CI406">
        <v>540.70000000000005</v>
      </c>
      <c r="CJ406">
        <v>530.9</v>
      </c>
      <c r="CK406">
        <v>525.79999999999995</v>
      </c>
      <c r="CL406">
        <v>522.70000000000005</v>
      </c>
      <c r="CM406">
        <v>695.2</v>
      </c>
      <c r="CN406">
        <v>593.20000000000005</v>
      </c>
      <c r="CO406">
        <v>546.9</v>
      </c>
      <c r="CP406">
        <v>528</v>
      </c>
      <c r="CQ406">
        <v>517.5</v>
      </c>
      <c r="CR406">
        <v>511.7</v>
      </c>
      <c r="CS406">
        <v>507.4</v>
      </c>
      <c r="CT406">
        <v>671.1</v>
      </c>
      <c r="CU406">
        <v>575</v>
      </c>
      <c r="CV406">
        <v>536</v>
      </c>
      <c r="CW406">
        <v>517.20000000000005</v>
      </c>
      <c r="CX406">
        <v>503.9</v>
      </c>
      <c r="CY406">
        <v>493.7</v>
      </c>
      <c r="CZ406">
        <v>482</v>
      </c>
      <c r="DA406">
        <v>678.3</v>
      </c>
      <c r="DB406">
        <v>578.4</v>
      </c>
      <c r="DC406">
        <v>535.9</v>
      </c>
      <c r="DD406">
        <v>514.6</v>
      </c>
      <c r="DE406">
        <v>499.5</v>
      </c>
      <c r="DF406">
        <v>486.2</v>
      </c>
      <c r="DG406">
        <v>465</v>
      </c>
      <c r="DH406">
        <v>696.5</v>
      </c>
      <c r="DI406">
        <v>575.5</v>
      </c>
      <c r="DJ406">
        <v>526</v>
      </c>
      <c r="DK406">
        <v>501.6</v>
      </c>
      <c r="DL406">
        <v>481.7</v>
      </c>
      <c r="DM406">
        <v>465.9</v>
      </c>
      <c r="DN406">
        <v>450</v>
      </c>
      <c r="DO406">
        <v>712.7</v>
      </c>
      <c r="DP406">
        <v>586.79999999999995</v>
      </c>
      <c r="DQ406">
        <v>530.79999999999995</v>
      </c>
      <c r="DR406">
        <v>504.2</v>
      </c>
      <c r="DS406">
        <v>482.1</v>
      </c>
      <c r="DT406">
        <v>462</v>
      </c>
      <c r="DU406">
        <v>435.3</v>
      </c>
      <c r="DV406">
        <v>774.5</v>
      </c>
      <c r="DW406">
        <v>638.4</v>
      </c>
      <c r="DX406">
        <v>553.20000000000005</v>
      </c>
      <c r="DY406">
        <v>518.9</v>
      </c>
      <c r="DZ406">
        <v>496.1</v>
      </c>
      <c r="EA406">
        <v>474.5</v>
      </c>
      <c r="EB406">
        <v>437.5</v>
      </c>
      <c r="EC406">
        <v>910.2</v>
      </c>
      <c r="ED406">
        <v>729.5</v>
      </c>
      <c r="EE406">
        <v>617</v>
      </c>
      <c r="EF406">
        <v>548.9</v>
      </c>
      <c r="EG406">
        <v>518.79999999999995</v>
      </c>
      <c r="EH406">
        <v>497.8</v>
      </c>
      <c r="EI406">
        <v>458.9</v>
      </c>
      <c r="EJ406">
        <v>1051</v>
      </c>
      <c r="EK406">
        <v>842.3</v>
      </c>
      <c r="EL406">
        <v>712.5</v>
      </c>
      <c r="EM406">
        <v>624.29999999999995</v>
      </c>
      <c r="EN406">
        <v>566.1</v>
      </c>
      <c r="EO406">
        <v>529.4</v>
      </c>
      <c r="EP406" t="s">
        <v>4602</v>
      </c>
    </row>
    <row r="407" spans="1:146" x14ac:dyDescent="0.25">
      <c r="A407" t="s">
        <v>3421</v>
      </c>
      <c r="B407" t="s">
        <v>3110</v>
      </c>
      <c r="C407" t="s">
        <v>3111</v>
      </c>
      <c r="D407" t="s">
        <v>3112</v>
      </c>
      <c r="E407" t="s">
        <v>3113</v>
      </c>
      <c r="F407" t="s">
        <v>3114</v>
      </c>
      <c r="G407" t="s">
        <v>3115</v>
      </c>
      <c r="H407">
        <v>1981</v>
      </c>
      <c r="I407">
        <v>9548133</v>
      </c>
      <c r="K407" t="s">
        <v>1698</v>
      </c>
      <c r="L407" t="s">
        <v>1781</v>
      </c>
      <c r="M407">
        <v>491</v>
      </c>
      <c r="N407" t="s">
        <v>3923</v>
      </c>
      <c r="O407" s="3">
        <v>0.32087962962962963</v>
      </c>
      <c r="P407">
        <v>10.054</v>
      </c>
      <c r="Q407">
        <v>7.93</v>
      </c>
      <c r="R407">
        <v>1.9650000000000001</v>
      </c>
      <c r="S407">
        <v>3.35</v>
      </c>
      <c r="T407">
        <v>6438</v>
      </c>
      <c r="U407">
        <v>113.5</v>
      </c>
      <c r="V407">
        <v>0.64</v>
      </c>
      <c r="W407">
        <v>708.2</v>
      </c>
      <c r="X407">
        <v>0.88200000000000001</v>
      </c>
      <c r="Y407">
        <v>765.3</v>
      </c>
      <c r="Z407">
        <v>0</v>
      </c>
      <c r="AA407">
        <v>0</v>
      </c>
      <c r="AB407">
        <v>1135.9000000000001</v>
      </c>
      <c r="AC407">
        <v>938.2</v>
      </c>
      <c r="AD407">
        <v>821.6</v>
      </c>
      <c r="AE407">
        <v>741.7</v>
      </c>
      <c r="AF407">
        <v>693.8</v>
      </c>
      <c r="AG407">
        <v>668.7</v>
      </c>
      <c r="AH407">
        <v>646.29999999999995</v>
      </c>
      <c r="AI407">
        <v>1095.2</v>
      </c>
      <c r="AJ407">
        <v>906.2</v>
      </c>
      <c r="AK407">
        <v>799.1</v>
      </c>
      <c r="AL407">
        <v>733.3</v>
      </c>
      <c r="AM407">
        <v>695.8</v>
      </c>
      <c r="AN407">
        <v>675.2</v>
      </c>
      <c r="AO407">
        <v>654.9</v>
      </c>
      <c r="AP407">
        <v>973</v>
      </c>
      <c r="AQ407">
        <v>787.3</v>
      </c>
      <c r="AR407">
        <v>687.3</v>
      </c>
      <c r="AS407">
        <v>629.1</v>
      </c>
      <c r="AT407">
        <v>593.70000000000005</v>
      </c>
      <c r="AU407">
        <v>571.5</v>
      </c>
      <c r="AV407">
        <v>546</v>
      </c>
      <c r="AW407">
        <v>1040.9000000000001</v>
      </c>
      <c r="AX407">
        <v>835.9</v>
      </c>
      <c r="AY407">
        <v>723.7</v>
      </c>
      <c r="AZ407">
        <v>657.1</v>
      </c>
      <c r="BA407">
        <v>615.79999999999995</v>
      </c>
      <c r="BB407">
        <v>589.4</v>
      </c>
      <c r="BC407">
        <v>559.20000000000005</v>
      </c>
      <c r="BD407">
        <v>1130.4000000000001</v>
      </c>
      <c r="BE407">
        <v>881.5</v>
      </c>
      <c r="BF407">
        <v>739.3</v>
      </c>
      <c r="BG407">
        <v>648.79999999999995</v>
      </c>
      <c r="BH407">
        <v>602.9</v>
      </c>
      <c r="BI407">
        <v>571.1</v>
      </c>
      <c r="BJ407">
        <v>521.5</v>
      </c>
      <c r="BK407">
        <v>41.9</v>
      </c>
      <c r="BL407">
        <v>40.4</v>
      </c>
      <c r="BM407">
        <v>41.1</v>
      </c>
      <c r="BN407">
        <v>40.9</v>
      </c>
      <c r="BO407">
        <v>40.6</v>
      </c>
      <c r="BP407">
        <v>40.1</v>
      </c>
      <c r="BQ407">
        <v>40.4</v>
      </c>
      <c r="BR407">
        <v>148.1</v>
      </c>
      <c r="BS407">
        <v>152.19999999999999</v>
      </c>
      <c r="BT407">
        <v>153</v>
      </c>
      <c r="BU407">
        <v>158.80000000000001</v>
      </c>
      <c r="BV407">
        <v>180</v>
      </c>
      <c r="BW407">
        <v>180</v>
      </c>
      <c r="BX407">
        <v>180</v>
      </c>
      <c r="BY407">
        <v>1190.4000000000001</v>
      </c>
      <c r="BZ407">
        <v>1007.9</v>
      </c>
      <c r="CA407">
        <v>901.4</v>
      </c>
      <c r="CB407">
        <v>830.7</v>
      </c>
      <c r="CC407">
        <v>799.2</v>
      </c>
      <c r="CD407">
        <v>786.5</v>
      </c>
      <c r="CE407">
        <v>783.9</v>
      </c>
      <c r="CF407">
        <v>793.2</v>
      </c>
      <c r="CG407">
        <v>679.1</v>
      </c>
      <c r="CH407">
        <v>605.9</v>
      </c>
      <c r="CI407">
        <v>572.29999999999995</v>
      </c>
      <c r="CJ407">
        <v>556.4</v>
      </c>
      <c r="CK407">
        <v>549.6</v>
      </c>
      <c r="CL407">
        <v>546.29999999999995</v>
      </c>
      <c r="CM407">
        <v>758.5</v>
      </c>
      <c r="CN407">
        <v>648.20000000000005</v>
      </c>
      <c r="CO407">
        <v>585</v>
      </c>
      <c r="CP407">
        <v>557.6</v>
      </c>
      <c r="CQ407">
        <v>543</v>
      </c>
      <c r="CR407">
        <v>534.4</v>
      </c>
      <c r="CS407">
        <v>529.5</v>
      </c>
      <c r="CT407">
        <v>733.6</v>
      </c>
      <c r="CU407">
        <v>625.1</v>
      </c>
      <c r="CV407">
        <v>570.9</v>
      </c>
      <c r="CW407">
        <v>546.20000000000005</v>
      </c>
      <c r="CX407">
        <v>530.5</v>
      </c>
      <c r="CY407">
        <v>518.70000000000005</v>
      </c>
      <c r="CZ407">
        <v>504.6</v>
      </c>
      <c r="DA407">
        <v>727.3</v>
      </c>
      <c r="DB407">
        <v>603.9</v>
      </c>
      <c r="DC407">
        <v>551.70000000000005</v>
      </c>
      <c r="DD407">
        <v>529.1</v>
      </c>
      <c r="DE407">
        <v>519.9</v>
      </c>
      <c r="DF407">
        <v>513.1</v>
      </c>
      <c r="DG407">
        <v>489.7</v>
      </c>
      <c r="DH407">
        <v>716.3</v>
      </c>
      <c r="DI407">
        <v>595.79999999999995</v>
      </c>
      <c r="DJ407">
        <v>546.6</v>
      </c>
      <c r="DK407">
        <v>521.5</v>
      </c>
      <c r="DL407">
        <v>501</v>
      </c>
      <c r="DM407">
        <v>484</v>
      </c>
      <c r="DN407">
        <v>468.4</v>
      </c>
      <c r="DO407">
        <v>738.4</v>
      </c>
      <c r="DP407">
        <v>612.1</v>
      </c>
      <c r="DQ407">
        <v>553.79999999999995</v>
      </c>
      <c r="DR407">
        <v>526.29999999999995</v>
      </c>
      <c r="DS407">
        <v>504.3</v>
      </c>
      <c r="DT407">
        <v>484.1</v>
      </c>
      <c r="DU407">
        <v>454.8</v>
      </c>
      <c r="DV407">
        <v>807.5</v>
      </c>
      <c r="DW407">
        <v>667.7</v>
      </c>
      <c r="DX407">
        <v>581</v>
      </c>
      <c r="DY407">
        <v>543</v>
      </c>
      <c r="DZ407">
        <v>519.5</v>
      </c>
      <c r="EA407">
        <v>498.4</v>
      </c>
      <c r="EB407">
        <v>462.1</v>
      </c>
      <c r="EC407">
        <v>936.5</v>
      </c>
      <c r="ED407">
        <v>753.4</v>
      </c>
      <c r="EE407">
        <v>644.9</v>
      </c>
      <c r="EF407">
        <v>574.9</v>
      </c>
      <c r="EG407">
        <v>542.1</v>
      </c>
      <c r="EH407">
        <v>520.4</v>
      </c>
      <c r="EI407">
        <v>482.3</v>
      </c>
      <c r="EJ407">
        <v>1081.4000000000001</v>
      </c>
      <c r="EK407">
        <v>868.6</v>
      </c>
      <c r="EL407">
        <v>741.9</v>
      </c>
      <c r="EM407">
        <v>652.6</v>
      </c>
      <c r="EN407">
        <v>588.29999999999995</v>
      </c>
      <c r="EO407">
        <v>550.9</v>
      </c>
      <c r="EP407" t="s">
        <v>4603</v>
      </c>
    </row>
    <row r="408" spans="1:146" x14ac:dyDescent="0.25">
      <c r="A408" t="s">
        <v>3421</v>
      </c>
      <c r="B408" t="s">
        <v>3393</v>
      </c>
      <c r="C408" t="s">
        <v>3394</v>
      </c>
      <c r="D408" t="s">
        <v>3395</v>
      </c>
      <c r="E408" t="s">
        <v>922</v>
      </c>
      <c r="F408" t="s">
        <v>1680</v>
      </c>
      <c r="G408" t="s">
        <v>923</v>
      </c>
      <c r="H408">
        <v>1998</v>
      </c>
      <c r="I408">
        <v>171932</v>
      </c>
      <c r="K408" t="s">
        <v>1698</v>
      </c>
      <c r="L408" t="s">
        <v>1781</v>
      </c>
      <c r="M408">
        <v>240</v>
      </c>
      <c r="N408" t="s">
        <v>3923</v>
      </c>
      <c r="O408" s="3">
        <v>0.32087962962962963</v>
      </c>
      <c r="P408">
        <v>9.49</v>
      </c>
      <c r="Q408">
        <v>9.0220000000000002</v>
      </c>
      <c r="R408">
        <v>1.9430000000000001</v>
      </c>
      <c r="S408">
        <v>3.22</v>
      </c>
      <c r="T408">
        <v>4010</v>
      </c>
      <c r="U408">
        <v>108.2</v>
      </c>
      <c r="V408">
        <v>0.34</v>
      </c>
      <c r="W408">
        <v>683.9</v>
      </c>
      <c r="X408">
        <v>0.91610000000000003</v>
      </c>
      <c r="Y408">
        <v>736.8</v>
      </c>
      <c r="Z408">
        <v>0</v>
      </c>
      <c r="AA408">
        <v>0</v>
      </c>
      <c r="AB408">
        <v>1134.5999999999999</v>
      </c>
      <c r="AC408">
        <v>914.2</v>
      </c>
      <c r="AD408">
        <v>790.3</v>
      </c>
      <c r="AE408">
        <v>710.8</v>
      </c>
      <c r="AF408">
        <v>664.1</v>
      </c>
      <c r="AG408">
        <v>639.79999999999995</v>
      </c>
      <c r="AH408">
        <v>616.1</v>
      </c>
      <c r="AI408">
        <v>1087.4000000000001</v>
      </c>
      <c r="AJ408">
        <v>880.7</v>
      </c>
      <c r="AK408">
        <v>767.2</v>
      </c>
      <c r="AL408">
        <v>700.9</v>
      </c>
      <c r="AM408">
        <v>663.6</v>
      </c>
      <c r="AN408">
        <v>643.29999999999995</v>
      </c>
      <c r="AO408">
        <v>619.1</v>
      </c>
      <c r="AP408">
        <v>951.4</v>
      </c>
      <c r="AQ408">
        <v>764.1</v>
      </c>
      <c r="AR408">
        <v>662.8</v>
      </c>
      <c r="AS408">
        <v>603.70000000000005</v>
      </c>
      <c r="AT408">
        <v>567.79999999999995</v>
      </c>
      <c r="AU408">
        <v>544.9</v>
      </c>
      <c r="AV408">
        <v>517.4</v>
      </c>
      <c r="AW408">
        <v>1030.4000000000001</v>
      </c>
      <c r="AX408">
        <v>819.3</v>
      </c>
      <c r="AY408">
        <v>703</v>
      </c>
      <c r="AZ408">
        <v>634.1</v>
      </c>
      <c r="BA408">
        <v>591.70000000000005</v>
      </c>
      <c r="BB408">
        <v>565</v>
      </c>
      <c r="BC408">
        <v>534.79999999999995</v>
      </c>
      <c r="BD408">
        <v>1128.5</v>
      </c>
      <c r="BE408">
        <v>858</v>
      </c>
      <c r="BF408">
        <v>710.8</v>
      </c>
      <c r="BG408">
        <v>621.5</v>
      </c>
      <c r="BH408">
        <v>576.29999999999995</v>
      </c>
      <c r="BI408">
        <v>544.9</v>
      </c>
      <c r="BJ408">
        <v>493.7</v>
      </c>
      <c r="BK408">
        <v>42.4</v>
      </c>
      <c r="BL408">
        <v>40.700000000000003</v>
      </c>
      <c r="BM408">
        <v>39.799999999999997</v>
      </c>
      <c r="BN408">
        <v>39.5</v>
      </c>
      <c r="BO408">
        <v>38.9</v>
      </c>
      <c r="BP408">
        <v>38.6</v>
      </c>
      <c r="BQ408">
        <v>38.700000000000003</v>
      </c>
      <c r="BR408">
        <v>146.19999999999999</v>
      </c>
      <c r="BS408">
        <v>150.4</v>
      </c>
      <c r="BT408">
        <v>151.69999999999999</v>
      </c>
      <c r="BU408">
        <v>157.19999999999999</v>
      </c>
      <c r="BV408">
        <v>180</v>
      </c>
      <c r="BW408">
        <v>180</v>
      </c>
      <c r="BX408">
        <v>180</v>
      </c>
      <c r="BY408">
        <v>1195.9000000000001</v>
      </c>
      <c r="BZ408">
        <v>980.4</v>
      </c>
      <c r="CA408">
        <v>863.3</v>
      </c>
      <c r="CB408">
        <v>793.1</v>
      </c>
      <c r="CC408">
        <v>760.6</v>
      </c>
      <c r="CD408">
        <v>751.2</v>
      </c>
      <c r="CE408">
        <v>749.7</v>
      </c>
      <c r="CF408">
        <v>790</v>
      </c>
      <c r="CG408">
        <v>662.5</v>
      </c>
      <c r="CH408">
        <v>587.4</v>
      </c>
      <c r="CI408">
        <v>551.20000000000005</v>
      </c>
      <c r="CJ408">
        <v>535.70000000000005</v>
      </c>
      <c r="CK408">
        <v>530.4</v>
      </c>
      <c r="CL408">
        <v>529</v>
      </c>
      <c r="CM408">
        <v>750.9</v>
      </c>
      <c r="CN408">
        <v>633.6</v>
      </c>
      <c r="CO408">
        <v>566.5</v>
      </c>
      <c r="CP408">
        <v>536.9</v>
      </c>
      <c r="CQ408">
        <v>522.5</v>
      </c>
      <c r="CR408">
        <v>515.6</v>
      </c>
      <c r="CS408">
        <v>512.6</v>
      </c>
      <c r="CT408">
        <v>723.3</v>
      </c>
      <c r="CU408">
        <v>610</v>
      </c>
      <c r="CV408">
        <v>551.4</v>
      </c>
      <c r="CW408">
        <v>525.6</v>
      </c>
      <c r="CX408">
        <v>509.8</v>
      </c>
      <c r="CY408">
        <v>498.3</v>
      </c>
      <c r="CZ408">
        <v>486.9</v>
      </c>
      <c r="DA408">
        <v>694.4</v>
      </c>
      <c r="DB408">
        <v>577.6</v>
      </c>
      <c r="DC408">
        <v>528.6</v>
      </c>
      <c r="DD408">
        <v>508.5</v>
      </c>
      <c r="DE408">
        <v>500.3</v>
      </c>
      <c r="DF408">
        <v>490.8</v>
      </c>
      <c r="DG408">
        <v>465</v>
      </c>
      <c r="DH408">
        <v>691.2</v>
      </c>
      <c r="DI408">
        <v>572</v>
      </c>
      <c r="DJ408">
        <v>522.79999999999995</v>
      </c>
      <c r="DK408">
        <v>497.9</v>
      </c>
      <c r="DL408">
        <v>476.5</v>
      </c>
      <c r="DM408">
        <v>458.3</v>
      </c>
      <c r="DN408">
        <v>438.4</v>
      </c>
      <c r="DO408">
        <v>711.8</v>
      </c>
      <c r="DP408">
        <v>586.5</v>
      </c>
      <c r="DQ408">
        <v>528.9</v>
      </c>
      <c r="DR408">
        <v>501.1</v>
      </c>
      <c r="DS408">
        <v>477.1</v>
      </c>
      <c r="DT408">
        <v>453.9</v>
      </c>
      <c r="DU408">
        <v>417.7</v>
      </c>
      <c r="DV408">
        <v>784.5</v>
      </c>
      <c r="DW408">
        <v>640.1</v>
      </c>
      <c r="DX408">
        <v>555.5</v>
      </c>
      <c r="DY408">
        <v>518</v>
      </c>
      <c r="DZ408">
        <v>493.5</v>
      </c>
      <c r="EA408">
        <v>468.6</v>
      </c>
      <c r="EB408">
        <v>420.9</v>
      </c>
      <c r="EC408">
        <v>929.5</v>
      </c>
      <c r="ED408">
        <v>734.3</v>
      </c>
      <c r="EE408">
        <v>622</v>
      </c>
      <c r="EF408">
        <v>551.5</v>
      </c>
      <c r="EG408">
        <v>518.1</v>
      </c>
      <c r="EH408">
        <v>495.1</v>
      </c>
      <c r="EI408">
        <v>449</v>
      </c>
      <c r="EJ408">
        <v>1073.3</v>
      </c>
      <c r="EK408">
        <v>848</v>
      </c>
      <c r="EL408">
        <v>717.2</v>
      </c>
      <c r="EM408">
        <v>628.5</v>
      </c>
      <c r="EN408">
        <v>567.6</v>
      </c>
      <c r="EO408">
        <v>528.29999999999995</v>
      </c>
      <c r="EP408" t="s">
        <v>4604</v>
      </c>
    </row>
    <row r="409" spans="1:146" x14ac:dyDescent="0.25">
      <c r="A409" t="s">
        <v>3421</v>
      </c>
      <c r="B409" t="s">
        <v>3279</v>
      </c>
      <c r="C409" t="s">
        <v>3280</v>
      </c>
      <c r="D409" t="s">
        <v>3281</v>
      </c>
      <c r="E409" t="s">
        <v>2771</v>
      </c>
      <c r="F409" t="s">
        <v>1072</v>
      </c>
      <c r="G409" t="s">
        <v>1137</v>
      </c>
      <c r="H409">
        <v>2004</v>
      </c>
      <c r="I409">
        <v>9592084</v>
      </c>
      <c r="K409" t="s">
        <v>1698</v>
      </c>
      <c r="L409" t="s">
        <v>1781</v>
      </c>
      <c r="M409">
        <v>712</v>
      </c>
      <c r="N409" t="s">
        <v>3923</v>
      </c>
      <c r="O409" s="3">
        <v>0.32087962962962963</v>
      </c>
      <c r="P409">
        <v>11.35</v>
      </c>
      <c r="Q409">
        <v>10.226000000000001</v>
      </c>
      <c r="R409">
        <v>2.0299999999999998</v>
      </c>
      <c r="S409">
        <v>3.47</v>
      </c>
      <c r="T409">
        <v>6715</v>
      </c>
      <c r="U409">
        <v>132.9</v>
      </c>
      <c r="V409">
        <v>0.22</v>
      </c>
      <c r="W409">
        <v>617</v>
      </c>
      <c r="X409">
        <v>1.0128999999999999</v>
      </c>
      <c r="Y409">
        <v>666.4</v>
      </c>
      <c r="Z409">
        <v>0</v>
      </c>
      <c r="AA409">
        <v>0</v>
      </c>
      <c r="AB409">
        <v>1010.5</v>
      </c>
      <c r="AC409">
        <v>822.2</v>
      </c>
      <c r="AD409">
        <v>710.1</v>
      </c>
      <c r="AE409">
        <v>642.5</v>
      </c>
      <c r="AF409">
        <v>605.1</v>
      </c>
      <c r="AG409">
        <v>582.5</v>
      </c>
      <c r="AH409">
        <v>555.70000000000005</v>
      </c>
      <c r="AI409">
        <v>965.4</v>
      </c>
      <c r="AJ409">
        <v>787.2</v>
      </c>
      <c r="AK409">
        <v>687.5</v>
      </c>
      <c r="AL409">
        <v>631.70000000000005</v>
      </c>
      <c r="AM409">
        <v>602.20000000000005</v>
      </c>
      <c r="AN409">
        <v>584.1</v>
      </c>
      <c r="AO409">
        <v>557.79999999999995</v>
      </c>
      <c r="AP409">
        <v>852.3</v>
      </c>
      <c r="AQ409">
        <v>687.1</v>
      </c>
      <c r="AR409">
        <v>598.4</v>
      </c>
      <c r="AS409">
        <v>547</v>
      </c>
      <c r="AT409">
        <v>515.5</v>
      </c>
      <c r="AU409">
        <v>494.9</v>
      </c>
      <c r="AV409">
        <v>468.8</v>
      </c>
      <c r="AW409">
        <v>909.4</v>
      </c>
      <c r="AX409">
        <v>727.4</v>
      </c>
      <c r="AY409">
        <v>628.20000000000005</v>
      </c>
      <c r="AZ409">
        <v>569.79999999999995</v>
      </c>
      <c r="BA409">
        <v>533.70000000000005</v>
      </c>
      <c r="BB409">
        <v>510.1</v>
      </c>
      <c r="BC409">
        <v>480.5</v>
      </c>
      <c r="BD409">
        <v>1007.4</v>
      </c>
      <c r="BE409">
        <v>772.1</v>
      </c>
      <c r="BF409">
        <v>640</v>
      </c>
      <c r="BG409">
        <v>563</v>
      </c>
      <c r="BH409">
        <v>525.1</v>
      </c>
      <c r="BI409">
        <v>496</v>
      </c>
      <c r="BJ409">
        <v>449</v>
      </c>
      <c r="BK409">
        <v>42.6</v>
      </c>
      <c r="BL409">
        <v>41.1</v>
      </c>
      <c r="BM409">
        <v>41.3</v>
      </c>
      <c r="BN409">
        <v>39.4</v>
      </c>
      <c r="BO409">
        <v>38.5</v>
      </c>
      <c r="BP409">
        <v>38.700000000000003</v>
      </c>
      <c r="BQ409">
        <v>38.299999999999997</v>
      </c>
      <c r="BR409">
        <v>145</v>
      </c>
      <c r="BS409">
        <v>149.80000000000001</v>
      </c>
      <c r="BT409">
        <v>151.5</v>
      </c>
      <c r="BU409">
        <v>156.5</v>
      </c>
      <c r="BV409">
        <v>173.6</v>
      </c>
      <c r="BW409">
        <v>180</v>
      </c>
      <c r="BX409">
        <v>180</v>
      </c>
      <c r="BY409">
        <v>1041.7</v>
      </c>
      <c r="BZ409">
        <v>864.9</v>
      </c>
      <c r="CA409">
        <v>760.1</v>
      </c>
      <c r="CB409">
        <v>704.3</v>
      </c>
      <c r="CC409">
        <v>684.5</v>
      </c>
      <c r="CD409">
        <v>676.4</v>
      </c>
      <c r="CE409">
        <v>664.7</v>
      </c>
      <c r="CF409">
        <v>686.3</v>
      </c>
      <c r="CG409">
        <v>577</v>
      </c>
      <c r="CH409">
        <v>518.29999999999995</v>
      </c>
      <c r="CI409">
        <v>494.9</v>
      </c>
      <c r="CJ409">
        <v>485.1</v>
      </c>
      <c r="CK409">
        <v>481.1</v>
      </c>
      <c r="CL409">
        <v>477.6</v>
      </c>
      <c r="CM409">
        <v>651.5</v>
      </c>
      <c r="CN409">
        <v>550</v>
      </c>
      <c r="CO409">
        <v>503.4</v>
      </c>
      <c r="CP409">
        <v>483.6</v>
      </c>
      <c r="CQ409">
        <v>473</v>
      </c>
      <c r="CR409">
        <v>468.2</v>
      </c>
      <c r="CS409">
        <v>466.1</v>
      </c>
      <c r="CT409">
        <v>625.4</v>
      </c>
      <c r="CU409">
        <v>531.79999999999995</v>
      </c>
      <c r="CV409">
        <v>493.2</v>
      </c>
      <c r="CW409">
        <v>474.1</v>
      </c>
      <c r="CX409">
        <v>460.4</v>
      </c>
      <c r="CY409">
        <v>450</v>
      </c>
      <c r="CZ409">
        <v>440.1</v>
      </c>
      <c r="DA409">
        <v>631.29999999999995</v>
      </c>
      <c r="DB409">
        <v>527.20000000000005</v>
      </c>
      <c r="DC409">
        <v>484.8</v>
      </c>
      <c r="DD409">
        <v>467.2</v>
      </c>
      <c r="DE409">
        <v>456.1</v>
      </c>
      <c r="DF409">
        <v>441.5</v>
      </c>
      <c r="DG409">
        <v>417.7</v>
      </c>
      <c r="DH409">
        <v>631.29999999999995</v>
      </c>
      <c r="DI409">
        <v>521.70000000000005</v>
      </c>
      <c r="DJ409">
        <v>479.2</v>
      </c>
      <c r="DK409">
        <v>456</v>
      </c>
      <c r="DL409">
        <v>435.3</v>
      </c>
      <c r="DM409">
        <v>420.1</v>
      </c>
      <c r="DN409">
        <v>401.6</v>
      </c>
      <c r="DO409">
        <v>649.6</v>
      </c>
      <c r="DP409">
        <v>534.6</v>
      </c>
      <c r="DQ409">
        <v>485.4</v>
      </c>
      <c r="DR409">
        <v>460.3</v>
      </c>
      <c r="DS409">
        <v>438.2</v>
      </c>
      <c r="DT409">
        <v>416.8</v>
      </c>
      <c r="DU409">
        <v>384.6</v>
      </c>
      <c r="DV409">
        <v>717</v>
      </c>
      <c r="DW409">
        <v>585.29999999999995</v>
      </c>
      <c r="DX409">
        <v>510.8</v>
      </c>
      <c r="DY409">
        <v>477.6</v>
      </c>
      <c r="DZ409">
        <v>455.5</v>
      </c>
      <c r="EA409">
        <v>433.5</v>
      </c>
      <c r="EB409">
        <v>391.1</v>
      </c>
      <c r="EC409">
        <v>848.1</v>
      </c>
      <c r="ED409">
        <v>675</v>
      </c>
      <c r="EE409">
        <v>572.29999999999995</v>
      </c>
      <c r="EF409">
        <v>508.9</v>
      </c>
      <c r="EG409">
        <v>478.3</v>
      </c>
      <c r="EH409">
        <v>457.3</v>
      </c>
      <c r="EI409">
        <v>416.5</v>
      </c>
      <c r="EJ409">
        <v>979.3</v>
      </c>
      <c r="EK409">
        <v>779.5</v>
      </c>
      <c r="EL409">
        <v>660.1</v>
      </c>
      <c r="EM409">
        <v>580.6</v>
      </c>
      <c r="EN409">
        <v>525.79999999999995</v>
      </c>
      <c r="EO409">
        <v>488.7</v>
      </c>
      <c r="EP409" t="s">
        <v>4605</v>
      </c>
    </row>
    <row r="410" spans="1:146" x14ac:dyDescent="0.25">
      <c r="A410" t="s">
        <v>4606</v>
      </c>
      <c r="B410" t="s">
        <v>1885</v>
      </c>
      <c r="C410" t="s">
        <v>1886</v>
      </c>
      <c r="D410" t="s">
        <v>1887</v>
      </c>
      <c r="E410" t="s">
        <v>1888</v>
      </c>
      <c r="F410" t="s">
        <v>1889</v>
      </c>
      <c r="G410" t="s">
        <v>1890</v>
      </c>
      <c r="H410">
        <v>1990</v>
      </c>
      <c r="I410">
        <v>230850</v>
      </c>
      <c r="K410" t="s">
        <v>1698</v>
      </c>
      <c r="L410" t="s">
        <v>1782</v>
      </c>
      <c r="M410">
        <v>932</v>
      </c>
      <c r="N410" t="s">
        <v>3923</v>
      </c>
      <c r="O410" s="3">
        <v>0.32085648148148149</v>
      </c>
      <c r="P410">
        <v>15.218</v>
      </c>
      <c r="Q410">
        <v>12.536</v>
      </c>
      <c r="R410">
        <v>2.8839999999999999</v>
      </c>
      <c r="S410">
        <v>4.54</v>
      </c>
      <c r="T410">
        <v>12354</v>
      </c>
      <c r="U410">
        <v>128.1</v>
      </c>
      <c r="V410">
        <v>0</v>
      </c>
      <c r="W410">
        <v>538.9</v>
      </c>
      <c r="X410">
        <v>1.1538999999999999</v>
      </c>
      <c r="Y410">
        <v>585</v>
      </c>
      <c r="Z410">
        <v>0</v>
      </c>
      <c r="AA410">
        <v>0</v>
      </c>
      <c r="AB410">
        <v>869.3</v>
      </c>
      <c r="AC410">
        <v>719.1</v>
      </c>
      <c r="AD410">
        <v>619.5</v>
      </c>
      <c r="AE410">
        <v>564.6</v>
      </c>
      <c r="AF410">
        <v>534.20000000000005</v>
      </c>
      <c r="AG410">
        <v>512.4</v>
      </c>
      <c r="AH410">
        <v>482.6</v>
      </c>
      <c r="AI410">
        <v>827.8</v>
      </c>
      <c r="AJ410">
        <v>679.3</v>
      </c>
      <c r="AK410">
        <v>596.6</v>
      </c>
      <c r="AL410">
        <v>551.9</v>
      </c>
      <c r="AM410">
        <v>526.9</v>
      </c>
      <c r="AN410">
        <v>509.5</v>
      </c>
      <c r="AO410">
        <v>481.7</v>
      </c>
      <c r="AP410">
        <v>739.3</v>
      </c>
      <c r="AQ410">
        <v>598.5</v>
      </c>
      <c r="AR410">
        <v>523.1</v>
      </c>
      <c r="AS410">
        <v>479.2</v>
      </c>
      <c r="AT410">
        <v>452</v>
      </c>
      <c r="AU410">
        <v>433.8</v>
      </c>
      <c r="AV410">
        <v>409.5</v>
      </c>
      <c r="AW410">
        <v>795.1</v>
      </c>
      <c r="AX410">
        <v>637.79999999999995</v>
      </c>
      <c r="AY410">
        <v>552.1</v>
      </c>
      <c r="AZ410">
        <v>501.2</v>
      </c>
      <c r="BA410">
        <v>469.2</v>
      </c>
      <c r="BB410">
        <v>447.9</v>
      </c>
      <c r="BC410">
        <v>420.3</v>
      </c>
      <c r="BD410">
        <v>868.4</v>
      </c>
      <c r="BE410">
        <v>676</v>
      </c>
      <c r="BF410">
        <v>559.4</v>
      </c>
      <c r="BG410">
        <v>494.7</v>
      </c>
      <c r="BH410">
        <v>461.3</v>
      </c>
      <c r="BI410">
        <v>435</v>
      </c>
      <c r="BJ410">
        <v>395.3</v>
      </c>
      <c r="BK410">
        <v>41.5</v>
      </c>
      <c r="BL410">
        <v>40.299999999999997</v>
      </c>
      <c r="BM410">
        <v>39.799999999999997</v>
      </c>
      <c r="BN410">
        <v>38.5</v>
      </c>
      <c r="BO410">
        <v>37.6</v>
      </c>
      <c r="BP410">
        <v>37.299999999999997</v>
      </c>
      <c r="BQ410">
        <v>36.299999999999997</v>
      </c>
      <c r="BR410">
        <v>141.30000000000001</v>
      </c>
      <c r="BS410">
        <v>147.9</v>
      </c>
      <c r="BT410">
        <v>145.69999999999999</v>
      </c>
      <c r="BU410">
        <v>154.5</v>
      </c>
      <c r="BV410">
        <v>162.80000000000001</v>
      </c>
      <c r="BW410">
        <v>180</v>
      </c>
      <c r="BX410">
        <v>180</v>
      </c>
      <c r="BY410">
        <v>878.8</v>
      </c>
      <c r="BZ410">
        <v>733.2</v>
      </c>
      <c r="CA410">
        <v>650.29999999999995</v>
      </c>
      <c r="CB410">
        <v>612.9</v>
      </c>
      <c r="CC410">
        <v>595.70000000000005</v>
      </c>
      <c r="CD410">
        <v>586.9</v>
      </c>
      <c r="CE410">
        <v>569.6</v>
      </c>
      <c r="CF410">
        <v>587</v>
      </c>
      <c r="CG410">
        <v>493</v>
      </c>
      <c r="CH410">
        <v>451.3</v>
      </c>
      <c r="CI410">
        <v>435</v>
      </c>
      <c r="CJ410">
        <v>427.7</v>
      </c>
      <c r="CK410">
        <v>423.5</v>
      </c>
      <c r="CL410">
        <v>417.3</v>
      </c>
      <c r="CM410">
        <v>559.6</v>
      </c>
      <c r="CN410">
        <v>473.7</v>
      </c>
      <c r="CO410">
        <v>440</v>
      </c>
      <c r="CP410">
        <v>425</v>
      </c>
      <c r="CQ410">
        <v>416.4</v>
      </c>
      <c r="CR410">
        <v>411.5</v>
      </c>
      <c r="CS410">
        <v>407.6</v>
      </c>
      <c r="CT410">
        <v>539.5</v>
      </c>
      <c r="CU410">
        <v>461.8</v>
      </c>
      <c r="CV410">
        <v>431.8</v>
      </c>
      <c r="CW410">
        <v>415.6</v>
      </c>
      <c r="CX410">
        <v>403.8</v>
      </c>
      <c r="CY410">
        <v>394.5</v>
      </c>
      <c r="CZ410">
        <v>385</v>
      </c>
      <c r="DA410">
        <v>547.6</v>
      </c>
      <c r="DB410">
        <v>462.9</v>
      </c>
      <c r="DC410">
        <v>430</v>
      </c>
      <c r="DD410">
        <v>414.5</v>
      </c>
      <c r="DE410">
        <v>399.9</v>
      </c>
      <c r="DF410">
        <v>387.1</v>
      </c>
      <c r="DG410">
        <v>368.6</v>
      </c>
      <c r="DH410">
        <v>552.79999999999995</v>
      </c>
      <c r="DI410">
        <v>458</v>
      </c>
      <c r="DJ410">
        <v>422.2</v>
      </c>
      <c r="DK410">
        <v>401.3</v>
      </c>
      <c r="DL410">
        <v>386.8</v>
      </c>
      <c r="DM410">
        <v>376.8</v>
      </c>
      <c r="DN410">
        <v>360.7</v>
      </c>
      <c r="DO410">
        <v>568.9</v>
      </c>
      <c r="DP410">
        <v>467.6</v>
      </c>
      <c r="DQ410">
        <v>426.7</v>
      </c>
      <c r="DR410">
        <v>403.5</v>
      </c>
      <c r="DS410">
        <v>383.1</v>
      </c>
      <c r="DT410">
        <v>366.3</v>
      </c>
      <c r="DU410">
        <v>346.9</v>
      </c>
      <c r="DV410">
        <v>628.4</v>
      </c>
      <c r="DW410">
        <v>511.6</v>
      </c>
      <c r="DX410">
        <v>448.1</v>
      </c>
      <c r="DY410">
        <v>419.3</v>
      </c>
      <c r="DZ410">
        <v>397.6</v>
      </c>
      <c r="EA410">
        <v>377</v>
      </c>
      <c r="EB410">
        <v>340.6</v>
      </c>
      <c r="EC410">
        <v>744.7</v>
      </c>
      <c r="ED410">
        <v>610.5</v>
      </c>
      <c r="EE410">
        <v>509.9</v>
      </c>
      <c r="EF410">
        <v>450.9</v>
      </c>
      <c r="EG410">
        <v>422.4</v>
      </c>
      <c r="EH410">
        <v>401.8</v>
      </c>
      <c r="EI410">
        <v>364.2</v>
      </c>
      <c r="EJ410">
        <v>859.9</v>
      </c>
      <c r="EK410">
        <v>704.9</v>
      </c>
      <c r="EL410">
        <v>588.70000000000005</v>
      </c>
      <c r="EM410">
        <v>516.29999999999995</v>
      </c>
      <c r="EN410">
        <v>472.7</v>
      </c>
      <c r="EO410">
        <v>437.9</v>
      </c>
      <c r="EP410" t="s">
        <v>4607</v>
      </c>
    </row>
    <row r="411" spans="1:146" x14ac:dyDescent="0.25">
      <c r="A411" t="s">
        <v>3421</v>
      </c>
      <c r="B411" t="s">
        <v>3116</v>
      </c>
      <c r="C411" t="s">
        <v>3117</v>
      </c>
      <c r="D411" t="s">
        <v>3118</v>
      </c>
      <c r="E411" t="s">
        <v>3119</v>
      </c>
      <c r="F411" t="s">
        <v>1051</v>
      </c>
      <c r="G411" t="s">
        <v>1104</v>
      </c>
      <c r="H411">
        <v>2007</v>
      </c>
      <c r="I411">
        <v>260245</v>
      </c>
      <c r="K411" t="s">
        <v>1698</v>
      </c>
      <c r="L411" t="s">
        <v>1781</v>
      </c>
      <c r="M411">
        <v>600</v>
      </c>
      <c r="N411" t="s">
        <v>3923</v>
      </c>
      <c r="O411" s="3">
        <v>0.32087962962962963</v>
      </c>
      <c r="P411">
        <v>16.079999999999998</v>
      </c>
      <c r="Q411">
        <v>14.778</v>
      </c>
      <c r="R411">
        <v>2.72</v>
      </c>
      <c r="S411">
        <v>4.8600000000000003</v>
      </c>
      <c r="T411">
        <v>18500</v>
      </c>
      <c r="U411">
        <v>124.8</v>
      </c>
      <c r="V411">
        <v>0.31</v>
      </c>
      <c r="W411">
        <v>593.1</v>
      </c>
      <c r="X411">
        <v>1.0508</v>
      </c>
      <c r="Y411">
        <v>642.4</v>
      </c>
      <c r="Z411">
        <v>0</v>
      </c>
      <c r="AA411">
        <v>0</v>
      </c>
      <c r="AB411">
        <v>1065.5999999999999</v>
      </c>
      <c r="AC411">
        <v>831.2</v>
      </c>
      <c r="AD411">
        <v>698.2</v>
      </c>
      <c r="AE411">
        <v>616.9</v>
      </c>
      <c r="AF411">
        <v>568.4</v>
      </c>
      <c r="AG411">
        <v>536.6</v>
      </c>
      <c r="AH411">
        <v>496.9</v>
      </c>
      <c r="AI411">
        <v>989.1</v>
      </c>
      <c r="AJ411">
        <v>781.7</v>
      </c>
      <c r="AK411">
        <v>666.2</v>
      </c>
      <c r="AL411">
        <v>597</v>
      </c>
      <c r="AM411">
        <v>556.4</v>
      </c>
      <c r="AN411">
        <v>532.5</v>
      </c>
      <c r="AO411">
        <v>502.3</v>
      </c>
      <c r="AP411">
        <v>851</v>
      </c>
      <c r="AQ411">
        <v>672.6</v>
      </c>
      <c r="AR411">
        <v>573.29999999999995</v>
      </c>
      <c r="AS411">
        <v>513.5</v>
      </c>
      <c r="AT411">
        <v>475.9</v>
      </c>
      <c r="AU411">
        <v>451.3</v>
      </c>
      <c r="AV411">
        <v>421.6</v>
      </c>
      <c r="AW411">
        <v>851</v>
      </c>
      <c r="AX411">
        <v>672.6</v>
      </c>
      <c r="AY411">
        <v>573.29999999999995</v>
      </c>
      <c r="AZ411">
        <v>513.5</v>
      </c>
      <c r="BA411">
        <v>475.9</v>
      </c>
      <c r="BB411">
        <v>451.3</v>
      </c>
      <c r="BC411">
        <v>421.6</v>
      </c>
      <c r="BD411">
        <v>1074.0999999999999</v>
      </c>
      <c r="BE411">
        <v>780.6</v>
      </c>
      <c r="BF411">
        <v>624.6</v>
      </c>
      <c r="BG411">
        <v>531.20000000000005</v>
      </c>
      <c r="BH411">
        <v>483.5</v>
      </c>
      <c r="BI411">
        <v>450.6</v>
      </c>
      <c r="BJ411">
        <v>404.8</v>
      </c>
      <c r="BK411">
        <v>44.1</v>
      </c>
      <c r="BL411">
        <v>41.8</v>
      </c>
      <c r="BM411">
        <v>40.9</v>
      </c>
      <c r="BN411">
        <v>40.299999999999997</v>
      </c>
      <c r="BO411">
        <v>39.700000000000003</v>
      </c>
      <c r="BP411">
        <v>39.4</v>
      </c>
      <c r="BQ411">
        <v>38.700000000000003</v>
      </c>
      <c r="BR411">
        <v>144.80000000000001</v>
      </c>
      <c r="BS411">
        <v>173.1</v>
      </c>
      <c r="BT411">
        <v>175.9</v>
      </c>
      <c r="BU411">
        <v>180</v>
      </c>
      <c r="BV411">
        <v>180</v>
      </c>
      <c r="BW411">
        <v>180</v>
      </c>
      <c r="BX411">
        <v>180</v>
      </c>
      <c r="BY411">
        <v>980.8</v>
      </c>
      <c r="BZ411">
        <v>795.1</v>
      </c>
      <c r="CA411">
        <v>692.9</v>
      </c>
      <c r="CB411">
        <v>634</v>
      </c>
      <c r="CC411">
        <v>607.9</v>
      </c>
      <c r="CD411">
        <v>596.5</v>
      </c>
      <c r="CE411">
        <v>580</v>
      </c>
      <c r="CF411">
        <v>636.70000000000005</v>
      </c>
      <c r="CG411">
        <v>528</v>
      </c>
      <c r="CH411">
        <v>465.4</v>
      </c>
      <c r="CI411">
        <v>433</v>
      </c>
      <c r="CJ411">
        <v>419.6</v>
      </c>
      <c r="CK411">
        <v>414.7</v>
      </c>
      <c r="CL411">
        <v>410.3</v>
      </c>
      <c r="CM411">
        <v>600</v>
      </c>
      <c r="CN411">
        <v>502.3</v>
      </c>
      <c r="CO411">
        <v>446.3</v>
      </c>
      <c r="CP411">
        <v>419.4</v>
      </c>
      <c r="CQ411">
        <v>407.3</v>
      </c>
      <c r="CR411">
        <v>402.3</v>
      </c>
      <c r="CS411">
        <v>398.7</v>
      </c>
      <c r="CT411">
        <v>573.20000000000005</v>
      </c>
      <c r="CU411">
        <v>483.1</v>
      </c>
      <c r="CV411">
        <v>433.2</v>
      </c>
      <c r="CW411">
        <v>410</v>
      </c>
      <c r="CX411">
        <v>397</v>
      </c>
      <c r="CY411">
        <v>388.6</v>
      </c>
      <c r="CZ411">
        <v>380.8</v>
      </c>
      <c r="DA411">
        <v>580.20000000000005</v>
      </c>
      <c r="DB411">
        <v>487.9</v>
      </c>
      <c r="DC411">
        <v>435.2</v>
      </c>
      <c r="DD411">
        <v>409.9</v>
      </c>
      <c r="DE411">
        <v>395.5</v>
      </c>
      <c r="DF411">
        <v>384.3</v>
      </c>
      <c r="DG411">
        <v>365.8</v>
      </c>
      <c r="DH411">
        <v>652.79999999999995</v>
      </c>
      <c r="DI411">
        <v>535</v>
      </c>
      <c r="DJ411">
        <v>462.9</v>
      </c>
      <c r="DK411">
        <v>422.9</v>
      </c>
      <c r="DL411">
        <v>402.9</v>
      </c>
      <c r="DM411">
        <v>389.2</v>
      </c>
      <c r="DN411">
        <v>363.6</v>
      </c>
      <c r="DO411">
        <v>700.3</v>
      </c>
      <c r="DP411">
        <v>565.6</v>
      </c>
      <c r="DQ411">
        <v>489.1</v>
      </c>
      <c r="DR411">
        <v>439.6</v>
      </c>
      <c r="DS411">
        <v>412.5</v>
      </c>
      <c r="DT411">
        <v>396.4</v>
      </c>
      <c r="DU411">
        <v>370.4</v>
      </c>
      <c r="DV411">
        <v>830.2</v>
      </c>
      <c r="DW411">
        <v>647.20000000000005</v>
      </c>
      <c r="DX411">
        <v>547.5</v>
      </c>
      <c r="DY411">
        <v>482.8</v>
      </c>
      <c r="DZ411">
        <v>438.9</v>
      </c>
      <c r="EA411">
        <v>413.4</v>
      </c>
      <c r="EB411">
        <v>385</v>
      </c>
      <c r="EC411">
        <v>996.3</v>
      </c>
      <c r="ED411">
        <v>758.2</v>
      </c>
      <c r="EE411">
        <v>624.70000000000005</v>
      </c>
      <c r="EF411">
        <v>541.5</v>
      </c>
      <c r="EG411">
        <v>483.4</v>
      </c>
      <c r="EH411">
        <v>441.7</v>
      </c>
      <c r="EI411">
        <v>399.5</v>
      </c>
      <c r="EJ411">
        <v>1150.4000000000001</v>
      </c>
      <c r="EK411">
        <v>867.2</v>
      </c>
      <c r="EL411">
        <v>703.4</v>
      </c>
      <c r="EM411">
        <v>599.79999999999995</v>
      </c>
      <c r="EN411">
        <v>528.9</v>
      </c>
      <c r="EO411">
        <v>476.7</v>
      </c>
      <c r="EP411" t="s">
        <v>4608</v>
      </c>
    </row>
    <row r="412" spans="1:146" x14ac:dyDescent="0.25">
      <c r="A412" t="s">
        <v>3421</v>
      </c>
      <c r="B412" t="s">
        <v>3067</v>
      </c>
      <c r="C412" t="s">
        <v>3068</v>
      </c>
      <c r="D412" t="s">
        <v>3069</v>
      </c>
      <c r="E412" t="s">
        <v>3070</v>
      </c>
      <c r="F412" t="s">
        <v>3071</v>
      </c>
      <c r="G412" t="s">
        <v>1265</v>
      </c>
      <c r="H412">
        <v>1991</v>
      </c>
      <c r="I412">
        <v>158591</v>
      </c>
      <c r="K412" t="s">
        <v>1698</v>
      </c>
      <c r="M412">
        <v>449</v>
      </c>
      <c r="N412" t="s">
        <v>3923</v>
      </c>
      <c r="O412" s="3">
        <v>0.32087962962962963</v>
      </c>
      <c r="P412">
        <v>9.0559999999999992</v>
      </c>
      <c r="Q412">
        <v>7.577</v>
      </c>
      <c r="R412">
        <v>1.1499999999999999</v>
      </c>
      <c r="S412">
        <v>3.01</v>
      </c>
      <c r="T412">
        <v>3100</v>
      </c>
      <c r="U412">
        <v>111.1</v>
      </c>
      <c r="V412">
        <v>0.25</v>
      </c>
      <c r="W412">
        <v>725.9</v>
      </c>
      <c r="X412">
        <v>0.85109999999999997</v>
      </c>
      <c r="Y412">
        <v>793.1</v>
      </c>
      <c r="Z412">
        <v>0</v>
      </c>
      <c r="AA412">
        <v>0</v>
      </c>
      <c r="AB412">
        <v>1182</v>
      </c>
      <c r="AC412">
        <v>968.8</v>
      </c>
      <c r="AD412">
        <v>845</v>
      </c>
      <c r="AE412">
        <v>762.3</v>
      </c>
      <c r="AF412">
        <v>720.7</v>
      </c>
      <c r="AG412">
        <v>702.9</v>
      </c>
      <c r="AH412">
        <v>693</v>
      </c>
      <c r="AI412">
        <v>1142.5999999999999</v>
      </c>
      <c r="AJ412">
        <v>940.4</v>
      </c>
      <c r="AK412">
        <v>828.5</v>
      </c>
      <c r="AL412">
        <v>762.2</v>
      </c>
      <c r="AM412">
        <v>728.2</v>
      </c>
      <c r="AN412">
        <v>712.2</v>
      </c>
      <c r="AO412">
        <v>706.2</v>
      </c>
      <c r="AP412">
        <v>995.8</v>
      </c>
      <c r="AQ412">
        <v>805.9</v>
      </c>
      <c r="AR412">
        <v>704.3</v>
      </c>
      <c r="AS412">
        <v>645.9</v>
      </c>
      <c r="AT412">
        <v>611.1</v>
      </c>
      <c r="AU412">
        <v>590</v>
      </c>
      <c r="AV412">
        <v>567.70000000000005</v>
      </c>
      <c r="AW412">
        <v>1050.5</v>
      </c>
      <c r="AX412">
        <v>844.4</v>
      </c>
      <c r="AY412">
        <v>732.8</v>
      </c>
      <c r="AZ412">
        <v>667.9</v>
      </c>
      <c r="BA412">
        <v>628.9</v>
      </c>
      <c r="BB412">
        <v>605.20000000000005</v>
      </c>
      <c r="BC412">
        <v>581.29999999999995</v>
      </c>
      <c r="BD412">
        <v>1172.9000000000001</v>
      </c>
      <c r="BE412">
        <v>905.9</v>
      </c>
      <c r="BF412">
        <v>758.2</v>
      </c>
      <c r="BG412">
        <v>666.6</v>
      </c>
      <c r="BH412">
        <v>621</v>
      </c>
      <c r="BI412">
        <v>587.70000000000005</v>
      </c>
      <c r="BJ412">
        <v>531.1</v>
      </c>
      <c r="BK412">
        <v>45.1</v>
      </c>
      <c r="BL412">
        <v>43.9</v>
      </c>
      <c r="BM412">
        <v>44.2</v>
      </c>
      <c r="BN412">
        <v>43.2</v>
      </c>
      <c r="BO412">
        <v>42.7</v>
      </c>
      <c r="BP412">
        <v>42.8</v>
      </c>
      <c r="BQ412">
        <v>44.8</v>
      </c>
      <c r="BR412">
        <v>147.80000000000001</v>
      </c>
      <c r="BS412">
        <v>152.4</v>
      </c>
      <c r="BT412">
        <v>154.5</v>
      </c>
      <c r="BU412">
        <v>169.9</v>
      </c>
      <c r="BV412">
        <v>180</v>
      </c>
      <c r="BW412">
        <v>180</v>
      </c>
      <c r="BX412">
        <v>180</v>
      </c>
      <c r="BY412">
        <v>1273.4000000000001</v>
      </c>
      <c r="BZ412">
        <v>1069</v>
      </c>
      <c r="CA412">
        <v>953.5</v>
      </c>
      <c r="CB412">
        <v>878.6</v>
      </c>
      <c r="CC412">
        <v>855.1</v>
      </c>
      <c r="CD412">
        <v>851.5</v>
      </c>
      <c r="CE412">
        <v>880.5</v>
      </c>
      <c r="CF412">
        <v>819</v>
      </c>
      <c r="CG412">
        <v>694.3</v>
      </c>
      <c r="CH412">
        <v>622</v>
      </c>
      <c r="CI412">
        <v>589.20000000000005</v>
      </c>
      <c r="CJ412">
        <v>576</v>
      </c>
      <c r="CK412">
        <v>572.29999999999995</v>
      </c>
      <c r="CL412">
        <v>575.70000000000005</v>
      </c>
      <c r="CM412">
        <v>769.1</v>
      </c>
      <c r="CN412">
        <v>653.5</v>
      </c>
      <c r="CO412">
        <v>596.4</v>
      </c>
      <c r="CP412">
        <v>571</v>
      </c>
      <c r="CQ412">
        <v>557.9</v>
      </c>
      <c r="CR412">
        <v>552.4</v>
      </c>
      <c r="CS412">
        <v>552.20000000000005</v>
      </c>
      <c r="CT412">
        <v>731.1</v>
      </c>
      <c r="CU412">
        <v>624.5</v>
      </c>
      <c r="CV412">
        <v>579.4</v>
      </c>
      <c r="CW412">
        <v>556.6</v>
      </c>
      <c r="CX412">
        <v>539.5</v>
      </c>
      <c r="CY412">
        <v>526.4</v>
      </c>
      <c r="CZ412">
        <v>515.4</v>
      </c>
      <c r="DA412">
        <v>715.7</v>
      </c>
      <c r="DB412">
        <v>602</v>
      </c>
      <c r="DC412">
        <v>559.1</v>
      </c>
      <c r="DD412">
        <v>536.79999999999995</v>
      </c>
      <c r="DE412">
        <v>523.6</v>
      </c>
      <c r="DF412">
        <v>513.4</v>
      </c>
      <c r="DG412">
        <v>484.9</v>
      </c>
      <c r="DH412">
        <v>708.6</v>
      </c>
      <c r="DI412">
        <v>596.4</v>
      </c>
      <c r="DJ412">
        <v>554.5</v>
      </c>
      <c r="DK412">
        <v>526.20000000000005</v>
      </c>
      <c r="DL412">
        <v>499.5</v>
      </c>
      <c r="DM412">
        <v>477.6</v>
      </c>
      <c r="DN412">
        <v>455</v>
      </c>
      <c r="DO412">
        <v>730.9</v>
      </c>
      <c r="DP412">
        <v>609.29999999999995</v>
      </c>
      <c r="DQ412">
        <v>560.9</v>
      </c>
      <c r="DR412">
        <v>532.79999999999995</v>
      </c>
      <c r="DS412">
        <v>505.4</v>
      </c>
      <c r="DT412">
        <v>479.6</v>
      </c>
      <c r="DU412">
        <v>439.6</v>
      </c>
      <c r="DV412">
        <v>805.3</v>
      </c>
      <c r="DW412">
        <v>663</v>
      </c>
      <c r="DX412">
        <v>585.20000000000005</v>
      </c>
      <c r="DY412">
        <v>551.29999999999995</v>
      </c>
      <c r="DZ412">
        <v>524.79999999999995</v>
      </c>
      <c r="EA412">
        <v>498</v>
      </c>
      <c r="EB412">
        <v>450.8</v>
      </c>
      <c r="EC412">
        <v>944.5</v>
      </c>
      <c r="ED412">
        <v>753.1</v>
      </c>
      <c r="EE412">
        <v>642.5</v>
      </c>
      <c r="EF412">
        <v>579.4</v>
      </c>
      <c r="EG412">
        <v>549.1</v>
      </c>
      <c r="EH412">
        <v>524</v>
      </c>
      <c r="EI412">
        <v>475.7</v>
      </c>
      <c r="EJ412">
        <v>1090.7</v>
      </c>
      <c r="EK412">
        <v>868.6</v>
      </c>
      <c r="EL412">
        <v>736.5</v>
      </c>
      <c r="EM412">
        <v>645.9</v>
      </c>
      <c r="EN412">
        <v>586.29999999999995</v>
      </c>
      <c r="EO412">
        <v>554.29999999999995</v>
      </c>
      <c r="EP412" t="s">
        <v>4609</v>
      </c>
    </row>
    <row r="413" spans="1:146" x14ac:dyDescent="0.25">
      <c r="A413" t="s">
        <v>3421</v>
      </c>
      <c r="B413" t="s">
        <v>3472</v>
      </c>
      <c r="C413" t="s">
        <v>3473</v>
      </c>
      <c r="D413" t="s">
        <v>3474</v>
      </c>
      <c r="E413" t="s">
        <v>3475</v>
      </c>
      <c r="F413" t="s">
        <v>1785</v>
      </c>
      <c r="G413" t="s">
        <v>3476</v>
      </c>
      <c r="H413">
        <v>2010</v>
      </c>
      <c r="I413">
        <v>9611973</v>
      </c>
      <c r="K413" t="s">
        <v>1698</v>
      </c>
      <c r="L413" t="s">
        <v>1781</v>
      </c>
      <c r="M413">
        <v>883</v>
      </c>
      <c r="N413" t="s">
        <v>3923</v>
      </c>
      <c r="O413" s="3">
        <v>0.32085648148148149</v>
      </c>
      <c r="P413">
        <v>12.4</v>
      </c>
      <c r="Q413">
        <v>11.997999999999999</v>
      </c>
      <c r="R413">
        <v>2.1640000000000001</v>
      </c>
      <c r="S413">
        <v>3.92</v>
      </c>
      <c r="T413">
        <v>9100</v>
      </c>
      <c r="U413">
        <v>122.3</v>
      </c>
      <c r="V413">
        <v>0.26</v>
      </c>
      <c r="W413">
        <v>593.70000000000005</v>
      </c>
      <c r="X413">
        <v>1.0489999999999999</v>
      </c>
      <c r="Y413">
        <v>643.4</v>
      </c>
      <c r="Z413">
        <v>0</v>
      </c>
      <c r="AA413">
        <v>0</v>
      </c>
      <c r="AB413">
        <v>1006</v>
      </c>
      <c r="AC413">
        <v>806.5</v>
      </c>
      <c r="AD413">
        <v>692</v>
      </c>
      <c r="AE413">
        <v>619.20000000000005</v>
      </c>
      <c r="AF413">
        <v>579.9</v>
      </c>
      <c r="AG413">
        <v>554.70000000000005</v>
      </c>
      <c r="AH413">
        <v>529.20000000000005</v>
      </c>
      <c r="AI413">
        <v>962.6</v>
      </c>
      <c r="AJ413">
        <v>774.1</v>
      </c>
      <c r="AK413">
        <v>669</v>
      </c>
      <c r="AL413">
        <v>607.70000000000005</v>
      </c>
      <c r="AM413">
        <v>574.29999999999995</v>
      </c>
      <c r="AN413">
        <v>554.29999999999995</v>
      </c>
      <c r="AO413">
        <v>529.79999999999995</v>
      </c>
      <c r="AP413">
        <v>832.7</v>
      </c>
      <c r="AQ413">
        <v>665.9</v>
      </c>
      <c r="AR413">
        <v>575</v>
      </c>
      <c r="AS413">
        <v>521.6</v>
      </c>
      <c r="AT413">
        <v>488.5</v>
      </c>
      <c r="AU413">
        <v>466.8</v>
      </c>
      <c r="AV413">
        <v>440.2</v>
      </c>
      <c r="AW413">
        <v>901.7</v>
      </c>
      <c r="AX413">
        <v>714.7</v>
      </c>
      <c r="AY413">
        <v>611.29999999999995</v>
      </c>
      <c r="AZ413">
        <v>549.4</v>
      </c>
      <c r="BA413">
        <v>510.7</v>
      </c>
      <c r="BB413">
        <v>485.5</v>
      </c>
      <c r="BC413">
        <v>455</v>
      </c>
      <c r="BD413">
        <v>1000.6</v>
      </c>
      <c r="BE413">
        <v>755.4</v>
      </c>
      <c r="BF413">
        <v>619.79999999999995</v>
      </c>
      <c r="BG413">
        <v>537.5</v>
      </c>
      <c r="BH413">
        <v>496.8</v>
      </c>
      <c r="BI413">
        <v>466.7</v>
      </c>
      <c r="BJ413">
        <v>417.9</v>
      </c>
      <c r="BK413">
        <v>44</v>
      </c>
      <c r="BL413">
        <v>42.3</v>
      </c>
      <c r="BM413">
        <v>41.8</v>
      </c>
      <c r="BN413">
        <v>40.700000000000003</v>
      </c>
      <c r="BO413">
        <v>39.799999999999997</v>
      </c>
      <c r="BP413">
        <v>39.299999999999997</v>
      </c>
      <c r="BQ413">
        <v>39.200000000000003</v>
      </c>
      <c r="BR413">
        <v>144.1</v>
      </c>
      <c r="BS413">
        <v>148.19999999999999</v>
      </c>
      <c r="BT413">
        <v>150.6</v>
      </c>
      <c r="BU413">
        <v>153.9</v>
      </c>
      <c r="BV413">
        <v>162.30000000000001</v>
      </c>
      <c r="BW413">
        <v>180</v>
      </c>
      <c r="BX413">
        <v>180</v>
      </c>
      <c r="BY413">
        <v>1059.9000000000001</v>
      </c>
      <c r="BZ413">
        <v>862.2</v>
      </c>
      <c r="CA413">
        <v>750.8</v>
      </c>
      <c r="CB413">
        <v>683.3</v>
      </c>
      <c r="CC413">
        <v>655.8</v>
      </c>
      <c r="CD413">
        <v>645</v>
      </c>
      <c r="CE413">
        <v>637.79999999999995</v>
      </c>
      <c r="CF413">
        <v>686.1</v>
      </c>
      <c r="CG413">
        <v>569.1</v>
      </c>
      <c r="CH413">
        <v>501.3</v>
      </c>
      <c r="CI413">
        <v>469.1</v>
      </c>
      <c r="CJ413">
        <v>455.9</v>
      </c>
      <c r="CK413">
        <v>451.1</v>
      </c>
      <c r="CL413">
        <v>448.5</v>
      </c>
      <c r="CM413">
        <v>645.70000000000005</v>
      </c>
      <c r="CN413">
        <v>540</v>
      </c>
      <c r="CO413">
        <v>481.8</v>
      </c>
      <c r="CP413">
        <v>456.1</v>
      </c>
      <c r="CQ413">
        <v>443.5</v>
      </c>
      <c r="CR413">
        <v>438</v>
      </c>
      <c r="CS413">
        <v>434.4</v>
      </c>
      <c r="CT413">
        <v>615.70000000000005</v>
      </c>
      <c r="CU413">
        <v>517.79999999999995</v>
      </c>
      <c r="CV413">
        <v>468.7</v>
      </c>
      <c r="CW413">
        <v>446.3</v>
      </c>
      <c r="CX413">
        <v>431.9</v>
      </c>
      <c r="CY413">
        <v>421.1</v>
      </c>
      <c r="CZ413">
        <v>410.6</v>
      </c>
      <c r="DA413">
        <v>610.1</v>
      </c>
      <c r="DB413">
        <v>501.9</v>
      </c>
      <c r="DC413">
        <v>455.2</v>
      </c>
      <c r="DD413">
        <v>435</v>
      </c>
      <c r="DE413">
        <v>426.6</v>
      </c>
      <c r="DF413">
        <v>414.8</v>
      </c>
      <c r="DG413">
        <v>389.4</v>
      </c>
      <c r="DH413">
        <v>606.20000000000005</v>
      </c>
      <c r="DI413">
        <v>497</v>
      </c>
      <c r="DJ413">
        <v>450.1</v>
      </c>
      <c r="DK413">
        <v>426.9</v>
      </c>
      <c r="DL413">
        <v>406</v>
      </c>
      <c r="DM413">
        <v>387.6</v>
      </c>
      <c r="DN413">
        <v>366.9</v>
      </c>
      <c r="DO413">
        <v>625.1</v>
      </c>
      <c r="DP413">
        <v>511.8</v>
      </c>
      <c r="DQ413">
        <v>456.9</v>
      </c>
      <c r="DR413">
        <v>430.9</v>
      </c>
      <c r="DS413">
        <v>408.3</v>
      </c>
      <c r="DT413">
        <v>386.1</v>
      </c>
      <c r="DU413">
        <v>347.5</v>
      </c>
      <c r="DV413">
        <v>694.2</v>
      </c>
      <c r="DW413">
        <v>559.29999999999995</v>
      </c>
      <c r="DX413">
        <v>483.7</v>
      </c>
      <c r="DY413">
        <v>447.8</v>
      </c>
      <c r="DZ413">
        <v>425.6</v>
      </c>
      <c r="EA413">
        <v>403.4</v>
      </c>
      <c r="EB413">
        <v>358.2</v>
      </c>
      <c r="EC413">
        <v>824.6</v>
      </c>
      <c r="ED413">
        <v>650.1</v>
      </c>
      <c r="EE413">
        <v>548.4</v>
      </c>
      <c r="EF413">
        <v>484.5</v>
      </c>
      <c r="EG413">
        <v>449.5</v>
      </c>
      <c r="EH413">
        <v>428.4</v>
      </c>
      <c r="EI413">
        <v>387.2</v>
      </c>
      <c r="EJ413">
        <v>952.1</v>
      </c>
      <c r="EK413">
        <v>750.7</v>
      </c>
      <c r="EL413">
        <v>633.20000000000005</v>
      </c>
      <c r="EM413">
        <v>555.1</v>
      </c>
      <c r="EN413">
        <v>504</v>
      </c>
      <c r="EO413">
        <v>464.4</v>
      </c>
      <c r="EP413" t="s">
        <v>4610</v>
      </c>
    </row>
    <row r="414" spans="1:146" x14ac:dyDescent="0.25">
      <c r="A414" t="s">
        <v>3421</v>
      </c>
      <c r="B414" t="s">
        <v>3072</v>
      </c>
      <c r="C414" t="s">
        <v>3073</v>
      </c>
      <c r="D414" t="s">
        <v>3074</v>
      </c>
      <c r="E414" t="s">
        <v>1142</v>
      </c>
      <c r="F414" t="s">
        <v>1143</v>
      </c>
      <c r="G414" t="s">
        <v>1557</v>
      </c>
      <c r="H414">
        <v>1994</v>
      </c>
      <c r="K414" t="s">
        <v>1698</v>
      </c>
      <c r="L414" t="s">
        <v>971</v>
      </c>
      <c r="M414">
        <v>270</v>
      </c>
      <c r="N414" t="s">
        <v>3923</v>
      </c>
      <c r="O414" s="3">
        <v>0.32087962962962963</v>
      </c>
      <c r="P414">
        <v>6.25</v>
      </c>
      <c r="Q414">
        <v>5.4770000000000003</v>
      </c>
      <c r="R414">
        <v>0.89600000000000002</v>
      </c>
      <c r="S414">
        <v>2.36</v>
      </c>
      <c r="T414">
        <v>675</v>
      </c>
      <c r="U414">
        <v>94.8</v>
      </c>
      <c r="V414">
        <v>0.2</v>
      </c>
      <c r="W414">
        <v>777.8</v>
      </c>
      <c r="X414">
        <v>0.78449999999999998</v>
      </c>
      <c r="Y414">
        <v>860.5</v>
      </c>
      <c r="Z414">
        <v>0</v>
      </c>
      <c r="AA414">
        <v>0</v>
      </c>
      <c r="AB414">
        <v>1274.8</v>
      </c>
      <c r="AC414">
        <v>1038.0999999999999</v>
      </c>
      <c r="AD414">
        <v>908.2</v>
      </c>
      <c r="AE414">
        <v>824.7</v>
      </c>
      <c r="AF414">
        <v>789.8</v>
      </c>
      <c r="AG414">
        <v>774.5</v>
      </c>
      <c r="AH414">
        <v>767.5</v>
      </c>
      <c r="AI414">
        <v>1231.3</v>
      </c>
      <c r="AJ414">
        <v>1010.5</v>
      </c>
      <c r="AK414">
        <v>894.1</v>
      </c>
      <c r="AL414">
        <v>827.3</v>
      </c>
      <c r="AM414">
        <v>794.7</v>
      </c>
      <c r="AN414">
        <v>780.7</v>
      </c>
      <c r="AO414">
        <v>772.2</v>
      </c>
      <c r="AP414">
        <v>1068.3</v>
      </c>
      <c r="AQ414">
        <v>864.6</v>
      </c>
      <c r="AR414">
        <v>755</v>
      </c>
      <c r="AS414">
        <v>691</v>
      </c>
      <c r="AT414">
        <v>651.6</v>
      </c>
      <c r="AU414">
        <v>626.20000000000005</v>
      </c>
      <c r="AV414">
        <v>595.5</v>
      </c>
      <c r="AW414">
        <v>1129</v>
      </c>
      <c r="AX414">
        <v>908.1</v>
      </c>
      <c r="AY414">
        <v>788.9</v>
      </c>
      <c r="AZ414">
        <v>719.6</v>
      </c>
      <c r="BA414">
        <v>677.7</v>
      </c>
      <c r="BB414">
        <v>651.6</v>
      </c>
      <c r="BC414">
        <v>622.6</v>
      </c>
      <c r="BD414">
        <v>1264.4000000000001</v>
      </c>
      <c r="BE414">
        <v>970.9</v>
      </c>
      <c r="BF414">
        <v>815.4</v>
      </c>
      <c r="BG414">
        <v>718.4</v>
      </c>
      <c r="BH414">
        <v>666.1</v>
      </c>
      <c r="BI414">
        <v>622.6</v>
      </c>
      <c r="BJ414">
        <v>538.29999999999995</v>
      </c>
      <c r="BK414">
        <v>44.9</v>
      </c>
      <c r="BL414">
        <v>43.9</v>
      </c>
      <c r="BM414">
        <v>44.2</v>
      </c>
      <c r="BN414">
        <v>43.6</v>
      </c>
      <c r="BO414">
        <v>43.6</v>
      </c>
      <c r="BP414">
        <v>44.7</v>
      </c>
      <c r="BQ414">
        <v>48.4</v>
      </c>
      <c r="BR414">
        <v>148.80000000000001</v>
      </c>
      <c r="BS414">
        <v>152.9</v>
      </c>
      <c r="BT414">
        <v>158.30000000000001</v>
      </c>
      <c r="BU414">
        <v>180</v>
      </c>
      <c r="BV414">
        <v>180</v>
      </c>
      <c r="BW414">
        <v>180</v>
      </c>
      <c r="BX414">
        <v>180</v>
      </c>
      <c r="BY414">
        <v>1378.2</v>
      </c>
      <c r="BZ414">
        <v>1149.0999999999999</v>
      </c>
      <c r="CA414">
        <v>1033.3</v>
      </c>
      <c r="CB414">
        <v>966.4</v>
      </c>
      <c r="CC414">
        <v>951.5</v>
      </c>
      <c r="CD414">
        <v>962.4</v>
      </c>
      <c r="CE414">
        <v>1020</v>
      </c>
      <c r="CF414">
        <v>885.5</v>
      </c>
      <c r="CG414">
        <v>745.9</v>
      </c>
      <c r="CH414">
        <v>678.8</v>
      </c>
      <c r="CI414">
        <v>647.29999999999995</v>
      </c>
      <c r="CJ414">
        <v>635.29999999999995</v>
      </c>
      <c r="CK414">
        <v>634.1</v>
      </c>
      <c r="CL414">
        <v>649.29999999999995</v>
      </c>
      <c r="CM414">
        <v>828.8</v>
      </c>
      <c r="CN414">
        <v>704.8</v>
      </c>
      <c r="CO414">
        <v>653.4</v>
      </c>
      <c r="CP414">
        <v>623.4</v>
      </c>
      <c r="CQ414">
        <v>602.9</v>
      </c>
      <c r="CR414">
        <v>596.70000000000005</v>
      </c>
      <c r="CS414">
        <v>606.6</v>
      </c>
      <c r="CT414">
        <v>785</v>
      </c>
      <c r="CU414">
        <v>676.9</v>
      </c>
      <c r="CV414">
        <v>630.5</v>
      </c>
      <c r="CW414">
        <v>598.6</v>
      </c>
      <c r="CX414">
        <v>566.9</v>
      </c>
      <c r="CY414">
        <v>546.79999999999995</v>
      </c>
      <c r="CZ414">
        <v>538.1</v>
      </c>
      <c r="DA414">
        <v>749.1</v>
      </c>
      <c r="DB414">
        <v>646.29999999999995</v>
      </c>
      <c r="DC414">
        <v>595.1</v>
      </c>
      <c r="DD414">
        <v>558.29999999999995</v>
      </c>
      <c r="DE414">
        <v>541.6</v>
      </c>
      <c r="DF414">
        <v>520.70000000000005</v>
      </c>
      <c r="DG414">
        <v>479.6</v>
      </c>
      <c r="DH414">
        <v>743.9</v>
      </c>
      <c r="DI414">
        <v>642.4</v>
      </c>
      <c r="DJ414">
        <v>589.79999999999995</v>
      </c>
      <c r="DK414">
        <v>543.70000000000005</v>
      </c>
      <c r="DL414">
        <v>498.5</v>
      </c>
      <c r="DM414">
        <v>460.1</v>
      </c>
      <c r="DN414">
        <v>409.4</v>
      </c>
      <c r="DO414">
        <v>769.3</v>
      </c>
      <c r="DP414">
        <v>653.4</v>
      </c>
      <c r="DQ414">
        <v>600.4</v>
      </c>
      <c r="DR414">
        <v>554.6</v>
      </c>
      <c r="DS414">
        <v>511.4</v>
      </c>
      <c r="DT414">
        <v>463.8</v>
      </c>
      <c r="DU414">
        <v>363.7</v>
      </c>
      <c r="DV414">
        <v>860.3</v>
      </c>
      <c r="DW414">
        <v>708.1</v>
      </c>
      <c r="DX414">
        <v>630.6</v>
      </c>
      <c r="DY414">
        <v>583.9</v>
      </c>
      <c r="DZ414">
        <v>542.6</v>
      </c>
      <c r="EA414">
        <v>500.8</v>
      </c>
      <c r="EB414">
        <v>401.5</v>
      </c>
      <c r="EC414">
        <v>1014.4</v>
      </c>
      <c r="ED414">
        <v>804.1</v>
      </c>
      <c r="EE414">
        <v>683.7</v>
      </c>
      <c r="EF414">
        <v>623.1</v>
      </c>
      <c r="EG414">
        <v>579.79999999999995</v>
      </c>
      <c r="EH414">
        <v>541.9</v>
      </c>
      <c r="EI414">
        <v>463.3</v>
      </c>
      <c r="EJ414">
        <v>1171.3</v>
      </c>
      <c r="EK414">
        <v>927.1</v>
      </c>
      <c r="EL414">
        <v>783.2</v>
      </c>
      <c r="EM414">
        <v>682.9</v>
      </c>
      <c r="EN414">
        <v>628.1</v>
      </c>
      <c r="EO414">
        <v>586.6</v>
      </c>
      <c r="EP414" t="s">
        <v>4611</v>
      </c>
    </row>
    <row r="415" spans="1:146" x14ac:dyDescent="0.25">
      <c r="A415" t="s">
        <v>3421</v>
      </c>
      <c r="B415" t="s">
        <v>3075</v>
      </c>
      <c r="C415" t="s">
        <v>3076</v>
      </c>
      <c r="D415" t="s">
        <v>3077</v>
      </c>
      <c r="E415" t="s">
        <v>1142</v>
      </c>
      <c r="F415" t="s">
        <v>1143</v>
      </c>
      <c r="G415" t="s">
        <v>1557</v>
      </c>
      <c r="H415">
        <v>1994</v>
      </c>
      <c r="I415">
        <v>206280</v>
      </c>
      <c r="K415" t="s">
        <v>1698</v>
      </c>
      <c r="L415" t="s">
        <v>971</v>
      </c>
      <c r="M415">
        <v>270</v>
      </c>
      <c r="N415" t="s">
        <v>3923</v>
      </c>
      <c r="O415" s="3">
        <v>0.32087962962962963</v>
      </c>
      <c r="P415">
        <v>6.25</v>
      </c>
      <c r="Q415">
        <v>5.4770000000000003</v>
      </c>
      <c r="R415">
        <v>0.89600000000000002</v>
      </c>
      <c r="S415">
        <v>2.36</v>
      </c>
      <c r="T415">
        <v>675</v>
      </c>
      <c r="U415">
        <v>94.8</v>
      </c>
      <c r="V415">
        <v>0.2</v>
      </c>
      <c r="W415">
        <v>777.8</v>
      </c>
      <c r="X415">
        <v>0.78449999999999998</v>
      </c>
      <c r="Y415">
        <v>860.5</v>
      </c>
      <c r="Z415">
        <v>0</v>
      </c>
      <c r="AA415">
        <v>0</v>
      </c>
      <c r="AB415">
        <v>1274.8</v>
      </c>
      <c r="AC415">
        <v>1038.0999999999999</v>
      </c>
      <c r="AD415">
        <v>908.2</v>
      </c>
      <c r="AE415">
        <v>824.7</v>
      </c>
      <c r="AF415">
        <v>789.8</v>
      </c>
      <c r="AG415">
        <v>774.5</v>
      </c>
      <c r="AH415">
        <v>767.5</v>
      </c>
      <c r="AI415">
        <v>1231.3</v>
      </c>
      <c r="AJ415">
        <v>1010.5</v>
      </c>
      <c r="AK415">
        <v>894.1</v>
      </c>
      <c r="AL415">
        <v>827.3</v>
      </c>
      <c r="AM415">
        <v>794.7</v>
      </c>
      <c r="AN415">
        <v>780.7</v>
      </c>
      <c r="AO415">
        <v>772.2</v>
      </c>
      <c r="AP415">
        <v>1068.3</v>
      </c>
      <c r="AQ415">
        <v>864.6</v>
      </c>
      <c r="AR415">
        <v>755</v>
      </c>
      <c r="AS415">
        <v>691</v>
      </c>
      <c r="AT415">
        <v>651.6</v>
      </c>
      <c r="AU415">
        <v>626.20000000000005</v>
      </c>
      <c r="AV415">
        <v>595.5</v>
      </c>
      <c r="AW415">
        <v>1129</v>
      </c>
      <c r="AX415">
        <v>908.1</v>
      </c>
      <c r="AY415">
        <v>788.9</v>
      </c>
      <c r="AZ415">
        <v>719.6</v>
      </c>
      <c r="BA415">
        <v>677.7</v>
      </c>
      <c r="BB415">
        <v>651.6</v>
      </c>
      <c r="BC415">
        <v>622.6</v>
      </c>
      <c r="BD415">
        <v>1264.4000000000001</v>
      </c>
      <c r="BE415">
        <v>970.9</v>
      </c>
      <c r="BF415">
        <v>815.4</v>
      </c>
      <c r="BG415">
        <v>718.4</v>
      </c>
      <c r="BH415">
        <v>666.1</v>
      </c>
      <c r="BI415">
        <v>622.6</v>
      </c>
      <c r="BJ415">
        <v>538.29999999999995</v>
      </c>
      <c r="BK415">
        <v>44.9</v>
      </c>
      <c r="BL415">
        <v>43.9</v>
      </c>
      <c r="BM415">
        <v>44.2</v>
      </c>
      <c r="BN415">
        <v>43.6</v>
      </c>
      <c r="BO415">
        <v>43.6</v>
      </c>
      <c r="BP415">
        <v>44.7</v>
      </c>
      <c r="BQ415">
        <v>48.4</v>
      </c>
      <c r="BR415">
        <v>148.80000000000001</v>
      </c>
      <c r="BS415">
        <v>152.9</v>
      </c>
      <c r="BT415">
        <v>158.30000000000001</v>
      </c>
      <c r="BU415">
        <v>180</v>
      </c>
      <c r="BV415">
        <v>180</v>
      </c>
      <c r="BW415">
        <v>180</v>
      </c>
      <c r="BX415">
        <v>180</v>
      </c>
      <c r="BY415">
        <v>1378.2</v>
      </c>
      <c r="BZ415">
        <v>1149.0999999999999</v>
      </c>
      <c r="CA415">
        <v>1033.3</v>
      </c>
      <c r="CB415">
        <v>966.4</v>
      </c>
      <c r="CC415">
        <v>951.5</v>
      </c>
      <c r="CD415">
        <v>962.4</v>
      </c>
      <c r="CE415">
        <v>1020</v>
      </c>
      <c r="CF415">
        <v>885.5</v>
      </c>
      <c r="CG415">
        <v>745.9</v>
      </c>
      <c r="CH415">
        <v>678.8</v>
      </c>
      <c r="CI415">
        <v>647.29999999999995</v>
      </c>
      <c r="CJ415">
        <v>635.29999999999995</v>
      </c>
      <c r="CK415">
        <v>634.1</v>
      </c>
      <c r="CL415">
        <v>649.29999999999995</v>
      </c>
      <c r="CM415">
        <v>828.8</v>
      </c>
      <c r="CN415">
        <v>704.8</v>
      </c>
      <c r="CO415">
        <v>653.4</v>
      </c>
      <c r="CP415">
        <v>623.4</v>
      </c>
      <c r="CQ415">
        <v>602.9</v>
      </c>
      <c r="CR415">
        <v>596.70000000000005</v>
      </c>
      <c r="CS415">
        <v>606.6</v>
      </c>
      <c r="CT415">
        <v>785</v>
      </c>
      <c r="CU415">
        <v>676.9</v>
      </c>
      <c r="CV415">
        <v>630.5</v>
      </c>
      <c r="CW415">
        <v>598.6</v>
      </c>
      <c r="CX415">
        <v>566.9</v>
      </c>
      <c r="CY415">
        <v>546.79999999999995</v>
      </c>
      <c r="CZ415">
        <v>538.1</v>
      </c>
      <c r="DA415">
        <v>749.1</v>
      </c>
      <c r="DB415">
        <v>646.29999999999995</v>
      </c>
      <c r="DC415">
        <v>595.1</v>
      </c>
      <c r="DD415">
        <v>558.29999999999995</v>
      </c>
      <c r="DE415">
        <v>541.6</v>
      </c>
      <c r="DF415">
        <v>520.70000000000005</v>
      </c>
      <c r="DG415">
        <v>479.6</v>
      </c>
      <c r="DH415">
        <v>743.9</v>
      </c>
      <c r="DI415">
        <v>642.4</v>
      </c>
      <c r="DJ415">
        <v>589.79999999999995</v>
      </c>
      <c r="DK415">
        <v>543.70000000000005</v>
      </c>
      <c r="DL415">
        <v>498.5</v>
      </c>
      <c r="DM415">
        <v>460.1</v>
      </c>
      <c r="DN415">
        <v>409.4</v>
      </c>
      <c r="DO415">
        <v>769.3</v>
      </c>
      <c r="DP415">
        <v>653.4</v>
      </c>
      <c r="DQ415">
        <v>600.4</v>
      </c>
      <c r="DR415">
        <v>554.6</v>
      </c>
      <c r="DS415">
        <v>511.4</v>
      </c>
      <c r="DT415">
        <v>463.8</v>
      </c>
      <c r="DU415">
        <v>363.7</v>
      </c>
      <c r="DV415">
        <v>860.3</v>
      </c>
      <c r="DW415">
        <v>708.1</v>
      </c>
      <c r="DX415">
        <v>630.6</v>
      </c>
      <c r="DY415">
        <v>583.9</v>
      </c>
      <c r="DZ415">
        <v>542.6</v>
      </c>
      <c r="EA415">
        <v>500.8</v>
      </c>
      <c r="EB415">
        <v>401.5</v>
      </c>
      <c r="EC415">
        <v>1014.4</v>
      </c>
      <c r="ED415">
        <v>804.1</v>
      </c>
      <c r="EE415">
        <v>683.7</v>
      </c>
      <c r="EF415">
        <v>623.1</v>
      </c>
      <c r="EG415">
        <v>579.79999999999995</v>
      </c>
      <c r="EH415">
        <v>541.9</v>
      </c>
      <c r="EI415">
        <v>463.3</v>
      </c>
      <c r="EJ415">
        <v>1171.3</v>
      </c>
      <c r="EK415">
        <v>927.1</v>
      </c>
      <c r="EL415">
        <v>783.2</v>
      </c>
      <c r="EM415">
        <v>682.9</v>
      </c>
      <c r="EN415">
        <v>628.1</v>
      </c>
      <c r="EO415">
        <v>586.6</v>
      </c>
      <c r="EP415" t="s">
        <v>4612</v>
      </c>
    </row>
    <row r="416" spans="1:146" x14ac:dyDescent="0.25">
      <c r="A416" t="s">
        <v>3421</v>
      </c>
      <c r="B416" t="s">
        <v>3359</v>
      </c>
      <c r="C416" t="s">
        <v>3360</v>
      </c>
      <c r="D416" t="s">
        <v>3361</v>
      </c>
      <c r="E416" t="s">
        <v>3362</v>
      </c>
      <c r="F416" t="s">
        <v>1785</v>
      </c>
      <c r="G416" t="s">
        <v>1459</v>
      </c>
      <c r="H416">
        <v>2012</v>
      </c>
      <c r="I416">
        <v>4090280</v>
      </c>
      <c r="K416" t="s">
        <v>1698</v>
      </c>
      <c r="L416" t="s">
        <v>1781</v>
      </c>
      <c r="M416">
        <v>742</v>
      </c>
      <c r="N416" t="s">
        <v>3923</v>
      </c>
      <c r="O416" s="3">
        <v>0.32085648148148149</v>
      </c>
      <c r="P416">
        <v>11.292999999999999</v>
      </c>
      <c r="Q416">
        <v>10.614000000000001</v>
      </c>
      <c r="R416">
        <v>2.0270000000000001</v>
      </c>
      <c r="S416">
        <v>3.76</v>
      </c>
      <c r="T416">
        <v>7203</v>
      </c>
      <c r="U416">
        <v>121.9</v>
      </c>
      <c r="V416">
        <v>0.24</v>
      </c>
      <c r="W416">
        <v>619.20000000000005</v>
      </c>
      <c r="X416">
        <v>0.99980000000000002</v>
      </c>
      <c r="Y416">
        <v>675.2</v>
      </c>
      <c r="Z416">
        <v>0</v>
      </c>
      <c r="AA416">
        <v>0</v>
      </c>
      <c r="AB416">
        <v>1027.4000000000001</v>
      </c>
      <c r="AC416">
        <v>832.4</v>
      </c>
      <c r="AD416">
        <v>719.9</v>
      </c>
      <c r="AE416">
        <v>650.79999999999995</v>
      </c>
      <c r="AF416">
        <v>618</v>
      </c>
      <c r="AG416">
        <v>590.70000000000005</v>
      </c>
      <c r="AH416">
        <v>564.5</v>
      </c>
      <c r="AI416">
        <v>986.1</v>
      </c>
      <c r="AJ416">
        <v>800.5</v>
      </c>
      <c r="AK416">
        <v>696.9</v>
      </c>
      <c r="AL416">
        <v>636.70000000000005</v>
      </c>
      <c r="AM416">
        <v>604.1</v>
      </c>
      <c r="AN416">
        <v>583.70000000000005</v>
      </c>
      <c r="AO416">
        <v>562.1</v>
      </c>
      <c r="AP416">
        <v>859.3</v>
      </c>
      <c r="AQ416">
        <v>691</v>
      </c>
      <c r="AR416">
        <v>600.20000000000005</v>
      </c>
      <c r="AS416">
        <v>547.5</v>
      </c>
      <c r="AT416">
        <v>515.29999999999995</v>
      </c>
      <c r="AU416">
        <v>494.6</v>
      </c>
      <c r="AV416">
        <v>469.3</v>
      </c>
      <c r="AW416">
        <v>933.3</v>
      </c>
      <c r="AX416">
        <v>742.3</v>
      </c>
      <c r="AY416">
        <v>636.9</v>
      </c>
      <c r="AZ416">
        <v>574</v>
      </c>
      <c r="BA416">
        <v>534.79999999999995</v>
      </c>
      <c r="BB416">
        <v>509.5</v>
      </c>
      <c r="BC416">
        <v>479.5</v>
      </c>
      <c r="BD416">
        <v>1021.5</v>
      </c>
      <c r="BE416">
        <v>779.8</v>
      </c>
      <c r="BF416">
        <v>645.6</v>
      </c>
      <c r="BG416">
        <v>564.29999999999995</v>
      </c>
      <c r="BH416">
        <v>525</v>
      </c>
      <c r="BI416">
        <v>493.8</v>
      </c>
      <c r="BJ416">
        <v>445.4</v>
      </c>
      <c r="BK416">
        <v>43.5</v>
      </c>
      <c r="BL416">
        <v>41.9</v>
      </c>
      <c r="BM416">
        <v>41.7</v>
      </c>
      <c r="BN416">
        <v>40.5</v>
      </c>
      <c r="BO416">
        <v>39.5</v>
      </c>
      <c r="BP416">
        <v>39</v>
      </c>
      <c r="BQ416">
        <v>39.5</v>
      </c>
      <c r="BR416">
        <v>144.19999999999999</v>
      </c>
      <c r="BS416">
        <v>147.9</v>
      </c>
      <c r="BT416">
        <v>147.80000000000001</v>
      </c>
      <c r="BU416">
        <v>149</v>
      </c>
      <c r="BV416">
        <v>151.6</v>
      </c>
      <c r="BW416">
        <v>175.7</v>
      </c>
      <c r="BX416">
        <v>178.1</v>
      </c>
      <c r="BY416">
        <v>1087.0999999999999</v>
      </c>
      <c r="BZ416">
        <v>894.4</v>
      </c>
      <c r="CA416">
        <v>784.1</v>
      </c>
      <c r="CB416">
        <v>713.8</v>
      </c>
      <c r="CC416">
        <v>683.2</v>
      </c>
      <c r="CD416">
        <v>672.4</v>
      </c>
      <c r="CE416">
        <v>668.9</v>
      </c>
      <c r="CF416">
        <v>708.3</v>
      </c>
      <c r="CG416">
        <v>592.9</v>
      </c>
      <c r="CH416">
        <v>525.1</v>
      </c>
      <c r="CI416">
        <v>492.9</v>
      </c>
      <c r="CJ416">
        <v>478.6</v>
      </c>
      <c r="CK416">
        <v>473.2</v>
      </c>
      <c r="CL416">
        <v>470.7</v>
      </c>
      <c r="CM416">
        <v>669.1</v>
      </c>
      <c r="CN416">
        <v>563.29999999999995</v>
      </c>
      <c r="CO416">
        <v>505.9</v>
      </c>
      <c r="CP416">
        <v>480.4</v>
      </c>
      <c r="CQ416">
        <v>467</v>
      </c>
      <c r="CR416">
        <v>459.9</v>
      </c>
      <c r="CS416">
        <v>456.2</v>
      </c>
      <c r="CT416">
        <v>640</v>
      </c>
      <c r="CU416">
        <v>541.1</v>
      </c>
      <c r="CV416">
        <v>493.1</v>
      </c>
      <c r="CW416">
        <v>470.7</v>
      </c>
      <c r="CX416">
        <v>455.9</v>
      </c>
      <c r="CY416">
        <v>444.2</v>
      </c>
      <c r="CZ416">
        <v>431.5</v>
      </c>
      <c r="DA416">
        <v>627.1</v>
      </c>
      <c r="DB416">
        <v>519.6</v>
      </c>
      <c r="DC416">
        <v>476.1</v>
      </c>
      <c r="DD416">
        <v>457.5</v>
      </c>
      <c r="DE416">
        <v>448.8</v>
      </c>
      <c r="DF416">
        <v>438.8</v>
      </c>
      <c r="DG416">
        <v>413</v>
      </c>
      <c r="DH416">
        <v>620.29999999999995</v>
      </c>
      <c r="DI416">
        <v>513</v>
      </c>
      <c r="DJ416">
        <v>470.6</v>
      </c>
      <c r="DK416">
        <v>447.3</v>
      </c>
      <c r="DL416">
        <v>426.3</v>
      </c>
      <c r="DM416">
        <v>410</v>
      </c>
      <c r="DN416">
        <v>391</v>
      </c>
      <c r="DO416">
        <v>638.1</v>
      </c>
      <c r="DP416">
        <v>526.4</v>
      </c>
      <c r="DQ416">
        <v>477.3</v>
      </c>
      <c r="DR416">
        <v>452.3</v>
      </c>
      <c r="DS416">
        <v>429.5</v>
      </c>
      <c r="DT416">
        <v>407.4</v>
      </c>
      <c r="DU416">
        <v>372.2</v>
      </c>
      <c r="DV416">
        <v>708.9</v>
      </c>
      <c r="DW416">
        <v>576.70000000000005</v>
      </c>
      <c r="DX416">
        <v>502.5</v>
      </c>
      <c r="DY416">
        <v>469.2</v>
      </c>
      <c r="DZ416">
        <v>447.1</v>
      </c>
      <c r="EA416">
        <v>425.1</v>
      </c>
      <c r="EB416">
        <v>382.8</v>
      </c>
      <c r="EC416">
        <v>838.1</v>
      </c>
      <c r="ED416">
        <v>667.3</v>
      </c>
      <c r="EE416">
        <v>567.79999999999995</v>
      </c>
      <c r="EF416">
        <v>509</v>
      </c>
      <c r="EG416">
        <v>481</v>
      </c>
      <c r="EH416">
        <v>461.3</v>
      </c>
      <c r="EI416">
        <v>428.2</v>
      </c>
      <c r="EJ416">
        <v>967.8</v>
      </c>
      <c r="EK416">
        <v>770.5</v>
      </c>
      <c r="EL416">
        <v>655.7</v>
      </c>
      <c r="EM416">
        <v>587.70000000000005</v>
      </c>
      <c r="EN416">
        <v>552.9</v>
      </c>
      <c r="EO416">
        <v>508.9</v>
      </c>
      <c r="EP416" t="s">
        <v>4613</v>
      </c>
    </row>
    <row r="417" spans="1:146" x14ac:dyDescent="0.25">
      <c r="A417" t="s">
        <v>3421</v>
      </c>
      <c r="B417" t="s">
        <v>3388</v>
      </c>
      <c r="C417" t="s">
        <v>3389</v>
      </c>
      <c r="D417" t="s">
        <v>3390</v>
      </c>
      <c r="E417" t="s">
        <v>3391</v>
      </c>
      <c r="F417" t="s">
        <v>1226</v>
      </c>
      <c r="G417" t="s">
        <v>1365</v>
      </c>
      <c r="H417">
        <v>1982</v>
      </c>
      <c r="I417">
        <v>221275</v>
      </c>
      <c r="K417" t="s">
        <v>1698</v>
      </c>
      <c r="L417" t="s">
        <v>1782</v>
      </c>
      <c r="M417">
        <v>350</v>
      </c>
      <c r="N417" t="s">
        <v>3923</v>
      </c>
      <c r="O417" s="3">
        <v>0.32085648148148149</v>
      </c>
      <c r="P417">
        <v>8.0670000000000002</v>
      </c>
      <c r="Q417">
        <v>7.1559999999999997</v>
      </c>
      <c r="R417">
        <v>1.381</v>
      </c>
      <c r="S417">
        <v>2.85</v>
      </c>
      <c r="T417">
        <v>2135</v>
      </c>
      <c r="U417">
        <v>104.8</v>
      </c>
      <c r="V417">
        <v>0.19</v>
      </c>
      <c r="W417">
        <v>715.3</v>
      </c>
      <c r="X417">
        <v>0.86970000000000003</v>
      </c>
      <c r="Y417">
        <v>776.2</v>
      </c>
      <c r="Z417">
        <v>0</v>
      </c>
      <c r="AA417">
        <v>0</v>
      </c>
      <c r="AB417">
        <v>1145.8</v>
      </c>
      <c r="AC417">
        <v>938</v>
      </c>
      <c r="AD417">
        <v>813.8</v>
      </c>
      <c r="AE417">
        <v>745.1</v>
      </c>
      <c r="AF417">
        <v>712.2</v>
      </c>
      <c r="AG417">
        <v>696.1</v>
      </c>
      <c r="AH417">
        <v>669</v>
      </c>
      <c r="AI417">
        <v>1107.5</v>
      </c>
      <c r="AJ417">
        <v>908.6</v>
      </c>
      <c r="AK417">
        <v>801.6</v>
      </c>
      <c r="AL417">
        <v>744.6</v>
      </c>
      <c r="AM417">
        <v>716.2</v>
      </c>
      <c r="AN417">
        <v>700.4</v>
      </c>
      <c r="AO417">
        <v>675.1</v>
      </c>
      <c r="AP417">
        <v>974.8</v>
      </c>
      <c r="AQ417">
        <v>791.3</v>
      </c>
      <c r="AR417">
        <v>694.3</v>
      </c>
      <c r="AS417">
        <v>639.29999999999995</v>
      </c>
      <c r="AT417">
        <v>606.29999999999995</v>
      </c>
      <c r="AU417">
        <v>585.20000000000005</v>
      </c>
      <c r="AV417">
        <v>558.20000000000005</v>
      </c>
      <c r="AW417">
        <v>1049.8</v>
      </c>
      <c r="AX417">
        <v>843</v>
      </c>
      <c r="AY417">
        <v>731.7</v>
      </c>
      <c r="AZ417">
        <v>667.6</v>
      </c>
      <c r="BA417">
        <v>629.20000000000005</v>
      </c>
      <c r="BB417">
        <v>605.1</v>
      </c>
      <c r="BC417">
        <v>575.79999999999995</v>
      </c>
      <c r="BD417">
        <v>1136.5</v>
      </c>
      <c r="BE417">
        <v>879.5</v>
      </c>
      <c r="BF417">
        <v>737</v>
      </c>
      <c r="BG417">
        <v>659.1</v>
      </c>
      <c r="BH417">
        <v>618.5</v>
      </c>
      <c r="BI417">
        <v>585.79999999999995</v>
      </c>
      <c r="BJ417">
        <v>531.29999999999995</v>
      </c>
      <c r="BK417">
        <v>43.1</v>
      </c>
      <c r="BL417">
        <v>41.9</v>
      </c>
      <c r="BM417">
        <v>41.9</v>
      </c>
      <c r="BN417">
        <v>40.5</v>
      </c>
      <c r="BO417">
        <v>40</v>
      </c>
      <c r="BP417">
        <v>40.200000000000003</v>
      </c>
      <c r="BQ417">
        <v>41</v>
      </c>
      <c r="BR417">
        <v>147.30000000000001</v>
      </c>
      <c r="BS417">
        <v>150.80000000000001</v>
      </c>
      <c r="BT417">
        <v>154</v>
      </c>
      <c r="BU417">
        <v>171.1</v>
      </c>
      <c r="BV417">
        <v>180</v>
      </c>
      <c r="BW417">
        <v>180</v>
      </c>
      <c r="BX417">
        <v>180</v>
      </c>
      <c r="BY417">
        <v>1238.3</v>
      </c>
      <c r="BZ417">
        <v>1031.9000000000001</v>
      </c>
      <c r="CA417">
        <v>910.8</v>
      </c>
      <c r="CB417">
        <v>854.8</v>
      </c>
      <c r="CC417">
        <v>840.8</v>
      </c>
      <c r="CD417">
        <v>839</v>
      </c>
      <c r="CE417">
        <v>840.6</v>
      </c>
      <c r="CF417">
        <v>812.8</v>
      </c>
      <c r="CG417">
        <v>683.3</v>
      </c>
      <c r="CH417">
        <v>617.70000000000005</v>
      </c>
      <c r="CI417">
        <v>593.70000000000005</v>
      </c>
      <c r="CJ417">
        <v>585.5</v>
      </c>
      <c r="CK417">
        <v>582.4</v>
      </c>
      <c r="CL417">
        <v>578.6</v>
      </c>
      <c r="CM417">
        <v>769.8</v>
      </c>
      <c r="CN417">
        <v>650.5</v>
      </c>
      <c r="CO417">
        <v>599.6</v>
      </c>
      <c r="CP417">
        <v>578.4</v>
      </c>
      <c r="CQ417">
        <v>568</v>
      </c>
      <c r="CR417">
        <v>563.79999999999995</v>
      </c>
      <c r="CS417">
        <v>561.1</v>
      </c>
      <c r="CT417">
        <v>736.6</v>
      </c>
      <c r="CU417">
        <v>628.6</v>
      </c>
      <c r="CV417">
        <v>586.9</v>
      </c>
      <c r="CW417">
        <v>563.79999999999995</v>
      </c>
      <c r="CX417">
        <v>547.29999999999995</v>
      </c>
      <c r="CY417">
        <v>535.5</v>
      </c>
      <c r="CZ417">
        <v>527.29999999999995</v>
      </c>
      <c r="DA417">
        <v>704.8</v>
      </c>
      <c r="DB417">
        <v>600.5</v>
      </c>
      <c r="DC417">
        <v>568.4</v>
      </c>
      <c r="DD417">
        <v>555.20000000000005</v>
      </c>
      <c r="DE417">
        <v>538.29999999999995</v>
      </c>
      <c r="DF417">
        <v>518.4</v>
      </c>
      <c r="DG417">
        <v>493.1</v>
      </c>
      <c r="DH417">
        <v>691.4</v>
      </c>
      <c r="DI417">
        <v>591.5</v>
      </c>
      <c r="DJ417">
        <v>553.79999999999995</v>
      </c>
      <c r="DK417">
        <v>525.20000000000005</v>
      </c>
      <c r="DL417">
        <v>505.7</v>
      </c>
      <c r="DM417">
        <v>492.5</v>
      </c>
      <c r="DN417">
        <v>471.9</v>
      </c>
      <c r="DO417">
        <v>709.9</v>
      </c>
      <c r="DP417">
        <v>600</v>
      </c>
      <c r="DQ417">
        <v>558.9</v>
      </c>
      <c r="DR417">
        <v>525.6</v>
      </c>
      <c r="DS417">
        <v>496.6</v>
      </c>
      <c r="DT417">
        <v>474.4</v>
      </c>
      <c r="DU417">
        <v>450.2</v>
      </c>
      <c r="DV417">
        <v>777.1</v>
      </c>
      <c r="DW417">
        <v>639</v>
      </c>
      <c r="DX417">
        <v>579</v>
      </c>
      <c r="DY417">
        <v>546.4</v>
      </c>
      <c r="DZ417">
        <v>514.29999999999995</v>
      </c>
      <c r="EA417">
        <v>484.2</v>
      </c>
      <c r="EB417">
        <v>430.2</v>
      </c>
      <c r="EC417">
        <v>912.1</v>
      </c>
      <c r="ED417">
        <v>730.9</v>
      </c>
      <c r="EE417">
        <v>626</v>
      </c>
      <c r="EF417">
        <v>575</v>
      </c>
      <c r="EG417">
        <v>545</v>
      </c>
      <c r="EH417">
        <v>515.20000000000005</v>
      </c>
      <c r="EI417">
        <v>460.8</v>
      </c>
      <c r="EJ417">
        <v>1053.2</v>
      </c>
      <c r="EK417">
        <v>844.2</v>
      </c>
      <c r="EL417">
        <v>716.8</v>
      </c>
      <c r="EM417">
        <v>635.4</v>
      </c>
      <c r="EN417">
        <v>583.6</v>
      </c>
      <c r="EO417">
        <v>553.1</v>
      </c>
      <c r="EP417" t="s">
        <v>4614</v>
      </c>
    </row>
    <row r="418" spans="1:146" x14ac:dyDescent="0.25">
      <c r="A418" t="s">
        <v>3421</v>
      </c>
      <c r="B418" t="s">
        <v>3216</v>
      </c>
      <c r="C418" t="s">
        <v>3217</v>
      </c>
      <c r="D418" t="s">
        <v>3218</v>
      </c>
      <c r="E418" t="s">
        <v>3219</v>
      </c>
      <c r="F418" t="s">
        <v>524</v>
      </c>
      <c r="G418" t="s">
        <v>3220</v>
      </c>
      <c r="H418">
        <v>1997</v>
      </c>
      <c r="K418" t="s">
        <v>1698</v>
      </c>
      <c r="L418" t="s">
        <v>1781</v>
      </c>
      <c r="M418">
        <v>538</v>
      </c>
      <c r="N418" t="s">
        <v>3923</v>
      </c>
      <c r="O418" s="3">
        <v>0.32087962962962963</v>
      </c>
      <c r="P418">
        <v>9.3439999999999994</v>
      </c>
      <c r="Q418">
        <v>8.5050000000000008</v>
      </c>
      <c r="R418">
        <v>1.472</v>
      </c>
      <c r="S418">
        <v>3.28</v>
      </c>
      <c r="T418">
        <v>4400</v>
      </c>
      <c r="U418">
        <v>118.4</v>
      </c>
      <c r="V418">
        <v>0.34</v>
      </c>
      <c r="W418">
        <v>745.6</v>
      </c>
      <c r="X418">
        <v>0.84330000000000005</v>
      </c>
      <c r="Y418">
        <v>800.4</v>
      </c>
      <c r="Z418">
        <v>0</v>
      </c>
      <c r="AA418">
        <v>0</v>
      </c>
      <c r="AB418">
        <v>1287.5999999999999</v>
      </c>
      <c r="AC418">
        <v>1016.6</v>
      </c>
      <c r="AD418">
        <v>865.7</v>
      </c>
      <c r="AE418">
        <v>770.2</v>
      </c>
      <c r="AF418">
        <v>713.8</v>
      </c>
      <c r="AG418">
        <v>680.4</v>
      </c>
      <c r="AH418">
        <v>657.3</v>
      </c>
      <c r="AI418">
        <v>1221.7</v>
      </c>
      <c r="AJ418">
        <v>977.8</v>
      </c>
      <c r="AK418">
        <v>841.8</v>
      </c>
      <c r="AL418">
        <v>758.4</v>
      </c>
      <c r="AM418">
        <v>712</v>
      </c>
      <c r="AN418">
        <v>687.9</v>
      </c>
      <c r="AO418">
        <v>670.4</v>
      </c>
      <c r="AP418">
        <v>1056</v>
      </c>
      <c r="AQ418">
        <v>840.1</v>
      </c>
      <c r="AR418">
        <v>721.4</v>
      </c>
      <c r="AS418">
        <v>651.1</v>
      </c>
      <c r="AT418">
        <v>608</v>
      </c>
      <c r="AU418">
        <v>581.1</v>
      </c>
      <c r="AV418">
        <v>551.79999999999995</v>
      </c>
      <c r="AW418">
        <v>1056</v>
      </c>
      <c r="AX418">
        <v>840.1</v>
      </c>
      <c r="AY418">
        <v>721.4</v>
      </c>
      <c r="AZ418">
        <v>651.1</v>
      </c>
      <c r="BA418">
        <v>608</v>
      </c>
      <c r="BB418">
        <v>581.1</v>
      </c>
      <c r="BC418">
        <v>551.79999999999995</v>
      </c>
      <c r="BD418">
        <v>1290.2</v>
      </c>
      <c r="BE418">
        <v>955.8</v>
      </c>
      <c r="BF418">
        <v>778.3</v>
      </c>
      <c r="BG418">
        <v>670.7</v>
      </c>
      <c r="BH418">
        <v>614.6</v>
      </c>
      <c r="BI418">
        <v>576.79999999999995</v>
      </c>
      <c r="BJ418">
        <v>522.70000000000005</v>
      </c>
      <c r="BK418">
        <v>44.6</v>
      </c>
      <c r="BL418">
        <v>42.8</v>
      </c>
      <c r="BM418">
        <v>42.8</v>
      </c>
      <c r="BN418">
        <v>42.5</v>
      </c>
      <c r="BO418">
        <v>41.6</v>
      </c>
      <c r="BP418">
        <v>41.2</v>
      </c>
      <c r="BQ418">
        <v>41.9</v>
      </c>
      <c r="BR418">
        <v>168.4</v>
      </c>
      <c r="BS418">
        <v>169.4</v>
      </c>
      <c r="BT418">
        <v>171</v>
      </c>
      <c r="BU418">
        <v>172.1</v>
      </c>
      <c r="BV418">
        <v>172.5</v>
      </c>
      <c r="BW418">
        <v>175</v>
      </c>
      <c r="BX418">
        <v>177.4</v>
      </c>
      <c r="BY418">
        <v>1260.8</v>
      </c>
      <c r="BZ418">
        <v>1037.7</v>
      </c>
      <c r="CA418">
        <v>914.7</v>
      </c>
      <c r="CB418">
        <v>835.1</v>
      </c>
      <c r="CC418">
        <v>802.2</v>
      </c>
      <c r="CD418">
        <v>790.2</v>
      </c>
      <c r="CE418">
        <v>795.8</v>
      </c>
      <c r="CF418">
        <v>814.6</v>
      </c>
      <c r="CG418">
        <v>681.9</v>
      </c>
      <c r="CH418">
        <v>601.4</v>
      </c>
      <c r="CI418">
        <v>563.1</v>
      </c>
      <c r="CJ418">
        <v>547.1</v>
      </c>
      <c r="CK418">
        <v>541.29999999999995</v>
      </c>
      <c r="CL418">
        <v>539.70000000000005</v>
      </c>
      <c r="CM418">
        <v>766.9</v>
      </c>
      <c r="CN418">
        <v>644.6</v>
      </c>
      <c r="CO418">
        <v>575.29999999999995</v>
      </c>
      <c r="CP418">
        <v>545.9</v>
      </c>
      <c r="CQ418">
        <v>531.4</v>
      </c>
      <c r="CR418">
        <v>524.4</v>
      </c>
      <c r="CS418">
        <v>521</v>
      </c>
      <c r="CT418">
        <v>732.1</v>
      </c>
      <c r="CU418">
        <v>615.70000000000005</v>
      </c>
      <c r="CV418">
        <v>558</v>
      </c>
      <c r="CW418">
        <v>532.6</v>
      </c>
      <c r="CX418">
        <v>516.70000000000005</v>
      </c>
      <c r="CY418">
        <v>504.6</v>
      </c>
      <c r="CZ418">
        <v>491.6</v>
      </c>
      <c r="DA418">
        <v>737.9</v>
      </c>
      <c r="DB418">
        <v>618.70000000000005</v>
      </c>
      <c r="DC418">
        <v>556.79999999999995</v>
      </c>
      <c r="DD418">
        <v>529.79999999999995</v>
      </c>
      <c r="DE418">
        <v>511.8</v>
      </c>
      <c r="DF418">
        <v>494.1</v>
      </c>
      <c r="DG418">
        <v>467.7</v>
      </c>
      <c r="DH418">
        <v>807.1</v>
      </c>
      <c r="DI418">
        <v>661.8</v>
      </c>
      <c r="DJ418">
        <v>577.20000000000005</v>
      </c>
      <c r="DK418">
        <v>538.9</v>
      </c>
      <c r="DL418">
        <v>517</v>
      </c>
      <c r="DM418">
        <v>498.1</v>
      </c>
      <c r="DN418">
        <v>460.5</v>
      </c>
      <c r="DO418">
        <v>861.5</v>
      </c>
      <c r="DP418">
        <v>700.4</v>
      </c>
      <c r="DQ418">
        <v>603</v>
      </c>
      <c r="DR418">
        <v>551</v>
      </c>
      <c r="DS418">
        <v>525.29999999999995</v>
      </c>
      <c r="DT418">
        <v>506</v>
      </c>
      <c r="DU418">
        <v>468.2</v>
      </c>
      <c r="DV418">
        <v>988.3</v>
      </c>
      <c r="DW418">
        <v>779.1</v>
      </c>
      <c r="DX418">
        <v>664.2</v>
      </c>
      <c r="DY418">
        <v>586.9</v>
      </c>
      <c r="DZ418">
        <v>545.9</v>
      </c>
      <c r="EA418">
        <v>523.1</v>
      </c>
      <c r="EB418">
        <v>486.5</v>
      </c>
      <c r="EC418">
        <v>1156.5999999999999</v>
      </c>
      <c r="ED418">
        <v>886.8</v>
      </c>
      <c r="EE418">
        <v>740.1</v>
      </c>
      <c r="EF418">
        <v>645.9</v>
      </c>
      <c r="EG418">
        <v>579.9</v>
      </c>
      <c r="EH418">
        <v>543.5</v>
      </c>
      <c r="EI418">
        <v>504</v>
      </c>
      <c r="EJ418">
        <v>1314.3</v>
      </c>
      <c r="EK418">
        <v>995.6</v>
      </c>
      <c r="EL418">
        <v>816.6</v>
      </c>
      <c r="EM418">
        <v>705.3</v>
      </c>
      <c r="EN418">
        <v>625.4</v>
      </c>
      <c r="EO418">
        <v>570.70000000000005</v>
      </c>
      <c r="EP418" t="s">
        <v>4615</v>
      </c>
    </row>
    <row r="419" spans="1:146" x14ac:dyDescent="0.25">
      <c r="A419" t="s">
        <v>4616</v>
      </c>
      <c r="B419" t="s">
        <v>1981</v>
      </c>
      <c r="C419" t="s">
        <v>1982</v>
      </c>
      <c r="D419" t="s">
        <v>1983</v>
      </c>
      <c r="E419" t="s">
        <v>1984</v>
      </c>
      <c r="F419" t="s">
        <v>1985</v>
      </c>
      <c r="G419" t="s">
        <v>1986</v>
      </c>
      <c r="H419">
        <v>2007</v>
      </c>
      <c r="I419">
        <v>120629</v>
      </c>
      <c r="K419" t="s">
        <v>1698</v>
      </c>
      <c r="L419" t="s">
        <v>1781</v>
      </c>
      <c r="M419">
        <v>500</v>
      </c>
      <c r="N419" t="s">
        <v>3923</v>
      </c>
      <c r="O419" s="3">
        <v>0.32085648148148149</v>
      </c>
      <c r="P419">
        <v>12.468</v>
      </c>
      <c r="Q419">
        <v>10.853999999999999</v>
      </c>
      <c r="R419">
        <v>1.625</v>
      </c>
      <c r="S419">
        <v>3.98</v>
      </c>
      <c r="T419">
        <v>7945</v>
      </c>
      <c r="U419">
        <v>107.2</v>
      </c>
      <c r="V419">
        <v>0.37</v>
      </c>
      <c r="W419">
        <v>642.4</v>
      </c>
      <c r="X419">
        <v>0.94730000000000003</v>
      </c>
      <c r="Y419">
        <v>712.6</v>
      </c>
      <c r="Z419">
        <v>0</v>
      </c>
      <c r="AA419">
        <v>0</v>
      </c>
      <c r="AB419">
        <v>1100.7</v>
      </c>
      <c r="AC419">
        <v>883.2</v>
      </c>
      <c r="AD419">
        <v>762.2</v>
      </c>
      <c r="AE419">
        <v>687.4</v>
      </c>
      <c r="AF419">
        <v>646</v>
      </c>
      <c r="AG419">
        <v>619.5</v>
      </c>
      <c r="AH419">
        <v>601.9</v>
      </c>
      <c r="AI419">
        <v>1055.4000000000001</v>
      </c>
      <c r="AJ419">
        <v>851.5</v>
      </c>
      <c r="AK419">
        <v>739.7</v>
      </c>
      <c r="AL419">
        <v>676</v>
      </c>
      <c r="AM419">
        <v>642.5</v>
      </c>
      <c r="AN419">
        <v>623.9</v>
      </c>
      <c r="AO419">
        <v>611.70000000000005</v>
      </c>
      <c r="AP419">
        <v>894</v>
      </c>
      <c r="AQ419">
        <v>717.7</v>
      </c>
      <c r="AR419">
        <v>622.4</v>
      </c>
      <c r="AS419">
        <v>567.20000000000005</v>
      </c>
      <c r="AT419">
        <v>534</v>
      </c>
      <c r="AU419">
        <v>513.6</v>
      </c>
      <c r="AV419">
        <v>492.6</v>
      </c>
      <c r="AW419">
        <v>972.6</v>
      </c>
      <c r="AX419">
        <v>772.3</v>
      </c>
      <c r="AY419">
        <v>662</v>
      </c>
      <c r="AZ419">
        <v>596.70000000000005</v>
      </c>
      <c r="BA419">
        <v>556.79999999999995</v>
      </c>
      <c r="BB419">
        <v>532.1</v>
      </c>
      <c r="BC419">
        <v>506.1</v>
      </c>
      <c r="BD419">
        <v>1094.5999999999999</v>
      </c>
      <c r="BE419">
        <v>823</v>
      </c>
      <c r="BF419">
        <v>677.4</v>
      </c>
      <c r="BG419">
        <v>588.1</v>
      </c>
      <c r="BH419">
        <v>542.1</v>
      </c>
      <c r="BI419">
        <v>509.3</v>
      </c>
      <c r="BJ419">
        <v>461</v>
      </c>
      <c r="BK419">
        <v>45.6</v>
      </c>
      <c r="BL419">
        <v>44</v>
      </c>
      <c r="BM419">
        <v>43.6</v>
      </c>
      <c r="BN419">
        <v>43.7</v>
      </c>
      <c r="BO419">
        <v>43.4</v>
      </c>
      <c r="BP419">
        <v>43.4</v>
      </c>
      <c r="BQ419">
        <v>44.6</v>
      </c>
      <c r="BR419">
        <v>145.9</v>
      </c>
      <c r="BS419">
        <v>149.6</v>
      </c>
      <c r="BT419">
        <v>151.69999999999999</v>
      </c>
      <c r="BU419">
        <v>153.6</v>
      </c>
      <c r="BV419">
        <v>161.80000000000001</v>
      </c>
      <c r="BW419">
        <v>180</v>
      </c>
      <c r="BX419">
        <v>180</v>
      </c>
      <c r="BY419">
        <v>1161.8</v>
      </c>
      <c r="BZ419">
        <v>952.1</v>
      </c>
      <c r="CA419">
        <v>838.2</v>
      </c>
      <c r="CB419">
        <v>775.3</v>
      </c>
      <c r="CC419">
        <v>751.9</v>
      </c>
      <c r="CD419">
        <v>744.4</v>
      </c>
      <c r="CE419">
        <v>757</v>
      </c>
      <c r="CF419">
        <v>742.7</v>
      </c>
      <c r="CG419">
        <v>619.29999999999995</v>
      </c>
      <c r="CH419">
        <v>546.20000000000005</v>
      </c>
      <c r="CI419">
        <v>509.8</v>
      </c>
      <c r="CJ419">
        <v>496.8</v>
      </c>
      <c r="CK419">
        <v>492.1</v>
      </c>
      <c r="CL419">
        <v>493.3</v>
      </c>
      <c r="CM419">
        <v>690.2</v>
      </c>
      <c r="CN419">
        <v>572.4</v>
      </c>
      <c r="CO419">
        <v>517.9</v>
      </c>
      <c r="CP419">
        <v>488.6</v>
      </c>
      <c r="CQ419">
        <v>476.4</v>
      </c>
      <c r="CR419">
        <v>472</v>
      </c>
      <c r="CS419">
        <v>471</v>
      </c>
      <c r="CT419">
        <v>601</v>
      </c>
      <c r="CU419">
        <v>508.7</v>
      </c>
      <c r="CV419">
        <v>477.2</v>
      </c>
      <c r="CW419">
        <v>464.9</v>
      </c>
      <c r="CX419">
        <v>458.5</v>
      </c>
      <c r="CY419">
        <v>450.8</v>
      </c>
      <c r="CZ419">
        <v>444.5</v>
      </c>
      <c r="DA419">
        <v>576.29999999999995</v>
      </c>
      <c r="DB419">
        <v>494.3</v>
      </c>
      <c r="DC419">
        <v>464.9</v>
      </c>
      <c r="DD419">
        <v>448.7</v>
      </c>
      <c r="DE419">
        <v>436.9</v>
      </c>
      <c r="DF419">
        <v>430.1</v>
      </c>
      <c r="DG419">
        <v>420.4</v>
      </c>
      <c r="DH419">
        <v>626.1</v>
      </c>
      <c r="DI419">
        <v>529.6</v>
      </c>
      <c r="DJ419">
        <v>479.3</v>
      </c>
      <c r="DK419">
        <v>453.6</v>
      </c>
      <c r="DL419">
        <v>435.4</v>
      </c>
      <c r="DM419">
        <v>418.9</v>
      </c>
      <c r="DN419">
        <v>396.9</v>
      </c>
      <c r="DO419">
        <v>680.3</v>
      </c>
      <c r="DP419">
        <v>557.1</v>
      </c>
      <c r="DQ419">
        <v>492</v>
      </c>
      <c r="DR419">
        <v>460.3</v>
      </c>
      <c r="DS419">
        <v>438.6</v>
      </c>
      <c r="DT419">
        <v>418.4</v>
      </c>
      <c r="DU419">
        <v>388.4</v>
      </c>
      <c r="DV419">
        <v>763</v>
      </c>
      <c r="DW419">
        <v>613.5</v>
      </c>
      <c r="DX419">
        <v>526.29999999999995</v>
      </c>
      <c r="DY419">
        <v>478.8</v>
      </c>
      <c r="DZ419">
        <v>453.9</v>
      </c>
      <c r="EA419">
        <v>433.1</v>
      </c>
      <c r="EB419">
        <v>393.1</v>
      </c>
      <c r="EC419">
        <v>900.3</v>
      </c>
      <c r="ED419">
        <v>705.1</v>
      </c>
      <c r="EE419">
        <v>594.70000000000005</v>
      </c>
      <c r="EF419">
        <v>522.5</v>
      </c>
      <c r="EG419">
        <v>479.2</v>
      </c>
      <c r="EH419">
        <v>455.7</v>
      </c>
      <c r="EI419">
        <v>416.9</v>
      </c>
      <c r="EJ419">
        <v>1039.5999999999999</v>
      </c>
      <c r="EK419">
        <v>814.2</v>
      </c>
      <c r="EL419">
        <v>686.2</v>
      </c>
      <c r="EM419">
        <v>599.4</v>
      </c>
      <c r="EN419">
        <v>540.1</v>
      </c>
      <c r="EO419">
        <v>494.5</v>
      </c>
      <c r="EP419" t="s">
        <v>4617</v>
      </c>
    </row>
    <row r="420" spans="1:146" x14ac:dyDescent="0.25">
      <c r="A420" t="s">
        <v>3421</v>
      </c>
      <c r="B420" t="s">
        <v>3261</v>
      </c>
      <c r="C420" t="s">
        <v>3262</v>
      </c>
      <c r="D420" t="s">
        <v>3263</v>
      </c>
      <c r="E420" t="s">
        <v>1147</v>
      </c>
      <c r="F420" t="s">
        <v>1785</v>
      </c>
      <c r="G420" t="s">
        <v>1708</v>
      </c>
      <c r="H420">
        <v>1990</v>
      </c>
      <c r="K420" t="s">
        <v>1698</v>
      </c>
      <c r="L420" t="s">
        <v>1781</v>
      </c>
      <c r="M420">
        <v>621</v>
      </c>
      <c r="N420" t="s">
        <v>3923</v>
      </c>
      <c r="O420" s="3">
        <v>0.32087962962962963</v>
      </c>
      <c r="P420">
        <v>11.2</v>
      </c>
      <c r="Q420">
        <v>9.3409999999999993</v>
      </c>
      <c r="R420">
        <v>1.829</v>
      </c>
      <c r="S420">
        <v>3.52</v>
      </c>
      <c r="T420">
        <v>5600</v>
      </c>
      <c r="U420">
        <v>116.4</v>
      </c>
      <c r="V420">
        <v>0.28000000000000003</v>
      </c>
      <c r="W420">
        <v>649.20000000000005</v>
      </c>
      <c r="X420">
        <v>0.95289999999999997</v>
      </c>
      <c r="Y420">
        <v>708.3</v>
      </c>
      <c r="Z420">
        <v>0</v>
      </c>
      <c r="AA420">
        <v>0</v>
      </c>
      <c r="AB420">
        <v>1077.4000000000001</v>
      </c>
      <c r="AC420">
        <v>872.6</v>
      </c>
      <c r="AD420">
        <v>754.3</v>
      </c>
      <c r="AE420">
        <v>684.4</v>
      </c>
      <c r="AF420">
        <v>647.20000000000005</v>
      </c>
      <c r="AG420">
        <v>618.4</v>
      </c>
      <c r="AH420">
        <v>588.79999999999995</v>
      </c>
      <c r="AI420">
        <v>1027</v>
      </c>
      <c r="AJ420">
        <v>834.4</v>
      </c>
      <c r="AK420">
        <v>727</v>
      </c>
      <c r="AL420">
        <v>666.9</v>
      </c>
      <c r="AM420">
        <v>635.4</v>
      </c>
      <c r="AN420">
        <v>615.1</v>
      </c>
      <c r="AO420">
        <v>589.6</v>
      </c>
      <c r="AP420">
        <v>899.7</v>
      </c>
      <c r="AQ420">
        <v>723.9</v>
      </c>
      <c r="AR420">
        <v>629.29999999999995</v>
      </c>
      <c r="AS420">
        <v>574.4</v>
      </c>
      <c r="AT420">
        <v>540.79999999999995</v>
      </c>
      <c r="AU420">
        <v>518.9</v>
      </c>
      <c r="AV420">
        <v>491</v>
      </c>
      <c r="AW420">
        <v>948.7</v>
      </c>
      <c r="AX420">
        <v>757.5</v>
      </c>
      <c r="AY420">
        <v>653</v>
      </c>
      <c r="AZ420">
        <v>591.4</v>
      </c>
      <c r="BA420">
        <v>553.4</v>
      </c>
      <c r="BB420">
        <v>528.6</v>
      </c>
      <c r="BC420">
        <v>497.8</v>
      </c>
      <c r="BD420">
        <v>1075</v>
      </c>
      <c r="BE420">
        <v>818.3</v>
      </c>
      <c r="BF420">
        <v>676.7</v>
      </c>
      <c r="BG420">
        <v>592.79999999999995</v>
      </c>
      <c r="BH420">
        <v>551.29999999999995</v>
      </c>
      <c r="BI420">
        <v>519.4</v>
      </c>
      <c r="BJ420">
        <v>467.3</v>
      </c>
      <c r="BK420">
        <v>43.2</v>
      </c>
      <c r="BL420">
        <v>42.1</v>
      </c>
      <c r="BM420">
        <v>41.8</v>
      </c>
      <c r="BN420">
        <v>40.299999999999997</v>
      </c>
      <c r="BO420">
        <v>40</v>
      </c>
      <c r="BP420">
        <v>39.700000000000003</v>
      </c>
      <c r="BQ420">
        <v>39.5</v>
      </c>
      <c r="BR420">
        <v>145.6</v>
      </c>
      <c r="BS420">
        <v>147.80000000000001</v>
      </c>
      <c r="BT420">
        <v>147.69999999999999</v>
      </c>
      <c r="BU420">
        <v>149</v>
      </c>
      <c r="BV420">
        <v>174.9</v>
      </c>
      <c r="BW420">
        <v>177.5</v>
      </c>
      <c r="BX420">
        <v>178.7</v>
      </c>
      <c r="BY420">
        <v>1101.0999999999999</v>
      </c>
      <c r="BZ420">
        <v>911.7</v>
      </c>
      <c r="CA420">
        <v>800.6</v>
      </c>
      <c r="CB420">
        <v>738.7</v>
      </c>
      <c r="CC420">
        <v>717.6</v>
      </c>
      <c r="CD420">
        <v>709.1</v>
      </c>
      <c r="CE420">
        <v>698.3</v>
      </c>
      <c r="CF420">
        <v>719.2</v>
      </c>
      <c r="CG420">
        <v>603.1</v>
      </c>
      <c r="CH420">
        <v>538.79999999999995</v>
      </c>
      <c r="CI420">
        <v>512.79999999999995</v>
      </c>
      <c r="CJ420">
        <v>502.6</v>
      </c>
      <c r="CK420">
        <v>498.3</v>
      </c>
      <c r="CL420">
        <v>494</v>
      </c>
      <c r="CM420">
        <v>679.6</v>
      </c>
      <c r="CN420">
        <v>572.29999999999995</v>
      </c>
      <c r="CO420">
        <v>521.5</v>
      </c>
      <c r="CP420">
        <v>499.9</v>
      </c>
      <c r="CQ420">
        <v>488.7</v>
      </c>
      <c r="CR420">
        <v>483.5</v>
      </c>
      <c r="CS420">
        <v>479.9</v>
      </c>
      <c r="CT420">
        <v>649.5</v>
      </c>
      <c r="CU420">
        <v>550.79999999999995</v>
      </c>
      <c r="CV420">
        <v>509.6</v>
      </c>
      <c r="CW420">
        <v>488.7</v>
      </c>
      <c r="CX420">
        <v>473.7</v>
      </c>
      <c r="CY420">
        <v>462.4</v>
      </c>
      <c r="CZ420">
        <v>451.9</v>
      </c>
      <c r="DA420">
        <v>654.29999999999995</v>
      </c>
      <c r="DB420">
        <v>544</v>
      </c>
      <c r="DC420">
        <v>499.3</v>
      </c>
      <c r="DD420">
        <v>476.8</v>
      </c>
      <c r="DE420">
        <v>461.6</v>
      </c>
      <c r="DF420">
        <v>452.5</v>
      </c>
      <c r="DG420">
        <v>428</v>
      </c>
      <c r="DH420">
        <v>660.4</v>
      </c>
      <c r="DI420">
        <v>546.1</v>
      </c>
      <c r="DJ420">
        <v>499.7</v>
      </c>
      <c r="DK420">
        <v>474.3</v>
      </c>
      <c r="DL420">
        <v>451</v>
      </c>
      <c r="DM420">
        <v>430.1</v>
      </c>
      <c r="DN420">
        <v>402.8</v>
      </c>
      <c r="DO420">
        <v>687.2</v>
      </c>
      <c r="DP420">
        <v>565.5</v>
      </c>
      <c r="DQ420">
        <v>508.8</v>
      </c>
      <c r="DR420">
        <v>481.5</v>
      </c>
      <c r="DS420">
        <v>458</v>
      </c>
      <c r="DT420">
        <v>435</v>
      </c>
      <c r="DU420">
        <v>395.1</v>
      </c>
      <c r="DV420">
        <v>771.4</v>
      </c>
      <c r="DW420">
        <v>625.29999999999995</v>
      </c>
      <c r="DX420">
        <v>540.29999999999995</v>
      </c>
      <c r="DY420">
        <v>500.6</v>
      </c>
      <c r="DZ420">
        <v>476.6</v>
      </c>
      <c r="EA420">
        <v>454</v>
      </c>
      <c r="EB420">
        <v>412.4</v>
      </c>
      <c r="EC420">
        <v>912.6</v>
      </c>
      <c r="ED420">
        <v>721.8</v>
      </c>
      <c r="EE420">
        <v>613.1</v>
      </c>
      <c r="EF420">
        <v>545.70000000000005</v>
      </c>
      <c r="EG420">
        <v>509.6</v>
      </c>
      <c r="EH420">
        <v>488.1</v>
      </c>
      <c r="EI420">
        <v>451.4</v>
      </c>
      <c r="EJ420">
        <v>1053.8</v>
      </c>
      <c r="EK420">
        <v>833.5</v>
      </c>
      <c r="EL420">
        <v>707.9</v>
      </c>
      <c r="EM420">
        <v>630.1</v>
      </c>
      <c r="EN420">
        <v>576.9</v>
      </c>
      <c r="EO420">
        <v>527.70000000000005</v>
      </c>
      <c r="EP420" t="s">
        <v>4618</v>
      </c>
    </row>
    <row r="421" spans="1:146" x14ac:dyDescent="0.25">
      <c r="A421" t="s">
        <v>3421</v>
      </c>
      <c r="B421" t="s">
        <v>3267</v>
      </c>
      <c r="C421" t="s">
        <v>3268</v>
      </c>
      <c r="D421" t="s">
        <v>3269</v>
      </c>
      <c r="E421" t="s">
        <v>2702</v>
      </c>
      <c r="F421" t="s">
        <v>1051</v>
      </c>
      <c r="G421" t="s">
        <v>2703</v>
      </c>
      <c r="H421">
        <v>2007</v>
      </c>
      <c r="I421">
        <v>174828</v>
      </c>
      <c r="K421" t="s">
        <v>1698</v>
      </c>
      <c r="L421" t="s">
        <v>1781</v>
      </c>
      <c r="M421">
        <v>1031</v>
      </c>
      <c r="N421" t="s">
        <v>3923</v>
      </c>
      <c r="O421" s="3">
        <v>0.32087962962962963</v>
      </c>
      <c r="P421">
        <v>14.16</v>
      </c>
      <c r="Q421">
        <v>13.092000000000001</v>
      </c>
      <c r="R421">
        <v>2.6139999999999999</v>
      </c>
      <c r="S421">
        <v>4.45</v>
      </c>
      <c r="T421">
        <v>14537</v>
      </c>
      <c r="U421">
        <v>131.30000000000001</v>
      </c>
      <c r="V421">
        <v>0.25</v>
      </c>
      <c r="W421">
        <v>565.6</v>
      </c>
      <c r="X421">
        <v>1.0942000000000001</v>
      </c>
      <c r="Y421">
        <v>616.9</v>
      </c>
      <c r="Z421">
        <v>0</v>
      </c>
      <c r="AA421">
        <v>0</v>
      </c>
      <c r="AB421">
        <v>938.2</v>
      </c>
      <c r="AC421">
        <v>760.5</v>
      </c>
      <c r="AD421">
        <v>657.7</v>
      </c>
      <c r="AE421">
        <v>593.79999999999995</v>
      </c>
      <c r="AF421">
        <v>562.4</v>
      </c>
      <c r="AG421">
        <v>540.6</v>
      </c>
      <c r="AH421">
        <v>510</v>
      </c>
      <c r="AI421">
        <v>895.8</v>
      </c>
      <c r="AJ421">
        <v>727.4</v>
      </c>
      <c r="AK421">
        <v>633.20000000000005</v>
      </c>
      <c r="AL421">
        <v>578.79999999999995</v>
      </c>
      <c r="AM421">
        <v>549.6</v>
      </c>
      <c r="AN421">
        <v>531.79999999999995</v>
      </c>
      <c r="AO421">
        <v>506.7</v>
      </c>
      <c r="AP421">
        <v>784.7</v>
      </c>
      <c r="AQ421">
        <v>631</v>
      </c>
      <c r="AR421">
        <v>548.20000000000005</v>
      </c>
      <c r="AS421">
        <v>500.2</v>
      </c>
      <c r="AT421">
        <v>471</v>
      </c>
      <c r="AU421">
        <v>452.1</v>
      </c>
      <c r="AV421">
        <v>428.4</v>
      </c>
      <c r="AW421">
        <v>855.8</v>
      </c>
      <c r="AX421">
        <v>680.8</v>
      </c>
      <c r="AY421">
        <v>584.1</v>
      </c>
      <c r="AZ421">
        <v>526.1</v>
      </c>
      <c r="BA421">
        <v>489.8</v>
      </c>
      <c r="BB421">
        <v>466</v>
      </c>
      <c r="BC421">
        <v>437.2</v>
      </c>
      <c r="BD421">
        <v>934.8</v>
      </c>
      <c r="BE421">
        <v>713.2</v>
      </c>
      <c r="BF421">
        <v>589.70000000000005</v>
      </c>
      <c r="BG421">
        <v>515.1</v>
      </c>
      <c r="BH421">
        <v>479.3</v>
      </c>
      <c r="BI421">
        <v>452</v>
      </c>
      <c r="BJ421">
        <v>409.3</v>
      </c>
      <c r="BK421">
        <v>42.8</v>
      </c>
      <c r="BL421">
        <v>40.9</v>
      </c>
      <c r="BM421">
        <v>40.9</v>
      </c>
      <c r="BN421">
        <v>39.799999999999997</v>
      </c>
      <c r="BO421">
        <v>38.799999999999997</v>
      </c>
      <c r="BP421">
        <v>38.200000000000003</v>
      </c>
      <c r="BQ421">
        <v>37.700000000000003</v>
      </c>
      <c r="BR421">
        <v>143.1</v>
      </c>
      <c r="BS421">
        <v>147.69999999999999</v>
      </c>
      <c r="BT421">
        <v>148.19999999999999</v>
      </c>
      <c r="BU421">
        <v>149.1</v>
      </c>
      <c r="BV421">
        <v>150.80000000000001</v>
      </c>
      <c r="BW421">
        <v>174.7</v>
      </c>
      <c r="BX421">
        <v>178.1</v>
      </c>
      <c r="BY421">
        <v>972.3</v>
      </c>
      <c r="BZ421">
        <v>800.3</v>
      </c>
      <c r="CA421">
        <v>702.5</v>
      </c>
      <c r="CB421">
        <v>644.20000000000005</v>
      </c>
      <c r="CC421">
        <v>617.6</v>
      </c>
      <c r="CD421">
        <v>606.29999999999995</v>
      </c>
      <c r="CE421">
        <v>596.1</v>
      </c>
      <c r="CF421">
        <v>637.9</v>
      </c>
      <c r="CG421">
        <v>535.6</v>
      </c>
      <c r="CH421">
        <v>474.9</v>
      </c>
      <c r="CI421">
        <v>447.7</v>
      </c>
      <c r="CJ421">
        <v>435.6</v>
      </c>
      <c r="CK421">
        <v>430.7</v>
      </c>
      <c r="CL421">
        <v>427.2</v>
      </c>
      <c r="CM421">
        <v>604.5</v>
      </c>
      <c r="CN421">
        <v>510.1</v>
      </c>
      <c r="CO421">
        <v>458.5</v>
      </c>
      <c r="CP421">
        <v>436.5</v>
      </c>
      <c r="CQ421">
        <v>425.3</v>
      </c>
      <c r="CR421">
        <v>419.5</v>
      </c>
      <c r="CS421">
        <v>415.2</v>
      </c>
      <c r="CT421">
        <v>579.70000000000005</v>
      </c>
      <c r="CU421">
        <v>491.1</v>
      </c>
      <c r="CV421">
        <v>447.6</v>
      </c>
      <c r="CW421">
        <v>428.1</v>
      </c>
      <c r="CX421">
        <v>415.8</v>
      </c>
      <c r="CY421">
        <v>406.5</v>
      </c>
      <c r="CZ421">
        <v>395.8</v>
      </c>
      <c r="DA421">
        <v>575.1</v>
      </c>
      <c r="DB421">
        <v>476.1</v>
      </c>
      <c r="DC421">
        <v>435.3</v>
      </c>
      <c r="DD421">
        <v>420.2</v>
      </c>
      <c r="DE421">
        <v>413</v>
      </c>
      <c r="DF421">
        <v>401.3</v>
      </c>
      <c r="DG421">
        <v>380.4</v>
      </c>
      <c r="DH421">
        <v>572.79999999999995</v>
      </c>
      <c r="DI421">
        <v>472.4</v>
      </c>
      <c r="DJ421">
        <v>430.5</v>
      </c>
      <c r="DK421">
        <v>410.7</v>
      </c>
      <c r="DL421">
        <v>394.5</v>
      </c>
      <c r="DM421">
        <v>382.9</v>
      </c>
      <c r="DN421">
        <v>366.6</v>
      </c>
      <c r="DO421">
        <v>590</v>
      </c>
      <c r="DP421">
        <v>486.1</v>
      </c>
      <c r="DQ421">
        <v>437.2</v>
      </c>
      <c r="DR421">
        <v>414.8</v>
      </c>
      <c r="DS421">
        <v>396.9</v>
      </c>
      <c r="DT421">
        <v>379.1</v>
      </c>
      <c r="DU421">
        <v>351.4</v>
      </c>
      <c r="DV421">
        <v>658.4</v>
      </c>
      <c r="DW421">
        <v>536.70000000000005</v>
      </c>
      <c r="DX421">
        <v>464.5</v>
      </c>
      <c r="DY421">
        <v>430.6</v>
      </c>
      <c r="DZ421">
        <v>411.3</v>
      </c>
      <c r="EA421">
        <v>393.7</v>
      </c>
      <c r="EB421">
        <v>358</v>
      </c>
      <c r="EC421">
        <v>783</v>
      </c>
      <c r="ED421">
        <v>624.1</v>
      </c>
      <c r="EE421">
        <v>530.79999999999995</v>
      </c>
      <c r="EF421">
        <v>470.7</v>
      </c>
      <c r="EG421">
        <v>440.1</v>
      </c>
      <c r="EH421">
        <v>422.2</v>
      </c>
      <c r="EI421">
        <v>395.7</v>
      </c>
      <c r="EJ421">
        <v>904.1</v>
      </c>
      <c r="EK421">
        <v>720.7</v>
      </c>
      <c r="EL421">
        <v>612.9</v>
      </c>
      <c r="EM421">
        <v>543.5</v>
      </c>
      <c r="EN421">
        <v>507.2</v>
      </c>
      <c r="EO421">
        <v>474.9</v>
      </c>
      <c r="EP421" t="s">
        <v>4619</v>
      </c>
    </row>
    <row r="422" spans="1:146" x14ac:dyDescent="0.25">
      <c r="A422" t="s">
        <v>3421</v>
      </c>
      <c r="B422" t="s">
        <v>3273</v>
      </c>
      <c r="C422" t="s">
        <v>3274</v>
      </c>
      <c r="D422" t="s">
        <v>3275</v>
      </c>
      <c r="E422" t="s">
        <v>3276</v>
      </c>
      <c r="F422" t="s">
        <v>3277</v>
      </c>
      <c r="G422" t="s">
        <v>3278</v>
      </c>
      <c r="H422">
        <v>1986</v>
      </c>
      <c r="I422">
        <v>167882</v>
      </c>
      <c r="K422" t="s">
        <v>1698</v>
      </c>
      <c r="L422" t="s">
        <v>1781</v>
      </c>
      <c r="M422">
        <v>180</v>
      </c>
      <c r="N422" t="s">
        <v>3923</v>
      </c>
      <c r="O422" s="3">
        <v>0.32087962962962963</v>
      </c>
      <c r="P422">
        <v>11.66</v>
      </c>
      <c r="Q422">
        <v>10.202</v>
      </c>
      <c r="R422">
        <v>1.9370000000000001</v>
      </c>
      <c r="S422">
        <v>3.46</v>
      </c>
      <c r="T422">
        <v>6600</v>
      </c>
      <c r="U422">
        <v>121.4</v>
      </c>
      <c r="V422">
        <v>0.25</v>
      </c>
      <c r="W422">
        <v>634</v>
      </c>
      <c r="X422">
        <v>0.97929999999999995</v>
      </c>
      <c r="Y422">
        <v>689.2</v>
      </c>
      <c r="Z422">
        <v>0</v>
      </c>
      <c r="AA422">
        <v>0</v>
      </c>
      <c r="AB422">
        <v>1025.3</v>
      </c>
      <c r="AC422">
        <v>837.2</v>
      </c>
      <c r="AD422">
        <v>731.9</v>
      </c>
      <c r="AE422">
        <v>668.6</v>
      </c>
      <c r="AF422">
        <v>630.70000000000005</v>
      </c>
      <c r="AG422">
        <v>607.20000000000005</v>
      </c>
      <c r="AH422">
        <v>580.6</v>
      </c>
      <c r="AI422">
        <v>976.1</v>
      </c>
      <c r="AJ422">
        <v>801.5</v>
      </c>
      <c r="AK422">
        <v>708.3</v>
      </c>
      <c r="AL422">
        <v>657.3</v>
      </c>
      <c r="AM422">
        <v>628.9</v>
      </c>
      <c r="AN422">
        <v>610.70000000000005</v>
      </c>
      <c r="AO422">
        <v>585</v>
      </c>
      <c r="AP422">
        <v>869</v>
      </c>
      <c r="AQ422">
        <v>703.4</v>
      </c>
      <c r="AR422">
        <v>615.20000000000005</v>
      </c>
      <c r="AS422">
        <v>564.6</v>
      </c>
      <c r="AT422">
        <v>533.9</v>
      </c>
      <c r="AU422">
        <v>514.1</v>
      </c>
      <c r="AV422">
        <v>489.4</v>
      </c>
      <c r="AW422">
        <v>924.3</v>
      </c>
      <c r="AX422">
        <v>742.4</v>
      </c>
      <c r="AY422">
        <v>644</v>
      </c>
      <c r="AZ422">
        <v>586.6</v>
      </c>
      <c r="BA422">
        <v>551.29999999999995</v>
      </c>
      <c r="BB422">
        <v>528.4</v>
      </c>
      <c r="BC422">
        <v>499.7</v>
      </c>
      <c r="BD422">
        <v>1023.6</v>
      </c>
      <c r="BE422">
        <v>787</v>
      </c>
      <c r="BF422">
        <v>658.7</v>
      </c>
      <c r="BG422">
        <v>583.4</v>
      </c>
      <c r="BH422">
        <v>544.1</v>
      </c>
      <c r="BI422">
        <v>514.1</v>
      </c>
      <c r="BJ422">
        <v>467.9</v>
      </c>
      <c r="BK422">
        <v>42.4</v>
      </c>
      <c r="BL422">
        <v>40.6</v>
      </c>
      <c r="BM422">
        <v>40.700000000000003</v>
      </c>
      <c r="BN422">
        <v>40.299999999999997</v>
      </c>
      <c r="BO422">
        <v>39.700000000000003</v>
      </c>
      <c r="BP422">
        <v>39.5</v>
      </c>
      <c r="BQ422">
        <v>39.4</v>
      </c>
      <c r="BR422">
        <v>144.80000000000001</v>
      </c>
      <c r="BS422">
        <v>150.69999999999999</v>
      </c>
      <c r="BT422">
        <v>151.4</v>
      </c>
      <c r="BU422">
        <v>156.5</v>
      </c>
      <c r="BV422">
        <v>174.2</v>
      </c>
      <c r="BW422">
        <v>180</v>
      </c>
      <c r="BX422">
        <v>180</v>
      </c>
      <c r="BY422">
        <v>1042.4000000000001</v>
      </c>
      <c r="BZ422">
        <v>873.3</v>
      </c>
      <c r="CA422">
        <v>784.6</v>
      </c>
      <c r="CB422">
        <v>742.4</v>
      </c>
      <c r="CC422">
        <v>724.3</v>
      </c>
      <c r="CD422">
        <v>716.3</v>
      </c>
      <c r="CE422">
        <v>706.1</v>
      </c>
      <c r="CF422">
        <v>690.6</v>
      </c>
      <c r="CG422">
        <v>586.9</v>
      </c>
      <c r="CH422">
        <v>532.4</v>
      </c>
      <c r="CI422">
        <v>511.4</v>
      </c>
      <c r="CJ422">
        <v>503.8</v>
      </c>
      <c r="CK422">
        <v>500.1</v>
      </c>
      <c r="CL422">
        <v>495.9</v>
      </c>
      <c r="CM422">
        <v>657.7</v>
      </c>
      <c r="CN422">
        <v>560.70000000000005</v>
      </c>
      <c r="CO422">
        <v>515.1</v>
      </c>
      <c r="CP422">
        <v>497.1</v>
      </c>
      <c r="CQ422">
        <v>489.5</v>
      </c>
      <c r="CR422">
        <v>485.6</v>
      </c>
      <c r="CS422">
        <v>483</v>
      </c>
      <c r="CT422">
        <v>633.5</v>
      </c>
      <c r="CU422">
        <v>542.4</v>
      </c>
      <c r="CV422">
        <v>503</v>
      </c>
      <c r="CW422">
        <v>484.9</v>
      </c>
      <c r="CX422">
        <v>473.5</v>
      </c>
      <c r="CY422">
        <v>466.2</v>
      </c>
      <c r="CZ422">
        <v>459.9</v>
      </c>
      <c r="DA422">
        <v>640</v>
      </c>
      <c r="DB422">
        <v>541.5</v>
      </c>
      <c r="DC422">
        <v>497.9</v>
      </c>
      <c r="DD422">
        <v>481.2</v>
      </c>
      <c r="DE422">
        <v>466.4</v>
      </c>
      <c r="DF422">
        <v>453.5</v>
      </c>
      <c r="DG422">
        <v>434.6</v>
      </c>
      <c r="DH422">
        <v>643.9</v>
      </c>
      <c r="DI422">
        <v>535</v>
      </c>
      <c r="DJ422">
        <v>490.3</v>
      </c>
      <c r="DK422">
        <v>468.1</v>
      </c>
      <c r="DL422">
        <v>451.7</v>
      </c>
      <c r="DM422">
        <v>441.1</v>
      </c>
      <c r="DN422">
        <v>423.3</v>
      </c>
      <c r="DO422">
        <v>663.4</v>
      </c>
      <c r="DP422">
        <v>549.4</v>
      </c>
      <c r="DQ422">
        <v>496.3</v>
      </c>
      <c r="DR422">
        <v>471.2</v>
      </c>
      <c r="DS422">
        <v>450</v>
      </c>
      <c r="DT422">
        <v>429.6</v>
      </c>
      <c r="DU422">
        <v>406.5</v>
      </c>
      <c r="DV422">
        <v>731.9</v>
      </c>
      <c r="DW422">
        <v>601.1</v>
      </c>
      <c r="DX422">
        <v>523</v>
      </c>
      <c r="DY422">
        <v>487.2</v>
      </c>
      <c r="DZ422">
        <v>464.8</v>
      </c>
      <c r="EA422">
        <v>442.9</v>
      </c>
      <c r="EB422">
        <v>400.6</v>
      </c>
      <c r="EC422">
        <v>873.1</v>
      </c>
      <c r="ED422">
        <v>693.5</v>
      </c>
      <c r="EE422">
        <v>588.70000000000005</v>
      </c>
      <c r="EF422">
        <v>520.79999999999995</v>
      </c>
      <c r="EG422">
        <v>487.8</v>
      </c>
      <c r="EH422">
        <v>466.4</v>
      </c>
      <c r="EI422">
        <v>424.8</v>
      </c>
      <c r="EJ422">
        <v>1008.2</v>
      </c>
      <c r="EK422">
        <v>801.1</v>
      </c>
      <c r="EL422">
        <v>679.1</v>
      </c>
      <c r="EM422">
        <v>594.79999999999995</v>
      </c>
      <c r="EN422">
        <v>537.20000000000005</v>
      </c>
      <c r="EO422">
        <v>498.1</v>
      </c>
      <c r="EP422" t="s">
        <v>4620</v>
      </c>
    </row>
    <row r="423" spans="1:146" x14ac:dyDescent="0.25">
      <c r="A423" t="s">
        <v>3421</v>
      </c>
      <c r="B423" t="s">
        <v>3319</v>
      </c>
      <c r="C423" t="s">
        <v>3320</v>
      </c>
      <c r="D423" t="s">
        <v>3321</v>
      </c>
      <c r="E423" t="s">
        <v>2103</v>
      </c>
      <c r="F423" t="s">
        <v>981</v>
      </c>
      <c r="G423" t="s">
        <v>982</v>
      </c>
      <c r="H423">
        <v>2000</v>
      </c>
      <c r="I423">
        <v>4009579</v>
      </c>
      <c r="K423" t="s">
        <v>1698</v>
      </c>
      <c r="L423" t="s">
        <v>971</v>
      </c>
      <c r="M423">
        <v>360</v>
      </c>
      <c r="N423" t="s">
        <v>3923</v>
      </c>
      <c r="O423" s="3">
        <v>0.32087962962962963</v>
      </c>
      <c r="P423">
        <v>7.37</v>
      </c>
      <c r="Q423">
        <v>6.7249999999999996</v>
      </c>
      <c r="R423">
        <v>1.5</v>
      </c>
      <c r="S423">
        <v>2.4700000000000002</v>
      </c>
      <c r="T423">
        <v>880</v>
      </c>
      <c r="U423">
        <v>110.1</v>
      </c>
      <c r="V423">
        <v>0.18</v>
      </c>
      <c r="W423">
        <v>642.9</v>
      </c>
      <c r="X423">
        <v>0.95579999999999998</v>
      </c>
      <c r="Y423">
        <v>706.2</v>
      </c>
      <c r="Z423">
        <v>0</v>
      </c>
      <c r="AA423">
        <v>0</v>
      </c>
      <c r="AB423">
        <v>1041.8</v>
      </c>
      <c r="AC423">
        <v>835.8</v>
      </c>
      <c r="AD423">
        <v>737.2</v>
      </c>
      <c r="AE423">
        <v>693.6</v>
      </c>
      <c r="AF423">
        <v>661.2</v>
      </c>
      <c r="AG423">
        <v>628.20000000000005</v>
      </c>
      <c r="AH423">
        <v>561.1</v>
      </c>
      <c r="AI423">
        <v>1001</v>
      </c>
      <c r="AJ423">
        <v>811.4</v>
      </c>
      <c r="AK423">
        <v>718.6</v>
      </c>
      <c r="AL423">
        <v>672</v>
      </c>
      <c r="AM423">
        <v>640.4</v>
      </c>
      <c r="AN423">
        <v>612.4</v>
      </c>
      <c r="AO423">
        <v>571.6</v>
      </c>
      <c r="AP423">
        <v>881.3</v>
      </c>
      <c r="AQ423">
        <v>714.7</v>
      </c>
      <c r="AR423">
        <v>625.1</v>
      </c>
      <c r="AS423">
        <v>571.20000000000005</v>
      </c>
      <c r="AT423">
        <v>534.6</v>
      </c>
      <c r="AU423">
        <v>506.5</v>
      </c>
      <c r="AV423">
        <v>462.3</v>
      </c>
      <c r="AW423">
        <v>979.3</v>
      </c>
      <c r="AX423">
        <v>782.9</v>
      </c>
      <c r="AY423">
        <v>676.1</v>
      </c>
      <c r="AZ423">
        <v>612.4</v>
      </c>
      <c r="BA423">
        <v>571.20000000000005</v>
      </c>
      <c r="BB423">
        <v>542</v>
      </c>
      <c r="BC423">
        <v>499</v>
      </c>
      <c r="BD423">
        <v>1034.4000000000001</v>
      </c>
      <c r="BE423">
        <v>787.1</v>
      </c>
      <c r="BF423">
        <v>668.3</v>
      </c>
      <c r="BG423">
        <v>599</v>
      </c>
      <c r="BH423">
        <v>552.9</v>
      </c>
      <c r="BI423">
        <v>509.3</v>
      </c>
      <c r="BJ423">
        <v>433.6</v>
      </c>
      <c r="BK423">
        <v>42.4</v>
      </c>
      <c r="BL423">
        <v>41.3</v>
      </c>
      <c r="BM423">
        <v>38.1</v>
      </c>
      <c r="BN423">
        <v>37</v>
      </c>
      <c r="BO423">
        <v>36.700000000000003</v>
      </c>
      <c r="BP423">
        <v>36.700000000000003</v>
      </c>
      <c r="BQ423">
        <v>37.6</v>
      </c>
      <c r="BR423">
        <v>143.5</v>
      </c>
      <c r="BS423">
        <v>147.69999999999999</v>
      </c>
      <c r="BT423">
        <v>150.69999999999999</v>
      </c>
      <c r="BU423">
        <v>148.19999999999999</v>
      </c>
      <c r="BV423">
        <v>145.30000000000001</v>
      </c>
      <c r="BW423">
        <v>142.80000000000001</v>
      </c>
      <c r="BX423">
        <v>142</v>
      </c>
      <c r="BY423">
        <v>1115.5</v>
      </c>
      <c r="BZ423">
        <v>904.5</v>
      </c>
      <c r="CA423">
        <v>802.3</v>
      </c>
      <c r="CB423">
        <v>773.6</v>
      </c>
      <c r="CC423">
        <v>765</v>
      </c>
      <c r="CD423">
        <v>761.4</v>
      </c>
      <c r="CE423">
        <v>760.8</v>
      </c>
      <c r="CF423">
        <v>732.8</v>
      </c>
      <c r="CG423">
        <v>613.70000000000005</v>
      </c>
      <c r="CH423">
        <v>572.29999999999995</v>
      </c>
      <c r="CI423">
        <v>553</v>
      </c>
      <c r="CJ423">
        <v>544.5</v>
      </c>
      <c r="CK423">
        <v>540.5</v>
      </c>
      <c r="CL423">
        <v>529.5</v>
      </c>
      <c r="CM423">
        <v>692</v>
      </c>
      <c r="CN423">
        <v>595.5</v>
      </c>
      <c r="CO423">
        <v>555.79999999999995</v>
      </c>
      <c r="CP423">
        <v>528.70000000000005</v>
      </c>
      <c r="CQ423">
        <v>517.20000000000005</v>
      </c>
      <c r="CR423">
        <v>511.4</v>
      </c>
      <c r="CS423">
        <v>498.1</v>
      </c>
      <c r="CT423">
        <v>661.7</v>
      </c>
      <c r="CU423">
        <v>583</v>
      </c>
      <c r="CV423">
        <v>540.79999999999995</v>
      </c>
      <c r="CW423">
        <v>501.1</v>
      </c>
      <c r="CX423">
        <v>476.8</v>
      </c>
      <c r="CY423">
        <v>465.8</v>
      </c>
      <c r="CZ423">
        <v>455.6</v>
      </c>
      <c r="DA423">
        <v>625.20000000000005</v>
      </c>
      <c r="DB423">
        <v>559.9</v>
      </c>
      <c r="DC423">
        <v>532.29999999999995</v>
      </c>
      <c r="DD423">
        <v>499</v>
      </c>
      <c r="DE423">
        <v>458.8</v>
      </c>
      <c r="DF423">
        <v>428.2</v>
      </c>
      <c r="DG423">
        <v>402.5</v>
      </c>
      <c r="DH423">
        <v>616.9</v>
      </c>
      <c r="DI423">
        <v>541.5</v>
      </c>
      <c r="DJ423">
        <v>490.2</v>
      </c>
      <c r="DK423">
        <v>461.1</v>
      </c>
      <c r="DL423">
        <v>435.4</v>
      </c>
      <c r="DM423">
        <v>408.3</v>
      </c>
      <c r="DN423">
        <v>367.9</v>
      </c>
      <c r="DO423">
        <v>631.1</v>
      </c>
      <c r="DP423">
        <v>550.70000000000005</v>
      </c>
      <c r="DQ423">
        <v>489.5</v>
      </c>
      <c r="DR423">
        <v>440</v>
      </c>
      <c r="DS423">
        <v>410.1</v>
      </c>
      <c r="DT423">
        <v>383.8</v>
      </c>
      <c r="DU423">
        <v>340.2</v>
      </c>
      <c r="DV423">
        <v>706.2</v>
      </c>
      <c r="DW423">
        <v>584.9</v>
      </c>
      <c r="DX423">
        <v>524.9</v>
      </c>
      <c r="DY423">
        <v>469.7</v>
      </c>
      <c r="DZ423">
        <v>413.4</v>
      </c>
      <c r="EA423">
        <v>356.6</v>
      </c>
      <c r="EB423">
        <v>293.2</v>
      </c>
      <c r="EC423">
        <v>838.3</v>
      </c>
      <c r="ED423">
        <v>664.2</v>
      </c>
      <c r="EE423">
        <v>581.79999999999995</v>
      </c>
      <c r="EF423">
        <v>531.4</v>
      </c>
      <c r="EG423">
        <v>482.7</v>
      </c>
      <c r="EH423">
        <v>428.6</v>
      </c>
      <c r="EI423">
        <v>313</v>
      </c>
      <c r="EJ423">
        <v>968</v>
      </c>
      <c r="EK423">
        <v>767</v>
      </c>
      <c r="EL423">
        <v>672.1</v>
      </c>
      <c r="EM423">
        <v>613.6</v>
      </c>
      <c r="EN423">
        <v>557.29999999999995</v>
      </c>
      <c r="EO423">
        <v>494.9</v>
      </c>
      <c r="EP423" t="s">
        <v>4621</v>
      </c>
    </row>
    <row r="424" spans="1:146" x14ac:dyDescent="0.25">
      <c r="A424" t="s">
        <v>3421</v>
      </c>
      <c r="B424" t="s">
        <v>3325</v>
      </c>
      <c r="C424" t="s">
        <v>3326</v>
      </c>
      <c r="D424" t="s">
        <v>3327</v>
      </c>
      <c r="E424" t="s">
        <v>2103</v>
      </c>
      <c r="F424" t="s">
        <v>981</v>
      </c>
      <c r="G424" t="s">
        <v>982</v>
      </c>
      <c r="H424">
        <v>2000</v>
      </c>
      <c r="K424" t="s">
        <v>1698</v>
      </c>
      <c r="L424" t="s">
        <v>971</v>
      </c>
      <c r="M424">
        <v>360</v>
      </c>
      <c r="N424" t="s">
        <v>3923</v>
      </c>
      <c r="O424" s="3">
        <v>0.32087962962962963</v>
      </c>
      <c r="P424">
        <v>7.37</v>
      </c>
      <c r="Q424">
        <v>6.7249999999999996</v>
      </c>
      <c r="R424">
        <v>1.5</v>
      </c>
      <c r="S424">
        <v>2.4700000000000002</v>
      </c>
      <c r="T424">
        <v>880</v>
      </c>
      <c r="U424">
        <v>110.1</v>
      </c>
      <c r="V424">
        <v>0.18</v>
      </c>
      <c r="W424">
        <v>642.9</v>
      </c>
      <c r="X424">
        <v>0.95579999999999998</v>
      </c>
      <c r="Y424">
        <v>706.2</v>
      </c>
      <c r="Z424">
        <v>0</v>
      </c>
      <c r="AA424">
        <v>0</v>
      </c>
      <c r="AB424">
        <v>1041.8</v>
      </c>
      <c r="AC424">
        <v>835.8</v>
      </c>
      <c r="AD424">
        <v>737.2</v>
      </c>
      <c r="AE424">
        <v>693.6</v>
      </c>
      <c r="AF424">
        <v>661.2</v>
      </c>
      <c r="AG424">
        <v>628.20000000000005</v>
      </c>
      <c r="AH424">
        <v>561.1</v>
      </c>
      <c r="AI424">
        <v>1001</v>
      </c>
      <c r="AJ424">
        <v>811.4</v>
      </c>
      <c r="AK424">
        <v>718.6</v>
      </c>
      <c r="AL424">
        <v>672</v>
      </c>
      <c r="AM424">
        <v>640.4</v>
      </c>
      <c r="AN424">
        <v>612.4</v>
      </c>
      <c r="AO424">
        <v>571.6</v>
      </c>
      <c r="AP424">
        <v>881.3</v>
      </c>
      <c r="AQ424">
        <v>714.7</v>
      </c>
      <c r="AR424">
        <v>625.1</v>
      </c>
      <c r="AS424">
        <v>571.20000000000005</v>
      </c>
      <c r="AT424">
        <v>534.6</v>
      </c>
      <c r="AU424">
        <v>506.5</v>
      </c>
      <c r="AV424">
        <v>462.3</v>
      </c>
      <c r="AW424">
        <v>979.3</v>
      </c>
      <c r="AX424">
        <v>782.9</v>
      </c>
      <c r="AY424">
        <v>676.1</v>
      </c>
      <c r="AZ424">
        <v>612.4</v>
      </c>
      <c r="BA424">
        <v>571.20000000000005</v>
      </c>
      <c r="BB424">
        <v>542</v>
      </c>
      <c r="BC424">
        <v>499</v>
      </c>
      <c r="BD424">
        <v>1034.4000000000001</v>
      </c>
      <c r="BE424">
        <v>787.1</v>
      </c>
      <c r="BF424">
        <v>668.3</v>
      </c>
      <c r="BG424">
        <v>599</v>
      </c>
      <c r="BH424">
        <v>552.9</v>
      </c>
      <c r="BI424">
        <v>509.3</v>
      </c>
      <c r="BJ424">
        <v>433.6</v>
      </c>
      <c r="BK424">
        <v>42.4</v>
      </c>
      <c r="BL424">
        <v>41.3</v>
      </c>
      <c r="BM424">
        <v>38.1</v>
      </c>
      <c r="BN424">
        <v>37</v>
      </c>
      <c r="BO424">
        <v>36.700000000000003</v>
      </c>
      <c r="BP424">
        <v>36.700000000000003</v>
      </c>
      <c r="BQ424">
        <v>37.6</v>
      </c>
      <c r="BR424">
        <v>143.5</v>
      </c>
      <c r="BS424">
        <v>147.69999999999999</v>
      </c>
      <c r="BT424">
        <v>150.69999999999999</v>
      </c>
      <c r="BU424">
        <v>148.19999999999999</v>
      </c>
      <c r="BV424">
        <v>145.30000000000001</v>
      </c>
      <c r="BW424">
        <v>142.80000000000001</v>
      </c>
      <c r="BX424">
        <v>142</v>
      </c>
      <c r="BY424">
        <v>1115.5</v>
      </c>
      <c r="BZ424">
        <v>904.5</v>
      </c>
      <c r="CA424">
        <v>802.3</v>
      </c>
      <c r="CB424">
        <v>773.6</v>
      </c>
      <c r="CC424">
        <v>765</v>
      </c>
      <c r="CD424">
        <v>761.4</v>
      </c>
      <c r="CE424">
        <v>760.8</v>
      </c>
      <c r="CF424">
        <v>732.8</v>
      </c>
      <c r="CG424">
        <v>613.70000000000005</v>
      </c>
      <c r="CH424">
        <v>572.29999999999995</v>
      </c>
      <c r="CI424">
        <v>553</v>
      </c>
      <c r="CJ424">
        <v>544.5</v>
      </c>
      <c r="CK424">
        <v>540.5</v>
      </c>
      <c r="CL424">
        <v>529.5</v>
      </c>
      <c r="CM424">
        <v>692</v>
      </c>
      <c r="CN424">
        <v>595.5</v>
      </c>
      <c r="CO424">
        <v>555.79999999999995</v>
      </c>
      <c r="CP424">
        <v>528.70000000000005</v>
      </c>
      <c r="CQ424">
        <v>517.20000000000005</v>
      </c>
      <c r="CR424">
        <v>511.4</v>
      </c>
      <c r="CS424">
        <v>498.1</v>
      </c>
      <c r="CT424">
        <v>661.7</v>
      </c>
      <c r="CU424">
        <v>583</v>
      </c>
      <c r="CV424">
        <v>540.79999999999995</v>
      </c>
      <c r="CW424">
        <v>501.1</v>
      </c>
      <c r="CX424">
        <v>476.8</v>
      </c>
      <c r="CY424">
        <v>465.8</v>
      </c>
      <c r="CZ424">
        <v>455.6</v>
      </c>
      <c r="DA424">
        <v>625.20000000000005</v>
      </c>
      <c r="DB424">
        <v>559.9</v>
      </c>
      <c r="DC424">
        <v>532.29999999999995</v>
      </c>
      <c r="DD424">
        <v>499</v>
      </c>
      <c r="DE424">
        <v>458.8</v>
      </c>
      <c r="DF424">
        <v>428.2</v>
      </c>
      <c r="DG424">
        <v>402.5</v>
      </c>
      <c r="DH424">
        <v>616.9</v>
      </c>
      <c r="DI424">
        <v>541.5</v>
      </c>
      <c r="DJ424">
        <v>490.2</v>
      </c>
      <c r="DK424">
        <v>461.1</v>
      </c>
      <c r="DL424">
        <v>435.4</v>
      </c>
      <c r="DM424">
        <v>408.3</v>
      </c>
      <c r="DN424">
        <v>367.9</v>
      </c>
      <c r="DO424">
        <v>631.1</v>
      </c>
      <c r="DP424">
        <v>550.70000000000005</v>
      </c>
      <c r="DQ424">
        <v>489.5</v>
      </c>
      <c r="DR424">
        <v>440</v>
      </c>
      <c r="DS424">
        <v>410.1</v>
      </c>
      <c r="DT424">
        <v>383.8</v>
      </c>
      <c r="DU424">
        <v>340.2</v>
      </c>
      <c r="DV424">
        <v>706.2</v>
      </c>
      <c r="DW424">
        <v>584.9</v>
      </c>
      <c r="DX424">
        <v>524.9</v>
      </c>
      <c r="DY424">
        <v>469.7</v>
      </c>
      <c r="DZ424">
        <v>413.4</v>
      </c>
      <c r="EA424">
        <v>356.6</v>
      </c>
      <c r="EB424">
        <v>293.2</v>
      </c>
      <c r="EC424">
        <v>838.3</v>
      </c>
      <c r="ED424">
        <v>664.2</v>
      </c>
      <c r="EE424">
        <v>581.79999999999995</v>
      </c>
      <c r="EF424">
        <v>531.4</v>
      </c>
      <c r="EG424">
        <v>482.7</v>
      </c>
      <c r="EH424">
        <v>428.6</v>
      </c>
      <c r="EI424">
        <v>313</v>
      </c>
      <c r="EJ424">
        <v>968</v>
      </c>
      <c r="EK424">
        <v>767</v>
      </c>
      <c r="EL424">
        <v>672.1</v>
      </c>
      <c r="EM424">
        <v>613.6</v>
      </c>
      <c r="EN424">
        <v>557.29999999999995</v>
      </c>
      <c r="EO424">
        <v>494.9</v>
      </c>
      <c r="EP424" t="s">
        <v>4622</v>
      </c>
    </row>
    <row r="425" spans="1:146" x14ac:dyDescent="0.25">
      <c r="A425" t="s">
        <v>3421</v>
      </c>
      <c r="B425" t="s">
        <v>3328</v>
      </c>
      <c r="C425" t="s">
        <v>3329</v>
      </c>
      <c r="D425" t="s">
        <v>3330</v>
      </c>
      <c r="E425" t="s">
        <v>2103</v>
      </c>
      <c r="F425" t="s">
        <v>981</v>
      </c>
      <c r="G425" t="s">
        <v>982</v>
      </c>
      <c r="H425">
        <v>2000</v>
      </c>
      <c r="I425">
        <v>171004</v>
      </c>
      <c r="K425" t="s">
        <v>1698</v>
      </c>
      <c r="L425" t="s">
        <v>971</v>
      </c>
      <c r="M425">
        <v>360</v>
      </c>
      <c r="N425" t="s">
        <v>3923</v>
      </c>
      <c r="O425" s="3">
        <v>0.32087962962962963</v>
      </c>
      <c r="P425">
        <v>7.37</v>
      </c>
      <c r="Q425">
        <v>6.7249999999999996</v>
      </c>
      <c r="R425">
        <v>1.5</v>
      </c>
      <c r="S425">
        <v>2.4700000000000002</v>
      </c>
      <c r="T425">
        <v>880</v>
      </c>
      <c r="U425">
        <v>110.1</v>
      </c>
      <c r="V425">
        <v>0.18</v>
      </c>
      <c r="W425">
        <v>642.9</v>
      </c>
      <c r="X425">
        <v>0.95579999999999998</v>
      </c>
      <c r="Y425">
        <v>706.2</v>
      </c>
      <c r="Z425">
        <v>0</v>
      </c>
      <c r="AA425">
        <v>0</v>
      </c>
      <c r="AB425">
        <v>1041.8</v>
      </c>
      <c r="AC425">
        <v>835.8</v>
      </c>
      <c r="AD425">
        <v>737.2</v>
      </c>
      <c r="AE425">
        <v>693.6</v>
      </c>
      <c r="AF425">
        <v>661.2</v>
      </c>
      <c r="AG425">
        <v>628.20000000000005</v>
      </c>
      <c r="AH425">
        <v>561.1</v>
      </c>
      <c r="AI425">
        <v>1001</v>
      </c>
      <c r="AJ425">
        <v>811.4</v>
      </c>
      <c r="AK425">
        <v>718.6</v>
      </c>
      <c r="AL425">
        <v>672</v>
      </c>
      <c r="AM425">
        <v>640.4</v>
      </c>
      <c r="AN425">
        <v>612.4</v>
      </c>
      <c r="AO425">
        <v>571.6</v>
      </c>
      <c r="AP425">
        <v>881.3</v>
      </c>
      <c r="AQ425">
        <v>714.7</v>
      </c>
      <c r="AR425">
        <v>625.1</v>
      </c>
      <c r="AS425">
        <v>571.20000000000005</v>
      </c>
      <c r="AT425">
        <v>534.6</v>
      </c>
      <c r="AU425">
        <v>506.5</v>
      </c>
      <c r="AV425">
        <v>462.3</v>
      </c>
      <c r="AW425">
        <v>979.3</v>
      </c>
      <c r="AX425">
        <v>782.9</v>
      </c>
      <c r="AY425">
        <v>676.1</v>
      </c>
      <c r="AZ425">
        <v>612.4</v>
      </c>
      <c r="BA425">
        <v>571.20000000000005</v>
      </c>
      <c r="BB425">
        <v>542</v>
      </c>
      <c r="BC425">
        <v>499</v>
      </c>
      <c r="BD425">
        <v>1034.4000000000001</v>
      </c>
      <c r="BE425">
        <v>787.1</v>
      </c>
      <c r="BF425">
        <v>668.3</v>
      </c>
      <c r="BG425">
        <v>599</v>
      </c>
      <c r="BH425">
        <v>552.9</v>
      </c>
      <c r="BI425">
        <v>509.3</v>
      </c>
      <c r="BJ425">
        <v>433.6</v>
      </c>
      <c r="BK425">
        <v>42.4</v>
      </c>
      <c r="BL425">
        <v>41.3</v>
      </c>
      <c r="BM425">
        <v>38.1</v>
      </c>
      <c r="BN425">
        <v>37</v>
      </c>
      <c r="BO425">
        <v>36.700000000000003</v>
      </c>
      <c r="BP425">
        <v>36.700000000000003</v>
      </c>
      <c r="BQ425">
        <v>37.6</v>
      </c>
      <c r="BR425">
        <v>143.5</v>
      </c>
      <c r="BS425">
        <v>147.69999999999999</v>
      </c>
      <c r="BT425">
        <v>150.69999999999999</v>
      </c>
      <c r="BU425">
        <v>148.19999999999999</v>
      </c>
      <c r="BV425">
        <v>145.30000000000001</v>
      </c>
      <c r="BW425">
        <v>142.80000000000001</v>
      </c>
      <c r="BX425">
        <v>142</v>
      </c>
      <c r="BY425">
        <v>1115.5</v>
      </c>
      <c r="BZ425">
        <v>904.5</v>
      </c>
      <c r="CA425">
        <v>802.3</v>
      </c>
      <c r="CB425">
        <v>773.6</v>
      </c>
      <c r="CC425">
        <v>765</v>
      </c>
      <c r="CD425">
        <v>761.4</v>
      </c>
      <c r="CE425">
        <v>760.8</v>
      </c>
      <c r="CF425">
        <v>732.8</v>
      </c>
      <c r="CG425">
        <v>613.70000000000005</v>
      </c>
      <c r="CH425">
        <v>572.29999999999995</v>
      </c>
      <c r="CI425">
        <v>553</v>
      </c>
      <c r="CJ425">
        <v>544.5</v>
      </c>
      <c r="CK425">
        <v>540.5</v>
      </c>
      <c r="CL425">
        <v>529.5</v>
      </c>
      <c r="CM425">
        <v>692</v>
      </c>
      <c r="CN425">
        <v>595.5</v>
      </c>
      <c r="CO425">
        <v>555.79999999999995</v>
      </c>
      <c r="CP425">
        <v>528.70000000000005</v>
      </c>
      <c r="CQ425">
        <v>517.20000000000005</v>
      </c>
      <c r="CR425">
        <v>511.4</v>
      </c>
      <c r="CS425">
        <v>498.1</v>
      </c>
      <c r="CT425">
        <v>661.7</v>
      </c>
      <c r="CU425">
        <v>583</v>
      </c>
      <c r="CV425">
        <v>540.79999999999995</v>
      </c>
      <c r="CW425">
        <v>501.1</v>
      </c>
      <c r="CX425">
        <v>476.8</v>
      </c>
      <c r="CY425">
        <v>465.8</v>
      </c>
      <c r="CZ425">
        <v>455.6</v>
      </c>
      <c r="DA425">
        <v>625.20000000000005</v>
      </c>
      <c r="DB425">
        <v>559.9</v>
      </c>
      <c r="DC425">
        <v>532.29999999999995</v>
      </c>
      <c r="DD425">
        <v>499</v>
      </c>
      <c r="DE425">
        <v>458.8</v>
      </c>
      <c r="DF425">
        <v>428.2</v>
      </c>
      <c r="DG425">
        <v>402.5</v>
      </c>
      <c r="DH425">
        <v>616.9</v>
      </c>
      <c r="DI425">
        <v>541.5</v>
      </c>
      <c r="DJ425">
        <v>490.2</v>
      </c>
      <c r="DK425">
        <v>461.1</v>
      </c>
      <c r="DL425">
        <v>435.4</v>
      </c>
      <c r="DM425">
        <v>408.3</v>
      </c>
      <c r="DN425">
        <v>367.9</v>
      </c>
      <c r="DO425">
        <v>631.1</v>
      </c>
      <c r="DP425">
        <v>550.70000000000005</v>
      </c>
      <c r="DQ425">
        <v>489.5</v>
      </c>
      <c r="DR425">
        <v>440</v>
      </c>
      <c r="DS425">
        <v>410.1</v>
      </c>
      <c r="DT425">
        <v>383.8</v>
      </c>
      <c r="DU425">
        <v>340.2</v>
      </c>
      <c r="DV425">
        <v>706.2</v>
      </c>
      <c r="DW425">
        <v>584.9</v>
      </c>
      <c r="DX425">
        <v>524.9</v>
      </c>
      <c r="DY425">
        <v>469.7</v>
      </c>
      <c r="DZ425">
        <v>413.4</v>
      </c>
      <c r="EA425">
        <v>356.6</v>
      </c>
      <c r="EB425">
        <v>293.2</v>
      </c>
      <c r="EC425">
        <v>838.3</v>
      </c>
      <c r="ED425">
        <v>664.2</v>
      </c>
      <c r="EE425">
        <v>581.79999999999995</v>
      </c>
      <c r="EF425">
        <v>531.4</v>
      </c>
      <c r="EG425">
        <v>482.7</v>
      </c>
      <c r="EH425">
        <v>428.6</v>
      </c>
      <c r="EI425">
        <v>313</v>
      </c>
      <c r="EJ425">
        <v>968</v>
      </c>
      <c r="EK425">
        <v>767</v>
      </c>
      <c r="EL425">
        <v>672.1</v>
      </c>
      <c r="EM425">
        <v>613.6</v>
      </c>
      <c r="EN425">
        <v>557.29999999999995</v>
      </c>
      <c r="EO425">
        <v>494.9</v>
      </c>
      <c r="EP425" t="s">
        <v>4623</v>
      </c>
    </row>
    <row r="426" spans="1:146" x14ac:dyDescent="0.25">
      <c r="A426" t="s">
        <v>3421</v>
      </c>
      <c r="B426" t="s">
        <v>3353</v>
      </c>
      <c r="C426" t="s">
        <v>3354</v>
      </c>
      <c r="D426" t="s">
        <v>3355</v>
      </c>
      <c r="E426" t="s">
        <v>3356</v>
      </c>
      <c r="F426" t="s">
        <v>3357</v>
      </c>
      <c r="G426" t="s">
        <v>3358</v>
      </c>
      <c r="H426">
        <v>1977</v>
      </c>
      <c r="K426" t="s">
        <v>1698</v>
      </c>
      <c r="L426" t="s">
        <v>1781</v>
      </c>
      <c r="M426">
        <v>255</v>
      </c>
      <c r="N426" t="s">
        <v>3923</v>
      </c>
      <c r="O426" s="3">
        <v>0.32085648148148149</v>
      </c>
      <c r="P426">
        <v>7.53</v>
      </c>
      <c r="Q426">
        <v>5.806</v>
      </c>
      <c r="R426">
        <v>1.5069999999999999</v>
      </c>
      <c r="S426">
        <v>2.64</v>
      </c>
      <c r="T426">
        <v>1983</v>
      </c>
      <c r="U426">
        <v>107.3</v>
      </c>
      <c r="V426">
        <v>0.43</v>
      </c>
      <c r="W426">
        <v>786.5</v>
      </c>
      <c r="X426">
        <v>0.79949999999999999</v>
      </c>
      <c r="Y426">
        <v>844.2</v>
      </c>
      <c r="Z426">
        <v>0</v>
      </c>
      <c r="AA426">
        <v>0</v>
      </c>
      <c r="AB426">
        <v>1230.8</v>
      </c>
      <c r="AC426">
        <v>1018</v>
      </c>
      <c r="AD426">
        <v>889.1</v>
      </c>
      <c r="AE426">
        <v>813.1</v>
      </c>
      <c r="AF426">
        <v>774.5</v>
      </c>
      <c r="AG426">
        <v>755.7</v>
      </c>
      <c r="AH426">
        <v>736.2</v>
      </c>
      <c r="AI426">
        <v>1190.5999999999999</v>
      </c>
      <c r="AJ426">
        <v>985.1</v>
      </c>
      <c r="AK426">
        <v>874.4</v>
      </c>
      <c r="AL426">
        <v>813.4</v>
      </c>
      <c r="AM426">
        <v>780.8</v>
      </c>
      <c r="AN426">
        <v>763</v>
      </c>
      <c r="AO426">
        <v>748.9</v>
      </c>
      <c r="AP426">
        <v>1068</v>
      </c>
      <c r="AQ426">
        <v>868.7</v>
      </c>
      <c r="AR426">
        <v>763.7</v>
      </c>
      <c r="AS426">
        <v>704.4</v>
      </c>
      <c r="AT426">
        <v>669.3</v>
      </c>
      <c r="AU426">
        <v>647.70000000000005</v>
      </c>
      <c r="AV426">
        <v>623.29999999999995</v>
      </c>
      <c r="AW426">
        <v>1145.0999999999999</v>
      </c>
      <c r="AX426">
        <v>923</v>
      </c>
      <c r="AY426">
        <v>803.7</v>
      </c>
      <c r="AZ426">
        <v>734.8</v>
      </c>
      <c r="BA426">
        <v>693.3</v>
      </c>
      <c r="BB426">
        <v>667.5</v>
      </c>
      <c r="BC426">
        <v>639.29999999999995</v>
      </c>
      <c r="BD426">
        <v>1223.9000000000001</v>
      </c>
      <c r="BE426">
        <v>958</v>
      </c>
      <c r="BF426">
        <v>808.7</v>
      </c>
      <c r="BG426">
        <v>725.5</v>
      </c>
      <c r="BH426">
        <v>682.1</v>
      </c>
      <c r="BI426">
        <v>647.9</v>
      </c>
      <c r="BJ426">
        <v>595.5</v>
      </c>
      <c r="BK426">
        <v>41</v>
      </c>
      <c r="BL426">
        <v>40</v>
      </c>
      <c r="BM426">
        <v>40.200000000000003</v>
      </c>
      <c r="BN426">
        <v>39.299999999999997</v>
      </c>
      <c r="BO426">
        <v>39.1</v>
      </c>
      <c r="BP426">
        <v>39.1</v>
      </c>
      <c r="BQ426">
        <v>40.4</v>
      </c>
      <c r="BR426">
        <v>149</v>
      </c>
      <c r="BS426">
        <v>152.1</v>
      </c>
      <c r="BT426">
        <v>155</v>
      </c>
      <c r="BU426">
        <v>180</v>
      </c>
      <c r="BV426">
        <v>180</v>
      </c>
      <c r="BW426">
        <v>180</v>
      </c>
      <c r="BX426">
        <v>180</v>
      </c>
      <c r="BY426">
        <v>1300.2</v>
      </c>
      <c r="BZ426">
        <v>1100.4000000000001</v>
      </c>
      <c r="CA426">
        <v>983.3</v>
      </c>
      <c r="CB426">
        <v>925</v>
      </c>
      <c r="CC426">
        <v>902.5</v>
      </c>
      <c r="CD426">
        <v>895.3</v>
      </c>
      <c r="CE426">
        <v>908.7</v>
      </c>
      <c r="CF426">
        <v>877.1</v>
      </c>
      <c r="CG426">
        <v>744.9</v>
      </c>
      <c r="CH426">
        <v>679.5</v>
      </c>
      <c r="CI426">
        <v>654.70000000000005</v>
      </c>
      <c r="CJ426">
        <v>641.4</v>
      </c>
      <c r="CK426">
        <v>635.6</v>
      </c>
      <c r="CL426">
        <v>634.9</v>
      </c>
      <c r="CM426">
        <v>840.7</v>
      </c>
      <c r="CN426">
        <v>715.5</v>
      </c>
      <c r="CO426">
        <v>662.6</v>
      </c>
      <c r="CP426">
        <v>640.5</v>
      </c>
      <c r="CQ426">
        <v>626.20000000000005</v>
      </c>
      <c r="CR426">
        <v>617.20000000000005</v>
      </c>
      <c r="CS426">
        <v>613.70000000000005</v>
      </c>
      <c r="CT426">
        <v>814.6</v>
      </c>
      <c r="CU426">
        <v>696.1</v>
      </c>
      <c r="CV426">
        <v>650.70000000000005</v>
      </c>
      <c r="CW426">
        <v>627.1</v>
      </c>
      <c r="CX426">
        <v>609.79999999999995</v>
      </c>
      <c r="CY426">
        <v>594.9</v>
      </c>
      <c r="CZ426">
        <v>577.6</v>
      </c>
      <c r="DA426">
        <v>800.5</v>
      </c>
      <c r="DB426">
        <v>672.8</v>
      </c>
      <c r="DC426">
        <v>632</v>
      </c>
      <c r="DD426">
        <v>614.79999999999995</v>
      </c>
      <c r="DE426">
        <v>604</v>
      </c>
      <c r="DF426">
        <v>585.20000000000005</v>
      </c>
      <c r="DG426">
        <v>556.6</v>
      </c>
      <c r="DH426">
        <v>782.2</v>
      </c>
      <c r="DI426">
        <v>662.7</v>
      </c>
      <c r="DJ426">
        <v>621</v>
      </c>
      <c r="DK426">
        <v>591.79999999999995</v>
      </c>
      <c r="DL426">
        <v>567.1</v>
      </c>
      <c r="DM426">
        <v>554.4</v>
      </c>
      <c r="DN426">
        <v>537.29999999999995</v>
      </c>
      <c r="DO426">
        <v>804.1</v>
      </c>
      <c r="DP426">
        <v>672.9</v>
      </c>
      <c r="DQ426">
        <v>626.29999999999995</v>
      </c>
      <c r="DR426">
        <v>594.4</v>
      </c>
      <c r="DS426">
        <v>565.70000000000005</v>
      </c>
      <c r="DT426">
        <v>543.20000000000005</v>
      </c>
      <c r="DU426">
        <v>520.20000000000005</v>
      </c>
      <c r="DV426">
        <v>875.2</v>
      </c>
      <c r="DW426">
        <v>718.1</v>
      </c>
      <c r="DX426">
        <v>646.5</v>
      </c>
      <c r="DY426">
        <v>613</v>
      </c>
      <c r="DZ426">
        <v>582.70000000000005</v>
      </c>
      <c r="EA426">
        <v>554.6</v>
      </c>
      <c r="EB426">
        <v>513.4</v>
      </c>
      <c r="EC426">
        <v>1005.9</v>
      </c>
      <c r="ED426">
        <v>811.1</v>
      </c>
      <c r="EE426">
        <v>696.4</v>
      </c>
      <c r="EF426">
        <v>640.5</v>
      </c>
      <c r="EG426">
        <v>610.6</v>
      </c>
      <c r="EH426">
        <v>582.70000000000005</v>
      </c>
      <c r="EI426">
        <v>534.29999999999995</v>
      </c>
      <c r="EJ426">
        <v>1161.5</v>
      </c>
      <c r="EK426">
        <v>935.5</v>
      </c>
      <c r="EL426">
        <v>794.9</v>
      </c>
      <c r="EM426">
        <v>701.2</v>
      </c>
      <c r="EN426">
        <v>646.6</v>
      </c>
      <c r="EO426">
        <v>616.20000000000005</v>
      </c>
      <c r="EP426" t="s">
        <v>4624</v>
      </c>
    </row>
    <row r="427" spans="1:146" x14ac:dyDescent="0.25">
      <c r="A427" t="s">
        <v>3421</v>
      </c>
      <c r="B427" t="s">
        <v>3341</v>
      </c>
      <c r="C427" t="s">
        <v>3342</v>
      </c>
      <c r="D427" t="s">
        <v>3343</v>
      </c>
      <c r="E427" t="s">
        <v>3480</v>
      </c>
      <c r="F427" t="s">
        <v>3344</v>
      </c>
      <c r="G427" t="s">
        <v>3345</v>
      </c>
      <c r="H427">
        <v>2002</v>
      </c>
      <c r="I427">
        <v>9551447</v>
      </c>
      <c r="K427" t="s">
        <v>1698</v>
      </c>
      <c r="L427" t="s">
        <v>1781</v>
      </c>
      <c r="M427">
        <v>977</v>
      </c>
      <c r="N427" t="s">
        <v>3923</v>
      </c>
      <c r="O427" s="3">
        <v>0.32087962962962963</v>
      </c>
      <c r="P427">
        <v>13.98</v>
      </c>
      <c r="Q427">
        <v>12.717000000000001</v>
      </c>
      <c r="R427">
        <v>3</v>
      </c>
      <c r="S427">
        <v>4.16</v>
      </c>
      <c r="T427">
        <v>13103</v>
      </c>
      <c r="U427">
        <v>126</v>
      </c>
      <c r="V427">
        <v>0.21</v>
      </c>
      <c r="W427">
        <v>573.1</v>
      </c>
      <c r="X427">
        <v>1.0936999999999999</v>
      </c>
      <c r="Y427">
        <v>617.20000000000005</v>
      </c>
      <c r="Z427">
        <v>0</v>
      </c>
      <c r="AA427">
        <v>0</v>
      </c>
      <c r="AB427">
        <v>942.7</v>
      </c>
      <c r="AC427">
        <v>768</v>
      </c>
      <c r="AD427">
        <v>663.1</v>
      </c>
      <c r="AE427">
        <v>596.29999999999995</v>
      </c>
      <c r="AF427">
        <v>558.29999999999995</v>
      </c>
      <c r="AG427">
        <v>533.29999999999995</v>
      </c>
      <c r="AH427">
        <v>511.5</v>
      </c>
      <c r="AI427">
        <v>904.4</v>
      </c>
      <c r="AJ427">
        <v>736.1</v>
      </c>
      <c r="AK427">
        <v>640.20000000000005</v>
      </c>
      <c r="AL427">
        <v>584.29999999999995</v>
      </c>
      <c r="AM427">
        <v>553.5</v>
      </c>
      <c r="AN427">
        <v>534.9</v>
      </c>
      <c r="AO427">
        <v>514.9</v>
      </c>
      <c r="AP427">
        <v>793.8</v>
      </c>
      <c r="AQ427">
        <v>639.20000000000005</v>
      </c>
      <c r="AR427">
        <v>555.79999999999995</v>
      </c>
      <c r="AS427">
        <v>507</v>
      </c>
      <c r="AT427">
        <v>477.2</v>
      </c>
      <c r="AU427">
        <v>458.2</v>
      </c>
      <c r="AV427">
        <v>435.6</v>
      </c>
      <c r="AW427">
        <v>845.7</v>
      </c>
      <c r="AX427">
        <v>675.8</v>
      </c>
      <c r="AY427">
        <v>582.5</v>
      </c>
      <c r="AZ427">
        <v>527</v>
      </c>
      <c r="BA427">
        <v>492.7</v>
      </c>
      <c r="BB427">
        <v>470.8</v>
      </c>
      <c r="BC427">
        <v>445.6</v>
      </c>
      <c r="BD427">
        <v>937.8</v>
      </c>
      <c r="BE427">
        <v>721</v>
      </c>
      <c r="BF427">
        <v>596.5</v>
      </c>
      <c r="BG427">
        <v>521.6</v>
      </c>
      <c r="BH427">
        <v>485</v>
      </c>
      <c r="BI427">
        <v>458.3</v>
      </c>
      <c r="BJ427">
        <v>417.9</v>
      </c>
      <c r="BK427">
        <v>43.3</v>
      </c>
      <c r="BL427">
        <v>40.9</v>
      </c>
      <c r="BM427">
        <v>40.200000000000003</v>
      </c>
      <c r="BN427">
        <v>39.200000000000003</v>
      </c>
      <c r="BO427">
        <v>38</v>
      </c>
      <c r="BP427">
        <v>37.4</v>
      </c>
      <c r="BQ427">
        <v>37.299999999999997</v>
      </c>
      <c r="BR427">
        <v>142.80000000000001</v>
      </c>
      <c r="BS427">
        <v>149.9</v>
      </c>
      <c r="BT427">
        <v>151.9</v>
      </c>
      <c r="BU427">
        <v>154.80000000000001</v>
      </c>
      <c r="BV427">
        <v>166.8</v>
      </c>
      <c r="BW427">
        <v>180</v>
      </c>
      <c r="BX427">
        <v>180</v>
      </c>
      <c r="BY427">
        <v>991.8</v>
      </c>
      <c r="BZ427">
        <v>814.3</v>
      </c>
      <c r="CA427">
        <v>709.2</v>
      </c>
      <c r="CB427">
        <v>649.20000000000005</v>
      </c>
      <c r="CC427">
        <v>622.79999999999995</v>
      </c>
      <c r="CD427">
        <v>610.70000000000005</v>
      </c>
      <c r="CE427">
        <v>603.79999999999995</v>
      </c>
      <c r="CF427">
        <v>649.1</v>
      </c>
      <c r="CG427">
        <v>546.20000000000005</v>
      </c>
      <c r="CH427">
        <v>482.7</v>
      </c>
      <c r="CI427">
        <v>456.4</v>
      </c>
      <c r="CJ427">
        <v>444.9</v>
      </c>
      <c r="CK427">
        <v>439.9</v>
      </c>
      <c r="CL427">
        <v>436</v>
      </c>
      <c r="CM427">
        <v>615.70000000000005</v>
      </c>
      <c r="CN427">
        <v>520.70000000000005</v>
      </c>
      <c r="CO427">
        <v>467.8</v>
      </c>
      <c r="CP427">
        <v>446.4</v>
      </c>
      <c r="CQ427">
        <v>435.6</v>
      </c>
      <c r="CR427">
        <v>429.4</v>
      </c>
      <c r="CS427">
        <v>424.7</v>
      </c>
      <c r="CT427">
        <v>591.6</v>
      </c>
      <c r="CU427">
        <v>502</v>
      </c>
      <c r="CV427">
        <v>458.1</v>
      </c>
      <c r="CW427">
        <v>438.8</v>
      </c>
      <c r="CX427">
        <v>426.9</v>
      </c>
      <c r="CY427">
        <v>418.1</v>
      </c>
      <c r="CZ427">
        <v>407</v>
      </c>
      <c r="DA427">
        <v>594.79999999999995</v>
      </c>
      <c r="DB427">
        <v>492</v>
      </c>
      <c r="DC427">
        <v>447.9</v>
      </c>
      <c r="DD427">
        <v>430.4</v>
      </c>
      <c r="DE427">
        <v>423.7</v>
      </c>
      <c r="DF427">
        <v>413.4</v>
      </c>
      <c r="DG427">
        <v>393.9</v>
      </c>
      <c r="DH427">
        <v>576.6</v>
      </c>
      <c r="DI427">
        <v>480</v>
      </c>
      <c r="DJ427">
        <v>441</v>
      </c>
      <c r="DK427">
        <v>422.4</v>
      </c>
      <c r="DL427">
        <v>407.3</v>
      </c>
      <c r="DM427">
        <v>393.8</v>
      </c>
      <c r="DN427">
        <v>377.9</v>
      </c>
      <c r="DO427">
        <v>593</v>
      </c>
      <c r="DP427">
        <v>493.5</v>
      </c>
      <c r="DQ427">
        <v>447.8</v>
      </c>
      <c r="DR427">
        <v>426.8</v>
      </c>
      <c r="DS427">
        <v>410.4</v>
      </c>
      <c r="DT427">
        <v>393.9</v>
      </c>
      <c r="DU427">
        <v>364.4</v>
      </c>
      <c r="DV427">
        <v>655.4</v>
      </c>
      <c r="DW427">
        <v>542.29999999999995</v>
      </c>
      <c r="DX427">
        <v>472.8</v>
      </c>
      <c r="DY427">
        <v>442</v>
      </c>
      <c r="DZ427">
        <v>424</v>
      </c>
      <c r="EA427">
        <v>408.2</v>
      </c>
      <c r="EB427">
        <v>374.3</v>
      </c>
      <c r="EC427">
        <v>773.9</v>
      </c>
      <c r="ED427">
        <v>625</v>
      </c>
      <c r="EE427">
        <v>534.5</v>
      </c>
      <c r="EF427">
        <v>475.5</v>
      </c>
      <c r="EG427">
        <v>443.6</v>
      </c>
      <c r="EH427">
        <v>426</v>
      </c>
      <c r="EI427">
        <v>395.4</v>
      </c>
      <c r="EJ427">
        <v>893.7</v>
      </c>
      <c r="EK427">
        <v>721.7</v>
      </c>
      <c r="EL427">
        <v>617</v>
      </c>
      <c r="EM427">
        <v>543.29999999999995</v>
      </c>
      <c r="EN427">
        <v>493.7</v>
      </c>
      <c r="EO427">
        <v>456</v>
      </c>
      <c r="EP427" t="s">
        <v>4625</v>
      </c>
    </row>
    <row r="428" spans="1:146" x14ac:dyDescent="0.25">
      <c r="A428" t="s">
        <v>3421</v>
      </c>
      <c r="B428" t="s">
        <v>3481</v>
      </c>
      <c r="C428" t="s">
        <v>3482</v>
      </c>
      <c r="D428" t="s">
        <v>3483</v>
      </c>
      <c r="E428" t="s">
        <v>3484</v>
      </c>
      <c r="F428" t="s">
        <v>2456</v>
      </c>
      <c r="G428" t="s">
        <v>3485</v>
      </c>
      <c r="H428">
        <v>2015</v>
      </c>
      <c r="I428">
        <v>181723</v>
      </c>
      <c r="K428" t="s">
        <v>1698</v>
      </c>
      <c r="L428" t="s">
        <v>971</v>
      </c>
      <c r="M428">
        <v>357</v>
      </c>
      <c r="N428" t="s">
        <v>3923</v>
      </c>
      <c r="O428" s="3">
        <v>0.32087962962962963</v>
      </c>
      <c r="P428">
        <v>7.3449999999999998</v>
      </c>
      <c r="Q428">
        <v>6.673</v>
      </c>
      <c r="R428">
        <v>1.333</v>
      </c>
      <c r="S428">
        <v>2.54</v>
      </c>
      <c r="T428">
        <v>800</v>
      </c>
      <c r="U428">
        <v>110.8</v>
      </c>
      <c r="V428">
        <v>0</v>
      </c>
      <c r="W428">
        <v>634.79999999999995</v>
      </c>
      <c r="X428">
        <v>0.96179999999999999</v>
      </c>
      <c r="Y428">
        <v>701.8</v>
      </c>
      <c r="Z428">
        <v>0</v>
      </c>
      <c r="AA428">
        <v>0</v>
      </c>
      <c r="AB428">
        <v>1020.9</v>
      </c>
      <c r="AC428">
        <v>826.4</v>
      </c>
      <c r="AD428">
        <v>735.2</v>
      </c>
      <c r="AE428">
        <v>691.4</v>
      </c>
      <c r="AF428">
        <v>657.8</v>
      </c>
      <c r="AG428">
        <v>624.79999999999995</v>
      </c>
      <c r="AH428">
        <v>558.6</v>
      </c>
      <c r="AI428">
        <v>980.1</v>
      </c>
      <c r="AJ428">
        <v>801.1</v>
      </c>
      <c r="AK428">
        <v>714.2</v>
      </c>
      <c r="AL428">
        <v>669.7</v>
      </c>
      <c r="AM428">
        <v>638.70000000000005</v>
      </c>
      <c r="AN428">
        <v>610.1</v>
      </c>
      <c r="AO428">
        <v>573.5</v>
      </c>
      <c r="AP428">
        <v>868.2</v>
      </c>
      <c r="AQ428">
        <v>705.4</v>
      </c>
      <c r="AR428">
        <v>617.5</v>
      </c>
      <c r="AS428">
        <v>564.20000000000005</v>
      </c>
      <c r="AT428">
        <v>527.6</v>
      </c>
      <c r="AU428">
        <v>499.5</v>
      </c>
      <c r="AV428">
        <v>455</v>
      </c>
      <c r="AW428">
        <v>955.8</v>
      </c>
      <c r="AX428">
        <v>768</v>
      </c>
      <c r="AY428">
        <v>666.1</v>
      </c>
      <c r="AZ428">
        <v>605.5</v>
      </c>
      <c r="BA428">
        <v>566.1</v>
      </c>
      <c r="BB428">
        <v>537.79999999999995</v>
      </c>
      <c r="BC428">
        <v>495.6</v>
      </c>
      <c r="BD428">
        <v>1015</v>
      </c>
      <c r="BE428">
        <v>778.8</v>
      </c>
      <c r="BF428">
        <v>664.7</v>
      </c>
      <c r="BG428">
        <v>593.70000000000005</v>
      </c>
      <c r="BH428">
        <v>545.79999999999995</v>
      </c>
      <c r="BI428">
        <v>501.7</v>
      </c>
      <c r="BJ428">
        <v>424</v>
      </c>
      <c r="BK428">
        <v>43.1</v>
      </c>
      <c r="BL428">
        <v>41.4</v>
      </c>
      <c r="BM428">
        <v>38.700000000000003</v>
      </c>
      <c r="BN428">
        <v>37.9</v>
      </c>
      <c r="BO428">
        <v>37.9</v>
      </c>
      <c r="BP428">
        <v>37.9</v>
      </c>
      <c r="BQ428">
        <v>39.5</v>
      </c>
      <c r="BR428">
        <v>143.69999999999999</v>
      </c>
      <c r="BS428">
        <v>148.1</v>
      </c>
      <c r="BT428">
        <v>150.19999999999999</v>
      </c>
      <c r="BU428">
        <v>148.19999999999999</v>
      </c>
      <c r="BV428">
        <v>145</v>
      </c>
      <c r="BW428">
        <v>143.19999999999999</v>
      </c>
      <c r="BX428">
        <v>141.9</v>
      </c>
      <c r="BY428">
        <v>1080.0999999999999</v>
      </c>
      <c r="BZ428">
        <v>887.9</v>
      </c>
      <c r="CA428">
        <v>798.9</v>
      </c>
      <c r="CB428">
        <v>777.7</v>
      </c>
      <c r="CC428">
        <v>773</v>
      </c>
      <c r="CD428">
        <v>768.9</v>
      </c>
      <c r="CE428">
        <v>776.1</v>
      </c>
      <c r="CF428">
        <v>707.7</v>
      </c>
      <c r="CG428">
        <v>604.29999999999995</v>
      </c>
      <c r="CH428">
        <v>566.29999999999995</v>
      </c>
      <c r="CI428">
        <v>549.4</v>
      </c>
      <c r="CJ428">
        <v>542.20000000000005</v>
      </c>
      <c r="CK428">
        <v>539.5</v>
      </c>
      <c r="CL428">
        <v>528.5</v>
      </c>
      <c r="CM428">
        <v>669.1</v>
      </c>
      <c r="CN428">
        <v>587.79999999999995</v>
      </c>
      <c r="CO428">
        <v>547.6</v>
      </c>
      <c r="CP428">
        <v>522.29999999999995</v>
      </c>
      <c r="CQ428">
        <v>512.29999999999995</v>
      </c>
      <c r="CR428">
        <v>507.8</v>
      </c>
      <c r="CS428">
        <v>493.5</v>
      </c>
      <c r="CT428">
        <v>642.79999999999995</v>
      </c>
      <c r="CU428">
        <v>576</v>
      </c>
      <c r="CV428">
        <v>531</v>
      </c>
      <c r="CW428">
        <v>489.7</v>
      </c>
      <c r="CX428">
        <v>468.3</v>
      </c>
      <c r="CY428">
        <v>458.4</v>
      </c>
      <c r="CZ428">
        <v>444.9</v>
      </c>
      <c r="DA428">
        <v>626.20000000000005</v>
      </c>
      <c r="DB428">
        <v>557.4</v>
      </c>
      <c r="DC428">
        <v>524.6</v>
      </c>
      <c r="DD428">
        <v>486.7</v>
      </c>
      <c r="DE428">
        <v>442.6</v>
      </c>
      <c r="DF428">
        <v>413.6</v>
      </c>
      <c r="DG428">
        <v>390.6</v>
      </c>
      <c r="DH428">
        <v>614.5</v>
      </c>
      <c r="DI428">
        <v>537.1</v>
      </c>
      <c r="DJ428">
        <v>480.5</v>
      </c>
      <c r="DK428">
        <v>449.4</v>
      </c>
      <c r="DL428">
        <v>421.2</v>
      </c>
      <c r="DM428">
        <v>392.6</v>
      </c>
      <c r="DN428">
        <v>347.6</v>
      </c>
      <c r="DO428">
        <v>627.20000000000005</v>
      </c>
      <c r="DP428">
        <v>546.20000000000005</v>
      </c>
      <c r="DQ428">
        <v>481.4</v>
      </c>
      <c r="DR428">
        <v>427.1</v>
      </c>
      <c r="DS428">
        <v>396</v>
      </c>
      <c r="DT428">
        <v>369.2</v>
      </c>
      <c r="DU428">
        <v>325.10000000000002</v>
      </c>
      <c r="DV428">
        <v>703</v>
      </c>
      <c r="DW428">
        <v>583.1</v>
      </c>
      <c r="DX428">
        <v>518</v>
      </c>
      <c r="DY428">
        <v>459</v>
      </c>
      <c r="DZ428">
        <v>401.5</v>
      </c>
      <c r="EA428">
        <v>341.6</v>
      </c>
      <c r="EB428">
        <v>278.3</v>
      </c>
      <c r="EC428">
        <v>832.8</v>
      </c>
      <c r="ED428">
        <v>662.4</v>
      </c>
      <c r="EE428">
        <v>581.4</v>
      </c>
      <c r="EF428">
        <v>524</v>
      </c>
      <c r="EG428">
        <v>469.9</v>
      </c>
      <c r="EH428">
        <v>416.3</v>
      </c>
      <c r="EI428">
        <v>295.39999999999998</v>
      </c>
      <c r="EJ428">
        <v>961.7</v>
      </c>
      <c r="EK428">
        <v>764.9</v>
      </c>
      <c r="EL428">
        <v>671.5</v>
      </c>
      <c r="EM428">
        <v>605</v>
      </c>
      <c r="EN428">
        <v>542.6</v>
      </c>
      <c r="EO428">
        <v>480.7</v>
      </c>
      <c r="EP428" t="s">
        <v>4626</v>
      </c>
    </row>
    <row r="429" spans="1:146" x14ac:dyDescent="0.25">
      <c r="A429" t="s">
        <v>3421</v>
      </c>
      <c r="B429" t="s">
        <v>3486</v>
      </c>
      <c r="C429" t="s">
        <v>3487</v>
      </c>
      <c r="D429" t="s">
        <v>3488</v>
      </c>
      <c r="E429" t="s">
        <v>758</v>
      </c>
      <c r="F429" t="s">
        <v>1902</v>
      </c>
      <c r="G429" t="s">
        <v>759</v>
      </c>
      <c r="H429">
        <v>1999</v>
      </c>
      <c r="I429">
        <v>258241</v>
      </c>
      <c r="K429" t="s">
        <v>1698</v>
      </c>
      <c r="L429" t="s">
        <v>1781</v>
      </c>
      <c r="M429">
        <v>589</v>
      </c>
      <c r="N429" t="s">
        <v>3923</v>
      </c>
      <c r="O429" s="3">
        <v>0.32087962962962963</v>
      </c>
      <c r="P429">
        <v>10.1</v>
      </c>
      <c r="Q429">
        <v>9.1180000000000003</v>
      </c>
      <c r="R429">
        <v>1.4419999999999999</v>
      </c>
      <c r="S429">
        <v>3.25</v>
      </c>
      <c r="T429">
        <v>5200</v>
      </c>
      <c r="U429">
        <v>120.6</v>
      </c>
      <c r="V429">
        <v>0.35</v>
      </c>
      <c r="W429">
        <v>687.3</v>
      </c>
      <c r="X429">
        <v>0.90539999999999998</v>
      </c>
      <c r="Y429">
        <v>745.5</v>
      </c>
      <c r="Z429">
        <v>0</v>
      </c>
      <c r="AA429">
        <v>0</v>
      </c>
      <c r="AB429">
        <v>1146.4000000000001</v>
      </c>
      <c r="AC429">
        <v>929</v>
      </c>
      <c r="AD429">
        <v>806.6</v>
      </c>
      <c r="AE429">
        <v>721.7</v>
      </c>
      <c r="AF429">
        <v>667.5</v>
      </c>
      <c r="AG429">
        <v>641.70000000000005</v>
      </c>
      <c r="AH429">
        <v>623.5</v>
      </c>
      <c r="AI429">
        <v>1104.9000000000001</v>
      </c>
      <c r="AJ429">
        <v>899.8</v>
      </c>
      <c r="AK429">
        <v>785.4</v>
      </c>
      <c r="AL429">
        <v>713.1</v>
      </c>
      <c r="AM429">
        <v>669.9</v>
      </c>
      <c r="AN429">
        <v>648.29999999999995</v>
      </c>
      <c r="AO429">
        <v>629.5</v>
      </c>
      <c r="AP429">
        <v>957.6</v>
      </c>
      <c r="AQ429">
        <v>769</v>
      </c>
      <c r="AR429">
        <v>666.2</v>
      </c>
      <c r="AS429">
        <v>605.5</v>
      </c>
      <c r="AT429">
        <v>568.20000000000005</v>
      </c>
      <c r="AU429">
        <v>544.70000000000005</v>
      </c>
      <c r="AV429">
        <v>518.1</v>
      </c>
      <c r="AW429">
        <v>1023.3</v>
      </c>
      <c r="AX429">
        <v>815.1</v>
      </c>
      <c r="AY429">
        <v>699.9</v>
      </c>
      <c r="AZ429">
        <v>630.9</v>
      </c>
      <c r="BA429">
        <v>588.20000000000005</v>
      </c>
      <c r="BB429">
        <v>561.29999999999995</v>
      </c>
      <c r="BC429">
        <v>532.20000000000005</v>
      </c>
      <c r="BD429">
        <v>1138.0999999999999</v>
      </c>
      <c r="BE429">
        <v>869.4</v>
      </c>
      <c r="BF429">
        <v>721.4</v>
      </c>
      <c r="BG429">
        <v>626.29999999999995</v>
      </c>
      <c r="BH429">
        <v>575.29999999999995</v>
      </c>
      <c r="BI429">
        <v>542.79999999999995</v>
      </c>
      <c r="BJ429">
        <v>490.8</v>
      </c>
      <c r="BK429">
        <v>44.5</v>
      </c>
      <c r="BL429">
        <v>42.9</v>
      </c>
      <c r="BM429">
        <v>42.7</v>
      </c>
      <c r="BN429">
        <v>42.7</v>
      </c>
      <c r="BO429">
        <v>41.3</v>
      </c>
      <c r="BP429">
        <v>40.9</v>
      </c>
      <c r="BQ429">
        <v>41.7</v>
      </c>
      <c r="BR429">
        <v>146.69999999999999</v>
      </c>
      <c r="BS429">
        <v>151.19999999999999</v>
      </c>
      <c r="BT429">
        <v>153.5</v>
      </c>
      <c r="BU429">
        <v>157.9</v>
      </c>
      <c r="BV429">
        <v>180</v>
      </c>
      <c r="BW429">
        <v>180</v>
      </c>
      <c r="BX429">
        <v>180</v>
      </c>
      <c r="BY429">
        <v>1229.0999999999999</v>
      </c>
      <c r="BZ429">
        <v>1016.1</v>
      </c>
      <c r="CA429">
        <v>899.4</v>
      </c>
      <c r="CB429">
        <v>817</v>
      </c>
      <c r="CC429">
        <v>771.5</v>
      </c>
      <c r="CD429">
        <v>759.1</v>
      </c>
      <c r="CE429">
        <v>766</v>
      </c>
      <c r="CF429">
        <v>794.5</v>
      </c>
      <c r="CG429">
        <v>668.3</v>
      </c>
      <c r="CH429">
        <v>591.6</v>
      </c>
      <c r="CI429">
        <v>549.1</v>
      </c>
      <c r="CJ429">
        <v>530</v>
      </c>
      <c r="CK429">
        <v>522.5</v>
      </c>
      <c r="CL429">
        <v>520.9</v>
      </c>
      <c r="CM429">
        <v>747.9</v>
      </c>
      <c r="CN429">
        <v>632.4</v>
      </c>
      <c r="CO429">
        <v>564.1</v>
      </c>
      <c r="CP429">
        <v>532</v>
      </c>
      <c r="CQ429">
        <v>515.79999999999995</v>
      </c>
      <c r="CR429">
        <v>507</v>
      </c>
      <c r="CS429">
        <v>503.2</v>
      </c>
      <c r="CT429">
        <v>713.2</v>
      </c>
      <c r="CU429">
        <v>604.20000000000005</v>
      </c>
      <c r="CV429">
        <v>545.79999999999995</v>
      </c>
      <c r="CW429">
        <v>519.6</v>
      </c>
      <c r="CX429">
        <v>503</v>
      </c>
      <c r="CY429">
        <v>490.5</v>
      </c>
      <c r="CZ429">
        <v>475.5</v>
      </c>
      <c r="DA429">
        <v>698</v>
      </c>
      <c r="DB429">
        <v>578.20000000000005</v>
      </c>
      <c r="DC429">
        <v>523.9</v>
      </c>
      <c r="DD429">
        <v>500.7</v>
      </c>
      <c r="DE429">
        <v>487.8</v>
      </c>
      <c r="DF429">
        <v>481.2</v>
      </c>
      <c r="DG429">
        <v>455.9</v>
      </c>
      <c r="DH429">
        <v>689.3</v>
      </c>
      <c r="DI429">
        <v>570</v>
      </c>
      <c r="DJ429">
        <v>519.1</v>
      </c>
      <c r="DK429">
        <v>493.5</v>
      </c>
      <c r="DL429">
        <v>471.3</v>
      </c>
      <c r="DM429">
        <v>450.8</v>
      </c>
      <c r="DN429">
        <v>427.1</v>
      </c>
      <c r="DO429">
        <v>710</v>
      </c>
      <c r="DP429">
        <v>585.20000000000005</v>
      </c>
      <c r="DQ429">
        <v>526</v>
      </c>
      <c r="DR429">
        <v>498.9</v>
      </c>
      <c r="DS429">
        <v>476.8</v>
      </c>
      <c r="DT429">
        <v>454.2</v>
      </c>
      <c r="DU429">
        <v>415.6</v>
      </c>
      <c r="DV429">
        <v>783.6</v>
      </c>
      <c r="DW429">
        <v>640.79999999999995</v>
      </c>
      <c r="DX429">
        <v>555.79999999999995</v>
      </c>
      <c r="DY429">
        <v>516.6</v>
      </c>
      <c r="DZ429">
        <v>493.2</v>
      </c>
      <c r="EA429">
        <v>471.3</v>
      </c>
      <c r="EB429">
        <v>428.6</v>
      </c>
      <c r="EC429">
        <v>921.2</v>
      </c>
      <c r="ED429">
        <v>729.4</v>
      </c>
      <c r="EE429">
        <v>620.29999999999995</v>
      </c>
      <c r="EF429">
        <v>550.20000000000005</v>
      </c>
      <c r="EG429">
        <v>515.70000000000005</v>
      </c>
      <c r="EH429">
        <v>493.8</v>
      </c>
      <c r="EI429">
        <v>452.5</v>
      </c>
      <c r="EJ429">
        <v>1063.7</v>
      </c>
      <c r="EK429">
        <v>841.9</v>
      </c>
      <c r="EL429">
        <v>713.9</v>
      </c>
      <c r="EM429">
        <v>626.4</v>
      </c>
      <c r="EN429">
        <v>563.5</v>
      </c>
      <c r="EO429">
        <v>524.29999999999995</v>
      </c>
      <c r="EP429" t="s">
        <v>4627</v>
      </c>
    </row>
    <row r="430" spans="1:146" x14ac:dyDescent="0.25">
      <c r="A430" t="s">
        <v>3421</v>
      </c>
      <c r="B430" t="s">
        <v>3489</v>
      </c>
      <c r="C430" t="s">
        <v>3490</v>
      </c>
      <c r="D430" t="s">
        <v>3491</v>
      </c>
      <c r="E430" t="s">
        <v>2275</v>
      </c>
      <c r="F430" t="s">
        <v>980</v>
      </c>
      <c r="G430" t="s">
        <v>967</v>
      </c>
      <c r="H430">
        <v>1973</v>
      </c>
      <c r="K430" t="s">
        <v>1698</v>
      </c>
      <c r="L430" t="s">
        <v>1781</v>
      </c>
      <c r="M430">
        <v>448</v>
      </c>
      <c r="N430" t="s">
        <v>3923</v>
      </c>
      <c r="O430" s="3">
        <v>0.32087962962962963</v>
      </c>
      <c r="P430">
        <v>9.0839999999999996</v>
      </c>
      <c r="Q430">
        <v>7.3360000000000003</v>
      </c>
      <c r="R430">
        <v>1.7110000000000001</v>
      </c>
      <c r="S430">
        <v>2.89</v>
      </c>
      <c r="T430">
        <v>3580</v>
      </c>
      <c r="U430">
        <v>124.4</v>
      </c>
      <c r="V430">
        <v>0.46</v>
      </c>
      <c r="W430">
        <v>740.4</v>
      </c>
      <c r="X430">
        <v>0.84609999999999996</v>
      </c>
      <c r="Y430">
        <v>797.8</v>
      </c>
      <c r="Z430">
        <v>0</v>
      </c>
      <c r="AA430">
        <v>0</v>
      </c>
      <c r="AB430">
        <v>1221.9000000000001</v>
      </c>
      <c r="AC430">
        <v>991.6</v>
      </c>
      <c r="AD430">
        <v>853.8</v>
      </c>
      <c r="AE430">
        <v>766.6</v>
      </c>
      <c r="AF430">
        <v>719.7</v>
      </c>
      <c r="AG430">
        <v>694.9</v>
      </c>
      <c r="AH430">
        <v>672</v>
      </c>
      <c r="AI430">
        <v>1174</v>
      </c>
      <c r="AJ430">
        <v>953.8</v>
      </c>
      <c r="AK430">
        <v>830.4</v>
      </c>
      <c r="AL430">
        <v>760.2</v>
      </c>
      <c r="AM430">
        <v>722.4</v>
      </c>
      <c r="AN430">
        <v>700.9</v>
      </c>
      <c r="AO430">
        <v>680.4</v>
      </c>
      <c r="AP430">
        <v>1028.4000000000001</v>
      </c>
      <c r="AQ430">
        <v>826.4</v>
      </c>
      <c r="AR430">
        <v>717.5</v>
      </c>
      <c r="AS430">
        <v>654.5</v>
      </c>
      <c r="AT430">
        <v>616.5</v>
      </c>
      <c r="AU430">
        <v>592.79999999999995</v>
      </c>
      <c r="AV430">
        <v>565.70000000000005</v>
      </c>
      <c r="AW430">
        <v>1087.9000000000001</v>
      </c>
      <c r="AX430">
        <v>869.7</v>
      </c>
      <c r="AY430">
        <v>750.6</v>
      </c>
      <c r="AZ430">
        <v>680.5</v>
      </c>
      <c r="BA430">
        <v>637.5</v>
      </c>
      <c r="BB430">
        <v>610.4</v>
      </c>
      <c r="BC430">
        <v>579.20000000000005</v>
      </c>
      <c r="BD430">
        <v>1217</v>
      </c>
      <c r="BE430">
        <v>930.3</v>
      </c>
      <c r="BF430">
        <v>768</v>
      </c>
      <c r="BG430">
        <v>672.6</v>
      </c>
      <c r="BH430">
        <v>626.20000000000005</v>
      </c>
      <c r="BI430">
        <v>592.29999999999995</v>
      </c>
      <c r="BJ430">
        <v>539.5</v>
      </c>
      <c r="BK430">
        <v>42.7</v>
      </c>
      <c r="BL430">
        <v>41.2</v>
      </c>
      <c r="BM430">
        <v>41.5</v>
      </c>
      <c r="BN430">
        <v>41.1</v>
      </c>
      <c r="BO430">
        <v>40.200000000000003</v>
      </c>
      <c r="BP430">
        <v>39.9</v>
      </c>
      <c r="BQ430">
        <v>40.4</v>
      </c>
      <c r="BR430">
        <v>148.1</v>
      </c>
      <c r="BS430">
        <v>152</v>
      </c>
      <c r="BT430">
        <v>149.30000000000001</v>
      </c>
      <c r="BU430">
        <v>159.5</v>
      </c>
      <c r="BV430">
        <v>180</v>
      </c>
      <c r="BW430">
        <v>180</v>
      </c>
      <c r="BX430">
        <v>180</v>
      </c>
      <c r="BY430">
        <v>1271.8</v>
      </c>
      <c r="BZ430">
        <v>1057.8</v>
      </c>
      <c r="CA430">
        <v>935.4</v>
      </c>
      <c r="CB430">
        <v>863</v>
      </c>
      <c r="CC430">
        <v>833.6</v>
      </c>
      <c r="CD430">
        <v>820.2</v>
      </c>
      <c r="CE430">
        <v>820.4</v>
      </c>
      <c r="CF430">
        <v>838</v>
      </c>
      <c r="CG430">
        <v>706.8</v>
      </c>
      <c r="CH430">
        <v>627.1</v>
      </c>
      <c r="CI430">
        <v>595.79999999999995</v>
      </c>
      <c r="CJ430">
        <v>581.5</v>
      </c>
      <c r="CK430">
        <v>575.29999999999995</v>
      </c>
      <c r="CL430">
        <v>572.4</v>
      </c>
      <c r="CM430">
        <v>796.7</v>
      </c>
      <c r="CN430">
        <v>672</v>
      </c>
      <c r="CO430">
        <v>606.29999999999995</v>
      </c>
      <c r="CP430">
        <v>580.5</v>
      </c>
      <c r="CQ430">
        <v>566.6</v>
      </c>
      <c r="CR430">
        <v>559.1</v>
      </c>
      <c r="CS430">
        <v>554.5</v>
      </c>
      <c r="CT430">
        <v>767</v>
      </c>
      <c r="CU430">
        <v>645.9</v>
      </c>
      <c r="CV430">
        <v>592.20000000000005</v>
      </c>
      <c r="CW430">
        <v>567.5</v>
      </c>
      <c r="CX430">
        <v>551.70000000000005</v>
      </c>
      <c r="CY430">
        <v>539.4</v>
      </c>
      <c r="CZ430">
        <v>525.5</v>
      </c>
      <c r="DA430">
        <v>767.1</v>
      </c>
      <c r="DB430">
        <v>630.1</v>
      </c>
      <c r="DC430">
        <v>575.9</v>
      </c>
      <c r="DD430">
        <v>552.70000000000005</v>
      </c>
      <c r="DE430">
        <v>542.70000000000005</v>
      </c>
      <c r="DF430">
        <v>530.4</v>
      </c>
      <c r="DG430">
        <v>505</v>
      </c>
      <c r="DH430">
        <v>752.5</v>
      </c>
      <c r="DI430">
        <v>620.1</v>
      </c>
      <c r="DJ430">
        <v>569.4</v>
      </c>
      <c r="DK430">
        <v>541.9</v>
      </c>
      <c r="DL430">
        <v>518.79999999999995</v>
      </c>
      <c r="DM430">
        <v>499.7</v>
      </c>
      <c r="DN430">
        <v>482.3</v>
      </c>
      <c r="DO430">
        <v>777.9</v>
      </c>
      <c r="DP430">
        <v>635.4</v>
      </c>
      <c r="DQ430">
        <v>575.4</v>
      </c>
      <c r="DR430">
        <v>545.70000000000005</v>
      </c>
      <c r="DS430">
        <v>519.9</v>
      </c>
      <c r="DT430">
        <v>496.8</v>
      </c>
      <c r="DU430">
        <v>465</v>
      </c>
      <c r="DV430">
        <v>876.7</v>
      </c>
      <c r="DW430">
        <v>701.2</v>
      </c>
      <c r="DX430">
        <v>599.1</v>
      </c>
      <c r="DY430">
        <v>562</v>
      </c>
      <c r="DZ430">
        <v>536.29999999999995</v>
      </c>
      <c r="EA430">
        <v>511.4</v>
      </c>
      <c r="EB430">
        <v>468.2</v>
      </c>
      <c r="EC430">
        <v>1015.1</v>
      </c>
      <c r="ED430">
        <v>802.1</v>
      </c>
      <c r="EE430">
        <v>668.7</v>
      </c>
      <c r="EF430">
        <v>592.9</v>
      </c>
      <c r="EG430">
        <v>560.79999999999995</v>
      </c>
      <c r="EH430">
        <v>537.20000000000005</v>
      </c>
      <c r="EI430">
        <v>492.5</v>
      </c>
      <c r="EJ430">
        <v>1172.0999999999999</v>
      </c>
      <c r="EK430">
        <v>925.5</v>
      </c>
      <c r="EL430">
        <v>772.1</v>
      </c>
      <c r="EM430">
        <v>670.2</v>
      </c>
      <c r="EN430">
        <v>605.70000000000005</v>
      </c>
      <c r="EO430">
        <v>569.6</v>
      </c>
      <c r="EP430" t="s">
        <v>4628</v>
      </c>
    </row>
    <row r="431" spans="1:146" x14ac:dyDescent="0.25">
      <c r="A431" t="s">
        <v>3931</v>
      </c>
      <c r="B431" t="s">
        <v>2873</v>
      </c>
      <c r="C431" t="s">
        <v>2874</v>
      </c>
      <c r="D431" t="s">
        <v>2875</v>
      </c>
      <c r="E431" t="s">
        <v>1877</v>
      </c>
      <c r="F431" t="s">
        <v>1918</v>
      </c>
      <c r="G431" t="s">
        <v>1879</v>
      </c>
      <c r="H431">
        <v>2001</v>
      </c>
      <c r="I431">
        <v>9516344</v>
      </c>
      <c r="K431" t="s">
        <v>1698</v>
      </c>
      <c r="L431" t="s">
        <v>1781</v>
      </c>
      <c r="M431">
        <v>645</v>
      </c>
      <c r="N431" t="s">
        <v>3923</v>
      </c>
      <c r="O431" s="3">
        <v>0.32085648148148149</v>
      </c>
      <c r="P431">
        <v>10.757</v>
      </c>
      <c r="Q431">
        <v>9.7129999999999992</v>
      </c>
      <c r="R431">
        <v>2.1469999999999998</v>
      </c>
      <c r="S431">
        <v>3.52</v>
      </c>
      <c r="T431">
        <v>5323</v>
      </c>
      <c r="U431">
        <v>116.9</v>
      </c>
      <c r="V431">
        <v>0.18</v>
      </c>
      <c r="W431">
        <v>618.5</v>
      </c>
      <c r="X431">
        <v>1.0042</v>
      </c>
      <c r="Y431">
        <v>672.2</v>
      </c>
      <c r="Z431">
        <v>0</v>
      </c>
      <c r="AA431">
        <v>0</v>
      </c>
      <c r="AB431">
        <v>999.3</v>
      </c>
      <c r="AC431">
        <v>813.9</v>
      </c>
      <c r="AD431">
        <v>703.8</v>
      </c>
      <c r="AE431">
        <v>648.4</v>
      </c>
      <c r="AF431">
        <v>623.6</v>
      </c>
      <c r="AG431">
        <v>598</v>
      </c>
      <c r="AH431">
        <v>568.79999999999995</v>
      </c>
      <c r="AI431">
        <v>959.3</v>
      </c>
      <c r="AJ431">
        <v>781.4</v>
      </c>
      <c r="AK431">
        <v>685.3</v>
      </c>
      <c r="AL431">
        <v>635.20000000000005</v>
      </c>
      <c r="AM431">
        <v>609</v>
      </c>
      <c r="AN431">
        <v>589.70000000000005</v>
      </c>
      <c r="AO431">
        <v>562</v>
      </c>
      <c r="AP431">
        <v>847.4</v>
      </c>
      <c r="AQ431">
        <v>685.7</v>
      </c>
      <c r="AR431">
        <v>600.1</v>
      </c>
      <c r="AS431">
        <v>551.4</v>
      </c>
      <c r="AT431">
        <v>521.9</v>
      </c>
      <c r="AU431">
        <v>502.4</v>
      </c>
      <c r="AV431">
        <v>476.2</v>
      </c>
      <c r="AW431">
        <v>927.2</v>
      </c>
      <c r="AX431">
        <v>740.9</v>
      </c>
      <c r="AY431">
        <v>639.5</v>
      </c>
      <c r="AZ431">
        <v>579.9</v>
      </c>
      <c r="BA431">
        <v>543.1</v>
      </c>
      <c r="BB431">
        <v>519</v>
      </c>
      <c r="BC431">
        <v>488.1</v>
      </c>
      <c r="BD431">
        <v>994.1</v>
      </c>
      <c r="BE431">
        <v>764.1</v>
      </c>
      <c r="BF431">
        <v>636.6</v>
      </c>
      <c r="BG431">
        <v>567.9</v>
      </c>
      <c r="BH431">
        <v>533.5</v>
      </c>
      <c r="BI431">
        <v>503.4</v>
      </c>
      <c r="BJ431">
        <v>456.9</v>
      </c>
      <c r="BK431">
        <v>42.2</v>
      </c>
      <c r="BL431">
        <v>40.799999999999997</v>
      </c>
      <c r="BM431">
        <v>40.1</v>
      </c>
      <c r="BN431">
        <v>38.4</v>
      </c>
      <c r="BO431">
        <v>37.6</v>
      </c>
      <c r="BP431">
        <v>37.700000000000003</v>
      </c>
      <c r="BQ431">
        <v>37.4</v>
      </c>
      <c r="BR431">
        <v>144.69999999999999</v>
      </c>
      <c r="BS431">
        <v>148.19999999999999</v>
      </c>
      <c r="BT431">
        <v>148.6</v>
      </c>
      <c r="BU431">
        <v>150.5</v>
      </c>
      <c r="BV431">
        <v>174.1</v>
      </c>
      <c r="BW431">
        <v>176.8</v>
      </c>
      <c r="BX431">
        <v>177.8</v>
      </c>
      <c r="BY431">
        <v>1051</v>
      </c>
      <c r="BZ431">
        <v>869.1</v>
      </c>
      <c r="CA431">
        <v>762.6</v>
      </c>
      <c r="CB431">
        <v>709.7</v>
      </c>
      <c r="CC431">
        <v>691.5</v>
      </c>
      <c r="CD431">
        <v>683.8</v>
      </c>
      <c r="CE431">
        <v>670.5</v>
      </c>
      <c r="CF431">
        <v>695.1</v>
      </c>
      <c r="CG431">
        <v>582.79999999999995</v>
      </c>
      <c r="CH431">
        <v>526.20000000000005</v>
      </c>
      <c r="CI431">
        <v>504.4</v>
      </c>
      <c r="CJ431">
        <v>495.8</v>
      </c>
      <c r="CK431">
        <v>491.9</v>
      </c>
      <c r="CL431">
        <v>487.2</v>
      </c>
      <c r="CM431">
        <v>660.6</v>
      </c>
      <c r="CN431">
        <v>557.6</v>
      </c>
      <c r="CO431">
        <v>512.29999999999995</v>
      </c>
      <c r="CP431">
        <v>493.4</v>
      </c>
      <c r="CQ431">
        <v>483.3</v>
      </c>
      <c r="CR431">
        <v>478.6</v>
      </c>
      <c r="CS431">
        <v>475.4</v>
      </c>
      <c r="CT431">
        <v>635</v>
      </c>
      <c r="CU431">
        <v>540.9</v>
      </c>
      <c r="CV431">
        <v>502.7</v>
      </c>
      <c r="CW431">
        <v>483.1</v>
      </c>
      <c r="CX431">
        <v>469.1</v>
      </c>
      <c r="CY431">
        <v>458.5</v>
      </c>
      <c r="CZ431">
        <v>448.8</v>
      </c>
      <c r="DA431">
        <v>621.6</v>
      </c>
      <c r="DB431">
        <v>522.5</v>
      </c>
      <c r="DC431">
        <v>490.5</v>
      </c>
      <c r="DD431">
        <v>478.8</v>
      </c>
      <c r="DE431">
        <v>464.3</v>
      </c>
      <c r="DF431">
        <v>448.3</v>
      </c>
      <c r="DG431">
        <v>424.6</v>
      </c>
      <c r="DH431">
        <v>613.1</v>
      </c>
      <c r="DI431">
        <v>514.79999999999995</v>
      </c>
      <c r="DJ431">
        <v>479.9</v>
      </c>
      <c r="DK431">
        <v>456.7</v>
      </c>
      <c r="DL431">
        <v>439.6</v>
      </c>
      <c r="DM431">
        <v>427.4</v>
      </c>
      <c r="DN431">
        <v>407.4</v>
      </c>
      <c r="DO431">
        <v>629.1</v>
      </c>
      <c r="DP431">
        <v>524</v>
      </c>
      <c r="DQ431">
        <v>484.6</v>
      </c>
      <c r="DR431">
        <v>457.8</v>
      </c>
      <c r="DS431">
        <v>432.6</v>
      </c>
      <c r="DT431">
        <v>411.7</v>
      </c>
      <c r="DU431">
        <v>387.2</v>
      </c>
      <c r="DV431">
        <v>697.6</v>
      </c>
      <c r="DW431">
        <v>566.20000000000005</v>
      </c>
      <c r="DX431">
        <v>504.2</v>
      </c>
      <c r="DY431">
        <v>475.4</v>
      </c>
      <c r="DZ431">
        <v>449.5</v>
      </c>
      <c r="EA431">
        <v>423.6</v>
      </c>
      <c r="EB431">
        <v>374.6</v>
      </c>
      <c r="EC431">
        <v>820.6</v>
      </c>
      <c r="ED431">
        <v>657</v>
      </c>
      <c r="EE431">
        <v>558.6</v>
      </c>
      <c r="EF431">
        <v>508.9</v>
      </c>
      <c r="EG431">
        <v>485.5</v>
      </c>
      <c r="EH431">
        <v>467.4</v>
      </c>
      <c r="EI431">
        <v>425.3</v>
      </c>
      <c r="EJ431">
        <v>947.5</v>
      </c>
      <c r="EK431">
        <v>758.6</v>
      </c>
      <c r="EL431">
        <v>645</v>
      </c>
      <c r="EM431">
        <v>587.20000000000005</v>
      </c>
      <c r="EN431">
        <v>555.70000000000005</v>
      </c>
      <c r="EO431">
        <v>512.20000000000005</v>
      </c>
      <c r="EP431" t="s">
        <v>4629</v>
      </c>
    </row>
    <row r="432" spans="1:146" x14ac:dyDescent="0.25">
      <c r="A432" t="s">
        <v>3421</v>
      </c>
      <c r="B432" t="s">
        <v>3492</v>
      </c>
      <c r="C432" t="s">
        <v>3493</v>
      </c>
      <c r="D432" t="s">
        <v>3494</v>
      </c>
      <c r="E432" t="s">
        <v>2518</v>
      </c>
      <c r="F432" t="s">
        <v>2519</v>
      </c>
      <c r="G432" t="s">
        <v>1943</v>
      </c>
      <c r="H432">
        <v>2012</v>
      </c>
      <c r="K432" t="s">
        <v>1698</v>
      </c>
      <c r="L432" t="s">
        <v>1781</v>
      </c>
      <c r="M432">
        <v>750</v>
      </c>
      <c r="N432" t="s">
        <v>3923</v>
      </c>
      <c r="O432" s="3">
        <v>0.32087962962962963</v>
      </c>
      <c r="P432">
        <v>11.272</v>
      </c>
      <c r="Q432">
        <v>10.662000000000001</v>
      </c>
      <c r="R432">
        <v>1.9730000000000001</v>
      </c>
      <c r="S432">
        <v>3.73</v>
      </c>
      <c r="T432">
        <v>7500</v>
      </c>
      <c r="U432">
        <v>118.4</v>
      </c>
      <c r="V432">
        <v>0.32</v>
      </c>
      <c r="W432">
        <v>635.6</v>
      </c>
      <c r="X432">
        <v>0.97519999999999996</v>
      </c>
      <c r="Y432">
        <v>692.2</v>
      </c>
      <c r="Z432">
        <v>0</v>
      </c>
      <c r="AA432">
        <v>0</v>
      </c>
      <c r="AB432">
        <v>1070.8</v>
      </c>
      <c r="AC432">
        <v>861.7</v>
      </c>
      <c r="AD432">
        <v>744.5</v>
      </c>
      <c r="AE432">
        <v>668.4</v>
      </c>
      <c r="AF432">
        <v>629.1</v>
      </c>
      <c r="AG432">
        <v>598.4</v>
      </c>
      <c r="AH432">
        <v>569.1</v>
      </c>
      <c r="AI432">
        <v>1023</v>
      </c>
      <c r="AJ432">
        <v>826.8</v>
      </c>
      <c r="AK432">
        <v>716.9</v>
      </c>
      <c r="AL432">
        <v>650.79999999999995</v>
      </c>
      <c r="AM432">
        <v>614.20000000000005</v>
      </c>
      <c r="AN432">
        <v>592.20000000000005</v>
      </c>
      <c r="AO432">
        <v>568.5</v>
      </c>
      <c r="AP432">
        <v>888.9</v>
      </c>
      <c r="AQ432">
        <v>712</v>
      </c>
      <c r="AR432">
        <v>615.79999999999995</v>
      </c>
      <c r="AS432">
        <v>559.20000000000005</v>
      </c>
      <c r="AT432">
        <v>524.4</v>
      </c>
      <c r="AU432">
        <v>501.9</v>
      </c>
      <c r="AV432">
        <v>474.5</v>
      </c>
      <c r="AW432">
        <v>948.6</v>
      </c>
      <c r="AX432">
        <v>753.2</v>
      </c>
      <c r="AY432">
        <v>645</v>
      </c>
      <c r="AZ432">
        <v>580.29999999999995</v>
      </c>
      <c r="BA432">
        <v>539.9</v>
      </c>
      <c r="BB432">
        <v>514</v>
      </c>
      <c r="BC432">
        <v>484</v>
      </c>
      <c r="BD432">
        <v>1066.7</v>
      </c>
      <c r="BE432">
        <v>807.7</v>
      </c>
      <c r="BF432">
        <v>665.8</v>
      </c>
      <c r="BG432">
        <v>577</v>
      </c>
      <c r="BH432">
        <v>533.20000000000005</v>
      </c>
      <c r="BI432">
        <v>501</v>
      </c>
      <c r="BJ432">
        <v>450.9</v>
      </c>
      <c r="BK432">
        <v>43.9</v>
      </c>
      <c r="BL432">
        <v>42</v>
      </c>
      <c r="BM432">
        <v>41.6</v>
      </c>
      <c r="BN432">
        <v>40.799999999999997</v>
      </c>
      <c r="BO432">
        <v>39.700000000000003</v>
      </c>
      <c r="BP432">
        <v>39.1</v>
      </c>
      <c r="BQ432">
        <v>38.9</v>
      </c>
      <c r="BR432">
        <v>145.1</v>
      </c>
      <c r="BS432">
        <v>147.6</v>
      </c>
      <c r="BT432">
        <v>147.5</v>
      </c>
      <c r="BU432">
        <v>148.1</v>
      </c>
      <c r="BV432">
        <v>150.9</v>
      </c>
      <c r="BW432">
        <v>175.9</v>
      </c>
      <c r="BX432">
        <v>178.4</v>
      </c>
      <c r="BY432">
        <v>1111.9000000000001</v>
      </c>
      <c r="BZ432">
        <v>911.8</v>
      </c>
      <c r="CA432">
        <v>799.4</v>
      </c>
      <c r="CB432">
        <v>725</v>
      </c>
      <c r="CC432">
        <v>689.9</v>
      </c>
      <c r="CD432">
        <v>677.7</v>
      </c>
      <c r="CE432">
        <v>672.2</v>
      </c>
      <c r="CF432">
        <v>722.7</v>
      </c>
      <c r="CG432">
        <v>604.20000000000005</v>
      </c>
      <c r="CH432">
        <v>533.29999999999995</v>
      </c>
      <c r="CI432">
        <v>498</v>
      </c>
      <c r="CJ432">
        <v>482.3</v>
      </c>
      <c r="CK432">
        <v>476.5</v>
      </c>
      <c r="CL432">
        <v>473.5</v>
      </c>
      <c r="CM432">
        <v>681.8</v>
      </c>
      <c r="CN432">
        <v>573.6</v>
      </c>
      <c r="CO432">
        <v>512.29999999999995</v>
      </c>
      <c r="CP432">
        <v>484.5</v>
      </c>
      <c r="CQ432">
        <v>470.5</v>
      </c>
      <c r="CR432">
        <v>463.3</v>
      </c>
      <c r="CS432">
        <v>459.2</v>
      </c>
      <c r="CT432">
        <v>651.4</v>
      </c>
      <c r="CU432">
        <v>550</v>
      </c>
      <c r="CV432">
        <v>498</v>
      </c>
      <c r="CW432">
        <v>474.3</v>
      </c>
      <c r="CX432">
        <v>459.3</v>
      </c>
      <c r="CY432">
        <v>447.8</v>
      </c>
      <c r="CZ432">
        <v>435.4</v>
      </c>
      <c r="DA432">
        <v>650.5</v>
      </c>
      <c r="DB432">
        <v>537.29999999999995</v>
      </c>
      <c r="DC432">
        <v>484</v>
      </c>
      <c r="DD432">
        <v>460.9</v>
      </c>
      <c r="DE432">
        <v>447.8</v>
      </c>
      <c r="DF432">
        <v>441.1</v>
      </c>
      <c r="DG432">
        <v>415.6</v>
      </c>
      <c r="DH432">
        <v>649.6</v>
      </c>
      <c r="DI432">
        <v>534.5</v>
      </c>
      <c r="DJ432">
        <v>481.9</v>
      </c>
      <c r="DK432">
        <v>457.1</v>
      </c>
      <c r="DL432">
        <v>436.7</v>
      </c>
      <c r="DM432">
        <v>416.8</v>
      </c>
      <c r="DN432">
        <v>391</v>
      </c>
      <c r="DO432">
        <v>673.1</v>
      </c>
      <c r="DP432">
        <v>553.1</v>
      </c>
      <c r="DQ432">
        <v>490.9</v>
      </c>
      <c r="DR432">
        <v>463.2</v>
      </c>
      <c r="DS432">
        <v>442.2</v>
      </c>
      <c r="DT432">
        <v>420.7</v>
      </c>
      <c r="DU432">
        <v>381.2</v>
      </c>
      <c r="DV432">
        <v>753.1</v>
      </c>
      <c r="DW432">
        <v>609</v>
      </c>
      <c r="DX432">
        <v>524.20000000000005</v>
      </c>
      <c r="DY432">
        <v>481.5</v>
      </c>
      <c r="DZ432">
        <v>458.5</v>
      </c>
      <c r="EA432">
        <v>438.4</v>
      </c>
      <c r="EB432">
        <v>398.1</v>
      </c>
      <c r="EC432">
        <v>891.8</v>
      </c>
      <c r="ED432">
        <v>702.7</v>
      </c>
      <c r="EE432">
        <v>597.20000000000005</v>
      </c>
      <c r="EF432">
        <v>529.70000000000005</v>
      </c>
      <c r="EG432">
        <v>493.5</v>
      </c>
      <c r="EH432">
        <v>470.6</v>
      </c>
      <c r="EI432">
        <v>438.6</v>
      </c>
      <c r="EJ432">
        <v>1029.8</v>
      </c>
      <c r="EK432">
        <v>811.5</v>
      </c>
      <c r="EL432">
        <v>689.6</v>
      </c>
      <c r="EM432">
        <v>611.70000000000005</v>
      </c>
      <c r="EN432">
        <v>568.29999999999995</v>
      </c>
      <c r="EO432">
        <v>519.1</v>
      </c>
      <c r="EP432" t="s">
        <v>4630</v>
      </c>
    </row>
    <row r="433" spans="1:146" x14ac:dyDescent="0.25">
      <c r="A433" t="s">
        <v>3421</v>
      </c>
      <c r="B433" t="s">
        <v>3495</v>
      </c>
      <c r="C433" t="s">
        <v>3496</v>
      </c>
      <c r="D433" t="s">
        <v>3497</v>
      </c>
      <c r="E433" t="s">
        <v>3314</v>
      </c>
      <c r="F433" t="s">
        <v>1785</v>
      </c>
      <c r="G433" t="s">
        <v>3498</v>
      </c>
      <c r="H433">
        <v>2016</v>
      </c>
      <c r="I433">
        <v>4052829</v>
      </c>
      <c r="K433" t="s">
        <v>1698</v>
      </c>
      <c r="L433" t="s">
        <v>1781</v>
      </c>
      <c r="M433">
        <v>654</v>
      </c>
      <c r="N433" t="s">
        <v>3923</v>
      </c>
      <c r="O433" s="3">
        <v>0.32085648148148149</v>
      </c>
      <c r="P433">
        <v>10.254</v>
      </c>
      <c r="Q433">
        <v>9.7390000000000008</v>
      </c>
      <c r="R433">
        <v>2.101</v>
      </c>
      <c r="S433">
        <v>3.61</v>
      </c>
      <c r="T433">
        <v>5913</v>
      </c>
      <c r="U433">
        <v>122.3</v>
      </c>
      <c r="V433">
        <v>0.23</v>
      </c>
      <c r="W433">
        <v>635.1</v>
      </c>
      <c r="X433">
        <v>0.97699999999999998</v>
      </c>
      <c r="Y433">
        <v>690.9</v>
      </c>
      <c r="Z433">
        <v>0</v>
      </c>
      <c r="AA433">
        <v>0</v>
      </c>
      <c r="AB433">
        <v>1041.0999999999999</v>
      </c>
      <c r="AC433">
        <v>845.4</v>
      </c>
      <c r="AD433">
        <v>731.7</v>
      </c>
      <c r="AE433">
        <v>667.2</v>
      </c>
      <c r="AF433">
        <v>635.70000000000005</v>
      </c>
      <c r="AG433">
        <v>607.70000000000005</v>
      </c>
      <c r="AH433">
        <v>581.1</v>
      </c>
      <c r="AI433">
        <v>997.3</v>
      </c>
      <c r="AJ433">
        <v>811.4</v>
      </c>
      <c r="AK433">
        <v>708.8</v>
      </c>
      <c r="AL433">
        <v>652.29999999999995</v>
      </c>
      <c r="AM433">
        <v>622.70000000000005</v>
      </c>
      <c r="AN433">
        <v>602.79999999999995</v>
      </c>
      <c r="AO433">
        <v>579.79999999999995</v>
      </c>
      <c r="AP433">
        <v>876.2</v>
      </c>
      <c r="AQ433">
        <v>706.5</v>
      </c>
      <c r="AR433">
        <v>615.79999999999995</v>
      </c>
      <c r="AS433">
        <v>563.70000000000005</v>
      </c>
      <c r="AT433">
        <v>532.1</v>
      </c>
      <c r="AU433">
        <v>511.8</v>
      </c>
      <c r="AV433">
        <v>486.5</v>
      </c>
      <c r="AW433">
        <v>945.4</v>
      </c>
      <c r="AX433">
        <v>754.2</v>
      </c>
      <c r="AY433">
        <v>649.6</v>
      </c>
      <c r="AZ433">
        <v>587.9</v>
      </c>
      <c r="BA433">
        <v>549.9</v>
      </c>
      <c r="BB433">
        <v>525.4</v>
      </c>
      <c r="BC433">
        <v>495.7</v>
      </c>
      <c r="BD433">
        <v>1036.5</v>
      </c>
      <c r="BE433">
        <v>793</v>
      </c>
      <c r="BF433">
        <v>658.4</v>
      </c>
      <c r="BG433">
        <v>580.70000000000005</v>
      </c>
      <c r="BH433">
        <v>543</v>
      </c>
      <c r="BI433">
        <v>511.9</v>
      </c>
      <c r="BJ433">
        <v>463.1</v>
      </c>
      <c r="BK433">
        <v>42.6</v>
      </c>
      <c r="BL433">
        <v>41</v>
      </c>
      <c r="BM433">
        <v>40.799999999999997</v>
      </c>
      <c r="BN433">
        <v>39.5</v>
      </c>
      <c r="BO433">
        <v>38.6</v>
      </c>
      <c r="BP433">
        <v>38.299999999999997</v>
      </c>
      <c r="BQ433">
        <v>38.6</v>
      </c>
      <c r="BR433">
        <v>144.9</v>
      </c>
      <c r="BS433">
        <v>148.1</v>
      </c>
      <c r="BT433">
        <v>147.80000000000001</v>
      </c>
      <c r="BU433">
        <v>149.4</v>
      </c>
      <c r="BV433">
        <v>174.1</v>
      </c>
      <c r="BW433">
        <v>176.8</v>
      </c>
      <c r="BX433">
        <v>178.4</v>
      </c>
      <c r="BY433">
        <v>1087.2</v>
      </c>
      <c r="BZ433">
        <v>898</v>
      </c>
      <c r="CA433">
        <v>788.2</v>
      </c>
      <c r="CB433">
        <v>726.8</v>
      </c>
      <c r="CC433">
        <v>703.8</v>
      </c>
      <c r="CD433">
        <v>695.2</v>
      </c>
      <c r="CE433">
        <v>687.8</v>
      </c>
      <c r="CF433">
        <v>716.3</v>
      </c>
      <c r="CG433">
        <v>601</v>
      </c>
      <c r="CH433">
        <v>535.9</v>
      </c>
      <c r="CI433">
        <v>509</v>
      </c>
      <c r="CJ433">
        <v>497.3</v>
      </c>
      <c r="CK433">
        <v>493.1</v>
      </c>
      <c r="CL433">
        <v>490.8</v>
      </c>
      <c r="CM433">
        <v>679.9</v>
      </c>
      <c r="CN433">
        <v>572.70000000000005</v>
      </c>
      <c r="CO433">
        <v>519.29999999999995</v>
      </c>
      <c r="CP433">
        <v>497</v>
      </c>
      <c r="CQ433">
        <v>485.2</v>
      </c>
      <c r="CR433">
        <v>479.7</v>
      </c>
      <c r="CS433">
        <v>476.6</v>
      </c>
      <c r="CT433">
        <v>652.9</v>
      </c>
      <c r="CU433">
        <v>552.6</v>
      </c>
      <c r="CV433">
        <v>508.3</v>
      </c>
      <c r="CW433">
        <v>487.3</v>
      </c>
      <c r="CX433">
        <v>473</v>
      </c>
      <c r="CY433">
        <v>462</v>
      </c>
      <c r="CZ433">
        <v>451.3</v>
      </c>
      <c r="DA433">
        <v>637.9</v>
      </c>
      <c r="DB433">
        <v>531.79999999999995</v>
      </c>
      <c r="DC433">
        <v>492.4</v>
      </c>
      <c r="DD433">
        <v>474.8</v>
      </c>
      <c r="DE433">
        <v>467</v>
      </c>
      <c r="DF433">
        <v>455.1</v>
      </c>
      <c r="DG433">
        <v>430.1</v>
      </c>
      <c r="DH433">
        <v>636.20000000000005</v>
      </c>
      <c r="DI433">
        <v>528.70000000000005</v>
      </c>
      <c r="DJ433">
        <v>488.5</v>
      </c>
      <c r="DK433">
        <v>465</v>
      </c>
      <c r="DL433">
        <v>443.4</v>
      </c>
      <c r="DM433">
        <v>426.8</v>
      </c>
      <c r="DN433">
        <v>408</v>
      </c>
      <c r="DO433">
        <v>656.9</v>
      </c>
      <c r="DP433">
        <v>543.1</v>
      </c>
      <c r="DQ433">
        <v>495.5</v>
      </c>
      <c r="DR433">
        <v>470.4</v>
      </c>
      <c r="DS433">
        <v>447</v>
      </c>
      <c r="DT433">
        <v>424.4</v>
      </c>
      <c r="DU433">
        <v>389.3</v>
      </c>
      <c r="DV433">
        <v>730.3</v>
      </c>
      <c r="DW433">
        <v>595.20000000000005</v>
      </c>
      <c r="DX433">
        <v>520.20000000000005</v>
      </c>
      <c r="DY433">
        <v>487.5</v>
      </c>
      <c r="DZ433">
        <v>464.9</v>
      </c>
      <c r="EA433">
        <v>442.2</v>
      </c>
      <c r="EB433">
        <v>399.2</v>
      </c>
      <c r="EC433">
        <v>861.7</v>
      </c>
      <c r="ED433">
        <v>686.5</v>
      </c>
      <c r="EE433">
        <v>584.70000000000005</v>
      </c>
      <c r="EF433">
        <v>526.20000000000005</v>
      </c>
      <c r="EG433">
        <v>497.1</v>
      </c>
      <c r="EH433">
        <v>478.7</v>
      </c>
      <c r="EI433">
        <v>443.9</v>
      </c>
      <c r="EJ433">
        <v>995</v>
      </c>
      <c r="EK433">
        <v>792.7</v>
      </c>
      <c r="EL433">
        <v>675.1</v>
      </c>
      <c r="EM433">
        <v>607.6</v>
      </c>
      <c r="EN433">
        <v>567.6</v>
      </c>
      <c r="EO433">
        <v>520.20000000000005</v>
      </c>
      <c r="EP433" t="s">
        <v>4631</v>
      </c>
    </row>
    <row r="434" spans="1:146" x14ac:dyDescent="0.25">
      <c r="A434" t="s">
        <v>3421</v>
      </c>
      <c r="B434" t="s">
        <v>3499</v>
      </c>
      <c r="C434" t="s">
        <v>3500</v>
      </c>
      <c r="D434" t="s">
        <v>3501</v>
      </c>
      <c r="E434" t="s">
        <v>3502</v>
      </c>
      <c r="F434" t="s">
        <v>2458</v>
      </c>
      <c r="G434" t="s">
        <v>3503</v>
      </c>
      <c r="H434">
        <v>2000</v>
      </c>
      <c r="I434">
        <v>9514632</v>
      </c>
      <c r="K434" t="s">
        <v>1698</v>
      </c>
      <c r="L434" t="s">
        <v>1781</v>
      </c>
      <c r="M434">
        <v>667</v>
      </c>
      <c r="N434" t="s">
        <v>3923</v>
      </c>
      <c r="O434" s="3">
        <v>0.32087962962962963</v>
      </c>
      <c r="P434">
        <v>11.04</v>
      </c>
      <c r="Q434">
        <v>9.9039999999999999</v>
      </c>
      <c r="R434">
        <v>1.54</v>
      </c>
      <c r="S434">
        <v>3.61</v>
      </c>
      <c r="T434">
        <v>5400</v>
      </c>
      <c r="U434">
        <v>112.1</v>
      </c>
      <c r="V434">
        <v>0.35</v>
      </c>
      <c r="W434">
        <v>661.1</v>
      </c>
      <c r="X434">
        <v>0.9425</v>
      </c>
      <c r="Y434">
        <v>716.1</v>
      </c>
      <c r="Z434">
        <v>0</v>
      </c>
      <c r="AA434">
        <v>0</v>
      </c>
      <c r="AB434">
        <v>1109.9000000000001</v>
      </c>
      <c r="AC434">
        <v>896.1</v>
      </c>
      <c r="AD434">
        <v>776.1</v>
      </c>
      <c r="AE434">
        <v>693.1</v>
      </c>
      <c r="AF434">
        <v>642.1</v>
      </c>
      <c r="AG434">
        <v>614</v>
      </c>
      <c r="AH434">
        <v>592.70000000000005</v>
      </c>
      <c r="AI434">
        <v>1067.0999999999999</v>
      </c>
      <c r="AJ434">
        <v>864.6</v>
      </c>
      <c r="AK434">
        <v>751.5</v>
      </c>
      <c r="AL434">
        <v>681.1</v>
      </c>
      <c r="AM434">
        <v>639.4</v>
      </c>
      <c r="AN434">
        <v>616.79999999999995</v>
      </c>
      <c r="AO434">
        <v>596.20000000000005</v>
      </c>
      <c r="AP434">
        <v>925.7</v>
      </c>
      <c r="AQ434">
        <v>741.4</v>
      </c>
      <c r="AR434">
        <v>640.6</v>
      </c>
      <c r="AS434">
        <v>580.79999999999995</v>
      </c>
      <c r="AT434">
        <v>543.5</v>
      </c>
      <c r="AU434">
        <v>519.5</v>
      </c>
      <c r="AV434">
        <v>491.8</v>
      </c>
      <c r="AW434">
        <v>989.8</v>
      </c>
      <c r="AX434">
        <v>786.7</v>
      </c>
      <c r="AY434">
        <v>674.3</v>
      </c>
      <c r="AZ434">
        <v>606.79999999999995</v>
      </c>
      <c r="BA434">
        <v>564.6</v>
      </c>
      <c r="BB434">
        <v>537.70000000000005</v>
      </c>
      <c r="BC434">
        <v>507.3</v>
      </c>
      <c r="BD434">
        <v>1103.0999999999999</v>
      </c>
      <c r="BE434">
        <v>839.5</v>
      </c>
      <c r="BF434">
        <v>694.2</v>
      </c>
      <c r="BG434">
        <v>600.6</v>
      </c>
      <c r="BH434">
        <v>550.9</v>
      </c>
      <c r="BI434">
        <v>517.5</v>
      </c>
      <c r="BJ434">
        <v>466.4</v>
      </c>
      <c r="BK434">
        <v>43.9</v>
      </c>
      <c r="BL434">
        <v>42.3</v>
      </c>
      <c r="BM434">
        <v>42.1</v>
      </c>
      <c r="BN434">
        <v>41.6</v>
      </c>
      <c r="BO434">
        <v>40.6</v>
      </c>
      <c r="BP434">
        <v>40</v>
      </c>
      <c r="BQ434">
        <v>40.5</v>
      </c>
      <c r="BR434">
        <v>146</v>
      </c>
      <c r="BS434">
        <v>148</v>
      </c>
      <c r="BT434">
        <v>152.5</v>
      </c>
      <c r="BU434">
        <v>155.69999999999999</v>
      </c>
      <c r="BV434">
        <v>171.3</v>
      </c>
      <c r="BW434">
        <v>180</v>
      </c>
      <c r="BX434">
        <v>180</v>
      </c>
      <c r="BY434">
        <v>1178.5999999999999</v>
      </c>
      <c r="BZ434">
        <v>968.5</v>
      </c>
      <c r="CA434">
        <v>852.2</v>
      </c>
      <c r="CB434">
        <v>773</v>
      </c>
      <c r="CC434">
        <v>731</v>
      </c>
      <c r="CD434">
        <v>717.3</v>
      </c>
      <c r="CE434">
        <v>719.3</v>
      </c>
      <c r="CF434">
        <v>764.3</v>
      </c>
      <c r="CG434">
        <v>639.20000000000005</v>
      </c>
      <c r="CH434">
        <v>564.79999999999995</v>
      </c>
      <c r="CI434">
        <v>524.6</v>
      </c>
      <c r="CJ434">
        <v>506.2</v>
      </c>
      <c r="CK434">
        <v>497.8</v>
      </c>
      <c r="CL434">
        <v>495</v>
      </c>
      <c r="CM434">
        <v>720.5</v>
      </c>
      <c r="CN434">
        <v>606.20000000000005</v>
      </c>
      <c r="CO434">
        <v>540.29999999999995</v>
      </c>
      <c r="CP434">
        <v>508.8</v>
      </c>
      <c r="CQ434">
        <v>492.9</v>
      </c>
      <c r="CR434">
        <v>483.6</v>
      </c>
      <c r="CS434">
        <v>478.2</v>
      </c>
      <c r="CT434">
        <v>687.7</v>
      </c>
      <c r="CU434">
        <v>580.29999999999995</v>
      </c>
      <c r="CV434">
        <v>523.20000000000005</v>
      </c>
      <c r="CW434">
        <v>497</v>
      </c>
      <c r="CX434">
        <v>480.4</v>
      </c>
      <c r="CY434">
        <v>467.9</v>
      </c>
      <c r="CZ434">
        <v>451.1</v>
      </c>
      <c r="DA434">
        <v>683.8</v>
      </c>
      <c r="DB434">
        <v>563.29999999999995</v>
      </c>
      <c r="DC434">
        <v>505.4</v>
      </c>
      <c r="DD434">
        <v>480.3</v>
      </c>
      <c r="DE434">
        <v>463.7</v>
      </c>
      <c r="DF434">
        <v>454.3</v>
      </c>
      <c r="DG434">
        <v>434.3</v>
      </c>
      <c r="DH434">
        <v>674.3</v>
      </c>
      <c r="DI434">
        <v>554</v>
      </c>
      <c r="DJ434">
        <v>500.6</v>
      </c>
      <c r="DK434">
        <v>474.5</v>
      </c>
      <c r="DL434">
        <v>451.6</v>
      </c>
      <c r="DM434">
        <v>430.2</v>
      </c>
      <c r="DN434">
        <v>399.5</v>
      </c>
      <c r="DO434">
        <v>694.4</v>
      </c>
      <c r="DP434">
        <v>569.79999999999995</v>
      </c>
      <c r="DQ434">
        <v>508.1</v>
      </c>
      <c r="DR434">
        <v>479.8</v>
      </c>
      <c r="DS434">
        <v>456.9</v>
      </c>
      <c r="DT434">
        <v>433.4</v>
      </c>
      <c r="DU434">
        <v>391.7</v>
      </c>
      <c r="DV434">
        <v>767.7</v>
      </c>
      <c r="DW434">
        <v>621.79999999999995</v>
      </c>
      <c r="DX434">
        <v>537.1</v>
      </c>
      <c r="DY434">
        <v>496.8</v>
      </c>
      <c r="DZ434">
        <v>473.3</v>
      </c>
      <c r="EA434">
        <v>451.2</v>
      </c>
      <c r="EB434">
        <v>407.8</v>
      </c>
      <c r="EC434">
        <v>901.8</v>
      </c>
      <c r="ED434">
        <v>713.3</v>
      </c>
      <c r="EE434">
        <v>606.70000000000005</v>
      </c>
      <c r="EF434">
        <v>535.9</v>
      </c>
      <c r="EG434">
        <v>498.8</v>
      </c>
      <c r="EH434">
        <v>476.5</v>
      </c>
      <c r="EI434">
        <v>435.7</v>
      </c>
      <c r="EJ434">
        <v>1041.3</v>
      </c>
      <c r="EK434">
        <v>823.6</v>
      </c>
      <c r="EL434">
        <v>700.1</v>
      </c>
      <c r="EM434">
        <v>613.29999999999995</v>
      </c>
      <c r="EN434">
        <v>553.20000000000005</v>
      </c>
      <c r="EO434">
        <v>510.6</v>
      </c>
      <c r="EP434" t="s">
        <v>4632</v>
      </c>
    </row>
    <row r="435" spans="1:146" x14ac:dyDescent="0.25">
      <c r="A435" t="s">
        <v>3421</v>
      </c>
      <c r="B435" t="s">
        <v>3504</v>
      </c>
      <c r="C435" t="s">
        <v>3505</v>
      </c>
      <c r="D435" t="s">
        <v>3506</v>
      </c>
      <c r="E435" t="s">
        <v>3507</v>
      </c>
      <c r="F435" t="s">
        <v>3508</v>
      </c>
      <c r="G435" t="s">
        <v>4633</v>
      </c>
      <c r="H435">
        <v>1993</v>
      </c>
      <c r="K435" t="s">
        <v>1698</v>
      </c>
      <c r="L435" t="s">
        <v>1781</v>
      </c>
      <c r="M435">
        <v>707</v>
      </c>
      <c r="N435" t="s">
        <v>3923</v>
      </c>
      <c r="O435" s="3">
        <v>0.32087962962962963</v>
      </c>
      <c r="P435">
        <v>11.43</v>
      </c>
      <c r="Q435">
        <v>10.218999999999999</v>
      </c>
      <c r="R435">
        <v>1.4350000000000001</v>
      </c>
      <c r="S435">
        <v>3.78</v>
      </c>
      <c r="T435">
        <v>8050</v>
      </c>
      <c r="U435">
        <v>116.3</v>
      </c>
      <c r="V435">
        <v>0.5</v>
      </c>
      <c r="W435">
        <v>700.4</v>
      </c>
      <c r="X435">
        <v>0.87939999999999996</v>
      </c>
      <c r="Y435">
        <v>767.6</v>
      </c>
      <c r="Z435">
        <v>0</v>
      </c>
      <c r="AA435">
        <v>0</v>
      </c>
      <c r="AB435">
        <v>1206.9000000000001</v>
      </c>
      <c r="AC435">
        <v>964.7</v>
      </c>
      <c r="AD435">
        <v>833.4</v>
      </c>
      <c r="AE435">
        <v>745.7</v>
      </c>
      <c r="AF435">
        <v>687.3</v>
      </c>
      <c r="AG435">
        <v>651.79999999999995</v>
      </c>
      <c r="AH435">
        <v>625.29999999999995</v>
      </c>
      <c r="AI435">
        <v>1161.0999999999999</v>
      </c>
      <c r="AJ435">
        <v>935.1</v>
      </c>
      <c r="AK435">
        <v>810.9</v>
      </c>
      <c r="AL435">
        <v>733.5</v>
      </c>
      <c r="AM435">
        <v>685.8</v>
      </c>
      <c r="AN435">
        <v>658.7</v>
      </c>
      <c r="AO435">
        <v>635.20000000000005</v>
      </c>
      <c r="AP435">
        <v>989.2</v>
      </c>
      <c r="AQ435">
        <v>788.7</v>
      </c>
      <c r="AR435">
        <v>678.2</v>
      </c>
      <c r="AS435">
        <v>612.1</v>
      </c>
      <c r="AT435">
        <v>570.79999999999995</v>
      </c>
      <c r="AU435">
        <v>544.5</v>
      </c>
      <c r="AV435">
        <v>515.29999999999995</v>
      </c>
      <c r="AW435">
        <v>1038.9000000000001</v>
      </c>
      <c r="AX435">
        <v>823.9</v>
      </c>
      <c r="AY435">
        <v>704.4</v>
      </c>
      <c r="AZ435">
        <v>632.20000000000005</v>
      </c>
      <c r="BA435">
        <v>586.9</v>
      </c>
      <c r="BB435">
        <v>557.70000000000005</v>
      </c>
      <c r="BC435">
        <v>524.6</v>
      </c>
      <c r="BD435">
        <v>1198</v>
      </c>
      <c r="BE435">
        <v>901.5</v>
      </c>
      <c r="BF435">
        <v>740.3</v>
      </c>
      <c r="BG435">
        <v>636</v>
      </c>
      <c r="BH435">
        <v>577.9</v>
      </c>
      <c r="BI435">
        <v>539.70000000000005</v>
      </c>
      <c r="BJ435">
        <v>484.3</v>
      </c>
      <c r="BK435">
        <v>47</v>
      </c>
      <c r="BL435">
        <v>45.5</v>
      </c>
      <c r="BM435">
        <v>45</v>
      </c>
      <c r="BN435">
        <v>45.5</v>
      </c>
      <c r="BO435">
        <v>45.3</v>
      </c>
      <c r="BP435">
        <v>44.6</v>
      </c>
      <c r="BQ435">
        <v>44.7</v>
      </c>
      <c r="BR435">
        <v>146.80000000000001</v>
      </c>
      <c r="BS435">
        <v>150.19999999999999</v>
      </c>
      <c r="BT435">
        <v>152.69999999999999</v>
      </c>
      <c r="BU435">
        <v>154.9</v>
      </c>
      <c r="BV435">
        <v>167.3</v>
      </c>
      <c r="BW435">
        <v>180</v>
      </c>
      <c r="BX435">
        <v>180</v>
      </c>
      <c r="BY435">
        <v>1295.8</v>
      </c>
      <c r="BZ435">
        <v>1058.5</v>
      </c>
      <c r="CA435">
        <v>935.1</v>
      </c>
      <c r="CB435">
        <v>853</v>
      </c>
      <c r="CC435">
        <v>803.3</v>
      </c>
      <c r="CD435">
        <v>782.3</v>
      </c>
      <c r="CE435">
        <v>777.1</v>
      </c>
      <c r="CF435">
        <v>817.4</v>
      </c>
      <c r="CG435">
        <v>678.5</v>
      </c>
      <c r="CH435">
        <v>600.4</v>
      </c>
      <c r="CI435">
        <v>547.5</v>
      </c>
      <c r="CJ435">
        <v>523</v>
      </c>
      <c r="CK435">
        <v>513.4</v>
      </c>
      <c r="CL435">
        <v>509</v>
      </c>
      <c r="CM435">
        <v>756.2</v>
      </c>
      <c r="CN435">
        <v>635.20000000000005</v>
      </c>
      <c r="CO435">
        <v>561.1</v>
      </c>
      <c r="CP435">
        <v>520.29999999999995</v>
      </c>
      <c r="CQ435">
        <v>501.8</v>
      </c>
      <c r="CR435">
        <v>492.8</v>
      </c>
      <c r="CS435">
        <v>487.7</v>
      </c>
      <c r="CT435">
        <v>711.3</v>
      </c>
      <c r="CU435">
        <v>600.29999999999995</v>
      </c>
      <c r="CV435">
        <v>533.20000000000005</v>
      </c>
      <c r="CW435">
        <v>502.1</v>
      </c>
      <c r="CX435">
        <v>485.7</v>
      </c>
      <c r="CY435">
        <v>474.6</v>
      </c>
      <c r="CZ435">
        <v>462.4</v>
      </c>
      <c r="DA435">
        <v>713.5</v>
      </c>
      <c r="DB435">
        <v>600</v>
      </c>
      <c r="DC435">
        <v>528.70000000000005</v>
      </c>
      <c r="DD435">
        <v>493.4</v>
      </c>
      <c r="DE435">
        <v>476.4</v>
      </c>
      <c r="DF435">
        <v>467.1</v>
      </c>
      <c r="DG435">
        <v>444.9</v>
      </c>
      <c r="DH435">
        <v>722.7</v>
      </c>
      <c r="DI435">
        <v>591</v>
      </c>
      <c r="DJ435">
        <v>516.70000000000005</v>
      </c>
      <c r="DK435">
        <v>484.8</v>
      </c>
      <c r="DL435">
        <v>464.9</v>
      </c>
      <c r="DM435">
        <v>447</v>
      </c>
      <c r="DN435">
        <v>417.6</v>
      </c>
      <c r="DO435">
        <v>742.9</v>
      </c>
      <c r="DP435">
        <v>605.70000000000005</v>
      </c>
      <c r="DQ435">
        <v>525.20000000000005</v>
      </c>
      <c r="DR435">
        <v>489.2</v>
      </c>
      <c r="DS435">
        <v>468.7</v>
      </c>
      <c r="DT435">
        <v>449.7</v>
      </c>
      <c r="DU435">
        <v>413.8</v>
      </c>
      <c r="DV435">
        <v>821.6</v>
      </c>
      <c r="DW435">
        <v>660</v>
      </c>
      <c r="DX435">
        <v>563.6</v>
      </c>
      <c r="DY435">
        <v>508.8</v>
      </c>
      <c r="DZ435">
        <v>482.5</v>
      </c>
      <c r="EA435">
        <v>463.5</v>
      </c>
      <c r="EB435">
        <v>426.3</v>
      </c>
      <c r="EC435">
        <v>968.2</v>
      </c>
      <c r="ED435">
        <v>754.1</v>
      </c>
      <c r="EE435">
        <v>634.9</v>
      </c>
      <c r="EF435">
        <v>557.4</v>
      </c>
      <c r="EG435">
        <v>508.3</v>
      </c>
      <c r="EH435">
        <v>483.7</v>
      </c>
      <c r="EI435">
        <v>448.4</v>
      </c>
      <c r="EJ435">
        <v>1118</v>
      </c>
      <c r="EK435">
        <v>870.8</v>
      </c>
      <c r="EL435">
        <v>731.6</v>
      </c>
      <c r="EM435">
        <v>638.4</v>
      </c>
      <c r="EN435">
        <v>571.29999999999995</v>
      </c>
      <c r="EO435">
        <v>521.4</v>
      </c>
      <c r="EP435" t="s">
        <v>4634</v>
      </c>
    </row>
    <row r="436" spans="1:146" x14ac:dyDescent="0.25">
      <c r="A436" t="s">
        <v>3421</v>
      </c>
      <c r="B436" t="s">
        <v>3509</v>
      </c>
      <c r="C436" t="s">
        <v>3510</v>
      </c>
      <c r="D436" t="s">
        <v>3511</v>
      </c>
      <c r="E436" t="s">
        <v>1579</v>
      </c>
      <c r="F436" t="s">
        <v>1580</v>
      </c>
      <c r="G436" t="s">
        <v>1581</v>
      </c>
      <c r="H436">
        <v>1989</v>
      </c>
      <c r="K436" t="s">
        <v>1698</v>
      </c>
      <c r="L436" t="s">
        <v>1781</v>
      </c>
      <c r="M436">
        <v>555</v>
      </c>
      <c r="N436" t="s">
        <v>3923</v>
      </c>
      <c r="O436" s="3">
        <v>0.32087962962962963</v>
      </c>
      <c r="P436">
        <v>10.25</v>
      </c>
      <c r="Q436">
        <v>8.6509999999999998</v>
      </c>
      <c r="R436">
        <v>1.3</v>
      </c>
      <c r="S436">
        <v>3.29</v>
      </c>
      <c r="T436">
        <v>7000</v>
      </c>
      <c r="U436">
        <v>122.2</v>
      </c>
      <c r="V436">
        <v>0.46</v>
      </c>
      <c r="W436">
        <v>695.3</v>
      </c>
      <c r="X436">
        <v>0.879</v>
      </c>
      <c r="Y436">
        <v>767.9</v>
      </c>
      <c r="Z436">
        <v>0</v>
      </c>
      <c r="AA436">
        <v>0</v>
      </c>
      <c r="AB436">
        <v>1113.9000000000001</v>
      </c>
      <c r="AC436">
        <v>927.9</v>
      </c>
      <c r="AD436">
        <v>819.3</v>
      </c>
      <c r="AE436">
        <v>748.3</v>
      </c>
      <c r="AF436">
        <v>702</v>
      </c>
      <c r="AG436">
        <v>676</v>
      </c>
      <c r="AH436">
        <v>653.1</v>
      </c>
      <c r="AI436">
        <v>1074</v>
      </c>
      <c r="AJ436">
        <v>897.5</v>
      </c>
      <c r="AK436">
        <v>800.1</v>
      </c>
      <c r="AL436">
        <v>742.8</v>
      </c>
      <c r="AM436">
        <v>707.8</v>
      </c>
      <c r="AN436">
        <v>686</v>
      </c>
      <c r="AO436">
        <v>664.4</v>
      </c>
      <c r="AP436">
        <v>942.8</v>
      </c>
      <c r="AQ436">
        <v>768.4</v>
      </c>
      <c r="AR436">
        <v>675.8</v>
      </c>
      <c r="AS436">
        <v>622.20000000000005</v>
      </c>
      <c r="AT436">
        <v>589.20000000000005</v>
      </c>
      <c r="AU436">
        <v>568</v>
      </c>
      <c r="AV436">
        <v>542.6</v>
      </c>
      <c r="AW436">
        <v>1026.5999999999999</v>
      </c>
      <c r="AX436">
        <v>826.7</v>
      </c>
      <c r="AY436">
        <v>717.7</v>
      </c>
      <c r="AZ436">
        <v>652.9</v>
      </c>
      <c r="BA436">
        <v>612.6</v>
      </c>
      <c r="BB436">
        <v>586.5</v>
      </c>
      <c r="BC436">
        <v>556</v>
      </c>
      <c r="BD436">
        <v>1108</v>
      </c>
      <c r="BE436">
        <v>867.2</v>
      </c>
      <c r="BF436">
        <v>732.1</v>
      </c>
      <c r="BG436">
        <v>648.20000000000005</v>
      </c>
      <c r="BH436">
        <v>601.5</v>
      </c>
      <c r="BI436">
        <v>566.5</v>
      </c>
      <c r="BJ436">
        <v>513.1</v>
      </c>
      <c r="BK436">
        <v>45.8</v>
      </c>
      <c r="BL436">
        <v>45</v>
      </c>
      <c r="BM436">
        <v>45.9</v>
      </c>
      <c r="BN436">
        <v>45.4</v>
      </c>
      <c r="BO436">
        <v>43.8</v>
      </c>
      <c r="BP436">
        <v>43.4</v>
      </c>
      <c r="BQ436">
        <v>43.6</v>
      </c>
      <c r="BR436">
        <v>147.5</v>
      </c>
      <c r="BS436">
        <v>152.9</v>
      </c>
      <c r="BT436">
        <v>153.5</v>
      </c>
      <c r="BU436">
        <v>160.1</v>
      </c>
      <c r="BV436">
        <v>180</v>
      </c>
      <c r="BW436">
        <v>180</v>
      </c>
      <c r="BX436">
        <v>180</v>
      </c>
      <c r="BY436">
        <v>1172.5</v>
      </c>
      <c r="BZ436">
        <v>1007.6</v>
      </c>
      <c r="CA436">
        <v>913.6</v>
      </c>
      <c r="CB436">
        <v>861.4</v>
      </c>
      <c r="CC436">
        <v>831.2</v>
      </c>
      <c r="CD436">
        <v>814.2</v>
      </c>
      <c r="CE436">
        <v>807.8</v>
      </c>
      <c r="CF436">
        <v>748.5</v>
      </c>
      <c r="CG436">
        <v>644.29999999999995</v>
      </c>
      <c r="CH436">
        <v>584.6</v>
      </c>
      <c r="CI436">
        <v>561.79999999999995</v>
      </c>
      <c r="CJ436">
        <v>550.70000000000005</v>
      </c>
      <c r="CK436">
        <v>544.29999999999995</v>
      </c>
      <c r="CL436">
        <v>541</v>
      </c>
      <c r="CM436">
        <v>697.8</v>
      </c>
      <c r="CN436">
        <v>598.70000000000005</v>
      </c>
      <c r="CO436">
        <v>556.29999999999995</v>
      </c>
      <c r="CP436">
        <v>540.1</v>
      </c>
      <c r="CQ436">
        <v>531.29999999999995</v>
      </c>
      <c r="CR436">
        <v>526</v>
      </c>
      <c r="CS436">
        <v>521.4</v>
      </c>
      <c r="CT436">
        <v>652.1</v>
      </c>
      <c r="CU436">
        <v>568.79999999999995</v>
      </c>
      <c r="CV436">
        <v>538.6</v>
      </c>
      <c r="CW436">
        <v>523.20000000000005</v>
      </c>
      <c r="CX436">
        <v>512.20000000000005</v>
      </c>
      <c r="CY436">
        <v>504.5</v>
      </c>
      <c r="CZ436">
        <v>495</v>
      </c>
      <c r="DA436">
        <v>648.29999999999995</v>
      </c>
      <c r="DB436">
        <v>567.1</v>
      </c>
      <c r="DC436">
        <v>535.6</v>
      </c>
      <c r="DD436">
        <v>517.1</v>
      </c>
      <c r="DE436">
        <v>501.9</v>
      </c>
      <c r="DF436">
        <v>486.2</v>
      </c>
      <c r="DG436">
        <v>468.5</v>
      </c>
      <c r="DH436">
        <v>697</v>
      </c>
      <c r="DI436">
        <v>583.20000000000005</v>
      </c>
      <c r="DJ436">
        <v>536</v>
      </c>
      <c r="DK436">
        <v>512.4</v>
      </c>
      <c r="DL436">
        <v>492.9</v>
      </c>
      <c r="DM436">
        <v>474.9</v>
      </c>
      <c r="DN436">
        <v>449.7</v>
      </c>
      <c r="DO436">
        <v>715.2</v>
      </c>
      <c r="DP436">
        <v>596.79999999999995</v>
      </c>
      <c r="DQ436">
        <v>542</v>
      </c>
      <c r="DR436">
        <v>516.70000000000005</v>
      </c>
      <c r="DS436">
        <v>496.1</v>
      </c>
      <c r="DT436">
        <v>476</v>
      </c>
      <c r="DU436">
        <v>444.3</v>
      </c>
      <c r="DV436">
        <v>779.4</v>
      </c>
      <c r="DW436">
        <v>650.1</v>
      </c>
      <c r="DX436">
        <v>566.6</v>
      </c>
      <c r="DY436">
        <v>531.6</v>
      </c>
      <c r="DZ436">
        <v>510.1</v>
      </c>
      <c r="EA436">
        <v>490.2</v>
      </c>
      <c r="EB436">
        <v>453</v>
      </c>
      <c r="EC436">
        <v>913.8</v>
      </c>
      <c r="ED436">
        <v>735.8</v>
      </c>
      <c r="EE436">
        <v>630.29999999999995</v>
      </c>
      <c r="EF436">
        <v>561.5</v>
      </c>
      <c r="EG436">
        <v>530.70000000000005</v>
      </c>
      <c r="EH436">
        <v>510.6</v>
      </c>
      <c r="EI436">
        <v>473.3</v>
      </c>
      <c r="EJ436">
        <v>1055.2</v>
      </c>
      <c r="EK436">
        <v>848.2</v>
      </c>
      <c r="EL436">
        <v>725</v>
      </c>
      <c r="EM436">
        <v>635.29999999999995</v>
      </c>
      <c r="EN436">
        <v>572.70000000000005</v>
      </c>
      <c r="EO436">
        <v>537.79999999999995</v>
      </c>
      <c r="EP436" t="s">
        <v>4635</v>
      </c>
    </row>
    <row r="437" spans="1:146" x14ac:dyDescent="0.25">
      <c r="A437" t="s">
        <v>3421</v>
      </c>
      <c r="B437" t="s">
        <v>3512</v>
      </c>
      <c r="C437" t="s">
        <v>3513</v>
      </c>
      <c r="D437" t="s">
        <v>3514</v>
      </c>
      <c r="E437" t="s">
        <v>352</v>
      </c>
      <c r="F437" t="s">
        <v>978</v>
      </c>
      <c r="G437" t="s">
        <v>1265</v>
      </c>
      <c r="H437">
        <v>1978</v>
      </c>
      <c r="K437" t="s">
        <v>1698</v>
      </c>
      <c r="L437" t="s">
        <v>1781</v>
      </c>
      <c r="M437">
        <v>299</v>
      </c>
      <c r="N437" t="s">
        <v>3923</v>
      </c>
      <c r="O437" s="3">
        <v>0.32087962962962963</v>
      </c>
      <c r="P437">
        <v>6.9880000000000004</v>
      </c>
      <c r="Q437">
        <v>5.6740000000000004</v>
      </c>
      <c r="R437">
        <v>1.353</v>
      </c>
      <c r="S437">
        <v>2.46</v>
      </c>
      <c r="T437">
        <v>1100</v>
      </c>
      <c r="U437">
        <v>109.2</v>
      </c>
      <c r="V437">
        <v>0.18</v>
      </c>
      <c r="W437">
        <v>767</v>
      </c>
      <c r="X437">
        <v>0.81389999999999996</v>
      </c>
      <c r="Y437">
        <v>829.4</v>
      </c>
      <c r="Z437">
        <v>0</v>
      </c>
      <c r="AA437">
        <v>0</v>
      </c>
      <c r="AB437">
        <v>1225.2</v>
      </c>
      <c r="AC437">
        <v>1006.7</v>
      </c>
      <c r="AD437">
        <v>874.5</v>
      </c>
      <c r="AE437">
        <v>793.3</v>
      </c>
      <c r="AF437">
        <v>760.3</v>
      </c>
      <c r="AG437">
        <v>743.9</v>
      </c>
      <c r="AH437">
        <v>722.1</v>
      </c>
      <c r="AI437">
        <v>1180.8</v>
      </c>
      <c r="AJ437">
        <v>972.9</v>
      </c>
      <c r="AK437">
        <v>858.7</v>
      </c>
      <c r="AL437">
        <v>794.5</v>
      </c>
      <c r="AM437">
        <v>763.7</v>
      </c>
      <c r="AN437">
        <v>748.5</v>
      </c>
      <c r="AO437">
        <v>728.9</v>
      </c>
      <c r="AP437">
        <v>1045.9000000000001</v>
      </c>
      <c r="AQ437">
        <v>849.4</v>
      </c>
      <c r="AR437">
        <v>744.8</v>
      </c>
      <c r="AS437">
        <v>684.7</v>
      </c>
      <c r="AT437">
        <v>648.4</v>
      </c>
      <c r="AU437">
        <v>625.5</v>
      </c>
      <c r="AV437">
        <v>597.5</v>
      </c>
      <c r="AW437">
        <v>1108</v>
      </c>
      <c r="AX437">
        <v>893.9</v>
      </c>
      <c r="AY437">
        <v>779.1</v>
      </c>
      <c r="AZ437">
        <v>712.7</v>
      </c>
      <c r="BA437">
        <v>672.7</v>
      </c>
      <c r="BB437">
        <v>647.4</v>
      </c>
      <c r="BC437">
        <v>617.20000000000005</v>
      </c>
      <c r="BD437">
        <v>1218.5</v>
      </c>
      <c r="BE437">
        <v>945.8</v>
      </c>
      <c r="BF437">
        <v>793.6</v>
      </c>
      <c r="BG437">
        <v>705</v>
      </c>
      <c r="BH437">
        <v>661</v>
      </c>
      <c r="BI437">
        <v>626</v>
      </c>
      <c r="BJ437">
        <v>564.4</v>
      </c>
      <c r="BK437">
        <v>41.7</v>
      </c>
      <c r="BL437">
        <v>41.3</v>
      </c>
      <c r="BM437">
        <v>40.700000000000003</v>
      </c>
      <c r="BN437">
        <v>39.1</v>
      </c>
      <c r="BO437">
        <v>39</v>
      </c>
      <c r="BP437">
        <v>39.5</v>
      </c>
      <c r="BQ437">
        <v>41.2</v>
      </c>
      <c r="BR437">
        <v>149.4</v>
      </c>
      <c r="BS437">
        <v>153</v>
      </c>
      <c r="BT437">
        <v>155.80000000000001</v>
      </c>
      <c r="BU437">
        <v>180</v>
      </c>
      <c r="BV437">
        <v>180</v>
      </c>
      <c r="BW437">
        <v>180</v>
      </c>
      <c r="BX437">
        <v>180</v>
      </c>
      <c r="BY437">
        <v>1292.2</v>
      </c>
      <c r="BZ437">
        <v>1087</v>
      </c>
      <c r="CA437">
        <v>965.9</v>
      </c>
      <c r="CB437">
        <v>901.9</v>
      </c>
      <c r="CC437">
        <v>886.4</v>
      </c>
      <c r="CD437">
        <v>888.4</v>
      </c>
      <c r="CE437">
        <v>906</v>
      </c>
      <c r="CF437">
        <v>858.7</v>
      </c>
      <c r="CG437">
        <v>726.1</v>
      </c>
      <c r="CH437">
        <v>667.1</v>
      </c>
      <c r="CI437">
        <v>639.6</v>
      </c>
      <c r="CJ437">
        <v>627.20000000000005</v>
      </c>
      <c r="CK437">
        <v>624.20000000000005</v>
      </c>
      <c r="CL437">
        <v>625.70000000000005</v>
      </c>
      <c r="CM437">
        <v>815.9</v>
      </c>
      <c r="CN437">
        <v>696.9</v>
      </c>
      <c r="CO437">
        <v>650.1</v>
      </c>
      <c r="CP437">
        <v>623.70000000000005</v>
      </c>
      <c r="CQ437">
        <v>607.1</v>
      </c>
      <c r="CR437">
        <v>600.6</v>
      </c>
      <c r="CS437">
        <v>601.6</v>
      </c>
      <c r="CT437">
        <v>782.5</v>
      </c>
      <c r="CU437">
        <v>676.9</v>
      </c>
      <c r="CV437">
        <v>635.6</v>
      </c>
      <c r="CW437">
        <v>609</v>
      </c>
      <c r="CX437">
        <v>583.79999999999995</v>
      </c>
      <c r="CY437">
        <v>567.1</v>
      </c>
      <c r="CZ437">
        <v>556.70000000000005</v>
      </c>
      <c r="DA437">
        <v>755.2</v>
      </c>
      <c r="DB437">
        <v>651.1</v>
      </c>
      <c r="DC437">
        <v>608.29999999999995</v>
      </c>
      <c r="DD437">
        <v>580.1</v>
      </c>
      <c r="DE437">
        <v>566.5</v>
      </c>
      <c r="DF437">
        <v>553.29999999999995</v>
      </c>
      <c r="DG437">
        <v>522.70000000000005</v>
      </c>
      <c r="DH437">
        <v>747.5</v>
      </c>
      <c r="DI437">
        <v>647.4</v>
      </c>
      <c r="DJ437">
        <v>603.29999999999995</v>
      </c>
      <c r="DK437">
        <v>563.9</v>
      </c>
      <c r="DL437">
        <v>533</v>
      </c>
      <c r="DM437">
        <v>511.1</v>
      </c>
      <c r="DN437">
        <v>487.4</v>
      </c>
      <c r="DO437">
        <v>772.6</v>
      </c>
      <c r="DP437">
        <v>657.7</v>
      </c>
      <c r="DQ437">
        <v>611.70000000000005</v>
      </c>
      <c r="DR437">
        <v>572.20000000000005</v>
      </c>
      <c r="DS437">
        <v>537.5</v>
      </c>
      <c r="DT437">
        <v>506.3</v>
      </c>
      <c r="DU437">
        <v>459.5</v>
      </c>
      <c r="DV437">
        <v>860.3</v>
      </c>
      <c r="DW437">
        <v>707.9</v>
      </c>
      <c r="DX437">
        <v>635.20000000000005</v>
      </c>
      <c r="DY437">
        <v>596.6</v>
      </c>
      <c r="DZ437">
        <v>560.4</v>
      </c>
      <c r="EA437">
        <v>528.4</v>
      </c>
      <c r="EB437">
        <v>465.1</v>
      </c>
      <c r="EC437">
        <v>1003</v>
      </c>
      <c r="ED437">
        <v>803.5</v>
      </c>
      <c r="EE437">
        <v>683.6</v>
      </c>
      <c r="EF437">
        <v>628.9</v>
      </c>
      <c r="EG437">
        <v>593.29999999999995</v>
      </c>
      <c r="EH437">
        <v>559.9</v>
      </c>
      <c r="EI437">
        <v>501.4</v>
      </c>
      <c r="EJ437">
        <v>1158.2</v>
      </c>
      <c r="EK437">
        <v>926.5</v>
      </c>
      <c r="EL437">
        <v>783.1</v>
      </c>
      <c r="EM437">
        <v>684.7</v>
      </c>
      <c r="EN437">
        <v>634.20000000000005</v>
      </c>
      <c r="EO437">
        <v>599.5</v>
      </c>
      <c r="EP437" t="s">
        <v>4636</v>
      </c>
    </row>
    <row r="438" spans="1:146" x14ac:dyDescent="0.25">
      <c r="A438" t="s">
        <v>3421</v>
      </c>
      <c r="B438" t="s">
        <v>3515</v>
      </c>
      <c r="C438" t="s">
        <v>3516</v>
      </c>
      <c r="D438" t="s">
        <v>3517</v>
      </c>
      <c r="E438" t="s">
        <v>3518</v>
      </c>
      <c r="F438" t="s">
        <v>3519</v>
      </c>
      <c r="G438" t="s">
        <v>1544</v>
      </c>
      <c r="H438">
        <v>1988</v>
      </c>
      <c r="K438" t="s">
        <v>1698</v>
      </c>
      <c r="L438" t="s">
        <v>1781</v>
      </c>
      <c r="M438">
        <v>806</v>
      </c>
      <c r="N438" t="s">
        <v>3923</v>
      </c>
      <c r="O438" s="3">
        <v>0.32087962962962963</v>
      </c>
      <c r="P438">
        <v>13.52</v>
      </c>
      <c r="Q438">
        <v>11.244999999999999</v>
      </c>
      <c r="R438">
        <v>2.093</v>
      </c>
      <c r="S438">
        <v>3.94</v>
      </c>
      <c r="T438">
        <v>15000</v>
      </c>
      <c r="U438">
        <v>129.30000000000001</v>
      </c>
      <c r="V438">
        <v>0.55000000000000004</v>
      </c>
      <c r="W438">
        <v>638.29999999999995</v>
      </c>
      <c r="X438">
        <v>0.9677</v>
      </c>
      <c r="Y438">
        <v>697.5</v>
      </c>
      <c r="Z438">
        <v>0</v>
      </c>
      <c r="AA438">
        <v>0</v>
      </c>
      <c r="AB438">
        <v>1039.4000000000001</v>
      </c>
      <c r="AC438">
        <v>853.7</v>
      </c>
      <c r="AD438">
        <v>749.5</v>
      </c>
      <c r="AE438">
        <v>679</v>
      </c>
      <c r="AF438">
        <v>636.20000000000005</v>
      </c>
      <c r="AG438">
        <v>607.20000000000005</v>
      </c>
      <c r="AH438">
        <v>583.1</v>
      </c>
      <c r="AI438">
        <v>1006.8</v>
      </c>
      <c r="AJ438">
        <v>828.6</v>
      </c>
      <c r="AK438">
        <v>730.1</v>
      </c>
      <c r="AL438">
        <v>670.5</v>
      </c>
      <c r="AM438">
        <v>635.4</v>
      </c>
      <c r="AN438">
        <v>613.6</v>
      </c>
      <c r="AO438">
        <v>593.29999999999995</v>
      </c>
      <c r="AP438">
        <v>881</v>
      </c>
      <c r="AQ438">
        <v>711.3</v>
      </c>
      <c r="AR438">
        <v>619.29999999999995</v>
      </c>
      <c r="AS438">
        <v>565.20000000000005</v>
      </c>
      <c r="AT438">
        <v>531.9</v>
      </c>
      <c r="AU438">
        <v>510.9</v>
      </c>
      <c r="AV438">
        <v>487.6</v>
      </c>
      <c r="AW438">
        <v>942.3</v>
      </c>
      <c r="AX438">
        <v>755.2</v>
      </c>
      <c r="AY438">
        <v>652.29999999999995</v>
      </c>
      <c r="AZ438">
        <v>590.5</v>
      </c>
      <c r="BA438">
        <v>551.70000000000005</v>
      </c>
      <c r="BB438">
        <v>526.6</v>
      </c>
      <c r="BC438">
        <v>497.7</v>
      </c>
      <c r="BD438">
        <v>1030.9000000000001</v>
      </c>
      <c r="BE438">
        <v>801</v>
      </c>
      <c r="BF438">
        <v>670.2</v>
      </c>
      <c r="BG438">
        <v>585.5</v>
      </c>
      <c r="BH438">
        <v>540.4</v>
      </c>
      <c r="BI438">
        <v>507.8</v>
      </c>
      <c r="BJ438">
        <v>461.2</v>
      </c>
      <c r="BK438">
        <v>45.1</v>
      </c>
      <c r="BL438">
        <v>43</v>
      </c>
      <c r="BM438">
        <v>42.5</v>
      </c>
      <c r="BN438">
        <v>43.4</v>
      </c>
      <c r="BO438">
        <v>43.7</v>
      </c>
      <c r="BP438">
        <v>43.5</v>
      </c>
      <c r="BQ438">
        <v>43.6</v>
      </c>
      <c r="BR438">
        <v>146.5</v>
      </c>
      <c r="BS438">
        <v>151.4</v>
      </c>
      <c r="BT438">
        <v>152.4</v>
      </c>
      <c r="BU438">
        <v>154.1</v>
      </c>
      <c r="BV438">
        <v>163.9</v>
      </c>
      <c r="BW438">
        <v>180</v>
      </c>
      <c r="BX438">
        <v>180</v>
      </c>
      <c r="BY438">
        <v>1124.4000000000001</v>
      </c>
      <c r="BZ438">
        <v>939.2</v>
      </c>
      <c r="CA438">
        <v>838.7</v>
      </c>
      <c r="CB438">
        <v>777</v>
      </c>
      <c r="CC438">
        <v>744.8</v>
      </c>
      <c r="CD438">
        <v>727.9</v>
      </c>
      <c r="CE438">
        <v>719.5</v>
      </c>
      <c r="CF438">
        <v>724.9</v>
      </c>
      <c r="CG438">
        <v>620.1</v>
      </c>
      <c r="CH438">
        <v>551.79999999999995</v>
      </c>
      <c r="CI438">
        <v>510.7</v>
      </c>
      <c r="CJ438">
        <v>492.5</v>
      </c>
      <c r="CK438">
        <v>484.9</v>
      </c>
      <c r="CL438">
        <v>479.8</v>
      </c>
      <c r="CM438">
        <v>684</v>
      </c>
      <c r="CN438">
        <v>588.6</v>
      </c>
      <c r="CO438">
        <v>522.70000000000005</v>
      </c>
      <c r="CP438">
        <v>490.5</v>
      </c>
      <c r="CQ438">
        <v>475.4</v>
      </c>
      <c r="CR438">
        <v>467.9</v>
      </c>
      <c r="CS438">
        <v>462.4</v>
      </c>
      <c r="CT438">
        <v>654.5</v>
      </c>
      <c r="CU438">
        <v>562.79999999999995</v>
      </c>
      <c r="CV438">
        <v>503.1</v>
      </c>
      <c r="CW438">
        <v>476.5</v>
      </c>
      <c r="CX438">
        <v>462.5</v>
      </c>
      <c r="CY438">
        <v>453.2</v>
      </c>
      <c r="CZ438">
        <v>442.3</v>
      </c>
      <c r="DA438">
        <v>657.1</v>
      </c>
      <c r="DB438">
        <v>561.29999999999995</v>
      </c>
      <c r="DC438">
        <v>495</v>
      </c>
      <c r="DD438">
        <v>469.4</v>
      </c>
      <c r="DE438">
        <v>458.2</v>
      </c>
      <c r="DF438">
        <v>447.2</v>
      </c>
      <c r="DG438">
        <v>430.2</v>
      </c>
      <c r="DH438">
        <v>647</v>
      </c>
      <c r="DI438">
        <v>536.29999999999995</v>
      </c>
      <c r="DJ438">
        <v>478.7</v>
      </c>
      <c r="DK438">
        <v>455</v>
      </c>
      <c r="DL438">
        <v>439.5</v>
      </c>
      <c r="DM438">
        <v>428.9</v>
      </c>
      <c r="DN438">
        <v>416.5</v>
      </c>
      <c r="DO438">
        <v>657.7</v>
      </c>
      <c r="DP438">
        <v>546.70000000000005</v>
      </c>
      <c r="DQ438">
        <v>483.5</v>
      </c>
      <c r="DR438">
        <v>457</v>
      </c>
      <c r="DS438">
        <v>439.8</v>
      </c>
      <c r="DT438">
        <v>424.9</v>
      </c>
      <c r="DU438">
        <v>402.5</v>
      </c>
      <c r="DV438">
        <v>709.6</v>
      </c>
      <c r="DW438">
        <v>588.20000000000005</v>
      </c>
      <c r="DX438">
        <v>510.4</v>
      </c>
      <c r="DY438">
        <v>471.5</v>
      </c>
      <c r="DZ438">
        <v>451.3</v>
      </c>
      <c r="EA438">
        <v>435.2</v>
      </c>
      <c r="EB438">
        <v>404.5</v>
      </c>
      <c r="EC438">
        <v>826.5</v>
      </c>
      <c r="ED438">
        <v>665.2</v>
      </c>
      <c r="EE438">
        <v>572.70000000000005</v>
      </c>
      <c r="EF438">
        <v>507.8</v>
      </c>
      <c r="EG438">
        <v>472</v>
      </c>
      <c r="EH438">
        <v>452.9</v>
      </c>
      <c r="EI438">
        <v>423.3</v>
      </c>
      <c r="EJ438">
        <v>954.4</v>
      </c>
      <c r="EK438">
        <v>768.1</v>
      </c>
      <c r="EL438">
        <v>660.4</v>
      </c>
      <c r="EM438">
        <v>581.1</v>
      </c>
      <c r="EN438">
        <v>527.70000000000005</v>
      </c>
      <c r="EO438">
        <v>486.4</v>
      </c>
      <c r="EP438" t="s">
        <v>4637</v>
      </c>
    </row>
    <row r="439" spans="1:146" x14ac:dyDescent="0.25">
      <c r="A439" t="s">
        <v>3421</v>
      </c>
      <c r="B439" t="s">
        <v>3520</v>
      </c>
      <c r="C439" t="s">
        <v>3521</v>
      </c>
      <c r="D439" t="s">
        <v>3522</v>
      </c>
      <c r="E439" t="s">
        <v>3523</v>
      </c>
      <c r="F439" t="s">
        <v>3524</v>
      </c>
      <c r="G439" t="s">
        <v>3525</v>
      </c>
      <c r="H439">
        <v>1970</v>
      </c>
      <c r="I439">
        <v>9651327</v>
      </c>
      <c r="K439" t="s">
        <v>1698</v>
      </c>
      <c r="L439" t="s">
        <v>1781</v>
      </c>
      <c r="M439">
        <v>240</v>
      </c>
      <c r="N439" t="s">
        <v>3923</v>
      </c>
      <c r="O439" s="3">
        <v>0.32087962962962963</v>
      </c>
      <c r="P439">
        <v>11.887</v>
      </c>
      <c r="Q439">
        <v>9.3510000000000009</v>
      </c>
      <c r="R439">
        <v>1.8380000000000001</v>
      </c>
      <c r="S439">
        <v>3.48</v>
      </c>
      <c r="T439">
        <v>9000</v>
      </c>
      <c r="U439">
        <v>135.4</v>
      </c>
      <c r="V439">
        <v>0.67</v>
      </c>
      <c r="W439">
        <v>711.2</v>
      </c>
      <c r="X439">
        <v>0.87009999999999998</v>
      </c>
      <c r="Y439">
        <v>775.8</v>
      </c>
      <c r="Z439">
        <v>0</v>
      </c>
      <c r="AA439">
        <v>0</v>
      </c>
      <c r="AB439">
        <v>1182</v>
      </c>
      <c r="AC439">
        <v>949.4</v>
      </c>
      <c r="AD439">
        <v>826.3</v>
      </c>
      <c r="AE439">
        <v>754.8</v>
      </c>
      <c r="AF439">
        <v>707.5</v>
      </c>
      <c r="AG439">
        <v>675.8</v>
      </c>
      <c r="AH439">
        <v>637.9</v>
      </c>
      <c r="AI439">
        <v>1117.7</v>
      </c>
      <c r="AJ439">
        <v>911.6</v>
      </c>
      <c r="AK439">
        <v>804.1</v>
      </c>
      <c r="AL439">
        <v>741.8</v>
      </c>
      <c r="AM439">
        <v>705.1</v>
      </c>
      <c r="AN439">
        <v>683.3</v>
      </c>
      <c r="AO439">
        <v>650</v>
      </c>
      <c r="AP439">
        <v>986.8</v>
      </c>
      <c r="AQ439">
        <v>793.9</v>
      </c>
      <c r="AR439">
        <v>689.6</v>
      </c>
      <c r="AS439">
        <v>628.6</v>
      </c>
      <c r="AT439">
        <v>591.29999999999995</v>
      </c>
      <c r="AU439">
        <v>567.20000000000005</v>
      </c>
      <c r="AV439">
        <v>537.5</v>
      </c>
      <c r="AW439">
        <v>986.8</v>
      </c>
      <c r="AX439">
        <v>793.9</v>
      </c>
      <c r="AY439">
        <v>689.6</v>
      </c>
      <c r="AZ439">
        <v>628.6</v>
      </c>
      <c r="BA439">
        <v>591.29999999999995</v>
      </c>
      <c r="BB439">
        <v>567.20000000000005</v>
      </c>
      <c r="BC439">
        <v>537.5</v>
      </c>
      <c r="BD439">
        <v>1186.9000000000001</v>
      </c>
      <c r="BE439">
        <v>894</v>
      </c>
      <c r="BF439">
        <v>742.5</v>
      </c>
      <c r="BG439">
        <v>652</v>
      </c>
      <c r="BH439">
        <v>601</v>
      </c>
      <c r="BI439">
        <v>565</v>
      </c>
      <c r="BJ439">
        <v>510.7</v>
      </c>
      <c r="BK439">
        <v>42.8</v>
      </c>
      <c r="BL439">
        <v>40.799999999999997</v>
      </c>
      <c r="BM439">
        <v>41.7</v>
      </c>
      <c r="BN439">
        <v>42.9</v>
      </c>
      <c r="BO439">
        <v>43.2</v>
      </c>
      <c r="BP439">
        <v>43.3</v>
      </c>
      <c r="BQ439">
        <v>42.8</v>
      </c>
      <c r="BR439">
        <v>154.1</v>
      </c>
      <c r="BS439">
        <v>162.30000000000001</v>
      </c>
      <c r="BT439">
        <v>174.2</v>
      </c>
      <c r="BU439">
        <v>175.5</v>
      </c>
      <c r="BV439">
        <v>175.5</v>
      </c>
      <c r="BW439">
        <v>177</v>
      </c>
      <c r="BX439">
        <v>178.8</v>
      </c>
      <c r="BY439">
        <v>1133.2</v>
      </c>
      <c r="BZ439">
        <v>954.5</v>
      </c>
      <c r="CA439">
        <v>870.9</v>
      </c>
      <c r="CB439">
        <v>829.5</v>
      </c>
      <c r="CC439">
        <v>809.7</v>
      </c>
      <c r="CD439">
        <v>801.6</v>
      </c>
      <c r="CE439">
        <v>777.9</v>
      </c>
      <c r="CF439">
        <v>747.6</v>
      </c>
      <c r="CG439">
        <v>640.6</v>
      </c>
      <c r="CH439">
        <v>576.9</v>
      </c>
      <c r="CI439">
        <v>548.20000000000005</v>
      </c>
      <c r="CJ439">
        <v>537.5</v>
      </c>
      <c r="CK439">
        <v>532.5</v>
      </c>
      <c r="CL439">
        <v>525.4</v>
      </c>
      <c r="CM439">
        <v>712.1</v>
      </c>
      <c r="CN439">
        <v>609.20000000000005</v>
      </c>
      <c r="CO439">
        <v>551.29999999999995</v>
      </c>
      <c r="CP439">
        <v>527.29999999999995</v>
      </c>
      <c r="CQ439">
        <v>517.20000000000005</v>
      </c>
      <c r="CR439">
        <v>512.6</v>
      </c>
      <c r="CS439">
        <v>509.4</v>
      </c>
      <c r="CT439">
        <v>686.3</v>
      </c>
      <c r="CU439">
        <v>584.4</v>
      </c>
      <c r="CV439">
        <v>533</v>
      </c>
      <c r="CW439">
        <v>511.7</v>
      </c>
      <c r="CX439">
        <v>499.9</v>
      </c>
      <c r="CY439">
        <v>492.3</v>
      </c>
      <c r="CZ439">
        <v>485.6</v>
      </c>
      <c r="DA439">
        <v>692</v>
      </c>
      <c r="DB439">
        <v>588.4</v>
      </c>
      <c r="DC439">
        <v>531.1</v>
      </c>
      <c r="DD439">
        <v>507.1</v>
      </c>
      <c r="DE439">
        <v>492.8</v>
      </c>
      <c r="DF439">
        <v>481.9</v>
      </c>
      <c r="DG439">
        <v>465.7</v>
      </c>
      <c r="DH439">
        <v>755.5</v>
      </c>
      <c r="DI439">
        <v>629.6</v>
      </c>
      <c r="DJ439">
        <v>550.70000000000005</v>
      </c>
      <c r="DK439">
        <v>514.70000000000005</v>
      </c>
      <c r="DL439">
        <v>495.5</v>
      </c>
      <c r="DM439">
        <v>480.6</v>
      </c>
      <c r="DN439">
        <v>454.4</v>
      </c>
      <c r="DO439">
        <v>798.8</v>
      </c>
      <c r="DP439">
        <v>665.9</v>
      </c>
      <c r="DQ439">
        <v>577.29999999999995</v>
      </c>
      <c r="DR439">
        <v>527</v>
      </c>
      <c r="DS439">
        <v>502.8</v>
      </c>
      <c r="DT439">
        <v>486.3</v>
      </c>
      <c r="DU439">
        <v>457.6</v>
      </c>
      <c r="DV439">
        <v>916.4</v>
      </c>
      <c r="DW439">
        <v>735.3</v>
      </c>
      <c r="DX439">
        <v>634.4</v>
      </c>
      <c r="DY439">
        <v>561.1</v>
      </c>
      <c r="DZ439">
        <v>521.1</v>
      </c>
      <c r="EA439">
        <v>499.7</v>
      </c>
      <c r="EB439">
        <v>469.2</v>
      </c>
      <c r="EC439">
        <v>1067.0999999999999</v>
      </c>
      <c r="ED439">
        <v>827.3</v>
      </c>
      <c r="EE439">
        <v>699.7</v>
      </c>
      <c r="EF439">
        <v>614.9</v>
      </c>
      <c r="EG439">
        <v>552.5</v>
      </c>
      <c r="EH439">
        <v>517.79999999999995</v>
      </c>
      <c r="EI439">
        <v>482.4</v>
      </c>
      <c r="EJ439">
        <v>1230.8</v>
      </c>
      <c r="EK439">
        <v>944.2</v>
      </c>
      <c r="EL439">
        <v>781.8</v>
      </c>
      <c r="EM439">
        <v>680.1</v>
      </c>
      <c r="EN439">
        <v>605.29999999999995</v>
      </c>
      <c r="EO439">
        <v>549.9</v>
      </c>
      <c r="EP439" t="s">
        <v>4638</v>
      </c>
    </row>
    <row r="440" spans="1:146" x14ac:dyDescent="0.25">
      <c r="A440" t="s">
        <v>3421</v>
      </c>
      <c r="B440" t="s">
        <v>3173</v>
      </c>
      <c r="C440" t="s">
        <v>3174</v>
      </c>
      <c r="D440" t="s">
        <v>2104</v>
      </c>
      <c r="E440" t="s">
        <v>11</v>
      </c>
      <c r="F440" t="s">
        <v>963</v>
      </c>
      <c r="G440" t="s">
        <v>3175</v>
      </c>
      <c r="H440">
        <v>2010</v>
      </c>
      <c r="I440">
        <v>248319</v>
      </c>
      <c r="K440" t="s">
        <v>1698</v>
      </c>
      <c r="L440" t="s">
        <v>1781</v>
      </c>
      <c r="M440">
        <v>919</v>
      </c>
      <c r="N440" t="s">
        <v>3923</v>
      </c>
      <c r="O440" s="3">
        <v>0.32085648148148149</v>
      </c>
      <c r="P440">
        <v>13.305</v>
      </c>
      <c r="Q440">
        <v>12.407</v>
      </c>
      <c r="R440">
        <v>2.359</v>
      </c>
      <c r="S440">
        <v>4.05</v>
      </c>
      <c r="T440">
        <v>9823</v>
      </c>
      <c r="U440">
        <v>134.9</v>
      </c>
      <c r="V440">
        <v>0.13</v>
      </c>
      <c r="W440">
        <v>559</v>
      </c>
      <c r="X440">
        <v>1.1022000000000001</v>
      </c>
      <c r="Y440">
        <v>612.4</v>
      </c>
      <c r="Z440">
        <v>0</v>
      </c>
      <c r="AA440">
        <v>0</v>
      </c>
      <c r="AB440">
        <v>920.1</v>
      </c>
      <c r="AC440">
        <v>744.1</v>
      </c>
      <c r="AD440">
        <v>642</v>
      </c>
      <c r="AE440">
        <v>588.79999999999995</v>
      </c>
      <c r="AF440">
        <v>564.9</v>
      </c>
      <c r="AG440">
        <v>545.29999999999995</v>
      </c>
      <c r="AH440">
        <v>514.1</v>
      </c>
      <c r="AI440">
        <v>879.4</v>
      </c>
      <c r="AJ440">
        <v>711.9</v>
      </c>
      <c r="AK440">
        <v>622.20000000000005</v>
      </c>
      <c r="AL440">
        <v>576.1</v>
      </c>
      <c r="AM440">
        <v>552.29999999999995</v>
      </c>
      <c r="AN440">
        <v>535.5</v>
      </c>
      <c r="AO440">
        <v>505.4</v>
      </c>
      <c r="AP440">
        <v>771</v>
      </c>
      <c r="AQ440">
        <v>621.5</v>
      </c>
      <c r="AR440">
        <v>541.9</v>
      </c>
      <c r="AS440">
        <v>496.5</v>
      </c>
      <c r="AT440">
        <v>469</v>
      </c>
      <c r="AU440">
        <v>450.7</v>
      </c>
      <c r="AV440">
        <v>425.4</v>
      </c>
      <c r="AW440">
        <v>842.4</v>
      </c>
      <c r="AX440">
        <v>671.6</v>
      </c>
      <c r="AY440">
        <v>578.1</v>
      </c>
      <c r="AZ440">
        <v>522.9</v>
      </c>
      <c r="BA440">
        <v>488.5</v>
      </c>
      <c r="BB440">
        <v>465.8</v>
      </c>
      <c r="BC440">
        <v>436.8</v>
      </c>
      <c r="BD440">
        <v>916</v>
      </c>
      <c r="BE440">
        <v>697.6</v>
      </c>
      <c r="BF440">
        <v>577.9</v>
      </c>
      <c r="BG440">
        <v>512.1</v>
      </c>
      <c r="BH440">
        <v>479.1</v>
      </c>
      <c r="BI440">
        <v>451.5</v>
      </c>
      <c r="BJ440">
        <v>406.5</v>
      </c>
      <c r="BK440">
        <v>43.4</v>
      </c>
      <c r="BL440">
        <v>41.9</v>
      </c>
      <c r="BM440">
        <v>41</v>
      </c>
      <c r="BN440">
        <v>40</v>
      </c>
      <c r="BO440">
        <v>39.1</v>
      </c>
      <c r="BP440">
        <v>38.9</v>
      </c>
      <c r="BQ440">
        <v>38.9</v>
      </c>
      <c r="BR440">
        <v>142.9</v>
      </c>
      <c r="BS440">
        <v>146.1</v>
      </c>
      <c r="BT440">
        <v>148.1</v>
      </c>
      <c r="BU440">
        <v>150.30000000000001</v>
      </c>
      <c r="BV440">
        <v>151.80000000000001</v>
      </c>
      <c r="BW440">
        <v>175.1</v>
      </c>
      <c r="BX440">
        <v>177.8</v>
      </c>
      <c r="BY440">
        <v>960.9</v>
      </c>
      <c r="BZ440">
        <v>787.1</v>
      </c>
      <c r="CA440">
        <v>690.8</v>
      </c>
      <c r="CB440">
        <v>646.9</v>
      </c>
      <c r="CC440">
        <v>629.5</v>
      </c>
      <c r="CD440">
        <v>621.9</v>
      </c>
      <c r="CE440">
        <v>606.5</v>
      </c>
      <c r="CF440">
        <v>626.79999999999995</v>
      </c>
      <c r="CG440">
        <v>521.5</v>
      </c>
      <c r="CH440">
        <v>468.6</v>
      </c>
      <c r="CI440">
        <v>448.4</v>
      </c>
      <c r="CJ440">
        <v>440.9</v>
      </c>
      <c r="CK440">
        <v>437.2</v>
      </c>
      <c r="CL440">
        <v>431.9</v>
      </c>
      <c r="CM440">
        <v>591.79999999999995</v>
      </c>
      <c r="CN440">
        <v>496.3</v>
      </c>
      <c r="CO440">
        <v>454.2</v>
      </c>
      <c r="CP440">
        <v>436.7</v>
      </c>
      <c r="CQ440">
        <v>428.4</v>
      </c>
      <c r="CR440">
        <v>424.4</v>
      </c>
      <c r="CS440">
        <v>420.7</v>
      </c>
      <c r="CT440">
        <v>565.79999999999995</v>
      </c>
      <c r="CU440">
        <v>479.5</v>
      </c>
      <c r="CV440">
        <v>444.3</v>
      </c>
      <c r="CW440">
        <v>426.8</v>
      </c>
      <c r="CX440">
        <v>414.5</v>
      </c>
      <c r="CY440">
        <v>405.4</v>
      </c>
      <c r="CZ440">
        <v>397.3</v>
      </c>
      <c r="DA440">
        <v>567</v>
      </c>
      <c r="DB440">
        <v>470.4</v>
      </c>
      <c r="DC440">
        <v>438.2</v>
      </c>
      <c r="DD440">
        <v>425.4</v>
      </c>
      <c r="DE440">
        <v>410.3</v>
      </c>
      <c r="DF440">
        <v>395.9</v>
      </c>
      <c r="DG440">
        <v>373.1</v>
      </c>
      <c r="DH440">
        <v>559.79999999999995</v>
      </c>
      <c r="DI440">
        <v>463.6</v>
      </c>
      <c r="DJ440">
        <v>428.2</v>
      </c>
      <c r="DK440">
        <v>407.3</v>
      </c>
      <c r="DL440">
        <v>393.5</v>
      </c>
      <c r="DM440">
        <v>382</v>
      </c>
      <c r="DN440">
        <v>361.2</v>
      </c>
      <c r="DO440">
        <v>575.20000000000005</v>
      </c>
      <c r="DP440">
        <v>472.9</v>
      </c>
      <c r="DQ440">
        <v>433</v>
      </c>
      <c r="DR440">
        <v>409.6</v>
      </c>
      <c r="DS440">
        <v>386.7</v>
      </c>
      <c r="DT440">
        <v>367</v>
      </c>
      <c r="DU440">
        <v>343.2</v>
      </c>
      <c r="DV440">
        <v>640.4</v>
      </c>
      <c r="DW440">
        <v>517.9</v>
      </c>
      <c r="DX440">
        <v>454.4</v>
      </c>
      <c r="DY440">
        <v>426.1</v>
      </c>
      <c r="DZ440">
        <v>403.9</v>
      </c>
      <c r="EA440">
        <v>380.4</v>
      </c>
      <c r="EB440">
        <v>333.2</v>
      </c>
      <c r="EC440">
        <v>761.4</v>
      </c>
      <c r="ED440">
        <v>607.20000000000005</v>
      </c>
      <c r="EE440">
        <v>513.79999999999995</v>
      </c>
      <c r="EF440">
        <v>459.6</v>
      </c>
      <c r="EG440">
        <v>435.2</v>
      </c>
      <c r="EH440">
        <v>417.4</v>
      </c>
      <c r="EI440">
        <v>380.4</v>
      </c>
      <c r="EJ440">
        <v>879.2</v>
      </c>
      <c r="EK440">
        <v>701.1</v>
      </c>
      <c r="EL440">
        <v>593.29999999999995</v>
      </c>
      <c r="EM440">
        <v>530.6</v>
      </c>
      <c r="EN440">
        <v>500.3</v>
      </c>
      <c r="EO440">
        <v>468.8</v>
      </c>
      <c r="EP440" t="s">
        <v>4639</v>
      </c>
    </row>
    <row r="441" spans="1:146" x14ac:dyDescent="0.25">
      <c r="A441" t="s">
        <v>4640</v>
      </c>
      <c r="B441" t="s">
        <v>218</v>
      </c>
      <c r="C441" t="s">
        <v>219</v>
      </c>
      <c r="D441" t="s">
        <v>220</v>
      </c>
      <c r="E441" t="s">
        <v>1485</v>
      </c>
      <c r="F441" t="s">
        <v>1785</v>
      </c>
      <c r="G441" t="s">
        <v>1459</v>
      </c>
      <c r="H441">
        <v>1997</v>
      </c>
      <c r="I441">
        <v>4277</v>
      </c>
      <c r="K441" t="s">
        <v>1698</v>
      </c>
      <c r="L441" t="s">
        <v>1781</v>
      </c>
      <c r="M441">
        <v>518</v>
      </c>
      <c r="N441" t="s">
        <v>3923</v>
      </c>
      <c r="O441" s="3">
        <v>0.32085648148148149</v>
      </c>
      <c r="P441">
        <v>8.75</v>
      </c>
      <c r="Q441">
        <v>8.2070000000000007</v>
      </c>
      <c r="R441">
        <v>1.6020000000000001</v>
      </c>
      <c r="S441">
        <v>3.02</v>
      </c>
      <c r="T441">
        <v>3416</v>
      </c>
      <c r="U441">
        <v>118.3</v>
      </c>
      <c r="V441">
        <v>0.34</v>
      </c>
      <c r="W441">
        <v>707.4</v>
      </c>
      <c r="X441">
        <v>0.88560000000000005</v>
      </c>
      <c r="Y441">
        <v>762.2</v>
      </c>
      <c r="Z441">
        <v>0</v>
      </c>
      <c r="AA441">
        <v>0</v>
      </c>
      <c r="AB441">
        <v>1179</v>
      </c>
      <c r="AC441">
        <v>953.5</v>
      </c>
      <c r="AD441">
        <v>825.4</v>
      </c>
      <c r="AE441">
        <v>736.6</v>
      </c>
      <c r="AF441">
        <v>680.6</v>
      </c>
      <c r="AG441">
        <v>654.70000000000005</v>
      </c>
      <c r="AH441">
        <v>634.29999999999995</v>
      </c>
      <c r="AI441">
        <v>1133</v>
      </c>
      <c r="AJ441">
        <v>921.6</v>
      </c>
      <c r="AK441">
        <v>802.7</v>
      </c>
      <c r="AL441">
        <v>727.8</v>
      </c>
      <c r="AM441">
        <v>683</v>
      </c>
      <c r="AN441">
        <v>660</v>
      </c>
      <c r="AO441">
        <v>638.4</v>
      </c>
      <c r="AP441">
        <v>985.4</v>
      </c>
      <c r="AQ441">
        <v>791.4</v>
      </c>
      <c r="AR441">
        <v>685.8</v>
      </c>
      <c r="AS441">
        <v>623.29999999999995</v>
      </c>
      <c r="AT441">
        <v>584.6</v>
      </c>
      <c r="AU441">
        <v>559.70000000000005</v>
      </c>
      <c r="AV441">
        <v>530.5</v>
      </c>
      <c r="AW441">
        <v>1050.5999999999999</v>
      </c>
      <c r="AX441">
        <v>837.3</v>
      </c>
      <c r="AY441">
        <v>719.6</v>
      </c>
      <c r="AZ441">
        <v>649.1</v>
      </c>
      <c r="BA441">
        <v>605.1</v>
      </c>
      <c r="BB441">
        <v>577.1</v>
      </c>
      <c r="BC441">
        <v>545.6</v>
      </c>
      <c r="BD441">
        <v>1172.0999999999999</v>
      </c>
      <c r="BE441">
        <v>893.2</v>
      </c>
      <c r="BF441">
        <v>740.8</v>
      </c>
      <c r="BG441">
        <v>643.9</v>
      </c>
      <c r="BH441">
        <v>592.20000000000005</v>
      </c>
      <c r="BI441">
        <v>558.79999999999995</v>
      </c>
      <c r="BJ441">
        <v>505.8</v>
      </c>
      <c r="BK441">
        <v>43.3</v>
      </c>
      <c r="BL441">
        <v>41.6</v>
      </c>
      <c r="BM441">
        <v>41.5</v>
      </c>
      <c r="BN441">
        <v>40.799999999999997</v>
      </c>
      <c r="BO441">
        <v>39.1</v>
      </c>
      <c r="BP441">
        <v>38.700000000000003</v>
      </c>
      <c r="BQ441">
        <v>40</v>
      </c>
      <c r="BR441">
        <v>147.6</v>
      </c>
      <c r="BS441">
        <v>151.9</v>
      </c>
      <c r="BT441">
        <v>154.30000000000001</v>
      </c>
      <c r="BU441">
        <v>160.6</v>
      </c>
      <c r="BV441">
        <v>180</v>
      </c>
      <c r="BW441">
        <v>180</v>
      </c>
      <c r="BX441">
        <v>180</v>
      </c>
      <c r="BY441">
        <v>1247.2</v>
      </c>
      <c r="BZ441">
        <v>1030</v>
      </c>
      <c r="CA441">
        <v>908.7</v>
      </c>
      <c r="CB441">
        <v>823.1</v>
      </c>
      <c r="CC441">
        <v>776.7</v>
      </c>
      <c r="CD441">
        <v>762.5</v>
      </c>
      <c r="CE441">
        <v>767.1</v>
      </c>
      <c r="CF441">
        <v>816.5</v>
      </c>
      <c r="CG441">
        <v>686.2</v>
      </c>
      <c r="CH441">
        <v>607.6</v>
      </c>
      <c r="CI441">
        <v>568.20000000000005</v>
      </c>
      <c r="CJ441">
        <v>549.70000000000005</v>
      </c>
      <c r="CK441">
        <v>540.9</v>
      </c>
      <c r="CL441">
        <v>538.4</v>
      </c>
      <c r="CM441">
        <v>773.1</v>
      </c>
      <c r="CN441">
        <v>652.1</v>
      </c>
      <c r="CO441">
        <v>584.5</v>
      </c>
      <c r="CP441">
        <v>554.1</v>
      </c>
      <c r="CQ441">
        <v>537.1</v>
      </c>
      <c r="CR441">
        <v>526.6</v>
      </c>
      <c r="CS441">
        <v>520.9</v>
      </c>
      <c r="CT441">
        <v>741</v>
      </c>
      <c r="CU441">
        <v>622.20000000000005</v>
      </c>
      <c r="CV441">
        <v>564.5</v>
      </c>
      <c r="CW441">
        <v>540.9</v>
      </c>
      <c r="CX441">
        <v>525.4</v>
      </c>
      <c r="CY441">
        <v>510.4</v>
      </c>
      <c r="CZ441">
        <v>490.8</v>
      </c>
      <c r="DA441">
        <v>707.8</v>
      </c>
      <c r="DB441">
        <v>589.6</v>
      </c>
      <c r="DC441">
        <v>542.1</v>
      </c>
      <c r="DD441">
        <v>518.20000000000005</v>
      </c>
      <c r="DE441">
        <v>501.7</v>
      </c>
      <c r="DF441">
        <v>493.8</v>
      </c>
      <c r="DG441">
        <v>472.6</v>
      </c>
      <c r="DH441">
        <v>706.8</v>
      </c>
      <c r="DI441">
        <v>587.9</v>
      </c>
      <c r="DJ441">
        <v>541.5</v>
      </c>
      <c r="DK441">
        <v>514.9</v>
      </c>
      <c r="DL441">
        <v>489.1</v>
      </c>
      <c r="DM441">
        <v>465.5</v>
      </c>
      <c r="DN441">
        <v>435.8</v>
      </c>
      <c r="DO441">
        <v>733.1</v>
      </c>
      <c r="DP441">
        <v>605.6</v>
      </c>
      <c r="DQ441">
        <v>549.6</v>
      </c>
      <c r="DR441">
        <v>522.5</v>
      </c>
      <c r="DS441">
        <v>498.3</v>
      </c>
      <c r="DT441">
        <v>473.5</v>
      </c>
      <c r="DU441">
        <v>428.3</v>
      </c>
      <c r="DV441">
        <v>817.9</v>
      </c>
      <c r="DW441">
        <v>669.6</v>
      </c>
      <c r="DX441">
        <v>581.4</v>
      </c>
      <c r="DY441">
        <v>542</v>
      </c>
      <c r="DZ441">
        <v>517.20000000000005</v>
      </c>
      <c r="EA441">
        <v>492.8</v>
      </c>
      <c r="EB441">
        <v>445.3</v>
      </c>
      <c r="EC441">
        <v>961.9</v>
      </c>
      <c r="ED441">
        <v>760.4</v>
      </c>
      <c r="EE441">
        <v>646.1</v>
      </c>
      <c r="EF441">
        <v>574.4</v>
      </c>
      <c r="EG441">
        <v>540.20000000000005</v>
      </c>
      <c r="EH441">
        <v>516.9</v>
      </c>
      <c r="EI441">
        <v>471.1</v>
      </c>
      <c r="EJ441">
        <v>1110.7</v>
      </c>
      <c r="EK441">
        <v>876.9</v>
      </c>
      <c r="EL441">
        <v>742.1</v>
      </c>
      <c r="EM441">
        <v>650.20000000000005</v>
      </c>
      <c r="EN441">
        <v>584.5</v>
      </c>
      <c r="EO441">
        <v>547</v>
      </c>
      <c r="EP441" t="s">
        <v>4641</v>
      </c>
    </row>
    <row r="442" spans="1:146" x14ac:dyDescent="0.25">
      <c r="A442" t="s">
        <v>4642</v>
      </c>
      <c r="B442" t="s">
        <v>215</v>
      </c>
      <c r="C442" t="s">
        <v>216</v>
      </c>
      <c r="D442" t="s">
        <v>217</v>
      </c>
      <c r="E442" t="s">
        <v>1485</v>
      </c>
      <c r="F442" t="s">
        <v>1785</v>
      </c>
      <c r="G442" t="s">
        <v>1459</v>
      </c>
      <c r="H442">
        <v>1997</v>
      </c>
      <c r="I442">
        <v>4277</v>
      </c>
      <c r="K442" t="s">
        <v>1698</v>
      </c>
      <c r="L442" t="s">
        <v>1781</v>
      </c>
      <c r="M442">
        <v>518</v>
      </c>
      <c r="N442" t="s">
        <v>3923</v>
      </c>
      <c r="O442" s="3">
        <v>0.32085648148148149</v>
      </c>
      <c r="P442">
        <v>8.75</v>
      </c>
      <c r="Q442">
        <v>8.2070000000000007</v>
      </c>
      <c r="R442">
        <v>1.6020000000000001</v>
      </c>
      <c r="S442">
        <v>3.02</v>
      </c>
      <c r="T442">
        <v>3416</v>
      </c>
      <c r="U442">
        <v>118.3</v>
      </c>
      <c r="V442">
        <v>0.34</v>
      </c>
      <c r="W442">
        <v>707.4</v>
      </c>
      <c r="X442">
        <v>0.88560000000000005</v>
      </c>
      <c r="Y442">
        <v>762.2</v>
      </c>
      <c r="Z442">
        <v>0</v>
      </c>
      <c r="AA442">
        <v>0</v>
      </c>
      <c r="AB442">
        <v>1179</v>
      </c>
      <c r="AC442">
        <v>953.5</v>
      </c>
      <c r="AD442">
        <v>825.4</v>
      </c>
      <c r="AE442">
        <v>736.6</v>
      </c>
      <c r="AF442">
        <v>680.6</v>
      </c>
      <c r="AG442">
        <v>654.70000000000005</v>
      </c>
      <c r="AH442">
        <v>634.29999999999995</v>
      </c>
      <c r="AI442">
        <v>1133</v>
      </c>
      <c r="AJ442">
        <v>921.6</v>
      </c>
      <c r="AK442">
        <v>802.7</v>
      </c>
      <c r="AL442">
        <v>727.8</v>
      </c>
      <c r="AM442">
        <v>683</v>
      </c>
      <c r="AN442">
        <v>660</v>
      </c>
      <c r="AO442">
        <v>638.4</v>
      </c>
      <c r="AP442">
        <v>985.4</v>
      </c>
      <c r="AQ442">
        <v>791.4</v>
      </c>
      <c r="AR442">
        <v>685.8</v>
      </c>
      <c r="AS442">
        <v>623.29999999999995</v>
      </c>
      <c r="AT442">
        <v>584.6</v>
      </c>
      <c r="AU442">
        <v>559.70000000000005</v>
      </c>
      <c r="AV442">
        <v>530.5</v>
      </c>
      <c r="AW442">
        <v>1050.5999999999999</v>
      </c>
      <c r="AX442">
        <v>837.3</v>
      </c>
      <c r="AY442">
        <v>719.6</v>
      </c>
      <c r="AZ442">
        <v>649.1</v>
      </c>
      <c r="BA442">
        <v>605.1</v>
      </c>
      <c r="BB442">
        <v>577.1</v>
      </c>
      <c r="BC442">
        <v>545.6</v>
      </c>
      <c r="BD442">
        <v>1172.0999999999999</v>
      </c>
      <c r="BE442">
        <v>893.2</v>
      </c>
      <c r="BF442">
        <v>740.8</v>
      </c>
      <c r="BG442">
        <v>643.9</v>
      </c>
      <c r="BH442">
        <v>592.20000000000005</v>
      </c>
      <c r="BI442">
        <v>558.79999999999995</v>
      </c>
      <c r="BJ442">
        <v>505.8</v>
      </c>
      <c r="BK442">
        <v>43.3</v>
      </c>
      <c r="BL442">
        <v>41.6</v>
      </c>
      <c r="BM442">
        <v>41.5</v>
      </c>
      <c r="BN442">
        <v>40.799999999999997</v>
      </c>
      <c r="BO442">
        <v>39.1</v>
      </c>
      <c r="BP442">
        <v>38.700000000000003</v>
      </c>
      <c r="BQ442">
        <v>40</v>
      </c>
      <c r="BR442">
        <v>147.6</v>
      </c>
      <c r="BS442">
        <v>151.9</v>
      </c>
      <c r="BT442">
        <v>154.30000000000001</v>
      </c>
      <c r="BU442">
        <v>160.6</v>
      </c>
      <c r="BV442">
        <v>180</v>
      </c>
      <c r="BW442">
        <v>180</v>
      </c>
      <c r="BX442">
        <v>180</v>
      </c>
      <c r="BY442">
        <v>1247.2</v>
      </c>
      <c r="BZ442">
        <v>1030</v>
      </c>
      <c r="CA442">
        <v>908.7</v>
      </c>
      <c r="CB442">
        <v>823.1</v>
      </c>
      <c r="CC442">
        <v>776.7</v>
      </c>
      <c r="CD442">
        <v>762.5</v>
      </c>
      <c r="CE442">
        <v>767.1</v>
      </c>
      <c r="CF442">
        <v>816.5</v>
      </c>
      <c r="CG442">
        <v>686.2</v>
      </c>
      <c r="CH442">
        <v>607.6</v>
      </c>
      <c r="CI442">
        <v>568.20000000000005</v>
      </c>
      <c r="CJ442">
        <v>549.70000000000005</v>
      </c>
      <c r="CK442">
        <v>540.9</v>
      </c>
      <c r="CL442">
        <v>538.4</v>
      </c>
      <c r="CM442">
        <v>773.1</v>
      </c>
      <c r="CN442">
        <v>652.1</v>
      </c>
      <c r="CO442">
        <v>584.5</v>
      </c>
      <c r="CP442">
        <v>554.1</v>
      </c>
      <c r="CQ442">
        <v>537.1</v>
      </c>
      <c r="CR442">
        <v>526.6</v>
      </c>
      <c r="CS442">
        <v>520.9</v>
      </c>
      <c r="CT442">
        <v>741</v>
      </c>
      <c r="CU442">
        <v>622.20000000000005</v>
      </c>
      <c r="CV442">
        <v>564.5</v>
      </c>
      <c r="CW442">
        <v>540.9</v>
      </c>
      <c r="CX442">
        <v>525.4</v>
      </c>
      <c r="CY442">
        <v>510.4</v>
      </c>
      <c r="CZ442">
        <v>490.8</v>
      </c>
      <c r="DA442">
        <v>707.8</v>
      </c>
      <c r="DB442">
        <v>589.6</v>
      </c>
      <c r="DC442">
        <v>542.1</v>
      </c>
      <c r="DD442">
        <v>518.20000000000005</v>
      </c>
      <c r="DE442">
        <v>501.7</v>
      </c>
      <c r="DF442">
        <v>493.8</v>
      </c>
      <c r="DG442">
        <v>472.6</v>
      </c>
      <c r="DH442">
        <v>706.8</v>
      </c>
      <c r="DI442">
        <v>587.9</v>
      </c>
      <c r="DJ442">
        <v>541.5</v>
      </c>
      <c r="DK442">
        <v>514.9</v>
      </c>
      <c r="DL442">
        <v>489.1</v>
      </c>
      <c r="DM442">
        <v>465.5</v>
      </c>
      <c r="DN442">
        <v>435.8</v>
      </c>
      <c r="DO442">
        <v>733.1</v>
      </c>
      <c r="DP442">
        <v>605.6</v>
      </c>
      <c r="DQ442">
        <v>549.6</v>
      </c>
      <c r="DR442">
        <v>522.5</v>
      </c>
      <c r="DS442">
        <v>498.3</v>
      </c>
      <c r="DT442">
        <v>473.5</v>
      </c>
      <c r="DU442">
        <v>428.3</v>
      </c>
      <c r="DV442">
        <v>817.9</v>
      </c>
      <c r="DW442">
        <v>669.6</v>
      </c>
      <c r="DX442">
        <v>581.4</v>
      </c>
      <c r="DY442">
        <v>542</v>
      </c>
      <c r="DZ442">
        <v>517.20000000000005</v>
      </c>
      <c r="EA442">
        <v>492.8</v>
      </c>
      <c r="EB442">
        <v>445.3</v>
      </c>
      <c r="EC442">
        <v>961.9</v>
      </c>
      <c r="ED442">
        <v>760.4</v>
      </c>
      <c r="EE442">
        <v>646.1</v>
      </c>
      <c r="EF442">
        <v>574.4</v>
      </c>
      <c r="EG442">
        <v>540.20000000000005</v>
      </c>
      <c r="EH442">
        <v>516.9</v>
      </c>
      <c r="EI442">
        <v>471.1</v>
      </c>
      <c r="EJ442">
        <v>1110.7</v>
      </c>
      <c r="EK442">
        <v>876.9</v>
      </c>
      <c r="EL442">
        <v>742.1</v>
      </c>
      <c r="EM442">
        <v>650.20000000000005</v>
      </c>
      <c r="EN442">
        <v>584.5</v>
      </c>
      <c r="EO442">
        <v>547</v>
      </c>
      <c r="EP442" t="s">
        <v>4643</v>
      </c>
    </row>
    <row r="443" spans="1:146" x14ac:dyDescent="0.25">
      <c r="A443" t="s">
        <v>4644</v>
      </c>
      <c r="B443" t="s">
        <v>213</v>
      </c>
      <c r="C443" t="s">
        <v>214</v>
      </c>
      <c r="D443" t="s">
        <v>2230</v>
      </c>
      <c r="E443" t="s">
        <v>211</v>
      </c>
      <c r="F443" t="s">
        <v>1785</v>
      </c>
      <c r="G443" t="s">
        <v>212</v>
      </c>
      <c r="H443">
        <v>2010</v>
      </c>
      <c r="I443">
        <v>4277</v>
      </c>
      <c r="K443" t="s">
        <v>1698</v>
      </c>
      <c r="L443" t="s">
        <v>1781</v>
      </c>
      <c r="M443">
        <v>628</v>
      </c>
      <c r="N443" t="s">
        <v>3923</v>
      </c>
      <c r="O443" s="3">
        <v>0.32085648148148149</v>
      </c>
      <c r="P443">
        <v>9.8079999999999998</v>
      </c>
      <c r="Q443">
        <v>9.3740000000000006</v>
      </c>
      <c r="R443">
        <v>1.4670000000000001</v>
      </c>
      <c r="S443">
        <v>3.24</v>
      </c>
      <c r="T443">
        <v>4055</v>
      </c>
      <c r="U443">
        <v>122.9</v>
      </c>
      <c r="V443">
        <v>0.2</v>
      </c>
      <c r="W443">
        <v>640.29999999999995</v>
      </c>
      <c r="X443">
        <v>0.97389999999999999</v>
      </c>
      <c r="Y443">
        <v>693.1</v>
      </c>
      <c r="Z443">
        <v>0</v>
      </c>
      <c r="AA443">
        <v>0</v>
      </c>
      <c r="AB443">
        <v>1049.5999999999999</v>
      </c>
      <c r="AC443">
        <v>850.5</v>
      </c>
      <c r="AD443">
        <v>733.6</v>
      </c>
      <c r="AE443">
        <v>666.7</v>
      </c>
      <c r="AF443">
        <v>630.6</v>
      </c>
      <c r="AG443">
        <v>610.9</v>
      </c>
      <c r="AH443">
        <v>583.79999999999995</v>
      </c>
      <c r="AI443">
        <v>1005.6</v>
      </c>
      <c r="AJ443">
        <v>817.2</v>
      </c>
      <c r="AK443">
        <v>714.2</v>
      </c>
      <c r="AL443">
        <v>658.4</v>
      </c>
      <c r="AM443">
        <v>629.29999999999995</v>
      </c>
      <c r="AN443">
        <v>611.6</v>
      </c>
      <c r="AO443">
        <v>583.29999999999995</v>
      </c>
      <c r="AP443">
        <v>883</v>
      </c>
      <c r="AQ443">
        <v>712.3</v>
      </c>
      <c r="AR443">
        <v>621.1</v>
      </c>
      <c r="AS443">
        <v>568.4</v>
      </c>
      <c r="AT443">
        <v>536.1</v>
      </c>
      <c r="AU443">
        <v>514.9</v>
      </c>
      <c r="AV443">
        <v>486.7</v>
      </c>
      <c r="AW443">
        <v>950.6</v>
      </c>
      <c r="AX443">
        <v>759.8</v>
      </c>
      <c r="AY443">
        <v>656.1</v>
      </c>
      <c r="AZ443">
        <v>595.4</v>
      </c>
      <c r="BA443">
        <v>558.20000000000005</v>
      </c>
      <c r="BB443">
        <v>534.20000000000005</v>
      </c>
      <c r="BC443">
        <v>504.3</v>
      </c>
      <c r="BD443">
        <v>1044.5999999999999</v>
      </c>
      <c r="BE443">
        <v>797.9</v>
      </c>
      <c r="BF443">
        <v>662.3</v>
      </c>
      <c r="BG443">
        <v>585.9</v>
      </c>
      <c r="BH443">
        <v>547</v>
      </c>
      <c r="BI443">
        <v>516.1</v>
      </c>
      <c r="BJ443">
        <v>464.8</v>
      </c>
      <c r="BK443">
        <v>43</v>
      </c>
      <c r="BL443">
        <v>41.5</v>
      </c>
      <c r="BM443">
        <v>41.2</v>
      </c>
      <c r="BN443">
        <v>39.4</v>
      </c>
      <c r="BO443">
        <v>38.700000000000003</v>
      </c>
      <c r="BP443">
        <v>38.6</v>
      </c>
      <c r="BQ443">
        <v>38.6</v>
      </c>
      <c r="BR443">
        <v>145</v>
      </c>
      <c r="BS443">
        <v>149.80000000000001</v>
      </c>
      <c r="BT443">
        <v>151.69999999999999</v>
      </c>
      <c r="BU443">
        <v>158.4</v>
      </c>
      <c r="BV443">
        <v>180</v>
      </c>
      <c r="BW443">
        <v>180</v>
      </c>
      <c r="BX443">
        <v>180</v>
      </c>
      <c r="BY443">
        <v>1099.3</v>
      </c>
      <c r="BZ443">
        <v>906.9</v>
      </c>
      <c r="CA443">
        <v>795.2</v>
      </c>
      <c r="CB443">
        <v>739.3</v>
      </c>
      <c r="CC443">
        <v>722.1</v>
      </c>
      <c r="CD443">
        <v>716.6</v>
      </c>
      <c r="CE443">
        <v>710.3</v>
      </c>
      <c r="CF443">
        <v>720.9</v>
      </c>
      <c r="CG443">
        <v>603.79999999999995</v>
      </c>
      <c r="CH443">
        <v>542.79999999999995</v>
      </c>
      <c r="CI443">
        <v>519.70000000000005</v>
      </c>
      <c r="CJ443">
        <v>511.1</v>
      </c>
      <c r="CK443">
        <v>507.7</v>
      </c>
      <c r="CL443">
        <v>504.7</v>
      </c>
      <c r="CM443">
        <v>683</v>
      </c>
      <c r="CN443">
        <v>575.6</v>
      </c>
      <c r="CO443">
        <v>527.6</v>
      </c>
      <c r="CP443">
        <v>507.4</v>
      </c>
      <c r="CQ443">
        <v>497.1</v>
      </c>
      <c r="CR443">
        <v>492.9</v>
      </c>
      <c r="CS443">
        <v>491.4</v>
      </c>
      <c r="CT443">
        <v>654.79999999999995</v>
      </c>
      <c r="CU443">
        <v>556.70000000000005</v>
      </c>
      <c r="CV443">
        <v>517.1</v>
      </c>
      <c r="CW443">
        <v>496.3</v>
      </c>
      <c r="CX443">
        <v>481.2</v>
      </c>
      <c r="CY443">
        <v>469.8</v>
      </c>
      <c r="CZ443">
        <v>461.5</v>
      </c>
      <c r="DA443">
        <v>642.70000000000005</v>
      </c>
      <c r="DB443">
        <v>538.9</v>
      </c>
      <c r="DC443">
        <v>503.3</v>
      </c>
      <c r="DD443">
        <v>488.8</v>
      </c>
      <c r="DE443">
        <v>476.4</v>
      </c>
      <c r="DF443">
        <v>458.4</v>
      </c>
      <c r="DG443">
        <v>431.6</v>
      </c>
      <c r="DH443">
        <v>638.79999999999995</v>
      </c>
      <c r="DI443">
        <v>534.6</v>
      </c>
      <c r="DJ443">
        <v>496.8</v>
      </c>
      <c r="DK443">
        <v>470.7</v>
      </c>
      <c r="DL443">
        <v>447.1</v>
      </c>
      <c r="DM443">
        <v>432.7</v>
      </c>
      <c r="DN443">
        <v>409.7</v>
      </c>
      <c r="DO443">
        <v>659.2</v>
      </c>
      <c r="DP443">
        <v>547.29999999999995</v>
      </c>
      <c r="DQ443">
        <v>503.6</v>
      </c>
      <c r="DR443">
        <v>475.9</v>
      </c>
      <c r="DS443">
        <v>447.4</v>
      </c>
      <c r="DT443">
        <v>421.7</v>
      </c>
      <c r="DU443">
        <v>387.6</v>
      </c>
      <c r="DV443">
        <v>733.1</v>
      </c>
      <c r="DW443">
        <v>596.70000000000005</v>
      </c>
      <c r="DX443">
        <v>526.6</v>
      </c>
      <c r="DY443">
        <v>495.1</v>
      </c>
      <c r="DZ443">
        <v>468.9</v>
      </c>
      <c r="EA443">
        <v>441</v>
      </c>
      <c r="EB443">
        <v>385.2</v>
      </c>
      <c r="EC443">
        <v>866</v>
      </c>
      <c r="ED443">
        <v>687.7</v>
      </c>
      <c r="EE443">
        <v>583</v>
      </c>
      <c r="EF443">
        <v>524.29999999999995</v>
      </c>
      <c r="EG443">
        <v>495.2</v>
      </c>
      <c r="EH443">
        <v>470.8</v>
      </c>
      <c r="EI443">
        <v>419.7</v>
      </c>
      <c r="EJ443">
        <v>999.9</v>
      </c>
      <c r="EK443">
        <v>794</v>
      </c>
      <c r="EL443">
        <v>671.9</v>
      </c>
      <c r="EM443">
        <v>594</v>
      </c>
      <c r="EN443">
        <v>539</v>
      </c>
      <c r="EO443">
        <v>505.2</v>
      </c>
      <c r="EP443" t="s">
        <v>4645</v>
      </c>
    </row>
    <row r="444" spans="1:146" x14ac:dyDescent="0.25">
      <c r="A444" t="s">
        <v>4646</v>
      </c>
      <c r="B444" t="s">
        <v>208</v>
      </c>
      <c r="C444" t="s">
        <v>209</v>
      </c>
      <c r="D444" t="s">
        <v>210</v>
      </c>
      <c r="E444" t="s">
        <v>211</v>
      </c>
      <c r="F444" t="s">
        <v>1785</v>
      </c>
      <c r="G444" t="s">
        <v>212</v>
      </c>
      <c r="H444">
        <v>2010</v>
      </c>
      <c r="I444">
        <v>4277</v>
      </c>
      <c r="K444" t="s">
        <v>1698</v>
      </c>
      <c r="L444" t="s">
        <v>1781</v>
      </c>
      <c r="M444">
        <v>628</v>
      </c>
      <c r="N444" t="s">
        <v>3923</v>
      </c>
      <c r="O444" s="3">
        <v>0.32085648148148149</v>
      </c>
      <c r="P444">
        <v>9.8079999999999998</v>
      </c>
      <c r="Q444">
        <v>9.3740000000000006</v>
      </c>
      <c r="R444">
        <v>1.4670000000000001</v>
      </c>
      <c r="S444">
        <v>3.24</v>
      </c>
      <c r="T444">
        <v>4055</v>
      </c>
      <c r="U444">
        <v>122.9</v>
      </c>
      <c r="V444">
        <v>0.2</v>
      </c>
      <c r="W444">
        <v>640.29999999999995</v>
      </c>
      <c r="X444">
        <v>0.97389999999999999</v>
      </c>
      <c r="Y444">
        <v>693.1</v>
      </c>
      <c r="Z444">
        <v>0</v>
      </c>
      <c r="AA444">
        <v>0</v>
      </c>
      <c r="AB444">
        <v>1049.5999999999999</v>
      </c>
      <c r="AC444">
        <v>850.5</v>
      </c>
      <c r="AD444">
        <v>733.6</v>
      </c>
      <c r="AE444">
        <v>666.7</v>
      </c>
      <c r="AF444">
        <v>630.6</v>
      </c>
      <c r="AG444">
        <v>610.9</v>
      </c>
      <c r="AH444">
        <v>583.79999999999995</v>
      </c>
      <c r="AI444">
        <v>1005.6</v>
      </c>
      <c r="AJ444">
        <v>817.2</v>
      </c>
      <c r="AK444">
        <v>714.2</v>
      </c>
      <c r="AL444">
        <v>658.4</v>
      </c>
      <c r="AM444">
        <v>629.29999999999995</v>
      </c>
      <c r="AN444">
        <v>611.6</v>
      </c>
      <c r="AO444">
        <v>583.29999999999995</v>
      </c>
      <c r="AP444">
        <v>883</v>
      </c>
      <c r="AQ444">
        <v>712.3</v>
      </c>
      <c r="AR444">
        <v>621.1</v>
      </c>
      <c r="AS444">
        <v>568.4</v>
      </c>
      <c r="AT444">
        <v>536.1</v>
      </c>
      <c r="AU444">
        <v>514.9</v>
      </c>
      <c r="AV444">
        <v>486.7</v>
      </c>
      <c r="AW444">
        <v>950.6</v>
      </c>
      <c r="AX444">
        <v>759.8</v>
      </c>
      <c r="AY444">
        <v>656.1</v>
      </c>
      <c r="AZ444">
        <v>595.4</v>
      </c>
      <c r="BA444">
        <v>558.20000000000005</v>
      </c>
      <c r="BB444">
        <v>534.20000000000005</v>
      </c>
      <c r="BC444">
        <v>504.3</v>
      </c>
      <c r="BD444">
        <v>1044.5999999999999</v>
      </c>
      <c r="BE444">
        <v>797.9</v>
      </c>
      <c r="BF444">
        <v>662.3</v>
      </c>
      <c r="BG444">
        <v>585.9</v>
      </c>
      <c r="BH444">
        <v>547</v>
      </c>
      <c r="BI444">
        <v>516.1</v>
      </c>
      <c r="BJ444">
        <v>464.8</v>
      </c>
      <c r="BK444">
        <v>43</v>
      </c>
      <c r="BL444">
        <v>41.5</v>
      </c>
      <c r="BM444">
        <v>41.2</v>
      </c>
      <c r="BN444">
        <v>39.4</v>
      </c>
      <c r="BO444">
        <v>38.700000000000003</v>
      </c>
      <c r="BP444">
        <v>38.6</v>
      </c>
      <c r="BQ444">
        <v>38.6</v>
      </c>
      <c r="BR444">
        <v>145</v>
      </c>
      <c r="BS444">
        <v>149.80000000000001</v>
      </c>
      <c r="BT444">
        <v>151.69999999999999</v>
      </c>
      <c r="BU444">
        <v>158.4</v>
      </c>
      <c r="BV444">
        <v>180</v>
      </c>
      <c r="BW444">
        <v>180</v>
      </c>
      <c r="BX444">
        <v>180</v>
      </c>
      <c r="BY444">
        <v>1099.3</v>
      </c>
      <c r="BZ444">
        <v>906.9</v>
      </c>
      <c r="CA444">
        <v>795.2</v>
      </c>
      <c r="CB444">
        <v>739.3</v>
      </c>
      <c r="CC444">
        <v>722.1</v>
      </c>
      <c r="CD444">
        <v>716.6</v>
      </c>
      <c r="CE444">
        <v>710.3</v>
      </c>
      <c r="CF444">
        <v>720.9</v>
      </c>
      <c r="CG444">
        <v>603.79999999999995</v>
      </c>
      <c r="CH444">
        <v>542.79999999999995</v>
      </c>
      <c r="CI444">
        <v>519.70000000000005</v>
      </c>
      <c r="CJ444">
        <v>511.1</v>
      </c>
      <c r="CK444">
        <v>507.7</v>
      </c>
      <c r="CL444">
        <v>504.7</v>
      </c>
      <c r="CM444">
        <v>683</v>
      </c>
      <c r="CN444">
        <v>575.6</v>
      </c>
      <c r="CO444">
        <v>527.6</v>
      </c>
      <c r="CP444">
        <v>507.4</v>
      </c>
      <c r="CQ444">
        <v>497.1</v>
      </c>
      <c r="CR444">
        <v>492.9</v>
      </c>
      <c r="CS444">
        <v>491.4</v>
      </c>
      <c r="CT444">
        <v>654.79999999999995</v>
      </c>
      <c r="CU444">
        <v>556.70000000000005</v>
      </c>
      <c r="CV444">
        <v>517.1</v>
      </c>
      <c r="CW444">
        <v>496.3</v>
      </c>
      <c r="CX444">
        <v>481.2</v>
      </c>
      <c r="CY444">
        <v>469.8</v>
      </c>
      <c r="CZ444">
        <v>461.5</v>
      </c>
      <c r="DA444">
        <v>642.70000000000005</v>
      </c>
      <c r="DB444">
        <v>538.9</v>
      </c>
      <c r="DC444">
        <v>503.3</v>
      </c>
      <c r="DD444">
        <v>488.8</v>
      </c>
      <c r="DE444">
        <v>476.4</v>
      </c>
      <c r="DF444">
        <v>458.4</v>
      </c>
      <c r="DG444">
        <v>431.6</v>
      </c>
      <c r="DH444">
        <v>638.79999999999995</v>
      </c>
      <c r="DI444">
        <v>534.6</v>
      </c>
      <c r="DJ444">
        <v>496.8</v>
      </c>
      <c r="DK444">
        <v>470.7</v>
      </c>
      <c r="DL444">
        <v>447.1</v>
      </c>
      <c r="DM444">
        <v>432.7</v>
      </c>
      <c r="DN444">
        <v>409.7</v>
      </c>
      <c r="DO444">
        <v>659.2</v>
      </c>
      <c r="DP444">
        <v>547.29999999999995</v>
      </c>
      <c r="DQ444">
        <v>503.6</v>
      </c>
      <c r="DR444">
        <v>475.9</v>
      </c>
      <c r="DS444">
        <v>447.4</v>
      </c>
      <c r="DT444">
        <v>421.7</v>
      </c>
      <c r="DU444">
        <v>387.6</v>
      </c>
      <c r="DV444">
        <v>733.1</v>
      </c>
      <c r="DW444">
        <v>596.70000000000005</v>
      </c>
      <c r="DX444">
        <v>526.6</v>
      </c>
      <c r="DY444">
        <v>495.1</v>
      </c>
      <c r="DZ444">
        <v>468.9</v>
      </c>
      <c r="EA444">
        <v>441</v>
      </c>
      <c r="EB444">
        <v>385.2</v>
      </c>
      <c r="EC444">
        <v>866</v>
      </c>
      <c r="ED444">
        <v>687.7</v>
      </c>
      <c r="EE444">
        <v>583</v>
      </c>
      <c r="EF444">
        <v>524.29999999999995</v>
      </c>
      <c r="EG444">
        <v>495.2</v>
      </c>
      <c r="EH444">
        <v>470.8</v>
      </c>
      <c r="EI444">
        <v>419.7</v>
      </c>
      <c r="EJ444">
        <v>999.9</v>
      </c>
      <c r="EK444">
        <v>794</v>
      </c>
      <c r="EL444">
        <v>671.9</v>
      </c>
      <c r="EM444">
        <v>594</v>
      </c>
      <c r="EN444">
        <v>539</v>
      </c>
      <c r="EO444">
        <v>505.2</v>
      </c>
      <c r="EP444" t="s">
        <v>4647</v>
      </c>
    </row>
    <row r="445" spans="1:146" x14ac:dyDescent="0.25">
      <c r="A445" t="s">
        <v>3421</v>
      </c>
      <c r="B445" t="s">
        <v>2227</v>
      </c>
      <c r="C445" t="s">
        <v>2228</v>
      </c>
      <c r="D445" t="s">
        <v>616</v>
      </c>
      <c r="E445" t="s">
        <v>2229</v>
      </c>
      <c r="F445" t="s">
        <v>1785</v>
      </c>
      <c r="G445" t="s">
        <v>1459</v>
      </c>
      <c r="H445">
        <v>2012</v>
      </c>
      <c r="I445">
        <v>4277</v>
      </c>
      <c r="K445" t="s">
        <v>1698</v>
      </c>
      <c r="L445" t="s">
        <v>1781</v>
      </c>
      <c r="M445">
        <v>747</v>
      </c>
      <c r="N445" t="s">
        <v>3923</v>
      </c>
      <c r="O445" s="3">
        <v>0.32085648148148149</v>
      </c>
      <c r="P445">
        <v>11.292999999999999</v>
      </c>
      <c r="Q445">
        <v>10.637</v>
      </c>
      <c r="R445">
        <v>2.0299999999999998</v>
      </c>
      <c r="S445">
        <v>3.76</v>
      </c>
      <c r="T445">
        <v>7295</v>
      </c>
      <c r="U445">
        <v>121.6</v>
      </c>
      <c r="V445">
        <v>0.21</v>
      </c>
      <c r="W445">
        <v>612.70000000000005</v>
      </c>
      <c r="X445">
        <v>1.0074000000000001</v>
      </c>
      <c r="Y445">
        <v>670</v>
      </c>
      <c r="Z445">
        <v>0</v>
      </c>
      <c r="AA445">
        <v>0</v>
      </c>
      <c r="AB445">
        <v>1008.2</v>
      </c>
      <c r="AC445">
        <v>818.2</v>
      </c>
      <c r="AD445">
        <v>707.7</v>
      </c>
      <c r="AE445">
        <v>646.1</v>
      </c>
      <c r="AF445">
        <v>618.4</v>
      </c>
      <c r="AG445">
        <v>591.5</v>
      </c>
      <c r="AH445">
        <v>561.9</v>
      </c>
      <c r="AI445">
        <v>965.1</v>
      </c>
      <c r="AJ445">
        <v>784.6</v>
      </c>
      <c r="AK445">
        <v>685.3</v>
      </c>
      <c r="AL445">
        <v>631.9</v>
      </c>
      <c r="AM445">
        <v>604.6</v>
      </c>
      <c r="AN445">
        <v>585.6</v>
      </c>
      <c r="AO445">
        <v>560</v>
      </c>
      <c r="AP445">
        <v>845.7</v>
      </c>
      <c r="AQ445">
        <v>681.7</v>
      </c>
      <c r="AR445">
        <v>594</v>
      </c>
      <c r="AS445">
        <v>543.70000000000005</v>
      </c>
      <c r="AT445">
        <v>513.20000000000005</v>
      </c>
      <c r="AU445">
        <v>493.5</v>
      </c>
      <c r="AV445">
        <v>468.2</v>
      </c>
      <c r="AW445">
        <v>909.5</v>
      </c>
      <c r="AX445">
        <v>725.9</v>
      </c>
      <c r="AY445">
        <v>625.6</v>
      </c>
      <c r="AZ445">
        <v>566.5</v>
      </c>
      <c r="BA445">
        <v>530</v>
      </c>
      <c r="BB445">
        <v>506.5</v>
      </c>
      <c r="BC445">
        <v>477.8</v>
      </c>
      <c r="BD445">
        <v>1003.7</v>
      </c>
      <c r="BE445">
        <v>767.1</v>
      </c>
      <c r="BF445">
        <v>635.70000000000005</v>
      </c>
      <c r="BG445">
        <v>560.6</v>
      </c>
      <c r="BH445">
        <v>524.70000000000005</v>
      </c>
      <c r="BI445">
        <v>493.5</v>
      </c>
      <c r="BJ445">
        <v>445.1</v>
      </c>
      <c r="BK445">
        <v>43.4</v>
      </c>
      <c r="BL445">
        <v>41.8</v>
      </c>
      <c r="BM445">
        <v>41.4</v>
      </c>
      <c r="BN445">
        <v>40.5</v>
      </c>
      <c r="BO445">
        <v>39.700000000000003</v>
      </c>
      <c r="BP445">
        <v>39.4</v>
      </c>
      <c r="BQ445">
        <v>39.5</v>
      </c>
      <c r="BR445">
        <v>144.1</v>
      </c>
      <c r="BS445">
        <v>148</v>
      </c>
      <c r="BT445">
        <v>147.9</v>
      </c>
      <c r="BU445">
        <v>149.30000000000001</v>
      </c>
      <c r="BV445">
        <v>152.19999999999999</v>
      </c>
      <c r="BW445">
        <v>176.2</v>
      </c>
      <c r="BX445">
        <v>178.2</v>
      </c>
      <c r="BY445">
        <v>1052.4000000000001</v>
      </c>
      <c r="BZ445">
        <v>868.9</v>
      </c>
      <c r="CA445">
        <v>762.7</v>
      </c>
      <c r="CB445">
        <v>707.4</v>
      </c>
      <c r="CC445">
        <v>687.2</v>
      </c>
      <c r="CD445">
        <v>679</v>
      </c>
      <c r="CE445">
        <v>667.2</v>
      </c>
      <c r="CF445">
        <v>686</v>
      </c>
      <c r="CG445">
        <v>575.20000000000005</v>
      </c>
      <c r="CH445">
        <v>513.5</v>
      </c>
      <c r="CI445">
        <v>488.3</v>
      </c>
      <c r="CJ445">
        <v>479.1</v>
      </c>
      <c r="CK445">
        <v>475.1</v>
      </c>
      <c r="CL445">
        <v>470.9</v>
      </c>
      <c r="CM445">
        <v>648</v>
      </c>
      <c r="CN445">
        <v>546.20000000000005</v>
      </c>
      <c r="CO445">
        <v>496.4</v>
      </c>
      <c r="CP445">
        <v>475.6</v>
      </c>
      <c r="CQ445">
        <v>465.7</v>
      </c>
      <c r="CR445">
        <v>461.5</v>
      </c>
      <c r="CS445">
        <v>458.9</v>
      </c>
      <c r="CT445">
        <v>619.29999999999995</v>
      </c>
      <c r="CU445">
        <v>525.6</v>
      </c>
      <c r="CV445">
        <v>484.8</v>
      </c>
      <c r="CW445">
        <v>465.2</v>
      </c>
      <c r="CX445">
        <v>451.9</v>
      </c>
      <c r="CY445">
        <v>442.3</v>
      </c>
      <c r="CZ445">
        <v>434.7</v>
      </c>
      <c r="DA445">
        <v>621.79999999999995</v>
      </c>
      <c r="DB445">
        <v>516</v>
      </c>
      <c r="DC445">
        <v>474.5</v>
      </c>
      <c r="DD445">
        <v>458</v>
      </c>
      <c r="DE445">
        <v>447.6</v>
      </c>
      <c r="DF445">
        <v>433.1</v>
      </c>
      <c r="DG445">
        <v>410.5</v>
      </c>
      <c r="DH445">
        <v>616.5</v>
      </c>
      <c r="DI445">
        <v>510.3</v>
      </c>
      <c r="DJ445">
        <v>469</v>
      </c>
      <c r="DK445">
        <v>446</v>
      </c>
      <c r="DL445">
        <v>425.4</v>
      </c>
      <c r="DM445">
        <v>411</v>
      </c>
      <c r="DN445">
        <v>391.9</v>
      </c>
      <c r="DO445">
        <v>634.6</v>
      </c>
      <c r="DP445">
        <v>523.5</v>
      </c>
      <c r="DQ445">
        <v>475.6</v>
      </c>
      <c r="DR445">
        <v>450.8</v>
      </c>
      <c r="DS445">
        <v>428</v>
      </c>
      <c r="DT445">
        <v>405.9</v>
      </c>
      <c r="DU445">
        <v>373.6</v>
      </c>
      <c r="DV445">
        <v>705.8</v>
      </c>
      <c r="DW445">
        <v>574</v>
      </c>
      <c r="DX445">
        <v>500.5</v>
      </c>
      <c r="DY445">
        <v>467.7</v>
      </c>
      <c r="DZ445">
        <v>445.6</v>
      </c>
      <c r="EA445">
        <v>423.3</v>
      </c>
      <c r="EB445">
        <v>380.8</v>
      </c>
      <c r="EC445">
        <v>834.8</v>
      </c>
      <c r="ED445">
        <v>664.7</v>
      </c>
      <c r="EE445">
        <v>565.20000000000005</v>
      </c>
      <c r="EF445">
        <v>506.4</v>
      </c>
      <c r="EG445">
        <v>479.2</v>
      </c>
      <c r="EH445">
        <v>459</v>
      </c>
      <c r="EI445">
        <v>425</v>
      </c>
      <c r="EJ445">
        <v>964</v>
      </c>
      <c r="EK445">
        <v>767.5</v>
      </c>
      <c r="EL445">
        <v>652.6</v>
      </c>
      <c r="EM445">
        <v>584.70000000000005</v>
      </c>
      <c r="EN445">
        <v>549.70000000000005</v>
      </c>
      <c r="EO445">
        <v>504</v>
      </c>
      <c r="EP445" t="s">
        <v>4648</v>
      </c>
    </row>
    <row r="446" spans="1:146" x14ac:dyDescent="0.25">
      <c r="A446" t="s">
        <v>4649</v>
      </c>
      <c r="B446" t="s">
        <v>733</v>
      </c>
      <c r="C446" t="s">
        <v>734</v>
      </c>
      <c r="D446" t="s">
        <v>735</v>
      </c>
      <c r="E446" t="s">
        <v>1499</v>
      </c>
      <c r="F446" t="s">
        <v>736</v>
      </c>
      <c r="G446" t="s">
        <v>737</v>
      </c>
      <c r="H446">
        <v>2004</v>
      </c>
      <c r="I446">
        <v>4277</v>
      </c>
      <c r="K446" t="s">
        <v>1698</v>
      </c>
      <c r="L446" t="s">
        <v>1781</v>
      </c>
      <c r="M446">
        <v>789</v>
      </c>
      <c r="N446" t="s">
        <v>3923</v>
      </c>
      <c r="O446" s="3">
        <v>0.32085648148148149</v>
      </c>
      <c r="P446">
        <v>12.225</v>
      </c>
      <c r="Q446">
        <v>11.013999999999999</v>
      </c>
      <c r="R446">
        <v>2.0939999999999999</v>
      </c>
      <c r="S446">
        <v>3.76</v>
      </c>
      <c r="T446">
        <v>7818</v>
      </c>
      <c r="U446">
        <v>130.5</v>
      </c>
      <c r="V446">
        <v>0.06</v>
      </c>
      <c r="W446">
        <v>595.1</v>
      </c>
      <c r="X446">
        <v>1.0435000000000001</v>
      </c>
      <c r="Y446">
        <v>646.79999999999995</v>
      </c>
      <c r="Z446">
        <v>0</v>
      </c>
      <c r="AA446">
        <v>0</v>
      </c>
      <c r="AB446">
        <v>977.1</v>
      </c>
      <c r="AC446">
        <v>792.3</v>
      </c>
      <c r="AD446">
        <v>685.5</v>
      </c>
      <c r="AE446">
        <v>625.70000000000005</v>
      </c>
      <c r="AF446">
        <v>590.29999999999995</v>
      </c>
      <c r="AG446">
        <v>567.1</v>
      </c>
      <c r="AH446">
        <v>538.20000000000005</v>
      </c>
      <c r="AI446">
        <v>927.5</v>
      </c>
      <c r="AJ446">
        <v>755.1</v>
      </c>
      <c r="AK446">
        <v>661.7</v>
      </c>
      <c r="AL446">
        <v>612.4</v>
      </c>
      <c r="AM446">
        <v>585.4</v>
      </c>
      <c r="AN446">
        <v>567.70000000000005</v>
      </c>
      <c r="AO446">
        <v>538.9</v>
      </c>
      <c r="AP446">
        <v>820.1</v>
      </c>
      <c r="AQ446">
        <v>661.9</v>
      </c>
      <c r="AR446">
        <v>577.29999999999995</v>
      </c>
      <c r="AS446">
        <v>528.4</v>
      </c>
      <c r="AT446">
        <v>498.3</v>
      </c>
      <c r="AU446">
        <v>478.4</v>
      </c>
      <c r="AV446">
        <v>452.2</v>
      </c>
      <c r="AW446">
        <v>866.2</v>
      </c>
      <c r="AX446">
        <v>694.5</v>
      </c>
      <c r="AY446">
        <v>601.5</v>
      </c>
      <c r="AZ446">
        <v>547</v>
      </c>
      <c r="BA446">
        <v>513.29999999999995</v>
      </c>
      <c r="BB446">
        <v>491</v>
      </c>
      <c r="BC446">
        <v>461.7</v>
      </c>
      <c r="BD446">
        <v>976.4</v>
      </c>
      <c r="BE446">
        <v>744.4</v>
      </c>
      <c r="BF446">
        <v>617.5</v>
      </c>
      <c r="BG446">
        <v>545.9</v>
      </c>
      <c r="BH446">
        <v>508.9</v>
      </c>
      <c r="BI446">
        <v>480.1</v>
      </c>
      <c r="BJ446">
        <v>432.1</v>
      </c>
      <c r="BK446">
        <v>42.9</v>
      </c>
      <c r="BL446">
        <v>41.6</v>
      </c>
      <c r="BM446">
        <v>41</v>
      </c>
      <c r="BN446">
        <v>39.700000000000003</v>
      </c>
      <c r="BO446">
        <v>38.9</v>
      </c>
      <c r="BP446">
        <v>38.9</v>
      </c>
      <c r="BQ446">
        <v>38.5</v>
      </c>
      <c r="BR446">
        <v>144.19999999999999</v>
      </c>
      <c r="BS446">
        <v>149.19999999999999</v>
      </c>
      <c r="BT446">
        <v>151.30000000000001</v>
      </c>
      <c r="BU446">
        <v>155.30000000000001</v>
      </c>
      <c r="BV446">
        <v>169.8</v>
      </c>
      <c r="BW446">
        <v>180</v>
      </c>
      <c r="BX446">
        <v>180</v>
      </c>
      <c r="BY446">
        <v>983.7</v>
      </c>
      <c r="BZ446">
        <v>815.8</v>
      </c>
      <c r="CA446">
        <v>721.7</v>
      </c>
      <c r="CB446">
        <v>681.5</v>
      </c>
      <c r="CC446">
        <v>664.5</v>
      </c>
      <c r="CD446">
        <v>657.2</v>
      </c>
      <c r="CE446">
        <v>641.9</v>
      </c>
      <c r="CF446">
        <v>645.6</v>
      </c>
      <c r="CG446">
        <v>542.1</v>
      </c>
      <c r="CH446">
        <v>493.3</v>
      </c>
      <c r="CI446">
        <v>475.1</v>
      </c>
      <c r="CJ446">
        <v>468.3</v>
      </c>
      <c r="CK446">
        <v>464.9</v>
      </c>
      <c r="CL446">
        <v>460</v>
      </c>
      <c r="CM446">
        <v>612</v>
      </c>
      <c r="CN446">
        <v>518.20000000000005</v>
      </c>
      <c r="CO446">
        <v>479.7</v>
      </c>
      <c r="CP446">
        <v>463.7</v>
      </c>
      <c r="CQ446">
        <v>456.1</v>
      </c>
      <c r="CR446">
        <v>452.2</v>
      </c>
      <c r="CS446">
        <v>449.6</v>
      </c>
      <c r="CT446">
        <v>587.20000000000005</v>
      </c>
      <c r="CU446">
        <v>503.2</v>
      </c>
      <c r="CV446">
        <v>470.2</v>
      </c>
      <c r="CW446">
        <v>453.5</v>
      </c>
      <c r="CX446">
        <v>441.5</v>
      </c>
      <c r="CY446">
        <v>433.1</v>
      </c>
      <c r="CZ446">
        <v>425.6</v>
      </c>
      <c r="DA446">
        <v>593.6</v>
      </c>
      <c r="DB446">
        <v>505.8</v>
      </c>
      <c r="DC446">
        <v>467.5</v>
      </c>
      <c r="DD446">
        <v>448.4</v>
      </c>
      <c r="DE446">
        <v>436.1</v>
      </c>
      <c r="DF446">
        <v>422.2</v>
      </c>
      <c r="DG446">
        <v>401.5</v>
      </c>
      <c r="DH446">
        <v>611.6</v>
      </c>
      <c r="DI446">
        <v>505.1</v>
      </c>
      <c r="DJ446">
        <v>463.3</v>
      </c>
      <c r="DK446">
        <v>440.6</v>
      </c>
      <c r="DL446">
        <v>420.1</v>
      </c>
      <c r="DM446">
        <v>402.4</v>
      </c>
      <c r="DN446">
        <v>383.2</v>
      </c>
      <c r="DO446">
        <v>631.5</v>
      </c>
      <c r="DP446">
        <v>519.70000000000005</v>
      </c>
      <c r="DQ446">
        <v>470.5</v>
      </c>
      <c r="DR446">
        <v>445.8</v>
      </c>
      <c r="DS446">
        <v>423.9</v>
      </c>
      <c r="DT446">
        <v>402.7</v>
      </c>
      <c r="DU446">
        <v>365.4</v>
      </c>
      <c r="DV446">
        <v>705.1</v>
      </c>
      <c r="DW446">
        <v>573.6</v>
      </c>
      <c r="DX446">
        <v>498.6</v>
      </c>
      <c r="DY446">
        <v>464</v>
      </c>
      <c r="DZ446">
        <v>442.1</v>
      </c>
      <c r="EA446">
        <v>420.5</v>
      </c>
      <c r="EB446">
        <v>378.1</v>
      </c>
      <c r="EC446">
        <v>840.4</v>
      </c>
      <c r="ED446">
        <v>665.8</v>
      </c>
      <c r="EE446">
        <v>562.70000000000005</v>
      </c>
      <c r="EF446">
        <v>497.7</v>
      </c>
      <c r="EG446">
        <v>465.1</v>
      </c>
      <c r="EH446">
        <v>444.1</v>
      </c>
      <c r="EI446">
        <v>403.8</v>
      </c>
      <c r="EJ446">
        <v>970.4</v>
      </c>
      <c r="EK446">
        <v>768.8</v>
      </c>
      <c r="EL446">
        <v>649.4</v>
      </c>
      <c r="EM446">
        <v>569.79999999999995</v>
      </c>
      <c r="EN446">
        <v>516.20000000000005</v>
      </c>
      <c r="EO446">
        <v>477</v>
      </c>
      <c r="EP446" t="s">
        <v>4650</v>
      </c>
    </row>
    <row r="447" spans="1:146" x14ac:dyDescent="0.25">
      <c r="A447" t="s">
        <v>3421</v>
      </c>
      <c r="B447" t="s">
        <v>2404</v>
      </c>
      <c r="C447" t="s">
        <v>2405</v>
      </c>
      <c r="D447" t="s">
        <v>1570</v>
      </c>
      <c r="E447" t="s">
        <v>2406</v>
      </c>
      <c r="F447" t="s">
        <v>1903</v>
      </c>
      <c r="G447" t="s">
        <v>1904</v>
      </c>
      <c r="H447">
        <v>2013</v>
      </c>
      <c r="I447">
        <v>176362</v>
      </c>
      <c r="K447" t="s">
        <v>1698</v>
      </c>
      <c r="L447" t="s">
        <v>1781</v>
      </c>
      <c r="M447">
        <v>900</v>
      </c>
      <c r="N447" t="s">
        <v>3923</v>
      </c>
      <c r="O447" s="3">
        <v>0.32085648148148149</v>
      </c>
      <c r="P447">
        <v>13.16</v>
      </c>
      <c r="Q447">
        <v>12.089</v>
      </c>
      <c r="R447">
        <v>2.21</v>
      </c>
      <c r="S447">
        <v>4.1399999999999997</v>
      </c>
      <c r="T447">
        <v>12959</v>
      </c>
      <c r="U447">
        <v>123.9</v>
      </c>
      <c r="V447">
        <v>0.36</v>
      </c>
      <c r="W447">
        <v>602</v>
      </c>
      <c r="X447">
        <v>1.0227999999999999</v>
      </c>
      <c r="Y447">
        <v>660</v>
      </c>
      <c r="Z447">
        <v>0</v>
      </c>
      <c r="AA447">
        <v>0</v>
      </c>
      <c r="AB447">
        <v>1006.4</v>
      </c>
      <c r="AC447">
        <v>814</v>
      </c>
      <c r="AD447">
        <v>703</v>
      </c>
      <c r="AE447">
        <v>635</v>
      </c>
      <c r="AF447">
        <v>602</v>
      </c>
      <c r="AG447">
        <v>578.4</v>
      </c>
      <c r="AH447">
        <v>551.6</v>
      </c>
      <c r="AI447">
        <v>967.8</v>
      </c>
      <c r="AJ447">
        <v>783.3</v>
      </c>
      <c r="AK447">
        <v>681.6</v>
      </c>
      <c r="AL447">
        <v>623.20000000000005</v>
      </c>
      <c r="AM447">
        <v>591.4</v>
      </c>
      <c r="AN447">
        <v>572.20000000000005</v>
      </c>
      <c r="AO447">
        <v>551.4</v>
      </c>
      <c r="AP447">
        <v>837.1</v>
      </c>
      <c r="AQ447">
        <v>672.2</v>
      </c>
      <c r="AR447">
        <v>583.29999999999995</v>
      </c>
      <c r="AS447">
        <v>531.79999999999995</v>
      </c>
      <c r="AT447">
        <v>500.9</v>
      </c>
      <c r="AU447">
        <v>481.6</v>
      </c>
      <c r="AV447">
        <v>459</v>
      </c>
      <c r="AW447">
        <v>918.3</v>
      </c>
      <c r="AX447">
        <v>729</v>
      </c>
      <c r="AY447">
        <v>624.29999999999995</v>
      </c>
      <c r="AZ447">
        <v>561.6</v>
      </c>
      <c r="BA447">
        <v>522.6</v>
      </c>
      <c r="BB447">
        <v>497.8</v>
      </c>
      <c r="BC447">
        <v>470.2</v>
      </c>
      <c r="BD447">
        <v>999.2</v>
      </c>
      <c r="BE447">
        <v>761.5</v>
      </c>
      <c r="BF447">
        <v>628.20000000000005</v>
      </c>
      <c r="BG447">
        <v>548.20000000000005</v>
      </c>
      <c r="BH447">
        <v>509.1</v>
      </c>
      <c r="BI447">
        <v>479.5</v>
      </c>
      <c r="BJ447">
        <v>435.6</v>
      </c>
      <c r="BK447">
        <v>44.3</v>
      </c>
      <c r="BL447">
        <v>42.3</v>
      </c>
      <c r="BM447">
        <v>41.7</v>
      </c>
      <c r="BN447">
        <v>41.8</v>
      </c>
      <c r="BO447">
        <v>41.5</v>
      </c>
      <c r="BP447">
        <v>40.9</v>
      </c>
      <c r="BQ447">
        <v>41.1</v>
      </c>
      <c r="BR447">
        <v>143.80000000000001</v>
      </c>
      <c r="BS447">
        <v>148</v>
      </c>
      <c r="BT447">
        <v>147</v>
      </c>
      <c r="BU447">
        <v>149.1</v>
      </c>
      <c r="BV447">
        <v>150.9</v>
      </c>
      <c r="BW447">
        <v>174.8</v>
      </c>
      <c r="BX447">
        <v>178</v>
      </c>
      <c r="BY447">
        <v>1078.0999999999999</v>
      </c>
      <c r="BZ447">
        <v>883.4</v>
      </c>
      <c r="CA447">
        <v>776.5</v>
      </c>
      <c r="CB447">
        <v>711.7</v>
      </c>
      <c r="CC447">
        <v>679.3</v>
      </c>
      <c r="CD447">
        <v>666</v>
      </c>
      <c r="CE447">
        <v>662.8</v>
      </c>
      <c r="CF447">
        <v>697.5</v>
      </c>
      <c r="CG447">
        <v>584.29999999999995</v>
      </c>
      <c r="CH447">
        <v>514.79999999999995</v>
      </c>
      <c r="CI447">
        <v>478.8</v>
      </c>
      <c r="CJ447">
        <v>463.4</v>
      </c>
      <c r="CK447">
        <v>457.7</v>
      </c>
      <c r="CL447">
        <v>454.6</v>
      </c>
      <c r="CM447">
        <v>657.1</v>
      </c>
      <c r="CN447">
        <v>554.29999999999995</v>
      </c>
      <c r="CO447">
        <v>491.3</v>
      </c>
      <c r="CP447">
        <v>463.2</v>
      </c>
      <c r="CQ447">
        <v>450.1</v>
      </c>
      <c r="CR447">
        <v>443.9</v>
      </c>
      <c r="CS447">
        <v>440.2</v>
      </c>
      <c r="CT447">
        <v>627.5</v>
      </c>
      <c r="CU447">
        <v>530.9</v>
      </c>
      <c r="CV447">
        <v>475.9</v>
      </c>
      <c r="CW447">
        <v>451.9</v>
      </c>
      <c r="CX447">
        <v>438.7</v>
      </c>
      <c r="CY447">
        <v>429.6</v>
      </c>
      <c r="CZ447">
        <v>420.3</v>
      </c>
      <c r="DA447">
        <v>608.4</v>
      </c>
      <c r="DB447">
        <v>503.1</v>
      </c>
      <c r="DC447">
        <v>457.7</v>
      </c>
      <c r="DD447">
        <v>443.1</v>
      </c>
      <c r="DE447">
        <v>435.1</v>
      </c>
      <c r="DF447">
        <v>424.5</v>
      </c>
      <c r="DG447">
        <v>405.3</v>
      </c>
      <c r="DH447">
        <v>597.5</v>
      </c>
      <c r="DI447">
        <v>491.7</v>
      </c>
      <c r="DJ447">
        <v>448.4</v>
      </c>
      <c r="DK447">
        <v>428.4</v>
      </c>
      <c r="DL447">
        <v>413.2</v>
      </c>
      <c r="DM447">
        <v>403.7</v>
      </c>
      <c r="DN447">
        <v>387.8</v>
      </c>
      <c r="DO447">
        <v>611.79999999999995</v>
      </c>
      <c r="DP447">
        <v>503.3</v>
      </c>
      <c r="DQ447">
        <v>453.6</v>
      </c>
      <c r="DR447">
        <v>430.8</v>
      </c>
      <c r="DS447">
        <v>412.7</v>
      </c>
      <c r="DT447">
        <v>395.2</v>
      </c>
      <c r="DU447">
        <v>372.3</v>
      </c>
      <c r="DV447">
        <v>684</v>
      </c>
      <c r="DW447">
        <v>552.79999999999995</v>
      </c>
      <c r="DX447">
        <v>477.9</v>
      </c>
      <c r="DY447">
        <v>445.3</v>
      </c>
      <c r="DZ447">
        <v>425.9</v>
      </c>
      <c r="EA447">
        <v>407.6</v>
      </c>
      <c r="EB447">
        <v>372</v>
      </c>
      <c r="EC447">
        <v>809.4</v>
      </c>
      <c r="ED447">
        <v>644.9</v>
      </c>
      <c r="EE447">
        <v>545.1</v>
      </c>
      <c r="EF447">
        <v>483.6</v>
      </c>
      <c r="EG447">
        <v>455.5</v>
      </c>
      <c r="EH447">
        <v>438.2</v>
      </c>
      <c r="EI447">
        <v>411.1</v>
      </c>
      <c r="EJ447">
        <v>934.7</v>
      </c>
      <c r="EK447">
        <v>744.6</v>
      </c>
      <c r="EL447">
        <v>629.4</v>
      </c>
      <c r="EM447">
        <v>558.4</v>
      </c>
      <c r="EN447">
        <v>524.79999999999995</v>
      </c>
      <c r="EO447">
        <v>490.9</v>
      </c>
      <c r="EP447" t="s">
        <v>4651</v>
      </c>
    </row>
    <row r="448" spans="1:146" x14ac:dyDescent="0.25">
      <c r="A448" t="s">
        <v>4652</v>
      </c>
      <c r="B448" t="s">
        <v>2005</v>
      </c>
      <c r="C448" t="s">
        <v>2006</v>
      </c>
      <c r="D448" t="s">
        <v>2690</v>
      </c>
      <c r="E448" t="s">
        <v>2007</v>
      </c>
      <c r="F448" t="s">
        <v>1785</v>
      </c>
      <c r="G448" t="s">
        <v>1102</v>
      </c>
      <c r="H448">
        <v>2007</v>
      </c>
      <c r="I448">
        <v>9584576</v>
      </c>
      <c r="K448" t="s">
        <v>1698</v>
      </c>
      <c r="L448" t="s">
        <v>1781</v>
      </c>
      <c r="M448">
        <v>661</v>
      </c>
      <c r="N448" t="s">
        <v>3923</v>
      </c>
      <c r="O448" s="3">
        <v>0.32085648148148149</v>
      </c>
      <c r="P448">
        <v>10.515000000000001</v>
      </c>
      <c r="Q448">
        <v>9.7880000000000003</v>
      </c>
      <c r="R448">
        <v>1.9950000000000001</v>
      </c>
      <c r="S448">
        <v>3.47</v>
      </c>
      <c r="T448">
        <v>5812</v>
      </c>
      <c r="U448">
        <v>127.2</v>
      </c>
      <c r="V448">
        <v>0.18</v>
      </c>
      <c r="W448">
        <v>621.70000000000005</v>
      </c>
      <c r="X448">
        <v>1.0048999999999999</v>
      </c>
      <c r="Y448">
        <v>671.7</v>
      </c>
      <c r="Z448">
        <v>0</v>
      </c>
      <c r="AA448">
        <v>0</v>
      </c>
      <c r="AB448">
        <v>1008</v>
      </c>
      <c r="AC448">
        <v>823.1</v>
      </c>
      <c r="AD448">
        <v>712.3</v>
      </c>
      <c r="AE448">
        <v>647.29999999999995</v>
      </c>
      <c r="AF448">
        <v>611.70000000000005</v>
      </c>
      <c r="AG448">
        <v>591.6</v>
      </c>
      <c r="AH448">
        <v>565.29999999999995</v>
      </c>
      <c r="AI448">
        <v>965.8</v>
      </c>
      <c r="AJ448">
        <v>789.7</v>
      </c>
      <c r="AK448">
        <v>692.7</v>
      </c>
      <c r="AL448">
        <v>638.9</v>
      </c>
      <c r="AM448">
        <v>610.29999999999995</v>
      </c>
      <c r="AN448">
        <v>592.79999999999995</v>
      </c>
      <c r="AO448">
        <v>566.5</v>
      </c>
      <c r="AP448">
        <v>854.1</v>
      </c>
      <c r="AQ448">
        <v>690.6</v>
      </c>
      <c r="AR448">
        <v>603.20000000000005</v>
      </c>
      <c r="AS448">
        <v>552.79999999999995</v>
      </c>
      <c r="AT448">
        <v>522</v>
      </c>
      <c r="AU448">
        <v>501.8</v>
      </c>
      <c r="AV448">
        <v>475.5</v>
      </c>
      <c r="AW448">
        <v>917.8</v>
      </c>
      <c r="AX448">
        <v>735.6</v>
      </c>
      <c r="AY448">
        <v>636.70000000000005</v>
      </c>
      <c r="AZ448">
        <v>578.79999999999995</v>
      </c>
      <c r="BA448">
        <v>543.20000000000005</v>
      </c>
      <c r="BB448">
        <v>520.29999999999995</v>
      </c>
      <c r="BC448">
        <v>492.1</v>
      </c>
      <c r="BD448">
        <v>1003.6</v>
      </c>
      <c r="BE448">
        <v>772.8</v>
      </c>
      <c r="BF448">
        <v>643.5</v>
      </c>
      <c r="BG448">
        <v>569.4</v>
      </c>
      <c r="BH448">
        <v>532.4</v>
      </c>
      <c r="BI448">
        <v>503.6</v>
      </c>
      <c r="BJ448">
        <v>455.3</v>
      </c>
      <c r="BK448">
        <v>42.6</v>
      </c>
      <c r="BL448">
        <v>41.2</v>
      </c>
      <c r="BM448">
        <v>40.799999999999997</v>
      </c>
      <c r="BN448">
        <v>39.299999999999997</v>
      </c>
      <c r="BO448">
        <v>38.5</v>
      </c>
      <c r="BP448">
        <v>38.200000000000003</v>
      </c>
      <c r="BQ448">
        <v>38.4</v>
      </c>
      <c r="BR448">
        <v>145.19999999999999</v>
      </c>
      <c r="BS448">
        <v>149.69999999999999</v>
      </c>
      <c r="BT448">
        <v>150.9</v>
      </c>
      <c r="BU448">
        <v>158</v>
      </c>
      <c r="BV448">
        <v>180</v>
      </c>
      <c r="BW448">
        <v>180</v>
      </c>
      <c r="BX448">
        <v>180</v>
      </c>
      <c r="BY448">
        <v>1051.8</v>
      </c>
      <c r="BZ448">
        <v>875</v>
      </c>
      <c r="CA448">
        <v>770.9</v>
      </c>
      <c r="CB448">
        <v>716.5</v>
      </c>
      <c r="CC448">
        <v>697.5</v>
      </c>
      <c r="CD448">
        <v>690.2</v>
      </c>
      <c r="CE448">
        <v>681.1</v>
      </c>
      <c r="CF448">
        <v>692.8</v>
      </c>
      <c r="CG448">
        <v>583.9</v>
      </c>
      <c r="CH448">
        <v>527.5</v>
      </c>
      <c r="CI448">
        <v>505.2</v>
      </c>
      <c r="CJ448">
        <v>495.9</v>
      </c>
      <c r="CK448">
        <v>492.1</v>
      </c>
      <c r="CL448">
        <v>488.9</v>
      </c>
      <c r="CM448">
        <v>657.6</v>
      </c>
      <c r="CN448">
        <v>557.4</v>
      </c>
      <c r="CO448">
        <v>513.1</v>
      </c>
      <c r="CP448">
        <v>494</v>
      </c>
      <c r="CQ448">
        <v>483.5</v>
      </c>
      <c r="CR448">
        <v>478.9</v>
      </c>
      <c r="CS448">
        <v>476.3</v>
      </c>
      <c r="CT448">
        <v>631.20000000000005</v>
      </c>
      <c r="CU448">
        <v>539.9</v>
      </c>
      <c r="CV448">
        <v>503.1</v>
      </c>
      <c r="CW448">
        <v>484.1</v>
      </c>
      <c r="CX448">
        <v>470.2</v>
      </c>
      <c r="CY448">
        <v>459.4</v>
      </c>
      <c r="CZ448">
        <v>450.2</v>
      </c>
      <c r="DA448">
        <v>629.29999999999995</v>
      </c>
      <c r="DB448">
        <v>528.29999999999995</v>
      </c>
      <c r="DC448">
        <v>491.8</v>
      </c>
      <c r="DD448">
        <v>473.1</v>
      </c>
      <c r="DE448">
        <v>464.6</v>
      </c>
      <c r="DF448">
        <v>451.1</v>
      </c>
      <c r="DG448">
        <v>426.6</v>
      </c>
      <c r="DH448">
        <v>626.6</v>
      </c>
      <c r="DI448">
        <v>523.4</v>
      </c>
      <c r="DJ448">
        <v>485.8</v>
      </c>
      <c r="DK448">
        <v>462.4</v>
      </c>
      <c r="DL448">
        <v>441.7</v>
      </c>
      <c r="DM448">
        <v>423.5</v>
      </c>
      <c r="DN448">
        <v>403.7</v>
      </c>
      <c r="DO448">
        <v>642.9</v>
      </c>
      <c r="DP448">
        <v>533.79999999999995</v>
      </c>
      <c r="DQ448">
        <v>491</v>
      </c>
      <c r="DR448">
        <v>465.6</v>
      </c>
      <c r="DS448">
        <v>441.2</v>
      </c>
      <c r="DT448">
        <v>418.6</v>
      </c>
      <c r="DU448">
        <v>384.7</v>
      </c>
      <c r="DV448">
        <v>706.8</v>
      </c>
      <c r="DW448">
        <v>577.5</v>
      </c>
      <c r="DX448">
        <v>511.3</v>
      </c>
      <c r="DY448">
        <v>481.9</v>
      </c>
      <c r="DZ448">
        <v>458.4</v>
      </c>
      <c r="EA448">
        <v>434.1</v>
      </c>
      <c r="EB448">
        <v>388.4</v>
      </c>
      <c r="EC448">
        <v>835</v>
      </c>
      <c r="ED448">
        <v>667.9</v>
      </c>
      <c r="EE448">
        <v>566.6</v>
      </c>
      <c r="EF448">
        <v>509.9</v>
      </c>
      <c r="EG448">
        <v>482.6</v>
      </c>
      <c r="EH448">
        <v>460.7</v>
      </c>
      <c r="EI448">
        <v>416.5</v>
      </c>
      <c r="EJ448">
        <v>964.1</v>
      </c>
      <c r="EK448">
        <v>771.2</v>
      </c>
      <c r="EL448">
        <v>653.70000000000005</v>
      </c>
      <c r="EM448">
        <v>578</v>
      </c>
      <c r="EN448">
        <v>526</v>
      </c>
      <c r="EO448">
        <v>493</v>
      </c>
      <c r="EP448" t="s">
        <v>4653</v>
      </c>
    </row>
    <row r="449" spans="1:146" x14ac:dyDescent="0.25">
      <c r="A449" t="s">
        <v>3421</v>
      </c>
      <c r="B449" t="s">
        <v>3164</v>
      </c>
      <c r="C449" t="s">
        <v>3165</v>
      </c>
      <c r="D449" t="s">
        <v>3166</v>
      </c>
      <c r="E449" t="s">
        <v>3167</v>
      </c>
      <c r="F449" t="s">
        <v>1224</v>
      </c>
      <c r="G449" t="s">
        <v>1224</v>
      </c>
      <c r="H449">
        <v>1974</v>
      </c>
      <c r="I449">
        <v>4007147</v>
      </c>
      <c r="K449" t="s">
        <v>1698</v>
      </c>
      <c r="L449" t="s">
        <v>1781</v>
      </c>
      <c r="M449">
        <v>364</v>
      </c>
      <c r="N449" t="s">
        <v>3923</v>
      </c>
      <c r="O449" s="3">
        <v>0.32087962962962963</v>
      </c>
      <c r="P449">
        <v>7.64</v>
      </c>
      <c r="Q449">
        <v>6.2450000000000001</v>
      </c>
      <c r="R449">
        <v>1.1040000000000001</v>
      </c>
      <c r="S449">
        <v>2.66</v>
      </c>
      <c r="T449">
        <v>1877</v>
      </c>
      <c r="U449">
        <v>107.3</v>
      </c>
      <c r="V449">
        <v>7.0000000000000007E-2</v>
      </c>
      <c r="W449">
        <v>768.5</v>
      </c>
      <c r="X449">
        <v>0.80310000000000004</v>
      </c>
      <c r="Y449">
        <v>840.5</v>
      </c>
      <c r="Z449">
        <v>0</v>
      </c>
      <c r="AA449">
        <v>0</v>
      </c>
      <c r="AB449">
        <v>1216.2</v>
      </c>
      <c r="AC449">
        <v>1009.9</v>
      </c>
      <c r="AD449">
        <v>884.3</v>
      </c>
      <c r="AE449">
        <v>807.4</v>
      </c>
      <c r="AF449">
        <v>773.6</v>
      </c>
      <c r="AG449">
        <v>757.3</v>
      </c>
      <c r="AH449">
        <v>740.5</v>
      </c>
      <c r="AI449">
        <v>1181.7</v>
      </c>
      <c r="AJ449">
        <v>981.8</v>
      </c>
      <c r="AK449">
        <v>873.3</v>
      </c>
      <c r="AL449">
        <v>811.9</v>
      </c>
      <c r="AM449">
        <v>781.2</v>
      </c>
      <c r="AN449">
        <v>765.9</v>
      </c>
      <c r="AO449">
        <v>754.5</v>
      </c>
      <c r="AP449">
        <v>1041.5</v>
      </c>
      <c r="AQ449">
        <v>848.3</v>
      </c>
      <c r="AR449">
        <v>746.4</v>
      </c>
      <c r="AS449">
        <v>688.7</v>
      </c>
      <c r="AT449">
        <v>654.5</v>
      </c>
      <c r="AU449">
        <v>633.79999999999995</v>
      </c>
      <c r="AV449">
        <v>611.29999999999995</v>
      </c>
      <c r="AW449">
        <v>1099.8</v>
      </c>
      <c r="AX449">
        <v>890.2</v>
      </c>
      <c r="AY449">
        <v>778.3</v>
      </c>
      <c r="AZ449">
        <v>714.1</v>
      </c>
      <c r="BA449">
        <v>675.8</v>
      </c>
      <c r="BB449">
        <v>652.29999999999995</v>
      </c>
      <c r="BC449">
        <v>627.1</v>
      </c>
      <c r="BD449">
        <v>1205.8</v>
      </c>
      <c r="BE449">
        <v>945.7</v>
      </c>
      <c r="BF449">
        <v>797.7</v>
      </c>
      <c r="BG449">
        <v>711.7</v>
      </c>
      <c r="BH449">
        <v>667.1</v>
      </c>
      <c r="BI449">
        <v>631.29999999999995</v>
      </c>
      <c r="BJ449">
        <v>574.79999999999995</v>
      </c>
      <c r="BK449">
        <v>44.9</v>
      </c>
      <c r="BL449">
        <v>44.3</v>
      </c>
      <c r="BM449">
        <v>44.8</v>
      </c>
      <c r="BN449">
        <v>43.7</v>
      </c>
      <c r="BO449">
        <v>43.3</v>
      </c>
      <c r="BP449">
        <v>43.6</v>
      </c>
      <c r="BQ449">
        <v>45.1</v>
      </c>
      <c r="BR449">
        <v>149</v>
      </c>
      <c r="BS449">
        <v>152.1</v>
      </c>
      <c r="BT449">
        <v>154</v>
      </c>
      <c r="BU449">
        <v>173.1</v>
      </c>
      <c r="BV449">
        <v>180</v>
      </c>
      <c r="BW449">
        <v>180</v>
      </c>
      <c r="BX449">
        <v>180</v>
      </c>
      <c r="BY449">
        <v>1320.3</v>
      </c>
      <c r="BZ449">
        <v>1124.3</v>
      </c>
      <c r="CA449">
        <v>1009.8</v>
      </c>
      <c r="CB449">
        <v>946.8</v>
      </c>
      <c r="CC449">
        <v>928.6</v>
      </c>
      <c r="CD449">
        <v>926.7</v>
      </c>
      <c r="CE449">
        <v>948.4</v>
      </c>
      <c r="CF449">
        <v>853.4</v>
      </c>
      <c r="CG449">
        <v>728.5</v>
      </c>
      <c r="CH449">
        <v>663.1</v>
      </c>
      <c r="CI449">
        <v>635.5</v>
      </c>
      <c r="CJ449">
        <v>626.1</v>
      </c>
      <c r="CK449">
        <v>623.29999999999995</v>
      </c>
      <c r="CL449">
        <v>626.5</v>
      </c>
      <c r="CM449">
        <v>804.4</v>
      </c>
      <c r="CN449">
        <v>688.8</v>
      </c>
      <c r="CO449">
        <v>640.29999999999995</v>
      </c>
      <c r="CP449">
        <v>617.5</v>
      </c>
      <c r="CQ449">
        <v>606.1</v>
      </c>
      <c r="CR449">
        <v>601.9</v>
      </c>
      <c r="CS449">
        <v>602.70000000000005</v>
      </c>
      <c r="CT449">
        <v>766</v>
      </c>
      <c r="CU449">
        <v>663.3</v>
      </c>
      <c r="CV449">
        <v>624.5</v>
      </c>
      <c r="CW449">
        <v>601.4</v>
      </c>
      <c r="CX449">
        <v>583.1</v>
      </c>
      <c r="CY449">
        <v>570.5</v>
      </c>
      <c r="CZ449">
        <v>563.4</v>
      </c>
      <c r="DA449">
        <v>766.3</v>
      </c>
      <c r="DB449">
        <v>650.4</v>
      </c>
      <c r="DC449">
        <v>607.6</v>
      </c>
      <c r="DD449">
        <v>589.4</v>
      </c>
      <c r="DE449">
        <v>573.5</v>
      </c>
      <c r="DF449">
        <v>552.79999999999995</v>
      </c>
      <c r="DG449">
        <v>527.6</v>
      </c>
      <c r="DH449">
        <v>742.4</v>
      </c>
      <c r="DI449">
        <v>634.20000000000005</v>
      </c>
      <c r="DJ449">
        <v>593.1</v>
      </c>
      <c r="DK449">
        <v>560.4</v>
      </c>
      <c r="DL449">
        <v>535.29999999999995</v>
      </c>
      <c r="DM449">
        <v>521.20000000000005</v>
      </c>
      <c r="DN449">
        <v>502.6</v>
      </c>
      <c r="DO449">
        <v>764.7</v>
      </c>
      <c r="DP449">
        <v>640.4</v>
      </c>
      <c r="DQ449">
        <v>597.1</v>
      </c>
      <c r="DR449">
        <v>562.4</v>
      </c>
      <c r="DS449">
        <v>531.20000000000005</v>
      </c>
      <c r="DT449">
        <v>507.7</v>
      </c>
      <c r="DU449">
        <v>482.4</v>
      </c>
      <c r="DV449">
        <v>831.8</v>
      </c>
      <c r="DW449">
        <v>683.1</v>
      </c>
      <c r="DX449">
        <v>615.1</v>
      </c>
      <c r="DY449">
        <v>581.20000000000005</v>
      </c>
      <c r="DZ449">
        <v>548.5</v>
      </c>
      <c r="EA449">
        <v>519.70000000000005</v>
      </c>
      <c r="EB449">
        <v>472.9</v>
      </c>
      <c r="EC449">
        <v>963.1</v>
      </c>
      <c r="ED449">
        <v>775.9</v>
      </c>
      <c r="EE449">
        <v>663</v>
      </c>
      <c r="EF449">
        <v>609.79999999999995</v>
      </c>
      <c r="EG449">
        <v>579.1</v>
      </c>
      <c r="EH449">
        <v>549.1</v>
      </c>
      <c r="EI449">
        <v>499</v>
      </c>
      <c r="EJ449">
        <v>1112.0999999999999</v>
      </c>
      <c r="EK449">
        <v>895.5</v>
      </c>
      <c r="EL449">
        <v>758.9</v>
      </c>
      <c r="EM449">
        <v>668.1</v>
      </c>
      <c r="EN449">
        <v>618.6</v>
      </c>
      <c r="EO449">
        <v>587.9</v>
      </c>
      <c r="EP449" t="s">
        <v>4654</v>
      </c>
    </row>
    <row r="450" spans="1:146" x14ac:dyDescent="0.25">
      <c r="A450" t="s">
        <v>4655</v>
      </c>
      <c r="B450" t="s">
        <v>203</v>
      </c>
      <c r="C450" t="s">
        <v>204</v>
      </c>
      <c r="D450" t="s">
        <v>205</v>
      </c>
      <c r="E450" t="s">
        <v>206</v>
      </c>
      <c r="F450" t="s">
        <v>1880</v>
      </c>
      <c r="G450" t="s">
        <v>207</v>
      </c>
      <c r="H450">
        <v>2001</v>
      </c>
      <c r="I450">
        <v>191897</v>
      </c>
      <c r="K450" t="s">
        <v>1698</v>
      </c>
      <c r="L450" t="s">
        <v>1781</v>
      </c>
      <c r="M450">
        <v>633</v>
      </c>
      <c r="N450" t="s">
        <v>3923</v>
      </c>
      <c r="O450" s="3">
        <v>0.32085648148148149</v>
      </c>
      <c r="P450">
        <v>10.757</v>
      </c>
      <c r="Q450">
        <v>9.6059999999999999</v>
      </c>
      <c r="R450">
        <v>2.2149999999999999</v>
      </c>
      <c r="S450">
        <v>3.52</v>
      </c>
      <c r="T450">
        <v>4984</v>
      </c>
      <c r="U450">
        <v>114.6</v>
      </c>
      <c r="V450">
        <v>0.22</v>
      </c>
      <c r="W450">
        <v>642.6</v>
      </c>
      <c r="X450">
        <v>0.96440000000000003</v>
      </c>
      <c r="Y450">
        <v>699.9</v>
      </c>
      <c r="Z450">
        <v>0</v>
      </c>
      <c r="AA450">
        <v>0</v>
      </c>
      <c r="AB450">
        <v>1071</v>
      </c>
      <c r="AC450">
        <v>863.8</v>
      </c>
      <c r="AD450">
        <v>742.7</v>
      </c>
      <c r="AE450">
        <v>672.8</v>
      </c>
      <c r="AF450">
        <v>642</v>
      </c>
      <c r="AG450">
        <v>613.79999999999995</v>
      </c>
      <c r="AH450">
        <v>588</v>
      </c>
      <c r="AI450">
        <v>1032.0999999999999</v>
      </c>
      <c r="AJ450">
        <v>832.9</v>
      </c>
      <c r="AK450">
        <v>723</v>
      </c>
      <c r="AL450">
        <v>660.7</v>
      </c>
      <c r="AM450">
        <v>627.70000000000005</v>
      </c>
      <c r="AN450">
        <v>606.5</v>
      </c>
      <c r="AO450">
        <v>583.29999999999995</v>
      </c>
      <c r="AP450">
        <v>893.2</v>
      </c>
      <c r="AQ450">
        <v>717.3</v>
      </c>
      <c r="AR450">
        <v>622.70000000000005</v>
      </c>
      <c r="AS450">
        <v>567.9</v>
      </c>
      <c r="AT450">
        <v>534.70000000000005</v>
      </c>
      <c r="AU450">
        <v>513.29999999999995</v>
      </c>
      <c r="AV450">
        <v>486.9</v>
      </c>
      <c r="AW450">
        <v>975.7</v>
      </c>
      <c r="AX450">
        <v>774.4</v>
      </c>
      <c r="AY450">
        <v>663.4</v>
      </c>
      <c r="AZ450">
        <v>597.29999999999995</v>
      </c>
      <c r="BA450">
        <v>556.29999999999995</v>
      </c>
      <c r="BB450">
        <v>530.1</v>
      </c>
      <c r="BC450">
        <v>499.7</v>
      </c>
      <c r="BD450">
        <v>1062.0999999999999</v>
      </c>
      <c r="BE450">
        <v>808.3</v>
      </c>
      <c r="BF450">
        <v>666.9</v>
      </c>
      <c r="BG450">
        <v>584.6</v>
      </c>
      <c r="BH450">
        <v>545.20000000000005</v>
      </c>
      <c r="BI450">
        <v>512.29999999999995</v>
      </c>
      <c r="BJ450">
        <v>462.4</v>
      </c>
      <c r="BK450">
        <v>43.4</v>
      </c>
      <c r="BL450">
        <v>42</v>
      </c>
      <c r="BM450">
        <v>41.8</v>
      </c>
      <c r="BN450">
        <v>40.200000000000003</v>
      </c>
      <c r="BO450">
        <v>39.299999999999997</v>
      </c>
      <c r="BP450">
        <v>38.9</v>
      </c>
      <c r="BQ450">
        <v>39.4</v>
      </c>
      <c r="BR450">
        <v>144.6</v>
      </c>
      <c r="BS450">
        <v>147.80000000000001</v>
      </c>
      <c r="BT450">
        <v>147.6</v>
      </c>
      <c r="BU450">
        <v>149.69999999999999</v>
      </c>
      <c r="BV450">
        <v>152.80000000000001</v>
      </c>
      <c r="BW450">
        <v>176.2</v>
      </c>
      <c r="BX450">
        <v>177.7</v>
      </c>
      <c r="BY450">
        <v>1159.5</v>
      </c>
      <c r="BZ450">
        <v>944.7</v>
      </c>
      <c r="CA450">
        <v>822.9</v>
      </c>
      <c r="CB450">
        <v>747.2</v>
      </c>
      <c r="CC450">
        <v>717.1</v>
      </c>
      <c r="CD450">
        <v>707.3</v>
      </c>
      <c r="CE450">
        <v>703.1</v>
      </c>
      <c r="CF450">
        <v>756.4</v>
      </c>
      <c r="CG450">
        <v>626.6</v>
      </c>
      <c r="CH450">
        <v>551.79999999999995</v>
      </c>
      <c r="CI450">
        <v>517.20000000000005</v>
      </c>
      <c r="CJ450">
        <v>503</v>
      </c>
      <c r="CK450">
        <v>498.1</v>
      </c>
      <c r="CL450">
        <v>496.2</v>
      </c>
      <c r="CM450">
        <v>714.6</v>
      </c>
      <c r="CN450">
        <v>595.4</v>
      </c>
      <c r="CO450">
        <v>531.5</v>
      </c>
      <c r="CP450">
        <v>503.8</v>
      </c>
      <c r="CQ450">
        <v>490.2</v>
      </c>
      <c r="CR450">
        <v>483.6</v>
      </c>
      <c r="CS450">
        <v>480.3</v>
      </c>
      <c r="CT450">
        <v>684</v>
      </c>
      <c r="CU450">
        <v>570.6</v>
      </c>
      <c r="CV450">
        <v>517.79999999999995</v>
      </c>
      <c r="CW450">
        <v>493.2</v>
      </c>
      <c r="CX450">
        <v>476.9</v>
      </c>
      <c r="CY450">
        <v>464.5</v>
      </c>
      <c r="CZ450">
        <v>452.1</v>
      </c>
      <c r="DA450">
        <v>651.29999999999995</v>
      </c>
      <c r="DB450">
        <v>537.20000000000005</v>
      </c>
      <c r="DC450">
        <v>495.3</v>
      </c>
      <c r="DD450">
        <v>480</v>
      </c>
      <c r="DE450">
        <v>470.2</v>
      </c>
      <c r="DF450">
        <v>456</v>
      </c>
      <c r="DG450">
        <v>428.8</v>
      </c>
      <c r="DH450">
        <v>626.9</v>
      </c>
      <c r="DI450">
        <v>522.20000000000005</v>
      </c>
      <c r="DJ450">
        <v>483.8</v>
      </c>
      <c r="DK450">
        <v>458.9</v>
      </c>
      <c r="DL450">
        <v>437.5</v>
      </c>
      <c r="DM450">
        <v>424.5</v>
      </c>
      <c r="DN450">
        <v>404.2</v>
      </c>
      <c r="DO450">
        <v>645.20000000000005</v>
      </c>
      <c r="DP450">
        <v>533.4</v>
      </c>
      <c r="DQ450">
        <v>489.8</v>
      </c>
      <c r="DR450">
        <v>462.6</v>
      </c>
      <c r="DS450">
        <v>436.3</v>
      </c>
      <c r="DT450">
        <v>413.2</v>
      </c>
      <c r="DU450">
        <v>382.9</v>
      </c>
      <c r="DV450">
        <v>721</v>
      </c>
      <c r="DW450">
        <v>582.1</v>
      </c>
      <c r="DX450">
        <v>511.8</v>
      </c>
      <c r="DY450">
        <v>481.1</v>
      </c>
      <c r="DZ450">
        <v>455.6</v>
      </c>
      <c r="EA450">
        <v>429.8</v>
      </c>
      <c r="EB450">
        <v>380.8</v>
      </c>
      <c r="EC450">
        <v>850.9</v>
      </c>
      <c r="ED450">
        <v>678</v>
      </c>
      <c r="EE450">
        <v>573.70000000000005</v>
      </c>
      <c r="EF450">
        <v>518.1</v>
      </c>
      <c r="EG450">
        <v>494.5</v>
      </c>
      <c r="EH450">
        <v>473.6</v>
      </c>
      <c r="EI450">
        <v>432.5</v>
      </c>
      <c r="EJ450">
        <v>982.5</v>
      </c>
      <c r="EK450">
        <v>782.9</v>
      </c>
      <c r="EL450">
        <v>662.5</v>
      </c>
      <c r="EM450">
        <v>598.29999999999995</v>
      </c>
      <c r="EN450">
        <v>566.79999999999995</v>
      </c>
      <c r="EO450">
        <v>520.4</v>
      </c>
      <c r="EP450" t="s">
        <v>4656</v>
      </c>
    </row>
    <row r="451" spans="1:146" x14ac:dyDescent="0.25">
      <c r="A451" t="s">
        <v>3421</v>
      </c>
      <c r="B451" t="s">
        <v>3064</v>
      </c>
      <c r="C451" t="s">
        <v>3065</v>
      </c>
      <c r="D451" t="s">
        <v>3066</v>
      </c>
      <c r="E451" t="s">
        <v>1877</v>
      </c>
      <c r="F451" t="s">
        <v>2689</v>
      </c>
      <c r="G451" t="s">
        <v>1879</v>
      </c>
      <c r="H451">
        <v>2001</v>
      </c>
      <c r="I451">
        <v>4037915</v>
      </c>
      <c r="K451" t="s">
        <v>1698</v>
      </c>
      <c r="L451" t="s">
        <v>1781</v>
      </c>
      <c r="M451">
        <v>634</v>
      </c>
      <c r="N451" t="s">
        <v>3923</v>
      </c>
      <c r="O451" s="3">
        <v>0.32085648148148149</v>
      </c>
      <c r="P451">
        <v>10.757</v>
      </c>
      <c r="Q451">
        <v>9.6029999999999998</v>
      </c>
      <c r="R451">
        <v>2.1269999999999998</v>
      </c>
      <c r="S451">
        <v>3.52</v>
      </c>
      <c r="T451">
        <v>4961</v>
      </c>
      <c r="U451">
        <v>117.9</v>
      </c>
      <c r="V451">
        <v>0.18</v>
      </c>
      <c r="W451">
        <v>621.1</v>
      </c>
      <c r="X451">
        <v>0.99939999999999996</v>
      </c>
      <c r="Y451">
        <v>675.4</v>
      </c>
      <c r="Z451">
        <v>0</v>
      </c>
      <c r="AA451">
        <v>0</v>
      </c>
      <c r="AB451">
        <v>1011.4</v>
      </c>
      <c r="AC451">
        <v>821.2</v>
      </c>
      <c r="AD451">
        <v>708.9</v>
      </c>
      <c r="AE451">
        <v>650.6</v>
      </c>
      <c r="AF451">
        <v>625.6</v>
      </c>
      <c r="AG451">
        <v>599.6</v>
      </c>
      <c r="AH451">
        <v>571.9</v>
      </c>
      <c r="AI451">
        <v>972.2</v>
      </c>
      <c r="AJ451">
        <v>789.8</v>
      </c>
      <c r="AK451">
        <v>690.6</v>
      </c>
      <c r="AL451">
        <v>637.6</v>
      </c>
      <c r="AM451">
        <v>610.1</v>
      </c>
      <c r="AN451">
        <v>590.4</v>
      </c>
      <c r="AO451">
        <v>564.1</v>
      </c>
      <c r="AP451">
        <v>854.1</v>
      </c>
      <c r="AQ451">
        <v>689.7</v>
      </c>
      <c r="AR451">
        <v>602.4</v>
      </c>
      <c r="AS451">
        <v>552.4</v>
      </c>
      <c r="AT451">
        <v>522.1</v>
      </c>
      <c r="AU451">
        <v>502.1</v>
      </c>
      <c r="AV451">
        <v>475.7</v>
      </c>
      <c r="AW451">
        <v>938.6</v>
      </c>
      <c r="AX451">
        <v>748.2</v>
      </c>
      <c r="AY451">
        <v>644.20000000000005</v>
      </c>
      <c r="AZ451">
        <v>582.79999999999995</v>
      </c>
      <c r="BA451">
        <v>544.79999999999995</v>
      </c>
      <c r="BB451">
        <v>520</v>
      </c>
      <c r="BC451">
        <v>488.9</v>
      </c>
      <c r="BD451">
        <v>1005.2</v>
      </c>
      <c r="BE451">
        <v>770.3</v>
      </c>
      <c r="BF451">
        <v>640.29999999999995</v>
      </c>
      <c r="BG451">
        <v>568.79999999999995</v>
      </c>
      <c r="BH451">
        <v>533.6</v>
      </c>
      <c r="BI451">
        <v>502.6</v>
      </c>
      <c r="BJ451">
        <v>454.9</v>
      </c>
      <c r="BK451">
        <v>42.5</v>
      </c>
      <c r="BL451">
        <v>41.1</v>
      </c>
      <c r="BM451">
        <v>40.6</v>
      </c>
      <c r="BN451">
        <v>38.700000000000003</v>
      </c>
      <c r="BO451">
        <v>38.200000000000003</v>
      </c>
      <c r="BP451">
        <v>38.1</v>
      </c>
      <c r="BQ451">
        <v>37.9</v>
      </c>
      <c r="BR451">
        <v>144.69999999999999</v>
      </c>
      <c r="BS451">
        <v>148.1</v>
      </c>
      <c r="BT451">
        <v>148.69999999999999</v>
      </c>
      <c r="BU451">
        <v>150.4</v>
      </c>
      <c r="BV451">
        <v>173.8</v>
      </c>
      <c r="BW451">
        <v>176.5</v>
      </c>
      <c r="BX451">
        <v>177.6</v>
      </c>
      <c r="BY451">
        <v>1073.4000000000001</v>
      </c>
      <c r="BZ451">
        <v>883.8</v>
      </c>
      <c r="CA451">
        <v>772.8</v>
      </c>
      <c r="CB451">
        <v>713.9</v>
      </c>
      <c r="CC451">
        <v>693.6</v>
      </c>
      <c r="CD451">
        <v>685.9</v>
      </c>
      <c r="CE451">
        <v>676.8</v>
      </c>
      <c r="CF451">
        <v>707.3</v>
      </c>
      <c r="CG451">
        <v>591</v>
      </c>
      <c r="CH451">
        <v>529.79999999999995</v>
      </c>
      <c r="CI451">
        <v>505.5</v>
      </c>
      <c r="CJ451">
        <v>495.5</v>
      </c>
      <c r="CK451">
        <v>491.5</v>
      </c>
      <c r="CL451">
        <v>488.2</v>
      </c>
      <c r="CM451">
        <v>671.2</v>
      </c>
      <c r="CN451">
        <v>564.20000000000005</v>
      </c>
      <c r="CO451">
        <v>515.1</v>
      </c>
      <c r="CP451">
        <v>494.2</v>
      </c>
      <c r="CQ451">
        <v>482.9</v>
      </c>
      <c r="CR451">
        <v>477.7</v>
      </c>
      <c r="CS451">
        <v>474.7</v>
      </c>
      <c r="CT451">
        <v>644.4</v>
      </c>
      <c r="CU451">
        <v>546</v>
      </c>
      <c r="CV451">
        <v>505</v>
      </c>
      <c r="CW451">
        <v>483.9</v>
      </c>
      <c r="CX451">
        <v>468.8</v>
      </c>
      <c r="CY451">
        <v>457</v>
      </c>
      <c r="CZ451">
        <v>446.5</v>
      </c>
      <c r="DA451">
        <v>622.6</v>
      </c>
      <c r="DB451">
        <v>522.1</v>
      </c>
      <c r="DC451">
        <v>489.2</v>
      </c>
      <c r="DD451">
        <v>476.9</v>
      </c>
      <c r="DE451">
        <v>464.8</v>
      </c>
      <c r="DF451">
        <v>447.8</v>
      </c>
      <c r="DG451">
        <v>422.4</v>
      </c>
      <c r="DH451">
        <v>613.9</v>
      </c>
      <c r="DI451">
        <v>514.6</v>
      </c>
      <c r="DJ451">
        <v>478.8</v>
      </c>
      <c r="DK451">
        <v>454</v>
      </c>
      <c r="DL451">
        <v>435.8</v>
      </c>
      <c r="DM451">
        <v>423.2</v>
      </c>
      <c r="DN451">
        <v>402.7</v>
      </c>
      <c r="DO451">
        <v>629.9</v>
      </c>
      <c r="DP451">
        <v>524</v>
      </c>
      <c r="DQ451">
        <v>483.9</v>
      </c>
      <c r="DR451">
        <v>455.7</v>
      </c>
      <c r="DS451">
        <v>429.4</v>
      </c>
      <c r="DT451">
        <v>407.4</v>
      </c>
      <c r="DU451">
        <v>381</v>
      </c>
      <c r="DV451">
        <v>698.4</v>
      </c>
      <c r="DW451">
        <v>566.4</v>
      </c>
      <c r="DX451">
        <v>504.1</v>
      </c>
      <c r="DY451">
        <v>474.5</v>
      </c>
      <c r="DZ451">
        <v>447.4</v>
      </c>
      <c r="EA451">
        <v>420.7</v>
      </c>
      <c r="EB451">
        <v>368.6</v>
      </c>
      <c r="EC451">
        <v>822.2</v>
      </c>
      <c r="ED451">
        <v>657</v>
      </c>
      <c r="EE451">
        <v>558.6</v>
      </c>
      <c r="EF451">
        <v>508.9</v>
      </c>
      <c r="EG451">
        <v>485.1</v>
      </c>
      <c r="EH451">
        <v>466.2</v>
      </c>
      <c r="EI451">
        <v>421.7</v>
      </c>
      <c r="EJ451">
        <v>949.4</v>
      </c>
      <c r="EK451">
        <v>758.6</v>
      </c>
      <c r="EL451">
        <v>645</v>
      </c>
      <c r="EM451">
        <v>587.29999999999995</v>
      </c>
      <c r="EN451">
        <v>557.6</v>
      </c>
      <c r="EO451">
        <v>513.29999999999995</v>
      </c>
      <c r="EP451" t="s">
        <v>4657</v>
      </c>
    </row>
    <row r="452" spans="1:146" x14ac:dyDescent="0.25">
      <c r="A452" t="s">
        <v>3421</v>
      </c>
      <c r="B452" t="s">
        <v>2686</v>
      </c>
      <c r="C452" t="s">
        <v>2687</v>
      </c>
      <c r="D452" t="s">
        <v>2688</v>
      </c>
      <c r="E452" t="s">
        <v>628</v>
      </c>
      <c r="F452" t="s">
        <v>2689</v>
      </c>
      <c r="G452" t="s">
        <v>1879</v>
      </c>
      <c r="H452">
        <v>2006</v>
      </c>
      <c r="I452">
        <v>259559</v>
      </c>
      <c r="K452" t="s">
        <v>1698</v>
      </c>
      <c r="L452" t="s">
        <v>1781</v>
      </c>
      <c r="M452">
        <v>600</v>
      </c>
      <c r="N452" t="s">
        <v>3923</v>
      </c>
      <c r="O452" s="3">
        <v>0.32087962962962963</v>
      </c>
      <c r="P452">
        <v>12.19</v>
      </c>
      <c r="Q452">
        <v>11.122999999999999</v>
      </c>
      <c r="R452">
        <v>2.2320000000000002</v>
      </c>
      <c r="S452">
        <v>3.64</v>
      </c>
      <c r="T452">
        <v>7275</v>
      </c>
      <c r="U452">
        <v>123.2</v>
      </c>
      <c r="V452">
        <v>0.18</v>
      </c>
      <c r="W452">
        <v>582.6</v>
      </c>
      <c r="X452">
        <v>1.0623</v>
      </c>
      <c r="Y452">
        <v>635.4</v>
      </c>
      <c r="Z452">
        <v>0</v>
      </c>
      <c r="AA452">
        <v>0</v>
      </c>
      <c r="AB452">
        <v>946.4</v>
      </c>
      <c r="AC452">
        <v>766.9</v>
      </c>
      <c r="AD452">
        <v>663.5</v>
      </c>
      <c r="AE452">
        <v>612.6</v>
      </c>
      <c r="AF452">
        <v>589.9</v>
      </c>
      <c r="AG452">
        <v>567.6</v>
      </c>
      <c r="AH452">
        <v>536.4</v>
      </c>
      <c r="AI452">
        <v>906.3</v>
      </c>
      <c r="AJ452">
        <v>735.3</v>
      </c>
      <c r="AK452">
        <v>645.29999999999995</v>
      </c>
      <c r="AL452">
        <v>600</v>
      </c>
      <c r="AM452">
        <v>576</v>
      </c>
      <c r="AN452">
        <v>557.79999999999995</v>
      </c>
      <c r="AO452">
        <v>527.5</v>
      </c>
      <c r="AP452">
        <v>799.1</v>
      </c>
      <c r="AQ452">
        <v>645.9</v>
      </c>
      <c r="AR452">
        <v>565</v>
      </c>
      <c r="AS452">
        <v>519.20000000000005</v>
      </c>
      <c r="AT452">
        <v>491.5</v>
      </c>
      <c r="AU452">
        <v>473.1</v>
      </c>
      <c r="AV452">
        <v>447.4</v>
      </c>
      <c r="AW452">
        <v>876.9</v>
      </c>
      <c r="AX452">
        <v>700.1</v>
      </c>
      <c r="AY452">
        <v>603.9</v>
      </c>
      <c r="AZ452">
        <v>547.20000000000005</v>
      </c>
      <c r="BA452">
        <v>512</v>
      </c>
      <c r="BB452">
        <v>488.8</v>
      </c>
      <c r="BC452">
        <v>458.5</v>
      </c>
      <c r="BD452">
        <v>941.8</v>
      </c>
      <c r="BE452">
        <v>719.9</v>
      </c>
      <c r="BF452">
        <v>599.6</v>
      </c>
      <c r="BG452">
        <v>535</v>
      </c>
      <c r="BH452">
        <v>502.5</v>
      </c>
      <c r="BI452">
        <v>474.9</v>
      </c>
      <c r="BJ452">
        <v>429.6</v>
      </c>
      <c r="BK452">
        <v>42.7</v>
      </c>
      <c r="BL452">
        <v>41.2</v>
      </c>
      <c r="BM452">
        <v>40.4</v>
      </c>
      <c r="BN452">
        <v>39</v>
      </c>
      <c r="BO452">
        <v>38.200000000000003</v>
      </c>
      <c r="BP452">
        <v>37.9</v>
      </c>
      <c r="BQ452">
        <v>37.799999999999997</v>
      </c>
      <c r="BR452">
        <v>143.80000000000001</v>
      </c>
      <c r="BS452">
        <v>147.19999999999999</v>
      </c>
      <c r="BT452">
        <v>148.6</v>
      </c>
      <c r="BU452">
        <v>150.6</v>
      </c>
      <c r="BV452">
        <v>152.19999999999999</v>
      </c>
      <c r="BW452">
        <v>176</v>
      </c>
      <c r="BX452">
        <v>177.7</v>
      </c>
      <c r="BY452">
        <v>991.7</v>
      </c>
      <c r="BZ452">
        <v>814</v>
      </c>
      <c r="CA452">
        <v>717</v>
      </c>
      <c r="CB452">
        <v>674.3</v>
      </c>
      <c r="CC452">
        <v>656.9</v>
      </c>
      <c r="CD452">
        <v>649</v>
      </c>
      <c r="CE452">
        <v>632.6</v>
      </c>
      <c r="CF452">
        <v>651.5</v>
      </c>
      <c r="CG452">
        <v>543.6</v>
      </c>
      <c r="CH452">
        <v>491.9</v>
      </c>
      <c r="CI452">
        <v>473.1</v>
      </c>
      <c r="CJ452">
        <v>466.2</v>
      </c>
      <c r="CK452">
        <v>462.7</v>
      </c>
      <c r="CL452">
        <v>456.3</v>
      </c>
      <c r="CM452">
        <v>617.4</v>
      </c>
      <c r="CN452">
        <v>519.4</v>
      </c>
      <c r="CO452">
        <v>478.2</v>
      </c>
      <c r="CP452">
        <v>461.5</v>
      </c>
      <c r="CQ452">
        <v>453.9</v>
      </c>
      <c r="CR452">
        <v>450</v>
      </c>
      <c r="CS452">
        <v>445.3</v>
      </c>
      <c r="CT452">
        <v>592.20000000000005</v>
      </c>
      <c r="CU452">
        <v>503.7</v>
      </c>
      <c r="CV452">
        <v>468.4</v>
      </c>
      <c r="CW452">
        <v>450.9</v>
      </c>
      <c r="CX452">
        <v>438.8</v>
      </c>
      <c r="CY452">
        <v>430.5</v>
      </c>
      <c r="CZ452">
        <v>423.6</v>
      </c>
      <c r="DA452">
        <v>587.79999999999995</v>
      </c>
      <c r="DB452">
        <v>492.2</v>
      </c>
      <c r="DC452">
        <v>465.4</v>
      </c>
      <c r="DD452">
        <v>448.9</v>
      </c>
      <c r="DE452">
        <v>433.4</v>
      </c>
      <c r="DF452">
        <v>419</v>
      </c>
      <c r="DG452">
        <v>398.3</v>
      </c>
      <c r="DH452">
        <v>579.5</v>
      </c>
      <c r="DI452">
        <v>483.8</v>
      </c>
      <c r="DJ452">
        <v>450.2</v>
      </c>
      <c r="DK452">
        <v>431.1</v>
      </c>
      <c r="DL452">
        <v>418.2</v>
      </c>
      <c r="DM452">
        <v>406.5</v>
      </c>
      <c r="DN452">
        <v>385.9</v>
      </c>
      <c r="DO452">
        <v>594.1</v>
      </c>
      <c r="DP452">
        <v>492</v>
      </c>
      <c r="DQ452">
        <v>453.7</v>
      </c>
      <c r="DR452">
        <v>429.2</v>
      </c>
      <c r="DS452">
        <v>406.1</v>
      </c>
      <c r="DT452">
        <v>390.7</v>
      </c>
      <c r="DU452">
        <v>367.3</v>
      </c>
      <c r="DV452">
        <v>659.7</v>
      </c>
      <c r="DW452">
        <v>533.9</v>
      </c>
      <c r="DX452">
        <v>473.1</v>
      </c>
      <c r="DY452">
        <v>445.1</v>
      </c>
      <c r="DZ452">
        <v>420.5</v>
      </c>
      <c r="EA452">
        <v>395.2</v>
      </c>
      <c r="EB452">
        <v>346.2</v>
      </c>
      <c r="EC452">
        <v>780.3</v>
      </c>
      <c r="ED452">
        <v>623.29999999999995</v>
      </c>
      <c r="EE452">
        <v>528.20000000000005</v>
      </c>
      <c r="EF452">
        <v>477.3</v>
      </c>
      <c r="EG452">
        <v>455.2</v>
      </c>
      <c r="EH452">
        <v>436.4</v>
      </c>
      <c r="EI452">
        <v>395.3</v>
      </c>
      <c r="EJ452">
        <v>901.1</v>
      </c>
      <c r="EK452">
        <v>719.7</v>
      </c>
      <c r="EL452">
        <v>609.9</v>
      </c>
      <c r="EM452">
        <v>550.79999999999995</v>
      </c>
      <c r="EN452">
        <v>522.79999999999995</v>
      </c>
      <c r="EO452">
        <v>486.1</v>
      </c>
      <c r="EP452" t="s">
        <v>4658</v>
      </c>
    </row>
    <row r="453" spans="1:146" x14ac:dyDescent="0.25">
      <c r="A453" t="s">
        <v>3421</v>
      </c>
      <c r="B453" t="s">
        <v>2978</v>
      </c>
      <c r="C453" t="s">
        <v>2979</v>
      </c>
      <c r="D453" t="s">
        <v>2980</v>
      </c>
      <c r="E453" t="s">
        <v>2229</v>
      </c>
      <c r="F453" t="s">
        <v>1785</v>
      </c>
      <c r="G453" t="s">
        <v>1459</v>
      </c>
      <c r="H453">
        <v>2012</v>
      </c>
      <c r="I453">
        <v>4277</v>
      </c>
      <c r="K453" t="s">
        <v>1698</v>
      </c>
      <c r="L453" t="s">
        <v>1781</v>
      </c>
      <c r="M453">
        <v>748</v>
      </c>
      <c r="N453" t="s">
        <v>3923</v>
      </c>
      <c r="O453" s="3">
        <v>0.32087962962962963</v>
      </c>
      <c r="P453">
        <v>11.292999999999999</v>
      </c>
      <c r="Q453">
        <v>10.647</v>
      </c>
      <c r="R453">
        <v>2.032</v>
      </c>
      <c r="S453">
        <v>3.76</v>
      </c>
      <c r="T453">
        <v>7339</v>
      </c>
      <c r="U453">
        <v>119.7</v>
      </c>
      <c r="V453">
        <v>0.25</v>
      </c>
      <c r="W453">
        <v>624.29999999999995</v>
      </c>
      <c r="X453">
        <v>0.99109999999999998</v>
      </c>
      <c r="Y453">
        <v>681</v>
      </c>
      <c r="Z453">
        <v>0</v>
      </c>
      <c r="AA453">
        <v>0</v>
      </c>
      <c r="AB453">
        <v>1041</v>
      </c>
      <c r="AC453">
        <v>841.4</v>
      </c>
      <c r="AD453">
        <v>727.1</v>
      </c>
      <c r="AE453">
        <v>656.1</v>
      </c>
      <c r="AF453">
        <v>622.29999999999995</v>
      </c>
      <c r="AG453">
        <v>595</v>
      </c>
      <c r="AH453">
        <v>568.4</v>
      </c>
      <c r="AI453">
        <v>999.2</v>
      </c>
      <c r="AJ453">
        <v>809.5</v>
      </c>
      <c r="AK453">
        <v>703.7</v>
      </c>
      <c r="AL453">
        <v>641.9</v>
      </c>
      <c r="AM453">
        <v>608.6</v>
      </c>
      <c r="AN453">
        <v>588.1</v>
      </c>
      <c r="AO453">
        <v>566.5</v>
      </c>
      <c r="AP453">
        <v>868.2</v>
      </c>
      <c r="AQ453">
        <v>697.3</v>
      </c>
      <c r="AR453">
        <v>605</v>
      </c>
      <c r="AS453">
        <v>551.29999999999995</v>
      </c>
      <c r="AT453">
        <v>518.6</v>
      </c>
      <c r="AU453">
        <v>497.8</v>
      </c>
      <c r="AV453">
        <v>472.6</v>
      </c>
      <c r="AW453">
        <v>943.8</v>
      </c>
      <c r="AX453">
        <v>749.6</v>
      </c>
      <c r="AY453">
        <v>642.4</v>
      </c>
      <c r="AZ453">
        <v>578.29999999999995</v>
      </c>
      <c r="BA453">
        <v>538.4</v>
      </c>
      <c r="BB453">
        <v>512.70000000000005</v>
      </c>
      <c r="BC453">
        <v>482.6</v>
      </c>
      <c r="BD453">
        <v>1034.5999999999999</v>
      </c>
      <c r="BE453">
        <v>787.9</v>
      </c>
      <c r="BF453">
        <v>651.20000000000005</v>
      </c>
      <c r="BG453">
        <v>568.1</v>
      </c>
      <c r="BH453">
        <v>528</v>
      </c>
      <c r="BI453">
        <v>496.7</v>
      </c>
      <c r="BJ453">
        <v>448.3</v>
      </c>
      <c r="BK453">
        <v>43.6</v>
      </c>
      <c r="BL453">
        <v>42.1</v>
      </c>
      <c r="BM453">
        <v>41.7</v>
      </c>
      <c r="BN453">
        <v>40.799999999999997</v>
      </c>
      <c r="BO453">
        <v>39.799999999999997</v>
      </c>
      <c r="BP453">
        <v>39.299999999999997</v>
      </c>
      <c r="BQ453">
        <v>39.299999999999997</v>
      </c>
      <c r="BR453">
        <v>144.19999999999999</v>
      </c>
      <c r="BS453">
        <v>147.80000000000001</v>
      </c>
      <c r="BT453">
        <v>147.69999999999999</v>
      </c>
      <c r="BU453">
        <v>148.80000000000001</v>
      </c>
      <c r="BV453">
        <v>151.30000000000001</v>
      </c>
      <c r="BW453">
        <v>175.5</v>
      </c>
      <c r="BX453">
        <v>178.1</v>
      </c>
      <c r="BY453">
        <v>1104</v>
      </c>
      <c r="BZ453">
        <v>905.7</v>
      </c>
      <c r="CA453">
        <v>793.4</v>
      </c>
      <c r="CB453">
        <v>721.4</v>
      </c>
      <c r="CC453">
        <v>689.6</v>
      </c>
      <c r="CD453">
        <v>678.7</v>
      </c>
      <c r="CE453">
        <v>675.6</v>
      </c>
      <c r="CF453">
        <v>718.3</v>
      </c>
      <c r="CG453">
        <v>600.20000000000005</v>
      </c>
      <c r="CH453">
        <v>529.79999999999995</v>
      </c>
      <c r="CI453">
        <v>495.6</v>
      </c>
      <c r="CJ453">
        <v>480.7</v>
      </c>
      <c r="CK453">
        <v>475.3</v>
      </c>
      <c r="CL453">
        <v>473</v>
      </c>
      <c r="CM453">
        <v>678.2</v>
      </c>
      <c r="CN453">
        <v>570</v>
      </c>
      <c r="CO453">
        <v>509.4</v>
      </c>
      <c r="CP453">
        <v>482.3</v>
      </c>
      <c r="CQ453">
        <v>468.6</v>
      </c>
      <c r="CR453">
        <v>461.8</v>
      </c>
      <c r="CS453">
        <v>458.4</v>
      </c>
      <c r="CT453">
        <v>648.5</v>
      </c>
      <c r="CU453">
        <v>547</v>
      </c>
      <c r="CV453">
        <v>495.7</v>
      </c>
      <c r="CW453">
        <v>472.4</v>
      </c>
      <c r="CX453">
        <v>457.5</v>
      </c>
      <c r="CY453">
        <v>446.2</v>
      </c>
      <c r="CZ453">
        <v>434.4</v>
      </c>
      <c r="DA453">
        <v>632.20000000000005</v>
      </c>
      <c r="DB453">
        <v>522.70000000000005</v>
      </c>
      <c r="DC453">
        <v>477.6</v>
      </c>
      <c r="DD453">
        <v>459.4</v>
      </c>
      <c r="DE453">
        <v>450.9</v>
      </c>
      <c r="DF453">
        <v>440.9</v>
      </c>
      <c r="DG453">
        <v>415.7</v>
      </c>
      <c r="DH453">
        <v>625.29999999999995</v>
      </c>
      <c r="DI453">
        <v>515.9</v>
      </c>
      <c r="DJ453">
        <v>471.9</v>
      </c>
      <c r="DK453">
        <v>448.7</v>
      </c>
      <c r="DL453">
        <v>428.4</v>
      </c>
      <c r="DM453">
        <v>412.9</v>
      </c>
      <c r="DN453">
        <v>394.3</v>
      </c>
      <c r="DO453">
        <v>643.70000000000005</v>
      </c>
      <c r="DP453">
        <v>530</v>
      </c>
      <c r="DQ453">
        <v>478.8</v>
      </c>
      <c r="DR453">
        <v>453.6</v>
      </c>
      <c r="DS453">
        <v>431.3</v>
      </c>
      <c r="DT453">
        <v>409.5</v>
      </c>
      <c r="DU453">
        <v>375.8</v>
      </c>
      <c r="DV453">
        <v>716</v>
      </c>
      <c r="DW453">
        <v>581.6</v>
      </c>
      <c r="DX453">
        <v>505.1</v>
      </c>
      <c r="DY453">
        <v>470.5</v>
      </c>
      <c r="DZ453">
        <v>448.5</v>
      </c>
      <c r="EA453">
        <v>426.9</v>
      </c>
      <c r="EB453">
        <v>385.1</v>
      </c>
      <c r="EC453">
        <v>846.9</v>
      </c>
      <c r="ED453">
        <v>673</v>
      </c>
      <c r="EE453">
        <v>572.20000000000005</v>
      </c>
      <c r="EF453">
        <v>511.7</v>
      </c>
      <c r="EG453">
        <v>482.4</v>
      </c>
      <c r="EH453">
        <v>462.6</v>
      </c>
      <c r="EI453">
        <v>429.9</v>
      </c>
      <c r="EJ453">
        <v>977.9</v>
      </c>
      <c r="EK453">
        <v>777.1</v>
      </c>
      <c r="EL453">
        <v>660.8</v>
      </c>
      <c r="EM453">
        <v>590.9</v>
      </c>
      <c r="EN453">
        <v>555</v>
      </c>
      <c r="EO453">
        <v>511.3</v>
      </c>
      <c r="EP453" t="s">
        <v>4659</v>
      </c>
    </row>
    <row r="454" spans="1:146" x14ac:dyDescent="0.25">
      <c r="A454" t="s">
        <v>3421</v>
      </c>
      <c r="B454" t="s">
        <v>2554</v>
      </c>
      <c r="C454" t="s">
        <v>2555</v>
      </c>
      <c r="D454" t="s">
        <v>2556</v>
      </c>
      <c r="E454" t="s">
        <v>144</v>
      </c>
      <c r="F454" t="s">
        <v>1680</v>
      </c>
      <c r="G454" t="s">
        <v>1251</v>
      </c>
      <c r="H454">
        <v>2004</v>
      </c>
      <c r="I454">
        <v>4052839</v>
      </c>
      <c r="K454" t="s">
        <v>1698</v>
      </c>
      <c r="L454" t="s">
        <v>1781</v>
      </c>
      <c r="M454">
        <v>500</v>
      </c>
      <c r="N454" t="s">
        <v>3923</v>
      </c>
      <c r="O454" s="3">
        <v>0.32087962962962963</v>
      </c>
      <c r="P454">
        <v>13.352</v>
      </c>
      <c r="Q454">
        <v>12</v>
      </c>
      <c r="R454">
        <v>2.1549999999999998</v>
      </c>
      <c r="S454">
        <v>3.98</v>
      </c>
      <c r="T454">
        <v>10114</v>
      </c>
      <c r="U454">
        <v>125.2</v>
      </c>
      <c r="V454">
        <v>0.23</v>
      </c>
      <c r="W454">
        <v>584.70000000000005</v>
      </c>
      <c r="X454">
        <v>1.0625</v>
      </c>
      <c r="Y454">
        <v>635.29999999999995</v>
      </c>
      <c r="Z454">
        <v>0</v>
      </c>
      <c r="AA454">
        <v>0</v>
      </c>
      <c r="AB454">
        <v>970.5</v>
      </c>
      <c r="AC454">
        <v>784.1</v>
      </c>
      <c r="AD454">
        <v>677.6</v>
      </c>
      <c r="AE454">
        <v>613.6</v>
      </c>
      <c r="AF454">
        <v>578</v>
      </c>
      <c r="AG454">
        <v>553.70000000000005</v>
      </c>
      <c r="AH454">
        <v>524.5</v>
      </c>
      <c r="AI454">
        <v>925</v>
      </c>
      <c r="AJ454">
        <v>749.8</v>
      </c>
      <c r="AK454">
        <v>654.20000000000005</v>
      </c>
      <c r="AL454">
        <v>601.20000000000005</v>
      </c>
      <c r="AM454">
        <v>572.6</v>
      </c>
      <c r="AN454">
        <v>554.4</v>
      </c>
      <c r="AO454">
        <v>526.4</v>
      </c>
      <c r="AP454">
        <v>811.2</v>
      </c>
      <c r="AQ454">
        <v>652.29999999999995</v>
      </c>
      <c r="AR454">
        <v>566.70000000000005</v>
      </c>
      <c r="AS454">
        <v>517.1</v>
      </c>
      <c r="AT454">
        <v>486.7</v>
      </c>
      <c r="AU454">
        <v>466.9</v>
      </c>
      <c r="AV454">
        <v>441.6</v>
      </c>
      <c r="AW454">
        <v>868.7</v>
      </c>
      <c r="AX454">
        <v>692.5</v>
      </c>
      <c r="AY454">
        <v>595.9</v>
      </c>
      <c r="AZ454">
        <v>538.79999999999995</v>
      </c>
      <c r="BA454">
        <v>503.3</v>
      </c>
      <c r="BB454">
        <v>480.3</v>
      </c>
      <c r="BC454">
        <v>451.7</v>
      </c>
      <c r="BD454">
        <v>967.6</v>
      </c>
      <c r="BE454">
        <v>735.8</v>
      </c>
      <c r="BF454">
        <v>608.20000000000005</v>
      </c>
      <c r="BG454">
        <v>533.70000000000005</v>
      </c>
      <c r="BH454">
        <v>495.7</v>
      </c>
      <c r="BI454">
        <v>467.1</v>
      </c>
      <c r="BJ454">
        <v>422.7</v>
      </c>
      <c r="BK454">
        <v>43.2</v>
      </c>
      <c r="BL454">
        <v>41.6</v>
      </c>
      <c r="BM454">
        <v>41.1</v>
      </c>
      <c r="BN454">
        <v>40.4</v>
      </c>
      <c r="BO454">
        <v>39.6</v>
      </c>
      <c r="BP454">
        <v>39.299999999999997</v>
      </c>
      <c r="BQ454">
        <v>39.1</v>
      </c>
      <c r="BR454">
        <v>143.80000000000001</v>
      </c>
      <c r="BS454">
        <v>148.19999999999999</v>
      </c>
      <c r="BT454">
        <v>150.69999999999999</v>
      </c>
      <c r="BU454">
        <v>154.19999999999999</v>
      </c>
      <c r="BV454">
        <v>163.6</v>
      </c>
      <c r="BW454">
        <v>180</v>
      </c>
      <c r="BX454">
        <v>180</v>
      </c>
      <c r="BY454">
        <v>999.7</v>
      </c>
      <c r="BZ454">
        <v>822.2</v>
      </c>
      <c r="CA454">
        <v>724.8</v>
      </c>
      <c r="CB454">
        <v>674.2</v>
      </c>
      <c r="CC454">
        <v>654.4</v>
      </c>
      <c r="CD454">
        <v>645.6</v>
      </c>
      <c r="CE454">
        <v>629.20000000000005</v>
      </c>
      <c r="CF454">
        <v>653.20000000000005</v>
      </c>
      <c r="CG454">
        <v>546.29999999999995</v>
      </c>
      <c r="CH454">
        <v>488.6</v>
      </c>
      <c r="CI454">
        <v>464.5</v>
      </c>
      <c r="CJ454">
        <v>455.5</v>
      </c>
      <c r="CK454">
        <v>451.3</v>
      </c>
      <c r="CL454">
        <v>445.8</v>
      </c>
      <c r="CM454">
        <v>617.5</v>
      </c>
      <c r="CN454">
        <v>519.6</v>
      </c>
      <c r="CO454">
        <v>471.6</v>
      </c>
      <c r="CP454">
        <v>451.9</v>
      </c>
      <c r="CQ454">
        <v>442.5</v>
      </c>
      <c r="CR454">
        <v>438.4</v>
      </c>
      <c r="CS454">
        <v>435</v>
      </c>
      <c r="CT454">
        <v>590.79999999999995</v>
      </c>
      <c r="CU454">
        <v>500.3</v>
      </c>
      <c r="CV454">
        <v>460.1</v>
      </c>
      <c r="CW454">
        <v>441.6</v>
      </c>
      <c r="CX454">
        <v>429.6</v>
      </c>
      <c r="CY454">
        <v>421.1</v>
      </c>
      <c r="CZ454">
        <v>413.4</v>
      </c>
      <c r="DA454">
        <v>596.1</v>
      </c>
      <c r="DB454">
        <v>497.8</v>
      </c>
      <c r="DC454">
        <v>454.1</v>
      </c>
      <c r="DD454">
        <v>438.9</v>
      </c>
      <c r="DE454">
        <v>424.7</v>
      </c>
      <c r="DF454">
        <v>412</v>
      </c>
      <c r="DG454">
        <v>391.8</v>
      </c>
      <c r="DH454">
        <v>598.70000000000005</v>
      </c>
      <c r="DI454">
        <v>492.1</v>
      </c>
      <c r="DJ454">
        <v>447.5</v>
      </c>
      <c r="DK454">
        <v>426</v>
      </c>
      <c r="DL454">
        <v>409.3</v>
      </c>
      <c r="DM454">
        <v>399.1</v>
      </c>
      <c r="DN454">
        <v>381.8</v>
      </c>
      <c r="DO454">
        <v>616.5</v>
      </c>
      <c r="DP454">
        <v>505.2</v>
      </c>
      <c r="DQ454">
        <v>453.5</v>
      </c>
      <c r="DR454">
        <v>429.4</v>
      </c>
      <c r="DS454">
        <v>409.5</v>
      </c>
      <c r="DT454">
        <v>390.5</v>
      </c>
      <c r="DU454">
        <v>366.8</v>
      </c>
      <c r="DV454">
        <v>684.5</v>
      </c>
      <c r="DW454">
        <v>554.79999999999995</v>
      </c>
      <c r="DX454">
        <v>481.1</v>
      </c>
      <c r="DY454">
        <v>446.2</v>
      </c>
      <c r="DZ454">
        <v>425.2</v>
      </c>
      <c r="EA454">
        <v>405.3</v>
      </c>
      <c r="EB454">
        <v>365.9</v>
      </c>
      <c r="EC454">
        <v>815.3</v>
      </c>
      <c r="ED454">
        <v>646.1</v>
      </c>
      <c r="EE454">
        <v>546</v>
      </c>
      <c r="EF454">
        <v>483</v>
      </c>
      <c r="EG454">
        <v>448.2</v>
      </c>
      <c r="EH454">
        <v>427.9</v>
      </c>
      <c r="EI454">
        <v>390.3</v>
      </c>
      <c r="EJ454">
        <v>941.4</v>
      </c>
      <c r="EK454">
        <v>746.1</v>
      </c>
      <c r="EL454">
        <v>630.4</v>
      </c>
      <c r="EM454">
        <v>553</v>
      </c>
      <c r="EN454">
        <v>501.5</v>
      </c>
      <c r="EO454">
        <v>461.8</v>
      </c>
      <c r="EP454" t="s">
        <v>4660</v>
      </c>
    </row>
    <row r="455" spans="1:146" x14ac:dyDescent="0.25">
      <c r="A455" t="s">
        <v>4661</v>
      </c>
      <c r="B455" t="s">
        <v>94</v>
      </c>
      <c r="C455" t="s">
        <v>95</v>
      </c>
      <c r="D455" t="s">
        <v>96</v>
      </c>
      <c r="E455" t="s">
        <v>493</v>
      </c>
      <c r="F455" t="s">
        <v>494</v>
      </c>
      <c r="G455" t="s">
        <v>495</v>
      </c>
      <c r="H455">
        <v>1995</v>
      </c>
      <c r="I455">
        <v>122151</v>
      </c>
      <c r="K455" t="s">
        <v>1698</v>
      </c>
      <c r="L455" t="s">
        <v>1781</v>
      </c>
      <c r="M455">
        <v>360</v>
      </c>
      <c r="N455" t="s">
        <v>3923</v>
      </c>
      <c r="O455" s="3">
        <v>0.32087962962962963</v>
      </c>
      <c r="P455">
        <v>10.856999999999999</v>
      </c>
      <c r="Q455">
        <v>9.6859999999999999</v>
      </c>
      <c r="R455">
        <v>1.954</v>
      </c>
      <c r="S455">
        <v>3.16</v>
      </c>
      <c r="T455">
        <v>5195</v>
      </c>
      <c r="U455">
        <v>119.7</v>
      </c>
      <c r="V455">
        <v>0.28000000000000003</v>
      </c>
      <c r="W455">
        <v>646.5</v>
      </c>
      <c r="X455">
        <v>0.96030000000000004</v>
      </c>
      <c r="Y455">
        <v>702.9</v>
      </c>
      <c r="Z455">
        <v>0</v>
      </c>
      <c r="AA455">
        <v>0</v>
      </c>
      <c r="AB455">
        <v>1058.9000000000001</v>
      </c>
      <c r="AC455">
        <v>857.3</v>
      </c>
      <c r="AD455">
        <v>744.9</v>
      </c>
      <c r="AE455">
        <v>679.2</v>
      </c>
      <c r="AF455">
        <v>642</v>
      </c>
      <c r="AG455">
        <v>619.70000000000005</v>
      </c>
      <c r="AH455">
        <v>591.20000000000005</v>
      </c>
      <c r="AI455">
        <v>1008.6</v>
      </c>
      <c r="AJ455">
        <v>821.1</v>
      </c>
      <c r="AK455">
        <v>721.6</v>
      </c>
      <c r="AL455">
        <v>668.7</v>
      </c>
      <c r="AM455">
        <v>640.9</v>
      </c>
      <c r="AN455">
        <v>623.70000000000005</v>
      </c>
      <c r="AO455">
        <v>594.9</v>
      </c>
      <c r="AP455">
        <v>891.1</v>
      </c>
      <c r="AQ455">
        <v>718.7</v>
      </c>
      <c r="AR455">
        <v>626.79999999999995</v>
      </c>
      <c r="AS455">
        <v>574.29999999999995</v>
      </c>
      <c r="AT455">
        <v>542.70000000000005</v>
      </c>
      <c r="AU455">
        <v>522.4</v>
      </c>
      <c r="AV455">
        <v>496.2</v>
      </c>
      <c r="AW455">
        <v>947.7</v>
      </c>
      <c r="AX455">
        <v>758.4</v>
      </c>
      <c r="AY455">
        <v>656.1</v>
      </c>
      <c r="AZ455">
        <v>596.5</v>
      </c>
      <c r="BA455">
        <v>560.20000000000005</v>
      </c>
      <c r="BB455">
        <v>536.6</v>
      </c>
      <c r="BC455">
        <v>506.7</v>
      </c>
      <c r="BD455">
        <v>1056.5</v>
      </c>
      <c r="BE455">
        <v>805</v>
      </c>
      <c r="BF455">
        <v>670</v>
      </c>
      <c r="BG455">
        <v>592.79999999999995</v>
      </c>
      <c r="BH455">
        <v>553.4</v>
      </c>
      <c r="BI455">
        <v>523.20000000000005</v>
      </c>
      <c r="BJ455">
        <v>474</v>
      </c>
      <c r="BK455">
        <v>42.4</v>
      </c>
      <c r="BL455">
        <v>41</v>
      </c>
      <c r="BM455">
        <v>40.799999999999997</v>
      </c>
      <c r="BN455">
        <v>40.4</v>
      </c>
      <c r="BO455">
        <v>39.9</v>
      </c>
      <c r="BP455">
        <v>39.9</v>
      </c>
      <c r="BQ455">
        <v>39.700000000000003</v>
      </c>
      <c r="BR455">
        <v>145</v>
      </c>
      <c r="BS455">
        <v>149.9</v>
      </c>
      <c r="BT455">
        <v>151.4</v>
      </c>
      <c r="BU455">
        <v>156.80000000000001</v>
      </c>
      <c r="BV455">
        <v>180</v>
      </c>
      <c r="BW455">
        <v>180</v>
      </c>
      <c r="BX455">
        <v>180</v>
      </c>
      <c r="BY455">
        <v>1083.2</v>
      </c>
      <c r="BZ455">
        <v>896.9</v>
      </c>
      <c r="CA455">
        <v>800.2</v>
      </c>
      <c r="CB455">
        <v>755</v>
      </c>
      <c r="CC455">
        <v>739.6</v>
      </c>
      <c r="CD455">
        <v>734</v>
      </c>
      <c r="CE455">
        <v>720.3</v>
      </c>
      <c r="CF455">
        <v>714.7</v>
      </c>
      <c r="CG455">
        <v>600.20000000000005</v>
      </c>
      <c r="CH455">
        <v>542.29999999999995</v>
      </c>
      <c r="CI455">
        <v>520.20000000000005</v>
      </c>
      <c r="CJ455">
        <v>512.5</v>
      </c>
      <c r="CK455">
        <v>509</v>
      </c>
      <c r="CL455">
        <v>502.9</v>
      </c>
      <c r="CM455">
        <v>678.7</v>
      </c>
      <c r="CN455">
        <v>572.29999999999995</v>
      </c>
      <c r="CO455">
        <v>524.5</v>
      </c>
      <c r="CP455">
        <v>505.7</v>
      </c>
      <c r="CQ455">
        <v>497.4</v>
      </c>
      <c r="CR455">
        <v>493.7</v>
      </c>
      <c r="CS455">
        <v>489.7</v>
      </c>
      <c r="CT455">
        <v>652.1</v>
      </c>
      <c r="CU455">
        <v>553</v>
      </c>
      <c r="CV455">
        <v>511.7</v>
      </c>
      <c r="CW455">
        <v>493</v>
      </c>
      <c r="CX455">
        <v>481.2</v>
      </c>
      <c r="CY455">
        <v>473.3</v>
      </c>
      <c r="CZ455">
        <v>466.7</v>
      </c>
      <c r="DA455">
        <v>656.4</v>
      </c>
      <c r="DB455">
        <v>546</v>
      </c>
      <c r="DC455">
        <v>503.5</v>
      </c>
      <c r="DD455">
        <v>489</v>
      </c>
      <c r="DE455">
        <v>473.8</v>
      </c>
      <c r="DF455">
        <v>460.5</v>
      </c>
      <c r="DG455">
        <v>440.4</v>
      </c>
      <c r="DH455">
        <v>655.5</v>
      </c>
      <c r="DI455">
        <v>541.4</v>
      </c>
      <c r="DJ455">
        <v>497</v>
      </c>
      <c r="DK455">
        <v>474.2</v>
      </c>
      <c r="DL455">
        <v>455.7</v>
      </c>
      <c r="DM455">
        <v>444.3</v>
      </c>
      <c r="DN455">
        <v>426.4</v>
      </c>
      <c r="DO455">
        <v>677.4</v>
      </c>
      <c r="DP455">
        <v>556.5</v>
      </c>
      <c r="DQ455">
        <v>503.4</v>
      </c>
      <c r="DR455">
        <v>477.8</v>
      </c>
      <c r="DS455">
        <v>456.1</v>
      </c>
      <c r="DT455">
        <v>434.7</v>
      </c>
      <c r="DU455">
        <v>408.8</v>
      </c>
      <c r="DV455">
        <v>752.9</v>
      </c>
      <c r="DW455">
        <v>611.79999999999995</v>
      </c>
      <c r="DX455">
        <v>531.20000000000005</v>
      </c>
      <c r="DY455">
        <v>495.3</v>
      </c>
      <c r="DZ455">
        <v>472.5</v>
      </c>
      <c r="EA455">
        <v>449.8</v>
      </c>
      <c r="EB455">
        <v>405.3</v>
      </c>
      <c r="EC455">
        <v>896</v>
      </c>
      <c r="ED455">
        <v>708</v>
      </c>
      <c r="EE455">
        <v>597.6</v>
      </c>
      <c r="EF455">
        <v>528.9</v>
      </c>
      <c r="EG455">
        <v>495.8</v>
      </c>
      <c r="EH455">
        <v>474.1</v>
      </c>
      <c r="EI455">
        <v>431.3</v>
      </c>
      <c r="EJ455">
        <v>1034.5999999999999</v>
      </c>
      <c r="EK455">
        <v>817.6</v>
      </c>
      <c r="EL455">
        <v>689.5</v>
      </c>
      <c r="EM455">
        <v>603.4</v>
      </c>
      <c r="EN455">
        <v>544.29999999999995</v>
      </c>
      <c r="EO455">
        <v>505.5</v>
      </c>
      <c r="EP455" t="s">
        <v>4662</v>
      </c>
    </row>
    <row r="456" spans="1:146" x14ac:dyDescent="0.25">
      <c r="A456" t="s">
        <v>3421</v>
      </c>
      <c r="B456" t="s">
        <v>3225</v>
      </c>
      <c r="C456" t="s">
        <v>3226</v>
      </c>
      <c r="D456" t="s">
        <v>3227</v>
      </c>
      <c r="E456" t="s">
        <v>2275</v>
      </c>
      <c r="F456" t="s">
        <v>1535</v>
      </c>
      <c r="G456" t="s">
        <v>967</v>
      </c>
      <c r="H456">
        <v>1973</v>
      </c>
      <c r="I456">
        <v>160768</v>
      </c>
      <c r="K456" t="s">
        <v>1698</v>
      </c>
      <c r="L456" t="s">
        <v>1781</v>
      </c>
      <c r="M456">
        <v>456</v>
      </c>
      <c r="N456" t="s">
        <v>3923</v>
      </c>
      <c r="O456" s="3">
        <v>0.32087962962962963</v>
      </c>
      <c r="P456">
        <v>9.0839999999999996</v>
      </c>
      <c r="Q456">
        <v>7.4710000000000001</v>
      </c>
      <c r="R456">
        <v>1.7490000000000001</v>
      </c>
      <c r="S456">
        <v>2.89</v>
      </c>
      <c r="T456">
        <v>3913</v>
      </c>
      <c r="U456">
        <v>120.5</v>
      </c>
      <c r="V456">
        <v>0.57999999999999996</v>
      </c>
      <c r="W456">
        <v>750.9</v>
      </c>
      <c r="X456">
        <v>0.83509999999999995</v>
      </c>
      <c r="Y456">
        <v>808.3</v>
      </c>
      <c r="Z456">
        <v>0</v>
      </c>
      <c r="AA456">
        <v>0</v>
      </c>
      <c r="AB456">
        <v>1234.7</v>
      </c>
      <c r="AC456">
        <v>1005.8</v>
      </c>
      <c r="AD456">
        <v>876</v>
      </c>
      <c r="AE456">
        <v>782.3</v>
      </c>
      <c r="AF456">
        <v>724.9</v>
      </c>
      <c r="AG456">
        <v>696.7</v>
      </c>
      <c r="AH456">
        <v>673.2</v>
      </c>
      <c r="AI456">
        <v>1189.7</v>
      </c>
      <c r="AJ456">
        <v>973.4</v>
      </c>
      <c r="AK456">
        <v>852.2</v>
      </c>
      <c r="AL456">
        <v>775.7</v>
      </c>
      <c r="AM456">
        <v>729.5</v>
      </c>
      <c r="AN456">
        <v>704.3</v>
      </c>
      <c r="AO456">
        <v>680.7</v>
      </c>
      <c r="AP456">
        <v>1042.5</v>
      </c>
      <c r="AQ456">
        <v>838.8</v>
      </c>
      <c r="AR456">
        <v>728.1</v>
      </c>
      <c r="AS456">
        <v>663</v>
      </c>
      <c r="AT456">
        <v>623</v>
      </c>
      <c r="AU456">
        <v>597.6</v>
      </c>
      <c r="AV456">
        <v>568.29999999999995</v>
      </c>
      <c r="AW456">
        <v>1111.3</v>
      </c>
      <c r="AX456">
        <v>888</v>
      </c>
      <c r="AY456">
        <v>765</v>
      </c>
      <c r="AZ456">
        <v>691.5</v>
      </c>
      <c r="BA456">
        <v>645.6</v>
      </c>
      <c r="BB456">
        <v>616.5</v>
      </c>
      <c r="BC456">
        <v>583.9</v>
      </c>
      <c r="BD456">
        <v>1227.4000000000001</v>
      </c>
      <c r="BE456">
        <v>943.3</v>
      </c>
      <c r="BF456">
        <v>785.9</v>
      </c>
      <c r="BG456">
        <v>684.1</v>
      </c>
      <c r="BH456">
        <v>631.4</v>
      </c>
      <c r="BI456">
        <v>596.5</v>
      </c>
      <c r="BJ456">
        <v>542.6</v>
      </c>
      <c r="BK456">
        <v>42.7</v>
      </c>
      <c r="BL456">
        <v>41.1</v>
      </c>
      <c r="BM456">
        <v>41.3</v>
      </c>
      <c r="BN456">
        <v>41.8</v>
      </c>
      <c r="BO456">
        <v>40.4</v>
      </c>
      <c r="BP456">
        <v>39.9</v>
      </c>
      <c r="BQ456">
        <v>40</v>
      </c>
      <c r="BR456">
        <v>148.30000000000001</v>
      </c>
      <c r="BS456">
        <v>152.6</v>
      </c>
      <c r="BT456">
        <v>152.6</v>
      </c>
      <c r="BU456">
        <v>160.1</v>
      </c>
      <c r="BV456">
        <v>180</v>
      </c>
      <c r="BW456">
        <v>180</v>
      </c>
      <c r="BX456">
        <v>180</v>
      </c>
      <c r="BY456">
        <v>1307</v>
      </c>
      <c r="BZ456">
        <v>1090.0999999999999</v>
      </c>
      <c r="CA456">
        <v>972.8</v>
      </c>
      <c r="CB456">
        <v>887</v>
      </c>
      <c r="CC456">
        <v>839.4</v>
      </c>
      <c r="CD456">
        <v>819.8</v>
      </c>
      <c r="CE456">
        <v>816.8</v>
      </c>
      <c r="CF456">
        <v>861.9</v>
      </c>
      <c r="CG456">
        <v>731.8</v>
      </c>
      <c r="CH456">
        <v>648.20000000000005</v>
      </c>
      <c r="CI456">
        <v>605.20000000000005</v>
      </c>
      <c r="CJ456">
        <v>586</v>
      </c>
      <c r="CK456">
        <v>575.4</v>
      </c>
      <c r="CL456">
        <v>570.20000000000005</v>
      </c>
      <c r="CM456">
        <v>820.1</v>
      </c>
      <c r="CN456">
        <v>697.6</v>
      </c>
      <c r="CO456">
        <v>621.70000000000005</v>
      </c>
      <c r="CP456">
        <v>588.6</v>
      </c>
      <c r="CQ456">
        <v>571.70000000000005</v>
      </c>
      <c r="CR456">
        <v>560.79999999999995</v>
      </c>
      <c r="CS456">
        <v>552.20000000000005</v>
      </c>
      <c r="CT456">
        <v>790.1</v>
      </c>
      <c r="CU456">
        <v>670.5</v>
      </c>
      <c r="CV456">
        <v>604.5</v>
      </c>
      <c r="CW456">
        <v>576.4</v>
      </c>
      <c r="CX456">
        <v>558.5</v>
      </c>
      <c r="CY456">
        <v>545.29999999999995</v>
      </c>
      <c r="CZ456">
        <v>526.1</v>
      </c>
      <c r="DA456">
        <v>770.1</v>
      </c>
      <c r="DB456">
        <v>635.20000000000005</v>
      </c>
      <c r="DC456">
        <v>578.70000000000005</v>
      </c>
      <c r="DD456">
        <v>555</v>
      </c>
      <c r="DE456">
        <v>543.70000000000005</v>
      </c>
      <c r="DF456">
        <v>537.20000000000005</v>
      </c>
      <c r="DG456">
        <v>512.20000000000005</v>
      </c>
      <c r="DH456">
        <v>755.9</v>
      </c>
      <c r="DI456">
        <v>624.5</v>
      </c>
      <c r="DJ456">
        <v>572.4</v>
      </c>
      <c r="DK456">
        <v>545.29999999999995</v>
      </c>
      <c r="DL456">
        <v>523</v>
      </c>
      <c r="DM456">
        <v>503.5</v>
      </c>
      <c r="DN456">
        <v>485.4</v>
      </c>
      <c r="DO456">
        <v>777.2</v>
      </c>
      <c r="DP456">
        <v>639.79999999999995</v>
      </c>
      <c r="DQ456">
        <v>579</v>
      </c>
      <c r="DR456">
        <v>550.9</v>
      </c>
      <c r="DS456">
        <v>527.29999999999995</v>
      </c>
      <c r="DT456">
        <v>504.4</v>
      </c>
      <c r="DU456">
        <v>469.7</v>
      </c>
      <c r="DV456">
        <v>863.4</v>
      </c>
      <c r="DW456">
        <v>705.7</v>
      </c>
      <c r="DX456">
        <v>606.5</v>
      </c>
      <c r="DY456">
        <v>567.9</v>
      </c>
      <c r="DZ456">
        <v>543.4</v>
      </c>
      <c r="EA456">
        <v>520.29999999999995</v>
      </c>
      <c r="EB456">
        <v>477.6</v>
      </c>
      <c r="EC456">
        <v>1006.6</v>
      </c>
      <c r="ED456">
        <v>799.9</v>
      </c>
      <c r="EE456">
        <v>676.7</v>
      </c>
      <c r="EF456">
        <v>599.6</v>
      </c>
      <c r="EG456">
        <v>566.4</v>
      </c>
      <c r="EH456">
        <v>543.70000000000005</v>
      </c>
      <c r="EI456">
        <v>501</v>
      </c>
      <c r="EJ456">
        <v>1162.3</v>
      </c>
      <c r="EK456">
        <v>921.6</v>
      </c>
      <c r="EL456">
        <v>779.1</v>
      </c>
      <c r="EM456">
        <v>677.6</v>
      </c>
      <c r="EN456">
        <v>610.29999999999995</v>
      </c>
      <c r="EO456">
        <v>573.70000000000005</v>
      </c>
      <c r="EP456" t="s">
        <v>4663</v>
      </c>
    </row>
    <row r="457" spans="1:146" x14ac:dyDescent="0.25">
      <c r="A457" t="s">
        <v>3421</v>
      </c>
      <c r="B457" t="s">
        <v>3046</v>
      </c>
      <c r="C457" t="s">
        <v>3047</v>
      </c>
      <c r="D457" t="s">
        <v>519</v>
      </c>
      <c r="E457" t="s">
        <v>2064</v>
      </c>
      <c r="F457" t="s">
        <v>2065</v>
      </c>
      <c r="G457" t="s">
        <v>3048</v>
      </c>
      <c r="H457">
        <v>2009</v>
      </c>
      <c r="I457">
        <v>4026707</v>
      </c>
      <c r="K457" t="s">
        <v>2137</v>
      </c>
      <c r="L457" t="s">
        <v>1781</v>
      </c>
      <c r="M457">
        <v>595</v>
      </c>
      <c r="N457" t="s">
        <v>3923</v>
      </c>
      <c r="O457" s="3">
        <v>0.32083333333333336</v>
      </c>
      <c r="P457">
        <v>9.5500000000000007</v>
      </c>
      <c r="Q457">
        <v>8.9250000000000007</v>
      </c>
      <c r="R457">
        <v>1.9870000000000001</v>
      </c>
      <c r="S457">
        <v>3.21</v>
      </c>
      <c r="T457">
        <v>3329</v>
      </c>
      <c r="U457">
        <v>128.6</v>
      </c>
      <c r="V457">
        <v>0.16</v>
      </c>
      <c r="W457">
        <v>627.79999999999995</v>
      </c>
      <c r="X457">
        <v>0.99390000000000001</v>
      </c>
      <c r="Y457">
        <v>679.1</v>
      </c>
      <c r="Z457">
        <v>0</v>
      </c>
      <c r="AA457">
        <v>0</v>
      </c>
      <c r="AB457">
        <v>1021.2</v>
      </c>
      <c r="AC457">
        <v>826.5</v>
      </c>
      <c r="AD457">
        <v>713.3</v>
      </c>
      <c r="AE457">
        <v>654</v>
      </c>
      <c r="AF457">
        <v>621.1</v>
      </c>
      <c r="AG457">
        <v>602.5</v>
      </c>
      <c r="AH457">
        <v>570.70000000000005</v>
      </c>
      <c r="AI457">
        <v>979.8</v>
      </c>
      <c r="AJ457">
        <v>795.2</v>
      </c>
      <c r="AK457">
        <v>697.4</v>
      </c>
      <c r="AL457">
        <v>646</v>
      </c>
      <c r="AM457">
        <v>617.70000000000005</v>
      </c>
      <c r="AN457">
        <v>599.1</v>
      </c>
      <c r="AO457">
        <v>564.4</v>
      </c>
      <c r="AP457">
        <v>862.8</v>
      </c>
      <c r="AQ457">
        <v>697.5</v>
      </c>
      <c r="AR457">
        <v>609.29999999999995</v>
      </c>
      <c r="AS457">
        <v>558.20000000000005</v>
      </c>
      <c r="AT457">
        <v>526.29999999999995</v>
      </c>
      <c r="AU457">
        <v>504.4</v>
      </c>
      <c r="AV457">
        <v>473</v>
      </c>
      <c r="AW457">
        <v>941.9</v>
      </c>
      <c r="AX457">
        <v>752.8</v>
      </c>
      <c r="AY457">
        <v>650.20000000000005</v>
      </c>
      <c r="AZ457">
        <v>590</v>
      </c>
      <c r="BA457">
        <v>552.79999999999995</v>
      </c>
      <c r="BB457">
        <v>528.1</v>
      </c>
      <c r="BC457">
        <v>495.6</v>
      </c>
      <c r="BD457">
        <v>1015.6</v>
      </c>
      <c r="BE457">
        <v>776.2</v>
      </c>
      <c r="BF457">
        <v>646.79999999999995</v>
      </c>
      <c r="BG457">
        <v>577</v>
      </c>
      <c r="BH457">
        <v>538.6</v>
      </c>
      <c r="BI457">
        <v>506.3</v>
      </c>
      <c r="BJ457">
        <v>452.9</v>
      </c>
      <c r="BK457">
        <v>42.4</v>
      </c>
      <c r="BL457">
        <v>41</v>
      </c>
      <c r="BM457">
        <v>40</v>
      </c>
      <c r="BN457">
        <v>38.299999999999997</v>
      </c>
      <c r="BO457">
        <v>38</v>
      </c>
      <c r="BP457">
        <v>37.9</v>
      </c>
      <c r="BQ457">
        <v>37.799999999999997</v>
      </c>
      <c r="BR457">
        <v>144.9</v>
      </c>
      <c r="BS457">
        <v>148.5</v>
      </c>
      <c r="BT457">
        <v>151.9</v>
      </c>
      <c r="BU457">
        <v>159.6</v>
      </c>
      <c r="BV457">
        <v>180</v>
      </c>
      <c r="BW457">
        <v>180</v>
      </c>
      <c r="BX457">
        <v>180</v>
      </c>
      <c r="BY457">
        <v>1077.5</v>
      </c>
      <c r="BZ457">
        <v>885.1</v>
      </c>
      <c r="CA457">
        <v>775.9</v>
      </c>
      <c r="CB457">
        <v>727.3</v>
      </c>
      <c r="CC457">
        <v>711.3</v>
      </c>
      <c r="CD457">
        <v>705.3</v>
      </c>
      <c r="CE457">
        <v>695.6</v>
      </c>
      <c r="CF457">
        <v>710.5</v>
      </c>
      <c r="CG457">
        <v>592.5</v>
      </c>
      <c r="CH457">
        <v>538.70000000000005</v>
      </c>
      <c r="CI457">
        <v>517.79999999999995</v>
      </c>
      <c r="CJ457">
        <v>508.7</v>
      </c>
      <c r="CK457">
        <v>504.8</v>
      </c>
      <c r="CL457">
        <v>501.2</v>
      </c>
      <c r="CM457">
        <v>674</v>
      </c>
      <c r="CN457">
        <v>568.1</v>
      </c>
      <c r="CO457">
        <v>525.4</v>
      </c>
      <c r="CP457">
        <v>506</v>
      </c>
      <c r="CQ457">
        <v>494.3</v>
      </c>
      <c r="CR457">
        <v>489</v>
      </c>
      <c r="CS457">
        <v>486.6</v>
      </c>
      <c r="CT457">
        <v>647.20000000000005</v>
      </c>
      <c r="CU457">
        <v>552.4</v>
      </c>
      <c r="CV457">
        <v>516.20000000000005</v>
      </c>
      <c r="CW457">
        <v>494.8</v>
      </c>
      <c r="CX457">
        <v>477.1</v>
      </c>
      <c r="CY457">
        <v>463.1</v>
      </c>
      <c r="CZ457">
        <v>451.5</v>
      </c>
      <c r="DA457">
        <v>624.20000000000005</v>
      </c>
      <c r="DB457">
        <v>531.70000000000005</v>
      </c>
      <c r="DC457">
        <v>500.6</v>
      </c>
      <c r="DD457">
        <v>487.3</v>
      </c>
      <c r="DE457">
        <v>472.2</v>
      </c>
      <c r="DF457">
        <v>451.8</v>
      </c>
      <c r="DG457">
        <v>420.3</v>
      </c>
      <c r="DH457">
        <v>618.79999999999995</v>
      </c>
      <c r="DI457">
        <v>525.5</v>
      </c>
      <c r="DJ457">
        <v>490.7</v>
      </c>
      <c r="DK457">
        <v>461.5</v>
      </c>
      <c r="DL457">
        <v>439.4</v>
      </c>
      <c r="DM457">
        <v>424.4</v>
      </c>
      <c r="DN457">
        <v>397.7</v>
      </c>
      <c r="DO457">
        <v>636.79999999999995</v>
      </c>
      <c r="DP457">
        <v>535.29999999999995</v>
      </c>
      <c r="DQ457">
        <v>496.8</v>
      </c>
      <c r="DR457">
        <v>464.6</v>
      </c>
      <c r="DS457">
        <v>433</v>
      </c>
      <c r="DT457">
        <v>405</v>
      </c>
      <c r="DU457">
        <v>372.1</v>
      </c>
      <c r="DV457">
        <v>708.2</v>
      </c>
      <c r="DW457">
        <v>575.1</v>
      </c>
      <c r="DX457">
        <v>517.20000000000005</v>
      </c>
      <c r="DY457">
        <v>486.2</v>
      </c>
      <c r="DZ457">
        <v>454.4</v>
      </c>
      <c r="EA457">
        <v>422.3</v>
      </c>
      <c r="EB457">
        <v>355.3</v>
      </c>
      <c r="EC457">
        <v>835.7</v>
      </c>
      <c r="ED457">
        <v>665.1</v>
      </c>
      <c r="EE457">
        <v>565.1</v>
      </c>
      <c r="EF457">
        <v>515.70000000000005</v>
      </c>
      <c r="EG457">
        <v>487.2</v>
      </c>
      <c r="EH457">
        <v>458.2</v>
      </c>
      <c r="EI457">
        <v>399.6</v>
      </c>
      <c r="EJ457">
        <v>965</v>
      </c>
      <c r="EK457">
        <v>768</v>
      </c>
      <c r="EL457">
        <v>650.70000000000005</v>
      </c>
      <c r="EM457">
        <v>580.79999999999995</v>
      </c>
      <c r="EN457">
        <v>530.9</v>
      </c>
      <c r="EO457">
        <v>499.7</v>
      </c>
      <c r="EP457" t="s">
        <v>4664</v>
      </c>
    </row>
    <row r="458" spans="1:146" x14ac:dyDescent="0.25">
      <c r="A458" t="s">
        <v>3421</v>
      </c>
      <c r="B458" t="s">
        <v>2683</v>
      </c>
      <c r="C458" t="s">
        <v>2684</v>
      </c>
      <c r="D458" t="s">
        <v>2685</v>
      </c>
      <c r="E458" t="s">
        <v>201</v>
      </c>
      <c r="F458" t="s">
        <v>1930</v>
      </c>
      <c r="G458" t="s">
        <v>249</v>
      </c>
      <c r="H458">
        <v>2011</v>
      </c>
      <c r="I458">
        <v>178182</v>
      </c>
      <c r="K458" t="s">
        <v>1698</v>
      </c>
      <c r="L458" t="s">
        <v>1781</v>
      </c>
      <c r="M458">
        <v>650</v>
      </c>
      <c r="N458" t="s">
        <v>3923</v>
      </c>
      <c r="O458" s="3">
        <v>0.32087962962962963</v>
      </c>
      <c r="P458">
        <v>11.085000000000001</v>
      </c>
      <c r="Q458">
        <v>10.327</v>
      </c>
      <c r="R458">
        <v>2.2149999999999999</v>
      </c>
      <c r="S458">
        <v>3.27</v>
      </c>
      <c r="T458">
        <v>4313</v>
      </c>
      <c r="U458">
        <v>124.2</v>
      </c>
      <c r="V458">
        <v>0.06</v>
      </c>
      <c r="W458">
        <v>562.9</v>
      </c>
      <c r="X458">
        <v>1.0874999999999999</v>
      </c>
      <c r="Y458">
        <v>620.70000000000005</v>
      </c>
      <c r="Z458">
        <v>0</v>
      </c>
      <c r="AA458">
        <v>0</v>
      </c>
      <c r="AB458">
        <v>894.7</v>
      </c>
      <c r="AC458">
        <v>728.5</v>
      </c>
      <c r="AD458">
        <v>646.1</v>
      </c>
      <c r="AE458">
        <v>603.79999999999995</v>
      </c>
      <c r="AF458">
        <v>583.79999999999995</v>
      </c>
      <c r="AG458">
        <v>563</v>
      </c>
      <c r="AH458">
        <v>518.79999999999995</v>
      </c>
      <c r="AI458">
        <v>850.4</v>
      </c>
      <c r="AJ458">
        <v>696.8</v>
      </c>
      <c r="AK458">
        <v>626.29999999999995</v>
      </c>
      <c r="AL458">
        <v>589.5</v>
      </c>
      <c r="AM458">
        <v>566.1</v>
      </c>
      <c r="AN458">
        <v>546</v>
      </c>
      <c r="AO458">
        <v>510.2</v>
      </c>
      <c r="AP458">
        <v>758.9</v>
      </c>
      <c r="AQ458">
        <v>619.9</v>
      </c>
      <c r="AR458">
        <v>547.4</v>
      </c>
      <c r="AS458">
        <v>505.9</v>
      </c>
      <c r="AT458">
        <v>479.6</v>
      </c>
      <c r="AU458">
        <v>460.2</v>
      </c>
      <c r="AV458">
        <v>429</v>
      </c>
      <c r="AW458">
        <v>867.4</v>
      </c>
      <c r="AX458">
        <v>693</v>
      </c>
      <c r="AY458">
        <v>598.5</v>
      </c>
      <c r="AZ458">
        <v>542.79999999999995</v>
      </c>
      <c r="BA458">
        <v>508</v>
      </c>
      <c r="BB458">
        <v>484.5</v>
      </c>
      <c r="BC458">
        <v>453.2</v>
      </c>
      <c r="BD458">
        <v>894.3</v>
      </c>
      <c r="BE458">
        <v>685.6</v>
      </c>
      <c r="BF458">
        <v>584.79999999999995</v>
      </c>
      <c r="BG458">
        <v>526.1</v>
      </c>
      <c r="BH458">
        <v>495.1</v>
      </c>
      <c r="BI458">
        <v>466.6</v>
      </c>
      <c r="BJ458">
        <v>411.6</v>
      </c>
      <c r="BK458">
        <v>43.1</v>
      </c>
      <c r="BL458">
        <v>41.3</v>
      </c>
      <c r="BM458">
        <v>39</v>
      </c>
      <c r="BN458">
        <v>37.299999999999997</v>
      </c>
      <c r="BO458">
        <v>37</v>
      </c>
      <c r="BP458">
        <v>36.5</v>
      </c>
      <c r="BQ458">
        <v>36.299999999999997</v>
      </c>
      <c r="BR458">
        <v>143.5</v>
      </c>
      <c r="BS458">
        <v>145.9</v>
      </c>
      <c r="BT458">
        <v>148.80000000000001</v>
      </c>
      <c r="BU458">
        <v>151.5</v>
      </c>
      <c r="BV458">
        <v>149.19999999999999</v>
      </c>
      <c r="BW458">
        <v>176.2</v>
      </c>
      <c r="BX458">
        <v>141.9</v>
      </c>
      <c r="BY458">
        <v>898.9</v>
      </c>
      <c r="BZ458">
        <v>748.2</v>
      </c>
      <c r="CA458">
        <v>693.5</v>
      </c>
      <c r="CB458">
        <v>663.6</v>
      </c>
      <c r="CC458">
        <v>650.4</v>
      </c>
      <c r="CD458">
        <v>640.79999999999995</v>
      </c>
      <c r="CE458">
        <v>628.4</v>
      </c>
      <c r="CF458">
        <v>585.29999999999995</v>
      </c>
      <c r="CG458">
        <v>504.8</v>
      </c>
      <c r="CH458">
        <v>485.2</v>
      </c>
      <c r="CI458">
        <v>475.4</v>
      </c>
      <c r="CJ458">
        <v>469.7</v>
      </c>
      <c r="CK458">
        <v>466.8</v>
      </c>
      <c r="CL458">
        <v>457.7</v>
      </c>
      <c r="CM458">
        <v>548.1</v>
      </c>
      <c r="CN458">
        <v>487.1</v>
      </c>
      <c r="CO458">
        <v>470.9</v>
      </c>
      <c r="CP458">
        <v>462.4</v>
      </c>
      <c r="CQ458">
        <v>456.2</v>
      </c>
      <c r="CR458">
        <v>451.9</v>
      </c>
      <c r="CS458">
        <v>443.2</v>
      </c>
      <c r="CT458">
        <v>518.6</v>
      </c>
      <c r="CU458">
        <v>472.5</v>
      </c>
      <c r="CV458">
        <v>453.3</v>
      </c>
      <c r="CW458">
        <v>441.5</v>
      </c>
      <c r="CX458">
        <v>433.4</v>
      </c>
      <c r="CY458">
        <v>426.4</v>
      </c>
      <c r="CZ458">
        <v>419</v>
      </c>
      <c r="DA458">
        <v>516.29999999999995</v>
      </c>
      <c r="DB458">
        <v>470.7</v>
      </c>
      <c r="DC458">
        <v>447.7</v>
      </c>
      <c r="DD458">
        <v>427.7</v>
      </c>
      <c r="DE458">
        <v>413.2</v>
      </c>
      <c r="DF458">
        <v>403.7</v>
      </c>
      <c r="DG458">
        <v>387.8</v>
      </c>
      <c r="DH458">
        <v>565.70000000000005</v>
      </c>
      <c r="DI458">
        <v>479.8</v>
      </c>
      <c r="DJ458">
        <v>447.6</v>
      </c>
      <c r="DK458">
        <v>426.7</v>
      </c>
      <c r="DL458">
        <v>398.2</v>
      </c>
      <c r="DM458">
        <v>376.3</v>
      </c>
      <c r="DN458">
        <v>353.2</v>
      </c>
      <c r="DO458">
        <v>580</v>
      </c>
      <c r="DP458">
        <v>485</v>
      </c>
      <c r="DQ458">
        <v>449</v>
      </c>
      <c r="DR458">
        <v>417.4</v>
      </c>
      <c r="DS458">
        <v>395.5</v>
      </c>
      <c r="DT458">
        <v>376.8</v>
      </c>
      <c r="DU458">
        <v>336.3</v>
      </c>
      <c r="DV458">
        <v>650.79999999999995</v>
      </c>
      <c r="DW458">
        <v>519.6</v>
      </c>
      <c r="DX458">
        <v>468.6</v>
      </c>
      <c r="DY458">
        <v>436.2</v>
      </c>
      <c r="DZ458">
        <v>402.6</v>
      </c>
      <c r="EA458">
        <v>369.3</v>
      </c>
      <c r="EB458">
        <v>310.7</v>
      </c>
      <c r="EC458">
        <v>771.2</v>
      </c>
      <c r="ED458">
        <v>613.79999999999995</v>
      </c>
      <c r="EE458">
        <v>518.6</v>
      </c>
      <c r="EF458">
        <v>471.4</v>
      </c>
      <c r="EG458">
        <v>447.9</v>
      </c>
      <c r="EH458">
        <v>424.1</v>
      </c>
      <c r="EI458">
        <v>354.3</v>
      </c>
      <c r="EJ458">
        <v>890.5</v>
      </c>
      <c r="EK458">
        <v>708.7</v>
      </c>
      <c r="EL458">
        <v>598.79999999999995</v>
      </c>
      <c r="EM458">
        <v>544</v>
      </c>
      <c r="EN458">
        <v>517.20000000000005</v>
      </c>
      <c r="EO458">
        <v>485.3</v>
      </c>
      <c r="EP458" t="s">
        <v>4665</v>
      </c>
    </row>
    <row r="459" spans="1:146" x14ac:dyDescent="0.25">
      <c r="A459" t="s">
        <v>3421</v>
      </c>
      <c r="B459" t="s">
        <v>3333</v>
      </c>
      <c r="C459" t="s">
        <v>3334</v>
      </c>
      <c r="D459" t="s">
        <v>1471</v>
      </c>
      <c r="E459" t="s">
        <v>3335</v>
      </c>
      <c r="F459" t="s">
        <v>1930</v>
      </c>
      <c r="G459" t="s">
        <v>1879</v>
      </c>
      <c r="H459">
        <v>2015</v>
      </c>
      <c r="I459">
        <v>9514346</v>
      </c>
      <c r="K459" t="s">
        <v>2137</v>
      </c>
      <c r="L459" t="s">
        <v>1781</v>
      </c>
      <c r="M459">
        <v>690</v>
      </c>
      <c r="N459" t="s">
        <v>3923</v>
      </c>
      <c r="O459" s="3">
        <v>0.32087962962962963</v>
      </c>
      <c r="P459">
        <v>10.95</v>
      </c>
      <c r="Q459">
        <v>10.122</v>
      </c>
      <c r="R459">
        <v>2.0830000000000002</v>
      </c>
      <c r="S459">
        <v>3.61</v>
      </c>
      <c r="T459">
        <v>5476</v>
      </c>
      <c r="U459">
        <v>122.5</v>
      </c>
      <c r="V459">
        <v>0.18</v>
      </c>
      <c r="W459">
        <v>603.20000000000005</v>
      </c>
      <c r="X459">
        <v>1.0271999999999999</v>
      </c>
      <c r="Y459">
        <v>657.1</v>
      </c>
      <c r="Z459">
        <v>0</v>
      </c>
      <c r="AA459">
        <v>0</v>
      </c>
      <c r="AB459">
        <v>988.1</v>
      </c>
      <c r="AC459">
        <v>799</v>
      </c>
      <c r="AD459">
        <v>688.3</v>
      </c>
      <c r="AE459">
        <v>631.79999999999995</v>
      </c>
      <c r="AF459">
        <v>608.5</v>
      </c>
      <c r="AG459">
        <v>584.79999999999995</v>
      </c>
      <c r="AH459">
        <v>556.1</v>
      </c>
      <c r="AI459">
        <v>949.6</v>
      </c>
      <c r="AJ459">
        <v>768.6</v>
      </c>
      <c r="AK459">
        <v>671.1</v>
      </c>
      <c r="AL459">
        <v>619.70000000000005</v>
      </c>
      <c r="AM459">
        <v>593.20000000000005</v>
      </c>
      <c r="AN459">
        <v>574.20000000000005</v>
      </c>
      <c r="AO459">
        <v>545.70000000000005</v>
      </c>
      <c r="AP459">
        <v>831.4</v>
      </c>
      <c r="AQ459">
        <v>670.5</v>
      </c>
      <c r="AR459">
        <v>584.9</v>
      </c>
      <c r="AS459">
        <v>535.79999999999995</v>
      </c>
      <c r="AT459">
        <v>506</v>
      </c>
      <c r="AU459">
        <v>486.1</v>
      </c>
      <c r="AV459">
        <v>458.9</v>
      </c>
      <c r="AW459">
        <v>919.2</v>
      </c>
      <c r="AX459">
        <v>731.3</v>
      </c>
      <c r="AY459">
        <v>628.4</v>
      </c>
      <c r="AZ459">
        <v>567.5</v>
      </c>
      <c r="BA459">
        <v>529.6</v>
      </c>
      <c r="BB459">
        <v>504.8</v>
      </c>
      <c r="BC459">
        <v>474.3</v>
      </c>
      <c r="BD459">
        <v>981.6</v>
      </c>
      <c r="BE459">
        <v>749.2</v>
      </c>
      <c r="BF459">
        <v>621.5</v>
      </c>
      <c r="BG459">
        <v>551.79999999999995</v>
      </c>
      <c r="BH459">
        <v>517.6</v>
      </c>
      <c r="BI459">
        <v>486.9</v>
      </c>
      <c r="BJ459">
        <v>438.6</v>
      </c>
      <c r="BK459">
        <v>42.9</v>
      </c>
      <c r="BL459">
        <v>41.5</v>
      </c>
      <c r="BM459">
        <v>40.799999999999997</v>
      </c>
      <c r="BN459">
        <v>39.1</v>
      </c>
      <c r="BO459">
        <v>38.6</v>
      </c>
      <c r="BP459">
        <v>38.5</v>
      </c>
      <c r="BQ459">
        <v>38.200000000000003</v>
      </c>
      <c r="BR459">
        <v>144.30000000000001</v>
      </c>
      <c r="BS459">
        <v>147.69999999999999</v>
      </c>
      <c r="BT459">
        <v>148.80000000000001</v>
      </c>
      <c r="BU459">
        <v>150.6</v>
      </c>
      <c r="BV459">
        <v>152.30000000000001</v>
      </c>
      <c r="BW459">
        <v>176.2</v>
      </c>
      <c r="BX459">
        <v>177.3</v>
      </c>
      <c r="BY459">
        <v>1052.9000000000001</v>
      </c>
      <c r="BZ459">
        <v>862.3</v>
      </c>
      <c r="CA459">
        <v>752.7</v>
      </c>
      <c r="CB459">
        <v>696.8</v>
      </c>
      <c r="CC459">
        <v>677.6</v>
      </c>
      <c r="CD459">
        <v>670.1</v>
      </c>
      <c r="CE459">
        <v>659.6</v>
      </c>
      <c r="CF459">
        <v>690.6</v>
      </c>
      <c r="CG459">
        <v>574.6</v>
      </c>
      <c r="CH459">
        <v>514.29999999999995</v>
      </c>
      <c r="CI459">
        <v>490.5</v>
      </c>
      <c r="CJ459">
        <v>480.6</v>
      </c>
      <c r="CK459">
        <v>476.7</v>
      </c>
      <c r="CL459">
        <v>473.2</v>
      </c>
      <c r="CM459">
        <v>653.79999999999995</v>
      </c>
      <c r="CN459">
        <v>547.9</v>
      </c>
      <c r="CO459">
        <v>499.5</v>
      </c>
      <c r="CP459">
        <v>479</v>
      </c>
      <c r="CQ459">
        <v>467.8</v>
      </c>
      <c r="CR459">
        <v>462.6</v>
      </c>
      <c r="CS459">
        <v>459.5</v>
      </c>
      <c r="CT459">
        <v>626.79999999999995</v>
      </c>
      <c r="CU459">
        <v>529.79999999999995</v>
      </c>
      <c r="CV459">
        <v>489.4</v>
      </c>
      <c r="CW459">
        <v>468.7</v>
      </c>
      <c r="CX459">
        <v>453.4</v>
      </c>
      <c r="CY459">
        <v>441.3</v>
      </c>
      <c r="CZ459">
        <v>430.4</v>
      </c>
      <c r="DA459">
        <v>607.20000000000005</v>
      </c>
      <c r="DB459">
        <v>507.5</v>
      </c>
      <c r="DC459">
        <v>475.7</v>
      </c>
      <c r="DD459">
        <v>463.6</v>
      </c>
      <c r="DE459">
        <v>449.8</v>
      </c>
      <c r="DF459">
        <v>432.5</v>
      </c>
      <c r="DG459">
        <v>405.6</v>
      </c>
      <c r="DH459">
        <v>596.6</v>
      </c>
      <c r="DI459">
        <v>498.7</v>
      </c>
      <c r="DJ459">
        <v>463.3</v>
      </c>
      <c r="DK459">
        <v>438.6</v>
      </c>
      <c r="DL459">
        <v>421.7</v>
      </c>
      <c r="DM459">
        <v>408.7</v>
      </c>
      <c r="DN459">
        <v>386.8</v>
      </c>
      <c r="DO459">
        <v>610.9</v>
      </c>
      <c r="DP459">
        <v>507</v>
      </c>
      <c r="DQ459">
        <v>467.7</v>
      </c>
      <c r="DR459">
        <v>439.3</v>
      </c>
      <c r="DS459">
        <v>412.5</v>
      </c>
      <c r="DT459">
        <v>391.1</v>
      </c>
      <c r="DU459">
        <v>364.5</v>
      </c>
      <c r="DV459">
        <v>677.9</v>
      </c>
      <c r="DW459">
        <v>547.5</v>
      </c>
      <c r="DX459">
        <v>487.2</v>
      </c>
      <c r="DY459">
        <v>457.9</v>
      </c>
      <c r="DZ459">
        <v>430.2</v>
      </c>
      <c r="EA459">
        <v>402.8</v>
      </c>
      <c r="EB459">
        <v>347</v>
      </c>
      <c r="EC459">
        <v>799.6</v>
      </c>
      <c r="ED459">
        <v>637.1</v>
      </c>
      <c r="EE459">
        <v>540.4</v>
      </c>
      <c r="EF459">
        <v>491.2</v>
      </c>
      <c r="EG459">
        <v>469.7</v>
      </c>
      <c r="EH459">
        <v>449</v>
      </c>
      <c r="EI459">
        <v>402</v>
      </c>
      <c r="EJ459">
        <v>923.3</v>
      </c>
      <c r="EK459">
        <v>735.7</v>
      </c>
      <c r="EL459">
        <v>624</v>
      </c>
      <c r="EM459">
        <v>566.79999999999995</v>
      </c>
      <c r="EN459">
        <v>539.4</v>
      </c>
      <c r="EO459">
        <v>499.4</v>
      </c>
      <c r="EP459" t="s">
        <v>4666</v>
      </c>
    </row>
    <row r="460" spans="1:146" x14ac:dyDescent="0.25">
      <c r="A460" t="s">
        <v>4667</v>
      </c>
      <c r="B460" t="s">
        <v>2088</v>
      </c>
      <c r="C460" t="s">
        <v>3087</v>
      </c>
      <c r="D460" t="s">
        <v>2089</v>
      </c>
      <c r="E460" t="s">
        <v>922</v>
      </c>
      <c r="F460" t="s">
        <v>1680</v>
      </c>
      <c r="G460" t="s">
        <v>923</v>
      </c>
      <c r="H460">
        <v>1998</v>
      </c>
      <c r="I460">
        <v>3347</v>
      </c>
      <c r="K460" t="s">
        <v>1698</v>
      </c>
      <c r="L460" t="s">
        <v>1781</v>
      </c>
      <c r="M460">
        <v>440</v>
      </c>
      <c r="N460" t="s">
        <v>3923</v>
      </c>
      <c r="O460" s="3">
        <v>0.32083333333333336</v>
      </c>
      <c r="P460">
        <v>9.49</v>
      </c>
      <c r="Q460">
        <v>8.9450000000000003</v>
      </c>
      <c r="R460">
        <v>1.9319999999999999</v>
      </c>
      <c r="S460">
        <v>3.22</v>
      </c>
      <c r="T460">
        <v>3796</v>
      </c>
      <c r="U460">
        <v>109.3</v>
      </c>
      <c r="V460">
        <v>0.33</v>
      </c>
      <c r="W460">
        <v>670.3</v>
      </c>
      <c r="X460">
        <v>0.93640000000000001</v>
      </c>
      <c r="Y460">
        <v>720.9</v>
      </c>
      <c r="Z460">
        <v>0</v>
      </c>
      <c r="AA460">
        <v>0</v>
      </c>
      <c r="AB460">
        <v>1103.9000000000001</v>
      </c>
      <c r="AC460">
        <v>891.5</v>
      </c>
      <c r="AD460">
        <v>768.8</v>
      </c>
      <c r="AE460">
        <v>694.3</v>
      </c>
      <c r="AF460">
        <v>653.29999999999995</v>
      </c>
      <c r="AG460">
        <v>629.29999999999995</v>
      </c>
      <c r="AH460">
        <v>609.1</v>
      </c>
      <c r="AI460">
        <v>1050.7</v>
      </c>
      <c r="AJ460">
        <v>852.9</v>
      </c>
      <c r="AK460">
        <v>743.2</v>
      </c>
      <c r="AL460">
        <v>682.2</v>
      </c>
      <c r="AM460">
        <v>650</v>
      </c>
      <c r="AN460">
        <v>631</v>
      </c>
      <c r="AO460">
        <v>612.6</v>
      </c>
      <c r="AP460">
        <v>929.8</v>
      </c>
      <c r="AQ460">
        <v>747.8</v>
      </c>
      <c r="AR460">
        <v>649.70000000000005</v>
      </c>
      <c r="AS460">
        <v>592.79999999999995</v>
      </c>
      <c r="AT460">
        <v>558.20000000000005</v>
      </c>
      <c r="AU460">
        <v>536.29999999999995</v>
      </c>
      <c r="AV460">
        <v>510.4</v>
      </c>
      <c r="AW460">
        <v>985.2</v>
      </c>
      <c r="AX460">
        <v>787.1</v>
      </c>
      <c r="AY460">
        <v>679.1</v>
      </c>
      <c r="AZ460">
        <v>615.70000000000005</v>
      </c>
      <c r="BA460">
        <v>576.9</v>
      </c>
      <c r="BB460">
        <v>552.29999999999995</v>
      </c>
      <c r="BC460">
        <v>523.29999999999995</v>
      </c>
      <c r="BD460">
        <v>1102.2</v>
      </c>
      <c r="BE460">
        <v>838.9</v>
      </c>
      <c r="BF460">
        <v>693.9</v>
      </c>
      <c r="BG460">
        <v>609.4</v>
      </c>
      <c r="BH460">
        <v>568.1</v>
      </c>
      <c r="BI460">
        <v>536.4</v>
      </c>
      <c r="BJ460">
        <v>485.9</v>
      </c>
      <c r="BK460">
        <v>42.1</v>
      </c>
      <c r="BL460">
        <v>40.4</v>
      </c>
      <c r="BM460">
        <v>39.9</v>
      </c>
      <c r="BN460">
        <v>38.700000000000003</v>
      </c>
      <c r="BO460">
        <v>37.9</v>
      </c>
      <c r="BP460">
        <v>37.700000000000003</v>
      </c>
      <c r="BQ460">
        <v>38.299999999999997</v>
      </c>
      <c r="BR460">
        <v>146.4</v>
      </c>
      <c r="BS460">
        <v>150.30000000000001</v>
      </c>
      <c r="BT460">
        <v>151.80000000000001</v>
      </c>
      <c r="BU460">
        <v>157</v>
      </c>
      <c r="BV460">
        <v>180</v>
      </c>
      <c r="BW460">
        <v>180</v>
      </c>
      <c r="BX460">
        <v>180</v>
      </c>
      <c r="BY460">
        <v>1121.2</v>
      </c>
      <c r="BZ460">
        <v>927.3</v>
      </c>
      <c r="CA460">
        <v>815.9</v>
      </c>
      <c r="CB460">
        <v>757.3</v>
      </c>
      <c r="CC460">
        <v>737.1</v>
      </c>
      <c r="CD460">
        <v>729.3</v>
      </c>
      <c r="CE460">
        <v>735.5</v>
      </c>
      <c r="CF460">
        <v>743</v>
      </c>
      <c r="CG460">
        <v>625</v>
      </c>
      <c r="CH460">
        <v>561.79999999999995</v>
      </c>
      <c r="CI460">
        <v>536.20000000000005</v>
      </c>
      <c r="CJ460">
        <v>526</v>
      </c>
      <c r="CK460">
        <v>521.9</v>
      </c>
      <c r="CL460">
        <v>520.79999999999995</v>
      </c>
      <c r="CM460">
        <v>708</v>
      </c>
      <c r="CN460">
        <v>598.5</v>
      </c>
      <c r="CO460">
        <v>546.4</v>
      </c>
      <c r="CP460">
        <v>524.4</v>
      </c>
      <c r="CQ460">
        <v>512.79999999999995</v>
      </c>
      <c r="CR460">
        <v>507.8</v>
      </c>
      <c r="CS460">
        <v>505.4</v>
      </c>
      <c r="CT460">
        <v>683.7</v>
      </c>
      <c r="CU460">
        <v>580.79999999999995</v>
      </c>
      <c r="CV460">
        <v>536</v>
      </c>
      <c r="CW460">
        <v>514</v>
      </c>
      <c r="CX460">
        <v>498.9</v>
      </c>
      <c r="CY460">
        <v>487.4</v>
      </c>
      <c r="CZ460">
        <v>477.9</v>
      </c>
      <c r="DA460">
        <v>693.5</v>
      </c>
      <c r="DB460">
        <v>583.1</v>
      </c>
      <c r="DC460">
        <v>528.79999999999995</v>
      </c>
      <c r="DD460">
        <v>506</v>
      </c>
      <c r="DE460">
        <v>494.9</v>
      </c>
      <c r="DF460">
        <v>478.2</v>
      </c>
      <c r="DG460">
        <v>452.2</v>
      </c>
      <c r="DH460">
        <v>697.9</v>
      </c>
      <c r="DI460">
        <v>574.6</v>
      </c>
      <c r="DJ460">
        <v>522.79999999999995</v>
      </c>
      <c r="DK460">
        <v>495.8</v>
      </c>
      <c r="DL460">
        <v>471.8</v>
      </c>
      <c r="DM460">
        <v>451.5</v>
      </c>
      <c r="DN460">
        <v>431.2</v>
      </c>
      <c r="DO460">
        <v>719.2</v>
      </c>
      <c r="DP460">
        <v>589.9</v>
      </c>
      <c r="DQ460">
        <v>529.9</v>
      </c>
      <c r="DR460">
        <v>501.1</v>
      </c>
      <c r="DS460">
        <v>475.4</v>
      </c>
      <c r="DT460">
        <v>450.1</v>
      </c>
      <c r="DU460">
        <v>409.6</v>
      </c>
      <c r="DV460">
        <v>794.9</v>
      </c>
      <c r="DW460">
        <v>645.79999999999995</v>
      </c>
      <c r="DX460">
        <v>558.29999999999995</v>
      </c>
      <c r="DY460">
        <v>519.20000000000005</v>
      </c>
      <c r="DZ460">
        <v>494.1</v>
      </c>
      <c r="EA460">
        <v>468.7</v>
      </c>
      <c r="EB460">
        <v>418.9</v>
      </c>
      <c r="EC460">
        <v>941.1</v>
      </c>
      <c r="ED460">
        <v>741.2</v>
      </c>
      <c r="EE460">
        <v>625.79999999999995</v>
      </c>
      <c r="EF460">
        <v>553.70000000000005</v>
      </c>
      <c r="EG460">
        <v>519.1</v>
      </c>
      <c r="EH460">
        <v>495.6</v>
      </c>
      <c r="EI460">
        <v>448.7</v>
      </c>
      <c r="EJ460">
        <v>1086.7</v>
      </c>
      <c r="EK460">
        <v>855.9</v>
      </c>
      <c r="EL460">
        <v>721.7</v>
      </c>
      <c r="EM460">
        <v>631.4</v>
      </c>
      <c r="EN460">
        <v>569.4</v>
      </c>
      <c r="EO460">
        <v>529.20000000000005</v>
      </c>
      <c r="EP460" t="s">
        <v>4668</v>
      </c>
    </row>
    <row r="461" spans="1:146" x14ac:dyDescent="0.25">
      <c r="A461" t="s">
        <v>4669</v>
      </c>
      <c r="B461" t="s">
        <v>2215</v>
      </c>
      <c r="C461" t="s">
        <v>2216</v>
      </c>
      <c r="D461" t="s">
        <v>2217</v>
      </c>
      <c r="E461" t="s">
        <v>2218</v>
      </c>
      <c r="F461" t="s">
        <v>1454</v>
      </c>
      <c r="G461" t="s">
        <v>1463</v>
      </c>
      <c r="H461">
        <v>1975</v>
      </c>
      <c r="I461">
        <v>4090904</v>
      </c>
      <c r="K461" t="s">
        <v>1698</v>
      </c>
      <c r="L461" t="s">
        <v>1781</v>
      </c>
      <c r="M461">
        <v>834</v>
      </c>
      <c r="N461" t="s">
        <v>3923</v>
      </c>
      <c r="O461" s="3">
        <v>0.32087962962962963</v>
      </c>
      <c r="P461">
        <v>14.6</v>
      </c>
      <c r="Q461">
        <v>11.452</v>
      </c>
      <c r="R461">
        <v>2.4</v>
      </c>
      <c r="S461">
        <v>4.1900000000000004</v>
      </c>
      <c r="T461">
        <v>15617</v>
      </c>
      <c r="U461">
        <v>132.5</v>
      </c>
      <c r="V461">
        <v>0.51</v>
      </c>
      <c r="W461">
        <v>610.70000000000005</v>
      </c>
      <c r="X461">
        <v>1.0165</v>
      </c>
      <c r="Y461">
        <v>664.1</v>
      </c>
      <c r="Z461">
        <v>0</v>
      </c>
      <c r="AA461">
        <v>0</v>
      </c>
      <c r="AB461">
        <v>988.3</v>
      </c>
      <c r="AC461">
        <v>809</v>
      </c>
      <c r="AD461">
        <v>709.8</v>
      </c>
      <c r="AE461">
        <v>646.70000000000005</v>
      </c>
      <c r="AF461">
        <v>607.4</v>
      </c>
      <c r="AG461">
        <v>580.29999999999995</v>
      </c>
      <c r="AH461">
        <v>557.29999999999995</v>
      </c>
      <c r="AI461">
        <v>943.7</v>
      </c>
      <c r="AJ461">
        <v>776</v>
      </c>
      <c r="AK461">
        <v>684.9</v>
      </c>
      <c r="AL461">
        <v>632.70000000000005</v>
      </c>
      <c r="AM461">
        <v>602.29999999999995</v>
      </c>
      <c r="AN461">
        <v>583</v>
      </c>
      <c r="AO461">
        <v>564.29999999999995</v>
      </c>
      <c r="AP461">
        <v>839.8</v>
      </c>
      <c r="AQ461">
        <v>678.8</v>
      </c>
      <c r="AR461">
        <v>592.5</v>
      </c>
      <c r="AS461">
        <v>542.5</v>
      </c>
      <c r="AT461">
        <v>512.1</v>
      </c>
      <c r="AU461">
        <v>492.9</v>
      </c>
      <c r="AV461">
        <v>471.4</v>
      </c>
      <c r="AW461">
        <v>887.3</v>
      </c>
      <c r="AX461">
        <v>712.7</v>
      </c>
      <c r="AY461">
        <v>617.70000000000005</v>
      </c>
      <c r="AZ461">
        <v>561.79999999999995</v>
      </c>
      <c r="BA461">
        <v>527.20000000000005</v>
      </c>
      <c r="BB461">
        <v>505.1</v>
      </c>
      <c r="BC461">
        <v>480</v>
      </c>
      <c r="BD461">
        <v>987.2</v>
      </c>
      <c r="BE461">
        <v>761.2</v>
      </c>
      <c r="BF461">
        <v>637.4</v>
      </c>
      <c r="BG461">
        <v>561.20000000000005</v>
      </c>
      <c r="BH461">
        <v>521</v>
      </c>
      <c r="BI461">
        <v>491.9</v>
      </c>
      <c r="BJ461">
        <v>449.9</v>
      </c>
      <c r="BK461">
        <v>42.7</v>
      </c>
      <c r="BL461">
        <v>40.9</v>
      </c>
      <c r="BM461">
        <v>41.3</v>
      </c>
      <c r="BN461">
        <v>42</v>
      </c>
      <c r="BO461">
        <v>41</v>
      </c>
      <c r="BP461">
        <v>40.4</v>
      </c>
      <c r="BQ461">
        <v>40.6</v>
      </c>
      <c r="BR461">
        <v>145.69999999999999</v>
      </c>
      <c r="BS461">
        <v>150.30000000000001</v>
      </c>
      <c r="BT461">
        <v>152.1</v>
      </c>
      <c r="BU461">
        <v>153</v>
      </c>
      <c r="BV461">
        <v>162.1</v>
      </c>
      <c r="BW461">
        <v>180</v>
      </c>
      <c r="BX461">
        <v>180</v>
      </c>
      <c r="BY461">
        <v>999.3</v>
      </c>
      <c r="BZ461">
        <v>840.6</v>
      </c>
      <c r="CA461">
        <v>756</v>
      </c>
      <c r="CB461">
        <v>711.7</v>
      </c>
      <c r="CC461">
        <v>688.3</v>
      </c>
      <c r="CD461">
        <v>676.3</v>
      </c>
      <c r="CE461">
        <v>671.7</v>
      </c>
      <c r="CF461">
        <v>660.8</v>
      </c>
      <c r="CG461">
        <v>564.1</v>
      </c>
      <c r="CH461">
        <v>506.4</v>
      </c>
      <c r="CI461">
        <v>484.1</v>
      </c>
      <c r="CJ461">
        <v>474.9</v>
      </c>
      <c r="CK461">
        <v>469.9</v>
      </c>
      <c r="CL461">
        <v>466</v>
      </c>
      <c r="CM461">
        <v>630.20000000000005</v>
      </c>
      <c r="CN461">
        <v>537.70000000000005</v>
      </c>
      <c r="CO461">
        <v>489.6</v>
      </c>
      <c r="CP461">
        <v>470.9</v>
      </c>
      <c r="CQ461">
        <v>461.5</v>
      </c>
      <c r="CR461">
        <v>456.7</v>
      </c>
      <c r="CS461">
        <v>452.6</v>
      </c>
      <c r="CT461">
        <v>609.1</v>
      </c>
      <c r="CU461">
        <v>519</v>
      </c>
      <c r="CV461">
        <v>478.3</v>
      </c>
      <c r="CW461">
        <v>460.6</v>
      </c>
      <c r="CX461">
        <v>449.7</v>
      </c>
      <c r="CY461">
        <v>441.8</v>
      </c>
      <c r="CZ461">
        <v>433.9</v>
      </c>
      <c r="DA461">
        <v>615.4</v>
      </c>
      <c r="DB461">
        <v>523.79999999999995</v>
      </c>
      <c r="DC461">
        <v>477.9</v>
      </c>
      <c r="DD461">
        <v>457.8</v>
      </c>
      <c r="DE461">
        <v>445.2</v>
      </c>
      <c r="DF461">
        <v>435.2</v>
      </c>
      <c r="DG461">
        <v>419.4</v>
      </c>
      <c r="DH461">
        <v>639.20000000000005</v>
      </c>
      <c r="DI461">
        <v>527.70000000000005</v>
      </c>
      <c r="DJ461">
        <v>472.9</v>
      </c>
      <c r="DK461">
        <v>450.2</v>
      </c>
      <c r="DL461">
        <v>434.9</v>
      </c>
      <c r="DM461">
        <v>424.4</v>
      </c>
      <c r="DN461">
        <v>411.9</v>
      </c>
      <c r="DO461">
        <v>657</v>
      </c>
      <c r="DP461">
        <v>544.6</v>
      </c>
      <c r="DQ461">
        <v>480.2</v>
      </c>
      <c r="DR461">
        <v>453.3</v>
      </c>
      <c r="DS461">
        <v>436</v>
      </c>
      <c r="DT461">
        <v>420.8</v>
      </c>
      <c r="DU461">
        <v>398</v>
      </c>
      <c r="DV461">
        <v>722.8</v>
      </c>
      <c r="DW461">
        <v>592.29999999999995</v>
      </c>
      <c r="DX461">
        <v>509</v>
      </c>
      <c r="DY461">
        <v>468.4</v>
      </c>
      <c r="DZ461">
        <v>447.3</v>
      </c>
      <c r="EA461">
        <v>430.8</v>
      </c>
      <c r="EB461">
        <v>399.7</v>
      </c>
      <c r="EC461">
        <v>846.4</v>
      </c>
      <c r="ED461">
        <v>673.2</v>
      </c>
      <c r="EE461">
        <v>575.1</v>
      </c>
      <c r="EF461">
        <v>507</v>
      </c>
      <c r="EG461">
        <v>469.4</v>
      </c>
      <c r="EH461">
        <v>449.3</v>
      </c>
      <c r="EI461">
        <v>418.8</v>
      </c>
      <c r="EJ461">
        <v>977.3</v>
      </c>
      <c r="EK461">
        <v>777.4</v>
      </c>
      <c r="EL461">
        <v>663.6</v>
      </c>
      <c r="EM461">
        <v>581.70000000000005</v>
      </c>
      <c r="EN461">
        <v>526.4</v>
      </c>
      <c r="EO461">
        <v>484.4</v>
      </c>
      <c r="EP461" t="s">
        <v>4670</v>
      </c>
    </row>
    <row r="462" spans="1:146" x14ac:dyDescent="0.25">
      <c r="A462" t="s">
        <v>4671</v>
      </c>
      <c r="B462" t="s">
        <v>198</v>
      </c>
      <c r="C462" t="s">
        <v>199</v>
      </c>
      <c r="D462" t="s">
        <v>200</v>
      </c>
      <c r="E462" t="s">
        <v>201</v>
      </c>
      <c r="F462" t="s">
        <v>1930</v>
      </c>
      <c r="G462" t="s">
        <v>202</v>
      </c>
      <c r="H462">
        <v>2011</v>
      </c>
      <c r="I462">
        <v>157336</v>
      </c>
      <c r="K462" t="s">
        <v>1698</v>
      </c>
      <c r="L462" t="s">
        <v>1781</v>
      </c>
      <c r="M462">
        <v>680</v>
      </c>
      <c r="N462" t="s">
        <v>3923</v>
      </c>
      <c r="O462" s="3">
        <v>0.32087962962962963</v>
      </c>
      <c r="P462">
        <v>11.085000000000001</v>
      </c>
      <c r="Q462">
        <v>10.55</v>
      </c>
      <c r="R462">
        <v>2.2290000000000001</v>
      </c>
      <c r="S462">
        <v>3.27</v>
      </c>
      <c r="T462">
        <v>4678</v>
      </c>
      <c r="U462">
        <v>124.1</v>
      </c>
      <c r="V462">
        <v>0.14000000000000001</v>
      </c>
      <c r="W462">
        <v>579.79999999999995</v>
      </c>
      <c r="X462">
        <v>1.0672999999999999</v>
      </c>
      <c r="Y462">
        <v>632.5</v>
      </c>
      <c r="Z462">
        <v>0</v>
      </c>
      <c r="AA462">
        <v>0</v>
      </c>
      <c r="AB462">
        <v>939.8</v>
      </c>
      <c r="AC462">
        <v>758.1</v>
      </c>
      <c r="AD462">
        <v>655</v>
      </c>
      <c r="AE462">
        <v>609.70000000000005</v>
      </c>
      <c r="AF462">
        <v>589.70000000000005</v>
      </c>
      <c r="AG462">
        <v>568.70000000000005</v>
      </c>
      <c r="AH462">
        <v>527.5</v>
      </c>
      <c r="AI462">
        <v>897.8</v>
      </c>
      <c r="AJ462">
        <v>725.3</v>
      </c>
      <c r="AK462">
        <v>637.70000000000005</v>
      </c>
      <c r="AL462">
        <v>595.79999999999995</v>
      </c>
      <c r="AM462">
        <v>572.5</v>
      </c>
      <c r="AN462">
        <v>553.29999999999995</v>
      </c>
      <c r="AO462">
        <v>516</v>
      </c>
      <c r="AP462">
        <v>794.7</v>
      </c>
      <c r="AQ462">
        <v>642.70000000000005</v>
      </c>
      <c r="AR462">
        <v>562.6</v>
      </c>
      <c r="AS462">
        <v>517</v>
      </c>
      <c r="AT462">
        <v>488.7</v>
      </c>
      <c r="AU462">
        <v>468.7</v>
      </c>
      <c r="AV462">
        <v>437.7</v>
      </c>
      <c r="AW462">
        <v>876.7</v>
      </c>
      <c r="AX462">
        <v>700.1</v>
      </c>
      <c r="AY462">
        <v>604.29999999999995</v>
      </c>
      <c r="AZ462">
        <v>548</v>
      </c>
      <c r="BA462">
        <v>512.9</v>
      </c>
      <c r="BB462">
        <v>489.3</v>
      </c>
      <c r="BC462">
        <v>457.6</v>
      </c>
      <c r="BD462">
        <v>936</v>
      </c>
      <c r="BE462">
        <v>712.6</v>
      </c>
      <c r="BF462">
        <v>594.5</v>
      </c>
      <c r="BG462">
        <v>533.5</v>
      </c>
      <c r="BH462">
        <v>501.8</v>
      </c>
      <c r="BI462">
        <v>473.1</v>
      </c>
      <c r="BJ462">
        <v>420.5</v>
      </c>
      <c r="BK462">
        <v>42.3</v>
      </c>
      <c r="BL462">
        <v>40.9</v>
      </c>
      <c r="BM462">
        <v>39.200000000000003</v>
      </c>
      <c r="BN462">
        <v>37.6</v>
      </c>
      <c r="BO462">
        <v>36.9</v>
      </c>
      <c r="BP462">
        <v>36.700000000000003</v>
      </c>
      <c r="BQ462">
        <v>36.4</v>
      </c>
      <c r="BR462">
        <v>143.69999999999999</v>
      </c>
      <c r="BS462">
        <v>146.6</v>
      </c>
      <c r="BT462">
        <v>148.6</v>
      </c>
      <c r="BU462">
        <v>151.19999999999999</v>
      </c>
      <c r="BV462">
        <v>150.6</v>
      </c>
      <c r="BW462">
        <v>176.3</v>
      </c>
      <c r="BX462">
        <v>142.4</v>
      </c>
      <c r="BY462">
        <v>977.3</v>
      </c>
      <c r="BZ462">
        <v>798</v>
      </c>
      <c r="CA462">
        <v>703.5</v>
      </c>
      <c r="CB462">
        <v>669.8</v>
      </c>
      <c r="CC462">
        <v>655.7</v>
      </c>
      <c r="CD462">
        <v>649.1</v>
      </c>
      <c r="CE462">
        <v>632.6</v>
      </c>
      <c r="CF462">
        <v>644.9</v>
      </c>
      <c r="CG462">
        <v>535.9</v>
      </c>
      <c r="CH462">
        <v>492.8</v>
      </c>
      <c r="CI462">
        <v>478.7</v>
      </c>
      <c r="CJ462">
        <v>472.8</v>
      </c>
      <c r="CK462">
        <v>469.7</v>
      </c>
      <c r="CL462">
        <v>460.8</v>
      </c>
      <c r="CM462">
        <v>612.1</v>
      </c>
      <c r="CN462">
        <v>515.9</v>
      </c>
      <c r="CO462">
        <v>481.1</v>
      </c>
      <c r="CP462">
        <v>466.5</v>
      </c>
      <c r="CQ462">
        <v>459.8</v>
      </c>
      <c r="CR462">
        <v>455.9</v>
      </c>
      <c r="CS462">
        <v>447.5</v>
      </c>
      <c r="CT462">
        <v>588.79999999999995</v>
      </c>
      <c r="CU462">
        <v>503.5</v>
      </c>
      <c r="CV462">
        <v>472.2</v>
      </c>
      <c r="CW462">
        <v>453.7</v>
      </c>
      <c r="CX462">
        <v>439.7</v>
      </c>
      <c r="CY462">
        <v>431.6</v>
      </c>
      <c r="CZ462">
        <v>424.3</v>
      </c>
      <c r="DA462">
        <v>585.79999999999995</v>
      </c>
      <c r="DB462">
        <v>494.3</v>
      </c>
      <c r="DC462">
        <v>472.7</v>
      </c>
      <c r="DD462">
        <v>451.4</v>
      </c>
      <c r="DE462">
        <v>431.3</v>
      </c>
      <c r="DF462">
        <v>413.9</v>
      </c>
      <c r="DG462">
        <v>393.1</v>
      </c>
      <c r="DH462">
        <v>575.4</v>
      </c>
      <c r="DI462">
        <v>484.5</v>
      </c>
      <c r="DJ462">
        <v>452.2</v>
      </c>
      <c r="DK462">
        <v>432.3</v>
      </c>
      <c r="DL462">
        <v>416.1</v>
      </c>
      <c r="DM462">
        <v>401.5</v>
      </c>
      <c r="DN462">
        <v>374.4</v>
      </c>
      <c r="DO462">
        <v>588.9</v>
      </c>
      <c r="DP462">
        <v>490.5</v>
      </c>
      <c r="DQ462">
        <v>454.2</v>
      </c>
      <c r="DR462">
        <v>423.6</v>
      </c>
      <c r="DS462">
        <v>399.7</v>
      </c>
      <c r="DT462">
        <v>382.6</v>
      </c>
      <c r="DU462">
        <v>351.8</v>
      </c>
      <c r="DV462">
        <v>659.8</v>
      </c>
      <c r="DW462">
        <v>527.79999999999995</v>
      </c>
      <c r="DX462">
        <v>473.3</v>
      </c>
      <c r="DY462">
        <v>442.5</v>
      </c>
      <c r="DZ462">
        <v>409.8</v>
      </c>
      <c r="EA462">
        <v>377.3</v>
      </c>
      <c r="EB462">
        <v>318.2</v>
      </c>
      <c r="EC462">
        <v>781.3</v>
      </c>
      <c r="ED462">
        <v>622</v>
      </c>
      <c r="EE462">
        <v>525.1</v>
      </c>
      <c r="EF462">
        <v>476.4</v>
      </c>
      <c r="EG462">
        <v>453.9</v>
      </c>
      <c r="EH462">
        <v>431.1</v>
      </c>
      <c r="EI462">
        <v>365.8</v>
      </c>
      <c r="EJ462">
        <v>902.2</v>
      </c>
      <c r="EK462">
        <v>718.2</v>
      </c>
      <c r="EL462">
        <v>606.4</v>
      </c>
      <c r="EM462">
        <v>549.5</v>
      </c>
      <c r="EN462">
        <v>523.6</v>
      </c>
      <c r="EO462">
        <v>488.4</v>
      </c>
      <c r="EP462" t="s">
        <v>4672</v>
      </c>
    </row>
    <row r="463" spans="1:146" x14ac:dyDescent="0.25">
      <c r="A463" t="s">
        <v>4673</v>
      </c>
      <c r="B463" t="s">
        <v>356</v>
      </c>
      <c r="C463" t="s">
        <v>611</v>
      </c>
      <c r="D463" t="s">
        <v>612</v>
      </c>
      <c r="E463" t="s">
        <v>1287</v>
      </c>
      <c r="F463" t="s">
        <v>1930</v>
      </c>
      <c r="G463" t="s">
        <v>1136</v>
      </c>
      <c r="H463">
        <v>1986</v>
      </c>
      <c r="I463">
        <v>249973</v>
      </c>
      <c r="K463" t="s">
        <v>1698</v>
      </c>
      <c r="L463" t="s">
        <v>1782</v>
      </c>
      <c r="M463">
        <v>538</v>
      </c>
      <c r="N463" t="s">
        <v>3923</v>
      </c>
      <c r="O463" s="3">
        <v>0.32087962962962963</v>
      </c>
      <c r="P463">
        <v>9.4489999999999998</v>
      </c>
      <c r="Q463">
        <v>7.7060000000000004</v>
      </c>
      <c r="R463">
        <v>1.766</v>
      </c>
      <c r="S463">
        <v>3.39</v>
      </c>
      <c r="T463">
        <v>2819</v>
      </c>
      <c r="U463">
        <v>104.1</v>
      </c>
      <c r="V463">
        <v>0</v>
      </c>
      <c r="W463">
        <v>650.5</v>
      </c>
      <c r="X463">
        <v>0.96099999999999997</v>
      </c>
      <c r="Y463">
        <v>702.4</v>
      </c>
      <c r="Z463">
        <v>0</v>
      </c>
      <c r="AA463">
        <v>0</v>
      </c>
      <c r="AB463">
        <v>1021.1</v>
      </c>
      <c r="AC463">
        <v>837.4</v>
      </c>
      <c r="AD463">
        <v>732.4</v>
      </c>
      <c r="AE463">
        <v>680.4</v>
      </c>
      <c r="AF463">
        <v>648.5</v>
      </c>
      <c r="AG463">
        <v>631</v>
      </c>
      <c r="AH463">
        <v>605.5</v>
      </c>
      <c r="AI463">
        <v>975.1</v>
      </c>
      <c r="AJ463">
        <v>802.6</v>
      </c>
      <c r="AK463">
        <v>714.6</v>
      </c>
      <c r="AL463">
        <v>671</v>
      </c>
      <c r="AM463">
        <v>646.5</v>
      </c>
      <c r="AN463">
        <v>630.6</v>
      </c>
      <c r="AO463">
        <v>605.6</v>
      </c>
      <c r="AP463">
        <v>879.9</v>
      </c>
      <c r="AQ463">
        <v>717.6</v>
      </c>
      <c r="AR463">
        <v>632.20000000000005</v>
      </c>
      <c r="AS463">
        <v>583.4</v>
      </c>
      <c r="AT463">
        <v>553.5</v>
      </c>
      <c r="AU463">
        <v>533.70000000000005</v>
      </c>
      <c r="AV463">
        <v>507.5</v>
      </c>
      <c r="AW463">
        <v>926</v>
      </c>
      <c r="AX463">
        <v>750.3</v>
      </c>
      <c r="AY463">
        <v>656.9</v>
      </c>
      <c r="AZ463">
        <v>603.1</v>
      </c>
      <c r="BA463">
        <v>570.29999999999995</v>
      </c>
      <c r="BB463">
        <v>548.9</v>
      </c>
      <c r="BC463">
        <v>521.20000000000005</v>
      </c>
      <c r="BD463">
        <v>1020.1</v>
      </c>
      <c r="BE463">
        <v>790.6</v>
      </c>
      <c r="BF463">
        <v>668.6</v>
      </c>
      <c r="BG463">
        <v>603.6</v>
      </c>
      <c r="BH463">
        <v>565.79999999999995</v>
      </c>
      <c r="BI463">
        <v>535.1</v>
      </c>
      <c r="BJ463">
        <v>484.2</v>
      </c>
      <c r="BK463">
        <v>41.7</v>
      </c>
      <c r="BL463">
        <v>40.9</v>
      </c>
      <c r="BM463">
        <v>38.700000000000003</v>
      </c>
      <c r="BN463">
        <v>37.5</v>
      </c>
      <c r="BO463">
        <v>37.299999999999997</v>
      </c>
      <c r="BP463">
        <v>37.299999999999997</v>
      </c>
      <c r="BQ463">
        <v>37.5</v>
      </c>
      <c r="BR463">
        <v>146.5</v>
      </c>
      <c r="BS463">
        <v>150.19999999999999</v>
      </c>
      <c r="BT463">
        <v>153.4</v>
      </c>
      <c r="BU463">
        <v>163.9</v>
      </c>
      <c r="BV463">
        <v>180</v>
      </c>
      <c r="BW463">
        <v>180</v>
      </c>
      <c r="BX463">
        <v>180</v>
      </c>
      <c r="BY463">
        <v>1030.5</v>
      </c>
      <c r="BZ463">
        <v>865</v>
      </c>
      <c r="CA463">
        <v>775.8</v>
      </c>
      <c r="CB463">
        <v>746.3</v>
      </c>
      <c r="CC463">
        <v>736</v>
      </c>
      <c r="CD463">
        <v>732.2</v>
      </c>
      <c r="CE463">
        <v>734.3</v>
      </c>
      <c r="CF463">
        <v>685.6</v>
      </c>
      <c r="CG463">
        <v>589.79999999999995</v>
      </c>
      <c r="CH463">
        <v>554.5</v>
      </c>
      <c r="CI463">
        <v>539.9</v>
      </c>
      <c r="CJ463">
        <v>533.79999999999995</v>
      </c>
      <c r="CK463">
        <v>530.9</v>
      </c>
      <c r="CL463">
        <v>530.1</v>
      </c>
      <c r="CM463">
        <v>653.79999999999995</v>
      </c>
      <c r="CN463">
        <v>573.9</v>
      </c>
      <c r="CO463">
        <v>543.79999999999995</v>
      </c>
      <c r="CP463">
        <v>526.9</v>
      </c>
      <c r="CQ463">
        <v>518</v>
      </c>
      <c r="CR463">
        <v>513.29999999999995</v>
      </c>
      <c r="CS463">
        <v>511.2</v>
      </c>
      <c r="CT463">
        <v>631.70000000000005</v>
      </c>
      <c r="CU463">
        <v>564.1</v>
      </c>
      <c r="CV463">
        <v>535.20000000000005</v>
      </c>
      <c r="CW463">
        <v>512.9</v>
      </c>
      <c r="CX463">
        <v>495.8</v>
      </c>
      <c r="CY463">
        <v>485.8</v>
      </c>
      <c r="CZ463">
        <v>478.3</v>
      </c>
      <c r="DA463">
        <v>638.79999999999995</v>
      </c>
      <c r="DB463">
        <v>565.20000000000005</v>
      </c>
      <c r="DC463">
        <v>533.5</v>
      </c>
      <c r="DD463">
        <v>511.3</v>
      </c>
      <c r="DE463">
        <v>488</v>
      </c>
      <c r="DF463">
        <v>470.5</v>
      </c>
      <c r="DG463">
        <v>449.1</v>
      </c>
      <c r="DH463">
        <v>665.8</v>
      </c>
      <c r="DI463">
        <v>564.79999999999995</v>
      </c>
      <c r="DJ463">
        <v>525.70000000000005</v>
      </c>
      <c r="DK463">
        <v>493.8</v>
      </c>
      <c r="DL463">
        <v>468.5</v>
      </c>
      <c r="DM463">
        <v>451.1</v>
      </c>
      <c r="DN463">
        <v>429</v>
      </c>
      <c r="DO463">
        <v>683.6</v>
      </c>
      <c r="DP463">
        <v>574.29999999999995</v>
      </c>
      <c r="DQ463">
        <v>532.1</v>
      </c>
      <c r="DR463">
        <v>499.2</v>
      </c>
      <c r="DS463">
        <v>468.9</v>
      </c>
      <c r="DT463">
        <v>443.4</v>
      </c>
      <c r="DU463">
        <v>405.5</v>
      </c>
      <c r="DV463">
        <v>750</v>
      </c>
      <c r="DW463">
        <v>613.5</v>
      </c>
      <c r="DX463">
        <v>553.1</v>
      </c>
      <c r="DY463">
        <v>520.6</v>
      </c>
      <c r="DZ463">
        <v>489.9</v>
      </c>
      <c r="EA463">
        <v>461.9</v>
      </c>
      <c r="EB463">
        <v>406.3</v>
      </c>
      <c r="EC463">
        <v>876.1</v>
      </c>
      <c r="ED463">
        <v>701.2</v>
      </c>
      <c r="EE463">
        <v>600.4</v>
      </c>
      <c r="EF463">
        <v>549.79999999999995</v>
      </c>
      <c r="EG463">
        <v>520</v>
      </c>
      <c r="EH463">
        <v>491.6</v>
      </c>
      <c r="EI463">
        <v>440.9</v>
      </c>
      <c r="EJ463">
        <v>1011.6</v>
      </c>
      <c r="EK463">
        <v>809.7</v>
      </c>
      <c r="EL463">
        <v>688.9</v>
      </c>
      <c r="EM463">
        <v>614.6</v>
      </c>
      <c r="EN463">
        <v>561</v>
      </c>
      <c r="EO463">
        <v>529.70000000000005</v>
      </c>
      <c r="EP463" t="s">
        <v>4674</v>
      </c>
    </row>
    <row r="464" spans="1:146" x14ac:dyDescent="0.25">
      <c r="A464" t="s">
        <v>4675</v>
      </c>
      <c r="B464" t="s">
        <v>329</v>
      </c>
      <c r="C464" t="s">
        <v>330</v>
      </c>
      <c r="D464" t="s">
        <v>331</v>
      </c>
      <c r="E464" t="s">
        <v>1148</v>
      </c>
      <c r="F464" t="s">
        <v>1149</v>
      </c>
      <c r="G464" t="s">
        <v>1936</v>
      </c>
      <c r="H464">
        <v>2000</v>
      </c>
      <c r="I464">
        <v>173669</v>
      </c>
      <c r="K464" t="s">
        <v>1698</v>
      </c>
      <c r="L464" t="s">
        <v>1781</v>
      </c>
      <c r="M464">
        <v>690</v>
      </c>
      <c r="N464" t="s">
        <v>3923</v>
      </c>
      <c r="O464" s="3">
        <v>0.32085648148148149</v>
      </c>
      <c r="P464">
        <v>12.244</v>
      </c>
      <c r="Q464">
        <v>11.331</v>
      </c>
      <c r="R464">
        <v>2.177</v>
      </c>
      <c r="S464">
        <v>3.67</v>
      </c>
      <c r="T464">
        <v>7178</v>
      </c>
      <c r="U464">
        <v>117.1</v>
      </c>
      <c r="V464">
        <v>0.17</v>
      </c>
      <c r="W464">
        <v>586.9</v>
      </c>
      <c r="X464">
        <v>1.0548999999999999</v>
      </c>
      <c r="Y464">
        <v>639.79999999999995</v>
      </c>
      <c r="Z464">
        <v>0</v>
      </c>
      <c r="AA464">
        <v>0</v>
      </c>
      <c r="AB464">
        <v>957.8</v>
      </c>
      <c r="AC464">
        <v>774.9</v>
      </c>
      <c r="AD464">
        <v>670.7</v>
      </c>
      <c r="AE464">
        <v>617.20000000000005</v>
      </c>
      <c r="AF464">
        <v>592.29999999999995</v>
      </c>
      <c r="AG464">
        <v>569.20000000000005</v>
      </c>
      <c r="AH464">
        <v>538.79999999999995</v>
      </c>
      <c r="AI464">
        <v>912.9</v>
      </c>
      <c r="AJ464">
        <v>740.3</v>
      </c>
      <c r="AK464">
        <v>649.1</v>
      </c>
      <c r="AL464">
        <v>602.79999999999995</v>
      </c>
      <c r="AM464">
        <v>577.70000000000005</v>
      </c>
      <c r="AN464">
        <v>558.5</v>
      </c>
      <c r="AO464">
        <v>530.4</v>
      </c>
      <c r="AP464">
        <v>807.1</v>
      </c>
      <c r="AQ464">
        <v>651.6</v>
      </c>
      <c r="AR464">
        <v>569.20000000000005</v>
      </c>
      <c r="AS464">
        <v>522.20000000000005</v>
      </c>
      <c r="AT464">
        <v>493.8</v>
      </c>
      <c r="AU464">
        <v>475</v>
      </c>
      <c r="AV464">
        <v>449.8</v>
      </c>
      <c r="AW464">
        <v>871.2</v>
      </c>
      <c r="AX464">
        <v>697</v>
      </c>
      <c r="AY464">
        <v>602.20000000000005</v>
      </c>
      <c r="AZ464">
        <v>546.4</v>
      </c>
      <c r="BA464">
        <v>511.7</v>
      </c>
      <c r="BB464">
        <v>489</v>
      </c>
      <c r="BC464">
        <v>460.5</v>
      </c>
      <c r="BD464">
        <v>955.6</v>
      </c>
      <c r="BE464">
        <v>728.2</v>
      </c>
      <c r="BF464">
        <v>605.4</v>
      </c>
      <c r="BG464">
        <v>538.5</v>
      </c>
      <c r="BH464">
        <v>504.8</v>
      </c>
      <c r="BI464">
        <v>475.7</v>
      </c>
      <c r="BJ464">
        <v>430.6</v>
      </c>
      <c r="BK464">
        <v>42.8</v>
      </c>
      <c r="BL464">
        <v>41.3</v>
      </c>
      <c r="BM464">
        <v>40.6</v>
      </c>
      <c r="BN464">
        <v>39.1</v>
      </c>
      <c r="BO464">
        <v>38.200000000000003</v>
      </c>
      <c r="BP464">
        <v>37.5</v>
      </c>
      <c r="BQ464">
        <v>36.799999999999997</v>
      </c>
      <c r="BR464">
        <v>143.80000000000001</v>
      </c>
      <c r="BS464">
        <v>147.69999999999999</v>
      </c>
      <c r="BT464">
        <v>148</v>
      </c>
      <c r="BU464">
        <v>149.9</v>
      </c>
      <c r="BV464">
        <v>151.6</v>
      </c>
      <c r="BW464">
        <v>175.5</v>
      </c>
      <c r="BX464">
        <v>177.8</v>
      </c>
      <c r="BY464">
        <v>980.1</v>
      </c>
      <c r="BZ464">
        <v>806.9</v>
      </c>
      <c r="CA464">
        <v>713.4</v>
      </c>
      <c r="CB464">
        <v>672.8</v>
      </c>
      <c r="CC464">
        <v>653.79999999999995</v>
      </c>
      <c r="CD464">
        <v>643.20000000000005</v>
      </c>
      <c r="CE464">
        <v>631.20000000000005</v>
      </c>
      <c r="CF464">
        <v>643.5</v>
      </c>
      <c r="CG464">
        <v>538.6</v>
      </c>
      <c r="CH464">
        <v>490</v>
      </c>
      <c r="CI464">
        <v>473.3</v>
      </c>
      <c r="CJ464">
        <v>466.3</v>
      </c>
      <c r="CK464">
        <v>462.5</v>
      </c>
      <c r="CL464">
        <v>459.6</v>
      </c>
      <c r="CM464">
        <v>609.6</v>
      </c>
      <c r="CN464">
        <v>515.20000000000005</v>
      </c>
      <c r="CO464">
        <v>477</v>
      </c>
      <c r="CP464">
        <v>461.7</v>
      </c>
      <c r="CQ464">
        <v>454.5</v>
      </c>
      <c r="CR464">
        <v>450.3</v>
      </c>
      <c r="CS464">
        <v>446.4</v>
      </c>
      <c r="CT464">
        <v>585.5</v>
      </c>
      <c r="CU464">
        <v>500.6</v>
      </c>
      <c r="CV464">
        <v>467.4</v>
      </c>
      <c r="CW464">
        <v>451</v>
      </c>
      <c r="CX464">
        <v>439.4</v>
      </c>
      <c r="CY464">
        <v>431.7</v>
      </c>
      <c r="CZ464">
        <v>423.6</v>
      </c>
      <c r="DA464">
        <v>593.4</v>
      </c>
      <c r="DB464">
        <v>502.4</v>
      </c>
      <c r="DC464">
        <v>465.2</v>
      </c>
      <c r="DD464">
        <v>448.3</v>
      </c>
      <c r="DE464">
        <v>433.2</v>
      </c>
      <c r="DF464">
        <v>419.3</v>
      </c>
      <c r="DG464">
        <v>399</v>
      </c>
      <c r="DH464">
        <v>599.79999999999995</v>
      </c>
      <c r="DI464">
        <v>494.8</v>
      </c>
      <c r="DJ464">
        <v>455.8</v>
      </c>
      <c r="DK464">
        <v>434.2</v>
      </c>
      <c r="DL464">
        <v>417.2</v>
      </c>
      <c r="DM464">
        <v>404.9</v>
      </c>
      <c r="DN464">
        <v>383.7</v>
      </c>
      <c r="DO464">
        <v>615.20000000000005</v>
      </c>
      <c r="DP464">
        <v>505.1</v>
      </c>
      <c r="DQ464">
        <v>460.4</v>
      </c>
      <c r="DR464">
        <v>435.6</v>
      </c>
      <c r="DS464">
        <v>411.9</v>
      </c>
      <c r="DT464">
        <v>390.5</v>
      </c>
      <c r="DU464">
        <v>364.2</v>
      </c>
      <c r="DV464">
        <v>684.7</v>
      </c>
      <c r="DW464">
        <v>552.1</v>
      </c>
      <c r="DX464">
        <v>482.2</v>
      </c>
      <c r="DY464">
        <v>451.8</v>
      </c>
      <c r="DZ464">
        <v>428.3</v>
      </c>
      <c r="EA464">
        <v>403.2</v>
      </c>
      <c r="EB464">
        <v>354</v>
      </c>
      <c r="EC464">
        <v>810.2</v>
      </c>
      <c r="ED464">
        <v>643.29999999999995</v>
      </c>
      <c r="EE464">
        <v>543.9</v>
      </c>
      <c r="EF464">
        <v>486.4</v>
      </c>
      <c r="EG464">
        <v>461.4</v>
      </c>
      <c r="EH464">
        <v>443.2</v>
      </c>
      <c r="EI464">
        <v>404</v>
      </c>
      <c r="EJ464">
        <v>935.5</v>
      </c>
      <c r="EK464">
        <v>742.8</v>
      </c>
      <c r="EL464">
        <v>628.1</v>
      </c>
      <c r="EM464">
        <v>561.70000000000005</v>
      </c>
      <c r="EN464">
        <v>530.70000000000005</v>
      </c>
      <c r="EO464">
        <v>495.2</v>
      </c>
      <c r="EP464" t="s">
        <v>4676</v>
      </c>
    </row>
    <row r="465" spans="1:146" x14ac:dyDescent="0.25">
      <c r="A465" t="s">
        <v>3421</v>
      </c>
      <c r="B465" t="s">
        <v>2440</v>
      </c>
      <c r="C465" t="s">
        <v>2441</v>
      </c>
      <c r="D465" t="s">
        <v>2442</v>
      </c>
      <c r="E465" t="s">
        <v>2443</v>
      </c>
      <c r="F465" t="s">
        <v>570</v>
      </c>
      <c r="G465" t="s">
        <v>2444</v>
      </c>
      <c r="H465">
        <v>2000</v>
      </c>
      <c r="I465">
        <v>160910</v>
      </c>
      <c r="K465" t="s">
        <v>1698</v>
      </c>
      <c r="L465" t="s">
        <v>1781</v>
      </c>
      <c r="M465">
        <v>190</v>
      </c>
      <c r="N465" t="s">
        <v>3923</v>
      </c>
      <c r="O465" s="3">
        <v>0.32085648148148149</v>
      </c>
      <c r="P465">
        <v>12.95</v>
      </c>
      <c r="Q465">
        <v>12.132</v>
      </c>
      <c r="R465">
        <v>2.375</v>
      </c>
      <c r="S465">
        <v>3.92</v>
      </c>
      <c r="T465">
        <v>10253</v>
      </c>
      <c r="U465">
        <v>125.1</v>
      </c>
      <c r="V465">
        <v>0.23</v>
      </c>
      <c r="W465">
        <v>585.5</v>
      </c>
      <c r="X465">
        <v>1.0663</v>
      </c>
      <c r="Y465">
        <v>633</v>
      </c>
      <c r="Z465">
        <v>0</v>
      </c>
      <c r="AA465">
        <v>0</v>
      </c>
      <c r="AB465">
        <v>959.7</v>
      </c>
      <c r="AC465">
        <v>776.5</v>
      </c>
      <c r="AD465">
        <v>675.1</v>
      </c>
      <c r="AE465">
        <v>613</v>
      </c>
      <c r="AF465">
        <v>577.9</v>
      </c>
      <c r="AG465">
        <v>553.4</v>
      </c>
      <c r="AH465">
        <v>524.1</v>
      </c>
      <c r="AI465">
        <v>918</v>
      </c>
      <c r="AJ465">
        <v>745.5</v>
      </c>
      <c r="AK465">
        <v>653.20000000000005</v>
      </c>
      <c r="AL465">
        <v>601.70000000000005</v>
      </c>
      <c r="AM465">
        <v>573.1</v>
      </c>
      <c r="AN465">
        <v>554.29999999999995</v>
      </c>
      <c r="AO465">
        <v>526</v>
      </c>
      <c r="AP465">
        <v>808.4</v>
      </c>
      <c r="AQ465">
        <v>651.70000000000005</v>
      </c>
      <c r="AR465">
        <v>567.79999999999995</v>
      </c>
      <c r="AS465">
        <v>519.29999999999995</v>
      </c>
      <c r="AT465">
        <v>489.8</v>
      </c>
      <c r="AU465">
        <v>470.5</v>
      </c>
      <c r="AV465">
        <v>446</v>
      </c>
      <c r="AW465">
        <v>878.8</v>
      </c>
      <c r="AX465">
        <v>700.7</v>
      </c>
      <c r="AY465">
        <v>603.1</v>
      </c>
      <c r="AZ465">
        <v>545.29999999999995</v>
      </c>
      <c r="BA465">
        <v>509.4</v>
      </c>
      <c r="BB465">
        <v>486.1</v>
      </c>
      <c r="BC465">
        <v>457.5</v>
      </c>
      <c r="BD465">
        <v>955.8</v>
      </c>
      <c r="BE465">
        <v>729.5</v>
      </c>
      <c r="BF465">
        <v>607.70000000000005</v>
      </c>
      <c r="BG465">
        <v>535.6</v>
      </c>
      <c r="BH465">
        <v>498.6</v>
      </c>
      <c r="BI465">
        <v>471</v>
      </c>
      <c r="BJ465">
        <v>429.4</v>
      </c>
      <c r="BK465">
        <v>42.6</v>
      </c>
      <c r="BL465">
        <v>40.6</v>
      </c>
      <c r="BM465">
        <v>39.9</v>
      </c>
      <c r="BN465">
        <v>39.5</v>
      </c>
      <c r="BO465">
        <v>38.700000000000003</v>
      </c>
      <c r="BP465">
        <v>38.299999999999997</v>
      </c>
      <c r="BQ465">
        <v>37.6</v>
      </c>
      <c r="BR465">
        <v>142.69999999999999</v>
      </c>
      <c r="BS465">
        <v>148.30000000000001</v>
      </c>
      <c r="BT465">
        <v>151</v>
      </c>
      <c r="BU465">
        <v>154.5</v>
      </c>
      <c r="BV465">
        <v>164</v>
      </c>
      <c r="BW465">
        <v>180</v>
      </c>
      <c r="BX465">
        <v>180</v>
      </c>
      <c r="BY465">
        <v>998.9</v>
      </c>
      <c r="BZ465">
        <v>820.4</v>
      </c>
      <c r="CA465">
        <v>727.5</v>
      </c>
      <c r="CB465">
        <v>676.9</v>
      </c>
      <c r="CC465">
        <v>655.5</v>
      </c>
      <c r="CD465">
        <v>645</v>
      </c>
      <c r="CE465">
        <v>627.4</v>
      </c>
      <c r="CF465">
        <v>656.6</v>
      </c>
      <c r="CG465">
        <v>552.70000000000005</v>
      </c>
      <c r="CH465">
        <v>494.8</v>
      </c>
      <c r="CI465">
        <v>470.1</v>
      </c>
      <c r="CJ465">
        <v>460.6</v>
      </c>
      <c r="CK465">
        <v>456.1</v>
      </c>
      <c r="CL465">
        <v>450.7</v>
      </c>
      <c r="CM465">
        <v>622.9</v>
      </c>
      <c r="CN465">
        <v>528.20000000000005</v>
      </c>
      <c r="CO465">
        <v>478.3</v>
      </c>
      <c r="CP465">
        <v>457.7</v>
      </c>
      <c r="CQ465">
        <v>448.2</v>
      </c>
      <c r="CR465">
        <v>443.8</v>
      </c>
      <c r="CS465">
        <v>440.5</v>
      </c>
      <c r="CT465">
        <v>598.6</v>
      </c>
      <c r="CU465">
        <v>509.9</v>
      </c>
      <c r="CV465">
        <v>466.9</v>
      </c>
      <c r="CW465">
        <v>447.6</v>
      </c>
      <c r="CX465">
        <v>436.2</v>
      </c>
      <c r="CY465">
        <v>428.3</v>
      </c>
      <c r="CZ465">
        <v>421</v>
      </c>
      <c r="DA465">
        <v>594.1</v>
      </c>
      <c r="DB465">
        <v>497.2</v>
      </c>
      <c r="DC465">
        <v>460</v>
      </c>
      <c r="DD465">
        <v>446.2</v>
      </c>
      <c r="DE465">
        <v>432.5</v>
      </c>
      <c r="DF465">
        <v>421.1</v>
      </c>
      <c r="DG465">
        <v>402.7</v>
      </c>
      <c r="DH465">
        <v>592.1</v>
      </c>
      <c r="DI465">
        <v>491.9</v>
      </c>
      <c r="DJ465">
        <v>450.4</v>
      </c>
      <c r="DK465">
        <v>430.9</v>
      </c>
      <c r="DL465">
        <v>419.6</v>
      </c>
      <c r="DM465">
        <v>410.7</v>
      </c>
      <c r="DN465">
        <v>396.2</v>
      </c>
      <c r="DO465">
        <v>609.79999999999995</v>
      </c>
      <c r="DP465">
        <v>504.4</v>
      </c>
      <c r="DQ465">
        <v>455.3</v>
      </c>
      <c r="DR465">
        <v>432.4</v>
      </c>
      <c r="DS465">
        <v>414.2</v>
      </c>
      <c r="DT465">
        <v>398.2</v>
      </c>
      <c r="DU465">
        <v>379.4</v>
      </c>
      <c r="DV465">
        <v>673.9</v>
      </c>
      <c r="DW465">
        <v>549</v>
      </c>
      <c r="DX465">
        <v>478.5</v>
      </c>
      <c r="DY465">
        <v>446.2</v>
      </c>
      <c r="DZ465">
        <v>425.9</v>
      </c>
      <c r="EA465">
        <v>406.5</v>
      </c>
      <c r="EB465">
        <v>367.2</v>
      </c>
      <c r="EC465">
        <v>797.2</v>
      </c>
      <c r="ED465">
        <v>634.5</v>
      </c>
      <c r="EE465">
        <v>539.29999999999995</v>
      </c>
      <c r="EF465">
        <v>480.1</v>
      </c>
      <c r="EG465">
        <v>447.8</v>
      </c>
      <c r="EH465">
        <v>428.3</v>
      </c>
      <c r="EI465">
        <v>390.7</v>
      </c>
      <c r="EJ465">
        <v>920.6</v>
      </c>
      <c r="EK465">
        <v>732.7</v>
      </c>
      <c r="EL465">
        <v>622.6</v>
      </c>
      <c r="EM465">
        <v>549.1</v>
      </c>
      <c r="EN465">
        <v>500.2</v>
      </c>
      <c r="EO465">
        <v>461.8</v>
      </c>
      <c r="EP465" t="s">
        <v>4677</v>
      </c>
    </row>
    <row r="466" spans="1:146" x14ac:dyDescent="0.25">
      <c r="A466" t="s">
        <v>3421</v>
      </c>
      <c r="B466" t="s">
        <v>3526</v>
      </c>
      <c r="C466" t="s">
        <v>3527</v>
      </c>
      <c r="D466" t="s">
        <v>3528</v>
      </c>
      <c r="E466" t="s">
        <v>3529</v>
      </c>
      <c r="F466" t="s">
        <v>524</v>
      </c>
      <c r="G466" t="s">
        <v>3530</v>
      </c>
      <c r="H466">
        <v>1979</v>
      </c>
      <c r="K466" t="s">
        <v>1698</v>
      </c>
      <c r="L466" t="s">
        <v>1781</v>
      </c>
      <c r="M466">
        <v>419</v>
      </c>
      <c r="N466" t="s">
        <v>3923</v>
      </c>
      <c r="O466" s="3">
        <v>0.32087962962962963</v>
      </c>
      <c r="P466">
        <v>8.2479999999999993</v>
      </c>
      <c r="Q466">
        <v>7.0119999999999996</v>
      </c>
      <c r="R466">
        <v>1.659</v>
      </c>
      <c r="S466">
        <v>2.98</v>
      </c>
      <c r="T466">
        <v>2821</v>
      </c>
      <c r="U466">
        <v>121.1</v>
      </c>
      <c r="V466">
        <v>0.34</v>
      </c>
      <c r="W466">
        <v>733.1</v>
      </c>
      <c r="X466">
        <v>0.85560000000000003</v>
      </c>
      <c r="Y466">
        <v>789</v>
      </c>
      <c r="Z466">
        <v>0</v>
      </c>
      <c r="AA466">
        <v>0</v>
      </c>
      <c r="AB466">
        <v>1172.0999999999999</v>
      </c>
      <c r="AC466">
        <v>965.6</v>
      </c>
      <c r="AD466">
        <v>837</v>
      </c>
      <c r="AE466">
        <v>758</v>
      </c>
      <c r="AF466">
        <v>717.8</v>
      </c>
      <c r="AG466">
        <v>698.1</v>
      </c>
      <c r="AH466">
        <v>679.9</v>
      </c>
      <c r="AI466">
        <v>1127.5999999999999</v>
      </c>
      <c r="AJ466">
        <v>929.5</v>
      </c>
      <c r="AK466">
        <v>817.6</v>
      </c>
      <c r="AL466">
        <v>754.2</v>
      </c>
      <c r="AM466">
        <v>721.3</v>
      </c>
      <c r="AN466">
        <v>703.4</v>
      </c>
      <c r="AO466">
        <v>688.5</v>
      </c>
      <c r="AP466">
        <v>1003.3</v>
      </c>
      <c r="AQ466">
        <v>813</v>
      </c>
      <c r="AR466">
        <v>711.4</v>
      </c>
      <c r="AS466">
        <v>653.20000000000005</v>
      </c>
      <c r="AT466">
        <v>618.29999999999995</v>
      </c>
      <c r="AU466">
        <v>596.6</v>
      </c>
      <c r="AV466">
        <v>572</v>
      </c>
      <c r="AW466">
        <v>1056.0999999999999</v>
      </c>
      <c r="AX466">
        <v>850.9</v>
      </c>
      <c r="AY466">
        <v>740.4</v>
      </c>
      <c r="AZ466">
        <v>676.2</v>
      </c>
      <c r="BA466">
        <v>637.4</v>
      </c>
      <c r="BB466">
        <v>613.1</v>
      </c>
      <c r="BC466">
        <v>585.1</v>
      </c>
      <c r="BD466">
        <v>1167</v>
      </c>
      <c r="BE466">
        <v>907.6</v>
      </c>
      <c r="BF466">
        <v>757.7</v>
      </c>
      <c r="BG466">
        <v>671.5</v>
      </c>
      <c r="BH466">
        <v>629</v>
      </c>
      <c r="BI466">
        <v>596.6</v>
      </c>
      <c r="BJ466">
        <v>545.29999999999995</v>
      </c>
      <c r="BK466">
        <v>42</v>
      </c>
      <c r="BL466">
        <v>40.799999999999997</v>
      </c>
      <c r="BM466">
        <v>41.5</v>
      </c>
      <c r="BN466">
        <v>39.6</v>
      </c>
      <c r="BO466">
        <v>39.1</v>
      </c>
      <c r="BP466">
        <v>38.9</v>
      </c>
      <c r="BQ466">
        <v>40</v>
      </c>
      <c r="BR466">
        <v>148.6</v>
      </c>
      <c r="BS466">
        <v>152.6</v>
      </c>
      <c r="BT466">
        <v>151.4</v>
      </c>
      <c r="BU466">
        <v>166.8</v>
      </c>
      <c r="BV466">
        <v>180</v>
      </c>
      <c r="BW466">
        <v>180</v>
      </c>
      <c r="BX466">
        <v>180</v>
      </c>
      <c r="BY466">
        <v>1222.4000000000001</v>
      </c>
      <c r="BZ466">
        <v>1032.3</v>
      </c>
      <c r="CA466">
        <v>916.1</v>
      </c>
      <c r="CB466">
        <v>851.7</v>
      </c>
      <c r="CC466">
        <v>829.2</v>
      </c>
      <c r="CD466">
        <v>821.4</v>
      </c>
      <c r="CE466">
        <v>832.5</v>
      </c>
      <c r="CF466">
        <v>811.8</v>
      </c>
      <c r="CG466">
        <v>689.4</v>
      </c>
      <c r="CH466">
        <v>625.20000000000005</v>
      </c>
      <c r="CI466">
        <v>600.1</v>
      </c>
      <c r="CJ466">
        <v>588</v>
      </c>
      <c r="CK466">
        <v>583.4</v>
      </c>
      <c r="CL466">
        <v>583</v>
      </c>
      <c r="CM466">
        <v>773.3</v>
      </c>
      <c r="CN466">
        <v>657.4</v>
      </c>
      <c r="CO466">
        <v>608.4</v>
      </c>
      <c r="CP466">
        <v>586.4</v>
      </c>
      <c r="CQ466">
        <v>573.4</v>
      </c>
      <c r="CR466">
        <v>566.70000000000005</v>
      </c>
      <c r="CS466">
        <v>564.1</v>
      </c>
      <c r="CT466">
        <v>743.6</v>
      </c>
      <c r="CU466">
        <v>636.79999999999995</v>
      </c>
      <c r="CV466">
        <v>596.20000000000005</v>
      </c>
      <c r="CW466">
        <v>573.70000000000005</v>
      </c>
      <c r="CX466">
        <v>557.6</v>
      </c>
      <c r="CY466">
        <v>544.5</v>
      </c>
      <c r="CZ466">
        <v>531.79999999999995</v>
      </c>
      <c r="DA466">
        <v>749.9</v>
      </c>
      <c r="DB466">
        <v>634.29999999999995</v>
      </c>
      <c r="DC466">
        <v>585</v>
      </c>
      <c r="DD466">
        <v>561.79999999999995</v>
      </c>
      <c r="DE466">
        <v>550.6</v>
      </c>
      <c r="DF466">
        <v>534.6</v>
      </c>
      <c r="DG466">
        <v>508.6</v>
      </c>
      <c r="DH466">
        <v>743.2</v>
      </c>
      <c r="DI466">
        <v>620.5</v>
      </c>
      <c r="DJ466">
        <v>576.1</v>
      </c>
      <c r="DK466">
        <v>547.5</v>
      </c>
      <c r="DL466">
        <v>522.70000000000005</v>
      </c>
      <c r="DM466">
        <v>503.5</v>
      </c>
      <c r="DN466">
        <v>485.5</v>
      </c>
      <c r="DO466">
        <v>764.8</v>
      </c>
      <c r="DP466">
        <v>630.5</v>
      </c>
      <c r="DQ466">
        <v>581.20000000000005</v>
      </c>
      <c r="DR466">
        <v>551.79999999999995</v>
      </c>
      <c r="DS466">
        <v>523.9</v>
      </c>
      <c r="DT466">
        <v>499.8</v>
      </c>
      <c r="DU466">
        <v>468.1</v>
      </c>
      <c r="DV466">
        <v>834.5</v>
      </c>
      <c r="DW466">
        <v>684.8</v>
      </c>
      <c r="DX466">
        <v>601.29999999999995</v>
      </c>
      <c r="DY466">
        <v>568.20000000000005</v>
      </c>
      <c r="DZ466">
        <v>541.4</v>
      </c>
      <c r="EA466">
        <v>515</v>
      </c>
      <c r="EB466">
        <v>471.1</v>
      </c>
      <c r="EC466">
        <v>971.5</v>
      </c>
      <c r="ED466">
        <v>779.2</v>
      </c>
      <c r="EE466">
        <v>658</v>
      </c>
      <c r="EF466">
        <v>595.9</v>
      </c>
      <c r="EG466">
        <v>566.79999999999995</v>
      </c>
      <c r="EH466">
        <v>542.1</v>
      </c>
      <c r="EI466">
        <v>495.5</v>
      </c>
      <c r="EJ466">
        <v>1121.7</v>
      </c>
      <c r="EK466">
        <v>898.9</v>
      </c>
      <c r="EL466">
        <v>757.9</v>
      </c>
      <c r="EM466">
        <v>664.4</v>
      </c>
      <c r="EN466">
        <v>606.29999999999995</v>
      </c>
      <c r="EO466">
        <v>574.9</v>
      </c>
      <c r="EP466" t="s">
        <v>4678</v>
      </c>
    </row>
    <row r="467" spans="1:146" x14ac:dyDescent="0.25">
      <c r="A467" t="s">
        <v>4347</v>
      </c>
      <c r="B467" t="s">
        <v>85</v>
      </c>
      <c r="C467" t="s">
        <v>86</v>
      </c>
      <c r="D467" t="s">
        <v>2498</v>
      </c>
      <c r="E467" t="s">
        <v>1883</v>
      </c>
      <c r="F467" t="s">
        <v>1785</v>
      </c>
      <c r="G467" t="s">
        <v>1884</v>
      </c>
      <c r="H467">
        <v>2006</v>
      </c>
      <c r="I467">
        <v>4031522</v>
      </c>
      <c r="K467" t="s">
        <v>2137</v>
      </c>
      <c r="L467" t="s">
        <v>1781</v>
      </c>
      <c r="M467">
        <v>850</v>
      </c>
      <c r="N467" t="s">
        <v>3923</v>
      </c>
      <c r="O467" s="3">
        <v>0.32085648148148149</v>
      </c>
      <c r="P467">
        <v>13.698</v>
      </c>
      <c r="Q467">
        <v>12.585000000000001</v>
      </c>
      <c r="R467">
        <v>2.548</v>
      </c>
      <c r="S467">
        <v>3.86</v>
      </c>
      <c r="T467">
        <v>9891</v>
      </c>
      <c r="U467">
        <v>142.30000000000001</v>
      </c>
      <c r="V467">
        <v>0.13</v>
      </c>
      <c r="W467">
        <v>556.1</v>
      </c>
      <c r="X467">
        <v>1.1185</v>
      </c>
      <c r="Y467">
        <v>603.5</v>
      </c>
      <c r="Z467">
        <v>0</v>
      </c>
      <c r="AA467">
        <v>0</v>
      </c>
      <c r="AB467">
        <v>919.8</v>
      </c>
      <c r="AC467">
        <v>742</v>
      </c>
      <c r="AD467">
        <v>639.79999999999995</v>
      </c>
      <c r="AE467">
        <v>582.20000000000005</v>
      </c>
      <c r="AF467">
        <v>550.70000000000005</v>
      </c>
      <c r="AG467">
        <v>528.9</v>
      </c>
      <c r="AH467">
        <v>499.7</v>
      </c>
      <c r="AI467">
        <v>878.3</v>
      </c>
      <c r="AJ467">
        <v>709.9</v>
      </c>
      <c r="AK467">
        <v>619.4</v>
      </c>
      <c r="AL467">
        <v>571.1</v>
      </c>
      <c r="AM467">
        <v>544.70000000000005</v>
      </c>
      <c r="AN467">
        <v>526.6</v>
      </c>
      <c r="AO467">
        <v>497.1</v>
      </c>
      <c r="AP467">
        <v>770</v>
      </c>
      <c r="AQ467">
        <v>619.70000000000005</v>
      </c>
      <c r="AR467">
        <v>539.1</v>
      </c>
      <c r="AS467">
        <v>492.5</v>
      </c>
      <c r="AT467">
        <v>463.7</v>
      </c>
      <c r="AU467">
        <v>444.4</v>
      </c>
      <c r="AV467">
        <v>418.4</v>
      </c>
      <c r="AW467">
        <v>836.3</v>
      </c>
      <c r="AX467">
        <v>666.4</v>
      </c>
      <c r="AY467">
        <v>573.5</v>
      </c>
      <c r="AZ467">
        <v>518.6</v>
      </c>
      <c r="BA467">
        <v>484.4</v>
      </c>
      <c r="BB467">
        <v>461.7</v>
      </c>
      <c r="BC467">
        <v>432.6</v>
      </c>
      <c r="BD467">
        <v>916.3</v>
      </c>
      <c r="BE467">
        <v>696</v>
      </c>
      <c r="BF467">
        <v>576.20000000000005</v>
      </c>
      <c r="BG467">
        <v>508.5</v>
      </c>
      <c r="BH467">
        <v>473.2</v>
      </c>
      <c r="BI467">
        <v>445.5</v>
      </c>
      <c r="BJ467">
        <v>401.5</v>
      </c>
      <c r="BK467">
        <v>43.1</v>
      </c>
      <c r="BL467">
        <v>41.5</v>
      </c>
      <c r="BM467">
        <v>40.799999999999997</v>
      </c>
      <c r="BN467">
        <v>39.5</v>
      </c>
      <c r="BO467">
        <v>38.700000000000003</v>
      </c>
      <c r="BP467">
        <v>38.299999999999997</v>
      </c>
      <c r="BQ467">
        <v>38.299999999999997</v>
      </c>
      <c r="BR467">
        <v>143.19999999999999</v>
      </c>
      <c r="BS467">
        <v>146.69999999999999</v>
      </c>
      <c r="BT467">
        <v>149.19999999999999</v>
      </c>
      <c r="BU467">
        <v>154.4</v>
      </c>
      <c r="BV467">
        <v>162.6</v>
      </c>
      <c r="BW467">
        <v>180</v>
      </c>
      <c r="BX467">
        <v>180</v>
      </c>
      <c r="BY467">
        <v>955.4</v>
      </c>
      <c r="BZ467">
        <v>781</v>
      </c>
      <c r="CA467">
        <v>686.2</v>
      </c>
      <c r="CB467">
        <v>641.1</v>
      </c>
      <c r="CC467">
        <v>622.70000000000005</v>
      </c>
      <c r="CD467">
        <v>614.1</v>
      </c>
      <c r="CE467">
        <v>598.4</v>
      </c>
      <c r="CF467">
        <v>624.6</v>
      </c>
      <c r="CG467">
        <v>519</v>
      </c>
      <c r="CH467">
        <v>467</v>
      </c>
      <c r="CI467">
        <v>446.5</v>
      </c>
      <c r="CJ467">
        <v>438.5</v>
      </c>
      <c r="CK467">
        <v>434.5</v>
      </c>
      <c r="CL467">
        <v>429.3</v>
      </c>
      <c r="CM467">
        <v>590.1</v>
      </c>
      <c r="CN467">
        <v>494.3</v>
      </c>
      <c r="CO467">
        <v>452.5</v>
      </c>
      <c r="CP467">
        <v>435.1</v>
      </c>
      <c r="CQ467">
        <v>426.4</v>
      </c>
      <c r="CR467">
        <v>422.1</v>
      </c>
      <c r="CS467">
        <v>418.4</v>
      </c>
      <c r="CT467">
        <v>564.4</v>
      </c>
      <c r="CU467">
        <v>477.8</v>
      </c>
      <c r="CV467">
        <v>442.5</v>
      </c>
      <c r="CW467">
        <v>425.3</v>
      </c>
      <c r="CX467">
        <v>412.9</v>
      </c>
      <c r="CY467">
        <v>403.5</v>
      </c>
      <c r="CZ467">
        <v>394.6</v>
      </c>
      <c r="DA467">
        <v>566.70000000000005</v>
      </c>
      <c r="DB467">
        <v>470.4</v>
      </c>
      <c r="DC467">
        <v>437.9</v>
      </c>
      <c r="DD467">
        <v>423.5</v>
      </c>
      <c r="DE467">
        <v>408.5</v>
      </c>
      <c r="DF467">
        <v>394</v>
      </c>
      <c r="DG467">
        <v>371.1</v>
      </c>
      <c r="DH467">
        <v>561.9</v>
      </c>
      <c r="DI467">
        <v>464.3</v>
      </c>
      <c r="DJ467">
        <v>428.2</v>
      </c>
      <c r="DK467">
        <v>407.6</v>
      </c>
      <c r="DL467">
        <v>393.9</v>
      </c>
      <c r="DM467">
        <v>382.5</v>
      </c>
      <c r="DN467">
        <v>362</v>
      </c>
      <c r="DO467">
        <v>578.5</v>
      </c>
      <c r="DP467">
        <v>474.5</v>
      </c>
      <c r="DQ467">
        <v>433.1</v>
      </c>
      <c r="DR467">
        <v>409.9</v>
      </c>
      <c r="DS467">
        <v>387.5</v>
      </c>
      <c r="DT467">
        <v>368.2</v>
      </c>
      <c r="DU467">
        <v>345.3</v>
      </c>
      <c r="DV467">
        <v>645.1</v>
      </c>
      <c r="DW467">
        <v>521.20000000000005</v>
      </c>
      <c r="DX467">
        <v>455.1</v>
      </c>
      <c r="DY467">
        <v>425.7</v>
      </c>
      <c r="DZ467">
        <v>403.5</v>
      </c>
      <c r="EA467">
        <v>380</v>
      </c>
      <c r="EB467">
        <v>333.9</v>
      </c>
      <c r="EC467">
        <v>765.8</v>
      </c>
      <c r="ED467">
        <v>608.79999999999995</v>
      </c>
      <c r="EE467">
        <v>513.9</v>
      </c>
      <c r="EF467">
        <v>457.3</v>
      </c>
      <c r="EG467">
        <v>428.2</v>
      </c>
      <c r="EH467">
        <v>407.4</v>
      </c>
      <c r="EI467">
        <v>364.4</v>
      </c>
      <c r="EJ467">
        <v>884.2</v>
      </c>
      <c r="EK467">
        <v>703</v>
      </c>
      <c r="EL467">
        <v>593.4</v>
      </c>
      <c r="EM467">
        <v>523.29999999999995</v>
      </c>
      <c r="EN467">
        <v>478.8</v>
      </c>
      <c r="EO467">
        <v>443.6</v>
      </c>
      <c r="EP467" t="s">
        <v>4679</v>
      </c>
    </row>
    <row r="468" spans="1:146" x14ac:dyDescent="0.25">
      <c r="A468" t="s">
        <v>4680</v>
      </c>
      <c r="B468" t="s">
        <v>1107</v>
      </c>
      <c r="C468" t="s">
        <v>1108</v>
      </c>
      <c r="D468" t="s">
        <v>1109</v>
      </c>
      <c r="E468" t="s">
        <v>1110</v>
      </c>
      <c r="F468" t="s">
        <v>1111</v>
      </c>
      <c r="G468" t="s">
        <v>1478</v>
      </c>
      <c r="H468">
        <v>2003</v>
      </c>
      <c r="I468">
        <v>133186</v>
      </c>
      <c r="K468" t="s">
        <v>1698</v>
      </c>
      <c r="L468" t="s">
        <v>1781</v>
      </c>
      <c r="M468">
        <v>783</v>
      </c>
      <c r="N468" t="s">
        <v>3923</v>
      </c>
      <c r="O468" s="3">
        <v>0.32085648148148149</v>
      </c>
      <c r="P468">
        <v>12.06</v>
      </c>
      <c r="Q468">
        <v>10.930999999999999</v>
      </c>
      <c r="R468">
        <v>2.109</v>
      </c>
      <c r="S468">
        <v>3.89</v>
      </c>
      <c r="T468">
        <v>8329</v>
      </c>
      <c r="U468">
        <v>120.3</v>
      </c>
      <c r="V468">
        <v>0.36</v>
      </c>
      <c r="W468">
        <v>626.5</v>
      </c>
      <c r="X468">
        <v>0.99860000000000004</v>
      </c>
      <c r="Y468">
        <v>675.9</v>
      </c>
      <c r="Z468">
        <v>0</v>
      </c>
      <c r="AA468">
        <v>0</v>
      </c>
      <c r="AB468">
        <v>1054</v>
      </c>
      <c r="AC468">
        <v>850</v>
      </c>
      <c r="AD468">
        <v>733.3</v>
      </c>
      <c r="AE468">
        <v>653.9</v>
      </c>
      <c r="AF468">
        <v>605.70000000000005</v>
      </c>
      <c r="AG468">
        <v>576.79999999999995</v>
      </c>
      <c r="AH468">
        <v>552</v>
      </c>
      <c r="AI468">
        <v>1006.1</v>
      </c>
      <c r="AJ468">
        <v>815.3</v>
      </c>
      <c r="AK468">
        <v>706.8</v>
      </c>
      <c r="AL468">
        <v>639.4</v>
      </c>
      <c r="AM468">
        <v>600.20000000000005</v>
      </c>
      <c r="AN468">
        <v>578.20000000000005</v>
      </c>
      <c r="AO468">
        <v>555.20000000000005</v>
      </c>
      <c r="AP468">
        <v>877.6</v>
      </c>
      <c r="AQ468">
        <v>702.8</v>
      </c>
      <c r="AR468">
        <v>607</v>
      </c>
      <c r="AS468">
        <v>550.20000000000005</v>
      </c>
      <c r="AT468">
        <v>514.79999999999995</v>
      </c>
      <c r="AU468">
        <v>492</v>
      </c>
      <c r="AV468">
        <v>465.2</v>
      </c>
      <c r="AW468">
        <v>928.9</v>
      </c>
      <c r="AX468">
        <v>739</v>
      </c>
      <c r="AY468">
        <v>634</v>
      </c>
      <c r="AZ468">
        <v>570.9</v>
      </c>
      <c r="BA468">
        <v>531.29999999999995</v>
      </c>
      <c r="BB468">
        <v>505.6</v>
      </c>
      <c r="BC468">
        <v>475.3</v>
      </c>
      <c r="BD468">
        <v>1050.5999999999999</v>
      </c>
      <c r="BE468">
        <v>797.8</v>
      </c>
      <c r="BF468">
        <v>656.7</v>
      </c>
      <c r="BG468">
        <v>567.6</v>
      </c>
      <c r="BH468">
        <v>521.9</v>
      </c>
      <c r="BI468">
        <v>491.2</v>
      </c>
      <c r="BJ468">
        <v>444.5</v>
      </c>
      <c r="BK468">
        <v>43.4</v>
      </c>
      <c r="BL468">
        <v>41.7</v>
      </c>
      <c r="BM468">
        <v>41.5</v>
      </c>
      <c r="BN468">
        <v>40.799999999999997</v>
      </c>
      <c r="BO468">
        <v>39.4</v>
      </c>
      <c r="BP468">
        <v>38.799999999999997</v>
      </c>
      <c r="BQ468">
        <v>39.1</v>
      </c>
      <c r="BR468">
        <v>145.4</v>
      </c>
      <c r="BS468">
        <v>150</v>
      </c>
      <c r="BT468">
        <v>152.19999999999999</v>
      </c>
      <c r="BU468">
        <v>154.4</v>
      </c>
      <c r="BV468">
        <v>166.9</v>
      </c>
      <c r="BW468">
        <v>180</v>
      </c>
      <c r="BX468">
        <v>180</v>
      </c>
      <c r="BY468">
        <v>1088.5</v>
      </c>
      <c r="BZ468">
        <v>896.3</v>
      </c>
      <c r="CA468">
        <v>786.9</v>
      </c>
      <c r="CB468">
        <v>713.5</v>
      </c>
      <c r="CC468">
        <v>676.2</v>
      </c>
      <c r="CD468">
        <v>662.3</v>
      </c>
      <c r="CE468">
        <v>656.3</v>
      </c>
      <c r="CF468">
        <v>709.5</v>
      </c>
      <c r="CG468">
        <v>595.1</v>
      </c>
      <c r="CH468">
        <v>524.9</v>
      </c>
      <c r="CI468">
        <v>490.9</v>
      </c>
      <c r="CJ468">
        <v>475.5</v>
      </c>
      <c r="CK468">
        <v>468.7</v>
      </c>
      <c r="CL468">
        <v>464.6</v>
      </c>
      <c r="CM468">
        <v>670.2</v>
      </c>
      <c r="CN468">
        <v>564.70000000000005</v>
      </c>
      <c r="CO468">
        <v>504.4</v>
      </c>
      <c r="CP468">
        <v>477.9</v>
      </c>
      <c r="CQ468">
        <v>464.3</v>
      </c>
      <c r="CR468">
        <v>456.4</v>
      </c>
      <c r="CS468">
        <v>451</v>
      </c>
      <c r="CT468">
        <v>640.70000000000005</v>
      </c>
      <c r="CU468">
        <v>541.4</v>
      </c>
      <c r="CV468">
        <v>490.8</v>
      </c>
      <c r="CW468">
        <v>468.1</v>
      </c>
      <c r="CX468">
        <v>453.9</v>
      </c>
      <c r="CY468">
        <v>443</v>
      </c>
      <c r="CZ468">
        <v>428.8</v>
      </c>
      <c r="DA468">
        <v>647.29999999999995</v>
      </c>
      <c r="DB468">
        <v>542.79999999999995</v>
      </c>
      <c r="DC468">
        <v>484.1</v>
      </c>
      <c r="DD468">
        <v>460.1</v>
      </c>
      <c r="DE468">
        <v>447.6</v>
      </c>
      <c r="DF468">
        <v>438.6</v>
      </c>
      <c r="DG468">
        <v>415</v>
      </c>
      <c r="DH468">
        <v>653.20000000000005</v>
      </c>
      <c r="DI468">
        <v>535.79999999999995</v>
      </c>
      <c r="DJ468">
        <v>479.5</v>
      </c>
      <c r="DK468">
        <v>454.4</v>
      </c>
      <c r="DL468">
        <v>435.3</v>
      </c>
      <c r="DM468">
        <v>417.4</v>
      </c>
      <c r="DN468">
        <v>395.4</v>
      </c>
      <c r="DO468">
        <v>673</v>
      </c>
      <c r="DP468">
        <v>552</v>
      </c>
      <c r="DQ468">
        <v>487.4</v>
      </c>
      <c r="DR468">
        <v>459.4</v>
      </c>
      <c r="DS468">
        <v>439.7</v>
      </c>
      <c r="DT468">
        <v>420.3</v>
      </c>
      <c r="DU468">
        <v>385.2</v>
      </c>
      <c r="DV468">
        <v>745.1</v>
      </c>
      <c r="DW468">
        <v>605.9</v>
      </c>
      <c r="DX468">
        <v>521</v>
      </c>
      <c r="DY468">
        <v>477.7</v>
      </c>
      <c r="DZ468">
        <v>455</v>
      </c>
      <c r="EA468">
        <v>436.2</v>
      </c>
      <c r="EB468">
        <v>398.1</v>
      </c>
      <c r="EC468">
        <v>882.9</v>
      </c>
      <c r="ED468">
        <v>696</v>
      </c>
      <c r="EE468">
        <v>589.20000000000005</v>
      </c>
      <c r="EF468">
        <v>519.1</v>
      </c>
      <c r="EG468">
        <v>478.4</v>
      </c>
      <c r="EH468">
        <v>456.8</v>
      </c>
      <c r="EI468">
        <v>420.9</v>
      </c>
      <c r="EJ468">
        <v>1019.5</v>
      </c>
      <c r="EK468">
        <v>803.7</v>
      </c>
      <c r="EL468">
        <v>679.7</v>
      </c>
      <c r="EM468">
        <v>594.20000000000005</v>
      </c>
      <c r="EN468">
        <v>535.20000000000005</v>
      </c>
      <c r="EO468">
        <v>491.3</v>
      </c>
      <c r="EP468" t="s">
        <v>4681</v>
      </c>
    </row>
    <row r="469" spans="1:146" x14ac:dyDescent="0.25">
      <c r="A469" t="s">
        <v>4682</v>
      </c>
      <c r="B469" t="s">
        <v>3531</v>
      </c>
      <c r="C469" t="s">
        <v>3532</v>
      </c>
      <c r="D469" t="s">
        <v>3533</v>
      </c>
      <c r="E469" t="s">
        <v>3534</v>
      </c>
      <c r="F469" t="s">
        <v>3535</v>
      </c>
      <c r="G469" t="s">
        <v>1588</v>
      </c>
      <c r="H469">
        <v>2002</v>
      </c>
      <c r="I469">
        <v>4044929</v>
      </c>
      <c r="K469" t="s">
        <v>1698</v>
      </c>
      <c r="L469" t="s">
        <v>1782</v>
      </c>
      <c r="M469">
        <v>550</v>
      </c>
      <c r="N469" t="s">
        <v>3923</v>
      </c>
      <c r="O469" s="3">
        <v>0.32083333333333336</v>
      </c>
      <c r="P469">
        <v>10.583</v>
      </c>
      <c r="Q469">
        <v>9.9169999999999998</v>
      </c>
      <c r="R469">
        <v>2.23</v>
      </c>
      <c r="S469">
        <v>3.21</v>
      </c>
      <c r="T469">
        <v>3460</v>
      </c>
      <c r="U469">
        <v>126.1</v>
      </c>
      <c r="V469">
        <v>0</v>
      </c>
      <c r="W469">
        <v>569.20000000000005</v>
      </c>
      <c r="X469">
        <v>1.0753999999999999</v>
      </c>
      <c r="Y469">
        <v>627.70000000000005</v>
      </c>
      <c r="Z469">
        <v>0</v>
      </c>
      <c r="AA469">
        <v>0</v>
      </c>
      <c r="AB469">
        <v>904.9</v>
      </c>
      <c r="AC469">
        <v>735.2</v>
      </c>
      <c r="AD469">
        <v>651.5</v>
      </c>
      <c r="AE469">
        <v>614.9</v>
      </c>
      <c r="AF469">
        <v>593.1</v>
      </c>
      <c r="AG469">
        <v>565.29999999999995</v>
      </c>
      <c r="AH469">
        <v>520.9</v>
      </c>
      <c r="AI469">
        <v>863.8</v>
      </c>
      <c r="AJ469">
        <v>706</v>
      </c>
      <c r="AK469">
        <v>634.29999999999995</v>
      </c>
      <c r="AL469">
        <v>599.29999999999995</v>
      </c>
      <c r="AM469">
        <v>575.20000000000005</v>
      </c>
      <c r="AN469">
        <v>551.29999999999995</v>
      </c>
      <c r="AO469">
        <v>526.4</v>
      </c>
      <c r="AP469">
        <v>765.7</v>
      </c>
      <c r="AQ469">
        <v>626.6</v>
      </c>
      <c r="AR469">
        <v>553.9</v>
      </c>
      <c r="AS469">
        <v>511.9</v>
      </c>
      <c r="AT469">
        <v>484.7</v>
      </c>
      <c r="AU469">
        <v>464.7</v>
      </c>
      <c r="AV469">
        <v>434.7</v>
      </c>
      <c r="AW469">
        <v>847</v>
      </c>
      <c r="AX469">
        <v>682.8</v>
      </c>
      <c r="AY469">
        <v>594.70000000000005</v>
      </c>
      <c r="AZ469">
        <v>543.1</v>
      </c>
      <c r="BA469">
        <v>510.4</v>
      </c>
      <c r="BB469">
        <v>487.9</v>
      </c>
      <c r="BC469">
        <v>457.9</v>
      </c>
      <c r="BD469">
        <v>902.1</v>
      </c>
      <c r="BE469">
        <v>691.9</v>
      </c>
      <c r="BF469">
        <v>590.29999999999995</v>
      </c>
      <c r="BG469">
        <v>536.1</v>
      </c>
      <c r="BH469">
        <v>503.5</v>
      </c>
      <c r="BI469">
        <v>468.1</v>
      </c>
      <c r="BJ469">
        <v>414</v>
      </c>
      <c r="BK469">
        <v>42</v>
      </c>
      <c r="BL469">
        <v>40.799999999999997</v>
      </c>
      <c r="BM469">
        <v>38.6</v>
      </c>
      <c r="BN469">
        <v>37.6</v>
      </c>
      <c r="BO469">
        <v>37.299999999999997</v>
      </c>
      <c r="BP469">
        <v>36.9</v>
      </c>
      <c r="BQ469">
        <v>37.700000000000003</v>
      </c>
      <c r="BR469">
        <v>143.30000000000001</v>
      </c>
      <c r="BS469">
        <v>145.30000000000001</v>
      </c>
      <c r="BT469">
        <v>149.6</v>
      </c>
      <c r="BU469">
        <v>151.9</v>
      </c>
      <c r="BV469">
        <v>148</v>
      </c>
      <c r="BW469">
        <v>145.4</v>
      </c>
      <c r="BX469">
        <v>143.1</v>
      </c>
      <c r="BY469">
        <v>933.1</v>
      </c>
      <c r="BZ469">
        <v>770.3</v>
      </c>
      <c r="CA469">
        <v>706.5</v>
      </c>
      <c r="CB469">
        <v>685</v>
      </c>
      <c r="CC469">
        <v>675.9</v>
      </c>
      <c r="CD469">
        <v>661.4</v>
      </c>
      <c r="CE469">
        <v>660.3</v>
      </c>
      <c r="CF469">
        <v>617.29999999999995</v>
      </c>
      <c r="CG469">
        <v>524.20000000000005</v>
      </c>
      <c r="CH469">
        <v>498.1</v>
      </c>
      <c r="CI469">
        <v>489.5</v>
      </c>
      <c r="CJ469">
        <v>485</v>
      </c>
      <c r="CK469">
        <v>480.4</v>
      </c>
      <c r="CL469">
        <v>474.1</v>
      </c>
      <c r="CM469">
        <v>577.70000000000005</v>
      </c>
      <c r="CN469">
        <v>508.8</v>
      </c>
      <c r="CO469">
        <v>485.5</v>
      </c>
      <c r="CP469">
        <v>475.5</v>
      </c>
      <c r="CQ469">
        <v>469.8</v>
      </c>
      <c r="CR469">
        <v>466.6</v>
      </c>
      <c r="CS469">
        <v>455.5</v>
      </c>
      <c r="CT469">
        <v>526.4</v>
      </c>
      <c r="CU469">
        <v>487.5</v>
      </c>
      <c r="CV469">
        <v>472.7</v>
      </c>
      <c r="CW469">
        <v>454.3</v>
      </c>
      <c r="CX469">
        <v>442.8</v>
      </c>
      <c r="CY469">
        <v>435.8</v>
      </c>
      <c r="CZ469">
        <v>425.6</v>
      </c>
      <c r="DA469">
        <v>512.29999999999995</v>
      </c>
      <c r="DB469">
        <v>473.1</v>
      </c>
      <c r="DC469">
        <v>451.3</v>
      </c>
      <c r="DD469">
        <v>436.2</v>
      </c>
      <c r="DE469">
        <v>423.5</v>
      </c>
      <c r="DF469">
        <v>407.6</v>
      </c>
      <c r="DG469">
        <v>393</v>
      </c>
      <c r="DH469">
        <v>537.79999999999995</v>
      </c>
      <c r="DI469">
        <v>483.5</v>
      </c>
      <c r="DJ469">
        <v>455.2</v>
      </c>
      <c r="DK469">
        <v>418.5</v>
      </c>
      <c r="DL469">
        <v>394.6</v>
      </c>
      <c r="DM469">
        <v>378.6</v>
      </c>
      <c r="DN469">
        <v>354.5</v>
      </c>
      <c r="DO469">
        <v>564</v>
      </c>
      <c r="DP469">
        <v>486.2</v>
      </c>
      <c r="DQ469">
        <v>449.4</v>
      </c>
      <c r="DR469">
        <v>421.2</v>
      </c>
      <c r="DS469">
        <v>396</v>
      </c>
      <c r="DT469">
        <v>367.6</v>
      </c>
      <c r="DU469">
        <v>337.3</v>
      </c>
      <c r="DV469">
        <v>639.4</v>
      </c>
      <c r="DW469">
        <v>513.5</v>
      </c>
      <c r="DX469">
        <v>469.1</v>
      </c>
      <c r="DY469">
        <v>430</v>
      </c>
      <c r="DZ469">
        <v>391.4</v>
      </c>
      <c r="EA469">
        <v>355</v>
      </c>
      <c r="EB469">
        <v>311.3</v>
      </c>
      <c r="EC469">
        <v>759.2</v>
      </c>
      <c r="ED469">
        <v>606.29999999999995</v>
      </c>
      <c r="EE469">
        <v>516.6</v>
      </c>
      <c r="EF469">
        <v>471.8</v>
      </c>
      <c r="EG469">
        <v>441.9</v>
      </c>
      <c r="EH469">
        <v>406.4</v>
      </c>
      <c r="EI469">
        <v>330.3</v>
      </c>
      <c r="EJ469">
        <v>876.7</v>
      </c>
      <c r="EK469">
        <v>700.1</v>
      </c>
      <c r="EL469">
        <v>596.5</v>
      </c>
      <c r="EM469">
        <v>544.9</v>
      </c>
      <c r="EN469">
        <v>510.2</v>
      </c>
      <c r="EO469">
        <v>469.2</v>
      </c>
      <c r="EP469" t="s">
        <v>4683</v>
      </c>
    </row>
    <row r="470" spans="1:146" x14ac:dyDescent="0.25">
      <c r="A470" t="s">
        <v>3421</v>
      </c>
      <c r="B470" t="s">
        <v>2408</v>
      </c>
      <c r="C470" t="s">
        <v>2409</v>
      </c>
      <c r="D470" t="s">
        <v>2255</v>
      </c>
      <c r="E470" t="s">
        <v>1472</v>
      </c>
      <c r="F470" t="s">
        <v>2410</v>
      </c>
      <c r="G470" t="s">
        <v>2213</v>
      </c>
      <c r="H470">
        <v>1992</v>
      </c>
      <c r="I470">
        <v>4023176</v>
      </c>
      <c r="K470" t="s">
        <v>1698</v>
      </c>
      <c r="L470" t="s">
        <v>1781</v>
      </c>
      <c r="M470">
        <v>360</v>
      </c>
      <c r="N470" t="s">
        <v>3923</v>
      </c>
      <c r="O470" s="3">
        <v>0.32083333333333336</v>
      </c>
      <c r="P470">
        <v>9.14</v>
      </c>
      <c r="Q470">
        <v>8.27</v>
      </c>
      <c r="R470">
        <v>1.8260000000000001</v>
      </c>
      <c r="S470">
        <v>3.04</v>
      </c>
      <c r="T470">
        <v>2757</v>
      </c>
      <c r="U470">
        <v>105</v>
      </c>
      <c r="V470">
        <v>0.17</v>
      </c>
      <c r="W470">
        <v>646.70000000000005</v>
      </c>
      <c r="X470">
        <v>0.9546</v>
      </c>
      <c r="Y470">
        <v>707.1</v>
      </c>
      <c r="Z470">
        <v>0</v>
      </c>
      <c r="AA470">
        <v>0</v>
      </c>
      <c r="AB470">
        <v>1023.7</v>
      </c>
      <c r="AC470">
        <v>834.3</v>
      </c>
      <c r="AD470">
        <v>730.4</v>
      </c>
      <c r="AE470">
        <v>687.6</v>
      </c>
      <c r="AF470">
        <v>659.3</v>
      </c>
      <c r="AG470">
        <v>638.5</v>
      </c>
      <c r="AH470">
        <v>607.20000000000005</v>
      </c>
      <c r="AI470">
        <v>983.7</v>
      </c>
      <c r="AJ470">
        <v>804.5</v>
      </c>
      <c r="AK470">
        <v>714.9</v>
      </c>
      <c r="AL470">
        <v>671.9</v>
      </c>
      <c r="AM470">
        <v>647</v>
      </c>
      <c r="AN470">
        <v>628.29999999999995</v>
      </c>
      <c r="AO470">
        <v>592.29999999999995</v>
      </c>
      <c r="AP470">
        <v>875.4</v>
      </c>
      <c r="AQ470">
        <v>713</v>
      </c>
      <c r="AR470">
        <v>628.20000000000005</v>
      </c>
      <c r="AS470">
        <v>580.5</v>
      </c>
      <c r="AT470">
        <v>551.20000000000005</v>
      </c>
      <c r="AU470">
        <v>531</v>
      </c>
      <c r="AV470">
        <v>500.7</v>
      </c>
      <c r="AW470">
        <v>956.9</v>
      </c>
      <c r="AX470">
        <v>768.6</v>
      </c>
      <c r="AY470">
        <v>667.5</v>
      </c>
      <c r="AZ470">
        <v>608.9</v>
      </c>
      <c r="BA470">
        <v>572.79999999999995</v>
      </c>
      <c r="BB470">
        <v>548.9</v>
      </c>
      <c r="BC470">
        <v>517.29999999999995</v>
      </c>
      <c r="BD470">
        <v>1018</v>
      </c>
      <c r="BE470">
        <v>784.7</v>
      </c>
      <c r="BF470">
        <v>663.5</v>
      </c>
      <c r="BG470">
        <v>601.9</v>
      </c>
      <c r="BH470">
        <v>564.79999999999995</v>
      </c>
      <c r="BI470">
        <v>533.9</v>
      </c>
      <c r="BJ470">
        <v>479.2</v>
      </c>
      <c r="BK470">
        <v>42</v>
      </c>
      <c r="BL470">
        <v>40.6</v>
      </c>
      <c r="BM470">
        <v>39.200000000000003</v>
      </c>
      <c r="BN470">
        <v>37.799999999999997</v>
      </c>
      <c r="BO470">
        <v>37.4</v>
      </c>
      <c r="BP470">
        <v>37.4</v>
      </c>
      <c r="BQ470">
        <v>37.799999999999997</v>
      </c>
      <c r="BR470">
        <v>144.80000000000001</v>
      </c>
      <c r="BS470">
        <v>148.19999999999999</v>
      </c>
      <c r="BT470">
        <v>149.6</v>
      </c>
      <c r="BU470">
        <v>151.4</v>
      </c>
      <c r="BV470">
        <v>175.7</v>
      </c>
      <c r="BW470">
        <v>177.7</v>
      </c>
      <c r="BX470">
        <v>177.2</v>
      </c>
      <c r="BY470">
        <v>1080.2</v>
      </c>
      <c r="BZ470">
        <v>893.3</v>
      </c>
      <c r="CA470">
        <v>794.3</v>
      </c>
      <c r="CB470">
        <v>759.1</v>
      </c>
      <c r="CC470">
        <v>746.7</v>
      </c>
      <c r="CD470">
        <v>742.3</v>
      </c>
      <c r="CE470">
        <v>730.8</v>
      </c>
      <c r="CF470">
        <v>716.4</v>
      </c>
      <c r="CG470">
        <v>602.79999999999995</v>
      </c>
      <c r="CH470">
        <v>557.5</v>
      </c>
      <c r="CI470">
        <v>541.5</v>
      </c>
      <c r="CJ470">
        <v>535.4</v>
      </c>
      <c r="CK470">
        <v>532.4</v>
      </c>
      <c r="CL470">
        <v>524.6</v>
      </c>
      <c r="CM470">
        <v>681.1</v>
      </c>
      <c r="CN470">
        <v>581.20000000000005</v>
      </c>
      <c r="CO470">
        <v>544.20000000000005</v>
      </c>
      <c r="CP470">
        <v>528.1</v>
      </c>
      <c r="CQ470">
        <v>520.4</v>
      </c>
      <c r="CR470">
        <v>516.29999999999995</v>
      </c>
      <c r="CS470">
        <v>508.7</v>
      </c>
      <c r="CT470">
        <v>655.1</v>
      </c>
      <c r="CU470">
        <v>567.20000000000005</v>
      </c>
      <c r="CV470">
        <v>533.6</v>
      </c>
      <c r="CW470">
        <v>513.79999999999995</v>
      </c>
      <c r="CX470">
        <v>498.6</v>
      </c>
      <c r="CY470">
        <v>489</v>
      </c>
      <c r="CZ470">
        <v>481.8</v>
      </c>
      <c r="DA470">
        <v>630.70000000000005</v>
      </c>
      <c r="DB470">
        <v>547</v>
      </c>
      <c r="DC470">
        <v>523.79999999999995</v>
      </c>
      <c r="DD470">
        <v>509.3</v>
      </c>
      <c r="DE470">
        <v>488.1</v>
      </c>
      <c r="DF470">
        <v>469.9</v>
      </c>
      <c r="DG470">
        <v>447.9</v>
      </c>
      <c r="DH470">
        <v>624.1</v>
      </c>
      <c r="DI470">
        <v>538.70000000000005</v>
      </c>
      <c r="DJ470">
        <v>504.9</v>
      </c>
      <c r="DK470">
        <v>478.8</v>
      </c>
      <c r="DL470">
        <v>462.2</v>
      </c>
      <c r="DM470">
        <v>447.8</v>
      </c>
      <c r="DN470">
        <v>421.8</v>
      </c>
      <c r="DO470">
        <v>641.29999999999995</v>
      </c>
      <c r="DP470">
        <v>546.6</v>
      </c>
      <c r="DQ470">
        <v>508.5</v>
      </c>
      <c r="DR470">
        <v>475</v>
      </c>
      <c r="DS470">
        <v>446</v>
      </c>
      <c r="DT470">
        <v>427.1</v>
      </c>
      <c r="DU470">
        <v>395</v>
      </c>
      <c r="DV470">
        <v>711.7</v>
      </c>
      <c r="DW470">
        <v>582.6</v>
      </c>
      <c r="DX470">
        <v>529.5</v>
      </c>
      <c r="DY470">
        <v>496.6</v>
      </c>
      <c r="DZ470">
        <v>462.7</v>
      </c>
      <c r="EA470">
        <v>430</v>
      </c>
      <c r="EB470">
        <v>359.2</v>
      </c>
      <c r="EC470">
        <v>837.5</v>
      </c>
      <c r="ED470">
        <v>671.3</v>
      </c>
      <c r="EE470">
        <v>577.1</v>
      </c>
      <c r="EF470">
        <v>535.29999999999995</v>
      </c>
      <c r="EG470">
        <v>510.2</v>
      </c>
      <c r="EH470">
        <v>485.6</v>
      </c>
      <c r="EI470">
        <v>422.1</v>
      </c>
      <c r="EJ470">
        <v>967.1</v>
      </c>
      <c r="EK470">
        <v>775.2</v>
      </c>
      <c r="EL470">
        <v>666.4</v>
      </c>
      <c r="EM470">
        <v>616.1</v>
      </c>
      <c r="EN470">
        <v>572</v>
      </c>
      <c r="EO470">
        <v>534.70000000000005</v>
      </c>
      <c r="EP470" t="s">
        <v>4684</v>
      </c>
    </row>
    <row r="471" spans="1:146" x14ac:dyDescent="0.25">
      <c r="A471" t="s">
        <v>4685</v>
      </c>
      <c r="B471" t="s">
        <v>2551</v>
      </c>
      <c r="C471" t="s">
        <v>2552</v>
      </c>
      <c r="D471" t="s">
        <v>2553</v>
      </c>
      <c r="E471" t="s">
        <v>2678</v>
      </c>
      <c r="F471" t="s">
        <v>804</v>
      </c>
      <c r="G471" t="s">
        <v>2051</v>
      </c>
      <c r="H471">
        <v>1977</v>
      </c>
      <c r="I471">
        <v>4107605</v>
      </c>
      <c r="K471" t="s">
        <v>1698</v>
      </c>
      <c r="L471" t="s">
        <v>971</v>
      </c>
      <c r="M471">
        <v>400</v>
      </c>
      <c r="N471" t="s">
        <v>3923</v>
      </c>
      <c r="O471" s="3">
        <v>0.32083333333333336</v>
      </c>
      <c r="P471">
        <v>7.3179999999999996</v>
      </c>
      <c r="Q471">
        <v>6.4859999999999998</v>
      </c>
      <c r="R471">
        <v>1.224</v>
      </c>
      <c r="S471">
        <v>2.69</v>
      </c>
      <c r="T471">
        <v>1271</v>
      </c>
      <c r="U471">
        <v>95.3</v>
      </c>
      <c r="V471">
        <v>0</v>
      </c>
      <c r="W471">
        <v>721.5</v>
      </c>
      <c r="X471">
        <v>0.86399999999999999</v>
      </c>
      <c r="Y471">
        <v>781.3</v>
      </c>
      <c r="Z471">
        <v>0</v>
      </c>
      <c r="AA471">
        <v>0</v>
      </c>
      <c r="AB471">
        <v>1165.5</v>
      </c>
      <c r="AC471">
        <v>949.3</v>
      </c>
      <c r="AD471">
        <v>825.9</v>
      </c>
      <c r="AE471">
        <v>750.7</v>
      </c>
      <c r="AF471">
        <v>714.6</v>
      </c>
      <c r="AG471">
        <v>696.2</v>
      </c>
      <c r="AH471">
        <v>676.8</v>
      </c>
      <c r="AI471">
        <v>1112</v>
      </c>
      <c r="AJ471">
        <v>912.1</v>
      </c>
      <c r="AK471">
        <v>804.7</v>
      </c>
      <c r="AL471">
        <v>745.2</v>
      </c>
      <c r="AM471">
        <v>714.1</v>
      </c>
      <c r="AN471">
        <v>696.5</v>
      </c>
      <c r="AO471">
        <v>677.8</v>
      </c>
      <c r="AP471">
        <v>988</v>
      </c>
      <c r="AQ471">
        <v>801</v>
      </c>
      <c r="AR471">
        <v>700.7</v>
      </c>
      <c r="AS471">
        <v>642</v>
      </c>
      <c r="AT471">
        <v>605.29999999999995</v>
      </c>
      <c r="AU471">
        <v>580.9</v>
      </c>
      <c r="AV471">
        <v>549.29999999999995</v>
      </c>
      <c r="AW471">
        <v>1026.8</v>
      </c>
      <c r="AX471">
        <v>828.9</v>
      </c>
      <c r="AY471">
        <v>722.5</v>
      </c>
      <c r="AZ471">
        <v>660.4</v>
      </c>
      <c r="BA471">
        <v>622.1</v>
      </c>
      <c r="BB471">
        <v>597.1</v>
      </c>
      <c r="BC471">
        <v>567.20000000000005</v>
      </c>
      <c r="BD471">
        <v>1162.9000000000001</v>
      </c>
      <c r="BE471">
        <v>893.3</v>
      </c>
      <c r="BF471">
        <v>749.3</v>
      </c>
      <c r="BG471">
        <v>663.3</v>
      </c>
      <c r="BH471">
        <v>619</v>
      </c>
      <c r="BI471">
        <v>581.4</v>
      </c>
      <c r="BJ471">
        <v>512.5</v>
      </c>
      <c r="BK471">
        <v>43.8</v>
      </c>
      <c r="BL471">
        <v>42.2</v>
      </c>
      <c r="BM471">
        <v>40.700000000000003</v>
      </c>
      <c r="BN471">
        <v>39.299999999999997</v>
      </c>
      <c r="BO471">
        <v>38.700000000000003</v>
      </c>
      <c r="BP471">
        <v>39</v>
      </c>
      <c r="BQ471">
        <v>40.9</v>
      </c>
      <c r="BR471">
        <v>148</v>
      </c>
      <c r="BS471">
        <v>151.69999999999999</v>
      </c>
      <c r="BT471">
        <v>153.4</v>
      </c>
      <c r="BU471">
        <v>170.4</v>
      </c>
      <c r="BV471">
        <v>180</v>
      </c>
      <c r="BW471">
        <v>180</v>
      </c>
      <c r="BX471">
        <v>180</v>
      </c>
      <c r="BY471">
        <v>1190.5999999999999</v>
      </c>
      <c r="BZ471">
        <v>995.7</v>
      </c>
      <c r="CA471">
        <v>889.8</v>
      </c>
      <c r="CB471">
        <v>835</v>
      </c>
      <c r="CC471">
        <v>820.4</v>
      </c>
      <c r="CD471">
        <v>818.2</v>
      </c>
      <c r="CE471">
        <v>842.4</v>
      </c>
      <c r="CF471">
        <v>780.3</v>
      </c>
      <c r="CG471">
        <v>664.1</v>
      </c>
      <c r="CH471">
        <v>616.70000000000005</v>
      </c>
      <c r="CI471">
        <v>593</v>
      </c>
      <c r="CJ471">
        <v>583.5</v>
      </c>
      <c r="CK471">
        <v>579.70000000000005</v>
      </c>
      <c r="CL471">
        <v>582.4</v>
      </c>
      <c r="CM471">
        <v>739.3</v>
      </c>
      <c r="CN471">
        <v>640.1</v>
      </c>
      <c r="CO471">
        <v>602.20000000000005</v>
      </c>
      <c r="CP471">
        <v>577.6</v>
      </c>
      <c r="CQ471">
        <v>562.70000000000005</v>
      </c>
      <c r="CR471">
        <v>556.1</v>
      </c>
      <c r="CS471">
        <v>554.6</v>
      </c>
      <c r="CT471">
        <v>709.1</v>
      </c>
      <c r="CU471">
        <v>625.20000000000005</v>
      </c>
      <c r="CV471">
        <v>590.70000000000005</v>
      </c>
      <c r="CW471">
        <v>562.1</v>
      </c>
      <c r="CX471">
        <v>536</v>
      </c>
      <c r="CY471">
        <v>520.9</v>
      </c>
      <c r="CZ471">
        <v>511.2</v>
      </c>
      <c r="DA471">
        <v>714</v>
      </c>
      <c r="DB471">
        <v>624.4</v>
      </c>
      <c r="DC471">
        <v>579.70000000000005</v>
      </c>
      <c r="DD471">
        <v>545.4</v>
      </c>
      <c r="DE471">
        <v>526.1</v>
      </c>
      <c r="DF471">
        <v>502.9</v>
      </c>
      <c r="DG471">
        <v>471.9</v>
      </c>
      <c r="DH471">
        <v>730.2</v>
      </c>
      <c r="DI471">
        <v>619.4</v>
      </c>
      <c r="DJ471">
        <v>574.5</v>
      </c>
      <c r="DK471">
        <v>533.9</v>
      </c>
      <c r="DL471">
        <v>496.9</v>
      </c>
      <c r="DM471">
        <v>466.2</v>
      </c>
      <c r="DN471">
        <v>424.4</v>
      </c>
      <c r="DO471">
        <v>752.1</v>
      </c>
      <c r="DP471">
        <v>630.4</v>
      </c>
      <c r="DQ471">
        <v>582.20000000000005</v>
      </c>
      <c r="DR471">
        <v>543.1</v>
      </c>
      <c r="DS471">
        <v>506.4</v>
      </c>
      <c r="DT471">
        <v>469.4</v>
      </c>
      <c r="DU471">
        <v>389.1</v>
      </c>
      <c r="DV471">
        <v>833.6</v>
      </c>
      <c r="DW471">
        <v>685.6</v>
      </c>
      <c r="DX471">
        <v>606.70000000000005</v>
      </c>
      <c r="DY471">
        <v>568.6</v>
      </c>
      <c r="DZ471">
        <v>531.6</v>
      </c>
      <c r="EA471">
        <v>497.2</v>
      </c>
      <c r="EB471">
        <v>421.7</v>
      </c>
      <c r="EC471">
        <v>987.5</v>
      </c>
      <c r="ED471">
        <v>782.4</v>
      </c>
      <c r="EE471">
        <v>664</v>
      </c>
      <c r="EF471">
        <v>601.1</v>
      </c>
      <c r="EG471">
        <v>566.20000000000005</v>
      </c>
      <c r="EH471">
        <v>531.9</v>
      </c>
      <c r="EI471">
        <v>468.1</v>
      </c>
      <c r="EJ471">
        <v>1140.3</v>
      </c>
      <c r="EK471">
        <v>902.9</v>
      </c>
      <c r="EL471">
        <v>761.9</v>
      </c>
      <c r="EM471">
        <v>666.3</v>
      </c>
      <c r="EN471">
        <v>608.79999999999995</v>
      </c>
      <c r="EO471">
        <v>574.20000000000005</v>
      </c>
      <c r="EP471" t="s">
        <v>4686</v>
      </c>
    </row>
    <row r="472" spans="1:146" x14ac:dyDescent="0.25">
      <c r="A472" t="s">
        <v>3421</v>
      </c>
      <c r="B472" t="s">
        <v>3536</v>
      </c>
      <c r="C472" t="s">
        <v>3537</v>
      </c>
      <c r="D472" t="s">
        <v>3538</v>
      </c>
      <c r="E472" t="s">
        <v>3124</v>
      </c>
      <c r="F472" t="s">
        <v>2050</v>
      </c>
      <c r="G472" t="s">
        <v>2051</v>
      </c>
      <c r="H472">
        <v>1995</v>
      </c>
      <c r="I472">
        <v>117003</v>
      </c>
      <c r="K472" t="s">
        <v>1698</v>
      </c>
      <c r="L472" t="s">
        <v>971</v>
      </c>
      <c r="M472">
        <v>340</v>
      </c>
      <c r="N472" t="s">
        <v>3923</v>
      </c>
      <c r="O472" s="3">
        <v>0.32083333333333336</v>
      </c>
      <c r="P472">
        <v>8.032</v>
      </c>
      <c r="Q472">
        <v>7.2370000000000001</v>
      </c>
      <c r="R472">
        <v>1.5009999999999999</v>
      </c>
      <c r="S472">
        <v>2.4900000000000002</v>
      </c>
      <c r="T472">
        <v>1438</v>
      </c>
      <c r="U472">
        <v>104.9</v>
      </c>
      <c r="V472">
        <v>0.15</v>
      </c>
      <c r="W472">
        <v>662</v>
      </c>
      <c r="X472">
        <v>0.92920000000000003</v>
      </c>
      <c r="Y472">
        <v>726.5</v>
      </c>
      <c r="Z472">
        <v>0</v>
      </c>
      <c r="AA472">
        <v>0</v>
      </c>
      <c r="AB472">
        <v>1051.0999999999999</v>
      </c>
      <c r="AC472">
        <v>852.1</v>
      </c>
      <c r="AD472">
        <v>748.5</v>
      </c>
      <c r="AE472">
        <v>708.5</v>
      </c>
      <c r="AF472">
        <v>680.2</v>
      </c>
      <c r="AG472">
        <v>657.3</v>
      </c>
      <c r="AH472">
        <v>596</v>
      </c>
      <c r="AI472">
        <v>1011.2</v>
      </c>
      <c r="AJ472">
        <v>824.5</v>
      </c>
      <c r="AK472">
        <v>733.1</v>
      </c>
      <c r="AL472">
        <v>689.5</v>
      </c>
      <c r="AM472">
        <v>662.4</v>
      </c>
      <c r="AN472">
        <v>638.9</v>
      </c>
      <c r="AO472">
        <v>594.1</v>
      </c>
      <c r="AP472">
        <v>897.7</v>
      </c>
      <c r="AQ472">
        <v>731</v>
      </c>
      <c r="AR472">
        <v>643.5</v>
      </c>
      <c r="AS472">
        <v>592.9</v>
      </c>
      <c r="AT472">
        <v>560.29999999999995</v>
      </c>
      <c r="AU472">
        <v>535.9</v>
      </c>
      <c r="AV472">
        <v>495.8</v>
      </c>
      <c r="AW472">
        <v>985.4</v>
      </c>
      <c r="AX472">
        <v>791.1</v>
      </c>
      <c r="AY472">
        <v>686.7</v>
      </c>
      <c r="AZ472">
        <v>625.79999999999995</v>
      </c>
      <c r="BA472">
        <v>587.70000000000005</v>
      </c>
      <c r="BB472">
        <v>561.70000000000005</v>
      </c>
      <c r="BC472">
        <v>525.5</v>
      </c>
      <c r="BD472">
        <v>1044.5</v>
      </c>
      <c r="BE472">
        <v>802.1</v>
      </c>
      <c r="BF472">
        <v>680.8</v>
      </c>
      <c r="BG472">
        <v>617.79999999999995</v>
      </c>
      <c r="BH472">
        <v>578.1</v>
      </c>
      <c r="BI472">
        <v>541.5</v>
      </c>
      <c r="BJ472">
        <v>473</v>
      </c>
      <c r="BK472">
        <v>42.2</v>
      </c>
      <c r="BL472">
        <v>41.2</v>
      </c>
      <c r="BM472">
        <v>38.799999999999997</v>
      </c>
      <c r="BN472">
        <v>37.799999999999997</v>
      </c>
      <c r="BO472">
        <v>37.5</v>
      </c>
      <c r="BP472">
        <v>37.200000000000003</v>
      </c>
      <c r="BQ472">
        <v>37.799999999999997</v>
      </c>
      <c r="BR472">
        <v>144.9</v>
      </c>
      <c r="BS472">
        <v>147.80000000000001</v>
      </c>
      <c r="BT472">
        <v>150</v>
      </c>
      <c r="BU472">
        <v>150.80000000000001</v>
      </c>
      <c r="BV472">
        <v>176.5</v>
      </c>
      <c r="BW472">
        <v>144.19999999999999</v>
      </c>
      <c r="BX472">
        <v>140.69999999999999</v>
      </c>
      <c r="BY472">
        <v>1117.8</v>
      </c>
      <c r="BZ472">
        <v>918.7</v>
      </c>
      <c r="CA472">
        <v>816.7</v>
      </c>
      <c r="CB472">
        <v>786.6</v>
      </c>
      <c r="CC472">
        <v>776.3</v>
      </c>
      <c r="CD472">
        <v>767.8</v>
      </c>
      <c r="CE472">
        <v>762.7</v>
      </c>
      <c r="CF472">
        <v>737.4</v>
      </c>
      <c r="CG472">
        <v>619.20000000000005</v>
      </c>
      <c r="CH472">
        <v>577.6</v>
      </c>
      <c r="CI472">
        <v>563.4</v>
      </c>
      <c r="CJ472">
        <v>557.20000000000005</v>
      </c>
      <c r="CK472">
        <v>554.29999999999995</v>
      </c>
      <c r="CL472">
        <v>544.79999999999995</v>
      </c>
      <c r="CM472">
        <v>699.2</v>
      </c>
      <c r="CN472">
        <v>599</v>
      </c>
      <c r="CO472">
        <v>564</v>
      </c>
      <c r="CP472">
        <v>546.70000000000005</v>
      </c>
      <c r="CQ472">
        <v>538.29999999999995</v>
      </c>
      <c r="CR472">
        <v>533.70000000000005</v>
      </c>
      <c r="CS472">
        <v>521.29999999999995</v>
      </c>
      <c r="CT472">
        <v>671</v>
      </c>
      <c r="CU472">
        <v>585.9</v>
      </c>
      <c r="CV472">
        <v>551.9</v>
      </c>
      <c r="CW472">
        <v>526.1</v>
      </c>
      <c r="CX472">
        <v>507.4</v>
      </c>
      <c r="CY472">
        <v>497.6</v>
      </c>
      <c r="CZ472">
        <v>489.7</v>
      </c>
      <c r="DA472">
        <v>645.79999999999995</v>
      </c>
      <c r="DB472">
        <v>569</v>
      </c>
      <c r="DC472">
        <v>547.4</v>
      </c>
      <c r="DD472">
        <v>521.4</v>
      </c>
      <c r="DE472">
        <v>492.3</v>
      </c>
      <c r="DF472">
        <v>470.4</v>
      </c>
      <c r="DG472">
        <v>447.8</v>
      </c>
      <c r="DH472">
        <v>634</v>
      </c>
      <c r="DI472">
        <v>555.29999999999995</v>
      </c>
      <c r="DJ472">
        <v>514.9</v>
      </c>
      <c r="DK472">
        <v>489.2</v>
      </c>
      <c r="DL472">
        <v>468.7</v>
      </c>
      <c r="DM472">
        <v>450</v>
      </c>
      <c r="DN472">
        <v>417</v>
      </c>
      <c r="DO472">
        <v>650.29999999999995</v>
      </c>
      <c r="DP472">
        <v>561.4</v>
      </c>
      <c r="DQ472">
        <v>514.9</v>
      </c>
      <c r="DR472">
        <v>474.3</v>
      </c>
      <c r="DS472">
        <v>446.1</v>
      </c>
      <c r="DT472">
        <v>424.5</v>
      </c>
      <c r="DU472">
        <v>386.8</v>
      </c>
      <c r="DV472">
        <v>724.7</v>
      </c>
      <c r="DW472">
        <v>593.4</v>
      </c>
      <c r="DX472">
        <v>540.5</v>
      </c>
      <c r="DY472">
        <v>496.1</v>
      </c>
      <c r="DZ472">
        <v>452.6</v>
      </c>
      <c r="EA472">
        <v>408.7</v>
      </c>
      <c r="EB472">
        <v>334.2</v>
      </c>
      <c r="EC472">
        <v>852.6</v>
      </c>
      <c r="ED472">
        <v>680.2</v>
      </c>
      <c r="EE472">
        <v>589.29999999999995</v>
      </c>
      <c r="EF472">
        <v>546.70000000000005</v>
      </c>
      <c r="EG472">
        <v>514.6</v>
      </c>
      <c r="EH472">
        <v>473.5</v>
      </c>
      <c r="EI472">
        <v>371.7</v>
      </c>
      <c r="EJ472">
        <v>984.5</v>
      </c>
      <c r="EK472">
        <v>785.4</v>
      </c>
      <c r="EL472">
        <v>680.4</v>
      </c>
      <c r="EM472">
        <v>630.4</v>
      </c>
      <c r="EN472">
        <v>584</v>
      </c>
      <c r="EO472">
        <v>546.70000000000005</v>
      </c>
      <c r="EP472" t="s">
        <v>4687</v>
      </c>
    </row>
    <row r="473" spans="1:146" x14ac:dyDescent="0.25">
      <c r="A473" t="s">
        <v>4688</v>
      </c>
      <c r="B473" t="s">
        <v>332</v>
      </c>
      <c r="C473" t="s">
        <v>333</v>
      </c>
      <c r="D473" t="s">
        <v>334</v>
      </c>
      <c r="E473" t="s">
        <v>2678</v>
      </c>
      <c r="F473" t="s">
        <v>804</v>
      </c>
      <c r="G473" t="s">
        <v>2051</v>
      </c>
      <c r="H473">
        <v>1977</v>
      </c>
      <c r="I473">
        <v>8016452</v>
      </c>
      <c r="K473" t="s">
        <v>1698</v>
      </c>
      <c r="L473" t="s">
        <v>971</v>
      </c>
      <c r="M473">
        <v>400</v>
      </c>
      <c r="N473" t="s">
        <v>3923</v>
      </c>
      <c r="O473" s="3">
        <v>0.32085648148148149</v>
      </c>
      <c r="P473">
        <v>7.3179999999999996</v>
      </c>
      <c r="Q473">
        <v>6.4859999999999998</v>
      </c>
      <c r="R473">
        <v>1.224</v>
      </c>
      <c r="S473">
        <v>2.69</v>
      </c>
      <c r="T473">
        <v>1271</v>
      </c>
      <c r="U473">
        <v>95.3</v>
      </c>
      <c r="V473">
        <v>0</v>
      </c>
      <c r="W473">
        <v>721.5</v>
      </c>
      <c r="X473">
        <v>0.86399999999999999</v>
      </c>
      <c r="Y473">
        <v>781.3</v>
      </c>
      <c r="Z473">
        <v>0</v>
      </c>
      <c r="AA473">
        <v>0</v>
      </c>
      <c r="AB473">
        <v>1165.5</v>
      </c>
      <c r="AC473">
        <v>949.3</v>
      </c>
      <c r="AD473">
        <v>825.9</v>
      </c>
      <c r="AE473">
        <v>750.7</v>
      </c>
      <c r="AF473">
        <v>714.6</v>
      </c>
      <c r="AG473">
        <v>696.2</v>
      </c>
      <c r="AH473">
        <v>676.8</v>
      </c>
      <c r="AI473">
        <v>1112</v>
      </c>
      <c r="AJ473">
        <v>912.1</v>
      </c>
      <c r="AK473">
        <v>804.7</v>
      </c>
      <c r="AL473">
        <v>745.2</v>
      </c>
      <c r="AM473">
        <v>714.1</v>
      </c>
      <c r="AN473">
        <v>696.5</v>
      </c>
      <c r="AO473">
        <v>677.8</v>
      </c>
      <c r="AP473">
        <v>988</v>
      </c>
      <c r="AQ473">
        <v>801</v>
      </c>
      <c r="AR473">
        <v>700.7</v>
      </c>
      <c r="AS473">
        <v>642</v>
      </c>
      <c r="AT473">
        <v>605.29999999999995</v>
      </c>
      <c r="AU473">
        <v>580.9</v>
      </c>
      <c r="AV473">
        <v>549.29999999999995</v>
      </c>
      <c r="AW473">
        <v>1026.8</v>
      </c>
      <c r="AX473">
        <v>828.9</v>
      </c>
      <c r="AY473">
        <v>722.5</v>
      </c>
      <c r="AZ473">
        <v>660.4</v>
      </c>
      <c r="BA473">
        <v>622.1</v>
      </c>
      <c r="BB473">
        <v>597.1</v>
      </c>
      <c r="BC473">
        <v>567.20000000000005</v>
      </c>
      <c r="BD473">
        <v>1162.9000000000001</v>
      </c>
      <c r="BE473">
        <v>893.3</v>
      </c>
      <c r="BF473">
        <v>749.3</v>
      </c>
      <c r="BG473">
        <v>663.3</v>
      </c>
      <c r="BH473">
        <v>619</v>
      </c>
      <c r="BI473">
        <v>581.4</v>
      </c>
      <c r="BJ473">
        <v>512.5</v>
      </c>
      <c r="BK473">
        <v>43.8</v>
      </c>
      <c r="BL473">
        <v>42.2</v>
      </c>
      <c r="BM473">
        <v>40.700000000000003</v>
      </c>
      <c r="BN473">
        <v>39.299999999999997</v>
      </c>
      <c r="BO473">
        <v>38.700000000000003</v>
      </c>
      <c r="BP473">
        <v>39</v>
      </c>
      <c r="BQ473">
        <v>40.9</v>
      </c>
      <c r="BR473">
        <v>148</v>
      </c>
      <c r="BS473">
        <v>151.69999999999999</v>
      </c>
      <c r="BT473">
        <v>153.4</v>
      </c>
      <c r="BU473">
        <v>170.4</v>
      </c>
      <c r="BV473">
        <v>180</v>
      </c>
      <c r="BW473">
        <v>180</v>
      </c>
      <c r="BX473">
        <v>180</v>
      </c>
      <c r="BY473">
        <v>1190.5999999999999</v>
      </c>
      <c r="BZ473">
        <v>995.7</v>
      </c>
      <c r="CA473">
        <v>889.8</v>
      </c>
      <c r="CB473">
        <v>835</v>
      </c>
      <c r="CC473">
        <v>820.4</v>
      </c>
      <c r="CD473">
        <v>818.2</v>
      </c>
      <c r="CE473">
        <v>842.4</v>
      </c>
      <c r="CF473">
        <v>780.3</v>
      </c>
      <c r="CG473">
        <v>664.1</v>
      </c>
      <c r="CH473">
        <v>616.70000000000005</v>
      </c>
      <c r="CI473">
        <v>593</v>
      </c>
      <c r="CJ473">
        <v>583.5</v>
      </c>
      <c r="CK473">
        <v>579.70000000000005</v>
      </c>
      <c r="CL473">
        <v>582.4</v>
      </c>
      <c r="CM473">
        <v>739.3</v>
      </c>
      <c r="CN473">
        <v>640.1</v>
      </c>
      <c r="CO473">
        <v>602.20000000000005</v>
      </c>
      <c r="CP473">
        <v>577.6</v>
      </c>
      <c r="CQ473">
        <v>562.70000000000005</v>
      </c>
      <c r="CR473">
        <v>556.1</v>
      </c>
      <c r="CS473">
        <v>554.6</v>
      </c>
      <c r="CT473">
        <v>709.1</v>
      </c>
      <c r="CU473">
        <v>625.20000000000005</v>
      </c>
      <c r="CV473">
        <v>590.70000000000005</v>
      </c>
      <c r="CW473">
        <v>562.1</v>
      </c>
      <c r="CX473">
        <v>536</v>
      </c>
      <c r="CY473">
        <v>520.9</v>
      </c>
      <c r="CZ473">
        <v>511.2</v>
      </c>
      <c r="DA473">
        <v>714</v>
      </c>
      <c r="DB473">
        <v>624.4</v>
      </c>
      <c r="DC473">
        <v>579.70000000000005</v>
      </c>
      <c r="DD473">
        <v>545.4</v>
      </c>
      <c r="DE473">
        <v>526.1</v>
      </c>
      <c r="DF473">
        <v>502.9</v>
      </c>
      <c r="DG473">
        <v>471.9</v>
      </c>
      <c r="DH473">
        <v>730.2</v>
      </c>
      <c r="DI473">
        <v>619.4</v>
      </c>
      <c r="DJ473">
        <v>574.5</v>
      </c>
      <c r="DK473">
        <v>533.9</v>
      </c>
      <c r="DL473">
        <v>496.9</v>
      </c>
      <c r="DM473">
        <v>466.2</v>
      </c>
      <c r="DN473">
        <v>424.4</v>
      </c>
      <c r="DO473">
        <v>752.1</v>
      </c>
      <c r="DP473">
        <v>630.4</v>
      </c>
      <c r="DQ473">
        <v>582.20000000000005</v>
      </c>
      <c r="DR473">
        <v>543.1</v>
      </c>
      <c r="DS473">
        <v>506.4</v>
      </c>
      <c r="DT473">
        <v>469.4</v>
      </c>
      <c r="DU473">
        <v>389.1</v>
      </c>
      <c r="DV473">
        <v>833.6</v>
      </c>
      <c r="DW473">
        <v>685.6</v>
      </c>
      <c r="DX473">
        <v>606.70000000000005</v>
      </c>
      <c r="DY473">
        <v>568.6</v>
      </c>
      <c r="DZ473">
        <v>531.6</v>
      </c>
      <c r="EA473">
        <v>497.2</v>
      </c>
      <c r="EB473">
        <v>421.7</v>
      </c>
      <c r="EC473">
        <v>987.5</v>
      </c>
      <c r="ED473">
        <v>782.4</v>
      </c>
      <c r="EE473">
        <v>664</v>
      </c>
      <c r="EF473">
        <v>601.1</v>
      </c>
      <c r="EG473">
        <v>566.20000000000005</v>
      </c>
      <c r="EH473">
        <v>531.9</v>
      </c>
      <c r="EI473">
        <v>468.1</v>
      </c>
      <c r="EJ473">
        <v>1140.3</v>
      </c>
      <c r="EK473">
        <v>902.9</v>
      </c>
      <c r="EL473">
        <v>761.9</v>
      </c>
      <c r="EM473">
        <v>666.3</v>
      </c>
      <c r="EN473">
        <v>608.79999999999995</v>
      </c>
      <c r="EO473">
        <v>574.20000000000005</v>
      </c>
      <c r="EP473" t="s">
        <v>4689</v>
      </c>
    </row>
    <row r="474" spans="1:146" x14ac:dyDescent="0.25">
      <c r="A474" t="s">
        <v>4690</v>
      </c>
      <c r="B474" t="s">
        <v>1503</v>
      </c>
      <c r="C474" t="s">
        <v>1504</v>
      </c>
      <c r="D474" t="s">
        <v>1505</v>
      </c>
      <c r="E474" t="s">
        <v>589</v>
      </c>
      <c r="F474" t="s">
        <v>590</v>
      </c>
      <c r="G474" t="s">
        <v>591</v>
      </c>
      <c r="H474">
        <v>2005</v>
      </c>
      <c r="I474">
        <v>4041533</v>
      </c>
      <c r="K474" t="s">
        <v>1698</v>
      </c>
      <c r="L474" t="s">
        <v>1781</v>
      </c>
      <c r="M474">
        <v>640</v>
      </c>
      <c r="N474" t="s">
        <v>3923</v>
      </c>
      <c r="O474" s="3">
        <v>0.32085648148148149</v>
      </c>
      <c r="P474">
        <v>10.6</v>
      </c>
      <c r="Q474">
        <v>9.4489999999999998</v>
      </c>
      <c r="R474">
        <v>2.173</v>
      </c>
      <c r="S474">
        <v>3.25</v>
      </c>
      <c r="T474">
        <v>4487</v>
      </c>
      <c r="U474">
        <v>117</v>
      </c>
      <c r="V474">
        <v>0</v>
      </c>
      <c r="W474">
        <v>603.70000000000005</v>
      </c>
      <c r="X474">
        <v>1.0302</v>
      </c>
      <c r="Y474">
        <v>655.20000000000005</v>
      </c>
      <c r="Z474">
        <v>0</v>
      </c>
      <c r="AA474">
        <v>0</v>
      </c>
      <c r="AB474">
        <v>960.4</v>
      </c>
      <c r="AC474">
        <v>782.2</v>
      </c>
      <c r="AD474">
        <v>684.1</v>
      </c>
      <c r="AE474">
        <v>636.5</v>
      </c>
      <c r="AF474">
        <v>606.9</v>
      </c>
      <c r="AG474">
        <v>585.9</v>
      </c>
      <c r="AH474">
        <v>559</v>
      </c>
      <c r="AI474">
        <v>914.3</v>
      </c>
      <c r="AJ474">
        <v>748</v>
      </c>
      <c r="AK474">
        <v>665.5</v>
      </c>
      <c r="AL474">
        <v>626.20000000000005</v>
      </c>
      <c r="AM474">
        <v>603.1</v>
      </c>
      <c r="AN474">
        <v>584.4</v>
      </c>
      <c r="AO474">
        <v>558.29999999999995</v>
      </c>
      <c r="AP474">
        <v>819.9</v>
      </c>
      <c r="AQ474">
        <v>666.7</v>
      </c>
      <c r="AR474">
        <v>586.29999999999995</v>
      </c>
      <c r="AS474">
        <v>540.79999999999995</v>
      </c>
      <c r="AT474">
        <v>513</v>
      </c>
      <c r="AU474">
        <v>494.4</v>
      </c>
      <c r="AV474">
        <v>469.1</v>
      </c>
      <c r="AW474">
        <v>873.2</v>
      </c>
      <c r="AX474">
        <v>704.3</v>
      </c>
      <c r="AY474">
        <v>614.20000000000005</v>
      </c>
      <c r="AZ474">
        <v>562.29999999999995</v>
      </c>
      <c r="BA474">
        <v>530.6</v>
      </c>
      <c r="BB474">
        <v>509.6</v>
      </c>
      <c r="BC474">
        <v>482.3</v>
      </c>
      <c r="BD474">
        <v>959.1</v>
      </c>
      <c r="BE474">
        <v>737</v>
      </c>
      <c r="BF474">
        <v>621.4</v>
      </c>
      <c r="BG474">
        <v>560.20000000000005</v>
      </c>
      <c r="BH474">
        <v>525.20000000000005</v>
      </c>
      <c r="BI474">
        <v>495.6</v>
      </c>
      <c r="BJ474">
        <v>449.1</v>
      </c>
      <c r="BK474">
        <v>42</v>
      </c>
      <c r="BL474">
        <v>40.9</v>
      </c>
      <c r="BM474">
        <v>39.1</v>
      </c>
      <c r="BN474">
        <v>38.1</v>
      </c>
      <c r="BO474">
        <v>38.1</v>
      </c>
      <c r="BP474">
        <v>37.700000000000003</v>
      </c>
      <c r="BQ474">
        <v>38.1</v>
      </c>
      <c r="BR474">
        <v>142.30000000000001</v>
      </c>
      <c r="BS474">
        <v>148.4</v>
      </c>
      <c r="BT474">
        <v>151.5</v>
      </c>
      <c r="BU474">
        <v>159.1</v>
      </c>
      <c r="BV474">
        <v>180</v>
      </c>
      <c r="BW474">
        <v>180</v>
      </c>
      <c r="BX474">
        <v>180</v>
      </c>
      <c r="BY474">
        <v>973.1</v>
      </c>
      <c r="BZ474">
        <v>807.5</v>
      </c>
      <c r="CA474">
        <v>727</v>
      </c>
      <c r="CB474">
        <v>703.5</v>
      </c>
      <c r="CC474">
        <v>694.7</v>
      </c>
      <c r="CD474">
        <v>684.8</v>
      </c>
      <c r="CE474">
        <v>681.1</v>
      </c>
      <c r="CF474">
        <v>645.4</v>
      </c>
      <c r="CG474">
        <v>546.29999999999995</v>
      </c>
      <c r="CH474">
        <v>510.9</v>
      </c>
      <c r="CI474">
        <v>500.8</v>
      </c>
      <c r="CJ474">
        <v>496.6</v>
      </c>
      <c r="CK474">
        <v>494</v>
      </c>
      <c r="CL474">
        <v>487.3</v>
      </c>
      <c r="CM474">
        <v>614.1</v>
      </c>
      <c r="CN474">
        <v>528.9</v>
      </c>
      <c r="CO474">
        <v>499.2</v>
      </c>
      <c r="CP474">
        <v>488</v>
      </c>
      <c r="CQ474">
        <v>483.2</v>
      </c>
      <c r="CR474">
        <v>480.7</v>
      </c>
      <c r="CS474">
        <v>471.9</v>
      </c>
      <c r="CT474">
        <v>591.29999999999995</v>
      </c>
      <c r="CU474">
        <v>518.1</v>
      </c>
      <c r="CV474">
        <v>489.9</v>
      </c>
      <c r="CW474">
        <v>472.6</v>
      </c>
      <c r="CX474">
        <v>462.4</v>
      </c>
      <c r="CY474">
        <v>456.9</v>
      </c>
      <c r="CZ474">
        <v>450.2</v>
      </c>
      <c r="DA474">
        <v>598.1</v>
      </c>
      <c r="DB474">
        <v>518.20000000000005</v>
      </c>
      <c r="DC474">
        <v>489.6</v>
      </c>
      <c r="DD474">
        <v>468.2</v>
      </c>
      <c r="DE474">
        <v>449.2</v>
      </c>
      <c r="DF474">
        <v>434.8</v>
      </c>
      <c r="DG474">
        <v>422.1</v>
      </c>
      <c r="DH474">
        <v>608.29999999999995</v>
      </c>
      <c r="DI474">
        <v>513.4</v>
      </c>
      <c r="DJ474">
        <v>477.9</v>
      </c>
      <c r="DK474">
        <v>452.1</v>
      </c>
      <c r="DL474">
        <v>436</v>
      </c>
      <c r="DM474">
        <v>422.5</v>
      </c>
      <c r="DN474">
        <v>403.8</v>
      </c>
      <c r="DO474">
        <v>626</v>
      </c>
      <c r="DP474">
        <v>523.1</v>
      </c>
      <c r="DQ474">
        <v>483.5</v>
      </c>
      <c r="DR474">
        <v>453.7</v>
      </c>
      <c r="DS474">
        <v>426.2</v>
      </c>
      <c r="DT474">
        <v>406</v>
      </c>
      <c r="DU474">
        <v>380.4</v>
      </c>
      <c r="DV474">
        <v>692.6</v>
      </c>
      <c r="DW474">
        <v>564</v>
      </c>
      <c r="DX474">
        <v>504.9</v>
      </c>
      <c r="DY474">
        <v>474.6</v>
      </c>
      <c r="DZ474">
        <v>446.1</v>
      </c>
      <c r="EA474">
        <v>418.4</v>
      </c>
      <c r="EB474">
        <v>361.1</v>
      </c>
      <c r="EC474">
        <v>820.7</v>
      </c>
      <c r="ED474">
        <v>655.5</v>
      </c>
      <c r="EE474">
        <v>556.29999999999995</v>
      </c>
      <c r="EF474">
        <v>504.1</v>
      </c>
      <c r="EG474">
        <v>475.8</v>
      </c>
      <c r="EH474">
        <v>449.3</v>
      </c>
      <c r="EI474">
        <v>398.6</v>
      </c>
      <c r="EJ474">
        <v>947.7</v>
      </c>
      <c r="EK474">
        <v>756.9</v>
      </c>
      <c r="EL474">
        <v>641.20000000000005</v>
      </c>
      <c r="EM474">
        <v>569.6</v>
      </c>
      <c r="EN474">
        <v>519</v>
      </c>
      <c r="EO474">
        <v>487</v>
      </c>
      <c r="EP474" t="s">
        <v>4691</v>
      </c>
    </row>
    <row r="475" spans="1:146" x14ac:dyDescent="0.25">
      <c r="A475" t="s">
        <v>4692</v>
      </c>
      <c r="B475" t="s">
        <v>3190</v>
      </c>
      <c r="C475" t="s">
        <v>3191</v>
      </c>
      <c r="D475" t="s">
        <v>3192</v>
      </c>
      <c r="E475" t="s">
        <v>2678</v>
      </c>
      <c r="F475" t="s">
        <v>2397</v>
      </c>
      <c r="G475" t="s">
        <v>2051</v>
      </c>
      <c r="H475">
        <v>1977</v>
      </c>
      <c r="I475">
        <v>4082217</v>
      </c>
      <c r="K475" t="s">
        <v>1698</v>
      </c>
      <c r="L475" t="s">
        <v>971</v>
      </c>
      <c r="M475">
        <v>400</v>
      </c>
      <c r="N475" t="s">
        <v>3923</v>
      </c>
      <c r="O475" s="3">
        <v>0.32085648148148149</v>
      </c>
      <c r="P475">
        <v>7.3179999999999996</v>
      </c>
      <c r="Q475">
        <v>6.4859999999999998</v>
      </c>
      <c r="R475">
        <v>1.224</v>
      </c>
      <c r="S475">
        <v>2.69</v>
      </c>
      <c r="T475">
        <v>1271</v>
      </c>
      <c r="U475">
        <v>95.3</v>
      </c>
      <c r="V475">
        <v>0</v>
      </c>
      <c r="W475">
        <v>721.5</v>
      </c>
      <c r="X475">
        <v>0.86399999999999999</v>
      </c>
      <c r="Y475">
        <v>781.3</v>
      </c>
      <c r="Z475">
        <v>0</v>
      </c>
      <c r="AA475">
        <v>0</v>
      </c>
      <c r="AB475">
        <v>1165.5</v>
      </c>
      <c r="AC475">
        <v>949.3</v>
      </c>
      <c r="AD475">
        <v>825.9</v>
      </c>
      <c r="AE475">
        <v>750.7</v>
      </c>
      <c r="AF475">
        <v>714.6</v>
      </c>
      <c r="AG475">
        <v>696.2</v>
      </c>
      <c r="AH475">
        <v>676.8</v>
      </c>
      <c r="AI475">
        <v>1112</v>
      </c>
      <c r="AJ475">
        <v>912.1</v>
      </c>
      <c r="AK475">
        <v>804.7</v>
      </c>
      <c r="AL475">
        <v>745.2</v>
      </c>
      <c r="AM475">
        <v>714.1</v>
      </c>
      <c r="AN475">
        <v>696.5</v>
      </c>
      <c r="AO475">
        <v>677.8</v>
      </c>
      <c r="AP475">
        <v>988</v>
      </c>
      <c r="AQ475">
        <v>801</v>
      </c>
      <c r="AR475">
        <v>700.7</v>
      </c>
      <c r="AS475">
        <v>642</v>
      </c>
      <c r="AT475">
        <v>605.29999999999995</v>
      </c>
      <c r="AU475">
        <v>580.9</v>
      </c>
      <c r="AV475">
        <v>549.29999999999995</v>
      </c>
      <c r="AW475">
        <v>1026.8</v>
      </c>
      <c r="AX475">
        <v>828.9</v>
      </c>
      <c r="AY475">
        <v>722.5</v>
      </c>
      <c r="AZ475">
        <v>660.4</v>
      </c>
      <c r="BA475">
        <v>622.1</v>
      </c>
      <c r="BB475">
        <v>597.1</v>
      </c>
      <c r="BC475">
        <v>567.20000000000005</v>
      </c>
      <c r="BD475">
        <v>1162.9000000000001</v>
      </c>
      <c r="BE475">
        <v>893.3</v>
      </c>
      <c r="BF475">
        <v>749.3</v>
      </c>
      <c r="BG475">
        <v>663.3</v>
      </c>
      <c r="BH475">
        <v>619</v>
      </c>
      <c r="BI475">
        <v>581.4</v>
      </c>
      <c r="BJ475">
        <v>512.5</v>
      </c>
      <c r="BK475">
        <v>43.8</v>
      </c>
      <c r="BL475">
        <v>42.2</v>
      </c>
      <c r="BM475">
        <v>40.700000000000003</v>
      </c>
      <c r="BN475">
        <v>39.299999999999997</v>
      </c>
      <c r="BO475">
        <v>38.700000000000003</v>
      </c>
      <c r="BP475">
        <v>39</v>
      </c>
      <c r="BQ475">
        <v>40.9</v>
      </c>
      <c r="BR475">
        <v>148</v>
      </c>
      <c r="BS475">
        <v>151.69999999999999</v>
      </c>
      <c r="BT475">
        <v>153.4</v>
      </c>
      <c r="BU475">
        <v>170.4</v>
      </c>
      <c r="BV475">
        <v>180</v>
      </c>
      <c r="BW475">
        <v>180</v>
      </c>
      <c r="BX475">
        <v>180</v>
      </c>
      <c r="BY475">
        <v>1190.5999999999999</v>
      </c>
      <c r="BZ475">
        <v>995.7</v>
      </c>
      <c r="CA475">
        <v>889.8</v>
      </c>
      <c r="CB475">
        <v>835</v>
      </c>
      <c r="CC475">
        <v>820.4</v>
      </c>
      <c r="CD475">
        <v>818.2</v>
      </c>
      <c r="CE475">
        <v>842.4</v>
      </c>
      <c r="CF475">
        <v>780.3</v>
      </c>
      <c r="CG475">
        <v>664.1</v>
      </c>
      <c r="CH475">
        <v>616.70000000000005</v>
      </c>
      <c r="CI475">
        <v>593</v>
      </c>
      <c r="CJ475">
        <v>583.5</v>
      </c>
      <c r="CK475">
        <v>579.70000000000005</v>
      </c>
      <c r="CL475">
        <v>582.4</v>
      </c>
      <c r="CM475">
        <v>739.3</v>
      </c>
      <c r="CN475">
        <v>640.1</v>
      </c>
      <c r="CO475">
        <v>602.20000000000005</v>
      </c>
      <c r="CP475">
        <v>577.6</v>
      </c>
      <c r="CQ475">
        <v>562.70000000000005</v>
      </c>
      <c r="CR475">
        <v>556.1</v>
      </c>
      <c r="CS475">
        <v>554.6</v>
      </c>
      <c r="CT475">
        <v>709.1</v>
      </c>
      <c r="CU475">
        <v>625.20000000000005</v>
      </c>
      <c r="CV475">
        <v>590.70000000000005</v>
      </c>
      <c r="CW475">
        <v>562.1</v>
      </c>
      <c r="CX475">
        <v>536</v>
      </c>
      <c r="CY475">
        <v>520.9</v>
      </c>
      <c r="CZ475">
        <v>511.2</v>
      </c>
      <c r="DA475">
        <v>714</v>
      </c>
      <c r="DB475">
        <v>624.4</v>
      </c>
      <c r="DC475">
        <v>579.70000000000005</v>
      </c>
      <c r="DD475">
        <v>545.4</v>
      </c>
      <c r="DE475">
        <v>526.1</v>
      </c>
      <c r="DF475">
        <v>502.9</v>
      </c>
      <c r="DG475">
        <v>471.9</v>
      </c>
      <c r="DH475">
        <v>730.2</v>
      </c>
      <c r="DI475">
        <v>619.4</v>
      </c>
      <c r="DJ475">
        <v>574.5</v>
      </c>
      <c r="DK475">
        <v>533.9</v>
      </c>
      <c r="DL475">
        <v>496.9</v>
      </c>
      <c r="DM475">
        <v>466.2</v>
      </c>
      <c r="DN475">
        <v>424.4</v>
      </c>
      <c r="DO475">
        <v>752.1</v>
      </c>
      <c r="DP475">
        <v>630.4</v>
      </c>
      <c r="DQ475">
        <v>582.20000000000005</v>
      </c>
      <c r="DR475">
        <v>543.1</v>
      </c>
      <c r="DS475">
        <v>506.4</v>
      </c>
      <c r="DT475">
        <v>469.4</v>
      </c>
      <c r="DU475">
        <v>389.1</v>
      </c>
      <c r="DV475">
        <v>833.6</v>
      </c>
      <c r="DW475">
        <v>685.6</v>
      </c>
      <c r="DX475">
        <v>606.70000000000005</v>
      </c>
      <c r="DY475">
        <v>568.6</v>
      </c>
      <c r="DZ475">
        <v>531.6</v>
      </c>
      <c r="EA475">
        <v>497.2</v>
      </c>
      <c r="EB475">
        <v>421.7</v>
      </c>
      <c r="EC475">
        <v>987.5</v>
      </c>
      <c r="ED475">
        <v>782.4</v>
      </c>
      <c r="EE475">
        <v>664</v>
      </c>
      <c r="EF475">
        <v>601.1</v>
      </c>
      <c r="EG475">
        <v>566.20000000000005</v>
      </c>
      <c r="EH475">
        <v>531.9</v>
      </c>
      <c r="EI475">
        <v>468.1</v>
      </c>
      <c r="EJ475">
        <v>1140.3</v>
      </c>
      <c r="EK475">
        <v>902.9</v>
      </c>
      <c r="EL475">
        <v>761.9</v>
      </c>
      <c r="EM475">
        <v>666.3</v>
      </c>
      <c r="EN475">
        <v>608.79999999999995</v>
      </c>
      <c r="EO475">
        <v>574.20000000000005</v>
      </c>
      <c r="EP475" t="s">
        <v>4693</v>
      </c>
    </row>
    <row r="476" spans="1:146" x14ac:dyDescent="0.25">
      <c r="A476" t="s">
        <v>3421</v>
      </c>
      <c r="B476" t="s">
        <v>3121</v>
      </c>
      <c r="C476" t="s">
        <v>3122</v>
      </c>
      <c r="D476" t="s">
        <v>3123</v>
      </c>
      <c r="E476" t="s">
        <v>3124</v>
      </c>
      <c r="F476" t="s">
        <v>1930</v>
      </c>
      <c r="G476" t="s">
        <v>2051</v>
      </c>
      <c r="H476">
        <v>1995</v>
      </c>
      <c r="I476">
        <v>9569181</v>
      </c>
      <c r="K476" t="s">
        <v>1698</v>
      </c>
      <c r="L476" t="s">
        <v>971</v>
      </c>
      <c r="M476">
        <v>340</v>
      </c>
      <c r="N476" t="s">
        <v>3923</v>
      </c>
      <c r="O476" s="3">
        <v>0.32087962962962963</v>
      </c>
      <c r="P476">
        <v>8.032</v>
      </c>
      <c r="Q476">
        <v>7.2370000000000001</v>
      </c>
      <c r="R476">
        <v>1.5009999999999999</v>
      </c>
      <c r="S476">
        <v>2.4900000000000002</v>
      </c>
      <c r="T476">
        <v>1438</v>
      </c>
      <c r="U476">
        <v>104.9</v>
      </c>
      <c r="V476">
        <v>0.15</v>
      </c>
      <c r="W476">
        <v>662</v>
      </c>
      <c r="X476">
        <v>0.92920000000000003</v>
      </c>
      <c r="Y476">
        <v>726.5</v>
      </c>
      <c r="Z476">
        <v>0</v>
      </c>
      <c r="AA476">
        <v>0</v>
      </c>
      <c r="AB476">
        <v>1051.0999999999999</v>
      </c>
      <c r="AC476">
        <v>852.1</v>
      </c>
      <c r="AD476">
        <v>748.5</v>
      </c>
      <c r="AE476">
        <v>708.5</v>
      </c>
      <c r="AF476">
        <v>680.2</v>
      </c>
      <c r="AG476">
        <v>657.3</v>
      </c>
      <c r="AH476">
        <v>596</v>
      </c>
      <c r="AI476">
        <v>1011.2</v>
      </c>
      <c r="AJ476">
        <v>824.5</v>
      </c>
      <c r="AK476">
        <v>733.1</v>
      </c>
      <c r="AL476">
        <v>689.5</v>
      </c>
      <c r="AM476">
        <v>662.4</v>
      </c>
      <c r="AN476">
        <v>638.9</v>
      </c>
      <c r="AO476">
        <v>594.1</v>
      </c>
      <c r="AP476">
        <v>897.7</v>
      </c>
      <c r="AQ476">
        <v>731</v>
      </c>
      <c r="AR476">
        <v>643.5</v>
      </c>
      <c r="AS476">
        <v>592.9</v>
      </c>
      <c r="AT476">
        <v>560.29999999999995</v>
      </c>
      <c r="AU476">
        <v>535.9</v>
      </c>
      <c r="AV476">
        <v>495.8</v>
      </c>
      <c r="AW476">
        <v>985.4</v>
      </c>
      <c r="AX476">
        <v>791.1</v>
      </c>
      <c r="AY476">
        <v>686.7</v>
      </c>
      <c r="AZ476">
        <v>625.79999999999995</v>
      </c>
      <c r="BA476">
        <v>587.70000000000005</v>
      </c>
      <c r="BB476">
        <v>561.70000000000005</v>
      </c>
      <c r="BC476">
        <v>525.5</v>
      </c>
      <c r="BD476">
        <v>1044.5</v>
      </c>
      <c r="BE476">
        <v>802.1</v>
      </c>
      <c r="BF476">
        <v>680.8</v>
      </c>
      <c r="BG476">
        <v>617.79999999999995</v>
      </c>
      <c r="BH476">
        <v>578.1</v>
      </c>
      <c r="BI476">
        <v>541.5</v>
      </c>
      <c r="BJ476">
        <v>473</v>
      </c>
      <c r="BK476">
        <v>42.2</v>
      </c>
      <c r="BL476">
        <v>41.2</v>
      </c>
      <c r="BM476">
        <v>38.799999999999997</v>
      </c>
      <c r="BN476">
        <v>37.799999999999997</v>
      </c>
      <c r="BO476">
        <v>37.5</v>
      </c>
      <c r="BP476">
        <v>37.200000000000003</v>
      </c>
      <c r="BQ476">
        <v>37.799999999999997</v>
      </c>
      <c r="BR476">
        <v>144.9</v>
      </c>
      <c r="BS476">
        <v>147.80000000000001</v>
      </c>
      <c r="BT476">
        <v>150</v>
      </c>
      <c r="BU476">
        <v>150.80000000000001</v>
      </c>
      <c r="BV476">
        <v>176.5</v>
      </c>
      <c r="BW476">
        <v>144.19999999999999</v>
      </c>
      <c r="BX476">
        <v>140.69999999999999</v>
      </c>
      <c r="BY476">
        <v>1117.8</v>
      </c>
      <c r="BZ476">
        <v>918.7</v>
      </c>
      <c r="CA476">
        <v>816.7</v>
      </c>
      <c r="CB476">
        <v>786.6</v>
      </c>
      <c r="CC476">
        <v>776.3</v>
      </c>
      <c r="CD476">
        <v>767.8</v>
      </c>
      <c r="CE476">
        <v>762.7</v>
      </c>
      <c r="CF476">
        <v>737.4</v>
      </c>
      <c r="CG476">
        <v>619.20000000000005</v>
      </c>
      <c r="CH476">
        <v>577.6</v>
      </c>
      <c r="CI476">
        <v>563.4</v>
      </c>
      <c r="CJ476">
        <v>557.20000000000005</v>
      </c>
      <c r="CK476">
        <v>554.29999999999995</v>
      </c>
      <c r="CL476">
        <v>544.79999999999995</v>
      </c>
      <c r="CM476">
        <v>699.2</v>
      </c>
      <c r="CN476">
        <v>599</v>
      </c>
      <c r="CO476">
        <v>564</v>
      </c>
      <c r="CP476">
        <v>546.70000000000005</v>
      </c>
      <c r="CQ476">
        <v>538.29999999999995</v>
      </c>
      <c r="CR476">
        <v>533.70000000000005</v>
      </c>
      <c r="CS476">
        <v>521.29999999999995</v>
      </c>
      <c r="CT476">
        <v>671</v>
      </c>
      <c r="CU476">
        <v>585.9</v>
      </c>
      <c r="CV476">
        <v>551.9</v>
      </c>
      <c r="CW476">
        <v>526.1</v>
      </c>
      <c r="CX476">
        <v>507.4</v>
      </c>
      <c r="CY476">
        <v>497.6</v>
      </c>
      <c r="CZ476">
        <v>489.7</v>
      </c>
      <c r="DA476">
        <v>645.79999999999995</v>
      </c>
      <c r="DB476">
        <v>569</v>
      </c>
      <c r="DC476">
        <v>547.4</v>
      </c>
      <c r="DD476">
        <v>521.4</v>
      </c>
      <c r="DE476">
        <v>492.3</v>
      </c>
      <c r="DF476">
        <v>470.4</v>
      </c>
      <c r="DG476">
        <v>447.8</v>
      </c>
      <c r="DH476">
        <v>634</v>
      </c>
      <c r="DI476">
        <v>555.29999999999995</v>
      </c>
      <c r="DJ476">
        <v>514.9</v>
      </c>
      <c r="DK476">
        <v>489.2</v>
      </c>
      <c r="DL476">
        <v>468.7</v>
      </c>
      <c r="DM476">
        <v>450</v>
      </c>
      <c r="DN476">
        <v>417</v>
      </c>
      <c r="DO476">
        <v>650.29999999999995</v>
      </c>
      <c r="DP476">
        <v>561.4</v>
      </c>
      <c r="DQ476">
        <v>514.9</v>
      </c>
      <c r="DR476">
        <v>474.3</v>
      </c>
      <c r="DS476">
        <v>446.1</v>
      </c>
      <c r="DT476">
        <v>424.5</v>
      </c>
      <c r="DU476">
        <v>386.8</v>
      </c>
      <c r="DV476">
        <v>724.7</v>
      </c>
      <c r="DW476">
        <v>593.4</v>
      </c>
      <c r="DX476">
        <v>540.5</v>
      </c>
      <c r="DY476">
        <v>496.1</v>
      </c>
      <c r="DZ476">
        <v>452.6</v>
      </c>
      <c r="EA476">
        <v>408.7</v>
      </c>
      <c r="EB476">
        <v>334.2</v>
      </c>
      <c r="EC476">
        <v>852.6</v>
      </c>
      <c r="ED476">
        <v>680.2</v>
      </c>
      <c r="EE476">
        <v>589.29999999999995</v>
      </c>
      <c r="EF476">
        <v>546.70000000000005</v>
      </c>
      <c r="EG476">
        <v>514.6</v>
      </c>
      <c r="EH476">
        <v>473.5</v>
      </c>
      <c r="EI476">
        <v>371.7</v>
      </c>
      <c r="EJ476">
        <v>984.5</v>
      </c>
      <c r="EK476">
        <v>785.4</v>
      </c>
      <c r="EL476">
        <v>680.4</v>
      </c>
      <c r="EM476">
        <v>630.4</v>
      </c>
      <c r="EN476">
        <v>584</v>
      </c>
      <c r="EO476">
        <v>546.70000000000005</v>
      </c>
      <c r="EP476" t="s">
        <v>4694</v>
      </c>
    </row>
    <row r="477" spans="1:146" x14ac:dyDescent="0.25">
      <c r="A477" t="s">
        <v>4695</v>
      </c>
      <c r="B477" t="s">
        <v>843</v>
      </c>
      <c r="C477" t="s">
        <v>844</v>
      </c>
      <c r="D477" t="s">
        <v>845</v>
      </c>
      <c r="E477" t="s">
        <v>2678</v>
      </c>
      <c r="F477" t="s">
        <v>804</v>
      </c>
      <c r="G477" t="s">
        <v>2051</v>
      </c>
      <c r="H477">
        <v>1977</v>
      </c>
      <c r="I477">
        <v>154930</v>
      </c>
      <c r="K477" t="s">
        <v>1698</v>
      </c>
      <c r="L477" t="s">
        <v>971</v>
      </c>
      <c r="M477">
        <v>400</v>
      </c>
      <c r="N477" t="s">
        <v>3923</v>
      </c>
      <c r="O477" s="3">
        <v>0.32087962962962963</v>
      </c>
      <c r="P477">
        <v>7.3179999999999996</v>
      </c>
      <c r="Q477">
        <v>6.4859999999999998</v>
      </c>
      <c r="R477">
        <v>1.224</v>
      </c>
      <c r="S477">
        <v>2.69</v>
      </c>
      <c r="T477">
        <v>1271</v>
      </c>
      <c r="U477">
        <v>95.3</v>
      </c>
      <c r="V477">
        <v>0</v>
      </c>
      <c r="W477">
        <v>721.5</v>
      </c>
      <c r="X477">
        <v>0.86399999999999999</v>
      </c>
      <c r="Y477">
        <v>781.3</v>
      </c>
      <c r="Z477">
        <v>0</v>
      </c>
      <c r="AA477">
        <v>0</v>
      </c>
      <c r="AB477">
        <v>1165.5</v>
      </c>
      <c r="AC477">
        <v>949.3</v>
      </c>
      <c r="AD477">
        <v>825.9</v>
      </c>
      <c r="AE477">
        <v>750.7</v>
      </c>
      <c r="AF477">
        <v>714.6</v>
      </c>
      <c r="AG477">
        <v>696.2</v>
      </c>
      <c r="AH477">
        <v>676.8</v>
      </c>
      <c r="AI477">
        <v>1112</v>
      </c>
      <c r="AJ477">
        <v>912.1</v>
      </c>
      <c r="AK477">
        <v>804.7</v>
      </c>
      <c r="AL477">
        <v>745.2</v>
      </c>
      <c r="AM477">
        <v>714.1</v>
      </c>
      <c r="AN477">
        <v>696.5</v>
      </c>
      <c r="AO477">
        <v>677.8</v>
      </c>
      <c r="AP477">
        <v>988</v>
      </c>
      <c r="AQ477">
        <v>801</v>
      </c>
      <c r="AR477">
        <v>700.7</v>
      </c>
      <c r="AS477">
        <v>642</v>
      </c>
      <c r="AT477">
        <v>605.29999999999995</v>
      </c>
      <c r="AU477">
        <v>580.9</v>
      </c>
      <c r="AV477">
        <v>549.29999999999995</v>
      </c>
      <c r="AW477">
        <v>1026.8</v>
      </c>
      <c r="AX477">
        <v>828.9</v>
      </c>
      <c r="AY477">
        <v>722.5</v>
      </c>
      <c r="AZ477">
        <v>660.4</v>
      </c>
      <c r="BA477">
        <v>622.1</v>
      </c>
      <c r="BB477">
        <v>597.1</v>
      </c>
      <c r="BC477">
        <v>567.20000000000005</v>
      </c>
      <c r="BD477">
        <v>1162.9000000000001</v>
      </c>
      <c r="BE477">
        <v>893.3</v>
      </c>
      <c r="BF477">
        <v>749.3</v>
      </c>
      <c r="BG477">
        <v>663.3</v>
      </c>
      <c r="BH477">
        <v>619</v>
      </c>
      <c r="BI477">
        <v>581.4</v>
      </c>
      <c r="BJ477">
        <v>512.5</v>
      </c>
      <c r="BK477">
        <v>43.8</v>
      </c>
      <c r="BL477">
        <v>42.2</v>
      </c>
      <c r="BM477">
        <v>40.700000000000003</v>
      </c>
      <c r="BN477">
        <v>39.299999999999997</v>
      </c>
      <c r="BO477">
        <v>38.700000000000003</v>
      </c>
      <c r="BP477">
        <v>39</v>
      </c>
      <c r="BQ477">
        <v>40.9</v>
      </c>
      <c r="BR477">
        <v>148</v>
      </c>
      <c r="BS477">
        <v>151.69999999999999</v>
      </c>
      <c r="BT477">
        <v>153.4</v>
      </c>
      <c r="BU477">
        <v>170.4</v>
      </c>
      <c r="BV477">
        <v>180</v>
      </c>
      <c r="BW477">
        <v>180</v>
      </c>
      <c r="BX477">
        <v>180</v>
      </c>
      <c r="BY477">
        <v>1190.5999999999999</v>
      </c>
      <c r="BZ477">
        <v>995.7</v>
      </c>
      <c r="CA477">
        <v>889.8</v>
      </c>
      <c r="CB477">
        <v>835</v>
      </c>
      <c r="CC477">
        <v>820.4</v>
      </c>
      <c r="CD477">
        <v>818.2</v>
      </c>
      <c r="CE477">
        <v>842.4</v>
      </c>
      <c r="CF477">
        <v>780.3</v>
      </c>
      <c r="CG477">
        <v>664.1</v>
      </c>
      <c r="CH477">
        <v>616.70000000000005</v>
      </c>
      <c r="CI477">
        <v>593</v>
      </c>
      <c r="CJ477">
        <v>583.5</v>
      </c>
      <c r="CK477">
        <v>579.70000000000005</v>
      </c>
      <c r="CL477">
        <v>582.4</v>
      </c>
      <c r="CM477">
        <v>739.3</v>
      </c>
      <c r="CN477">
        <v>640.1</v>
      </c>
      <c r="CO477">
        <v>602.20000000000005</v>
      </c>
      <c r="CP477">
        <v>577.6</v>
      </c>
      <c r="CQ477">
        <v>562.70000000000005</v>
      </c>
      <c r="CR477">
        <v>556.1</v>
      </c>
      <c r="CS477">
        <v>554.6</v>
      </c>
      <c r="CT477">
        <v>709.1</v>
      </c>
      <c r="CU477">
        <v>625.20000000000005</v>
      </c>
      <c r="CV477">
        <v>590.70000000000005</v>
      </c>
      <c r="CW477">
        <v>562.1</v>
      </c>
      <c r="CX477">
        <v>536</v>
      </c>
      <c r="CY477">
        <v>520.9</v>
      </c>
      <c r="CZ477">
        <v>511.2</v>
      </c>
      <c r="DA477">
        <v>714</v>
      </c>
      <c r="DB477">
        <v>624.4</v>
      </c>
      <c r="DC477">
        <v>579.70000000000005</v>
      </c>
      <c r="DD477">
        <v>545.4</v>
      </c>
      <c r="DE477">
        <v>526.1</v>
      </c>
      <c r="DF477">
        <v>502.9</v>
      </c>
      <c r="DG477">
        <v>471.9</v>
      </c>
      <c r="DH477">
        <v>730.2</v>
      </c>
      <c r="DI477">
        <v>619.4</v>
      </c>
      <c r="DJ477">
        <v>574.5</v>
      </c>
      <c r="DK477">
        <v>533.9</v>
      </c>
      <c r="DL477">
        <v>496.9</v>
      </c>
      <c r="DM477">
        <v>466.2</v>
      </c>
      <c r="DN477">
        <v>424.4</v>
      </c>
      <c r="DO477">
        <v>752.1</v>
      </c>
      <c r="DP477">
        <v>630.4</v>
      </c>
      <c r="DQ477">
        <v>582.20000000000005</v>
      </c>
      <c r="DR477">
        <v>543.1</v>
      </c>
      <c r="DS477">
        <v>506.4</v>
      </c>
      <c r="DT477">
        <v>469.4</v>
      </c>
      <c r="DU477">
        <v>389.1</v>
      </c>
      <c r="DV477">
        <v>833.6</v>
      </c>
      <c r="DW477">
        <v>685.6</v>
      </c>
      <c r="DX477">
        <v>606.70000000000005</v>
      </c>
      <c r="DY477">
        <v>568.6</v>
      </c>
      <c r="DZ477">
        <v>531.6</v>
      </c>
      <c r="EA477">
        <v>497.2</v>
      </c>
      <c r="EB477">
        <v>421.7</v>
      </c>
      <c r="EC477">
        <v>987.5</v>
      </c>
      <c r="ED477">
        <v>782.4</v>
      </c>
      <c r="EE477">
        <v>664</v>
      </c>
      <c r="EF477">
        <v>601.1</v>
      </c>
      <c r="EG477">
        <v>566.20000000000005</v>
      </c>
      <c r="EH477">
        <v>531.9</v>
      </c>
      <c r="EI477">
        <v>468.1</v>
      </c>
      <c r="EJ477">
        <v>1140.3</v>
      </c>
      <c r="EK477">
        <v>902.9</v>
      </c>
      <c r="EL477">
        <v>761.9</v>
      </c>
      <c r="EM477">
        <v>666.3</v>
      </c>
      <c r="EN477">
        <v>608.79999999999995</v>
      </c>
      <c r="EO477">
        <v>574.20000000000005</v>
      </c>
      <c r="EP477" t="s">
        <v>4696</v>
      </c>
    </row>
    <row r="478" spans="1:146" x14ac:dyDescent="0.25">
      <c r="A478" t="s">
        <v>4697</v>
      </c>
      <c r="B478" t="s">
        <v>190</v>
      </c>
      <c r="C478" t="s">
        <v>191</v>
      </c>
      <c r="D478" t="s">
        <v>192</v>
      </c>
      <c r="E478" t="s">
        <v>2214</v>
      </c>
      <c r="F478" t="s">
        <v>193</v>
      </c>
      <c r="G478" t="s">
        <v>194</v>
      </c>
      <c r="H478">
        <v>1992</v>
      </c>
      <c r="I478">
        <v>4017836</v>
      </c>
      <c r="K478" t="s">
        <v>1698</v>
      </c>
      <c r="L478" t="s">
        <v>971</v>
      </c>
      <c r="M478">
        <v>375</v>
      </c>
      <c r="N478" t="s">
        <v>3923</v>
      </c>
      <c r="O478" s="3">
        <v>0.32087962962962963</v>
      </c>
      <c r="P478">
        <v>7.5090000000000003</v>
      </c>
      <c r="Q478">
        <v>7.2489999999999997</v>
      </c>
      <c r="R478">
        <v>1.522</v>
      </c>
      <c r="S478">
        <v>2.4900000000000002</v>
      </c>
      <c r="T478">
        <v>821</v>
      </c>
      <c r="U478">
        <v>94.7</v>
      </c>
      <c r="V478">
        <v>0</v>
      </c>
      <c r="W478">
        <v>623.9</v>
      </c>
      <c r="X478">
        <v>0.97809999999999997</v>
      </c>
      <c r="Y478">
        <v>690.1</v>
      </c>
      <c r="Z478">
        <v>0</v>
      </c>
      <c r="AA478">
        <v>0</v>
      </c>
      <c r="AB478">
        <v>1020.1</v>
      </c>
      <c r="AC478">
        <v>822.3</v>
      </c>
      <c r="AD478">
        <v>724.7</v>
      </c>
      <c r="AE478">
        <v>678.4</v>
      </c>
      <c r="AF478">
        <v>641.29999999999995</v>
      </c>
      <c r="AG478">
        <v>609</v>
      </c>
      <c r="AH478">
        <v>540</v>
      </c>
      <c r="AI478">
        <v>977</v>
      </c>
      <c r="AJ478">
        <v>794.4</v>
      </c>
      <c r="AK478">
        <v>703.6</v>
      </c>
      <c r="AL478">
        <v>655.1</v>
      </c>
      <c r="AM478">
        <v>622</v>
      </c>
      <c r="AN478">
        <v>594.79999999999995</v>
      </c>
      <c r="AO478">
        <v>542.5</v>
      </c>
      <c r="AP478">
        <v>861.2</v>
      </c>
      <c r="AQ478">
        <v>696.6</v>
      </c>
      <c r="AR478">
        <v>606.70000000000005</v>
      </c>
      <c r="AS478">
        <v>551.29999999999995</v>
      </c>
      <c r="AT478">
        <v>512.9</v>
      </c>
      <c r="AU478">
        <v>483</v>
      </c>
      <c r="AV478">
        <v>434</v>
      </c>
      <c r="AW478">
        <v>941.4</v>
      </c>
      <c r="AX478">
        <v>754.3</v>
      </c>
      <c r="AY478">
        <v>651.79999999999995</v>
      </c>
      <c r="AZ478">
        <v>589.70000000000005</v>
      </c>
      <c r="BA478">
        <v>548.6</v>
      </c>
      <c r="BB478">
        <v>518.5</v>
      </c>
      <c r="BC478">
        <v>472.5</v>
      </c>
      <c r="BD478">
        <v>1015</v>
      </c>
      <c r="BE478">
        <v>774.5</v>
      </c>
      <c r="BF478">
        <v>654.9</v>
      </c>
      <c r="BG478">
        <v>580.29999999999995</v>
      </c>
      <c r="BH478">
        <v>529.29999999999995</v>
      </c>
      <c r="BI478">
        <v>486.1</v>
      </c>
      <c r="BJ478">
        <v>405.6</v>
      </c>
      <c r="BK478">
        <v>43.7</v>
      </c>
      <c r="BL478">
        <v>41.5</v>
      </c>
      <c r="BM478">
        <v>38.799999999999997</v>
      </c>
      <c r="BN478">
        <v>37.200000000000003</v>
      </c>
      <c r="BO478">
        <v>36.9</v>
      </c>
      <c r="BP478">
        <v>36.9</v>
      </c>
      <c r="BQ478">
        <v>37.299999999999997</v>
      </c>
      <c r="BR478">
        <v>143.5</v>
      </c>
      <c r="BS478">
        <v>147.30000000000001</v>
      </c>
      <c r="BT478">
        <v>150.5</v>
      </c>
      <c r="BU478">
        <v>148.30000000000001</v>
      </c>
      <c r="BV478">
        <v>144.69999999999999</v>
      </c>
      <c r="BW478">
        <v>144.5</v>
      </c>
      <c r="BX478">
        <v>139.9</v>
      </c>
      <c r="BY478">
        <v>1071.4000000000001</v>
      </c>
      <c r="BZ478">
        <v>877</v>
      </c>
      <c r="CA478">
        <v>782</v>
      </c>
      <c r="CB478">
        <v>753</v>
      </c>
      <c r="CC478">
        <v>744.6</v>
      </c>
      <c r="CD478">
        <v>742</v>
      </c>
      <c r="CE478">
        <v>735.6</v>
      </c>
      <c r="CF478">
        <v>700.1</v>
      </c>
      <c r="CG478">
        <v>595.20000000000005</v>
      </c>
      <c r="CH478">
        <v>554.79999999999995</v>
      </c>
      <c r="CI478">
        <v>534.5</v>
      </c>
      <c r="CJ478">
        <v>525.1</v>
      </c>
      <c r="CK478">
        <v>520.5</v>
      </c>
      <c r="CL478">
        <v>505.6</v>
      </c>
      <c r="CM478">
        <v>660.8</v>
      </c>
      <c r="CN478">
        <v>578.20000000000005</v>
      </c>
      <c r="CO478">
        <v>536.79999999999995</v>
      </c>
      <c r="CP478">
        <v>507</v>
      </c>
      <c r="CQ478">
        <v>495.2</v>
      </c>
      <c r="CR478">
        <v>488.9</v>
      </c>
      <c r="CS478">
        <v>470.9</v>
      </c>
      <c r="CT478">
        <v>633</v>
      </c>
      <c r="CU478">
        <v>565.9</v>
      </c>
      <c r="CV478">
        <v>519.79999999999995</v>
      </c>
      <c r="CW478">
        <v>472.5</v>
      </c>
      <c r="CX478">
        <v>449.9</v>
      </c>
      <c r="CY478">
        <v>438.9</v>
      </c>
      <c r="CZ478">
        <v>422.3</v>
      </c>
      <c r="DA478">
        <v>624.5</v>
      </c>
      <c r="DB478">
        <v>546.4</v>
      </c>
      <c r="DC478">
        <v>510.7</v>
      </c>
      <c r="DD478">
        <v>469.2</v>
      </c>
      <c r="DE478">
        <v>420</v>
      </c>
      <c r="DF478">
        <v>394.9</v>
      </c>
      <c r="DG478">
        <v>374.3</v>
      </c>
      <c r="DH478">
        <v>614.5</v>
      </c>
      <c r="DI478">
        <v>535.4</v>
      </c>
      <c r="DJ478">
        <v>469.8</v>
      </c>
      <c r="DK478">
        <v>434.1</v>
      </c>
      <c r="DL478">
        <v>404.1</v>
      </c>
      <c r="DM478">
        <v>378.5</v>
      </c>
      <c r="DN478">
        <v>322.8</v>
      </c>
      <c r="DO478">
        <v>629.5</v>
      </c>
      <c r="DP478">
        <v>545.20000000000005</v>
      </c>
      <c r="DQ478">
        <v>478.9</v>
      </c>
      <c r="DR478">
        <v>416.5</v>
      </c>
      <c r="DS478">
        <v>382.1</v>
      </c>
      <c r="DT478">
        <v>356.2</v>
      </c>
      <c r="DU478">
        <v>300.8</v>
      </c>
      <c r="DV478">
        <v>707.3</v>
      </c>
      <c r="DW478">
        <v>580.5</v>
      </c>
      <c r="DX478">
        <v>518</v>
      </c>
      <c r="DY478">
        <v>456.9</v>
      </c>
      <c r="DZ478">
        <v>397.2</v>
      </c>
      <c r="EA478">
        <v>345.7</v>
      </c>
      <c r="EB478">
        <v>259</v>
      </c>
      <c r="EC478">
        <v>839.1</v>
      </c>
      <c r="ED478">
        <v>664.7</v>
      </c>
      <c r="EE478">
        <v>577.79999999999995</v>
      </c>
      <c r="EF478">
        <v>522.9</v>
      </c>
      <c r="EG478">
        <v>466</v>
      </c>
      <c r="EH478">
        <v>412.3</v>
      </c>
      <c r="EI478">
        <v>298.3</v>
      </c>
      <c r="EJ478">
        <v>968.9</v>
      </c>
      <c r="EK478">
        <v>767.5</v>
      </c>
      <c r="EL478">
        <v>667.4</v>
      </c>
      <c r="EM478">
        <v>603.79999999999995</v>
      </c>
      <c r="EN478">
        <v>538.1</v>
      </c>
      <c r="EO478">
        <v>476.1</v>
      </c>
      <c r="EP478" t="s">
        <v>4698</v>
      </c>
    </row>
    <row r="479" spans="1:146" x14ac:dyDescent="0.25">
      <c r="A479" t="s">
        <v>3421</v>
      </c>
      <c r="B479" t="s">
        <v>3228</v>
      </c>
      <c r="C479" t="s">
        <v>3229</v>
      </c>
      <c r="D479" t="s">
        <v>3230</v>
      </c>
      <c r="E479" t="s">
        <v>303</v>
      </c>
      <c r="F479" t="s">
        <v>1937</v>
      </c>
      <c r="G479" t="s">
        <v>428</v>
      </c>
      <c r="H479">
        <v>2005</v>
      </c>
      <c r="I479">
        <v>149853</v>
      </c>
      <c r="K479" t="s">
        <v>1698</v>
      </c>
      <c r="L479" t="s">
        <v>1781</v>
      </c>
      <c r="M479">
        <v>535</v>
      </c>
      <c r="N479" t="s">
        <v>4699</v>
      </c>
      <c r="O479" s="3">
        <v>0.34935185185185186</v>
      </c>
      <c r="P479">
        <v>11.3</v>
      </c>
      <c r="Q479">
        <v>10.46</v>
      </c>
      <c r="R479">
        <v>2.048</v>
      </c>
      <c r="S479">
        <v>3.58</v>
      </c>
      <c r="T479">
        <v>6750</v>
      </c>
      <c r="U479">
        <v>120.1</v>
      </c>
      <c r="V479">
        <v>0.25</v>
      </c>
      <c r="W479">
        <v>623.9</v>
      </c>
      <c r="X479">
        <v>0.99329999999999996</v>
      </c>
      <c r="Y479">
        <v>679.5</v>
      </c>
      <c r="Z479">
        <v>0</v>
      </c>
      <c r="AA479">
        <v>0</v>
      </c>
      <c r="AB479">
        <v>1023.8</v>
      </c>
      <c r="AC479">
        <v>831.9</v>
      </c>
      <c r="AD479">
        <v>720.2</v>
      </c>
      <c r="AE479">
        <v>655.5</v>
      </c>
      <c r="AF479">
        <v>625.79999999999995</v>
      </c>
      <c r="AG479">
        <v>598.20000000000005</v>
      </c>
      <c r="AH479">
        <v>571.29999999999995</v>
      </c>
      <c r="AI479">
        <v>982.8</v>
      </c>
      <c r="AJ479">
        <v>799.5</v>
      </c>
      <c r="AK479">
        <v>698.4</v>
      </c>
      <c r="AL479">
        <v>642</v>
      </c>
      <c r="AM479">
        <v>612</v>
      </c>
      <c r="AN479">
        <v>591.9</v>
      </c>
      <c r="AO479">
        <v>569.20000000000005</v>
      </c>
      <c r="AP479">
        <v>860.9</v>
      </c>
      <c r="AQ479">
        <v>694.2</v>
      </c>
      <c r="AR479">
        <v>605</v>
      </c>
      <c r="AS479">
        <v>553.70000000000005</v>
      </c>
      <c r="AT479">
        <v>522.70000000000005</v>
      </c>
      <c r="AU479">
        <v>502.8</v>
      </c>
      <c r="AV479">
        <v>478.2</v>
      </c>
      <c r="AW479">
        <v>939.9</v>
      </c>
      <c r="AX479">
        <v>748.8</v>
      </c>
      <c r="AY479">
        <v>643.79999999999995</v>
      </c>
      <c r="AZ479">
        <v>581.6</v>
      </c>
      <c r="BA479">
        <v>543.1</v>
      </c>
      <c r="BB479">
        <v>518.20000000000005</v>
      </c>
      <c r="BC479">
        <v>488.5</v>
      </c>
      <c r="BD479">
        <v>1018</v>
      </c>
      <c r="BE479">
        <v>779.9</v>
      </c>
      <c r="BF479">
        <v>647.4</v>
      </c>
      <c r="BG479">
        <v>570.29999999999995</v>
      </c>
      <c r="BH479">
        <v>533.4</v>
      </c>
      <c r="BI479">
        <v>502.2</v>
      </c>
      <c r="BJ479">
        <v>455.8</v>
      </c>
      <c r="BK479">
        <v>42.8</v>
      </c>
      <c r="BL479">
        <v>41</v>
      </c>
      <c r="BM479">
        <v>40.799999999999997</v>
      </c>
      <c r="BN479">
        <v>39.9</v>
      </c>
      <c r="BO479">
        <v>39</v>
      </c>
      <c r="BP479">
        <v>38.6</v>
      </c>
      <c r="BQ479">
        <v>38.4</v>
      </c>
      <c r="BR479">
        <v>144.30000000000001</v>
      </c>
      <c r="BS479">
        <v>148</v>
      </c>
      <c r="BT479">
        <v>147.69999999999999</v>
      </c>
      <c r="BU479">
        <v>149.4</v>
      </c>
      <c r="BV479">
        <v>152.30000000000001</v>
      </c>
      <c r="BW479">
        <v>176.1</v>
      </c>
      <c r="BX479">
        <v>178.2</v>
      </c>
      <c r="BY479">
        <v>1081.5</v>
      </c>
      <c r="BZ479">
        <v>892</v>
      </c>
      <c r="CA479">
        <v>784</v>
      </c>
      <c r="CB479">
        <v>720.8</v>
      </c>
      <c r="CC479">
        <v>694.5</v>
      </c>
      <c r="CD479">
        <v>684.3</v>
      </c>
      <c r="CE479">
        <v>677.6</v>
      </c>
      <c r="CF479">
        <v>710.5</v>
      </c>
      <c r="CG479">
        <v>596.70000000000005</v>
      </c>
      <c r="CH479">
        <v>530.29999999999995</v>
      </c>
      <c r="CI479">
        <v>501.4</v>
      </c>
      <c r="CJ479">
        <v>488.7</v>
      </c>
      <c r="CK479">
        <v>483.9</v>
      </c>
      <c r="CL479">
        <v>481.5</v>
      </c>
      <c r="CM479">
        <v>673.7</v>
      </c>
      <c r="CN479">
        <v>568.4</v>
      </c>
      <c r="CO479">
        <v>512.29999999999995</v>
      </c>
      <c r="CP479">
        <v>488.7</v>
      </c>
      <c r="CQ479">
        <v>476.8</v>
      </c>
      <c r="CR479">
        <v>470.8</v>
      </c>
      <c r="CS479">
        <v>467.2</v>
      </c>
      <c r="CT479">
        <v>646.5</v>
      </c>
      <c r="CU479">
        <v>547.20000000000005</v>
      </c>
      <c r="CV479">
        <v>500.1</v>
      </c>
      <c r="CW479">
        <v>478.7</v>
      </c>
      <c r="CX479">
        <v>464.9</v>
      </c>
      <c r="CY479">
        <v>454.6</v>
      </c>
      <c r="CZ479">
        <v>443.5</v>
      </c>
      <c r="DA479">
        <v>626.29999999999995</v>
      </c>
      <c r="DB479">
        <v>522</v>
      </c>
      <c r="DC479">
        <v>483.2</v>
      </c>
      <c r="DD479">
        <v>469.4</v>
      </c>
      <c r="DE479">
        <v>461</v>
      </c>
      <c r="DF479">
        <v>447.9</v>
      </c>
      <c r="DG479">
        <v>423.8</v>
      </c>
      <c r="DH479">
        <v>619.79999999999995</v>
      </c>
      <c r="DI479">
        <v>514.9</v>
      </c>
      <c r="DJ479">
        <v>476</v>
      </c>
      <c r="DK479">
        <v>454.2</v>
      </c>
      <c r="DL479">
        <v>435.4</v>
      </c>
      <c r="DM479">
        <v>423.7</v>
      </c>
      <c r="DN479">
        <v>405.2</v>
      </c>
      <c r="DO479">
        <v>637.4</v>
      </c>
      <c r="DP479">
        <v>527.1</v>
      </c>
      <c r="DQ479">
        <v>481.6</v>
      </c>
      <c r="DR479">
        <v>457.5</v>
      </c>
      <c r="DS479">
        <v>435.4</v>
      </c>
      <c r="DT479">
        <v>414.1</v>
      </c>
      <c r="DU479">
        <v>387</v>
      </c>
      <c r="DV479">
        <v>708.4</v>
      </c>
      <c r="DW479">
        <v>576.79999999999995</v>
      </c>
      <c r="DX479">
        <v>504.8</v>
      </c>
      <c r="DY479">
        <v>473.7</v>
      </c>
      <c r="DZ479">
        <v>451.9</v>
      </c>
      <c r="EA479">
        <v>429.4</v>
      </c>
      <c r="EB479">
        <v>386.6</v>
      </c>
      <c r="EC479">
        <v>836.6</v>
      </c>
      <c r="ED479">
        <v>668.5</v>
      </c>
      <c r="EE479">
        <v>568.5</v>
      </c>
      <c r="EF479">
        <v>511.2</v>
      </c>
      <c r="EG479">
        <v>485.8</v>
      </c>
      <c r="EH479">
        <v>466.4</v>
      </c>
      <c r="EI479">
        <v>432.1</v>
      </c>
      <c r="EJ479">
        <v>966.1</v>
      </c>
      <c r="EK479">
        <v>771.9</v>
      </c>
      <c r="EL479">
        <v>656.4</v>
      </c>
      <c r="EM479">
        <v>590.20000000000005</v>
      </c>
      <c r="EN479">
        <v>557.20000000000005</v>
      </c>
      <c r="EO479">
        <v>512</v>
      </c>
      <c r="EP479" t="s">
        <v>4700</v>
      </c>
    </row>
    <row r="480" spans="1:146" x14ac:dyDescent="0.25">
      <c r="A480" t="s">
        <v>3421</v>
      </c>
      <c r="B480" t="s">
        <v>2331</v>
      </c>
      <c r="C480" t="s">
        <v>2332</v>
      </c>
      <c r="D480" t="s">
        <v>3100</v>
      </c>
      <c r="E480" t="s">
        <v>2333</v>
      </c>
      <c r="F480" t="s">
        <v>732</v>
      </c>
      <c r="G480" t="s">
        <v>1191</v>
      </c>
      <c r="H480">
        <v>2013</v>
      </c>
      <c r="I480">
        <v>4014138</v>
      </c>
      <c r="K480" t="s">
        <v>1698</v>
      </c>
      <c r="L480" t="s">
        <v>1781</v>
      </c>
      <c r="M480">
        <v>514</v>
      </c>
      <c r="N480" t="s">
        <v>4701</v>
      </c>
      <c r="O480" s="3">
        <v>0.67418981481481488</v>
      </c>
      <c r="P480">
        <v>9</v>
      </c>
      <c r="Q480">
        <v>8.3279999999999994</v>
      </c>
      <c r="R480">
        <v>1.889</v>
      </c>
      <c r="S480">
        <v>2.94</v>
      </c>
      <c r="T480">
        <v>3424</v>
      </c>
      <c r="U480">
        <v>122.3</v>
      </c>
      <c r="V480">
        <v>0.18</v>
      </c>
      <c r="W480">
        <v>657.2</v>
      </c>
      <c r="X480">
        <v>0.95</v>
      </c>
      <c r="Y480">
        <v>710.5</v>
      </c>
      <c r="Z480">
        <v>0</v>
      </c>
      <c r="AA480">
        <v>0</v>
      </c>
      <c r="AB480">
        <v>1058.2</v>
      </c>
      <c r="AC480">
        <v>862.1</v>
      </c>
      <c r="AD480">
        <v>745.9</v>
      </c>
      <c r="AE480">
        <v>683.7</v>
      </c>
      <c r="AF480">
        <v>649.79999999999995</v>
      </c>
      <c r="AG480">
        <v>632.9</v>
      </c>
      <c r="AH480">
        <v>605.9</v>
      </c>
      <c r="AI480">
        <v>1013.3</v>
      </c>
      <c r="AJ480">
        <v>827.9</v>
      </c>
      <c r="AK480">
        <v>728</v>
      </c>
      <c r="AL480">
        <v>676.6</v>
      </c>
      <c r="AM480">
        <v>650.5</v>
      </c>
      <c r="AN480">
        <v>635</v>
      </c>
      <c r="AO480">
        <v>607.6</v>
      </c>
      <c r="AP480">
        <v>898.8</v>
      </c>
      <c r="AQ480">
        <v>728.2</v>
      </c>
      <c r="AR480">
        <v>637.79999999999995</v>
      </c>
      <c r="AS480">
        <v>586.20000000000005</v>
      </c>
      <c r="AT480">
        <v>555</v>
      </c>
      <c r="AU480">
        <v>534.6</v>
      </c>
      <c r="AV480">
        <v>507.6</v>
      </c>
      <c r="AW480">
        <v>958</v>
      </c>
      <c r="AX480">
        <v>769.7</v>
      </c>
      <c r="AY480">
        <v>668.5</v>
      </c>
      <c r="AZ480">
        <v>609.9</v>
      </c>
      <c r="BA480">
        <v>574.29999999999995</v>
      </c>
      <c r="BB480">
        <v>551.5</v>
      </c>
      <c r="BC480">
        <v>523</v>
      </c>
      <c r="BD480">
        <v>1054.2</v>
      </c>
      <c r="BE480">
        <v>810.4</v>
      </c>
      <c r="BF480">
        <v>676.4</v>
      </c>
      <c r="BG480">
        <v>603.9</v>
      </c>
      <c r="BH480">
        <v>567</v>
      </c>
      <c r="BI480">
        <v>536.9</v>
      </c>
      <c r="BJ480">
        <v>483.7</v>
      </c>
      <c r="BK480">
        <v>42</v>
      </c>
      <c r="BL480">
        <v>40.799999999999997</v>
      </c>
      <c r="BM480">
        <v>39.9</v>
      </c>
      <c r="BN480">
        <v>38.299999999999997</v>
      </c>
      <c r="BO480">
        <v>38</v>
      </c>
      <c r="BP480">
        <v>37.9</v>
      </c>
      <c r="BQ480">
        <v>39</v>
      </c>
      <c r="BR480">
        <v>146</v>
      </c>
      <c r="BS480">
        <v>150.5</v>
      </c>
      <c r="BT480">
        <v>152.80000000000001</v>
      </c>
      <c r="BU480">
        <v>163</v>
      </c>
      <c r="BV480">
        <v>180</v>
      </c>
      <c r="BW480">
        <v>180</v>
      </c>
      <c r="BX480">
        <v>180</v>
      </c>
      <c r="BY480">
        <v>1097.5</v>
      </c>
      <c r="BZ480">
        <v>912.2</v>
      </c>
      <c r="CA480">
        <v>803.7</v>
      </c>
      <c r="CB480">
        <v>758.7</v>
      </c>
      <c r="CC480">
        <v>746.9</v>
      </c>
      <c r="CD480">
        <v>744.5</v>
      </c>
      <c r="CE480">
        <v>740</v>
      </c>
      <c r="CF480">
        <v>727.5</v>
      </c>
      <c r="CG480">
        <v>612.29999999999995</v>
      </c>
      <c r="CH480">
        <v>559.20000000000005</v>
      </c>
      <c r="CI480">
        <v>539.9</v>
      </c>
      <c r="CJ480">
        <v>533.79999999999995</v>
      </c>
      <c r="CK480">
        <v>531.4</v>
      </c>
      <c r="CL480">
        <v>526.29999999999995</v>
      </c>
      <c r="CM480">
        <v>691.5</v>
      </c>
      <c r="CN480">
        <v>587.70000000000005</v>
      </c>
      <c r="CO480">
        <v>545.9</v>
      </c>
      <c r="CP480">
        <v>527.5</v>
      </c>
      <c r="CQ480">
        <v>519.6</v>
      </c>
      <c r="CR480">
        <v>516.29999999999995</v>
      </c>
      <c r="CS480">
        <v>512.20000000000005</v>
      </c>
      <c r="CT480">
        <v>664.2</v>
      </c>
      <c r="CU480">
        <v>571.5</v>
      </c>
      <c r="CV480">
        <v>536.1</v>
      </c>
      <c r="CW480">
        <v>515.5</v>
      </c>
      <c r="CX480">
        <v>500.5</v>
      </c>
      <c r="CY480">
        <v>491.5</v>
      </c>
      <c r="CZ480">
        <v>486.2</v>
      </c>
      <c r="DA480">
        <v>653.5</v>
      </c>
      <c r="DB480">
        <v>555.5</v>
      </c>
      <c r="DC480">
        <v>520.6</v>
      </c>
      <c r="DD480">
        <v>502.2</v>
      </c>
      <c r="DE480">
        <v>492.5</v>
      </c>
      <c r="DF480">
        <v>474.6</v>
      </c>
      <c r="DG480">
        <v>453</v>
      </c>
      <c r="DH480">
        <v>655.9</v>
      </c>
      <c r="DI480">
        <v>554.9</v>
      </c>
      <c r="DJ480">
        <v>517.20000000000005</v>
      </c>
      <c r="DK480">
        <v>489.3</v>
      </c>
      <c r="DL480">
        <v>463.1</v>
      </c>
      <c r="DM480">
        <v>444.8</v>
      </c>
      <c r="DN480">
        <v>423.4</v>
      </c>
      <c r="DO480">
        <v>678.8</v>
      </c>
      <c r="DP480">
        <v>566.6</v>
      </c>
      <c r="DQ480">
        <v>523.70000000000005</v>
      </c>
      <c r="DR480">
        <v>494.8</v>
      </c>
      <c r="DS480">
        <v>466.3</v>
      </c>
      <c r="DT480">
        <v>441</v>
      </c>
      <c r="DU480">
        <v>400.2</v>
      </c>
      <c r="DV480">
        <v>749.8</v>
      </c>
      <c r="DW480">
        <v>612.79999999999995</v>
      </c>
      <c r="DX480">
        <v>545.79999999999995</v>
      </c>
      <c r="DY480">
        <v>514.4</v>
      </c>
      <c r="DZ480">
        <v>486.9</v>
      </c>
      <c r="EA480">
        <v>459.3</v>
      </c>
      <c r="EB480">
        <v>406.8</v>
      </c>
      <c r="EC480">
        <v>882.3</v>
      </c>
      <c r="ED480">
        <v>703.2</v>
      </c>
      <c r="EE480">
        <v>598.6</v>
      </c>
      <c r="EF480">
        <v>542.5</v>
      </c>
      <c r="EG480">
        <v>513.79999999999995</v>
      </c>
      <c r="EH480">
        <v>488</v>
      </c>
      <c r="EI480">
        <v>438</v>
      </c>
      <c r="EJ480">
        <v>1018.8</v>
      </c>
      <c r="EK480">
        <v>812.1</v>
      </c>
      <c r="EL480">
        <v>688.1</v>
      </c>
      <c r="EM480">
        <v>608.70000000000005</v>
      </c>
      <c r="EN480">
        <v>552.70000000000005</v>
      </c>
      <c r="EO480">
        <v>521.4</v>
      </c>
      <c r="EP480" t="s">
        <v>4702</v>
      </c>
    </row>
    <row r="481" spans="1:146" x14ac:dyDescent="0.25">
      <c r="A481" t="s">
        <v>4703</v>
      </c>
      <c r="B481" t="s">
        <v>662</v>
      </c>
      <c r="C481" t="s">
        <v>663</v>
      </c>
      <c r="D481" t="s">
        <v>664</v>
      </c>
      <c r="E481" t="s">
        <v>665</v>
      </c>
      <c r="F481" t="s">
        <v>666</v>
      </c>
      <c r="G481" t="s">
        <v>1280</v>
      </c>
      <c r="H481">
        <v>1983</v>
      </c>
      <c r="I481">
        <v>4045555</v>
      </c>
      <c r="K481" t="s">
        <v>1698</v>
      </c>
      <c r="L481" t="s">
        <v>1781</v>
      </c>
      <c r="M481">
        <v>500</v>
      </c>
      <c r="N481" t="s">
        <v>4704</v>
      </c>
      <c r="O481" s="3">
        <v>0.58131944444444439</v>
      </c>
      <c r="P481">
        <v>11.032999999999999</v>
      </c>
      <c r="Q481">
        <v>8.9700000000000006</v>
      </c>
      <c r="R481">
        <v>2.0619999999999998</v>
      </c>
      <c r="S481">
        <v>3.59</v>
      </c>
      <c r="T481">
        <v>8120</v>
      </c>
      <c r="U481">
        <v>134.30000000000001</v>
      </c>
      <c r="V481">
        <v>0.36</v>
      </c>
      <c r="W481">
        <v>643.1</v>
      </c>
      <c r="X481">
        <v>0.96799999999999997</v>
      </c>
      <c r="Y481">
        <v>697.3</v>
      </c>
      <c r="Z481">
        <v>0</v>
      </c>
      <c r="AA481">
        <v>0</v>
      </c>
      <c r="AB481">
        <v>999.7</v>
      </c>
      <c r="AC481">
        <v>832.8</v>
      </c>
      <c r="AD481">
        <v>733.8</v>
      </c>
      <c r="AE481">
        <v>678.4</v>
      </c>
      <c r="AF481">
        <v>642.79999999999995</v>
      </c>
      <c r="AG481">
        <v>622.1</v>
      </c>
      <c r="AH481">
        <v>601.70000000000005</v>
      </c>
      <c r="AI481">
        <v>958.6</v>
      </c>
      <c r="AJ481">
        <v>798.6</v>
      </c>
      <c r="AK481">
        <v>713.9</v>
      </c>
      <c r="AL481">
        <v>669.1</v>
      </c>
      <c r="AM481">
        <v>643.29999999999995</v>
      </c>
      <c r="AN481">
        <v>626.29999999999995</v>
      </c>
      <c r="AO481">
        <v>608.79999999999995</v>
      </c>
      <c r="AP481">
        <v>867.3</v>
      </c>
      <c r="AQ481">
        <v>708.3</v>
      </c>
      <c r="AR481">
        <v>625</v>
      </c>
      <c r="AS481">
        <v>577.79999999999995</v>
      </c>
      <c r="AT481">
        <v>549.6</v>
      </c>
      <c r="AU481">
        <v>531.6</v>
      </c>
      <c r="AV481">
        <v>510</v>
      </c>
      <c r="AW481">
        <v>911</v>
      </c>
      <c r="AX481">
        <v>739.7</v>
      </c>
      <c r="AY481">
        <v>648.6</v>
      </c>
      <c r="AZ481">
        <v>596.20000000000005</v>
      </c>
      <c r="BA481">
        <v>564.29999999999995</v>
      </c>
      <c r="BB481">
        <v>543.70000000000005</v>
      </c>
      <c r="BC481">
        <v>518.6</v>
      </c>
      <c r="BD481">
        <v>998.3</v>
      </c>
      <c r="BE481">
        <v>784.5</v>
      </c>
      <c r="BF481">
        <v>665.4</v>
      </c>
      <c r="BG481">
        <v>597.9</v>
      </c>
      <c r="BH481">
        <v>561</v>
      </c>
      <c r="BI481">
        <v>532.29999999999995</v>
      </c>
      <c r="BJ481">
        <v>488.6</v>
      </c>
      <c r="BK481">
        <v>41.5</v>
      </c>
      <c r="BL481">
        <v>41.3</v>
      </c>
      <c r="BM481">
        <v>41.2</v>
      </c>
      <c r="BN481">
        <v>40.1</v>
      </c>
      <c r="BO481">
        <v>39.700000000000003</v>
      </c>
      <c r="BP481">
        <v>39.299999999999997</v>
      </c>
      <c r="BQ481">
        <v>39.299999999999997</v>
      </c>
      <c r="BR481">
        <v>147.1</v>
      </c>
      <c r="BS481">
        <v>151.4</v>
      </c>
      <c r="BT481">
        <v>151.4</v>
      </c>
      <c r="BU481">
        <v>158.9</v>
      </c>
      <c r="BV481">
        <v>180</v>
      </c>
      <c r="BW481">
        <v>180</v>
      </c>
      <c r="BX481">
        <v>180</v>
      </c>
      <c r="BY481">
        <v>1013</v>
      </c>
      <c r="BZ481">
        <v>866.5</v>
      </c>
      <c r="CA481">
        <v>785.4</v>
      </c>
      <c r="CB481">
        <v>751.9</v>
      </c>
      <c r="CC481">
        <v>735.9</v>
      </c>
      <c r="CD481">
        <v>726.7</v>
      </c>
      <c r="CE481">
        <v>726.4</v>
      </c>
      <c r="CF481">
        <v>678.1</v>
      </c>
      <c r="CG481">
        <v>580.6</v>
      </c>
      <c r="CH481">
        <v>541.9</v>
      </c>
      <c r="CI481">
        <v>526.5</v>
      </c>
      <c r="CJ481">
        <v>519.4</v>
      </c>
      <c r="CK481">
        <v>515.4</v>
      </c>
      <c r="CL481">
        <v>512.70000000000005</v>
      </c>
      <c r="CM481">
        <v>647.5</v>
      </c>
      <c r="CN481">
        <v>560.5</v>
      </c>
      <c r="CO481">
        <v>529.70000000000005</v>
      </c>
      <c r="CP481">
        <v>514.9</v>
      </c>
      <c r="CQ481">
        <v>506.4</v>
      </c>
      <c r="CR481">
        <v>501.7</v>
      </c>
      <c r="CS481">
        <v>498</v>
      </c>
      <c r="CT481">
        <v>625.4</v>
      </c>
      <c r="CU481">
        <v>548.4</v>
      </c>
      <c r="CV481">
        <v>520.70000000000005</v>
      </c>
      <c r="CW481">
        <v>504.7</v>
      </c>
      <c r="CX481">
        <v>492.4</v>
      </c>
      <c r="CY481">
        <v>483</v>
      </c>
      <c r="CZ481">
        <v>474.2</v>
      </c>
      <c r="DA481">
        <v>631.6</v>
      </c>
      <c r="DB481">
        <v>549.20000000000005</v>
      </c>
      <c r="DC481">
        <v>518.79999999999995</v>
      </c>
      <c r="DD481">
        <v>501.1</v>
      </c>
      <c r="DE481">
        <v>486.8</v>
      </c>
      <c r="DF481">
        <v>473.9</v>
      </c>
      <c r="DG481">
        <v>454.3</v>
      </c>
      <c r="DH481">
        <v>663.6</v>
      </c>
      <c r="DI481">
        <v>553.5</v>
      </c>
      <c r="DJ481">
        <v>513.6</v>
      </c>
      <c r="DK481">
        <v>491.1</v>
      </c>
      <c r="DL481">
        <v>472.3</v>
      </c>
      <c r="DM481">
        <v>461.4</v>
      </c>
      <c r="DN481">
        <v>446.4</v>
      </c>
      <c r="DO481">
        <v>678.8</v>
      </c>
      <c r="DP481">
        <v>563.79999999999995</v>
      </c>
      <c r="DQ481">
        <v>518.1</v>
      </c>
      <c r="DR481">
        <v>493.6</v>
      </c>
      <c r="DS481">
        <v>472.1</v>
      </c>
      <c r="DT481">
        <v>453.2</v>
      </c>
      <c r="DU481">
        <v>431.9</v>
      </c>
      <c r="DV481">
        <v>737</v>
      </c>
      <c r="DW481">
        <v>608.20000000000005</v>
      </c>
      <c r="DX481">
        <v>538</v>
      </c>
      <c r="DY481">
        <v>508</v>
      </c>
      <c r="DZ481">
        <v>486</v>
      </c>
      <c r="EA481">
        <v>464.7</v>
      </c>
      <c r="EB481">
        <v>429.7</v>
      </c>
      <c r="EC481">
        <v>854.2</v>
      </c>
      <c r="ED481">
        <v>691.9</v>
      </c>
      <c r="EE481">
        <v>592</v>
      </c>
      <c r="EF481">
        <v>535.1</v>
      </c>
      <c r="EG481">
        <v>508.1</v>
      </c>
      <c r="EH481">
        <v>487.6</v>
      </c>
      <c r="EI481">
        <v>449.4</v>
      </c>
      <c r="EJ481">
        <v>986.3</v>
      </c>
      <c r="EK481">
        <v>799</v>
      </c>
      <c r="EL481">
        <v>682.2</v>
      </c>
      <c r="EM481">
        <v>604.9</v>
      </c>
      <c r="EN481">
        <v>549.70000000000005</v>
      </c>
      <c r="EO481">
        <v>517.4</v>
      </c>
      <c r="EP481" t="s">
        <v>4705</v>
      </c>
    </row>
    <row r="482" spans="1:146" x14ac:dyDescent="0.25">
      <c r="A482" t="s">
        <v>3421</v>
      </c>
      <c r="B482" t="s">
        <v>2913</v>
      </c>
      <c r="C482" t="s">
        <v>2914</v>
      </c>
      <c r="D482" t="s">
        <v>2915</v>
      </c>
      <c r="E482" t="s">
        <v>2916</v>
      </c>
      <c r="F482" t="s">
        <v>620</v>
      </c>
      <c r="G482" t="s">
        <v>591</v>
      </c>
      <c r="H482">
        <v>1986</v>
      </c>
      <c r="I482">
        <v>4012182</v>
      </c>
      <c r="K482" t="s">
        <v>1698</v>
      </c>
      <c r="L482" t="s">
        <v>1781</v>
      </c>
      <c r="M482">
        <v>496</v>
      </c>
      <c r="N482" t="s">
        <v>4704</v>
      </c>
      <c r="O482" s="3">
        <v>0.58131944444444439</v>
      </c>
      <c r="P482">
        <v>9.25</v>
      </c>
      <c r="Q482">
        <v>7.9279999999999999</v>
      </c>
      <c r="R482">
        <v>1.7090000000000001</v>
      </c>
      <c r="S482">
        <v>3</v>
      </c>
      <c r="T482">
        <v>3800</v>
      </c>
      <c r="U482">
        <v>117.6</v>
      </c>
      <c r="V482">
        <v>0.31</v>
      </c>
      <c r="W482">
        <v>712</v>
      </c>
      <c r="X482">
        <v>0.87980000000000003</v>
      </c>
      <c r="Y482">
        <v>767.2</v>
      </c>
      <c r="Z482">
        <v>0</v>
      </c>
      <c r="AA482">
        <v>0</v>
      </c>
      <c r="AB482">
        <v>1183.5</v>
      </c>
      <c r="AC482">
        <v>961</v>
      </c>
      <c r="AD482">
        <v>832</v>
      </c>
      <c r="AE482">
        <v>740.9</v>
      </c>
      <c r="AF482">
        <v>685.1</v>
      </c>
      <c r="AG482">
        <v>658.8</v>
      </c>
      <c r="AH482">
        <v>637.6</v>
      </c>
      <c r="AI482">
        <v>1138.5</v>
      </c>
      <c r="AJ482">
        <v>928.6</v>
      </c>
      <c r="AK482">
        <v>810.1</v>
      </c>
      <c r="AL482">
        <v>734.8</v>
      </c>
      <c r="AM482">
        <v>688.9</v>
      </c>
      <c r="AN482">
        <v>664.6</v>
      </c>
      <c r="AO482">
        <v>643</v>
      </c>
      <c r="AP482">
        <v>990.6</v>
      </c>
      <c r="AQ482">
        <v>796.2</v>
      </c>
      <c r="AR482">
        <v>690.4</v>
      </c>
      <c r="AS482">
        <v>627.79999999999995</v>
      </c>
      <c r="AT482">
        <v>589</v>
      </c>
      <c r="AU482">
        <v>564.20000000000005</v>
      </c>
      <c r="AV482">
        <v>535.70000000000005</v>
      </c>
      <c r="AW482">
        <v>1066.0999999999999</v>
      </c>
      <c r="AX482">
        <v>849.4</v>
      </c>
      <c r="AY482">
        <v>729.5</v>
      </c>
      <c r="AZ482">
        <v>657.7</v>
      </c>
      <c r="BA482">
        <v>612.9</v>
      </c>
      <c r="BB482">
        <v>584.4</v>
      </c>
      <c r="BC482">
        <v>552.6</v>
      </c>
      <c r="BD482">
        <v>1175.2</v>
      </c>
      <c r="BE482">
        <v>899.6</v>
      </c>
      <c r="BF482">
        <v>746.3</v>
      </c>
      <c r="BG482">
        <v>648.4</v>
      </c>
      <c r="BH482">
        <v>596.70000000000005</v>
      </c>
      <c r="BI482">
        <v>562.6</v>
      </c>
      <c r="BJ482">
        <v>510.5</v>
      </c>
      <c r="BK482">
        <v>42.9</v>
      </c>
      <c r="BL482">
        <v>41.3</v>
      </c>
      <c r="BM482">
        <v>41.7</v>
      </c>
      <c r="BN482">
        <v>41.1</v>
      </c>
      <c r="BO482">
        <v>39.4</v>
      </c>
      <c r="BP482">
        <v>39.299999999999997</v>
      </c>
      <c r="BQ482">
        <v>40</v>
      </c>
      <c r="BR482">
        <v>147.5</v>
      </c>
      <c r="BS482">
        <v>152.1</v>
      </c>
      <c r="BT482">
        <v>151.19999999999999</v>
      </c>
      <c r="BU482">
        <v>161</v>
      </c>
      <c r="BV482">
        <v>180</v>
      </c>
      <c r="BW482">
        <v>180</v>
      </c>
      <c r="BX482">
        <v>180</v>
      </c>
      <c r="BY482">
        <v>1266.5</v>
      </c>
      <c r="BZ482">
        <v>1048.3</v>
      </c>
      <c r="CA482">
        <v>928.1</v>
      </c>
      <c r="CB482">
        <v>840.7</v>
      </c>
      <c r="CC482">
        <v>790.8</v>
      </c>
      <c r="CD482">
        <v>772.6</v>
      </c>
      <c r="CE482">
        <v>774.8</v>
      </c>
      <c r="CF482">
        <v>832.1</v>
      </c>
      <c r="CG482">
        <v>700.9</v>
      </c>
      <c r="CH482">
        <v>619.6</v>
      </c>
      <c r="CI482">
        <v>576.6</v>
      </c>
      <c r="CJ482">
        <v>556.1</v>
      </c>
      <c r="CK482">
        <v>545.79999999999995</v>
      </c>
      <c r="CL482">
        <v>541.9</v>
      </c>
      <c r="CM482">
        <v>788.9</v>
      </c>
      <c r="CN482">
        <v>666.4</v>
      </c>
      <c r="CO482">
        <v>594.4</v>
      </c>
      <c r="CP482">
        <v>561.20000000000005</v>
      </c>
      <c r="CQ482">
        <v>543.20000000000005</v>
      </c>
      <c r="CR482">
        <v>532</v>
      </c>
      <c r="CS482">
        <v>524.29999999999995</v>
      </c>
      <c r="CT482">
        <v>755.4</v>
      </c>
      <c r="CU482">
        <v>631.5</v>
      </c>
      <c r="CV482">
        <v>571.1</v>
      </c>
      <c r="CW482">
        <v>548.20000000000005</v>
      </c>
      <c r="CX482">
        <v>531.6</v>
      </c>
      <c r="CY482">
        <v>517</v>
      </c>
      <c r="CZ482">
        <v>496.3</v>
      </c>
      <c r="DA482">
        <v>711</v>
      </c>
      <c r="DB482">
        <v>592.1</v>
      </c>
      <c r="DC482">
        <v>546.1</v>
      </c>
      <c r="DD482">
        <v>523.79999999999995</v>
      </c>
      <c r="DE482">
        <v>512.20000000000005</v>
      </c>
      <c r="DF482">
        <v>503.9</v>
      </c>
      <c r="DG482">
        <v>481.6</v>
      </c>
      <c r="DH482">
        <v>704</v>
      </c>
      <c r="DI482">
        <v>586.4</v>
      </c>
      <c r="DJ482">
        <v>542</v>
      </c>
      <c r="DK482">
        <v>515.5</v>
      </c>
      <c r="DL482">
        <v>491.6</v>
      </c>
      <c r="DM482">
        <v>470.7</v>
      </c>
      <c r="DN482">
        <v>450.3</v>
      </c>
      <c r="DO482">
        <v>726.1</v>
      </c>
      <c r="DP482">
        <v>600.4</v>
      </c>
      <c r="DQ482">
        <v>548.70000000000005</v>
      </c>
      <c r="DR482">
        <v>521.29999999999995</v>
      </c>
      <c r="DS482">
        <v>496.1</v>
      </c>
      <c r="DT482">
        <v>472.1</v>
      </c>
      <c r="DU482">
        <v>434.1</v>
      </c>
      <c r="DV482">
        <v>803.1</v>
      </c>
      <c r="DW482">
        <v>660.6</v>
      </c>
      <c r="DX482">
        <v>572.79999999999995</v>
      </c>
      <c r="DY482">
        <v>538.4</v>
      </c>
      <c r="DZ482">
        <v>513.9</v>
      </c>
      <c r="EA482">
        <v>489.7</v>
      </c>
      <c r="EB482">
        <v>445.7</v>
      </c>
      <c r="EC482">
        <v>953.1</v>
      </c>
      <c r="ED482">
        <v>757</v>
      </c>
      <c r="EE482">
        <v>638.20000000000005</v>
      </c>
      <c r="EF482">
        <v>568.20000000000005</v>
      </c>
      <c r="EG482">
        <v>537.6</v>
      </c>
      <c r="EH482">
        <v>514.70000000000005</v>
      </c>
      <c r="EI482">
        <v>470.3</v>
      </c>
      <c r="EJ482">
        <v>1100.5999999999999</v>
      </c>
      <c r="EK482">
        <v>873.8</v>
      </c>
      <c r="EL482">
        <v>735.9</v>
      </c>
      <c r="EM482">
        <v>641.1</v>
      </c>
      <c r="EN482">
        <v>579.4</v>
      </c>
      <c r="EO482">
        <v>545.1</v>
      </c>
      <c r="EP482" t="s">
        <v>4706</v>
      </c>
    </row>
    <row r="483" spans="1:146" x14ac:dyDescent="0.25">
      <c r="A483" t="s">
        <v>4707</v>
      </c>
      <c r="B483" t="s">
        <v>793</v>
      </c>
      <c r="C483" t="s">
        <v>27</v>
      </c>
      <c r="D483" t="s">
        <v>794</v>
      </c>
      <c r="E483" t="s">
        <v>795</v>
      </c>
      <c r="F483" t="s">
        <v>796</v>
      </c>
      <c r="G483" t="s">
        <v>797</v>
      </c>
      <c r="H483">
        <v>1981</v>
      </c>
      <c r="I483">
        <v>188639</v>
      </c>
      <c r="K483" t="s">
        <v>1698</v>
      </c>
      <c r="L483" t="s">
        <v>1781</v>
      </c>
      <c r="M483">
        <v>564</v>
      </c>
      <c r="N483" t="s">
        <v>4704</v>
      </c>
      <c r="O483" s="3">
        <v>0.58131944444444439</v>
      </c>
      <c r="P483">
        <v>10.69</v>
      </c>
      <c r="Q483">
        <v>8.6709999999999994</v>
      </c>
      <c r="R483">
        <v>1.6479999999999999</v>
      </c>
      <c r="S483">
        <v>3.04</v>
      </c>
      <c r="T483">
        <v>5925</v>
      </c>
      <c r="U483">
        <v>139.1</v>
      </c>
      <c r="V483">
        <v>0.57999999999999996</v>
      </c>
      <c r="W483">
        <v>718.3</v>
      </c>
      <c r="X483">
        <v>0.86339999999999995</v>
      </c>
      <c r="Y483">
        <v>781.8</v>
      </c>
      <c r="Z483">
        <v>0</v>
      </c>
      <c r="AA483">
        <v>0</v>
      </c>
      <c r="AB483">
        <v>1193.2</v>
      </c>
      <c r="AC483">
        <v>964.3</v>
      </c>
      <c r="AD483">
        <v>834.7</v>
      </c>
      <c r="AE483">
        <v>755.2</v>
      </c>
      <c r="AF483">
        <v>709.3</v>
      </c>
      <c r="AG483">
        <v>681.8</v>
      </c>
      <c r="AH483">
        <v>662.2</v>
      </c>
      <c r="AI483">
        <v>1145.4000000000001</v>
      </c>
      <c r="AJ483">
        <v>930</v>
      </c>
      <c r="AK483">
        <v>811.6</v>
      </c>
      <c r="AL483">
        <v>746</v>
      </c>
      <c r="AM483">
        <v>710.6</v>
      </c>
      <c r="AN483">
        <v>690.1</v>
      </c>
      <c r="AO483">
        <v>673.8</v>
      </c>
      <c r="AP483">
        <v>999.4</v>
      </c>
      <c r="AQ483">
        <v>802.4</v>
      </c>
      <c r="AR483">
        <v>695.9</v>
      </c>
      <c r="AS483">
        <v>634.29999999999995</v>
      </c>
      <c r="AT483">
        <v>597.6</v>
      </c>
      <c r="AU483">
        <v>575.29999999999995</v>
      </c>
      <c r="AV483">
        <v>552</v>
      </c>
      <c r="AW483">
        <v>1051.5</v>
      </c>
      <c r="AX483">
        <v>839.7</v>
      </c>
      <c r="AY483">
        <v>724</v>
      </c>
      <c r="AZ483">
        <v>655.9</v>
      </c>
      <c r="BA483">
        <v>614.6</v>
      </c>
      <c r="BB483">
        <v>588.9</v>
      </c>
      <c r="BC483">
        <v>560.9</v>
      </c>
      <c r="BD483">
        <v>1187.3</v>
      </c>
      <c r="BE483">
        <v>905.1</v>
      </c>
      <c r="BF483">
        <v>747.3</v>
      </c>
      <c r="BG483">
        <v>653.6</v>
      </c>
      <c r="BH483">
        <v>605.9</v>
      </c>
      <c r="BI483">
        <v>571.70000000000005</v>
      </c>
      <c r="BJ483">
        <v>521.1</v>
      </c>
      <c r="BK483">
        <v>44</v>
      </c>
      <c r="BL483">
        <v>42.1</v>
      </c>
      <c r="BM483">
        <v>41.9</v>
      </c>
      <c r="BN483">
        <v>42.9</v>
      </c>
      <c r="BO483">
        <v>42.8</v>
      </c>
      <c r="BP483">
        <v>42.8</v>
      </c>
      <c r="BQ483">
        <v>43.7</v>
      </c>
      <c r="BR483">
        <v>147.6</v>
      </c>
      <c r="BS483">
        <v>151.4</v>
      </c>
      <c r="BT483">
        <v>150.69999999999999</v>
      </c>
      <c r="BU483">
        <v>155.30000000000001</v>
      </c>
      <c r="BV483">
        <v>172.4</v>
      </c>
      <c r="BW483">
        <v>180</v>
      </c>
      <c r="BX483">
        <v>180</v>
      </c>
      <c r="BY483">
        <v>1252.3</v>
      </c>
      <c r="BZ483">
        <v>1035.7</v>
      </c>
      <c r="CA483">
        <v>918.7</v>
      </c>
      <c r="CB483">
        <v>859</v>
      </c>
      <c r="CC483">
        <v>832.2</v>
      </c>
      <c r="CD483">
        <v>820.8</v>
      </c>
      <c r="CE483">
        <v>824.9</v>
      </c>
      <c r="CF483">
        <v>814.3</v>
      </c>
      <c r="CG483">
        <v>687.3</v>
      </c>
      <c r="CH483">
        <v>606.5</v>
      </c>
      <c r="CI483">
        <v>570.20000000000005</v>
      </c>
      <c r="CJ483">
        <v>556.70000000000005</v>
      </c>
      <c r="CK483">
        <v>550.70000000000005</v>
      </c>
      <c r="CL483">
        <v>548.4</v>
      </c>
      <c r="CM483">
        <v>769.9</v>
      </c>
      <c r="CN483">
        <v>651.70000000000005</v>
      </c>
      <c r="CO483">
        <v>578.29999999999995</v>
      </c>
      <c r="CP483">
        <v>549.6</v>
      </c>
      <c r="CQ483">
        <v>537.1</v>
      </c>
      <c r="CR483">
        <v>531.6</v>
      </c>
      <c r="CS483">
        <v>528.4</v>
      </c>
      <c r="CT483">
        <v>737.4</v>
      </c>
      <c r="CU483">
        <v>623</v>
      </c>
      <c r="CV483">
        <v>559.20000000000005</v>
      </c>
      <c r="CW483">
        <v>533.79999999999995</v>
      </c>
      <c r="CX483">
        <v>520.1</v>
      </c>
      <c r="CY483">
        <v>511.1</v>
      </c>
      <c r="CZ483">
        <v>502.9</v>
      </c>
      <c r="DA483">
        <v>744</v>
      </c>
      <c r="DB483">
        <v>627.1</v>
      </c>
      <c r="DC483">
        <v>556.29999999999995</v>
      </c>
      <c r="DD483">
        <v>530.29999999999995</v>
      </c>
      <c r="DE483">
        <v>513.6</v>
      </c>
      <c r="DF483">
        <v>501.3</v>
      </c>
      <c r="DG483">
        <v>482.8</v>
      </c>
      <c r="DH483">
        <v>742.2</v>
      </c>
      <c r="DI483">
        <v>607.70000000000005</v>
      </c>
      <c r="DJ483">
        <v>541</v>
      </c>
      <c r="DK483">
        <v>514.20000000000005</v>
      </c>
      <c r="DL483">
        <v>496</v>
      </c>
      <c r="DM483">
        <v>484</v>
      </c>
      <c r="DN483">
        <v>469.4</v>
      </c>
      <c r="DO483">
        <v>763</v>
      </c>
      <c r="DP483">
        <v>621.79999999999995</v>
      </c>
      <c r="DQ483">
        <v>547</v>
      </c>
      <c r="DR483">
        <v>516.4</v>
      </c>
      <c r="DS483">
        <v>495.5</v>
      </c>
      <c r="DT483">
        <v>476.6</v>
      </c>
      <c r="DU483">
        <v>451.1</v>
      </c>
      <c r="DV483">
        <v>838.2</v>
      </c>
      <c r="DW483">
        <v>679.5</v>
      </c>
      <c r="DX483">
        <v>576.29999999999995</v>
      </c>
      <c r="DY483">
        <v>532</v>
      </c>
      <c r="DZ483">
        <v>508.3</v>
      </c>
      <c r="EA483">
        <v>488.1</v>
      </c>
      <c r="EB483">
        <v>449.5</v>
      </c>
      <c r="EC483">
        <v>982.2</v>
      </c>
      <c r="ED483">
        <v>773.6</v>
      </c>
      <c r="EE483">
        <v>650.5</v>
      </c>
      <c r="EF483">
        <v>568.79999999999995</v>
      </c>
      <c r="EG483">
        <v>531.29999999999995</v>
      </c>
      <c r="EH483">
        <v>509.4</v>
      </c>
      <c r="EI483">
        <v>472</v>
      </c>
      <c r="EJ483">
        <v>1134.0999999999999</v>
      </c>
      <c r="EK483">
        <v>892.9</v>
      </c>
      <c r="EL483">
        <v>750.8</v>
      </c>
      <c r="EM483">
        <v>651.29999999999995</v>
      </c>
      <c r="EN483">
        <v>586.5</v>
      </c>
      <c r="EO483">
        <v>542.70000000000005</v>
      </c>
      <c r="EP483" t="s">
        <v>4708</v>
      </c>
    </row>
    <row r="484" spans="1:146" x14ac:dyDescent="0.25">
      <c r="A484" t="s">
        <v>4709</v>
      </c>
      <c r="B484" t="s">
        <v>687</v>
      </c>
      <c r="C484" t="s">
        <v>688</v>
      </c>
      <c r="D484" t="s">
        <v>689</v>
      </c>
      <c r="E484" t="s">
        <v>690</v>
      </c>
      <c r="F484" t="s">
        <v>691</v>
      </c>
      <c r="G484" t="s">
        <v>1314</v>
      </c>
      <c r="H484">
        <v>1976</v>
      </c>
      <c r="I484">
        <v>133538</v>
      </c>
      <c r="K484" t="s">
        <v>1698</v>
      </c>
      <c r="L484" t="s">
        <v>1782</v>
      </c>
      <c r="M484">
        <v>596</v>
      </c>
      <c r="N484" t="s">
        <v>4704</v>
      </c>
      <c r="O484" s="3">
        <v>0.58131944444444439</v>
      </c>
      <c r="P484">
        <v>10.837999999999999</v>
      </c>
      <c r="Q484">
        <v>8.9559999999999995</v>
      </c>
      <c r="R484">
        <v>1.9970000000000001</v>
      </c>
      <c r="S484">
        <v>3.56</v>
      </c>
      <c r="T484">
        <v>6750</v>
      </c>
      <c r="U484">
        <v>128.80000000000001</v>
      </c>
      <c r="V484">
        <v>0.3</v>
      </c>
      <c r="W484">
        <v>659.4</v>
      </c>
      <c r="X484">
        <v>0.94720000000000004</v>
      </c>
      <c r="Y484">
        <v>712.7</v>
      </c>
      <c r="Z484">
        <v>0</v>
      </c>
      <c r="AA484">
        <v>0</v>
      </c>
      <c r="AB484">
        <v>1055.2</v>
      </c>
      <c r="AC484">
        <v>869.9</v>
      </c>
      <c r="AD484">
        <v>756</v>
      </c>
      <c r="AE484">
        <v>688.7</v>
      </c>
      <c r="AF484">
        <v>649.9</v>
      </c>
      <c r="AG484">
        <v>627.70000000000005</v>
      </c>
      <c r="AH484">
        <v>608</v>
      </c>
      <c r="AI484">
        <v>1013.3</v>
      </c>
      <c r="AJ484">
        <v>834.9</v>
      </c>
      <c r="AK484">
        <v>735.6</v>
      </c>
      <c r="AL484">
        <v>680.5</v>
      </c>
      <c r="AM484">
        <v>650.1</v>
      </c>
      <c r="AN484">
        <v>632</v>
      </c>
      <c r="AO484">
        <v>615.20000000000005</v>
      </c>
      <c r="AP484">
        <v>903.5</v>
      </c>
      <c r="AQ484">
        <v>731.6</v>
      </c>
      <c r="AR484">
        <v>639.9</v>
      </c>
      <c r="AS484">
        <v>587.20000000000005</v>
      </c>
      <c r="AT484">
        <v>555.70000000000005</v>
      </c>
      <c r="AU484">
        <v>536</v>
      </c>
      <c r="AV484">
        <v>513.4</v>
      </c>
      <c r="AW484">
        <v>963.7</v>
      </c>
      <c r="AX484">
        <v>774.6</v>
      </c>
      <c r="AY484">
        <v>672.2</v>
      </c>
      <c r="AZ484">
        <v>612.20000000000005</v>
      </c>
      <c r="BA484">
        <v>575.6</v>
      </c>
      <c r="BB484">
        <v>552.29999999999995</v>
      </c>
      <c r="BC484">
        <v>525.29999999999995</v>
      </c>
      <c r="BD484">
        <v>1051.3</v>
      </c>
      <c r="BE484">
        <v>817.9</v>
      </c>
      <c r="BF484">
        <v>682.6</v>
      </c>
      <c r="BG484">
        <v>605.29999999999995</v>
      </c>
      <c r="BH484">
        <v>565.20000000000005</v>
      </c>
      <c r="BI484">
        <v>535.4</v>
      </c>
      <c r="BJ484">
        <v>491</v>
      </c>
      <c r="BK484">
        <v>42.1</v>
      </c>
      <c r="BL484">
        <v>40.700000000000003</v>
      </c>
      <c r="BM484">
        <v>41.3</v>
      </c>
      <c r="BN484">
        <v>40.9</v>
      </c>
      <c r="BO484">
        <v>39.9</v>
      </c>
      <c r="BP484">
        <v>39.6</v>
      </c>
      <c r="BQ484">
        <v>40.299999999999997</v>
      </c>
      <c r="BR484">
        <v>146.9</v>
      </c>
      <c r="BS484">
        <v>151.19999999999999</v>
      </c>
      <c r="BT484">
        <v>150</v>
      </c>
      <c r="BU484">
        <v>157.5</v>
      </c>
      <c r="BV484">
        <v>180</v>
      </c>
      <c r="BW484">
        <v>180</v>
      </c>
      <c r="BX484">
        <v>180</v>
      </c>
      <c r="BY484">
        <v>1093.9000000000001</v>
      </c>
      <c r="BZ484">
        <v>923.6</v>
      </c>
      <c r="CA484">
        <v>821.6</v>
      </c>
      <c r="CB484">
        <v>770.1</v>
      </c>
      <c r="CC484">
        <v>747.9</v>
      </c>
      <c r="CD484">
        <v>738.3</v>
      </c>
      <c r="CE484">
        <v>740.8</v>
      </c>
      <c r="CF484">
        <v>728.1</v>
      </c>
      <c r="CG484">
        <v>618.6</v>
      </c>
      <c r="CH484">
        <v>557.70000000000005</v>
      </c>
      <c r="CI484">
        <v>534.1</v>
      </c>
      <c r="CJ484">
        <v>524</v>
      </c>
      <c r="CK484">
        <v>519.5</v>
      </c>
      <c r="CL484">
        <v>517.4</v>
      </c>
      <c r="CM484">
        <v>695.7</v>
      </c>
      <c r="CN484">
        <v>590.20000000000005</v>
      </c>
      <c r="CO484">
        <v>541.5</v>
      </c>
      <c r="CP484">
        <v>521.70000000000005</v>
      </c>
      <c r="CQ484">
        <v>510.8</v>
      </c>
      <c r="CR484">
        <v>505.6</v>
      </c>
      <c r="CS484">
        <v>502.3</v>
      </c>
      <c r="CT484">
        <v>672.5</v>
      </c>
      <c r="CU484">
        <v>572.1</v>
      </c>
      <c r="CV484">
        <v>530.6</v>
      </c>
      <c r="CW484">
        <v>511.2</v>
      </c>
      <c r="CX484">
        <v>497.9</v>
      </c>
      <c r="CY484">
        <v>487.7</v>
      </c>
      <c r="CZ484">
        <v>477.3</v>
      </c>
      <c r="DA484">
        <v>679.7</v>
      </c>
      <c r="DB484">
        <v>574</v>
      </c>
      <c r="DC484">
        <v>525.79999999999995</v>
      </c>
      <c r="DD484">
        <v>508.5</v>
      </c>
      <c r="DE484">
        <v>492.8</v>
      </c>
      <c r="DF484">
        <v>479.5</v>
      </c>
      <c r="DG484">
        <v>458.2</v>
      </c>
      <c r="DH484">
        <v>675.2</v>
      </c>
      <c r="DI484">
        <v>557.6</v>
      </c>
      <c r="DJ484">
        <v>513.70000000000005</v>
      </c>
      <c r="DK484">
        <v>490.7</v>
      </c>
      <c r="DL484">
        <v>473.1</v>
      </c>
      <c r="DM484">
        <v>462.7</v>
      </c>
      <c r="DN484">
        <v>446.5</v>
      </c>
      <c r="DO484">
        <v>691.4</v>
      </c>
      <c r="DP484">
        <v>567.9</v>
      </c>
      <c r="DQ484">
        <v>517.6</v>
      </c>
      <c r="DR484">
        <v>492</v>
      </c>
      <c r="DS484">
        <v>470.2</v>
      </c>
      <c r="DT484">
        <v>451</v>
      </c>
      <c r="DU484">
        <v>430.6</v>
      </c>
      <c r="DV484">
        <v>754.1</v>
      </c>
      <c r="DW484">
        <v>615.79999999999995</v>
      </c>
      <c r="DX484">
        <v>538.20000000000005</v>
      </c>
      <c r="DY484">
        <v>506.4</v>
      </c>
      <c r="DZ484">
        <v>483.5</v>
      </c>
      <c r="EA484">
        <v>461.4</v>
      </c>
      <c r="EB484">
        <v>424.3</v>
      </c>
      <c r="EC484">
        <v>880.2</v>
      </c>
      <c r="ED484">
        <v>706.6</v>
      </c>
      <c r="EE484">
        <v>597.9</v>
      </c>
      <c r="EF484">
        <v>535</v>
      </c>
      <c r="EG484">
        <v>506.5</v>
      </c>
      <c r="EH484">
        <v>485.3</v>
      </c>
      <c r="EI484">
        <v>445.6</v>
      </c>
      <c r="EJ484">
        <v>1016.4</v>
      </c>
      <c r="EK484">
        <v>816.2</v>
      </c>
      <c r="EL484">
        <v>690.4</v>
      </c>
      <c r="EM484">
        <v>607.4</v>
      </c>
      <c r="EN484">
        <v>551.79999999999995</v>
      </c>
      <c r="EO484">
        <v>517.1</v>
      </c>
      <c r="EP484" t="s">
        <v>4710</v>
      </c>
    </row>
    <row r="485" spans="1:146" x14ac:dyDescent="0.25">
      <c r="A485" t="s">
        <v>4711</v>
      </c>
      <c r="B485" t="s">
        <v>147</v>
      </c>
      <c r="C485" t="s">
        <v>148</v>
      </c>
      <c r="D485" t="s">
        <v>2363</v>
      </c>
      <c r="E485" t="s">
        <v>149</v>
      </c>
      <c r="F485" t="s">
        <v>1785</v>
      </c>
      <c r="G485" t="s">
        <v>1589</v>
      </c>
      <c r="H485">
        <v>2010</v>
      </c>
      <c r="I485">
        <v>259561</v>
      </c>
      <c r="K485" t="s">
        <v>1698</v>
      </c>
      <c r="L485" t="s">
        <v>1781</v>
      </c>
      <c r="M485">
        <v>800</v>
      </c>
      <c r="N485" t="s">
        <v>4704</v>
      </c>
      <c r="O485" s="3">
        <v>0.58131944444444439</v>
      </c>
      <c r="P485">
        <v>12.4</v>
      </c>
      <c r="Q485">
        <v>11.847</v>
      </c>
      <c r="R485">
        <v>2.4260000000000002</v>
      </c>
      <c r="S485">
        <v>3.93</v>
      </c>
      <c r="T485">
        <v>8646</v>
      </c>
      <c r="U485">
        <v>122.9</v>
      </c>
      <c r="V485">
        <v>0.18</v>
      </c>
      <c r="W485">
        <v>576.29999999999995</v>
      </c>
      <c r="X485">
        <v>1.0801000000000001</v>
      </c>
      <c r="Y485">
        <v>625</v>
      </c>
      <c r="Z485">
        <v>0</v>
      </c>
      <c r="AA485">
        <v>0</v>
      </c>
      <c r="AB485">
        <v>954.6</v>
      </c>
      <c r="AC485">
        <v>770.2</v>
      </c>
      <c r="AD485">
        <v>662.9</v>
      </c>
      <c r="AE485">
        <v>601.9</v>
      </c>
      <c r="AF485">
        <v>569.70000000000005</v>
      </c>
      <c r="AG485">
        <v>547.5</v>
      </c>
      <c r="AH485">
        <v>518</v>
      </c>
      <c r="AI485">
        <v>912.8</v>
      </c>
      <c r="AJ485">
        <v>737.7</v>
      </c>
      <c r="AK485">
        <v>642.20000000000005</v>
      </c>
      <c r="AL485">
        <v>591.1</v>
      </c>
      <c r="AM485">
        <v>564</v>
      </c>
      <c r="AN485">
        <v>546</v>
      </c>
      <c r="AO485">
        <v>516.1</v>
      </c>
      <c r="AP485">
        <v>799.8</v>
      </c>
      <c r="AQ485">
        <v>642.9</v>
      </c>
      <c r="AR485">
        <v>558.6</v>
      </c>
      <c r="AS485">
        <v>509.7</v>
      </c>
      <c r="AT485">
        <v>479.7</v>
      </c>
      <c r="AU485">
        <v>459.7</v>
      </c>
      <c r="AV485">
        <v>433.2</v>
      </c>
      <c r="AW485">
        <v>865.2</v>
      </c>
      <c r="AX485">
        <v>689.1</v>
      </c>
      <c r="AY485">
        <v>592.79999999999995</v>
      </c>
      <c r="AZ485">
        <v>535.9</v>
      </c>
      <c r="BA485">
        <v>500.5</v>
      </c>
      <c r="BB485">
        <v>477.3</v>
      </c>
      <c r="BC485">
        <v>447.7</v>
      </c>
      <c r="BD485">
        <v>950.6</v>
      </c>
      <c r="BE485">
        <v>722.9</v>
      </c>
      <c r="BF485">
        <v>596.79999999999995</v>
      </c>
      <c r="BG485">
        <v>525.5</v>
      </c>
      <c r="BH485">
        <v>489.1</v>
      </c>
      <c r="BI485">
        <v>460.3</v>
      </c>
      <c r="BJ485">
        <v>414.7</v>
      </c>
      <c r="BK485">
        <v>43.2</v>
      </c>
      <c r="BL485">
        <v>41.7</v>
      </c>
      <c r="BM485">
        <v>40.799999999999997</v>
      </c>
      <c r="BN485">
        <v>39.700000000000003</v>
      </c>
      <c r="BO485">
        <v>39</v>
      </c>
      <c r="BP485">
        <v>38.700000000000003</v>
      </c>
      <c r="BQ485">
        <v>39</v>
      </c>
      <c r="BR485">
        <v>142.6</v>
      </c>
      <c r="BS485">
        <v>147.6</v>
      </c>
      <c r="BT485">
        <v>150</v>
      </c>
      <c r="BU485">
        <v>154.6</v>
      </c>
      <c r="BV485">
        <v>163.80000000000001</v>
      </c>
      <c r="BW485">
        <v>180</v>
      </c>
      <c r="BX485">
        <v>180</v>
      </c>
      <c r="BY485">
        <v>995.1</v>
      </c>
      <c r="BZ485">
        <v>814.7</v>
      </c>
      <c r="CA485">
        <v>712.8</v>
      </c>
      <c r="CB485">
        <v>663.8</v>
      </c>
      <c r="CC485">
        <v>646.29999999999995</v>
      </c>
      <c r="CD485">
        <v>638.79999999999995</v>
      </c>
      <c r="CE485">
        <v>623.4</v>
      </c>
      <c r="CF485">
        <v>649.5</v>
      </c>
      <c r="CG485">
        <v>541.1</v>
      </c>
      <c r="CH485">
        <v>483.3</v>
      </c>
      <c r="CI485">
        <v>460.5</v>
      </c>
      <c r="CJ485">
        <v>452.7</v>
      </c>
      <c r="CK485">
        <v>449.1</v>
      </c>
      <c r="CL485">
        <v>443.2</v>
      </c>
      <c r="CM485">
        <v>613.5</v>
      </c>
      <c r="CN485">
        <v>514.9</v>
      </c>
      <c r="CO485">
        <v>467.9</v>
      </c>
      <c r="CP485">
        <v>448.5</v>
      </c>
      <c r="CQ485">
        <v>440</v>
      </c>
      <c r="CR485">
        <v>436.1</v>
      </c>
      <c r="CS485">
        <v>431.8</v>
      </c>
      <c r="CT485">
        <v>586.79999999999995</v>
      </c>
      <c r="CU485">
        <v>496.6</v>
      </c>
      <c r="CV485">
        <v>457.6</v>
      </c>
      <c r="CW485">
        <v>438.5</v>
      </c>
      <c r="CX485">
        <v>425.5</v>
      </c>
      <c r="CY485">
        <v>416.8</v>
      </c>
      <c r="CZ485">
        <v>409.7</v>
      </c>
      <c r="DA485">
        <v>593.5</v>
      </c>
      <c r="DB485">
        <v>494.8</v>
      </c>
      <c r="DC485">
        <v>452.9</v>
      </c>
      <c r="DD485">
        <v>437.5</v>
      </c>
      <c r="DE485">
        <v>421.5</v>
      </c>
      <c r="DF485">
        <v>406.3</v>
      </c>
      <c r="DG485">
        <v>383.9</v>
      </c>
      <c r="DH485">
        <v>591.5</v>
      </c>
      <c r="DI485">
        <v>485.7</v>
      </c>
      <c r="DJ485">
        <v>443.6</v>
      </c>
      <c r="DK485">
        <v>421.1</v>
      </c>
      <c r="DL485">
        <v>405.6</v>
      </c>
      <c r="DM485">
        <v>393.8</v>
      </c>
      <c r="DN485">
        <v>372.7</v>
      </c>
      <c r="DO485">
        <v>606.4</v>
      </c>
      <c r="DP485">
        <v>496</v>
      </c>
      <c r="DQ485">
        <v>448.4</v>
      </c>
      <c r="DR485">
        <v>423.3</v>
      </c>
      <c r="DS485">
        <v>399.7</v>
      </c>
      <c r="DT485">
        <v>378.7</v>
      </c>
      <c r="DU485">
        <v>354.8</v>
      </c>
      <c r="DV485">
        <v>669.3</v>
      </c>
      <c r="DW485">
        <v>540.4</v>
      </c>
      <c r="DX485">
        <v>470.7</v>
      </c>
      <c r="DY485">
        <v>439.5</v>
      </c>
      <c r="DZ485">
        <v>416.6</v>
      </c>
      <c r="EA485">
        <v>392.6</v>
      </c>
      <c r="EB485">
        <v>344.5</v>
      </c>
      <c r="EC485">
        <v>791.7</v>
      </c>
      <c r="ED485">
        <v>628.5</v>
      </c>
      <c r="EE485">
        <v>530.9</v>
      </c>
      <c r="EF485">
        <v>472.4</v>
      </c>
      <c r="EG485">
        <v>441.5</v>
      </c>
      <c r="EH485">
        <v>420.1</v>
      </c>
      <c r="EI485">
        <v>376.4</v>
      </c>
      <c r="EJ485">
        <v>914.2</v>
      </c>
      <c r="EK485">
        <v>725.8</v>
      </c>
      <c r="EL485">
        <v>613.1</v>
      </c>
      <c r="EM485">
        <v>540.1</v>
      </c>
      <c r="EN485">
        <v>493.1</v>
      </c>
      <c r="EO485">
        <v>456.3</v>
      </c>
      <c r="EP485" t="s">
        <v>4712</v>
      </c>
    </row>
    <row r="486" spans="1:146" x14ac:dyDescent="0.25">
      <c r="A486" t="s">
        <v>4713</v>
      </c>
      <c r="B486" t="s">
        <v>1391</v>
      </c>
      <c r="C486" t="s">
        <v>1392</v>
      </c>
      <c r="D486" t="s">
        <v>1393</v>
      </c>
      <c r="E486" t="s">
        <v>1558</v>
      </c>
      <c r="F486" t="s">
        <v>1559</v>
      </c>
      <c r="G486" t="s">
        <v>1086</v>
      </c>
      <c r="H486">
        <v>1993</v>
      </c>
      <c r="I486">
        <v>221434</v>
      </c>
      <c r="K486" t="s">
        <v>1698</v>
      </c>
      <c r="L486" t="s">
        <v>1781</v>
      </c>
      <c r="M486">
        <v>531</v>
      </c>
      <c r="N486" t="s">
        <v>4704</v>
      </c>
      <c r="O486" s="3">
        <v>0.58131944444444439</v>
      </c>
      <c r="P486">
        <v>10.314</v>
      </c>
      <c r="Q486">
        <v>8.3450000000000006</v>
      </c>
      <c r="R486">
        <v>1.855</v>
      </c>
      <c r="S486">
        <v>3.24</v>
      </c>
      <c r="T486">
        <v>5616</v>
      </c>
      <c r="U486">
        <v>124.2</v>
      </c>
      <c r="V486">
        <v>0.56000000000000005</v>
      </c>
      <c r="W486">
        <v>698</v>
      </c>
      <c r="X486">
        <v>0.8952</v>
      </c>
      <c r="Y486">
        <v>754.1</v>
      </c>
      <c r="Z486">
        <v>0</v>
      </c>
      <c r="AA486">
        <v>0</v>
      </c>
      <c r="AB486">
        <v>1138.2</v>
      </c>
      <c r="AC486">
        <v>933.9</v>
      </c>
      <c r="AD486">
        <v>810</v>
      </c>
      <c r="AE486">
        <v>727.8</v>
      </c>
      <c r="AF486">
        <v>682</v>
      </c>
      <c r="AG486">
        <v>655.6</v>
      </c>
      <c r="AH486">
        <v>632.70000000000005</v>
      </c>
      <c r="AI486">
        <v>1090.3</v>
      </c>
      <c r="AJ486">
        <v>896.7</v>
      </c>
      <c r="AK486">
        <v>785.1</v>
      </c>
      <c r="AL486">
        <v>718.8</v>
      </c>
      <c r="AM486">
        <v>682.2</v>
      </c>
      <c r="AN486">
        <v>660.8</v>
      </c>
      <c r="AO486">
        <v>640.6</v>
      </c>
      <c r="AP486">
        <v>964.4</v>
      </c>
      <c r="AQ486">
        <v>777.9</v>
      </c>
      <c r="AR486">
        <v>677</v>
      </c>
      <c r="AS486">
        <v>618.1</v>
      </c>
      <c r="AT486">
        <v>582.29999999999995</v>
      </c>
      <c r="AU486">
        <v>559.79999999999995</v>
      </c>
      <c r="AV486">
        <v>534.20000000000005</v>
      </c>
      <c r="AW486">
        <v>1022.4</v>
      </c>
      <c r="AX486">
        <v>819.7</v>
      </c>
      <c r="AY486">
        <v>708.9</v>
      </c>
      <c r="AZ486">
        <v>643.29999999999995</v>
      </c>
      <c r="BA486">
        <v>602.79999999999995</v>
      </c>
      <c r="BB486">
        <v>577.20000000000005</v>
      </c>
      <c r="BC486">
        <v>548.4</v>
      </c>
      <c r="BD486">
        <v>1134.4000000000001</v>
      </c>
      <c r="BE486">
        <v>877.2</v>
      </c>
      <c r="BF486">
        <v>728</v>
      </c>
      <c r="BG486">
        <v>636.4</v>
      </c>
      <c r="BH486">
        <v>591.79999999999995</v>
      </c>
      <c r="BI486">
        <v>559.1</v>
      </c>
      <c r="BJ486">
        <v>509.9</v>
      </c>
      <c r="BK486">
        <v>42.4</v>
      </c>
      <c r="BL486">
        <v>41</v>
      </c>
      <c r="BM486">
        <v>41.6</v>
      </c>
      <c r="BN486">
        <v>41.1</v>
      </c>
      <c r="BO486">
        <v>40.6</v>
      </c>
      <c r="BP486">
        <v>40.1</v>
      </c>
      <c r="BQ486">
        <v>40.299999999999997</v>
      </c>
      <c r="BR486">
        <v>147.69999999999999</v>
      </c>
      <c r="BS486">
        <v>152.1</v>
      </c>
      <c r="BT486">
        <v>150</v>
      </c>
      <c r="BU486">
        <v>157.4</v>
      </c>
      <c r="BV486">
        <v>180</v>
      </c>
      <c r="BW486">
        <v>180</v>
      </c>
      <c r="BX486">
        <v>180</v>
      </c>
      <c r="BY486">
        <v>1176.4000000000001</v>
      </c>
      <c r="BZ486">
        <v>991.2</v>
      </c>
      <c r="CA486">
        <v>881.2</v>
      </c>
      <c r="CB486">
        <v>812.6</v>
      </c>
      <c r="CC486">
        <v>783.4</v>
      </c>
      <c r="CD486">
        <v>769.4</v>
      </c>
      <c r="CE486">
        <v>766.4</v>
      </c>
      <c r="CF486">
        <v>778.1</v>
      </c>
      <c r="CG486">
        <v>662.9</v>
      </c>
      <c r="CH486">
        <v>590.29999999999995</v>
      </c>
      <c r="CI486">
        <v>559.1</v>
      </c>
      <c r="CJ486">
        <v>544.79999999999995</v>
      </c>
      <c r="CK486">
        <v>538.9</v>
      </c>
      <c r="CL486">
        <v>535.79999999999995</v>
      </c>
      <c r="CM486">
        <v>741.3</v>
      </c>
      <c r="CN486">
        <v>630.4</v>
      </c>
      <c r="CO486">
        <v>569.70000000000005</v>
      </c>
      <c r="CP486">
        <v>544.79999999999995</v>
      </c>
      <c r="CQ486">
        <v>531.29999999999995</v>
      </c>
      <c r="CR486">
        <v>524.20000000000005</v>
      </c>
      <c r="CS486">
        <v>519.9</v>
      </c>
      <c r="CT486">
        <v>714.3</v>
      </c>
      <c r="CU486">
        <v>606.5</v>
      </c>
      <c r="CV486">
        <v>556</v>
      </c>
      <c r="CW486">
        <v>533</v>
      </c>
      <c r="CX486">
        <v>518.4</v>
      </c>
      <c r="CY486">
        <v>507.2</v>
      </c>
      <c r="CZ486">
        <v>495.2</v>
      </c>
      <c r="DA486">
        <v>721.2</v>
      </c>
      <c r="DB486">
        <v>607.4</v>
      </c>
      <c r="DC486">
        <v>547.1</v>
      </c>
      <c r="DD486">
        <v>523</v>
      </c>
      <c r="DE486">
        <v>513.6</v>
      </c>
      <c r="DF486">
        <v>500.5</v>
      </c>
      <c r="DG486">
        <v>478</v>
      </c>
      <c r="DH486">
        <v>717.7</v>
      </c>
      <c r="DI486">
        <v>591.6</v>
      </c>
      <c r="DJ486">
        <v>538.1</v>
      </c>
      <c r="DK486">
        <v>512.1</v>
      </c>
      <c r="DL486">
        <v>491.4</v>
      </c>
      <c r="DM486">
        <v>474.4</v>
      </c>
      <c r="DN486">
        <v>459.4</v>
      </c>
      <c r="DO486">
        <v>735.5</v>
      </c>
      <c r="DP486">
        <v>604.9</v>
      </c>
      <c r="DQ486">
        <v>543.9</v>
      </c>
      <c r="DR486">
        <v>516.20000000000005</v>
      </c>
      <c r="DS486">
        <v>493.8</v>
      </c>
      <c r="DT486">
        <v>473</v>
      </c>
      <c r="DU486">
        <v>443</v>
      </c>
      <c r="DV486">
        <v>809.1</v>
      </c>
      <c r="DW486">
        <v>665.4</v>
      </c>
      <c r="DX486">
        <v>570</v>
      </c>
      <c r="DY486">
        <v>532.20000000000005</v>
      </c>
      <c r="DZ486">
        <v>508.7</v>
      </c>
      <c r="EA486">
        <v>487.2</v>
      </c>
      <c r="EB486">
        <v>448.5</v>
      </c>
      <c r="EC486">
        <v>952.7</v>
      </c>
      <c r="ED486">
        <v>759.6</v>
      </c>
      <c r="EE486">
        <v>639.79999999999995</v>
      </c>
      <c r="EF486">
        <v>564.79999999999995</v>
      </c>
      <c r="EG486">
        <v>531.9</v>
      </c>
      <c r="EH486">
        <v>510.1</v>
      </c>
      <c r="EI486">
        <v>470.8</v>
      </c>
      <c r="EJ486">
        <v>1100.0999999999999</v>
      </c>
      <c r="EK486">
        <v>876.5</v>
      </c>
      <c r="EL486">
        <v>738.8</v>
      </c>
      <c r="EM486">
        <v>643.1</v>
      </c>
      <c r="EN486">
        <v>580.6</v>
      </c>
      <c r="EO486">
        <v>541.79999999999995</v>
      </c>
      <c r="EP486" t="s">
        <v>4714</v>
      </c>
    </row>
    <row r="487" spans="1:146" x14ac:dyDescent="0.25">
      <c r="A487" t="s">
        <v>4715</v>
      </c>
      <c r="B487" t="s">
        <v>718</v>
      </c>
      <c r="C487" t="s">
        <v>719</v>
      </c>
      <c r="D487" t="s">
        <v>720</v>
      </c>
      <c r="E487" t="s">
        <v>447</v>
      </c>
      <c r="F487" t="s">
        <v>448</v>
      </c>
      <c r="G487" t="s">
        <v>449</v>
      </c>
      <c r="H487">
        <v>1967</v>
      </c>
      <c r="I487">
        <v>217635</v>
      </c>
      <c r="K487" t="s">
        <v>1698</v>
      </c>
      <c r="L487" t="s">
        <v>1781</v>
      </c>
      <c r="M487">
        <v>478</v>
      </c>
      <c r="N487" t="s">
        <v>4704</v>
      </c>
      <c r="O487" s="3">
        <v>0.58131944444444439</v>
      </c>
      <c r="P487">
        <v>9.35</v>
      </c>
      <c r="Q487">
        <v>7.8109999999999999</v>
      </c>
      <c r="R487">
        <v>1.371</v>
      </c>
      <c r="S487">
        <v>2.83</v>
      </c>
      <c r="T487">
        <v>5395</v>
      </c>
      <c r="U487">
        <v>118.1</v>
      </c>
      <c r="V487">
        <v>0.62</v>
      </c>
      <c r="W487">
        <v>754.5</v>
      </c>
      <c r="X487">
        <v>0.81140000000000001</v>
      </c>
      <c r="Y487">
        <v>831.8</v>
      </c>
      <c r="Z487">
        <v>0</v>
      </c>
      <c r="AA487">
        <v>0</v>
      </c>
      <c r="AB487">
        <v>1229.7</v>
      </c>
      <c r="AC487">
        <v>1007.8</v>
      </c>
      <c r="AD487">
        <v>883</v>
      </c>
      <c r="AE487">
        <v>807.4</v>
      </c>
      <c r="AF487">
        <v>760.7</v>
      </c>
      <c r="AG487">
        <v>734.1</v>
      </c>
      <c r="AH487">
        <v>718.5</v>
      </c>
      <c r="AI487">
        <v>1186.5999999999999</v>
      </c>
      <c r="AJ487">
        <v>976.2</v>
      </c>
      <c r="AK487">
        <v>862.4</v>
      </c>
      <c r="AL487">
        <v>800.6</v>
      </c>
      <c r="AM487">
        <v>766.5</v>
      </c>
      <c r="AN487">
        <v>747.1</v>
      </c>
      <c r="AO487">
        <v>735.4</v>
      </c>
      <c r="AP487">
        <v>1038.4000000000001</v>
      </c>
      <c r="AQ487">
        <v>838.8</v>
      </c>
      <c r="AR487">
        <v>731.7</v>
      </c>
      <c r="AS487">
        <v>670.3</v>
      </c>
      <c r="AT487">
        <v>634</v>
      </c>
      <c r="AU487">
        <v>612.4</v>
      </c>
      <c r="AV487">
        <v>590.79999999999995</v>
      </c>
      <c r="AW487">
        <v>1076.2</v>
      </c>
      <c r="AX487">
        <v>866.1</v>
      </c>
      <c r="AY487">
        <v>752.7</v>
      </c>
      <c r="AZ487">
        <v>686.9</v>
      </c>
      <c r="BA487">
        <v>647.4</v>
      </c>
      <c r="BB487">
        <v>623.20000000000005</v>
      </c>
      <c r="BC487">
        <v>597.9</v>
      </c>
      <c r="BD487">
        <v>1222.9000000000001</v>
      </c>
      <c r="BE487">
        <v>944.7</v>
      </c>
      <c r="BF487">
        <v>788.4</v>
      </c>
      <c r="BG487">
        <v>694.5</v>
      </c>
      <c r="BH487">
        <v>644.1</v>
      </c>
      <c r="BI487">
        <v>607.29999999999995</v>
      </c>
      <c r="BJ487">
        <v>551.4</v>
      </c>
      <c r="BK487">
        <v>44.8</v>
      </c>
      <c r="BL487">
        <v>43.3</v>
      </c>
      <c r="BM487">
        <v>43.7</v>
      </c>
      <c r="BN487">
        <v>44.6</v>
      </c>
      <c r="BO487">
        <v>45.1</v>
      </c>
      <c r="BP487">
        <v>45.1</v>
      </c>
      <c r="BQ487">
        <v>46.5</v>
      </c>
      <c r="BR487">
        <v>148.6</v>
      </c>
      <c r="BS487">
        <v>153.1</v>
      </c>
      <c r="BT487">
        <v>152.80000000000001</v>
      </c>
      <c r="BU487">
        <v>157.5</v>
      </c>
      <c r="BV487">
        <v>180</v>
      </c>
      <c r="BW487">
        <v>180</v>
      </c>
      <c r="BX487">
        <v>180</v>
      </c>
      <c r="BY487">
        <v>1297.5999999999999</v>
      </c>
      <c r="BZ487">
        <v>1093.8</v>
      </c>
      <c r="CA487">
        <v>985.8</v>
      </c>
      <c r="CB487">
        <v>937.4</v>
      </c>
      <c r="CC487">
        <v>914.2</v>
      </c>
      <c r="CD487">
        <v>904.5</v>
      </c>
      <c r="CE487">
        <v>917.2</v>
      </c>
      <c r="CF487">
        <v>839.1</v>
      </c>
      <c r="CG487">
        <v>717.5</v>
      </c>
      <c r="CH487">
        <v>639.79999999999995</v>
      </c>
      <c r="CI487">
        <v>606.29999999999995</v>
      </c>
      <c r="CJ487">
        <v>593.20000000000005</v>
      </c>
      <c r="CK487">
        <v>587.70000000000005</v>
      </c>
      <c r="CL487">
        <v>587.6</v>
      </c>
      <c r="CM487">
        <v>792.6</v>
      </c>
      <c r="CN487">
        <v>677.1</v>
      </c>
      <c r="CO487">
        <v>605.29999999999995</v>
      </c>
      <c r="CP487">
        <v>577.1</v>
      </c>
      <c r="CQ487">
        <v>566.5</v>
      </c>
      <c r="CR487">
        <v>561.4</v>
      </c>
      <c r="CS487">
        <v>558.70000000000005</v>
      </c>
      <c r="CT487">
        <v>757.3</v>
      </c>
      <c r="CU487">
        <v>643.4</v>
      </c>
      <c r="CV487">
        <v>581.6</v>
      </c>
      <c r="CW487">
        <v>556.4</v>
      </c>
      <c r="CX487">
        <v>543.29999999999995</v>
      </c>
      <c r="CY487">
        <v>536</v>
      </c>
      <c r="CZ487">
        <v>529.6</v>
      </c>
      <c r="DA487">
        <v>758.4</v>
      </c>
      <c r="DB487">
        <v>642.4</v>
      </c>
      <c r="DC487">
        <v>577.6</v>
      </c>
      <c r="DD487">
        <v>549.70000000000005</v>
      </c>
      <c r="DE487">
        <v>533.20000000000005</v>
      </c>
      <c r="DF487">
        <v>521</v>
      </c>
      <c r="DG487">
        <v>504.6</v>
      </c>
      <c r="DH487">
        <v>769.5</v>
      </c>
      <c r="DI487">
        <v>634.5</v>
      </c>
      <c r="DJ487">
        <v>565.70000000000005</v>
      </c>
      <c r="DK487">
        <v>536.79999999999995</v>
      </c>
      <c r="DL487">
        <v>517.4</v>
      </c>
      <c r="DM487">
        <v>502.9</v>
      </c>
      <c r="DN487">
        <v>488.2</v>
      </c>
      <c r="DO487">
        <v>788.9</v>
      </c>
      <c r="DP487">
        <v>649.29999999999995</v>
      </c>
      <c r="DQ487">
        <v>572.4</v>
      </c>
      <c r="DR487">
        <v>540.29999999999995</v>
      </c>
      <c r="DS487">
        <v>518.20000000000005</v>
      </c>
      <c r="DT487">
        <v>498.8</v>
      </c>
      <c r="DU487">
        <v>470.9</v>
      </c>
      <c r="DV487">
        <v>869</v>
      </c>
      <c r="DW487">
        <v>709</v>
      </c>
      <c r="DX487">
        <v>603.4</v>
      </c>
      <c r="DY487">
        <v>556.70000000000005</v>
      </c>
      <c r="DZ487">
        <v>531.79999999999995</v>
      </c>
      <c r="EA487">
        <v>511.2</v>
      </c>
      <c r="EB487">
        <v>473.1</v>
      </c>
      <c r="EC487">
        <v>1006.2</v>
      </c>
      <c r="ED487">
        <v>800.3</v>
      </c>
      <c r="EE487">
        <v>677.4</v>
      </c>
      <c r="EF487">
        <v>593.9</v>
      </c>
      <c r="EG487">
        <v>554.9</v>
      </c>
      <c r="EH487">
        <v>532.1</v>
      </c>
      <c r="EI487">
        <v>494</v>
      </c>
      <c r="EJ487">
        <v>1161.8</v>
      </c>
      <c r="EK487">
        <v>921.8</v>
      </c>
      <c r="EL487">
        <v>780.2</v>
      </c>
      <c r="EM487">
        <v>677.4</v>
      </c>
      <c r="EN487">
        <v>607.1</v>
      </c>
      <c r="EO487">
        <v>563.79999999999995</v>
      </c>
      <c r="EP487" t="s">
        <v>4716</v>
      </c>
    </row>
    <row r="488" spans="1:146" x14ac:dyDescent="0.25">
      <c r="A488" t="s">
        <v>4717</v>
      </c>
      <c r="B488" t="s">
        <v>1531</v>
      </c>
      <c r="C488" t="s">
        <v>1532</v>
      </c>
      <c r="D488" t="s">
        <v>1533</v>
      </c>
      <c r="E488" t="s">
        <v>1534</v>
      </c>
      <c r="F488" t="s">
        <v>1535</v>
      </c>
      <c r="G488" t="s">
        <v>1919</v>
      </c>
      <c r="H488">
        <v>1985</v>
      </c>
      <c r="I488">
        <v>4037018</v>
      </c>
      <c r="K488" t="s">
        <v>1698</v>
      </c>
      <c r="L488" t="s">
        <v>1781</v>
      </c>
      <c r="M488">
        <v>525</v>
      </c>
      <c r="N488" t="s">
        <v>4704</v>
      </c>
      <c r="O488" s="3">
        <v>0.58131944444444439</v>
      </c>
      <c r="P488">
        <v>9.7919999999999998</v>
      </c>
      <c r="Q488">
        <v>8.3279999999999994</v>
      </c>
      <c r="R488">
        <v>1.2869999999999999</v>
      </c>
      <c r="S488">
        <v>3.34</v>
      </c>
      <c r="T488">
        <v>4786</v>
      </c>
      <c r="U488">
        <v>115.6</v>
      </c>
      <c r="V488">
        <v>0.41</v>
      </c>
      <c r="W488">
        <v>722.6</v>
      </c>
      <c r="X488">
        <v>0.85899999999999999</v>
      </c>
      <c r="Y488">
        <v>785.8</v>
      </c>
      <c r="Z488">
        <v>0</v>
      </c>
      <c r="AA488">
        <v>0</v>
      </c>
      <c r="AB488">
        <v>1211.7</v>
      </c>
      <c r="AC488">
        <v>981.2</v>
      </c>
      <c r="AD488">
        <v>849</v>
      </c>
      <c r="AE488">
        <v>760</v>
      </c>
      <c r="AF488">
        <v>702</v>
      </c>
      <c r="AG488">
        <v>675.6</v>
      </c>
      <c r="AH488">
        <v>655.7</v>
      </c>
      <c r="AI488">
        <v>1178.8</v>
      </c>
      <c r="AJ488">
        <v>955.6</v>
      </c>
      <c r="AK488">
        <v>834</v>
      </c>
      <c r="AL488">
        <v>757.8</v>
      </c>
      <c r="AM488">
        <v>708.9</v>
      </c>
      <c r="AN488">
        <v>683.4</v>
      </c>
      <c r="AO488">
        <v>663</v>
      </c>
      <c r="AP488">
        <v>1008.2</v>
      </c>
      <c r="AQ488">
        <v>808.8</v>
      </c>
      <c r="AR488">
        <v>700.3</v>
      </c>
      <c r="AS488">
        <v>636.29999999999995</v>
      </c>
      <c r="AT488">
        <v>596.9</v>
      </c>
      <c r="AU488">
        <v>572.1</v>
      </c>
      <c r="AV488">
        <v>544.6</v>
      </c>
      <c r="AW488">
        <v>1102.3</v>
      </c>
      <c r="AX488">
        <v>876.1</v>
      </c>
      <c r="AY488">
        <v>750.6</v>
      </c>
      <c r="AZ488">
        <v>675</v>
      </c>
      <c r="BA488">
        <v>627.70000000000005</v>
      </c>
      <c r="BB488">
        <v>597.6</v>
      </c>
      <c r="BC488">
        <v>564.6</v>
      </c>
      <c r="BD488">
        <v>1197.5999999999999</v>
      </c>
      <c r="BE488">
        <v>915.3</v>
      </c>
      <c r="BF488">
        <v>758.1</v>
      </c>
      <c r="BG488">
        <v>659.7</v>
      </c>
      <c r="BH488">
        <v>604</v>
      </c>
      <c r="BI488">
        <v>568</v>
      </c>
      <c r="BJ488">
        <v>515</v>
      </c>
      <c r="BK488">
        <v>45</v>
      </c>
      <c r="BL488">
        <v>43.6</v>
      </c>
      <c r="BM488">
        <v>43.3</v>
      </c>
      <c r="BN488">
        <v>43.7</v>
      </c>
      <c r="BO488">
        <v>42.6</v>
      </c>
      <c r="BP488">
        <v>42.1</v>
      </c>
      <c r="BQ488">
        <v>42.8</v>
      </c>
      <c r="BR488">
        <v>147.1</v>
      </c>
      <c r="BS488">
        <v>151.1</v>
      </c>
      <c r="BT488">
        <v>149.69999999999999</v>
      </c>
      <c r="BU488">
        <v>159.5</v>
      </c>
      <c r="BV488">
        <v>180</v>
      </c>
      <c r="BW488">
        <v>180</v>
      </c>
      <c r="BX488">
        <v>180</v>
      </c>
      <c r="BY488">
        <v>1352.1</v>
      </c>
      <c r="BZ488">
        <v>1110.9000000000001</v>
      </c>
      <c r="CA488">
        <v>984.2</v>
      </c>
      <c r="CB488">
        <v>894.8</v>
      </c>
      <c r="CC488">
        <v>835.6</v>
      </c>
      <c r="CD488">
        <v>816</v>
      </c>
      <c r="CE488">
        <v>822.2</v>
      </c>
      <c r="CF488">
        <v>868.3</v>
      </c>
      <c r="CG488">
        <v>726.2</v>
      </c>
      <c r="CH488">
        <v>642.5</v>
      </c>
      <c r="CI488">
        <v>589.29999999999995</v>
      </c>
      <c r="CJ488">
        <v>564.20000000000005</v>
      </c>
      <c r="CK488">
        <v>553.5</v>
      </c>
      <c r="CL488">
        <v>551.5</v>
      </c>
      <c r="CM488">
        <v>814.2</v>
      </c>
      <c r="CN488">
        <v>685.9</v>
      </c>
      <c r="CO488">
        <v>607.5</v>
      </c>
      <c r="CP488">
        <v>567.20000000000005</v>
      </c>
      <c r="CQ488">
        <v>547.29999999999995</v>
      </c>
      <c r="CR488">
        <v>536.5</v>
      </c>
      <c r="CS488">
        <v>531.29999999999995</v>
      </c>
      <c r="CT488">
        <v>773.4</v>
      </c>
      <c r="CU488">
        <v>647.4</v>
      </c>
      <c r="CV488">
        <v>580.9</v>
      </c>
      <c r="CW488">
        <v>551.9</v>
      </c>
      <c r="CX488">
        <v>533.29999999999995</v>
      </c>
      <c r="CY488">
        <v>519.4</v>
      </c>
      <c r="CZ488">
        <v>502</v>
      </c>
      <c r="DA488">
        <v>721.8</v>
      </c>
      <c r="DB488">
        <v>596.1</v>
      </c>
      <c r="DC488">
        <v>546.1</v>
      </c>
      <c r="DD488">
        <v>528.20000000000005</v>
      </c>
      <c r="DE488">
        <v>518.4</v>
      </c>
      <c r="DF488">
        <v>510.5</v>
      </c>
      <c r="DG488">
        <v>483.6</v>
      </c>
      <c r="DH488">
        <v>696.4</v>
      </c>
      <c r="DI488">
        <v>578.1</v>
      </c>
      <c r="DJ488">
        <v>533.70000000000005</v>
      </c>
      <c r="DK488">
        <v>507.7</v>
      </c>
      <c r="DL488">
        <v>485.5</v>
      </c>
      <c r="DM488">
        <v>471.5</v>
      </c>
      <c r="DN488">
        <v>452.9</v>
      </c>
      <c r="DO488">
        <v>719.7</v>
      </c>
      <c r="DP488">
        <v>587.29999999999995</v>
      </c>
      <c r="DQ488">
        <v>538</v>
      </c>
      <c r="DR488">
        <v>510</v>
      </c>
      <c r="DS488">
        <v>483.6</v>
      </c>
      <c r="DT488">
        <v>460.9</v>
      </c>
      <c r="DU488">
        <v>434.8</v>
      </c>
      <c r="DV488">
        <v>797.5</v>
      </c>
      <c r="DW488">
        <v>639.70000000000005</v>
      </c>
      <c r="DX488">
        <v>557.70000000000005</v>
      </c>
      <c r="DY488">
        <v>525.70000000000005</v>
      </c>
      <c r="DZ488">
        <v>500</v>
      </c>
      <c r="EA488">
        <v>474.3</v>
      </c>
      <c r="EB488">
        <v>431.2</v>
      </c>
      <c r="EC488">
        <v>927.7</v>
      </c>
      <c r="ED488">
        <v>737.2</v>
      </c>
      <c r="EE488">
        <v>618.20000000000005</v>
      </c>
      <c r="EF488">
        <v>553.79999999999995</v>
      </c>
      <c r="EG488">
        <v>525.4</v>
      </c>
      <c r="EH488">
        <v>501.7</v>
      </c>
      <c r="EI488">
        <v>456.3</v>
      </c>
      <c r="EJ488">
        <v>1071.3</v>
      </c>
      <c r="EK488">
        <v>851.6</v>
      </c>
      <c r="EL488">
        <v>713.9</v>
      </c>
      <c r="EM488">
        <v>625.29999999999995</v>
      </c>
      <c r="EN488">
        <v>568.4</v>
      </c>
      <c r="EO488">
        <v>535.29999999999995</v>
      </c>
      <c r="EP488" t="s">
        <v>4718</v>
      </c>
    </row>
    <row r="489" spans="1:146" x14ac:dyDescent="0.25">
      <c r="A489" t="s">
        <v>4719</v>
      </c>
      <c r="B489" t="s">
        <v>1158</v>
      </c>
      <c r="C489" t="s">
        <v>1159</v>
      </c>
      <c r="D489" t="s">
        <v>1160</v>
      </c>
      <c r="E489" t="s">
        <v>1161</v>
      </c>
      <c r="F489" t="s">
        <v>963</v>
      </c>
      <c r="G489" t="s">
        <v>1909</v>
      </c>
      <c r="H489">
        <v>2000</v>
      </c>
      <c r="I489">
        <v>4060680</v>
      </c>
      <c r="K489" t="s">
        <v>1698</v>
      </c>
      <c r="L489" t="s">
        <v>1781</v>
      </c>
      <c r="M489">
        <v>800</v>
      </c>
      <c r="N489" t="s">
        <v>4704</v>
      </c>
      <c r="O489" s="3">
        <v>0.58131944444444439</v>
      </c>
      <c r="P489">
        <v>16.97</v>
      </c>
      <c r="Q489">
        <v>15.217000000000001</v>
      </c>
      <c r="R489">
        <v>2.8180000000000001</v>
      </c>
      <c r="S489">
        <v>4.82</v>
      </c>
      <c r="T489">
        <v>20060</v>
      </c>
      <c r="U489">
        <v>117.3</v>
      </c>
      <c r="V489">
        <v>0.1</v>
      </c>
      <c r="W489">
        <v>529.5</v>
      </c>
      <c r="X489">
        <v>1.1561999999999999</v>
      </c>
      <c r="Y489">
        <v>583.79999999999995</v>
      </c>
      <c r="Z489">
        <v>0</v>
      </c>
      <c r="AA489">
        <v>0</v>
      </c>
      <c r="AB489">
        <v>871.8</v>
      </c>
      <c r="AC489">
        <v>707</v>
      </c>
      <c r="AD489">
        <v>617.70000000000005</v>
      </c>
      <c r="AE489">
        <v>564.4</v>
      </c>
      <c r="AF489">
        <v>534.79999999999995</v>
      </c>
      <c r="AG489">
        <v>518.1</v>
      </c>
      <c r="AH489">
        <v>483.9</v>
      </c>
      <c r="AI489">
        <v>823.6</v>
      </c>
      <c r="AJ489">
        <v>671</v>
      </c>
      <c r="AK489">
        <v>590.9</v>
      </c>
      <c r="AL489">
        <v>546.70000000000005</v>
      </c>
      <c r="AM489">
        <v>522.1</v>
      </c>
      <c r="AN489">
        <v>506.5</v>
      </c>
      <c r="AO489">
        <v>478.2</v>
      </c>
      <c r="AP489">
        <v>729.2</v>
      </c>
      <c r="AQ489">
        <v>588.5</v>
      </c>
      <c r="AR489">
        <v>513.5</v>
      </c>
      <c r="AS489">
        <v>470.5</v>
      </c>
      <c r="AT489">
        <v>444.6</v>
      </c>
      <c r="AU489">
        <v>427.8</v>
      </c>
      <c r="AV489">
        <v>405.7</v>
      </c>
      <c r="AW489">
        <v>771.7</v>
      </c>
      <c r="AX489">
        <v>619.29999999999995</v>
      </c>
      <c r="AY489">
        <v>536.5</v>
      </c>
      <c r="AZ489">
        <v>487.5</v>
      </c>
      <c r="BA489">
        <v>456.7</v>
      </c>
      <c r="BB489">
        <v>436.3</v>
      </c>
      <c r="BC489">
        <v>411.1</v>
      </c>
      <c r="BD489">
        <v>873.3</v>
      </c>
      <c r="BE489">
        <v>664</v>
      </c>
      <c r="BF489">
        <v>553.1</v>
      </c>
      <c r="BG489">
        <v>486.7</v>
      </c>
      <c r="BH489">
        <v>452.9</v>
      </c>
      <c r="BI489">
        <v>428.2</v>
      </c>
      <c r="BJ489">
        <v>389</v>
      </c>
      <c r="BK489">
        <v>43.3</v>
      </c>
      <c r="BL489">
        <v>41.7</v>
      </c>
      <c r="BM489">
        <v>41.4</v>
      </c>
      <c r="BN489">
        <v>40.4</v>
      </c>
      <c r="BO489">
        <v>39.4</v>
      </c>
      <c r="BP489">
        <v>39</v>
      </c>
      <c r="BQ489">
        <v>37.9</v>
      </c>
      <c r="BR489">
        <v>142.5</v>
      </c>
      <c r="BS489">
        <v>146.30000000000001</v>
      </c>
      <c r="BT489">
        <v>147.9</v>
      </c>
      <c r="BU489">
        <v>148.6</v>
      </c>
      <c r="BV489">
        <v>149.9</v>
      </c>
      <c r="BW489">
        <v>151.9</v>
      </c>
      <c r="BX489">
        <v>173.9</v>
      </c>
      <c r="BY489">
        <v>856.7</v>
      </c>
      <c r="BZ489">
        <v>711.7</v>
      </c>
      <c r="CA489">
        <v>642.1</v>
      </c>
      <c r="CB489">
        <v>606.79999999999995</v>
      </c>
      <c r="CC489">
        <v>587.9</v>
      </c>
      <c r="CD489">
        <v>576.79999999999995</v>
      </c>
      <c r="CE489">
        <v>562.29999999999995</v>
      </c>
      <c r="CF489">
        <v>560.20000000000005</v>
      </c>
      <c r="CG489">
        <v>473.2</v>
      </c>
      <c r="CH489">
        <v>431.8</v>
      </c>
      <c r="CI489">
        <v>417</v>
      </c>
      <c r="CJ489">
        <v>410.1</v>
      </c>
      <c r="CK489">
        <v>406.3</v>
      </c>
      <c r="CL489">
        <v>402.6</v>
      </c>
      <c r="CM489">
        <v>529.9</v>
      </c>
      <c r="CN489">
        <v>450.9</v>
      </c>
      <c r="CO489">
        <v>417.3</v>
      </c>
      <c r="CP489">
        <v>404.6</v>
      </c>
      <c r="CQ489">
        <v>398.9</v>
      </c>
      <c r="CR489">
        <v>395.7</v>
      </c>
      <c r="CS489">
        <v>392.6</v>
      </c>
      <c r="CT489">
        <v>508.2</v>
      </c>
      <c r="CU489">
        <v>436.2</v>
      </c>
      <c r="CV489">
        <v>407.5</v>
      </c>
      <c r="CW489">
        <v>394.1</v>
      </c>
      <c r="CX489">
        <v>386.3</v>
      </c>
      <c r="CY489">
        <v>381.8</v>
      </c>
      <c r="CZ489">
        <v>377</v>
      </c>
      <c r="DA489">
        <v>513.9</v>
      </c>
      <c r="DB489">
        <v>438.9</v>
      </c>
      <c r="DC489">
        <v>406.6</v>
      </c>
      <c r="DD489">
        <v>391.2</v>
      </c>
      <c r="DE489">
        <v>380.6</v>
      </c>
      <c r="DF489">
        <v>371.7</v>
      </c>
      <c r="DG489">
        <v>359.8</v>
      </c>
      <c r="DH489">
        <v>559.79999999999995</v>
      </c>
      <c r="DI489">
        <v>458</v>
      </c>
      <c r="DJ489">
        <v>409.3</v>
      </c>
      <c r="DK489">
        <v>388.9</v>
      </c>
      <c r="DL489">
        <v>375.6</v>
      </c>
      <c r="DM489">
        <v>367.5</v>
      </c>
      <c r="DN489">
        <v>352.6</v>
      </c>
      <c r="DO489">
        <v>575.29999999999995</v>
      </c>
      <c r="DP489">
        <v>470.2</v>
      </c>
      <c r="DQ489">
        <v>415.6</v>
      </c>
      <c r="DR489">
        <v>391.9</v>
      </c>
      <c r="DS489">
        <v>375.6</v>
      </c>
      <c r="DT489">
        <v>360.1</v>
      </c>
      <c r="DU489">
        <v>338.8</v>
      </c>
      <c r="DV489">
        <v>643.9</v>
      </c>
      <c r="DW489">
        <v>518.5</v>
      </c>
      <c r="DX489">
        <v>445.6</v>
      </c>
      <c r="DY489">
        <v>407.8</v>
      </c>
      <c r="DZ489">
        <v>388.1</v>
      </c>
      <c r="EA489">
        <v>372.1</v>
      </c>
      <c r="EB489">
        <v>338.9</v>
      </c>
      <c r="EC489">
        <v>768</v>
      </c>
      <c r="ED489">
        <v>608.1</v>
      </c>
      <c r="EE489">
        <v>513.9</v>
      </c>
      <c r="EF489">
        <v>452</v>
      </c>
      <c r="EG489">
        <v>417.2</v>
      </c>
      <c r="EH489">
        <v>400.2</v>
      </c>
      <c r="EI489">
        <v>374.4</v>
      </c>
      <c r="EJ489">
        <v>886.9</v>
      </c>
      <c r="EK489">
        <v>702.2</v>
      </c>
      <c r="EL489">
        <v>593.4</v>
      </c>
      <c r="EM489">
        <v>521.9</v>
      </c>
      <c r="EN489">
        <v>481.7</v>
      </c>
      <c r="EO489">
        <v>459.4</v>
      </c>
      <c r="EP489" t="s">
        <v>4720</v>
      </c>
    </row>
    <row r="490" spans="1:146" x14ac:dyDescent="0.25">
      <c r="A490" t="s">
        <v>3421</v>
      </c>
      <c r="B490" t="s">
        <v>3203</v>
      </c>
      <c r="C490" t="s">
        <v>3204</v>
      </c>
      <c r="D490" t="s">
        <v>3205</v>
      </c>
      <c r="E490" t="s">
        <v>3206</v>
      </c>
      <c r="F490" t="s">
        <v>969</v>
      </c>
      <c r="G490" t="s">
        <v>1314</v>
      </c>
      <c r="H490">
        <v>1992</v>
      </c>
      <c r="I490">
        <v>4016041</v>
      </c>
      <c r="K490" t="s">
        <v>1698</v>
      </c>
      <c r="M490">
        <v>550</v>
      </c>
      <c r="N490" t="s">
        <v>4704</v>
      </c>
      <c r="O490" s="3">
        <v>0.58131944444444439</v>
      </c>
      <c r="P490">
        <v>10.657</v>
      </c>
      <c r="Q490">
        <v>10.077</v>
      </c>
      <c r="R490">
        <v>1.9890000000000001</v>
      </c>
      <c r="S490">
        <v>3.2</v>
      </c>
      <c r="T490">
        <v>3819</v>
      </c>
      <c r="U490">
        <v>111.3</v>
      </c>
      <c r="V490">
        <v>0.2</v>
      </c>
      <c r="W490">
        <v>620.70000000000005</v>
      </c>
      <c r="X490">
        <v>0.99990000000000001</v>
      </c>
      <c r="Y490">
        <v>675.1</v>
      </c>
      <c r="Z490">
        <v>0</v>
      </c>
      <c r="AA490">
        <v>0</v>
      </c>
      <c r="AB490">
        <v>1048.5</v>
      </c>
      <c r="AC490">
        <v>838.2</v>
      </c>
      <c r="AD490">
        <v>713.4</v>
      </c>
      <c r="AE490">
        <v>647.29999999999995</v>
      </c>
      <c r="AF490">
        <v>612.5</v>
      </c>
      <c r="AG490">
        <v>590.4</v>
      </c>
      <c r="AH490">
        <v>558.20000000000005</v>
      </c>
      <c r="AI490">
        <v>990.9</v>
      </c>
      <c r="AJ490">
        <v>794.5</v>
      </c>
      <c r="AK490">
        <v>688.5</v>
      </c>
      <c r="AL490">
        <v>634.9</v>
      </c>
      <c r="AM490">
        <v>606.4</v>
      </c>
      <c r="AN490">
        <v>587</v>
      </c>
      <c r="AO490">
        <v>553.6</v>
      </c>
      <c r="AP490">
        <v>867.1</v>
      </c>
      <c r="AQ490">
        <v>694.4</v>
      </c>
      <c r="AR490">
        <v>601.20000000000005</v>
      </c>
      <c r="AS490">
        <v>547</v>
      </c>
      <c r="AT490">
        <v>513.4</v>
      </c>
      <c r="AU490">
        <v>490.8</v>
      </c>
      <c r="AV490">
        <v>460.4</v>
      </c>
      <c r="AW490">
        <v>926</v>
      </c>
      <c r="AX490">
        <v>736.4</v>
      </c>
      <c r="AY490">
        <v>632.9</v>
      </c>
      <c r="AZ490">
        <v>572.1</v>
      </c>
      <c r="BA490">
        <v>534.29999999999995</v>
      </c>
      <c r="BB490">
        <v>509.3</v>
      </c>
      <c r="BC490">
        <v>476.3</v>
      </c>
      <c r="BD490">
        <v>1047.2</v>
      </c>
      <c r="BE490">
        <v>786.2</v>
      </c>
      <c r="BF490">
        <v>642.1</v>
      </c>
      <c r="BG490">
        <v>564.6</v>
      </c>
      <c r="BH490">
        <v>524.4</v>
      </c>
      <c r="BI490">
        <v>491</v>
      </c>
      <c r="BJ490">
        <v>437.2</v>
      </c>
      <c r="BK490">
        <v>42.7</v>
      </c>
      <c r="BL490">
        <v>41.2</v>
      </c>
      <c r="BM490">
        <v>40.299999999999997</v>
      </c>
      <c r="BN490">
        <v>38.9</v>
      </c>
      <c r="BO490">
        <v>38.4</v>
      </c>
      <c r="BP490">
        <v>38.299999999999997</v>
      </c>
      <c r="BQ490">
        <v>38.5</v>
      </c>
      <c r="BR490">
        <v>136.9</v>
      </c>
      <c r="BS490">
        <v>148.9</v>
      </c>
      <c r="BT490">
        <v>146.9</v>
      </c>
      <c r="BU490">
        <v>155.6</v>
      </c>
      <c r="BV490">
        <v>170.9</v>
      </c>
      <c r="BW490">
        <v>180</v>
      </c>
      <c r="BX490">
        <v>180</v>
      </c>
      <c r="BY490">
        <v>1061.7</v>
      </c>
      <c r="BZ490">
        <v>862.6</v>
      </c>
      <c r="CA490">
        <v>753.7</v>
      </c>
      <c r="CB490">
        <v>712.1</v>
      </c>
      <c r="CC490">
        <v>697.3</v>
      </c>
      <c r="CD490">
        <v>691.8</v>
      </c>
      <c r="CE490">
        <v>681.7</v>
      </c>
      <c r="CF490">
        <v>697.2</v>
      </c>
      <c r="CG490">
        <v>576.4</v>
      </c>
      <c r="CH490">
        <v>517.20000000000005</v>
      </c>
      <c r="CI490">
        <v>498.3</v>
      </c>
      <c r="CJ490">
        <v>492</v>
      </c>
      <c r="CK490">
        <v>488.9</v>
      </c>
      <c r="CL490">
        <v>481.5</v>
      </c>
      <c r="CM490">
        <v>660.5</v>
      </c>
      <c r="CN490">
        <v>550.20000000000005</v>
      </c>
      <c r="CO490">
        <v>502.5</v>
      </c>
      <c r="CP490">
        <v>484.3</v>
      </c>
      <c r="CQ490">
        <v>477</v>
      </c>
      <c r="CR490">
        <v>473.3</v>
      </c>
      <c r="CS490">
        <v>465.9</v>
      </c>
      <c r="CT490">
        <v>634.29999999999995</v>
      </c>
      <c r="CU490">
        <v>533.1</v>
      </c>
      <c r="CV490">
        <v>492.4</v>
      </c>
      <c r="CW490">
        <v>470.5</v>
      </c>
      <c r="CX490">
        <v>454.8</v>
      </c>
      <c r="CY490">
        <v>446.4</v>
      </c>
      <c r="CZ490">
        <v>440.2</v>
      </c>
      <c r="DA490">
        <v>636.4</v>
      </c>
      <c r="DB490">
        <v>523.79999999999995</v>
      </c>
      <c r="DC490">
        <v>483.5</v>
      </c>
      <c r="DD490">
        <v>467.7</v>
      </c>
      <c r="DE490">
        <v>446.5</v>
      </c>
      <c r="DF490">
        <v>426.4</v>
      </c>
      <c r="DG490">
        <v>405.8</v>
      </c>
      <c r="DH490">
        <v>635.20000000000005</v>
      </c>
      <c r="DI490">
        <v>520.70000000000005</v>
      </c>
      <c r="DJ490">
        <v>476.6</v>
      </c>
      <c r="DK490">
        <v>445.6</v>
      </c>
      <c r="DL490">
        <v>419.9</v>
      </c>
      <c r="DM490">
        <v>404.9</v>
      </c>
      <c r="DN490">
        <v>379.4</v>
      </c>
      <c r="DO490">
        <v>657.4</v>
      </c>
      <c r="DP490">
        <v>535</v>
      </c>
      <c r="DQ490">
        <v>484.2</v>
      </c>
      <c r="DR490">
        <v>451.9</v>
      </c>
      <c r="DS490">
        <v>419</v>
      </c>
      <c r="DT490">
        <v>389.5</v>
      </c>
      <c r="DU490">
        <v>355.6</v>
      </c>
      <c r="DV490">
        <v>739.6</v>
      </c>
      <c r="DW490">
        <v>591.9</v>
      </c>
      <c r="DX490">
        <v>510.4</v>
      </c>
      <c r="DY490">
        <v>474.8</v>
      </c>
      <c r="DZ490">
        <v>444.2</v>
      </c>
      <c r="EA490">
        <v>412.5</v>
      </c>
      <c r="EB490">
        <v>349.5</v>
      </c>
      <c r="EC490">
        <v>896.7</v>
      </c>
      <c r="ED490">
        <v>704.7</v>
      </c>
      <c r="EE490">
        <v>583</v>
      </c>
      <c r="EF490">
        <v>509.4</v>
      </c>
      <c r="EG490">
        <v>476.3</v>
      </c>
      <c r="EH490">
        <v>448.1</v>
      </c>
      <c r="EI490">
        <v>390.2</v>
      </c>
      <c r="EJ490">
        <v>1035.4000000000001</v>
      </c>
      <c r="EK490">
        <v>813.7</v>
      </c>
      <c r="EL490">
        <v>673.1</v>
      </c>
      <c r="EM490">
        <v>582.4</v>
      </c>
      <c r="EN490">
        <v>527.79999999999995</v>
      </c>
      <c r="EO490">
        <v>488.9</v>
      </c>
      <c r="EP490" t="s">
        <v>4721</v>
      </c>
    </row>
    <row r="491" spans="1:146" x14ac:dyDescent="0.25">
      <c r="A491" t="s">
        <v>4722</v>
      </c>
      <c r="B491" t="s">
        <v>2296</v>
      </c>
      <c r="C491" t="s">
        <v>2297</v>
      </c>
      <c r="D491" t="s">
        <v>2298</v>
      </c>
      <c r="E491" t="s">
        <v>2299</v>
      </c>
      <c r="F491" t="s">
        <v>1572</v>
      </c>
      <c r="G491" t="s">
        <v>2300</v>
      </c>
      <c r="H491">
        <v>1984</v>
      </c>
      <c r="I491">
        <v>144641</v>
      </c>
      <c r="K491" t="s">
        <v>1698</v>
      </c>
      <c r="L491" t="s">
        <v>1781</v>
      </c>
      <c r="M491">
        <v>752</v>
      </c>
      <c r="N491" t="s">
        <v>4704</v>
      </c>
      <c r="O491" s="3">
        <v>0.58131944444444439</v>
      </c>
      <c r="P491">
        <v>13.398999999999999</v>
      </c>
      <c r="Q491">
        <v>10.738</v>
      </c>
      <c r="R491">
        <v>2.706</v>
      </c>
      <c r="S491">
        <v>4.21</v>
      </c>
      <c r="T491">
        <v>14882</v>
      </c>
      <c r="U491">
        <v>130</v>
      </c>
      <c r="V491">
        <v>0.69</v>
      </c>
      <c r="W491">
        <v>668.6</v>
      </c>
      <c r="X491">
        <v>0.92269999999999996</v>
      </c>
      <c r="Y491">
        <v>731.5</v>
      </c>
      <c r="Z491">
        <v>0</v>
      </c>
      <c r="AA491">
        <v>0</v>
      </c>
      <c r="AB491">
        <v>1109</v>
      </c>
      <c r="AC491">
        <v>904.5</v>
      </c>
      <c r="AD491">
        <v>794.2</v>
      </c>
      <c r="AE491">
        <v>716.8</v>
      </c>
      <c r="AF491">
        <v>664.6</v>
      </c>
      <c r="AG491">
        <v>624.79999999999995</v>
      </c>
      <c r="AH491">
        <v>581.29999999999995</v>
      </c>
      <c r="AI491">
        <v>1071.5</v>
      </c>
      <c r="AJ491">
        <v>876.2</v>
      </c>
      <c r="AK491">
        <v>768.1</v>
      </c>
      <c r="AL491">
        <v>697.8</v>
      </c>
      <c r="AM491">
        <v>649.5</v>
      </c>
      <c r="AN491">
        <v>616.20000000000005</v>
      </c>
      <c r="AO491">
        <v>583.5</v>
      </c>
      <c r="AP491">
        <v>933.1</v>
      </c>
      <c r="AQ491">
        <v>749.7</v>
      </c>
      <c r="AR491">
        <v>648.6</v>
      </c>
      <c r="AS491">
        <v>587.4</v>
      </c>
      <c r="AT491">
        <v>548.1</v>
      </c>
      <c r="AU491">
        <v>521.9</v>
      </c>
      <c r="AV491">
        <v>490.1</v>
      </c>
      <c r="AW491">
        <v>1008.2</v>
      </c>
      <c r="AX491">
        <v>802.5</v>
      </c>
      <c r="AY491">
        <v>686.8</v>
      </c>
      <c r="AZ491">
        <v>615</v>
      </c>
      <c r="BA491">
        <v>567.9</v>
      </c>
      <c r="BB491">
        <v>536.1</v>
      </c>
      <c r="BC491">
        <v>498.5</v>
      </c>
      <c r="BD491">
        <v>1100.4000000000001</v>
      </c>
      <c r="BE491">
        <v>848.4</v>
      </c>
      <c r="BF491">
        <v>708.5</v>
      </c>
      <c r="BG491">
        <v>612.79999999999995</v>
      </c>
      <c r="BH491">
        <v>557.70000000000005</v>
      </c>
      <c r="BI491">
        <v>518.79999999999995</v>
      </c>
      <c r="BJ491">
        <v>468.2</v>
      </c>
      <c r="BK491">
        <v>43.2</v>
      </c>
      <c r="BL491">
        <v>41.4</v>
      </c>
      <c r="BM491">
        <v>40.5</v>
      </c>
      <c r="BN491">
        <v>41.3</v>
      </c>
      <c r="BO491">
        <v>41.3</v>
      </c>
      <c r="BP491">
        <v>40.6</v>
      </c>
      <c r="BQ491">
        <v>40.200000000000003</v>
      </c>
      <c r="BR491">
        <v>146.4</v>
      </c>
      <c r="BS491">
        <v>148.1</v>
      </c>
      <c r="BT491">
        <v>147</v>
      </c>
      <c r="BU491">
        <v>146.69999999999999</v>
      </c>
      <c r="BV491">
        <v>148.6</v>
      </c>
      <c r="BW491">
        <v>174.5</v>
      </c>
      <c r="BX491">
        <v>177.8</v>
      </c>
      <c r="BY491">
        <v>1195.0999999999999</v>
      </c>
      <c r="BZ491">
        <v>986.7</v>
      </c>
      <c r="CA491">
        <v>877.2</v>
      </c>
      <c r="CB491">
        <v>801.6</v>
      </c>
      <c r="CC491">
        <v>742.5</v>
      </c>
      <c r="CD491">
        <v>704.7</v>
      </c>
      <c r="CE491">
        <v>680.8</v>
      </c>
      <c r="CF491">
        <v>781.2</v>
      </c>
      <c r="CG491">
        <v>662</v>
      </c>
      <c r="CH491">
        <v>590</v>
      </c>
      <c r="CI491">
        <v>535.29999999999995</v>
      </c>
      <c r="CJ491">
        <v>504.4</v>
      </c>
      <c r="CK491">
        <v>488.2</v>
      </c>
      <c r="CL491">
        <v>474.4</v>
      </c>
      <c r="CM491">
        <v>740</v>
      </c>
      <c r="CN491">
        <v>632.70000000000005</v>
      </c>
      <c r="CO491">
        <v>561</v>
      </c>
      <c r="CP491">
        <v>513.6</v>
      </c>
      <c r="CQ491">
        <v>489.6</v>
      </c>
      <c r="CR491">
        <v>476</v>
      </c>
      <c r="CS491">
        <v>461.4</v>
      </c>
      <c r="CT491">
        <v>710.3</v>
      </c>
      <c r="CU491">
        <v>608.9</v>
      </c>
      <c r="CV491">
        <v>535.79999999999995</v>
      </c>
      <c r="CW491">
        <v>497.2</v>
      </c>
      <c r="CX491">
        <v>478.5</v>
      </c>
      <c r="CY491">
        <v>465.8</v>
      </c>
      <c r="CZ491">
        <v>448</v>
      </c>
      <c r="DA491">
        <v>689.2</v>
      </c>
      <c r="DB491">
        <v>575</v>
      </c>
      <c r="DC491">
        <v>504</v>
      </c>
      <c r="DD491">
        <v>473.8</v>
      </c>
      <c r="DE491">
        <v>458.1</v>
      </c>
      <c r="DF491">
        <v>451.8</v>
      </c>
      <c r="DG491">
        <v>442.2</v>
      </c>
      <c r="DH491">
        <v>668.1</v>
      </c>
      <c r="DI491">
        <v>557.5</v>
      </c>
      <c r="DJ491">
        <v>494.6</v>
      </c>
      <c r="DK491">
        <v>467.9</v>
      </c>
      <c r="DL491">
        <v>450.7</v>
      </c>
      <c r="DM491">
        <v>435.8</v>
      </c>
      <c r="DN491">
        <v>413.6</v>
      </c>
      <c r="DO491">
        <v>687.7</v>
      </c>
      <c r="DP491">
        <v>574.9</v>
      </c>
      <c r="DQ491">
        <v>504.2</v>
      </c>
      <c r="DR491">
        <v>473.1</v>
      </c>
      <c r="DS491">
        <v>454.8</v>
      </c>
      <c r="DT491">
        <v>438.9</v>
      </c>
      <c r="DU491">
        <v>410.3</v>
      </c>
      <c r="DV491">
        <v>757.2</v>
      </c>
      <c r="DW491">
        <v>626</v>
      </c>
      <c r="DX491">
        <v>540.6</v>
      </c>
      <c r="DY491">
        <v>491.8</v>
      </c>
      <c r="DZ491">
        <v>468</v>
      </c>
      <c r="EA491">
        <v>451.5</v>
      </c>
      <c r="EB491">
        <v>422.1</v>
      </c>
      <c r="EC491">
        <v>886</v>
      </c>
      <c r="ED491">
        <v>712.2</v>
      </c>
      <c r="EE491">
        <v>616</v>
      </c>
      <c r="EF491">
        <v>547.29999999999995</v>
      </c>
      <c r="EG491">
        <v>508.1</v>
      </c>
      <c r="EH491">
        <v>483.9</v>
      </c>
      <c r="EI491">
        <v>455.6</v>
      </c>
      <c r="EJ491">
        <v>1023</v>
      </c>
      <c r="EK491">
        <v>822.4</v>
      </c>
      <c r="EL491">
        <v>711.3</v>
      </c>
      <c r="EM491">
        <v>631.9</v>
      </c>
      <c r="EN491">
        <v>586.79999999999995</v>
      </c>
      <c r="EO491">
        <v>544.79999999999995</v>
      </c>
      <c r="EP491" t="s">
        <v>4723</v>
      </c>
    </row>
    <row r="492" spans="1:146" x14ac:dyDescent="0.25">
      <c r="A492" t="s">
        <v>4724</v>
      </c>
      <c r="B492" t="s">
        <v>2014</v>
      </c>
      <c r="C492" t="s">
        <v>2015</v>
      </c>
      <c r="D492" t="s">
        <v>2016</v>
      </c>
      <c r="E492" t="s">
        <v>1258</v>
      </c>
      <c r="F492" t="s">
        <v>2017</v>
      </c>
      <c r="G492" t="s">
        <v>2018</v>
      </c>
      <c r="H492">
        <v>2004</v>
      </c>
      <c r="I492">
        <v>113496</v>
      </c>
      <c r="K492" t="s">
        <v>1698</v>
      </c>
      <c r="L492" t="s">
        <v>1781</v>
      </c>
      <c r="M492">
        <v>910</v>
      </c>
      <c r="N492" t="s">
        <v>4704</v>
      </c>
      <c r="O492" s="3">
        <v>0.58131944444444439</v>
      </c>
      <c r="P492">
        <v>13.14</v>
      </c>
      <c r="Q492">
        <v>12.183999999999999</v>
      </c>
      <c r="R492">
        <v>2.294</v>
      </c>
      <c r="S492">
        <v>3.87</v>
      </c>
      <c r="T492">
        <v>9151</v>
      </c>
      <c r="U492">
        <v>124.2</v>
      </c>
      <c r="V492">
        <v>0.17</v>
      </c>
      <c r="W492">
        <v>565.4</v>
      </c>
      <c r="X492">
        <v>1.0954999999999999</v>
      </c>
      <c r="Y492">
        <v>616.20000000000005</v>
      </c>
      <c r="Z492">
        <v>0</v>
      </c>
      <c r="AA492">
        <v>0</v>
      </c>
      <c r="AB492">
        <v>925.4</v>
      </c>
      <c r="AC492">
        <v>748.5</v>
      </c>
      <c r="AD492">
        <v>645.6</v>
      </c>
      <c r="AE492">
        <v>592.4</v>
      </c>
      <c r="AF492">
        <v>568.70000000000005</v>
      </c>
      <c r="AG492">
        <v>548.79999999999995</v>
      </c>
      <c r="AH492">
        <v>515.4</v>
      </c>
      <c r="AI492">
        <v>884.7</v>
      </c>
      <c r="AJ492">
        <v>715.9</v>
      </c>
      <c r="AK492">
        <v>626.20000000000005</v>
      </c>
      <c r="AL492">
        <v>580.20000000000005</v>
      </c>
      <c r="AM492">
        <v>555.70000000000005</v>
      </c>
      <c r="AN492">
        <v>537.70000000000005</v>
      </c>
      <c r="AO492">
        <v>505.2</v>
      </c>
      <c r="AP492">
        <v>778.8</v>
      </c>
      <c r="AQ492">
        <v>628.1</v>
      </c>
      <c r="AR492">
        <v>548.1</v>
      </c>
      <c r="AS492">
        <v>502.6</v>
      </c>
      <c r="AT492">
        <v>475.1</v>
      </c>
      <c r="AU492">
        <v>456.7</v>
      </c>
      <c r="AV492">
        <v>430.9</v>
      </c>
      <c r="AW492">
        <v>851.1</v>
      </c>
      <c r="AX492">
        <v>679.3</v>
      </c>
      <c r="AY492">
        <v>585.4</v>
      </c>
      <c r="AZ492">
        <v>530</v>
      </c>
      <c r="BA492">
        <v>495.4</v>
      </c>
      <c r="BB492">
        <v>472.4</v>
      </c>
      <c r="BC492">
        <v>442.9</v>
      </c>
      <c r="BD492">
        <v>921.6</v>
      </c>
      <c r="BE492">
        <v>702.5</v>
      </c>
      <c r="BF492">
        <v>582.79999999999995</v>
      </c>
      <c r="BG492">
        <v>517.4</v>
      </c>
      <c r="BH492">
        <v>485.2</v>
      </c>
      <c r="BI492">
        <v>458.6</v>
      </c>
      <c r="BJ492">
        <v>414.6</v>
      </c>
      <c r="BK492">
        <v>42.9</v>
      </c>
      <c r="BL492">
        <v>41.3</v>
      </c>
      <c r="BM492">
        <v>41</v>
      </c>
      <c r="BN492">
        <v>39.299999999999997</v>
      </c>
      <c r="BO492">
        <v>38.200000000000003</v>
      </c>
      <c r="BP492">
        <v>37.700000000000003</v>
      </c>
      <c r="BQ492">
        <v>37.1</v>
      </c>
      <c r="BR492">
        <v>143.6</v>
      </c>
      <c r="BS492">
        <v>146.80000000000001</v>
      </c>
      <c r="BT492">
        <v>147.80000000000001</v>
      </c>
      <c r="BU492">
        <v>150.6</v>
      </c>
      <c r="BV492">
        <v>151.9</v>
      </c>
      <c r="BW492">
        <v>175.2</v>
      </c>
      <c r="BX492">
        <v>177.7</v>
      </c>
      <c r="BY492">
        <v>963.6</v>
      </c>
      <c r="BZ492">
        <v>790</v>
      </c>
      <c r="CA492">
        <v>694.8</v>
      </c>
      <c r="CB492">
        <v>651.29999999999995</v>
      </c>
      <c r="CC492">
        <v>631.9</v>
      </c>
      <c r="CD492">
        <v>622.20000000000005</v>
      </c>
      <c r="CE492">
        <v>602.20000000000005</v>
      </c>
      <c r="CF492">
        <v>630.9</v>
      </c>
      <c r="CG492">
        <v>526</v>
      </c>
      <c r="CH492">
        <v>475.1</v>
      </c>
      <c r="CI492">
        <v>456.7</v>
      </c>
      <c r="CJ492">
        <v>449.6</v>
      </c>
      <c r="CK492">
        <v>445.8</v>
      </c>
      <c r="CL492">
        <v>439</v>
      </c>
      <c r="CM492">
        <v>596.79999999999995</v>
      </c>
      <c r="CN492">
        <v>501.9</v>
      </c>
      <c r="CO492">
        <v>461.6</v>
      </c>
      <c r="CP492">
        <v>445.6</v>
      </c>
      <c r="CQ492">
        <v>438.2</v>
      </c>
      <c r="CR492">
        <v>434</v>
      </c>
      <c r="CS492">
        <v>429</v>
      </c>
      <c r="CT492">
        <v>571.9</v>
      </c>
      <c r="CU492">
        <v>486.1</v>
      </c>
      <c r="CV492">
        <v>451.8</v>
      </c>
      <c r="CW492">
        <v>435.4</v>
      </c>
      <c r="CX492">
        <v>424.2</v>
      </c>
      <c r="CY492">
        <v>416.4</v>
      </c>
      <c r="CZ492">
        <v>408.8</v>
      </c>
      <c r="DA492">
        <v>578.9</v>
      </c>
      <c r="DB492">
        <v>481.2</v>
      </c>
      <c r="DC492">
        <v>450.3</v>
      </c>
      <c r="DD492">
        <v>433.2</v>
      </c>
      <c r="DE492">
        <v>418.7</v>
      </c>
      <c r="DF492">
        <v>405.6</v>
      </c>
      <c r="DG492">
        <v>385.7</v>
      </c>
      <c r="DH492">
        <v>569.9</v>
      </c>
      <c r="DI492">
        <v>471.6</v>
      </c>
      <c r="DJ492">
        <v>436.7</v>
      </c>
      <c r="DK492">
        <v>417.4</v>
      </c>
      <c r="DL492">
        <v>404.8</v>
      </c>
      <c r="DM492">
        <v>393.3</v>
      </c>
      <c r="DN492">
        <v>373.1</v>
      </c>
      <c r="DO492">
        <v>583.1</v>
      </c>
      <c r="DP492">
        <v>479.3</v>
      </c>
      <c r="DQ492">
        <v>439.6</v>
      </c>
      <c r="DR492">
        <v>416.5</v>
      </c>
      <c r="DS492">
        <v>394.7</v>
      </c>
      <c r="DT492">
        <v>378.2</v>
      </c>
      <c r="DU492">
        <v>354.8</v>
      </c>
      <c r="DV492">
        <v>649.1</v>
      </c>
      <c r="DW492">
        <v>521.6</v>
      </c>
      <c r="DX492">
        <v>458.7</v>
      </c>
      <c r="DY492">
        <v>431.1</v>
      </c>
      <c r="DZ492">
        <v>408.1</v>
      </c>
      <c r="EA492">
        <v>383.7</v>
      </c>
      <c r="EB492">
        <v>336.9</v>
      </c>
      <c r="EC492">
        <v>768.3</v>
      </c>
      <c r="ED492">
        <v>612.29999999999995</v>
      </c>
      <c r="EE492">
        <v>516.6</v>
      </c>
      <c r="EF492">
        <v>462.2</v>
      </c>
      <c r="EG492">
        <v>439.5</v>
      </c>
      <c r="EH492">
        <v>422.4</v>
      </c>
      <c r="EI492">
        <v>384.5</v>
      </c>
      <c r="EJ492">
        <v>887.2</v>
      </c>
      <c r="EK492">
        <v>707</v>
      </c>
      <c r="EL492">
        <v>596.5</v>
      </c>
      <c r="EM492">
        <v>533.5</v>
      </c>
      <c r="EN492">
        <v>505.4</v>
      </c>
      <c r="EO492">
        <v>475.4</v>
      </c>
      <c r="EP492" t="s">
        <v>4725</v>
      </c>
    </row>
    <row r="493" spans="1:146" x14ac:dyDescent="0.25">
      <c r="A493" t="s">
        <v>3931</v>
      </c>
      <c r="B493" t="s">
        <v>2772</v>
      </c>
      <c r="C493" t="s">
        <v>2773</v>
      </c>
      <c r="D493" t="s">
        <v>2774</v>
      </c>
      <c r="E493" t="s">
        <v>1877</v>
      </c>
      <c r="F493" t="s">
        <v>1880</v>
      </c>
      <c r="G493" t="s">
        <v>1879</v>
      </c>
      <c r="H493">
        <v>2001</v>
      </c>
      <c r="I493">
        <v>203596</v>
      </c>
      <c r="K493" t="s">
        <v>1698</v>
      </c>
      <c r="L493" t="s">
        <v>1781</v>
      </c>
      <c r="M493">
        <v>175</v>
      </c>
      <c r="N493" t="s">
        <v>4704</v>
      </c>
      <c r="O493" s="3">
        <v>0.58131944444444439</v>
      </c>
      <c r="P493">
        <v>10.757</v>
      </c>
      <c r="Q493">
        <v>9.5950000000000006</v>
      </c>
      <c r="R493">
        <v>2.1259999999999999</v>
      </c>
      <c r="S493">
        <v>3.52</v>
      </c>
      <c r="T493">
        <v>4923</v>
      </c>
      <c r="U493">
        <v>117.2</v>
      </c>
      <c r="V493">
        <v>0.18</v>
      </c>
      <c r="W493">
        <v>622.6</v>
      </c>
      <c r="X493">
        <v>0.99239999999999995</v>
      </c>
      <c r="Y493">
        <v>680.2</v>
      </c>
      <c r="Z493">
        <v>0</v>
      </c>
      <c r="AA493">
        <v>0</v>
      </c>
      <c r="AB493">
        <v>996.2</v>
      </c>
      <c r="AC493">
        <v>810.7</v>
      </c>
      <c r="AD493">
        <v>706.8</v>
      </c>
      <c r="AE493">
        <v>658.9</v>
      </c>
      <c r="AF493">
        <v>636.4</v>
      </c>
      <c r="AG493">
        <v>611.20000000000005</v>
      </c>
      <c r="AH493">
        <v>580.4</v>
      </c>
      <c r="AI493">
        <v>955.5</v>
      </c>
      <c r="AJ493">
        <v>779.4</v>
      </c>
      <c r="AK493">
        <v>689.4</v>
      </c>
      <c r="AL493">
        <v>645.6</v>
      </c>
      <c r="AM493">
        <v>622.20000000000005</v>
      </c>
      <c r="AN493">
        <v>603.79999999999995</v>
      </c>
      <c r="AO493">
        <v>574.6</v>
      </c>
      <c r="AP493">
        <v>847.9</v>
      </c>
      <c r="AQ493">
        <v>687.9</v>
      </c>
      <c r="AR493">
        <v>604.20000000000005</v>
      </c>
      <c r="AS493">
        <v>557.4</v>
      </c>
      <c r="AT493">
        <v>529.4</v>
      </c>
      <c r="AU493">
        <v>510.9</v>
      </c>
      <c r="AV493">
        <v>485.4</v>
      </c>
      <c r="AW493">
        <v>929.6</v>
      </c>
      <c r="AX493">
        <v>743.9</v>
      </c>
      <c r="AY493">
        <v>643.4</v>
      </c>
      <c r="AZ493">
        <v>584.79999999999995</v>
      </c>
      <c r="BA493">
        <v>548.9</v>
      </c>
      <c r="BB493">
        <v>525.5</v>
      </c>
      <c r="BC493">
        <v>495.8</v>
      </c>
      <c r="BD493">
        <v>991.4</v>
      </c>
      <c r="BE493">
        <v>761.6</v>
      </c>
      <c r="BF493">
        <v>639.79999999999995</v>
      </c>
      <c r="BG493">
        <v>575.29999999999995</v>
      </c>
      <c r="BH493">
        <v>541.9</v>
      </c>
      <c r="BI493">
        <v>512.9</v>
      </c>
      <c r="BJ493">
        <v>465.2</v>
      </c>
      <c r="BK493">
        <v>42</v>
      </c>
      <c r="BL493">
        <v>40.6</v>
      </c>
      <c r="BM493">
        <v>40</v>
      </c>
      <c r="BN493">
        <v>39</v>
      </c>
      <c r="BO493">
        <v>38.4</v>
      </c>
      <c r="BP493">
        <v>38.4</v>
      </c>
      <c r="BQ493">
        <v>38.700000000000003</v>
      </c>
      <c r="BR493">
        <v>144.5</v>
      </c>
      <c r="BS493">
        <v>147.9</v>
      </c>
      <c r="BT493">
        <v>148.69999999999999</v>
      </c>
      <c r="BU493">
        <v>150.30000000000001</v>
      </c>
      <c r="BV493">
        <v>174.2</v>
      </c>
      <c r="BW493">
        <v>176.8</v>
      </c>
      <c r="BX493">
        <v>177.8</v>
      </c>
      <c r="BY493">
        <v>1044.3</v>
      </c>
      <c r="BZ493">
        <v>863.2</v>
      </c>
      <c r="CA493">
        <v>768.5</v>
      </c>
      <c r="CB493">
        <v>730</v>
      </c>
      <c r="CC493">
        <v>715.3</v>
      </c>
      <c r="CD493">
        <v>709.3</v>
      </c>
      <c r="CE493">
        <v>694.2</v>
      </c>
      <c r="CF493">
        <v>691.6</v>
      </c>
      <c r="CG493">
        <v>580.20000000000005</v>
      </c>
      <c r="CH493">
        <v>529</v>
      </c>
      <c r="CI493">
        <v>510.9</v>
      </c>
      <c r="CJ493">
        <v>504.4</v>
      </c>
      <c r="CK493">
        <v>501.2</v>
      </c>
      <c r="CL493">
        <v>493.5</v>
      </c>
      <c r="CM493">
        <v>657.7</v>
      </c>
      <c r="CN493">
        <v>555.9</v>
      </c>
      <c r="CO493">
        <v>514</v>
      </c>
      <c r="CP493">
        <v>497.6</v>
      </c>
      <c r="CQ493">
        <v>490.7</v>
      </c>
      <c r="CR493">
        <v>487</v>
      </c>
      <c r="CS493">
        <v>481.1</v>
      </c>
      <c r="CT493">
        <v>632.79999999999995</v>
      </c>
      <c r="CU493">
        <v>539.6</v>
      </c>
      <c r="CV493">
        <v>503.1</v>
      </c>
      <c r="CW493">
        <v>485.3</v>
      </c>
      <c r="CX493">
        <v>473.4</v>
      </c>
      <c r="CY493">
        <v>465.7</v>
      </c>
      <c r="CZ493">
        <v>459.5</v>
      </c>
      <c r="DA493">
        <v>619.70000000000005</v>
      </c>
      <c r="DB493">
        <v>525.1</v>
      </c>
      <c r="DC493">
        <v>501.1</v>
      </c>
      <c r="DD493">
        <v>482.2</v>
      </c>
      <c r="DE493">
        <v>466.1</v>
      </c>
      <c r="DF493">
        <v>451.9</v>
      </c>
      <c r="DG493">
        <v>432.3</v>
      </c>
      <c r="DH493">
        <v>612</v>
      </c>
      <c r="DI493">
        <v>515.5</v>
      </c>
      <c r="DJ493">
        <v>482.2</v>
      </c>
      <c r="DK493">
        <v>464.4</v>
      </c>
      <c r="DL493">
        <v>451.3</v>
      </c>
      <c r="DM493">
        <v>439.6</v>
      </c>
      <c r="DN493">
        <v>419.6</v>
      </c>
      <c r="DO493">
        <v>628.29999999999995</v>
      </c>
      <c r="DP493">
        <v>523.9</v>
      </c>
      <c r="DQ493">
        <v>485.1</v>
      </c>
      <c r="DR493">
        <v>459.3</v>
      </c>
      <c r="DS493">
        <v>436.9</v>
      </c>
      <c r="DT493">
        <v>423.1</v>
      </c>
      <c r="DU493">
        <v>400.4</v>
      </c>
      <c r="DV493">
        <v>696.7</v>
      </c>
      <c r="DW493">
        <v>566</v>
      </c>
      <c r="DX493">
        <v>504.3</v>
      </c>
      <c r="DY493">
        <v>474.8</v>
      </c>
      <c r="DZ493">
        <v>448.2</v>
      </c>
      <c r="EA493">
        <v>422.3</v>
      </c>
      <c r="EB493">
        <v>374</v>
      </c>
      <c r="EC493">
        <v>821.1</v>
      </c>
      <c r="ED493">
        <v>656.6</v>
      </c>
      <c r="EE493">
        <v>558.79999999999995</v>
      </c>
      <c r="EF493">
        <v>509.3</v>
      </c>
      <c r="EG493">
        <v>485.3</v>
      </c>
      <c r="EH493">
        <v>466.4</v>
      </c>
      <c r="EI493">
        <v>422.9</v>
      </c>
      <c r="EJ493">
        <v>948.2</v>
      </c>
      <c r="EK493">
        <v>758.2</v>
      </c>
      <c r="EL493">
        <v>645.20000000000005</v>
      </c>
      <c r="EM493">
        <v>587.79999999999995</v>
      </c>
      <c r="EN493">
        <v>557.5</v>
      </c>
      <c r="EO493">
        <v>513.1</v>
      </c>
      <c r="EP493" t="s">
        <v>4726</v>
      </c>
    </row>
    <row r="494" spans="1:146" x14ac:dyDescent="0.25">
      <c r="A494" t="s">
        <v>4727</v>
      </c>
      <c r="B494" t="s">
        <v>1255</v>
      </c>
      <c r="C494" t="s">
        <v>1256</v>
      </c>
      <c r="D494" t="s">
        <v>1257</v>
      </c>
      <c r="E494" t="s">
        <v>1258</v>
      </c>
      <c r="F494" t="s">
        <v>1259</v>
      </c>
      <c r="G494" t="s">
        <v>1260</v>
      </c>
      <c r="H494">
        <v>2004</v>
      </c>
      <c r="I494">
        <v>258044</v>
      </c>
      <c r="K494" t="s">
        <v>1698</v>
      </c>
      <c r="L494" t="s">
        <v>1781</v>
      </c>
      <c r="M494">
        <v>900</v>
      </c>
      <c r="N494" t="s">
        <v>4704</v>
      </c>
      <c r="O494" s="3">
        <v>0.58131944444444439</v>
      </c>
      <c r="P494">
        <v>13.183</v>
      </c>
      <c r="Q494">
        <v>12.074999999999999</v>
      </c>
      <c r="R494">
        <v>2.0640000000000001</v>
      </c>
      <c r="S494">
        <v>3.91</v>
      </c>
      <c r="T494">
        <v>8761</v>
      </c>
      <c r="U494">
        <v>112.4</v>
      </c>
      <c r="V494">
        <v>0</v>
      </c>
      <c r="W494">
        <v>563.29999999999995</v>
      </c>
      <c r="X494">
        <v>1.0902000000000001</v>
      </c>
      <c r="Y494">
        <v>619.20000000000005</v>
      </c>
      <c r="Z494">
        <v>0</v>
      </c>
      <c r="AA494">
        <v>0</v>
      </c>
      <c r="AB494">
        <v>907.4</v>
      </c>
      <c r="AC494">
        <v>737.1</v>
      </c>
      <c r="AD494">
        <v>646.4</v>
      </c>
      <c r="AE494">
        <v>598.9</v>
      </c>
      <c r="AF494">
        <v>576.5</v>
      </c>
      <c r="AG494">
        <v>558.1</v>
      </c>
      <c r="AH494">
        <v>526.70000000000005</v>
      </c>
      <c r="AI494">
        <v>866.4</v>
      </c>
      <c r="AJ494">
        <v>706.4</v>
      </c>
      <c r="AK494">
        <v>627.29999999999995</v>
      </c>
      <c r="AL494">
        <v>587.20000000000005</v>
      </c>
      <c r="AM494">
        <v>564.5</v>
      </c>
      <c r="AN494">
        <v>548.1</v>
      </c>
      <c r="AO494">
        <v>517.20000000000005</v>
      </c>
      <c r="AP494">
        <v>767</v>
      </c>
      <c r="AQ494">
        <v>622.4</v>
      </c>
      <c r="AR494">
        <v>546.70000000000005</v>
      </c>
      <c r="AS494">
        <v>504.3</v>
      </c>
      <c r="AT494">
        <v>479</v>
      </c>
      <c r="AU494">
        <v>462.2</v>
      </c>
      <c r="AV494">
        <v>438.3</v>
      </c>
      <c r="AW494">
        <v>821.9</v>
      </c>
      <c r="AX494">
        <v>661.7</v>
      </c>
      <c r="AY494">
        <v>575.6</v>
      </c>
      <c r="AZ494">
        <v>525.4</v>
      </c>
      <c r="BA494">
        <v>494.4</v>
      </c>
      <c r="BB494">
        <v>474</v>
      </c>
      <c r="BC494">
        <v>447.4</v>
      </c>
      <c r="BD494">
        <v>904.8</v>
      </c>
      <c r="BE494">
        <v>692.1</v>
      </c>
      <c r="BF494">
        <v>582.6</v>
      </c>
      <c r="BG494">
        <v>521.29999999999995</v>
      </c>
      <c r="BH494">
        <v>489.8</v>
      </c>
      <c r="BI494">
        <v>464.1</v>
      </c>
      <c r="BJ494">
        <v>420.5</v>
      </c>
      <c r="BK494">
        <v>43.9</v>
      </c>
      <c r="BL494">
        <v>42.5</v>
      </c>
      <c r="BM494">
        <v>41.7</v>
      </c>
      <c r="BN494">
        <v>40.299999999999997</v>
      </c>
      <c r="BO494">
        <v>39.299999999999997</v>
      </c>
      <c r="BP494">
        <v>39.200000000000003</v>
      </c>
      <c r="BQ494">
        <v>38.4</v>
      </c>
      <c r="BR494">
        <v>143.80000000000001</v>
      </c>
      <c r="BS494">
        <v>146.9</v>
      </c>
      <c r="BT494">
        <v>148.19999999999999</v>
      </c>
      <c r="BU494">
        <v>150.80000000000001</v>
      </c>
      <c r="BV494">
        <v>152</v>
      </c>
      <c r="BW494">
        <v>175.3</v>
      </c>
      <c r="BX494">
        <v>177.6</v>
      </c>
      <c r="BY494">
        <v>933.3</v>
      </c>
      <c r="BZ494">
        <v>771.3</v>
      </c>
      <c r="CA494">
        <v>699.1</v>
      </c>
      <c r="CB494">
        <v>665.3</v>
      </c>
      <c r="CC494">
        <v>647.9</v>
      </c>
      <c r="CD494">
        <v>641.4</v>
      </c>
      <c r="CE494">
        <v>624.70000000000005</v>
      </c>
      <c r="CF494">
        <v>606.1</v>
      </c>
      <c r="CG494">
        <v>509.1</v>
      </c>
      <c r="CH494">
        <v>472.7</v>
      </c>
      <c r="CI494">
        <v>460.8</v>
      </c>
      <c r="CJ494">
        <v>455.1</v>
      </c>
      <c r="CK494">
        <v>451.8</v>
      </c>
      <c r="CL494">
        <v>445.1</v>
      </c>
      <c r="CM494">
        <v>571</v>
      </c>
      <c r="CN494">
        <v>486.7</v>
      </c>
      <c r="CO494">
        <v>458.1</v>
      </c>
      <c r="CP494">
        <v>448.2</v>
      </c>
      <c r="CQ494">
        <v>443.1</v>
      </c>
      <c r="CR494">
        <v>440.1</v>
      </c>
      <c r="CS494">
        <v>434.5</v>
      </c>
      <c r="CT494">
        <v>544.79999999999995</v>
      </c>
      <c r="CU494">
        <v>472.4</v>
      </c>
      <c r="CV494">
        <v>447</v>
      </c>
      <c r="CW494">
        <v>434.4</v>
      </c>
      <c r="CX494">
        <v>427.3</v>
      </c>
      <c r="CY494">
        <v>422.6</v>
      </c>
      <c r="CZ494">
        <v>417.7</v>
      </c>
      <c r="DA494">
        <v>549</v>
      </c>
      <c r="DB494">
        <v>473.4</v>
      </c>
      <c r="DC494">
        <v>444.5</v>
      </c>
      <c r="DD494">
        <v>428.4</v>
      </c>
      <c r="DE494">
        <v>415.5</v>
      </c>
      <c r="DF494">
        <v>405.1</v>
      </c>
      <c r="DG494">
        <v>393.6</v>
      </c>
      <c r="DH494">
        <v>569.6</v>
      </c>
      <c r="DI494">
        <v>472.3</v>
      </c>
      <c r="DJ494">
        <v>438.2</v>
      </c>
      <c r="DK494">
        <v>420.4</v>
      </c>
      <c r="DL494">
        <v>408</v>
      </c>
      <c r="DM494">
        <v>396.2</v>
      </c>
      <c r="DN494">
        <v>377</v>
      </c>
      <c r="DO494">
        <v>582.1</v>
      </c>
      <c r="DP494">
        <v>479.2</v>
      </c>
      <c r="DQ494">
        <v>440.2</v>
      </c>
      <c r="DR494">
        <v>417.3</v>
      </c>
      <c r="DS494">
        <v>396.2</v>
      </c>
      <c r="DT494">
        <v>381</v>
      </c>
      <c r="DU494">
        <v>357.8</v>
      </c>
      <c r="DV494">
        <v>645.79999999999995</v>
      </c>
      <c r="DW494">
        <v>519.6</v>
      </c>
      <c r="DX494">
        <v>458.5</v>
      </c>
      <c r="DY494">
        <v>431.1</v>
      </c>
      <c r="DZ494">
        <v>407.5</v>
      </c>
      <c r="EA494">
        <v>382.7</v>
      </c>
      <c r="EB494">
        <v>336</v>
      </c>
      <c r="EC494">
        <v>763.3</v>
      </c>
      <c r="ED494">
        <v>608.70000000000005</v>
      </c>
      <c r="EE494">
        <v>514.29999999999995</v>
      </c>
      <c r="EF494">
        <v>461.4</v>
      </c>
      <c r="EG494">
        <v>439.4</v>
      </c>
      <c r="EH494">
        <v>422</v>
      </c>
      <c r="EI494">
        <v>383.3</v>
      </c>
      <c r="EJ494">
        <v>881.4</v>
      </c>
      <c r="EK494">
        <v>702.9</v>
      </c>
      <c r="EL494">
        <v>593.79999999999995</v>
      </c>
      <c r="EM494">
        <v>532.5</v>
      </c>
      <c r="EN494">
        <v>505.2</v>
      </c>
      <c r="EO494">
        <v>474.8</v>
      </c>
      <c r="EP494" t="s">
        <v>4728</v>
      </c>
    </row>
    <row r="495" spans="1:146" x14ac:dyDescent="0.25">
      <c r="A495" t="s">
        <v>4729</v>
      </c>
      <c r="B495" t="s">
        <v>2835</v>
      </c>
      <c r="C495" t="s">
        <v>2836</v>
      </c>
      <c r="D495" t="s">
        <v>2837</v>
      </c>
      <c r="E495" t="s">
        <v>565</v>
      </c>
      <c r="F495" t="s">
        <v>1930</v>
      </c>
      <c r="G495" t="s">
        <v>1136</v>
      </c>
      <c r="H495">
        <v>1983</v>
      </c>
      <c r="I495">
        <v>4029743</v>
      </c>
      <c r="K495" t="s">
        <v>1698</v>
      </c>
      <c r="L495" t="s">
        <v>1781</v>
      </c>
      <c r="M495">
        <v>606</v>
      </c>
      <c r="N495" t="s">
        <v>4704</v>
      </c>
      <c r="O495" s="3">
        <v>0.58131944444444439</v>
      </c>
      <c r="P495">
        <v>10.79</v>
      </c>
      <c r="Q495">
        <v>9.1649999999999991</v>
      </c>
      <c r="R495">
        <v>2.117</v>
      </c>
      <c r="S495">
        <v>3.64</v>
      </c>
      <c r="T495">
        <v>4666</v>
      </c>
      <c r="U495">
        <v>104.7</v>
      </c>
      <c r="V495">
        <v>0</v>
      </c>
      <c r="W495">
        <v>624.1</v>
      </c>
      <c r="X495">
        <v>1.0047999999999999</v>
      </c>
      <c r="Y495">
        <v>671.8</v>
      </c>
      <c r="Z495">
        <v>0</v>
      </c>
      <c r="AA495">
        <v>0</v>
      </c>
      <c r="AB495">
        <v>997.7</v>
      </c>
      <c r="AC495">
        <v>813.9</v>
      </c>
      <c r="AD495">
        <v>706.1</v>
      </c>
      <c r="AE495">
        <v>649.79999999999995</v>
      </c>
      <c r="AF495">
        <v>615.9</v>
      </c>
      <c r="AG495">
        <v>595.4</v>
      </c>
      <c r="AH495">
        <v>570</v>
      </c>
      <c r="AI495">
        <v>949.9</v>
      </c>
      <c r="AJ495">
        <v>776.9</v>
      </c>
      <c r="AK495">
        <v>685.3</v>
      </c>
      <c r="AL495">
        <v>638.6</v>
      </c>
      <c r="AM495">
        <v>612.29999999999995</v>
      </c>
      <c r="AN495">
        <v>594.6</v>
      </c>
      <c r="AO495">
        <v>570.20000000000005</v>
      </c>
      <c r="AP495">
        <v>852.2</v>
      </c>
      <c r="AQ495">
        <v>691.1</v>
      </c>
      <c r="AR495">
        <v>605.9</v>
      </c>
      <c r="AS495">
        <v>557.1</v>
      </c>
      <c r="AT495">
        <v>527.4</v>
      </c>
      <c r="AU495">
        <v>508</v>
      </c>
      <c r="AV495">
        <v>482.9</v>
      </c>
      <c r="AW495">
        <v>901.1</v>
      </c>
      <c r="AX495">
        <v>726</v>
      </c>
      <c r="AY495">
        <v>632.1</v>
      </c>
      <c r="AZ495">
        <v>577.6</v>
      </c>
      <c r="BA495">
        <v>544.29999999999995</v>
      </c>
      <c r="BB495">
        <v>522.6</v>
      </c>
      <c r="BC495">
        <v>495.6</v>
      </c>
      <c r="BD495">
        <v>997</v>
      </c>
      <c r="BE495">
        <v>767.1</v>
      </c>
      <c r="BF495">
        <v>642</v>
      </c>
      <c r="BG495">
        <v>574.6</v>
      </c>
      <c r="BH495">
        <v>538.1</v>
      </c>
      <c r="BI495">
        <v>509.2</v>
      </c>
      <c r="BJ495">
        <v>464.1</v>
      </c>
      <c r="BK495">
        <v>41.8</v>
      </c>
      <c r="BL495">
        <v>40.700000000000003</v>
      </c>
      <c r="BM495">
        <v>39.299999999999997</v>
      </c>
      <c r="BN495">
        <v>37.700000000000003</v>
      </c>
      <c r="BO495">
        <v>37.1</v>
      </c>
      <c r="BP495">
        <v>36.700000000000003</v>
      </c>
      <c r="BQ495">
        <v>36.6</v>
      </c>
      <c r="BR495">
        <v>145.80000000000001</v>
      </c>
      <c r="BS495">
        <v>149.69999999999999</v>
      </c>
      <c r="BT495">
        <v>150.69999999999999</v>
      </c>
      <c r="BU495">
        <v>158.19999999999999</v>
      </c>
      <c r="BV495">
        <v>180</v>
      </c>
      <c r="BW495">
        <v>180</v>
      </c>
      <c r="BX495">
        <v>180</v>
      </c>
      <c r="BY495">
        <v>1005.2</v>
      </c>
      <c r="BZ495">
        <v>838.5</v>
      </c>
      <c r="CA495">
        <v>744.3</v>
      </c>
      <c r="CB495">
        <v>708.6</v>
      </c>
      <c r="CC495">
        <v>693.4</v>
      </c>
      <c r="CD495">
        <v>685.8</v>
      </c>
      <c r="CE495">
        <v>681.7</v>
      </c>
      <c r="CF495">
        <v>668.7</v>
      </c>
      <c r="CG495">
        <v>566.20000000000005</v>
      </c>
      <c r="CH495">
        <v>525.70000000000005</v>
      </c>
      <c r="CI495">
        <v>510.5</v>
      </c>
      <c r="CJ495">
        <v>504.2</v>
      </c>
      <c r="CK495">
        <v>500.8</v>
      </c>
      <c r="CL495">
        <v>499.3</v>
      </c>
      <c r="CM495">
        <v>637.6</v>
      </c>
      <c r="CN495">
        <v>547.9</v>
      </c>
      <c r="CO495">
        <v>515.20000000000005</v>
      </c>
      <c r="CP495">
        <v>499.9</v>
      </c>
      <c r="CQ495">
        <v>492</v>
      </c>
      <c r="CR495">
        <v>487.6</v>
      </c>
      <c r="CS495">
        <v>484.3</v>
      </c>
      <c r="CT495">
        <v>616.1</v>
      </c>
      <c r="CU495">
        <v>537</v>
      </c>
      <c r="CV495">
        <v>507.2</v>
      </c>
      <c r="CW495">
        <v>489.2</v>
      </c>
      <c r="CX495">
        <v>475.3</v>
      </c>
      <c r="CY495">
        <v>466</v>
      </c>
      <c r="CZ495">
        <v>457.9</v>
      </c>
      <c r="DA495">
        <v>624.29999999999995</v>
      </c>
      <c r="DB495">
        <v>539.4</v>
      </c>
      <c r="DC495">
        <v>507.4</v>
      </c>
      <c r="DD495">
        <v>487</v>
      </c>
      <c r="DE495">
        <v>468.8</v>
      </c>
      <c r="DF495">
        <v>453.3</v>
      </c>
      <c r="DG495">
        <v>432.8</v>
      </c>
      <c r="DH495">
        <v>648.6</v>
      </c>
      <c r="DI495">
        <v>539.1</v>
      </c>
      <c r="DJ495">
        <v>498.9</v>
      </c>
      <c r="DK495">
        <v>473.7</v>
      </c>
      <c r="DL495">
        <v>452.1</v>
      </c>
      <c r="DM495">
        <v>439.6</v>
      </c>
      <c r="DN495">
        <v>419.9</v>
      </c>
      <c r="DO495">
        <v>664.1</v>
      </c>
      <c r="DP495">
        <v>548.79999999999995</v>
      </c>
      <c r="DQ495">
        <v>503.9</v>
      </c>
      <c r="DR495">
        <v>475.9</v>
      </c>
      <c r="DS495">
        <v>449.7</v>
      </c>
      <c r="DT495">
        <v>427.8</v>
      </c>
      <c r="DU495">
        <v>400.7</v>
      </c>
      <c r="DV495">
        <v>727.5</v>
      </c>
      <c r="DW495">
        <v>591.5</v>
      </c>
      <c r="DX495">
        <v>524.1</v>
      </c>
      <c r="DY495">
        <v>493.3</v>
      </c>
      <c r="DZ495">
        <v>467.2</v>
      </c>
      <c r="EA495">
        <v>441.2</v>
      </c>
      <c r="EB495">
        <v>393.5</v>
      </c>
      <c r="EC495">
        <v>857.6</v>
      </c>
      <c r="ED495">
        <v>683.5</v>
      </c>
      <c r="EE495">
        <v>578.9</v>
      </c>
      <c r="EF495">
        <v>521.79999999999995</v>
      </c>
      <c r="EG495">
        <v>493.7</v>
      </c>
      <c r="EH495">
        <v>469.7</v>
      </c>
      <c r="EI495">
        <v>423.1</v>
      </c>
      <c r="EJ495">
        <v>990.2</v>
      </c>
      <c r="EK495">
        <v>789.3</v>
      </c>
      <c r="EL495">
        <v>667.9</v>
      </c>
      <c r="EM495">
        <v>591</v>
      </c>
      <c r="EN495">
        <v>538.29999999999995</v>
      </c>
      <c r="EO495">
        <v>505.1</v>
      </c>
      <c r="EP495" t="s">
        <v>4730</v>
      </c>
    </row>
    <row r="496" spans="1:146" x14ac:dyDescent="0.25">
      <c r="A496" t="s">
        <v>4731</v>
      </c>
      <c r="B496" t="s">
        <v>187</v>
      </c>
      <c r="C496" t="s">
        <v>188</v>
      </c>
      <c r="D496" t="s">
        <v>189</v>
      </c>
      <c r="E496" t="s">
        <v>2310</v>
      </c>
      <c r="F496" t="s">
        <v>1926</v>
      </c>
      <c r="G496" t="s">
        <v>1926</v>
      </c>
      <c r="H496">
        <v>1995</v>
      </c>
      <c r="I496">
        <v>148538</v>
      </c>
      <c r="K496" t="s">
        <v>1698</v>
      </c>
      <c r="L496" t="s">
        <v>971</v>
      </c>
      <c r="M496">
        <v>405</v>
      </c>
      <c r="N496" t="s">
        <v>4704</v>
      </c>
      <c r="O496" s="3">
        <v>0.58131944444444439</v>
      </c>
      <c r="P496">
        <v>8.0129999999999999</v>
      </c>
      <c r="Q496">
        <v>7.7750000000000004</v>
      </c>
      <c r="R496">
        <v>1.673</v>
      </c>
      <c r="S496">
        <v>2.4900000000000002</v>
      </c>
      <c r="T496">
        <v>1471</v>
      </c>
      <c r="U496">
        <v>98.5</v>
      </c>
      <c r="V496">
        <v>0.18</v>
      </c>
      <c r="W496">
        <v>643.5</v>
      </c>
      <c r="X496">
        <v>0.96179999999999999</v>
      </c>
      <c r="Y496">
        <v>701.8</v>
      </c>
      <c r="Z496">
        <v>0</v>
      </c>
      <c r="AA496">
        <v>0</v>
      </c>
      <c r="AB496">
        <v>1039.7</v>
      </c>
      <c r="AC496">
        <v>843</v>
      </c>
      <c r="AD496">
        <v>732</v>
      </c>
      <c r="AE496">
        <v>678.6</v>
      </c>
      <c r="AF496">
        <v>648.29999999999995</v>
      </c>
      <c r="AG496">
        <v>627.5</v>
      </c>
      <c r="AH496">
        <v>576.9</v>
      </c>
      <c r="AI496">
        <v>997.2</v>
      </c>
      <c r="AJ496">
        <v>811</v>
      </c>
      <c r="AK496">
        <v>715.4</v>
      </c>
      <c r="AL496">
        <v>666.3</v>
      </c>
      <c r="AM496">
        <v>637.29999999999995</v>
      </c>
      <c r="AN496">
        <v>615.4</v>
      </c>
      <c r="AO496">
        <v>571.6</v>
      </c>
      <c r="AP496">
        <v>880.5</v>
      </c>
      <c r="AQ496">
        <v>714.2</v>
      </c>
      <c r="AR496">
        <v>625.20000000000005</v>
      </c>
      <c r="AS496">
        <v>572.70000000000005</v>
      </c>
      <c r="AT496">
        <v>538.70000000000005</v>
      </c>
      <c r="AU496">
        <v>514</v>
      </c>
      <c r="AV496">
        <v>476.3</v>
      </c>
      <c r="AW496">
        <v>964</v>
      </c>
      <c r="AX496">
        <v>773.3</v>
      </c>
      <c r="AY496">
        <v>670.1</v>
      </c>
      <c r="AZ496">
        <v>609.29999999999995</v>
      </c>
      <c r="BA496">
        <v>570.79999999999995</v>
      </c>
      <c r="BB496">
        <v>544.1</v>
      </c>
      <c r="BC496">
        <v>506.6</v>
      </c>
      <c r="BD496">
        <v>1034.2</v>
      </c>
      <c r="BE496">
        <v>792.9</v>
      </c>
      <c r="BF496">
        <v>665.1</v>
      </c>
      <c r="BG496">
        <v>595.4</v>
      </c>
      <c r="BH496">
        <v>553.5</v>
      </c>
      <c r="BI496">
        <v>517.70000000000005</v>
      </c>
      <c r="BJ496">
        <v>452.1</v>
      </c>
      <c r="BK496">
        <v>41.9</v>
      </c>
      <c r="BL496">
        <v>40.700000000000003</v>
      </c>
      <c r="BM496">
        <v>38.5</v>
      </c>
      <c r="BN496">
        <v>36.9</v>
      </c>
      <c r="BO496">
        <v>37</v>
      </c>
      <c r="BP496">
        <v>37</v>
      </c>
      <c r="BQ496">
        <v>37.299999999999997</v>
      </c>
      <c r="BR496">
        <v>144.6</v>
      </c>
      <c r="BS496">
        <v>148.4</v>
      </c>
      <c r="BT496">
        <v>152.1</v>
      </c>
      <c r="BU496">
        <v>162.1</v>
      </c>
      <c r="BV496">
        <v>180</v>
      </c>
      <c r="BW496">
        <v>180</v>
      </c>
      <c r="BX496">
        <v>139.9</v>
      </c>
      <c r="BY496">
        <v>1094.7</v>
      </c>
      <c r="BZ496">
        <v>900.4</v>
      </c>
      <c r="CA496">
        <v>794.9</v>
      </c>
      <c r="CB496">
        <v>760.4</v>
      </c>
      <c r="CC496">
        <v>749.2</v>
      </c>
      <c r="CD496">
        <v>745.1</v>
      </c>
      <c r="CE496">
        <v>737.7</v>
      </c>
      <c r="CF496">
        <v>724.1</v>
      </c>
      <c r="CG496">
        <v>608.5</v>
      </c>
      <c r="CH496">
        <v>564.20000000000005</v>
      </c>
      <c r="CI496">
        <v>547.5</v>
      </c>
      <c r="CJ496">
        <v>540.70000000000005</v>
      </c>
      <c r="CK496">
        <v>537.20000000000005</v>
      </c>
      <c r="CL496">
        <v>527.20000000000005</v>
      </c>
      <c r="CM496">
        <v>687.3</v>
      </c>
      <c r="CN496">
        <v>588.20000000000005</v>
      </c>
      <c r="CO496">
        <v>551.20000000000005</v>
      </c>
      <c r="CP496">
        <v>530.5</v>
      </c>
      <c r="CQ496">
        <v>521</v>
      </c>
      <c r="CR496">
        <v>515.6</v>
      </c>
      <c r="CS496">
        <v>501.7</v>
      </c>
      <c r="CT496">
        <v>659.8</v>
      </c>
      <c r="CU496">
        <v>574.9</v>
      </c>
      <c r="CV496">
        <v>540.29999999999995</v>
      </c>
      <c r="CW496">
        <v>509.5</v>
      </c>
      <c r="CX496">
        <v>487.7</v>
      </c>
      <c r="CY496">
        <v>477.6</v>
      </c>
      <c r="CZ496">
        <v>468.8</v>
      </c>
      <c r="DA496">
        <v>627.79999999999995</v>
      </c>
      <c r="DB496">
        <v>551.6</v>
      </c>
      <c r="DC496">
        <v>526.6</v>
      </c>
      <c r="DD496">
        <v>504.7</v>
      </c>
      <c r="DE496">
        <v>474.2</v>
      </c>
      <c r="DF496">
        <v>448</v>
      </c>
      <c r="DG496">
        <v>424.8</v>
      </c>
      <c r="DH496">
        <v>619.6</v>
      </c>
      <c r="DI496">
        <v>541.79999999999995</v>
      </c>
      <c r="DJ496">
        <v>496.8</v>
      </c>
      <c r="DK496">
        <v>467.7</v>
      </c>
      <c r="DL496">
        <v>442.3</v>
      </c>
      <c r="DM496">
        <v>423.3</v>
      </c>
      <c r="DN496">
        <v>391.4</v>
      </c>
      <c r="DO496">
        <v>638.4</v>
      </c>
      <c r="DP496">
        <v>549.79999999999995</v>
      </c>
      <c r="DQ496">
        <v>501.1</v>
      </c>
      <c r="DR496">
        <v>455.4</v>
      </c>
      <c r="DS496">
        <v>423.7</v>
      </c>
      <c r="DT496">
        <v>401.8</v>
      </c>
      <c r="DU496">
        <v>361.1</v>
      </c>
      <c r="DV496">
        <v>722.2</v>
      </c>
      <c r="DW496">
        <v>585.9</v>
      </c>
      <c r="DX496">
        <v>530.70000000000005</v>
      </c>
      <c r="DY496">
        <v>484.7</v>
      </c>
      <c r="DZ496">
        <v>438.1</v>
      </c>
      <c r="EA496">
        <v>393.4</v>
      </c>
      <c r="EB496">
        <v>314.60000000000002</v>
      </c>
      <c r="EC496">
        <v>852.8</v>
      </c>
      <c r="ED496">
        <v>680.3</v>
      </c>
      <c r="EE496">
        <v>581.6</v>
      </c>
      <c r="EF496">
        <v>529.5</v>
      </c>
      <c r="EG496">
        <v>487.8</v>
      </c>
      <c r="EH496">
        <v>446.5</v>
      </c>
      <c r="EI496">
        <v>360.4</v>
      </c>
      <c r="EJ496">
        <v>984.8</v>
      </c>
      <c r="EK496">
        <v>785.6</v>
      </c>
      <c r="EL496">
        <v>669.1</v>
      </c>
      <c r="EM496">
        <v>596.79999999999995</v>
      </c>
      <c r="EN496">
        <v>547.5</v>
      </c>
      <c r="EO496">
        <v>509.8</v>
      </c>
      <c r="EP496" t="s">
        <v>4732</v>
      </c>
    </row>
    <row r="497" spans="1:146" x14ac:dyDescent="0.25">
      <c r="A497" t="s">
        <v>4733</v>
      </c>
      <c r="B497" t="s">
        <v>97</v>
      </c>
      <c r="C497" t="s">
        <v>98</v>
      </c>
      <c r="D497" t="s">
        <v>99</v>
      </c>
      <c r="E497" t="s">
        <v>100</v>
      </c>
      <c r="F497" t="s">
        <v>1785</v>
      </c>
      <c r="G497" t="s">
        <v>1950</v>
      </c>
      <c r="H497">
        <v>1993</v>
      </c>
      <c r="I497">
        <v>4088232</v>
      </c>
      <c r="K497" t="s">
        <v>1698</v>
      </c>
      <c r="L497" t="s">
        <v>1781</v>
      </c>
      <c r="M497">
        <v>550</v>
      </c>
      <c r="N497" t="s">
        <v>4704</v>
      </c>
      <c r="O497" s="3">
        <v>0.58131944444444439</v>
      </c>
      <c r="P497">
        <v>10.51</v>
      </c>
      <c r="Q497">
        <v>9.2780000000000005</v>
      </c>
      <c r="R497">
        <v>1.931</v>
      </c>
      <c r="S497">
        <v>3.34</v>
      </c>
      <c r="T497">
        <v>5741</v>
      </c>
      <c r="U497">
        <v>118</v>
      </c>
      <c r="V497">
        <v>0.33</v>
      </c>
      <c r="W497">
        <v>664.1</v>
      </c>
      <c r="X497">
        <v>0.94359999999999999</v>
      </c>
      <c r="Y497">
        <v>715.3</v>
      </c>
      <c r="Z497">
        <v>0</v>
      </c>
      <c r="AA497">
        <v>0</v>
      </c>
      <c r="AB497">
        <v>1100</v>
      </c>
      <c r="AC497">
        <v>891.8</v>
      </c>
      <c r="AD497">
        <v>772.7</v>
      </c>
      <c r="AE497">
        <v>692</v>
      </c>
      <c r="AF497">
        <v>641.5</v>
      </c>
      <c r="AG497">
        <v>615.9</v>
      </c>
      <c r="AH497">
        <v>593.29999999999995</v>
      </c>
      <c r="AI497">
        <v>1057</v>
      </c>
      <c r="AJ497">
        <v>860.3</v>
      </c>
      <c r="AK497">
        <v>750.3</v>
      </c>
      <c r="AL497">
        <v>682.3</v>
      </c>
      <c r="AM497">
        <v>641.9</v>
      </c>
      <c r="AN497">
        <v>620.1</v>
      </c>
      <c r="AO497">
        <v>596.79999999999995</v>
      </c>
      <c r="AP497">
        <v>922.6</v>
      </c>
      <c r="AQ497">
        <v>741.9</v>
      </c>
      <c r="AR497">
        <v>643.9</v>
      </c>
      <c r="AS497">
        <v>586.20000000000005</v>
      </c>
      <c r="AT497">
        <v>550.70000000000005</v>
      </c>
      <c r="AU497">
        <v>528</v>
      </c>
      <c r="AV497">
        <v>500.7</v>
      </c>
      <c r="AW497">
        <v>993.8</v>
      </c>
      <c r="AX497">
        <v>791.4</v>
      </c>
      <c r="AY497">
        <v>679.7</v>
      </c>
      <c r="AZ497">
        <v>613</v>
      </c>
      <c r="BA497">
        <v>571.6</v>
      </c>
      <c r="BB497">
        <v>545.20000000000005</v>
      </c>
      <c r="BC497">
        <v>515.29999999999995</v>
      </c>
      <c r="BD497">
        <v>1093.7</v>
      </c>
      <c r="BE497">
        <v>835.9</v>
      </c>
      <c r="BF497">
        <v>694</v>
      </c>
      <c r="BG497">
        <v>604.9</v>
      </c>
      <c r="BH497">
        <v>558.6</v>
      </c>
      <c r="BI497">
        <v>527.79999999999995</v>
      </c>
      <c r="BJ497">
        <v>479</v>
      </c>
      <c r="BK497">
        <v>42.9</v>
      </c>
      <c r="BL497">
        <v>41.1</v>
      </c>
      <c r="BM497">
        <v>41</v>
      </c>
      <c r="BN497">
        <v>40.5</v>
      </c>
      <c r="BO497">
        <v>39</v>
      </c>
      <c r="BP497">
        <v>38.5</v>
      </c>
      <c r="BQ497">
        <v>38.6</v>
      </c>
      <c r="BR497">
        <v>146.19999999999999</v>
      </c>
      <c r="BS497">
        <v>150.9</v>
      </c>
      <c r="BT497">
        <v>152.69999999999999</v>
      </c>
      <c r="BU497">
        <v>157.69999999999999</v>
      </c>
      <c r="BV497">
        <v>180</v>
      </c>
      <c r="BW497">
        <v>180</v>
      </c>
      <c r="BX497">
        <v>180</v>
      </c>
      <c r="BY497">
        <v>1163.2</v>
      </c>
      <c r="BZ497">
        <v>960.6</v>
      </c>
      <c r="CA497">
        <v>847.1</v>
      </c>
      <c r="CB497">
        <v>770.6</v>
      </c>
      <c r="CC497">
        <v>729.8</v>
      </c>
      <c r="CD497">
        <v>716</v>
      </c>
      <c r="CE497">
        <v>712.8</v>
      </c>
      <c r="CF497">
        <v>764.2</v>
      </c>
      <c r="CG497">
        <v>643.4</v>
      </c>
      <c r="CH497">
        <v>569.20000000000005</v>
      </c>
      <c r="CI497">
        <v>533.20000000000005</v>
      </c>
      <c r="CJ497">
        <v>516.79999999999995</v>
      </c>
      <c r="CK497">
        <v>509.2</v>
      </c>
      <c r="CL497">
        <v>505.4</v>
      </c>
      <c r="CM497">
        <v>724.9</v>
      </c>
      <c r="CN497">
        <v>612.5</v>
      </c>
      <c r="CO497">
        <v>548.20000000000005</v>
      </c>
      <c r="CP497">
        <v>520</v>
      </c>
      <c r="CQ497">
        <v>505.1</v>
      </c>
      <c r="CR497">
        <v>496.3</v>
      </c>
      <c r="CS497">
        <v>490.4</v>
      </c>
      <c r="CT497">
        <v>696</v>
      </c>
      <c r="CU497">
        <v>585.70000000000005</v>
      </c>
      <c r="CV497">
        <v>532.5</v>
      </c>
      <c r="CW497">
        <v>509.9</v>
      </c>
      <c r="CX497">
        <v>494.3</v>
      </c>
      <c r="CY497">
        <v>482</v>
      </c>
      <c r="CZ497">
        <v>465.8</v>
      </c>
      <c r="DA497">
        <v>665.9</v>
      </c>
      <c r="DB497">
        <v>555</v>
      </c>
      <c r="DC497">
        <v>511.7</v>
      </c>
      <c r="DD497">
        <v>492.2</v>
      </c>
      <c r="DE497">
        <v>484.1</v>
      </c>
      <c r="DF497">
        <v>476.4</v>
      </c>
      <c r="DG497">
        <v>450.5</v>
      </c>
      <c r="DH497">
        <v>664.9</v>
      </c>
      <c r="DI497">
        <v>552.4</v>
      </c>
      <c r="DJ497">
        <v>508.7</v>
      </c>
      <c r="DK497">
        <v>485.2</v>
      </c>
      <c r="DL497">
        <v>464.4</v>
      </c>
      <c r="DM497">
        <v>446.3</v>
      </c>
      <c r="DN497">
        <v>427.6</v>
      </c>
      <c r="DO497">
        <v>688</v>
      </c>
      <c r="DP497">
        <v>569</v>
      </c>
      <c r="DQ497">
        <v>516.20000000000005</v>
      </c>
      <c r="DR497">
        <v>490.5</v>
      </c>
      <c r="DS497">
        <v>468.4</v>
      </c>
      <c r="DT497">
        <v>447.2</v>
      </c>
      <c r="DU497">
        <v>412.5</v>
      </c>
      <c r="DV497">
        <v>762.8</v>
      </c>
      <c r="DW497">
        <v>624.1</v>
      </c>
      <c r="DX497">
        <v>543.4</v>
      </c>
      <c r="DY497">
        <v>507.5</v>
      </c>
      <c r="DZ497">
        <v>485</v>
      </c>
      <c r="EA497">
        <v>463.3</v>
      </c>
      <c r="EB497">
        <v>421.2</v>
      </c>
      <c r="EC497">
        <v>897.9</v>
      </c>
      <c r="ED497">
        <v>712.8</v>
      </c>
      <c r="EE497">
        <v>606.29999999999995</v>
      </c>
      <c r="EF497">
        <v>539.20000000000005</v>
      </c>
      <c r="EG497">
        <v>507.2</v>
      </c>
      <c r="EH497">
        <v>486</v>
      </c>
      <c r="EI497">
        <v>445.2</v>
      </c>
      <c r="EJ497">
        <v>1036.9000000000001</v>
      </c>
      <c r="EK497">
        <v>823</v>
      </c>
      <c r="EL497">
        <v>698.3</v>
      </c>
      <c r="EM497">
        <v>613.5</v>
      </c>
      <c r="EN497">
        <v>553.1</v>
      </c>
      <c r="EO497">
        <v>515.79999999999995</v>
      </c>
      <c r="EP497" t="s">
        <v>4734</v>
      </c>
    </row>
    <row r="498" spans="1:146" x14ac:dyDescent="0.25">
      <c r="A498" t="s">
        <v>4735</v>
      </c>
      <c r="B498" t="s">
        <v>364</v>
      </c>
      <c r="C498" t="s">
        <v>365</v>
      </c>
      <c r="D498" t="s">
        <v>366</v>
      </c>
      <c r="E498" t="s">
        <v>435</v>
      </c>
      <c r="F498" t="s">
        <v>535</v>
      </c>
      <c r="G498" t="s">
        <v>437</v>
      </c>
      <c r="H498">
        <v>1989</v>
      </c>
      <c r="I498">
        <v>131538</v>
      </c>
      <c r="K498" t="s">
        <v>1698</v>
      </c>
      <c r="L498" t="s">
        <v>1781</v>
      </c>
      <c r="M498">
        <v>616</v>
      </c>
      <c r="N498" t="s">
        <v>4704</v>
      </c>
      <c r="O498" s="3">
        <v>0.58131944444444439</v>
      </c>
      <c r="P498">
        <v>10.986000000000001</v>
      </c>
      <c r="Q498">
        <v>9.2759999999999998</v>
      </c>
      <c r="R498">
        <v>1.875</v>
      </c>
      <c r="S498">
        <v>3.52</v>
      </c>
      <c r="T498">
        <v>5733</v>
      </c>
      <c r="U498">
        <v>116.8</v>
      </c>
      <c r="V498">
        <v>0.04</v>
      </c>
      <c r="W498">
        <v>629.20000000000005</v>
      </c>
      <c r="X498">
        <v>0.98950000000000005</v>
      </c>
      <c r="Y498">
        <v>682.1</v>
      </c>
      <c r="Z498">
        <v>0</v>
      </c>
      <c r="AA498">
        <v>0</v>
      </c>
      <c r="AB498">
        <v>1019.2</v>
      </c>
      <c r="AC498">
        <v>830.4</v>
      </c>
      <c r="AD498">
        <v>720.9</v>
      </c>
      <c r="AE498">
        <v>660.8</v>
      </c>
      <c r="AF498">
        <v>622.9</v>
      </c>
      <c r="AG498">
        <v>600.70000000000005</v>
      </c>
      <c r="AH498">
        <v>575.9</v>
      </c>
      <c r="AI498">
        <v>966.3</v>
      </c>
      <c r="AJ498">
        <v>791.1</v>
      </c>
      <c r="AK498">
        <v>696.7</v>
      </c>
      <c r="AL498">
        <v>647.9</v>
      </c>
      <c r="AM498">
        <v>620.79999999999995</v>
      </c>
      <c r="AN498">
        <v>603.1</v>
      </c>
      <c r="AO498">
        <v>580</v>
      </c>
      <c r="AP498">
        <v>861.4</v>
      </c>
      <c r="AQ498">
        <v>697.7</v>
      </c>
      <c r="AR498">
        <v>610.6</v>
      </c>
      <c r="AS498">
        <v>560.6</v>
      </c>
      <c r="AT498">
        <v>530.20000000000005</v>
      </c>
      <c r="AU498">
        <v>510.6</v>
      </c>
      <c r="AV498">
        <v>485.9</v>
      </c>
      <c r="AW498">
        <v>895.6</v>
      </c>
      <c r="AX498">
        <v>721.9</v>
      </c>
      <c r="AY498">
        <v>628.70000000000005</v>
      </c>
      <c r="AZ498">
        <v>574.79999999999995</v>
      </c>
      <c r="BA498">
        <v>541.9</v>
      </c>
      <c r="BB498">
        <v>520.5</v>
      </c>
      <c r="BC498">
        <v>493.3</v>
      </c>
      <c r="BD498">
        <v>1020</v>
      </c>
      <c r="BE498">
        <v>781.2</v>
      </c>
      <c r="BF498">
        <v>651.70000000000005</v>
      </c>
      <c r="BG498">
        <v>579.5</v>
      </c>
      <c r="BH498">
        <v>541.4</v>
      </c>
      <c r="BI498">
        <v>512</v>
      </c>
      <c r="BJ498">
        <v>464.8</v>
      </c>
      <c r="BK498">
        <v>42.5</v>
      </c>
      <c r="BL498">
        <v>41.8</v>
      </c>
      <c r="BM498">
        <v>40.799999999999997</v>
      </c>
      <c r="BN498">
        <v>39.5</v>
      </c>
      <c r="BO498">
        <v>39</v>
      </c>
      <c r="BP498">
        <v>38.6</v>
      </c>
      <c r="BQ498">
        <v>38.6</v>
      </c>
      <c r="BR498">
        <v>145.6</v>
      </c>
      <c r="BS498">
        <v>150.69999999999999</v>
      </c>
      <c r="BT498">
        <v>152.69999999999999</v>
      </c>
      <c r="BU498">
        <v>158.30000000000001</v>
      </c>
      <c r="BV498">
        <v>180</v>
      </c>
      <c r="BW498">
        <v>180</v>
      </c>
      <c r="BX498">
        <v>180</v>
      </c>
      <c r="BY498">
        <v>1011.2</v>
      </c>
      <c r="BZ498">
        <v>846.6</v>
      </c>
      <c r="CA498">
        <v>753.5</v>
      </c>
      <c r="CB498">
        <v>718.9</v>
      </c>
      <c r="CC498">
        <v>703.6</v>
      </c>
      <c r="CD498">
        <v>695.9</v>
      </c>
      <c r="CE498">
        <v>690.5</v>
      </c>
      <c r="CF498">
        <v>667.3</v>
      </c>
      <c r="CG498">
        <v>564.20000000000005</v>
      </c>
      <c r="CH498">
        <v>521.29999999999995</v>
      </c>
      <c r="CI498">
        <v>506.7</v>
      </c>
      <c r="CJ498">
        <v>500.7</v>
      </c>
      <c r="CK498">
        <v>497.5</v>
      </c>
      <c r="CL498">
        <v>494.7</v>
      </c>
      <c r="CM498">
        <v>634</v>
      </c>
      <c r="CN498">
        <v>543</v>
      </c>
      <c r="CO498">
        <v>509.2</v>
      </c>
      <c r="CP498">
        <v>494.6</v>
      </c>
      <c r="CQ498">
        <v>488</v>
      </c>
      <c r="CR498">
        <v>484.1</v>
      </c>
      <c r="CS498">
        <v>481.3</v>
      </c>
      <c r="CT498">
        <v>610</v>
      </c>
      <c r="CU498">
        <v>530.20000000000005</v>
      </c>
      <c r="CV498">
        <v>500.3</v>
      </c>
      <c r="CW498">
        <v>483.1</v>
      </c>
      <c r="CX498">
        <v>470.7</v>
      </c>
      <c r="CY498">
        <v>463.4</v>
      </c>
      <c r="CZ498">
        <v>456.4</v>
      </c>
      <c r="DA498">
        <v>616.9</v>
      </c>
      <c r="DB498">
        <v>532.29999999999995</v>
      </c>
      <c r="DC498">
        <v>499.9</v>
      </c>
      <c r="DD498">
        <v>479.1</v>
      </c>
      <c r="DE498">
        <v>463.6</v>
      </c>
      <c r="DF498">
        <v>449.3</v>
      </c>
      <c r="DG498">
        <v>431.8</v>
      </c>
      <c r="DH498">
        <v>651.4</v>
      </c>
      <c r="DI498">
        <v>540.70000000000005</v>
      </c>
      <c r="DJ498">
        <v>497.8</v>
      </c>
      <c r="DK498">
        <v>472.6</v>
      </c>
      <c r="DL498">
        <v>449.9</v>
      </c>
      <c r="DM498">
        <v>431</v>
      </c>
      <c r="DN498">
        <v>411.4</v>
      </c>
      <c r="DO498">
        <v>674.1</v>
      </c>
      <c r="DP498">
        <v>556.1</v>
      </c>
      <c r="DQ498">
        <v>505.2</v>
      </c>
      <c r="DR498">
        <v>478.9</v>
      </c>
      <c r="DS498">
        <v>455.5</v>
      </c>
      <c r="DT498">
        <v>433.7</v>
      </c>
      <c r="DU498">
        <v>398.4</v>
      </c>
      <c r="DV498">
        <v>749.4</v>
      </c>
      <c r="DW498">
        <v>612.29999999999995</v>
      </c>
      <c r="DX498">
        <v>533.5</v>
      </c>
      <c r="DY498">
        <v>497.9</v>
      </c>
      <c r="DZ498">
        <v>474.3</v>
      </c>
      <c r="EA498">
        <v>451.4</v>
      </c>
      <c r="EB498">
        <v>410.2</v>
      </c>
      <c r="EC498">
        <v>889.6</v>
      </c>
      <c r="ED498">
        <v>705.1</v>
      </c>
      <c r="EE498">
        <v>597.29999999999995</v>
      </c>
      <c r="EF498">
        <v>530.1</v>
      </c>
      <c r="EG498">
        <v>497.6</v>
      </c>
      <c r="EH498">
        <v>475.2</v>
      </c>
      <c r="EI498">
        <v>433.2</v>
      </c>
      <c r="EJ498">
        <v>1027.2</v>
      </c>
      <c r="EK498">
        <v>814.3</v>
      </c>
      <c r="EL498">
        <v>688.2</v>
      </c>
      <c r="EM498">
        <v>602.70000000000005</v>
      </c>
      <c r="EN498">
        <v>542.29999999999995</v>
      </c>
      <c r="EO498">
        <v>505.4</v>
      </c>
      <c r="EP498" t="s">
        <v>4736</v>
      </c>
    </row>
    <row r="499" spans="1:146" x14ac:dyDescent="0.25">
      <c r="A499" t="s">
        <v>4737</v>
      </c>
      <c r="B499" t="s">
        <v>1351</v>
      </c>
      <c r="C499" t="s">
        <v>1352</v>
      </c>
      <c r="D499" t="s">
        <v>1874</v>
      </c>
      <c r="E499" t="s">
        <v>1071</v>
      </c>
      <c r="F499" t="s">
        <v>963</v>
      </c>
      <c r="G499" t="s">
        <v>1909</v>
      </c>
      <c r="H499">
        <v>1993</v>
      </c>
      <c r="I499">
        <v>106850</v>
      </c>
      <c r="K499" t="s">
        <v>1698</v>
      </c>
      <c r="L499" t="s">
        <v>1781</v>
      </c>
      <c r="M499">
        <v>560</v>
      </c>
      <c r="N499" t="s">
        <v>4704</v>
      </c>
      <c r="O499" s="3">
        <v>0.58131944444444439</v>
      </c>
      <c r="P499">
        <v>10.72</v>
      </c>
      <c r="Q499">
        <v>9.7379999999999995</v>
      </c>
      <c r="R499">
        <v>2.2450000000000001</v>
      </c>
      <c r="S499">
        <v>3.47</v>
      </c>
      <c r="T499">
        <v>5377</v>
      </c>
      <c r="U499">
        <v>113.3</v>
      </c>
      <c r="V499">
        <v>0.21</v>
      </c>
      <c r="W499">
        <v>634.1</v>
      </c>
      <c r="X499">
        <v>0.9889</v>
      </c>
      <c r="Y499">
        <v>682.5</v>
      </c>
      <c r="Z499">
        <v>0</v>
      </c>
      <c r="AA499">
        <v>0</v>
      </c>
      <c r="AB499">
        <v>1039.8</v>
      </c>
      <c r="AC499">
        <v>842.8</v>
      </c>
      <c r="AD499">
        <v>727.4</v>
      </c>
      <c r="AE499">
        <v>657.2</v>
      </c>
      <c r="AF499">
        <v>619.1</v>
      </c>
      <c r="AG499">
        <v>597</v>
      </c>
      <c r="AH499">
        <v>570.6</v>
      </c>
      <c r="AI499">
        <v>992.7</v>
      </c>
      <c r="AJ499">
        <v>807</v>
      </c>
      <c r="AK499">
        <v>704.5</v>
      </c>
      <c r="AL499">
        <v>646.9</v>
      </c>
      <c r="AM499">
        <v>616.20000000000005</v>
      </c>
      <c r="AN499">
        <v>597.79999999999995</v>
      </c>
      <c r="AO499">
        <v>571.79999999999995</v>
      </c>
      <c r="AP499">
        <v>877</v>
      </c>
      <c r="AQ499">
        <v>706.4</v>
      </c>
      <c r="AR499">
        <v>614.9</v>
      </c>
      <c r="AS499">
        <v>561.79999999999995</v>
      </c>
      <c r="AT499">
        <v>529.4</v>
      </c>
      <c r="AU499">
        <v>508.4</v>
      </c>
      <c r="AV499">
        <v>481.9</v>
      </c>
      <c r="AW499">
        <v>944.3</v>
      </c>
      <c r="AX499">
        <v>753.9</v>
      </c>
      <c r="AY499">
        <v>649.9</v>
      </c>
      <c r="AZ499">
        <v>588.6</v>
      </c>
      <c r="BA499">
        <v>550.79999999999995</v>
      </c>
      <c r="BB499">
        <v>526.29999999999995</v>
      </c>
      <c r="BC499">
        <v>495.9</v>
      </c>
      <c r="BD499">
        <v>1036.4000000000001</v>
      </c>
      <c r="BE499">
        <v>791.8</v>
      </c>
      <c r="BF499">
        <v>656.5</v>
      </c>
      <c r="BG499">
        <v>577.70000000000005</v>
      </c>
      <c r="BH499">
        <v>538.70000000000005</v>
      </c>
      <c r="BI499">
        <v>509</v>
      </c>
      <c r="BJ499">
        <v>461.9</v>
      </c>
      <c r="BK499">
        <v>41.9</v>
      </c>
      <c r="BL499">
        <v>40.6</v>
      </c>
      <c r="BM499">
        <v>40.200000000000003</v>
      </c>
      <c r="BN499">
        <v>38.6</v>
      </c>
      <c r="BO499">
        <v>37.799999999999997</v>
      </c>
      <c r="BP499">
        <v>37.6</v>
      </c>
      <c r="BQ499">
        <v>37.4</v>
      </c>
      <c r="BR499">
        <v>145.1</v>
      </c>
      <c r="BS499">
        <v>149.6</v>
      </c>
      <c r="BT499">
        <v>150.9</v>
      </c>
      <c r="BU499">
        <v>157</v>
      </c>
      <c r="BV499">
        <v>174.8</v>
      </c>
      <c r="BW499">
        <v>180</v>
      </c>
      <c r="BX499">
        <v>180</v>
      </c>
      <c r="BY499">
        <v>1073.3</v>
      </c>
      <c r="BZ499">
        <v>887.1</v>
      </c>
      <c r="CA499">
        <v>780.1</v>
      </c>
      <c r="CB499">
        <v>721.5</v>
      </c>
      <c r="CC499">
        <v>700.8</v>
      </c>
      <c r="CD499">
        <v>693.2</v>
      </c>
      <c r="CE499">
        <v>685.2</v>
      </c>
      <c r="CF499">
        <v>711.9</v>
      </c>
      <c r="CG499">
        <v>597.9</v>
      </c>
      <c r="CH499">
        <v>536.20000000000005</v>
      </c>
      <c r="CI499">
        <v>511.1</v>
      </c>
      <c r="CJ499">
        <v>500.9</v>
      </c>
      <c r="CK499">
        <v>497</v>
      </c>
      <c r="CL499">
        <v>494.1</v>
      </c>
      <c r="CM499">
        <v>677.7</v>
      </c>
      <c r="CN499">
        <v>571.70000000000005</v>
      </c>
      <c r="CO499">
        <v>521.1</v>
      </c>
      <c r="CP499">
        <v>499.7</v>
      </c>
      <c r="CQ499">
        <v>488.6</v>
      </c>
      <c r="CR499">
        <v>483.7</v>
      </c>
      <c r="CS499">
        <v>480.6</v>
      </c>
      <c r="CT499">
        <v>652.9</v>
      </c>
      <c r="CU499">
        <v>553.70000000000005</v>
      </c>
      <c r="CV499">
        <v>510.8</v>
      </c>
      <c r="CW499">
        <v>490</v>
      </c>
      <c r="CX499">
        <v>475.4</v>
      </c>
      <c r="CY499">
        <v>464.4</v>
      </c>
      <c r="CZ499">
        <v>454.7</v>
      </c>
      <c r="DA499">
        <v>650.70000000000005</v>
      </c>
      <c r="DB499">
        <v>540.79999999999995</v>
      </c>
      <c r="DC499">
        <v>499.2</v>
      </c>
      <c r="DD499">
        <v>483.9</v>
      </c>
      <c r="DE499">
        <v>472.1</v>
      </c>
      <c r="DF499">
        <v>456.2</v>
      </c>
      <c r="DG499">
        <v>431.5</v>
      </c>
      <c r="DH499">
        <v>645.20000000000005</v>
      </c>
      <c r="DI499">
        <v>534.70000000000005</v>
      </c>
      <c r="DJ499">
        <v>492.5</v>
      </c>
      <c r="DK499">
        <v>468.2</v>
      </c>
      <c r="DL499">
        <v>447</v>
      </c>
      <c r="DM499">
        <v>434.2</v>
      </c>
      <c r="DN499">
        <v>414.9</v>
      </c>
      <c r="DO499">
        <v>664.5</v>
      </c>
      <c r="DP499">
        <v>547.79999999999995</v>
      </c>
      <c r="DQ499">
        <v>498.7</v>
      </c>
      <c r="DR499">
        <v>472.2</v>
      </c>
      <c r="DS499">
        <v>447.4</v>
      </c>
      <c r="DT499">
        <v>424.5</v>
      </c>
      <c r="DU499">
        <v>396.1</v>
      </c>
      <c r="DV499">
        <v>734.9</v>
      </c>
      <c r="DW499">
        <v>597.5</v>
      </c>
      <c r="DX499">
        <v>522.6</v>
      </c>
      <c r="DY499">
        <v>489.6</v>
      </c>
      <c r="DZ499">
        <v>465.5</v>
      </c>
      <c r="EA499">
        <v>440.7</v>
      </c>
      <c r="EB499">
        <v>394.2</v>
      </c>
      <c r="EC499">
        <v>871.5</v>
      </c>
      <c r="ED499">
        <v>691.4</v>
      </c>
      <c r="EE499">
        <v>584.70000000000005</v>
      </c>
      <c r="EF499">
        <v>520.70000000000005</v>
      </c>
      <c r="EG499">
        <v>490.3</v>
      </c>
      <c r="EH499">
        <v>467.8</v>
      </c>
      <c r="EI499">
        <v>422.7</v>
      </c>
      <c r="EJ499">
        <v>1006.3</v>
      </c>
      <c r="EK499">
        <v>798.4</v>
      </c>
      <c r="EL499">
        <v>674.6</v>
      </c>
      <c r="EM499">
        <v>593</v>
      </c>
      <c r="EN499">
        <v>537.4</v>
      </c>
      <c r="EO499">
        <v>500.8</v>
      </c>
      <c r="EP499" t="s">
        <v>4738</v>
      </c>
    </row>
    <row r="500" spans="1:146" x14ac:dyDescent="0.25">
      <c r="A500" t="s">
        <v>3931</v>
      </c>
      <c r="B500" t="s">
        <v>2128</v>
      </c>
      <c r="C500" t="s">
        <v>2129</v>
      </c>
      <c r="D500" t="s">
        <v>2691</v>
      </c>
      <c r="E500" t="s">
        <v>1895</v>
      </c>
      <c r="F500" t="s">
        <v>1930</v>
      </c>
      <c r="G500" t="s">
        <v>2213</v>
      </c>
      <c r="H500">
        <v>1995</v>
      </c>
      <c r="I500">
        <v>4106859</v>
      </c>
      <c r="K500" t="s">
        <v>1698</v>
      </c>
      <c r="L500" t="s">
        <v>971</v>
      </c>
      <c r="M500">
        <v>409</v>
      </c>
      <c r="N500" t="s">
        <v>4704</v>
      </c>
      <c r="O500" s="3">
        <v>0.58131944444444439</v>
      </c>
      <c r="P500">
        <v>7.9969999999999999</v>
      </c>
      <c r="Q500">
        <v>7.2640000000000002</v>
      </c>
      <c r="R500">
        <v>1.492</v>
      </c>
      <c r="S500">
        <v>2.4900000000000002</v>
      </c>
      <c r="T500">
        <v>1497</v>
      </c>
      <c r="U500">
        <v>102.2</v>
      </c>
      <c r="V500">
        <v>0.18</v>
      </c>
      <c r="W500">
        <v>664</v>
      </c>
      <c r="X500">
        <v>0.92730000000000001</v>
      </c>
      <c r="Y500">
        <v>727.9</v>
      </c>
      <c r="Z500">
        <v>0</v>
      </c>
      <c r="AA500">
        <v>0</v>
      </c>
      <c r="AB500">
        <v>1058.5999999999999</v>
      </c>
      <c r="AC500">
        <v>858.7</v>
      </c>
      <c r="AD500">
        <v>750.6</v>
      </c>
      <c r="AE500">
        <v>707.5</v>
      </c>
      <c r="AF500">
        <v>677.7</v>
      </c>
      <c r="AG500">
        <v>657.9</v>
      </c>
      <c r="AH500">
        <v>597.4</v>
      </c>
      <c r="AI500">
        <v>1018.9</v>
      </c>
      <c r="AJ500">
        <v>830.2</v>
      </c>
      <c r="AK500">
        <v>735</v>
      </c>
      <c r="AL500">
        <v>688.6</v>
      </c>
      <c r="AM500">
        <v>661</v>
      </c>
      <c r="AN500">
        <v>639.4</v>
      </c>
      <c r="AO500">
        <v>587.6</v>
      </c>
      <c r="AP500">
        <v>902.7</v>
      </c>
      <c r="AQ500">
        <v>734.2</v>
      </c>
      <c r="AR500">
        <v>645.20000000000005</v>
      </c>
      <c r="AS500">
        <v>593.79999999999995</v>
      </c>
      <c r="AT500">
        <v>560.5</v>
      </c>
      <c r="AU500">
        <v>535.6</v>
      </c>
      <c r="AV500">
        <v>493.6</v>
      </c>
      <c r="AW500">
        <v>990.1</v>
      </c>
      <c r="AX500">
        <v>794.3</v>
      </c>
      <c r="AY500">
        <v>688.8</v>
      </c>
      <c r="AZ500">
        <v>627.1</v>
      </c>
      <c r="BA500">
        <v>588.5</v>
      </c>
      <c r="BB500">
        <v>562.20000000000005</v>
      </c>
      <c r="BC500">
        <v>525.4</v>
      </c>
      <c r="BD500">
        <v>1051.7</v>
      </c>
      <c r="BE500">
        <v>808</v>
      </c>
      <c r="BF500">
        <v>682.6</v>
      </c>
      <c r="BG500">
        <v>617.70000000000005</v>
      </c>
      <c r="BH500">
        <v>576.79999999999995</v>
      </c>
      <c r="BI500">
        <v>541.9</v>
      </c>
      <c r="BJ500">
        <v>471.2</v>
      </c>
      <c r="BK500">
        <v>42.2</v>
      </c>
      <c r="BL500">
        <v>41.1</v>
      </c>
      <c r="BM500">
        <v>38.799999999999997</v>
      </c>
      <c r="BN500">
        <v>37.5</v>
      </c>
      <c r="BO500">
        <v>37.200000000000003</v>
      </c>
      <c r="BP500">
        <v>37</v>
      </c>
      <c r="BQ500">
        <v>37.200000000000003</v>
      </c>
      <c r="BR500">
        <v>145.1</v>
      </c>
      <c r="BS500">
        <v>148</v>
      </c>
      <c r="BT500">
        <v>149.9</v>
      </c>
      <c r="BU500">
        <v>151.19999999999999</v>
      </c>
      <c r="BV500">
        <v>176.4</v>
      </c>
      <c r="BW500">
        <v>177.4</v>
      </c>
      <c r="BX500">
        <v>139.6</v>
      </c>
      <c r="BY500">
        <v>1127.5999999999999</v>
      </c>
      <c r="BZ500">
        <v>927.2</v>
      </c>
      <c r="CA500">
        <v>817.1</v>
      </c>
      <c r="CB500">
        <v>780.9</v>
      </c>
      <c r="CC500">
        <v>768.7</v>
      </c>
      <c r="CD500">
        <v>764.3</v>
      </c>
      <c r="CE500">
        <v>754.8</v>
      </c>
      <c r="CF500">
        <v>743.7</v>
      </c>
      <c r="CG500">
        <v>624.20000000000005</v>
      </c>
      <c r="CH500">
        <v>578.6</v>
      </c>
      <c r="CI500">
        <v>561.70000000000005</v>
      </c>
      <c r="CJ500">
        <v>555</v>
      </c>
      <c r="CK500">
        <v>551.70000000000005</v>
      </c>
      <c r="CL500">
        <v>542.1</v>
      </c>
      <c r="CM500">
        <v>705.2</v>
      </c>
      <c r="CN500">
        <v>602.9</v>
      </c>
      <c r="CO500">
        <v>565.29999999999995</v>
      </c>
      <c r="CP500">
        <v>546</v>
      </c>
      <c r="CQ500">
        <v>536.4</v>
      </c>
      <c r="CR500">
        <v>531.29999999999995</v>
      </c>
      <c r="CS500">
        <v>519.79999999999995</v>
      </c>
      <c r="CT500">
        <v>676.7</v>
      </c>
      <c r="CU500">
        <v>589.1</v>
      </c>
      <c r="CV500">
        <v>554.79999999999995</v>
      </c>
      <c r="CW500">
        <v>527.4</v>
      </c>
      <c r="CX500">
        <v>506.9</v>
      </c>
      <c r="CY500">
        <v>496.1</v>
      </c>
      <c r="CZ500">
        <v>487.8</v>
      </c>
      <c r="DA500">
        <v>651.29999999999995</v>
      </c>
      <c r="DB500">
        <v>568.79999999999995</v>
      </c>
      <c r="DC500">
        <v>545.20000000000005</v>
      </c>
      <c r="DD500">
        <v>524.1</v>
      </c>
      <c r="DE500">
        <v>494.9</v>
      </c>
      <c r="DF500">
        <v>471.3</v>
      </c>
      <c r="DG500">
        <v>446.2</v>
      </c>
      <c r="DH500">
        <v>639</v>
      </c>
      <c r="DI500">
        <v>557.6</v>
      </c>
      <c r="DJ500">
        <v>515.79999999999995</v>
      </c>
      <c r="DK500">
        <v>486.6</v>
      </c>
      <c r="DL500">
        <v>466</v>
      </c>
      <c r="DM500">
        <v>447.5</v>
      </c>
      <c r="DN500">
        <v>410.9</v>
      </c>
      <c r="DO500">
        <v>655.8</v>
      </c>
      <c r="DP500">
        <v>564.5</v>
      </c>
      <c r="DQ500">
        <v>518.5</v>
      </c>
      <c r="DR500">
        <v>476</v>
      </c>
      <c r="DS500">
        <v>443.5</v>
      </c>
      <c r="DT500">
        <v>421.6</v>
      </c>
      <c r="DU500">
        <v>377.8</v>
      </c>
      <c r="DV500">
        <v>729.5</v>
      </c>
      <c r="DW500">
        <v>597.1</v>
      </c>
      <c r="DX500">
        <v>544.1</v>
      </c>
      <c r="DY500">
        <v>501</v>
      </c>
      <c r="DZ500">
        <v>458.7</v>
      </c>
      <c r="EA500">
        <v>415.4</v>
      </c>
      <c r="EB500">
        <v>326.7</v>
      </c>
      <c r="EC500">
        <v>857.1</v>
      </c>
      <c r="ED500">
        <v>684.3</v>
      </c>
      <c r="EE500">
        <v>592.4</v>
      </c>
      <c r="EF500">
        <v>550.4</v>
      </c>
      <c r="EG500">
        <v>519.29999999999995</v>
      </c>
      <c r="EH500">
        <v>483.8</v>
      </c>
      <c r="EI500">
        <v>381</v>
      </c>
      <c r="EJ500">
        <v>989.7</v>
      </c>
      <c r="EK500">
        <v>790.2</v>
      </c>
      <c r="EL500">
        <v>684.1</v>
      </c>
      <c r="EM500">
        <v>634.20000000000005</v>
      </c>
      <c r="EN500">
        <v>586.70000000000005</v>
      </c>
      <c r="EO500">
        <v>551.4</v>
      </c>
      <c r="EP500" t="s">
        <v>4739</v>
      </c>
    </row>
    <row r="501" spans="1:146" x14ac:dyDescent="0.25">
      <c r="A501" t="s">
        <v>4740</v>
      </c>
      <c r="B501" t="s">
        <v>348</v>
      </c>
      <c r="C501" t="s">
        <v>349</v>
      </c>
      <c r="D501" t="s">
        <v>350</v>
      </c>
      <c r="E501" t="s">
        <v>1357</v>
      </c>
      <c r="F501" t="s">
        <v>1358</v>
      </c>
      <c r="G501" t="s">
        <v>1104</v>
      </c>
      <c r="H501">
        <v>1987</v>
      </c>
      <c r="I501">
        <v>221030</v>
      </c>
      <c r="K501" t="s">
        <v>2137</v>
      </c>
      <c r="L501" t="s">
        <v>1781</v>
      </c>
      <c r="M501">
        <v>640</v>
      </c>
      <c r="N501" t="s">
        <v>4704</v>
      </c>
      <c r="O501" s="3">
        <v>0.58131944444444439</v>
      </c>
      <c r="P501">
        <v>12.295999999999999</v>
      </c>
      <c r="Q501">
        <v>10.627000000000001</v>
      </c>
      <c r="R501">
        <v>1.845</v>
      </c>
      <c r="S501">
        <v>3.26</v>
      </c>
      <c r="T501">
        <v>5602</v>
      </c>
      <c r="U501">
        <v>124.4</v>
      </c>
      <c r="V501">
        <v>0.27</v>
      </c>
      <c r="W501">
        <v>626</v>
      </c>
      <c r="X501">
        <v>0.99050000000000005</v>
      </c>
      <c r="Y501">
        <v>681.5</v>
      </c>
      <c r="Z501">
        <v>0</v>
      </c>
      <c r="AA501">
        <v>0</v>
      </c>
      <c r="AB501">
        <v>1071.7</v>
      </c>
      <c r="AC501">
        <v>855.5</v>
      </c>
      <c r="AD501">
        <v>730.3</v>
      </c>
      <c r="AE501">
        <v>654.1</v>
      </c>
      <c r="AF501">
        <v>614.20000000000005</v>
      </c>
      <c r="AG501">
        <v>588.4</v>
      </c>
      <c r="AH501">
        <v>565.6</v>
      </c>
      <c r="AI501">
        <v>1027.3</v>
      </c>
      <c r="AJ501">
        <v>822.4</v>
      </c>
      <c r="AK501">
        <v>708.5</v>
      </c>
      <c r="AL501">
        <v>644.1</v>
      </c>
      <c r="AM501">
        <v>609.6</v>
      </c>
      <c r="AN501">
        <v>588.6</v>
      </c>
      <c r="AO501">
        <v>567.6</v>
      </c>
      <c r="AP501">
        <v>880.9</v>
      </c>
      <c r="AQ501">
        <v>702.8</v>
      </c>
      <c r="AR501">
        <v>605.9</v>
      </c>
      <c r="AS501">
        <v>549.20000000000005</v>
      </c>
      <c r="AT501">
        <v>514.4</v>
      </c>
      <c r="AU501">
        <v>492</v>
      </c>
      <c r="AV501">
        <v>465.3</v>
      </c>
      <c r="AW501">
        <v>961.9</v>
      </c>
      <c r="AX501">
        <v>760</v>
      </c>
      <c r="AY501">
        <v>648.1</v>
      </c>
      <c r="AZ501">
        <v>581.29999999999995</v>
      </c>
      <c r="BA501">
        <v>539.70000000000005</v>
      </c>
      <c r="BB501">
        <v>512.9</v>
      </c>
      <c r="BC501">
        <v>481.4</v>
      </c>
      <c r="BD501">
        <v>1064.8</v>
      </c>
      <c r="BE501">
        <v>799.5</v>
      </c>
      <c r="BF501">
        <v>652.6</v>
      </c>
      <c r="BG501">
        <v>566.5</v>
      </c>
      <c r="BH501">
        <v>523.20000000000005</v>
      </c>
      <c r="BI501">
        <v>490.1</v>
      </c>
      <c r="BJ501">
        <v>439.7</v>
      </c>
      <c r="BK501">
        <v>44.3</v>
      </c>
      <c r="BL501">
        <v>43.7</v>
      </c>
      <c r="BM501">
        <v>42.6</v>
      </c>
      <c r="BN501">
        <v>41.8</v>
      </c>
      <c r="BO501">
        <v>41.2</v>
      </c>
      <c r="BP501">
        <v>40.799999999999997</v>
      </c>
      <c r="BQ501">
        <v>42</v>
      </c>
      <c r="BR501">
        <v>144.4</v>
      </c>
      <c r="BS501">
        <v>147.9</v>
      </c>
      <c r="BT501">
        <v>149.30000000000001</v>
      </c>
      <c r="BU501">
        <v>153.9</v>
      </c>
      <c r="BV501">
        <v>162.9</v>
      </c>
      <c r="BW501">
        <v>180</v>
      </c>
      <c r="BX501">
        <v>180</v>
      </c>
      <c r="BY501">
        <v>1141</v>
      </c>
      <c r="BZ501">
        <v>925.4</v>
      </c>
      <c r="CA501">
        <v>803.3</v>
      </c>
      <c r="CB501">
        <v>733.9</v>
      </c>
      <c r="CC501">
        <v>706.4</v>
      </c>
      <c r="CD501">
        <v>695.4</v>
      </c>
      <c r="CE501">
        <v>696.8</v>
      </c>
      <c r="CF501">
        <v>736.2</v>
      </c>
      <c r="CG501">
        <v>605.20000000000005</v>
      </c>
      <c r="CH501">
        <v>530.4</v>
      </c>
      <c r="CI501">
        <v>495.7</v>
      </c>
      <c r="CJ501">
        <v>481.4</v>
      </c>
      <c r="CK501">
        <v>476.1</v>
      </c>
      <c r="CL501">
        <v>473.5</v>
      </c>
      <c r="CM501">
        <v>691.4</v>
      </c>
      <c r="CN501">
        <v>571.9</v>
      </c>
      <c r="CO501">
        <v>507.5</v>
      </c>
      <c r="CP501">
        <v>480.1</v>
      </c>
      <c r="CQ501">
        <v>466.6</v>
      </c>
      <c r="CR501">
        <v>460.4</v>
      </c>
      <c r="CS501">
        <v>456.4</v>
      </c>
      <c r="CT501">
        <v>658.8</v>
      </c>
      <c r="CU501">
        <v>547.1</v>
      </c>
      <c r="CV501">
        <v>492.2</v>
      </c>
      <c r="CW501">
        <v>467.7</v>
      </c>
      <c r="CX501">
        <v>452.3</v>
      </c>
      <c r="CY501">
        <v>440.2</v>
      </c>
      <c r="CZ501">
        <v>427.6</v>
      </c>
      <c r="DA501">
        <v>637.79999999999995</v>
      </c>
      <c r="DB501">
        <v>521.20000000000005</v>
      </c>
      <c r="DC501">
        <v>475.2</v>
      </c>
      <c r="DD501">
        <v>459.8</v>
      </c>
      <c r="DE501">
        <v>448.3</v>
      </c>
      <c r="DF501">
        <v>432.1</v>
      </c>
      <c r="DG501">
        <v>404.5</v>
      </c>
      <c r="DH501">
        <v>631</v>
      </c>
      <c r="DI501">
        <v>513.6</v>
      </c>
      <c r="DJ501">
        <v>467.1</v>
      </c>
      <c r="DK501">
        <v>442.5</v>
      </c>
      <c r="DL501">
        <v>421.7</v>
      </c>
      <c r="DM501">
        <v>408.9</v>
      </c>
      <c r="DN501">
        <v>387.6</v>
      </c>
      <c r="DO501">
        <v>651.70000000000005</v>
      </c>
      <c r="DP501">
        <v>528.5</v>
      </c>
      <c r="DQ501">
        <v>474</v>
      </c>
      <c r="DR501">
        <v>446.5</v>
      </c>
      <c r="DS501">
        <v>421.3</v>
      </c>
      <c r="DT501">
        <v>397.6</v>
      </c>
      <c r="DU501">
        <v>367.7</v>
      </c>
      <c r="DV501">
        <v>732.1</v>
      </c>
      <c r="DW501">
        <v>583.6</v>
      </c>
      <c r="DX501">
        <v>501.1</v>
      </c>
      <c r="DY501">
        <v>464.3</v>
      </c>
      <c r="DZ501">
        <v>439.4</v>
      </c>
      <c r="EA501">
        <v>413.8</v>
      </c>
      <c r="EB501">
        <v>363.6</v>
      </c>
      <c r="EC501">
        <v>868.2</v>
      </c>
      <c r="ED501">
        <v>680.4</v>
      </c>
      <c r="EE501">
        <v>569.29999999999995</v>
      </c>
      <c r="EF501">
        <v>501.3</v>
      </c>
      <c r="EG501">
        <v>466.1</v>
      </c>
      <c r="EH501">
        <v>442.9</v>
      </c>
      <c r="EI501">
        <v>396.3</v>
      </c>
      <c r="EJ501">
        <v>1002.5</v>
      </c>
      <c r="EK501">
        <v>785.7</v>
      </c>
      <c r="EL501">
        <v>657.3</v>
      </c>
      <c r="EM501">
        <v>574.29999999999995</v>
      </c>
      <c r="EN501">
        <v>522</v>
      </c>
      <c r="EO501">
        <v>481.5</v>
      </c>
      <c r="EP501" t="s">
        <v>4741</v>
      </c>
    </row>
    <row r="502" spans="1:146" x14ac:dyDescent="0.25">
      <c r="A502" t="s">
        <v>4742</v>
      </c>
      <c r="B502" t="s">
        <v>817</v>
      </c>
      <c r="C502" t="s">
        <v>19</v>
      </c>
      <c r="D502" t="s">
        <v>818</v>
      </c>
      <c r="E502" t="s">
        <v>819</v>
      </c>
      <c r="F502" t="s">
        <v>820</v>
      </c>
      <c r="G502" t="s">
        <v>820</v>
      </c>
      <c r="H502">
        <v>1966</v>
      </c>
      <c r="I502">
        <v>215039</v>
      </c>
      <c r="K502" t="s">
        <v>1698</v>
      </c>
      <c r="L502" t="s">
        <v>1781</v>
      </c>
      <c r="M502">
        <v>459</v>
      </c>
      <c r="N502" t="s">
        <v>4704</v>
      </c>
      <c r="O502" s="3">
        <v>0.58131944444444439</v>
      </c>
      <c r="P502">
        <v>9.23</v>
      </c>
      <c r="Q502">
        <v>7.649</v>
      </c>
      <c r="R502">
        <v>1.405</v>
      </c>
      <c r="S502">
        <v>2.57</v>
      </c>
      <c r="T502">
        <v>5741</v>
      </c>
      <c r="U502">
        <v>129.30000000000001</v>
      </c>
      <c r="V502">
        <v>0.73</v>
      </c>
      <c r="W502">
        <v>780.8</v>
      </c>
      <c r="X502">
        <v>0.78900000000000003</v>
      </c>
      <c r="Y502">
        <v>855.6</v>
      </c>
      <c r="Z502">
        <v>0</v>
      </c>
      <c r="AA502">
        <v>0</v>
      </c>
      <c r="AB502">
        <v>1282</v>
      </c>
      <c r="AC502">
        <v>1049.5999999999999</v>
      </c>
      <c r="AD502">
        <v>921.5</v>
      </c>
      <c r="AE502">
        <v>832.9</v>
      </c>
      <c r="AF502">
        <v>776.9</v>
      </c>
      <c r="AG502">
        <v>742.9</v>
      </c>
      <c r="AH502">
        <v>715.5</v>
      </c>
      <c r="AI502">
        <v>1241</v>
      </c>
      <c r="AJ502">
        <v>1020.3</v>
      </c>
      <c r="AK502">
        <v>898.9</v>
      </c>
      <c r="AL502">
        <v>824.7</v>
      </c>
      <c r="AM502">
        <v>781</v>
      </c>
      <c r="AN502">
        <v>754.8</v>
      </c>
      <c r="AO502">
        <v>731.2</v>
      </c>
      <c r="AP502">
        <v>1081.8</v>
      </c>
      <c r="AQ502">
        <v>871.7</v>
      </c>
      <c r="AR502">
        <v>757.3</v>
      </c>
      <c r="AS502">
        <v>689.8</v>
      </c>
      <c r="AT502">
        <v>648.4</v>
      </c>
      <c r="AU502">
        <v>622.4</v>
      </c>
      <c r="AV502">
        <v>593.5</v>
      </c>
      <c r="AW502">
        <v>1130.9000000000001</v>
      </c>
      <c r="AX502">
        <v>907.1</v>
      </c>
      <c r="AY502">
        <v>784.2</v>
      </c>
      <c r="AZ502">
        <v>710.9</v>
      </c>
      <c r="BA502">
        <v>665.1</v>
      </c>
      <c r="BB502">
        <v>635.9</v>
      </c>
      <c r="BC502">
        <v>602.70000000000005</v>
      </c>
      <c r="BD502">
        <v>1273.0999999999999</v>
      </c>
      <c r="BE502">
        <v>984.3</v>
      </c>
      <c r="BF502">
        <v>822.1</v>
      </c>
      <c r="BG502">
        <v>715.3</v>
      </c>
      <c r="BH502">
        <v>658.4</v>
      </c>
      <c r="BI502">
        <v>618.20000000000005</v>
      </c>
      <c r="BJ502">
        <v>558.4</v>
      </c>
      <c r="BK502">
        <v>45</v>
      </c>
      <c r="BL502">
        <v>43.5</v>
      </c>
      <c r="BM502">
        <v>43.6</v>
      </c>
      <c r="BN502">
        <v>44.7</v>
      </c>
      <c r="BO502">
        <v>45.2</v>
      </c>
      <c r="BP502">
        <v>44.9</v>
      </c>
      <c r="BQ502">
        <v>45.4</v>
      </c>
      <c r="BR502">
        <v>148.5</v>
      </c>
      <c r="BS502">
        <v>152.69999999999999</v>
      </c>
      <c r="BT502">
        <v>154.69999999999999</v>
      </c>
      <c r="BU502">
        <v>157.4</v>
      </c>
      <c r="BV502">
        <v>180</v>
      </c>
      <c r="BW502">
        <v>180</v>
      </c>
      <c r="BX502">
        <v>180</v>
      </c>
      <c r="BY502">
        <v>1370.8</v>
      </c>
      <c r="BZ502">
        <v>1151.9000000000001</v>
      </c>
      <c r="CA502">
        <v>1037.5999999999999</v>
      </c>
      <c r="CB502">
        <v>962.9</v>
      </c>
      <c r="CC502">
        <v>925.8</v>
      </c>
      <c r="CD502">
        <v>905.2</v>
      </c>
      <c r="CE502">
        <v>895.4</v>
      </c>
      <c r="CF502">
        <v>883.4</v>
      </c>
      <c r="CG502">
        <v>755.3</v>
      </c>
      <c r="CH502">
        <v>674.6</v>
      </c>
      <c r="CI502">
        <v>623.6</v>
      </c>
      <c r="CJ502">
        <v>601.70000000000005</v>
      </c>
      <c r="CK502">
        <v>591.20000000000005</v>
      </c>
      <c r="CL502">
        <v>584.5</v>
      </c>
      <c r="CM502">
        <v>832.9</v>
      </c>
      <c r="CN502">
        <v>714.8</v>
      </c>
      <c r="CO502">
        <v>635.4</v>
      </c>
      <c r="CP502">
        <v>594.5</v>
      </c>
      <c r="CQ502">
        <v>576.1</v>
      </c>
      <c r="CR502">
        <v>567</v>
      </c>
      <c r="CS502">
        <v>559.6</v>
      </c>
      <c r="CT502">
        <v>795.6</v>
      </c>
      <c r="CU502">
        <v>680.7</v>
      </c>
      <c r="CV502">
        <v>607.79999999999995</v>
      </c>
      <c r="CW502">
        <v>574.20000000000005</v>
      </c>
      <c r="CX502">
        <v>557.1</v>
      </c>
      <c r="CY502">
        <v>545.79999999999995</v>
      </c>
      <c r="CZ502">
        <v>532.5</v>
      </c>
      <c r="DA502">
        <v>798.7</v>
      </c>
      <c r="DB502">
        <v>680.8</v>
      </c>
      <c r="DC502">
        <v>597.1</v>
      </c>
      <c r="DD502">
        <v>563.1</v>
      </c>
      <c r="DE502">
        <v>548.79999999999995</v>
      </c>
      <c r="DF502">
        <v>537.1</v>
      </c>
      <c r="DG502">
        <v>516.79999999999995</v>
      </c>
      <c r="DH502">
        <v>796.1</v>
      </c>
      <c r="DI502">
        <v>659.6</v>
      </c>
      <c r="DJ502">
        <v>583.20000000000005</v>
      </c>
      <c r="DK502">
        <v>551.29999999999995</v>
      </c>
      <c r="DL502">
        <v>531.70000000000005</v>
      </c>
      <c r="DM502">
        <v>515.20000000000005</v>
      </c>
      <c r="DN502">
        <v>496</v>
      </c>
      <c r="DO502">
        <v>816.9</v>
      </c>
      <c r="DP502">
        <v>674.3</v>
      </c>
      <c r="DQ502">
        <v>590.79999999999995</v>
      </c>
      <c r="DR502">
        <v>555.20000000000005</v>
      </c>
      <c r="DS502">
        <v>533.70000000000005</v>
      </c>
      <c r="DT502">
        <v>515.20000000000005</v>
      </c>
      <c r="DU502">
        <v>483.3</v>
      </c>
      <c r="DV502">
        <v>895.8</v>
      </c>
      <c r="DW502">
        <v>731.5</v>
      </c>
      <c r="DX502">
        <v>625.20000000000005</v>
      </c>
      <c r="DY502">
        <v>572.70000000000005</v>
      </c>
      <c r="DZ502">
        <v>546.70000000000005</v>
      </c>
      <c r="EA502">
        <v>527.29999999999995</v>
      </c>
      <c r="EB502">
        <v>491.5</v>
      </c>
      <c r="EC502">
        <v>1033.3</v>
      </c>
      <c r="ED502">
        <v>822.5</v>
      </c>
      <c r="EE502">
        <v>700.3</v>
      </c>
      <c r="EF502">
        <v>614.79999999999995</v>
      </c>
      <c r="EG502">
        <v>571</v>
      </c>
      <c r="EH502">
        <v>547.29999999999995</v>
      </c>
      <c r="EI502">
        <v>511.9</v>
      </c>
      <c r="EJ502">
        <v>1193.2</v>
      </c>
      <c r="EK502">
        <v>947.4</v>
      </c>
      <c r="EL502">
        <v>805.4</v>
      </c>
      <c r="EM502">
        <v>702.8</v>
      </c>
      <c r="EN502">
        <v>628.1</v>
      </c>
      <c r="EO502">
        <v>580.6</v>
      </c>
      <c r="EP502" t="s">
        <v>4743</v>
      </c>
    </row>
    <row r="503" spans="1:146" x14ac:dyDescent="0.25">
      <c r="A503" t="s">
        <v>3931</v>
      </c>
      <c r="B503" t="s">
        <v>2459</v>
      </c>
      <c r="C503" t="s">
        <v>2460</v>
      </c>
      <c r="D503" t="s">
        <v>2461</v>
      </c>
      <c r="E503" t="s">
        <v>1472</v>
      </c>
      <c r="F503" t="s">
        <v>412</v>
      </c>
      <c r="G503" t="s">
        <v>2462</v>
      </c>
      <c r="H503">
        <v>1992</v>
      </c>
      <c r="I503">
        <v>4005334</v>
      </c>
      <c r="K503" t="s">
        <v>1698</v>
      </c>
      <c r="L503" t="s">
        <v>1781</v>
      </c>
      <c r="M503">
        <v>420</v>
      </c>
      <c r="N503" t="s">
        <v>4704</v>
      </c>
      <c r="O503" s="3">
        <v>0.58131944444444439</v>
      </c>
      <c r="P503">
        <v>9.14</v>
      </c>
      <c r="Q503">
        <v>8.3040000000000003</v>
      </c>
      <c r="R503">
        <v>1.827</v>
      </c>
      <c r="S503">
        <v>3.04</v>
      </c>
      <c r="T503">
        <v>2770</v>
      </c>
      <c r="U503">
        <v>105.9</v>
      </c>
      <c r="V503">
        <v>0.18</v>
      </c>
      <c r="W503">
        <v>654.29999999999995</v>
      </c>
      <c r="X503">
        <v>0.94620000000000004</v>
      </c>
      <c r="Y503">
        <v>713.4</v>
      </c>
      <c r="Z503">
        <v>0</v>
      </c>
      <c r="AA503">
        <v>0</v>
      </c>
      <c r="AB503">
        <v>1050.9000000000001</v>
      </c>
      <c r="AC503">
        <v>854.7</v>
      </c>
      <c r="AD503">
        <v>742.4</v>
      </c>
      <c r="AE503">
        <v>690.4</v>
      </c>
      <c r="AF503">
        <v>660.7</v>
      </c>
      <c r="AG503">
        <v>638.70000000000005</v>
      </c>
      <c r="AH503">
        <v>607.9</v>
      </c>
      <c r="AI503">
        <v>1012.7</v>
      </c>
      <c r="AJ503">
        <v>825.4</v>
      </c>
      <c r="AK503">
        <v>726.7</v>
      </c>
      <c r="AL503">
        <v>675.6</v>
      </c>
      <c r="AM503">
        <v>647.79999999999995</v>
      </c>
      <c r="AN503">
        <v>628.4</v>
      </c>
      <c r="AO503">
        <v>593.20000000000005</v>
      </c>
      <c r="AP503">
        <v>893</v>
      </c>
      <c r="AQ503">
        <v>724.3</v>
      </c>
      <c r="AR503">
        <v>635.20000000000005</v>
      </c>
      <c r="AS503">
        <v>584.4</v>
      </c>
      <c r="AT503">
        <v>553.1</v>
      </c>
      <c r="AU503">
        <v>531.70000000000005</v>
      </c>
      <c r="AV503">
        <v>500.5</v>
      </c>
      <c r="AW503">
        <v>980.6</v>
      </c>
      <c r="AX503">
        <v>783.9</v>
      </c>
      <c r="AY503">
        <v>677.1</v>
      </c>
      <c r="AZ503">
        <v>614.6</v>
      </c>
      <c r="BA503">
        <v>576.29999999999995</v>
      </c>
      <c r="BB503">
        <v>551.20000000000005</v>
      </c>
      <c r="BC503">
        <v>518.4</v>
      </c>
      <c r="BD503">
        <v>1043.5</v>
      </c>
      <c r="BE503">
        <v>802.5</v>
      </c>
      <c r="BF503">
        <v>672.9</v>
      </c>
      <c r="BG503">
        <v>604</v>
      </c>
      <c r="BH503">
        <v>566.1</v>
      </c>
      <c r="BI503">
        <v>533.70000000000005</v>
      </c>
      <c r="BJ503">
        <v>479.4</v>
      </c>
      <c r="BK503">
        <v>42.1</v>
      </c>
      <c r="BL503">
        <v>40.700000000000003</v>
      </c>
      <c r="BM503">
        <v>39.9</v>
      </c>
      <c r="BN503">
        <v>38</v>
      </c>
      <c r="BO503">
        <v>37.4</v>
      </c>
      <c r="BP503">
        <v>37.4</v>
      </c>
      <c r="BQ503">
        <v>37.6</v>
      </c>
      <c r="BR503">
        <v>145</v>
      </c>
      <c r="BS503">
        <v>148.19999999999999</v>
      </c>
      <c r="BT503">
        <v>149.5</v>
      </c>
      <c r="BU503">
        <v>151.1</v>
      </c>
      <c r="BV503">
        <v>175.4</v>
      </c>
      <c r="BW503">
        <v>177.6</v>
      </c>
      <c r="BX503">
        <v>177.2</v>
      </c>
      <c r="BY503">
        <v>1125.5</v>
      </c>
      <c r="BZ503">
        <v>927.7</v>
      </c>
      <c r="CA503">
        <v>813.5</v>
      </c>
      <c r="CB503">
        <v>760.1</v>
      </c>
      <c r="CC503">
        <v>744.4</v>
      </c>
      <c r="CD503">
        <v>739.2</v>
      </c>
      <c r="CE503">
        <v>728</v>
      </c>
      <c r="CF503">
        <v>744.4</v>
      </c>
      <c r="CG503">
        <v>622.79999999999995</v>
      </c>
      <c r="CH503">
        <v>565</v>
      </c>
      <c r="CI503">
        <v>543.1</v>
      </c>
      <c r="CJ503">
        <v>534.5</v>
      </c>
      <c r="CK503">
        <v>530.70000000000005</v>
      </c>
      <c r="CL503">
        <v>525</v>
      </c>
      <c r="CM503">
        <v>706.8</v>
      </c>
      <c r="CN503">
        <v>596.79999999999995</v>
      </c>
      <c r="CO503">
        <v>550.70000000000005</v>
      </c>
      <c r="CP503">
        <v>530.6</v>
      </c>
      <c r="CQ503">
        <v>519.5</v>
      </c>
      <c r="CR503">
        <v>514.5</v>
      </c>
      <c r="CS503">
        <v>512</v>
      </c>
      <c r="CT503">
        <v>678.8</v>
      </c>
      <c r="CU503">
        <v>577.5</v>
      </c>
      <c r="CV503">
        <v>540.6</v>
      </c>
      <c r="CW503">
        <v>518.1</v>
      </c>
      <c r="CX503">
        <v>500.9</v>
      </c>
      <c r="CY503">
        <v>487.9</v>
      </c>
      <c r="CZ503">
        <v>477.9</v>
      </c>
      <c r="DA503">
        <v>641.6</v>
      </c>
      <c r="DB503">
        <v>549.79999999999995</v>
      </c>
      <c r="DC503">
        <v>521.6</v>
      </c>
      <c r="DD503">
        <v>508.1</v>
      </c>
      <c r="DE503">
        <v>493.6</v>
      </c>
      <c r="DF503">
        <v>473.3</v>
      </c>
      <c r="DG503">
        <v>445.8</v>
      </c>
      <c r="DH503">
        <v>634</v>
      </c>
      <c r="DI503">
        <v>542.70000000000005</v>
      </c>
      <c r="DJ503">
        <v>506.8</v>
      </c>
      <c r="DK503">
        <v>477.7</v>
      </c>
      <c r="DL503">
        <v>458.8</v>
      </c>
      <c r="DM503">
        <v>444.1</v>
      </c>
      <c r="DN503">
        <v>419</v>
      </c>
      <c r="DO503">
        <v>650.9</v>
      </c>
      <c r="DP503">
        <v>551.4</v>
      </c>
      <c r="DQ503">
        <v>512.20000000000005</v>
      </c>
      <c r="DR503">
        <v>477.8</v>
      </c>
      <c r="DS503">
        <v>447</v>
      </c>
      <c r="DT503">
        <v>423.2</v>
      </c>
      <c r="DU503">
        <v>391.6</v>
      </c>
      <c r="DV503">
        <v>719.5</v>
      </c>
      <c r="DW503">
        <v>588.29999999999995</v>
      </c>
      <c r="DX503">
        <v>533.20000000000005</v>
      </c>
      <c r="DY503">
        <v>500.5</v>
      </c>
      <c r="DZ503">
        <v>467</v>
      </c>
      <c r="EA503">
        <v>434.6</v>
      </c>
      <c r="EB503">
        <v>363.9</v>
      </c>
      <c r="EC503">
        <v>845.5</v>
      </c>
      <c r="ED503">
        <v>677</v>
      </c>
      <c r="EE503">
        <v>581.4</v>
      </c>
      <c r="EF503">
        <v>538.79999999999995</v>
      </c>
      <c r="EG503">
        <v>513.9</v>
      </c>
      <c r="EH503">
        <v>490.4</v>
      </c>
      <c r="EI503">
        <v>427.7</v>
      </c>
      <c r="EJ503">
        <v>976.3</v>
      </c>
      <c r="EK503">
        <v>781.7</v>
      </c>
      <c r="EL503">
        <v>671.3</v>
      </c>
      <c r="EM503">
        <v>620.70000000000005</v>
      </c>
      <c r="EN503">
        <v>577</v>
      </c>
      <c r="EO503">
        <v>538.20000000000005</v>
      </c>
      <c r="EP503" t="s">
        <v>4744</v>
      </c>
    </row>
    <row r="504" spans="1:146" x14ac:dyDescent="0.25">
      <c r="A504" t="s">
        <v>4745</v>
      </c>
      <c r="B504" t="s">
        <v>1030</v>
      </c>
      <c r="C504" t="s">
        <v>1031</v>
      </c>
      <c r="D504" t="s">
        <v>362</v>
      </c>
      <c r="E504" t="s">
        <v>1488</v>
      </c>
      <c r="F504" t="s">
        <v>1048</v>
      </c>
      <c r="G504" t="s">
        <v>1516</v>
      </c>
      <c r="H504">
        <v>2003</v>
      </c>
      <c r="I504">
        <v>4018579</v>
      </c>
      <c r="K504" t="s">
        <v>1698</v>
      </c>
      <c r="L504" t="s">
        <v>1781</v>
      </c>
      <c r="M504">
        <v>760</v>
      </c>
      <c r="N504" t="s">
        <v>4704</v>
      </c>
      <c r="O504" s="3">
        <v>0.58131944444444439</v>
      </c>
      <c r="P504">
        <v>11.9</v>
      </c>
      <c r="Q504">
        <v>10.728</v>
      </c>
      <c r="R504">
        <v>2.1070000000000002</v>
      </c>
      <c r="S504">
        <v>3.83</v>
      </c>
      <c r="T504">
        <v>8645</v>
      </c>
      <c r="U504">
        <v>121.1</v>
      </c>
      <c r="V504">
        <v>0.33</v>
      </c>
      <c r="W504">
        <v>626.29999999999995</v>
      </c>
      <c r="X504">
        <v>0.99790000000000001</v>
      </c>
      <c r="Y504">
        <v>676.4</v>
      </c>
      <c r="Z504">
        <v>0</v>
      </c>
      <c r="AA504">
        <v>0</v>
      </c>
      <c r="AB504">
        <v>1035.7</v>
      </c>
      <c r="AC504">
        <v>839.7</v>
      </c>
      <c r="AD504">
        <v>726.7</v>
      </c>
      <c r="AE504">
        <v>653.9</v>
      </c>
      <c r="AF504">
        <v>611.79999999999995</v>
      </c>
      <c r="AG504">
        <v>585.6</v>
      </c>
      <c r="AH504">
        <v>559.9</v>
      </c>
      <c r="AI504">
        <v>990</v>
      </c>
      <c r="AJ504">
        <v>805.8</v>
      </c>
      <c r="AK504">
        <v>702.5</v>
      </c>
      <c r="AL504">
        <v>641.79999999999995</v>
      </c>
      <c r="AM504">
        <v>608.29999999999995</v>
      </c>
      <c r="AN504">
        <v>588.29999999999995</v>
      </c>
      <c r="AO504">
        <v>563.9</v>
      </c>
      <c r="AP504">
        <v>869.8</v>
      </c>
      <c r="AQ504">
        <v>699.3</v>
      </c>
      <c r="AR504">
        <v>607.1</v>
      </c>
      <c r="AS504">
        <v>553.20000000000005</v>
      </c>
      <c r="AT504">
        <v>520.20000000000005</v>
      </c>
      <c r="AU504">
        <v>499</v>
      </c>
      <c r="AV504">
        <v>473.6</v>
      </c>
      <c r="AW504">
        <v>927.3</v>
      </c>
      <c r="AX504">
        <v>740</v>
      </c>
      <c r="AY504">
        <v>637.1</v>
      </c>
      <c r="AZ504">
        <v>576.1</v>
      </c>
      <c r="BA504">
        <v>538.29999999999995</v>
      </c>
      <c r="BB504">
        <v>514.1</v>
      </c>
      <c r="BC504">
        <v>485.8</v>
      </c>
      <c r="BD504">
        <v>1032</v>
      </c>
      <c r="BE504">
        <v>788.4</v>
      </c>
      <c r="BF504">
        <v>652.6</v>
      </c>
      <c r="BG504">
        <v>569.70000000000005</v>
      </c>
      <c r="BH504">
        <v>528.9</v>
      </c>
      <c r="BI504">
        <v>499</v>
      </c>
      <c r="BJ504">
        <v>452.8</v>
      </c>
      <c r="BK504">
        <v>42.9</v>
      </c>
      <c r="BL504">
        <v>41</v>
      </c>
      <c r="BM504">
        <v>40.9</v>
      </c>
      <c r="BN504">
        <v>40.5</v>
      </c>
      <c r="BO504">
        <v>39.5</v>
      </c>
      <c r="BP504">
        <v>39</v>
      </c>
      <c r="BQ504">
        <v>38.4</v>
      </c>
      <c r="BR504">
        <v>145.1</v>
      </c>
      <c r="BS504">
        <v>150</v>
      </c>
      <c r="BT504">
        <v>151.9</v>
      </c>
      <c r="BU504">
        <v>155.19999999999999</v>
      </c>
      <c r="BV504">
        <v>170.5</v>
      </c>
      <c r="BW504">
        <v>180</v>
      </c>
      <c r="BX504">
        <v>180</v>
      </c>
      <c r="BY504">
        <v>1072.0999999999999</v>
      </c>
      <c r="BZ504">
        <v>887.5</v>
      </c>
      <c r="CA504">
        <v>781.8</v>
      </c>
      <c r="CB504">
        <v>719.1</v>
      </c>
      <c r="CC504">
        <v>691.9</v>
      </c>
      <c r="CD504">
        <v>680.2</v>
      </c>
      <c r="CE504">
        <v>669.7</v>
      </c>
      <c r="CF504">
        <v>703.6</v>
      </c>
      <c r="CG504">
        <v>593.1</v>
      </c>
      <c r="CH504">
        <v>526.29999999999995</v>
      </c>
      <c r="CI504">
        <v>497.6</v>
      </c>
      <c r="CJ504">
        <v>485</v>
      </c>
      <c r="CK504">
        <v>479.9</v>
      </c>
      <c r="CL504">
        <v>476.8</v>
      </c>
      <c r="CM504">
        <v>667.4</v>
      </c>
      <c r="CN504">
        <v>564.4</v>
      </c>
      <c r="CO504">
        <v>507.9</v>
      </c>
      <c r="CP504">
        <v>484.9</v>
      </c>
      <c r="CQ504">
        <v>473.2</v>
      </c>
      <c r="CR504">
        <v>467.1</v>
      </c>
      <c r="CS504">
        <v>463.1</v>
      </c>
      <c r="CT504">
        <v>640.79999999999995</v>
      </c>
      <c r="CU504">
        <v>542.9</v>
      </c>
      <c r="CV504">
        <v>495.8</v>
      </c>
      <c r="CW504">
        <v>474.8</v>
      </c>
      <c r="CX504">
        <v>461.9</v>
      </c>
      <c r="CY504">
        <v>452.3</v>
      </c>
      <c r="CZ504">
        <v>441.3</v>
      </c>
      <c r="DA504">
        <v>646.70000000000005</v>
      </c>
      <c r="DB504">
        <v>537.5</v>
      </c>
      <c r="DC504">
        <v>486.6</v>
      </c>
      <c r="DD504">
        <v>466</v>
      </c>
      <c r="DE504">
        <v>458</v>
      </c>
      <c r="DF504">
        <v>445.3</v>
      </c>
      <c r="DG504">
        <v>423.7</v>
      </c>
      <c r="DH504">
        <v>644.20000000000005</v>
      </c>
      <c r="DI504">
        <v>530.29999999999995</v>
      </c>
      <c r="DJ504">
        <v>480.8</v>
      </c>
      <c r="DK504">
        <v>457.9</v>
      </c>
      <c r="DL504">
        <v>439.9</v>
      </c>
      <c r="DM504">
        <v>423.9</v>
      </c>
      <c r="DN504">
        <v>406.7</v>
      </c>
      <c r="DO504">
        <v>662.8</v>
      </c>
      <c r="DP504">
        <v>545.1</v>
      </c>
      <c r="DQ504">
        <v>487.5</v>
      </c>
      <c r="DR504">
        <v>462.1</v>
      </c>
      <c r="DS504">
        <v>442.7</v>
      </c>
      <c r="DT504">
        <v>423.8</v>
      </c>
      <c r="DU504">
        <v>391.8</v>
      </c>
      <c r="DV504">
        <v>731.3</v>
      </c>
      <c r="DW504">
        <v>597.5</v>
      </c>
      <c r="DX504">
        <v>516.5</v>
      </c>
      <c r="DY504">
        <v>478.7</v>
      </c>
      <c r="DZ504">
        <v>457.5</v>
      </c>
      <c r="EA504">
        <v>438.6</v>
      </c>
      <c r="EB504">
        <v>400.2</v>
      </c>
      <c r="EC504">
        <v>865.4</v>
      </c>
      <c r="ED504">
        <v>685.8</v>
      </c>
      <c r="EE504">
        <v>582.20000000000005</v>
      </c>
      <c r="EF504">
        <v>513.9</v>
      </c>
      <c r="EG504">
        <v>479.4</v>
      </c>
      <c r="EH504">
        <v>459.2</v>
      </c>
      <c r="EI504">
        <v>423.2</v>
      </c>
      <c r="EJ504">
        <v>999.2</v>
      </c>
      <c r="EK504">
        <v>791.9</v>
      </c>
      <c r="EL504">
        <v>671.6</v>
      </c>
      <c r="EM504">
        <v>588.6</v>
      </c>
      <c r="EN504">
        <v>531.70000000000005</v>
      </c>
      <c r="EO504">
        <v>491</v>
      </c>
      <c r="EP504" t="s">
        <v>4746</v>
      </c>
    </row>
    <row r="505" spans="1:146" x14ac:dyDescent="0.25">
      <c r="A505" t="s">
        <v>3421</v>
      </c>
      <c r="B505" t="s">
        <v>2427</v>
      </c>
      <c r="C505" t="s">
        <v>2428</v>
      </c>
      <c r="D505" t="s">
        <v>2429</v>
      </c>
      <c r="E505" t="s">
        <v>2430</v>
      </c>
      <c r="F505" t="s">
        <v>2431</v>
      </c>
      <c r="G505" t="s">
        <v>2432</v>
      </c>
      <c r="H505">
        <v>2008</v>
      </c>
      <c r="I505">
        <v>4051927</v>
      </c>
      <c r="K505" t="s">
        <v>1698</v>
      </c>
      <c r="L505" t="s">
        <v>1781</v>
      </c>
      <c r="M505">
        <v>250</v>
      </c>
      <c r="N505" t="s">
        <v>4704</v>
      </c>
      <c r="O505" s="3">
        <v>0.58131944444444439</v>
      </c>
      <c r="P505">
        <v>8.0009999999999994</v>
      </c>
      <c r="Q505">
        <v>6.6559999999999997</v>
      </c>
      <c r="R505">
        <v>1.2410000000000001</v>
      </c>
      <c r="S505">
        <v>2.4500000000000002</v>
      </c>
      <c r="T505">
        <v>1838</v>
      </c>
      <c r="U505">
        <v>112.8</v>
      </c>
      <c r="V505">
        <v>0.23</v>
      </c>
      <c r="W505">
        <v>738.8</v>
      </c>
      <c r="X505">
        <v>0.83899999999999997</v>
      </c>
      <c r="Y505">
        <v>804.5</v>
      </c>
      <c r="Z505">
        <v>0</v>
      </c>
      <c r="AA505">
        <v>0</v>
      </c>
      <c r="AB505">
        <v>1183.3</v>
      </c>
      <c r="AC505">
        <v>972.3</v>
      </c>
      <c r="AD505">
        <v>845.1</v>
      </c>
      <c r="AE505">
        <v>772.8</v>
      </c>
      <c r="AF505">
        <v>737.6</v>
      </c>
      <c r="AG505">
        <v>720.8</v>
      </c>
      <c r="AH505">
        <v>693.4</v>
      </c>
      <c r="AI505">
        <v>1140.8</v>
      </c>
      <c r="AJ505">
        <v>939.5</v>
      </c>
      <c r="AK505">
        <v>830.4</v>
      </c>
      <c r="AL505">
        <v>772.3</v>
      </c>
      <c r="AM505">
        <v>743.3</v>
      </c>
      <c r="AN505">
        <v>727.2</v>
      </c>
      <c r="AO505">
        <v>701.3</v>
      </c>
      <c r="AP505">
        <v>1006.3</v>
      </c>
      <c r="AQ505">
        <v>817.2</v>
      </c>
      <c r="AR505">
        <v>717.3</v>
      </c>
      <c r="AS505">
        <v>660.4</v>
      </c>
      <c r="AT505">
        <v>626.4</v>
      </c>
      <c r="AU505">
        <v>604.6</v>
      </c>
      <c r="AV505">
        <v>576.6</v>
      </c>
      <c r="AW505">
        <v>1070.9000000000001</v>
      </c>
      <c r="AX505">
        <v>862.6</v>
      </c>
      <c r="AY505">
        <v>751.1</v>
      </c>
      <c r="AZ505">
        <v>686.9</v>
      </c>
      <c r="BA505">
        <v>648.4</v>
      </c>
      <c r="BB505">
        <v>624.1</v>
      </c>
      <c r="BC505">
        <v>594.5</v>
      </c>
      <c r="BD505">
        <v>1175.8</v>
      </c>
      <c r="BE505">
        <v>911.5</v>
      </c>
      <c r="BF505">
        <v>763.8</v>
      </c>
      <c r="BG505">
        <v>681.5</v>
      </c>
      <c r="BH505">
        <v>639.4</v>
      </c>
      <c r="BI505">
        <v>606.1</v>
      </c>
      <c r="BJ505">
        <v>546.9</v>
      </c>
      <c r="BK505">
        <v>43</v>
      </c>
      <c r="BL505">
        <v>42.1</v>
      </c>
      <c r="BM505">
        <v>42.1</v>
      </c>
      <c r="BN505">
        <v>41.2</v>
      </c>
      <c r="BO505">
        <v>41.1</v>
      </c>
      <c r="BP505">
        <v>41.3</v>
      </c>
      <c r="BQ505">
        <v>41.9</v>
      </c>
      <c r="BR505">
        <v>147.19999999999999</v>
      </c>
      <c r="BS505">
        <v>151.9</v>
      </c>
      <c r="BT505">
        <v>153.5</v>
      </c>
      <c r="BU505">
        <v>170.7</v>
      </c>
      <c r="BV505">
        <v>180</v>
      </c>
      <c r="BW505">
        <v>180</v>
      </c>
      <c r="BX505">
        <v>180</v>
      </c>
      <c r="BY505">
        <v>1258.9000000000001</v>
      </c>
      <c r="BZ505">
        <v>1057.5999999999999</v>
      </c>
      <c r="CA505">
        <v>939.6</v>
      </c>
      <c r="CB505">
        <v>885.8</v>
      </c>
      <c r="CC505">
        <v>870.8</v>
      </c>
      <c r="CD505">
        <v>868.1</v>
      </c>
      <c r="CE505">
        <v>866.9</v>
      </c>
      <c r="CF505">
        <v>826.8</v>
      </c>
      <c r="CG505">
        <v>697.9</v>
      </c>
      <c r="CH505">
        <v>634.5</v>
      </c>
      <c r="CI505">
        <v>610.29999999999995</v>
      </c>
      <c r="CJ505">
        <v>600.79999999999995</v>
      </c>
      <c r="CK505">
        <v>597.29999999999995</v>
      </c>
      <c r="CL505">
        <v>595.20000000000005</v>
      </c>
      <c r="CM505">
        <v>783.2</v>
      </c>
      <c r="CN505">
        <v>664.2</v>
      </c>
      <c r="CO505">
        <v>615.29999999999995</v>
      </c>
      <c r="CP505">
        <v>594.20000000000005</v>
      </c>
      <c r="CQ505">
        <v>582.5</v>
      </c>
      <c r="CR505">
        <v>577.6</v>
      </c>
      <c r="CS505">
        <v>576.9</v>
      </c>
      <c r="CT505">
        <v>749.2</v>
      </c>
      <c r="CU505">
        <v>641.9</v>
      </c>
      <c r="CV505">
        <v>601.5</v>
      </c>
      <c r="CW505">
        <v>579.1</v>
      </c>
      <c r="CX505">
        <v>562.4</v>
      </c>
      <c r="CY505">
        <v>549.4</v>
      </c>
      <c r="CZ505">
        <v>539.1</v>
      </c>
      <c r="DA505">
        <v>722.6</v>
      </c>
      <c r="DB505">
        <v>616.6</v>
      </c>
      <c r="DC505">
        <v>579.9</v>
      </c>
      <c r="DD505">
        <v>558.5</v>
      </c>
      <c r="DE505">
        <v>547.20000000000005</v>
      </c>
      <c r="DF505">
        <v>533.9</v>
      </c>
      <c r="DG505">
        <v>507.1</v>
      </c>
      <c r="DH505">
        <v>720.1</v>
      </c>
      <c r="DI505">
        <v>613.5</v>
      </c>
      <c r="DJ505">
        <v>574</v>
      </c>
      <c r="DK505">
        <v>544.29999999999995</v>
      </c>
      <c r="DL505">
        <v>517.6</v>
      </c>
      <c r="DM505">
        <v>497.8</v>
      </c>
      <c r="DN505">
        <v>477.5</v>
      </c>
      <c r="DO505">
        <v>743.2</v>
      </c>
      <c r="DP505">
        <v>624.1</v>
      </c>
      <c r="DQ505">
        <v>580.4</v>
      </c>
      <c r="DR505">
        <v>548.70000000000005</v>
      </c>
      <c r="DS505">
        <v>518.79999999999995</v>
      </c>
      <c r="DT505">
        <v>493.9</v>
      </c>
      <c r="DU505">
        <v>455.5</v>
      </c>
      <c r="DV505">
        <v>817.3</v>
      </c>
      <c r="DW505">
        <v>672.9</v>
      </c>
      <c r="DX505">
        <v>601.5</v>
      </c>
      <c r="DY505">
        <v>568.6</v>
      </c>
      <c r="DZ505">
        <v>538.29999999999995</v>
      </c>
      <c r="EA505">
        <v>509.3</v>
      </c>
      <c r="EB505">
        <v>458.3</v>
      </c>
      <c r="EC505">
        <v>959.3</v>
      </c>
      <c r="ED505">
        <v>768.4</v>
      </c>
      <c r="EE505">
        <v>654.5</v>
      </c>
      <c r="EF505">
        <v>596.70000000000005</v>
      </c>
      <c r="EG505">
        <v>566.79999999999995</v>
      </c>
      <c r="EH505">
        <v>538.5</v>
      </c>
      <c r="EI505">
        <v>486.5</v>
      </c>
      <c r="EJ505">
        <v>1107.7</v>
      </c>
      <c r="EK505">
        <v>887.1</v>
      </c>
      <c r="EL505">
        <v>750.5</v>
      </c>
      <c r="EM505">
        <v>659.9</v>
      </c>
      <c r="EN505">
        <v>604.4</v>
      </c>
      <c r="EO505">
        <v>573.5</v>
      </c>
      <c r="EP505" t="s">
        <v>4747</v>
      </c>
    </row>
    <row r="506" spans="1:146" x14ac:dyDescent="0.25">
      <c r="A506" t="s">
        <v>4748</v>
      </c>
      <c r="B506" t="s">
        <v>983</v>
      </c>
      <c r="C506" t="s">
        <v>984</v>
      </c>
      <c r="D506" t="s">
        <v>985</v>
      </c>
      <c r="E506" t="s">
        <v>968</v>
      </c>
      <c r="F506" t="s">
        <v>969</v>
      </c>
      <c r="G506" t="s">
        <v>970</v>
      </c>
      <c r="H506">
        <v>1992</v>
      </c>
      <c r="I506">
        <v>8030219</v>
      </c>
      <c r="K506" t="s">
        <v>1698</v>
      </c>
      <c r="L506" t="s">
        <v>971</v>
      </c>
      <c r="M506">
        <v>339</v>
      </c>
      <c r="N506" t="s">
        <v>4704</v>
      </c>
      <c r="O506" s="3">
        <v>0.58131944444444439</v>
      </c>
      <c r="P506">
        <v>6.5049999999999999</v>
      </c>
      <c r="Q506">
        <v>6.2089999999999996</v>
      </c>
      <c r="R506">
        <v>1.238</v>
      </c>
      <c r="S506">
        <v>2.5099999999999998</v>
      </c>
      <c r="T506">
        <v>886</v>
      </c>
      <c r="U506">
        <v>91.2</v>
      </c>
      <c r="V506">
        <v>0.24</v>
      </c>
      <c r="W506">
        <v>767.1</v>
      </c>
      <c r="X506">
        <v>0.81140000000000001</v>
      </c>
      <c r="Y506">
        <v>831.9</v>
      </c>
      <c r="Z506">
        <v>0</v>
      </c>
      <c r="AA506">
        <v>0</v>
      </c>
      <c r="AB506">
        <v>1281.4000000000001</v>
      </c>
      <c r="AC506">
        <v>1033.7</v>
      </c>
      <c r="AD506">
        <v>893.8</v>
      </c>
      <c r="AE506">
        <v>801.4</v>
      </c>
      <c r="AF506">
        <v>745.9</v>
      </c>
      <c r="AG506">
        <v>722.6</v>
      </c>
      <c r="AH506">
        <v>699.4</v>
      </c>
      <c r="AI506">
        <v>1235.5</v>
      </c>
      <c r="AJ506">
        <v>1001.7</v>
      </c>
      <c r="AK506">
        <v>874.6</v>
      </c>
      <c r="AL506">
        <v>796.3</v>
      </c>
      <c r="AM506">
        <v>747</v>
      </c>
      <c r="AN506">
        <v>722.2</v>
      </c>
      <c r="AO506">
        <v>695.5</v>
      </c>
      <c r="AP506">
        <v>1070.5</v>
      </c>
      <c r="AQ506">
        <v>859.6</v>
      </c>
      <c r="AR506">
        <v>744.1</v>
      </c>
      <c r="AS506">
        <v>674.5</v>
      </c>
      <c r="AT506">
        <v>629.79999999999995</v>
      </c>
      <c r="AU506">
        <v>599.5</v>
      </c>
      <c r="AV506">
        <v>560.79999999999995</v>
      </c>
      <c r="AW506">
        <v>1147.8</v>
      </c>
      <c r="AX506">
        <v>915.4</v>
      </c>
      <c r="AY506">
        <v>787.7</v>
      </c>
      <c r="AZ506">
        <v>711.1</v>
      </c>
      <c r="BA506">
        <v>662.7</v>
      </c>
      <c r="BB506">
        <v>630.70000000000005</v>
      </c>
      <c r="BC506">
        <v>591.29999999999995</v>
      </c>
      <c r="BD506">
        <v>1272.2</v>
      </c>
      <c r="BE506">
        <v>968</v>
      </c>
      <c r="BF506">
        <v>804.3</v>
      </c>
      <c r="BG506">
        <v>701.6</v>
      </c>
      <c r="BH506">
        <v>641.29999999999995</v>
      </c>
      <c r="BI506">
        <v>596.9</v>
      </c>
      <c r="BJ506">
        <v>520.9</v>
      </c>
      <c r="BK506">
        <v>43.4</v>
      </c>
      <c r="BL506">
        <v>42.1</v>
      </c>
      <c r="BM506">
        <v>41.6</v>
      </c>
      <c r="BN506">
        <v>40.700000000000003</v>
      </c>
      <c r="BO506">
        <v>39.6</v>
      </c>
      <c r="BP506">
        <v>39.6</v>
      </c>
      <c r="BQ506">
        <v>42</v>
      </c>
      <c r="BR506">
        <v>148.19999999999999</v>
      </c>
      <c r="BS506">
        <v>152</v>
      </c>
      <c r="BT506">
        <v>153.1</v>
      </c>
      <c r="BU506">
        <v>170.4</v>
      </c>
      <c r="BV506">
        <v>180</v>
      </c>
      <c r="BW506">
        <v>180</v>
      </c>
      <c r="BX506">
        <v>180</v>
      </c>
      <c r="BY506">
        <v>1374</v>
      </c>
      <c r="BZ506">
        <v>1130</v>
      </c>
      <c r="CA506">
        <v>999.3</v>
      </c>
      <c r="CB506">
        <v>916.4</v>
      </c>
      <c r="CC506">
        <v>865.1</v>
      </c>
      <c r="CD506">
        <v>856.4</v>
      </c>
      <c r="CE506">
        <v>881.5</v>
      </c>
      <c r="CF506">
        <v>897.2</v>
      </c>
      <c r="CG506">
        <v>749.5</v>
      </c>
      <c r="CH506">
        <v>671.1</v>
      </c>
      <c r="CI506">
        <v>632.5</v>
      </c>
      <c r="CJ506">
        <v>609</v>
      </c>
      <c r="CK506">
        <v>599.6</v>
      </c>
      <c r="CL506">
        <v>600.6</v>
      </c>
      <c r="CM506">
        <v>847.2</v>
      </c>
      <c r="CN506">
        <v>712.1</v>
      </c>
      <c r="CO506">
        <v>647.4</v>
      </c>
      <c r="CP506">
        <v>615.6</v>
      </c>
      <c r="CQ506">
        <v>590.20000000000005</v>
      </c>
      <c r="CR506">
        <v>573.1</v>
      </c>
      <c r="CS506">
        <v>569.9</v>
      </c>
      <c r="CT506">
        <v>809.7</v>
      </c>
      <c r="CU506">
        <v>680.3</v>
      </c>
      <c r="CV506">
        <v>623.20000000000005</v>
      </c>
      <c r="CW506">
        <v>596.29999999999995</v>
      </c>
      <c r="CX506">
        <v>570.20000000000005</v>
      </c>
      <c r="CY506">
        <v>541</v>
      </c>
      <c r="CZ506">
        <v>517.5</v>
      </c>
      <c r="DA506">
        <v>766</v>
      </c>
      <c r="DB506">
        <v>645.1</v>
      </c>
      <c r="DC506">
        <v>594.6</v>
      </c>
      <c r="DD506">
        <v>556.5</v>
      </c>
      <c r="DE506">
        <v>538.70000000000005</v>
      </c>
      <c r="DF506">
        <v>522.5</v>
      </c>
      <c r="DG506">
        <v>479.8</v>
      </c>
      <c r="DH506">
        <v>755</v>
      </c>
      <c r="DI506">
        <v>638.9</v>
      </c>
      <c r="DJ506">
        <v>589.20000000000005</v>
      </c>
      <c r="DK506">
        <v>542.4</v>
      </c>
      <c r="DL506">
        <v>498.1</v>
      </c>
      <c r="DM506">
        <v>464.1</v>
      </c>
      <c r="DN506">
        <v>423.8</v>
      </c>
      <c r="DO506">
        <v>779.4</v>
      </c>
      <c r="DP506">
        <v>650.79999999999995</v>
      </c>
      <c r="DQ506">
        <v>598.29999999999995</v>
      </c>
      <c r="DR506">
        <v>553</v>
      </c>
      <c r="DS506">
        <v>509.4</v>
      </c>
      <c r="DT506">
        <v>463.4</v>
      </c>
      <c r="DU506">
        <v>384.4</v>
      </c>
      <c r="DV506">
        <v>880.5</v>
      </c>
      <c r="DW506">
        <v>712.3</v>
      </c>
      <c r="DX506">
        <v>625</v>
      </c>
      <c r="DY506">
        <v>582.20000000000005</v>
      </c>
      <c r="DZ506">
        <v>539.79999999999995</v>
      </c>
      <c r="EA506">
        <v>498.4</v>
      </c>
      <c r="EB506">
        <v>414.1</v>
      </c>
      <c r="EC506">
        <v>1029.5</v>
      </c>
      <c r="ED506">
        <v>812.5</v>
      </c>
      <c r="EE506">
        <v>686.4</v>
      </c>
      <c r="EF506">
        <v>618.79999999999995</v>
      </c>
      <c r="EG506">
        <v>579.5</v>
      </c>
      <c r="EH506">
        <v>540.70000000000005</v>
      </c>
      <c r="EI506">
        <v>464.3</v>
      </c>
      <c r="EJ506">
        <v>1188.8</v>
      </c>
      <c r="EK506">
        <v>937.4</v>
      </c>
      <c r="EL506">
        <v>788.3</v>
      </c>
      <c r="EM506">
        <v>686.4</v>
      </c>
      <c r="EN506">
        <v>626.79999999999995</v>
      </c>
      <c r="EO506">
        <v>588.79999999999995</v>
      </c>
      <c r="EP506" t="s">
        <v>4749</v>
      </c>
    </row>
    <row r="507" spans="1:146" x14ac:dyDescent="0.25">
      <c r="A507" t="s">
        <v>3421</v>
      </c>
      <c r="B507" t="s">
        <v>2826</v>
      </c>
      <c r="C507" t="s">
        <v>2827</v>
      </c>
      <c r="D507" t="s">
        <v>2828</v>
      </c>
      <c r="E507" t="s">
        <v>2829</v>
      </c>
      <c r="F507" t="s">
        <v>2830</v>
      </c>
      <c r="G507" t="s">
        <v>1360</v>
      </c>
      <c r="H507">
        <v>1976</v>
      </c>
      <c r="I507">
        <v>4075800</v>
      </c>
      <c r="K507" t="s">
        <v>1698</v>
      </c>
      <c r="L507" t="s">
        <v>1781</v>
      </c>
      <c r="M507">
        <v>608</v>
      </c>
      <c r="N507" t="s">
        <v>4704</v>
      </c>
      <c r="O507" s="3">
        <v>0.58131944444444439</v>
      </c>
      <c r="P507">
        <v>11.273999999999999</v>
      </c>
      <c r="Q507">
        <v>9.1470000000000002</v>
      </c>
      <c r="R507">
        <v>1.9630000000000001</v>
      </c>
      <c r="S507">
        <v>3.53</v>
      </c>
      <c r="T507">
        <v>8000</v>
      </c>
      <c r="U507">
        <v>129.6</v>
      </c>
      <c r="V507">
        <v>0.39</v>
      </c>
      <c r="W507">
        <v>654.4</v>
      </c>
      <c r="X507">
        <v>0.95140000000000002</v>
      </c>
      <c r="Y507">
        <v>709.4</v>
      </c>
      <c r="Z507">
        <v>0</v>
      </c>
      <c r="AA507">
        <v>0</v>
      </c>
      <c r="AB507">
        <v>1043.0999999999999</v>
      </c>
      <c r="AC507">
        <v>862.9</v>
      </c>
      <c r="AD507">
        <v>751.8</v>
      </c>
      <c r="AE507">
        <v>686.3</v>
      </c>
      <c r="AF507">
        <v>648.6</v>
      </c>
      <c r="AG507">
        <v>626.29999999999995</v>
      </c>
      <c r="AH507">
        <v>604.9</v>
      </c>
      <c r="AI507">
        <v>1001.5</v>
      </c>
      <c r="AJ507">
        <v>827.7</v>
      </c>
      <c r="AK507">
        <v>731.9</v>
      </c>
      <c r="AL507">
        <v>678.9</v>
      </c>
      <c r="AM507">
        <v>649.4</v>
      </c>
      <c r="AN507">
        <v>631.1</v>
      </c>
      <c r="AO507">
        <v>612.29999999999995</v>
      </c>
      <c r="AP507">
        <v>893.6</v>
      </c>
      <c r="AQ507">
        <v>724.9</v>
      </c>
      <c r="AR507">
        <v>635.20000000000005</v>
      </c>
      <c r="AS507">
        <v>583.9</v>
      </c>
      <c r="AT507">
        <v>553</v>
      </c>
      <c r="AU507">
        <v>533.6</v>
      </c>
      <c r="AV507">
        <v>510.9</v>
      </c>
      <c r="AW507">
        <v>948.8</v>
      </c>
      <c r="AX507">
        <v>764.8</v>
      </c>
      <c r="AY507">
        <v>665.4</v>
      </c>
      <c r="AZ507">
        <v>607.29999999999995</v>
      </c>
      <c r="BA507">
        <v>571.79999999999995</v>
      </c>
      <c r="BB507">
        <v>549</v>
      </c>
      <c r="BC507">
        <v>522</v>
      </c>
      <c r="BD507">
        <v>1039.4000000000001</v>
      </c>
      <c r="BE507">
        <v>811</v>
      </c>
      <c r="BF507">
        <v>678.3</v>
      </c>
      <c r="BG507">
        <v>602.29999999999995</v>
      </c>
      <c r="BH507">
        <v>562.9</v>
      </c>
      <c r="BI507">
        <v>533</v>
      </c>
      <c r="BJ507">
        <v>488.2</v>
      </c>
      <c r="BK507">
        <v>42.5</v>
      </c>
      <c r="BL507">
        <v>41.2</v>
      </c>
      <c r="BM507">
        <v>41.8</v>
      </c>
      <c r="BN507">
        <v>41.7</v>
      </c>
      <c r="BO507">
        <v>40.799999999999997</v>
      </c>
      <c r="BP507">
        <v>40.4</v>
      </c>
      <c r="BQ507">
        <v>40.700000000000003</v>
      </c>
      <c r="BR507">
        <v>147</v>
      </c>
      <c r="BS507">
        <v>151.30000000000001</v>
      </c>
      <c r="BT507">
        <v>149</v>
      </c>
      <c r="BU507">
        <v>157.6</v>
      </c>
      <c r="BV507">
        <v>176.7</v>
      </c>
      <c r="BW507">
        <v>180</v>
      </c>
      <c r="BX507">
        <v>180</v>
      </c>
      <c r="BY507">
        <v>1080</v>
      </c>
      <c r="BZ507">
        <v>916.2</v>
      </c>
      <c r="CA507">
        <v>820.4</v>
      </c>
      <c r="CB507">
        <v>772.4</v>
      </c>
      <c r="CC507">
        <v>750.2</v>
      </c>
      <c r="CD507">
        <v>739.5</v>
      </c>
      <c r="CE507">
        <v>736.9</v>
      </c>
      <c r="CF507">
        <v>716.1</v>
      </c>
      <c r="CG507">
        <v>611.9</v>
      </c>
      <c r="CH507">
        <v>552.9</v>
      </c>
      <c r="CI507">
        <v>530.20000000000005</v>
      </c>
      <c r="CJ507">
        <v>520.29999999999995</v>
      </c>
      <c r="CK507">
        <v>515.29999999999995</v>
      </c>
      <c r="CL507">
        <v>512.20000000000005</v>
      </c>
      <c r="CM507">
        <v>683.3</v>
      </c>
      <c r="CN507">
        <v>582.9</v>
      </c>
      <c r="CO507">
        <v>536.29999999999995</v>
      </c>
      <c r="CP507">
        <v>517.1</v>
      </c>
      <c r="CQ507">
        <v>506.7</v>
      </c>
      <c r="CR507">
        <v>501.3</v>
      </c>
      <c r="CS507">
        <v>497.1</v>
      </c>
      <c r="CT507">
        <v>659.4</v>
      </c>
      <c r="CU507">
        <v>564</v>
      </c>
      <c r="CV507">
        <v>524.70000000000005</v>
      </c>
      <c r="CW507">
        <v>506.3</v>
      </c>
      <c r="CX507">
        <v>493.7</v>
      </c>
      <c r="CY507">
        <v>484.1</v>
      </c>
      <c r="CZ507">
        <v>473.5</v>
      </c>
      <c r="DA507">
        <v>665.8</v>
      </c>
      <c r="DB507">
        <v>567.1</v>
      </c>
      <c r="DC507">
        <v>522.79999999999995</v>
      </c>
      <c r="DD507">
        <v>504</v>
      </c>
      <c r="DE507">
        <v>489.3</v>
      </c>
      <c r="DF507">
        <v>476.9</v>
      </c>
      <c r="DG507">
        <v>456.7</v>
      </c>
      <c r="DH507">
        <v>668</v>
      </c>
      <c r="DI507">
        <v>552.9</v>
      </c>
      <c r="DJ507">
        <v>509.7</v>
      </c>
      <c r="DK507">
        <v>487.4</v>
      </c>
      <c r="DL507">
        <v>470.2</v>
      </c>
      <c r="DM507">
        <v>460.1</v>
      </c>
      <c r="DN507">
        <v>444.2</v>
      </c>
      <c r="DO507">
        <v>682.7</v>
      </c>
      <c r="DP507">
        <v>561.70000000000005</v>
      </c>
      <c r="DQ507">
        <v>513</v>
      </c>
      <c r="DR507">
        <v>488.3</v>
      </c>
      <c r="DS507">
        <v>467.5</v>
      </c>
      <c r="DT507">
        <v>449</v>
      </c>
      <c r="DU507">
        <v>429</v>
      </c>
      <c r="DV507">
        <v>745.3</v>
      </c>
      <c r="DW507">
        <v>607.9</v>
      </c>
      <c r="DX507">
        <v>532.1</v>
      </c>
      <c r="DY507">
        <v>501.6</v>
      </c>
      <c r="DZ507">
        <v>479.8</v>
      </c>
      <c r="EA507">
        <v>458.8</v>
      </c>
      <c r="EB507">
        <v>423.4</v>
      </c>
      <c r="EC507">
        <v>871.5</v>
      </c>
      <c r="ED507">
        <v>700.6</v>
      </c>
      <c r="EE507">
        <v>591.6</v>
      </c>
      <c r="EF507">
        <v>529.1</v>
      </c>
      <c r="EG507">
        <v>501.9</v>
      </c>
      <c r="EH507">
        <v>481.8</v>
      </c>
      <c r="EI507">
        <v>443.8</v>
      </c>
      <c r="EJ507">
        <v>1006.3</v>
      </c>
      <c r="EK507">
        <v>809.7</v>
      </c>
      <c r="EL507">
        <v>683.1</v>
      </c>
      <c r="EM507">
        <v>600.20000000000005</v>
      </c>
      <c r="EN507">
        <v>546.9</v>
      </c>
      <c r="EO507">
        <v>513</v>
      </c>
      <c r="EP507" t="s">
        <v>4750</v>
      </c>
    </row>
    <row r="508" spans="1:146" x14ac:dyDescent="0.25">
      <c r="A508" t="s">
        <v>4751</v>
      </c>
      <c r="B508" t="s">
        <v>709</v>
      </c>
      <c r="C508" t="s">
        <v>710</v>
      </c>
      <c r="D508" t="s">
        <v>711</v>
      </c>
      <c r="E508" t="s">
        <v>712</v>
      </c>
      <c r="F508" t="s">
        <v>713</v>
      </c>
      <c r="G508" t="s">
        <v>714</v>
      </c>
      <c r="H508">
        <v>1971</v>
      </c>
      <c r="I508">
        <v>133670</v>
      </c>
      <c r="K508" t="s">
        <v>1698</v>
      </c>
      <c r="L508" t="s">
        <v>1781</v>
      </c>
      <c r="M508">
        <v>497</v>
      </c>
      <c r="N508" t="s">
        <v>4704</v>
      </c>
      <c r="O508" s="3">
        <v>0.58131944444444439</v>
      </c>
      <c r="P508">
        <v>9.92</v>
      </c>
      <c r="Q508">
        <v>7.8460000000000001</v>
      </c>
      <c r="R508">
        <v>1.6419999999999999</v>
      </c>
      <c r="S508">
        <v>3.22</v>
      </c>
      <c r="T508">
        <v>6124</v>
      </c>
      <c r="U508">
        <v>115.4</v>
      </c>
      <c r="V508">
        <v>0.73</v>
      </c>
      <c r="W508">
        <v>814.9</v>
      </c>
      <c r="X508">
        <v>0.74039999999999995</v>
      </c>
      <c r="Y508">
        <v>911.6</v>
      </c>
      <c r="Z508">
        <v>0</v>
      </c>
      <c r="AA508">
        <v>0</v>
      </c>
      <c r="AB508">
        <v>1398</v>
      </c>
      <c r="AC508">
        <v>1132.4000000000001</v>
      </c>
      <c r="AD508">
        <v>987.3</v>
      </c>
      <c r="AE508">
        <v>892.1</v>
      </c>
      <c r="AF508">
        <v>823.4</v>
      </c>
      <c r="AG508">
        <v>776.2</v>
      </c>
      <c r="AH508">
        <v>732.5</v>
      </c>
      <c r="AI508">
        <v>1362.8</v>
      </c>
      <c r="AJ508">
        <v>1107</v>
      </c>
      <c r="AK508">
        <v>968.9</v>
      </c>
      <c r="AL508">
        <v>883.6</v>
      </c>
      <c r="AM508">
        <v>823.9</v>
      </c>
      <c r="AN508">
        <v>782.5</v>
      </c>
      <c r="AO508">
        <v>744.1</v>
      </c>
      <c r="AP508">
        <v>1143.9000000000001</v>
      </c>
      <c r="AQ508">
        <v>915.7</v>
      </c>
      <c r="AR508">
        <v>789.9</v>
      </c>
      <c r="AS508">
        <v>714</v>
      </c>
      <c r="AT508">
        <v>665.5</v>
      </c>
      <c r="AU508">
        <v>633.4</v>
      </c>
      <c r="AV508">
        <v>595.6</v>
      </c>
      <c r="AW508">
        <v>1184.3</v>
      </c>
      <c r="AX508">
        <v>946.1</v>
      </c>
      <c r="AY508">
        <v>814.1</v>
      </c>
      <c r="AZ508">
        <v>733.5</v>
      </c>
      <c r="BA508">
        <v>681.3</v>
      </c>
      <c r="BB508">
        <v>646.29999999999995</v>
      </c>
      <c r="BC508">
        <v>605.1</v>
      </c>
      <c r="BD508">
        <v>1378.5</v>
      </c>
      <c r="BE508">
        <v>1051.8</v>
      </c>
      <c r="BF508">
        <v>870.1</v>
      </c>
      <c r="BG508">
        <v>750.8</v>
      </c>
      <c r="BH508">
        <v>676.3</v>
      </c>
      <c r="BI508">
        <v>624</v>
      </c>
      <c r="BJ508">
        <v>552.9</v>
      </c>
      <c r="BK508">
        <v>48.4</v>
      </c>
      <c r="BL508">
        <v>47.4</v>
      </c>
      <c r="BM508">
        <v>47.2</v>
      </c>
      <c r="BN508">
        <v>47.5</v>
      </c>
      <c r="BO508">
        <v>48.7</v>
      </c>
      <c r="BP508">
        <v>48.3</v>
      </c>
      <c r="BQ508">
        <v>48.1</v>
      </c>
      <c r="BR508">
        <v>145</v>
      </c>
      <c r="BS508">
        <v>148.5</v>
      </c>
      <c r="BT508">
        <v>148.1</v>
      </c>
      <c r="BU508">
        <v>151.30000000000001</v>
      </c>
      <c r="BV508">
        <v>157</v>
      </c>
      <c r="BW508">
        <v>165.1</v>
      </c>
      <c r="BX508">
        <v>178.5</v>
      </c>
      <c r="BY508">
        <v>1592.1</v>
      </c>
      <c r="BZ508">
        <v>1306.5999999999999</v>
      </c>
      <c r="CA508">
        <v>1166.2</v>
      </c>
      <c r="CB508">
        <v>1076.0999999999999</v>
      </c>
      <c r="CC508">
        <v>1001.2</v>
      </c>
      <c r="CD508">
        <v>951</v>
      </c>
      <c r="CE508">
        <v>918</v>
      </c>
      <c r="CF508">
        <v>993.8</v>
      </c>
      <c r="CG508">
        <v>823.9</v>
      </c>
      <c r="CH508">
        <v>736.3</v>
      </c>
      <c r="CI508">
        <v>674.3</v>
      </c>
      <c r="CJ508">
        <v>625.20000000000005</v>
      </c>
      <c r="CK508">
        <v>598.70000000000005</v>
      </c>
      <c r="CL508">
        <v>581.1</v>
      </c>
      <c r="CM508">
        <v>910.4</v>
      </c>
      <c r="CN508">
        <v>764.9</v>
      </c>
      <c r="CO508">
        <v>681.2</v>
      </c>
      <c r="CP508">
        <v>620.1</v>
      </c>
      <c r="CQ508">
        <v>584.29999999999995</v>
      </c>
      <c r="CR508">
        <v>566.20000000000005</v>
      </c>
      <c r="CS508">
        <v>552</v>
      </c>
      <c r="CT508">
        <v>847.8</v>
      </c>
      <c r="CU508">
        <v>713.5</v>
      </c>
      <c r="CV508">
        <v>623.4</v>
      </c>
      <c r="CW508">
        <v>575.20000000000005</v>
      </c>
      <c r="CX508">
        <v>552.70000000000005</v>
      </c>
      <c r="CY508">
        <v>540.6</v>
      </c>
      <c r="CZ508">
        <v>529.1</v>
      </c>
      <c r="DA508">
        <v>805.4</v>
      </c>
      <c r="DB508">
        <v>668.3</v>
      </c>
      <c r="DC508">
        <v>584.1</v>
      </c>
      <c r="DD508">
        <v>549.9</v>
      </c>
      <c r="DE508">
        <v>532.6</v>
      </c>
      <c r="DF508">
        <v>523.4</v>
      </c>
      <c r="DG508">
        <v>501.4</v>
      </c>
      <c r="DH508">
        <v>773.4</v>
      </c>
      <c r="DI508">
        <v>640.20000000000005</v>
      </c>
      <c r="DJ508">
        <v>569.4</v>
      </c>
      <c r="DK508">
        <v>539.4</v>
      </c>
      <c r="DL508">
        <v>518.79999999999995</v>
      </c>
      <c r="DM508">
        <v>500.5</v>
      </c>
      <c r="DN508">
        <v>475.5</v>
      </c>
      <c r="DO508">
        <v>796.6</v>
      </c>
      <c r="DP508">
        <v>654.9</v>
      </c>
      <c r="DQ508">
        <v>576.9</v>
      </c>
      <c r="DR508">
        <v>543.70000000000005</v>
      </c>
      <c r="DS508">
        <v>522</v>
      </c>
      <c r="DT508">
        <v>502</v>
      </c>
      <c r="DU508">
        <v>468.9</v>
      </c>
      <c r="DV508">
        <v>883.6</v>
      </c>
      <c r="DW508">
        <v>718.6</v>
      </c>
      <c r="DX508">
        <v>611.6</v>
      </c>
      <c r="DY508">
        <v>562.1</v>
      </c>
      <c r="DZ508">
        <v>537.1</v>
      </c>
      <c r="EA508">
        <v>517.6</v>
      </c>
      <c r="EB508">
        <v>481.2</v>
      </c>
      <c r="EC508">
        <v>1042.5999999999999</v>
      </c>
      <c r="ED508">
        <v>829.8</v>
      </c>
      <c r="EE508">
        <v>700.1</v>
      </c>
      <c r="EF508">
        <v>614.5</v>
      </c>
      <c r="EG508">
        <v>567.70000000000005</v>
      </c>
      <c r="EH508">
        <v>543.20000000000005</v>
      </c>
      <c r="EI508">
        <v>508.3</v>
      </c>
      <c r="EJ508">
        <v>1203.8</v>
      </c>
      <c r="EK508">
        <v>958.1</v>
      </c>
      <c r="EL508">
        <v>808.4</v>
      </c>
      <c r="EM508">
        <v>708.1</v>
      </c>
      <c r="EN508">
        <v>645.5</v>
      </c>
      <c r="EO508">
        <v>601.5</v>
      </c>
      <c r="EP508" t="s">
        <v>4752</v>
      </c>
    </row>
    <row r="509" spans="1:146" x14ac:dyDescent="0.25">
      <c r="A509" t="s">
        <v>4753</v>
      </c>
      <c r="B509" t="s">
        <v>766</v>
      </c>
      <c r="C509" t="s">
        <v>40</v>
      </c>
      <c r="D509" t="s">
        <v>767</v>
      </c>
      <c r="E509" t="s">
        <v>1583</v>
      </c>
      <c r="F509" t="s">
        <v>1477</v>
      </c>
      <c r="G509" t="s">
        <v>768</v>
      </c>
      <c r="H509">
        <v>1994</v>
      </c>
      <c r="I509">
        <v>183019</v>
      </c>
      <c r="K509" t="s">
        <v>1698</v>
      </c>
      <c r="L509" t="s">
        <v>1781</v>
      </c>
      <c r="M509">
        <v>610</v>
      </c>
      <c r="N509" t="s">
        <v>4704</v>
      </c>
      <c r="O509" s="3">
        <v>0.58131944444444439</v>
      </c>
      <c r="P509">
        <v>11.121</v>
      </c>
      <c r="Q509">
        <v>9.9930000000000003</v>
      </c>
      <c r="R509">
        <v>2.0569999999999999</v>
      </c>
      <c r="S509">
        <v>3.49</v>
      </c>
      <c r="T509">
        <v>6586</v>
      </c>
      <c r="U509">
        <v>118.8</v>
      </c>
      <c r="V509">
        <v>0.32</v>
      </c>
      <c r="W509">
        <v>640</v>
      </c>
      <c r="X509">
        <v>0.97719999999999996</v>
      </c>
      <c r="Y509">
        <v>690.8</v>
      </c>
      <c r="Z509">
        <v>0</v>
      </c>
      <c r="AA509">
        <v>0</v>
      </c>
      <c r="AB509">
        <v>1057.7</v>
      </c>
      <c r="AC509">
        <v>857.6</v>
      </c>
      <c r="AD509">
        <v>739.7</v>
      </c>
      <c r="AE509">
        <v>665.8</v>
      </c>
      <c r="AF509">
        <v>625.20000000000005</v>
      </c>
      <c r="AG509">
        <v>600.20000000000005</v>
      </c>
      <c r="AH509">
        <v>579.6</v>
      </c>
      <c r="AI509">
        <v>1005.7</v>
      </c>
      <c r="AJ509">
        <v>819.1</v>
      </c>
      <c r="AK509">
        <v>713.9</v>
      </c>
      <c r="AL509">
        <v>654</v>
      </c>
      <c r="AM509">
        <v>621.9</v>
      </c>
      <c r="AN509">
        <v>602.9</v>
      </c>
      <c r="AO509">
        <v>584.79999999999995</v>
      </c>
      <c r="AP509">
        <v>887.2</v>
      </c>
      <c r="AQ509">
        <v>713.8</v>
      </c>
      <c r="AR509">
        <v>620.4</v>
      </c>
      <c r="AS509">
        <v>566.1</v>
      </c>
      <c r="AT509">
        <v>533.1</v>
      </c>
      <c r="AU509">
        <v>512.29999999999995</v>
      </c>
      <c r="AV509">
        <v>488.5</v>
      </c>
      <c r="AW509">
        <v>938.7</v>
      </c>
      <c r="AX509">
        <v>750.5</v>
      </c>
      <c r="AY509">
        <v>647.70000000000005</v>
      </c>
      <c r="AZ509">
        <v>587.20000000000005</v>
      </c>
      <c r="BA509">
        <v>550.1</v>
      </c>
      <c r="BB509">
        <v>526.4</v>
      </c>
      <c r="BC509">
        <v>498.9</v>
      </c>
      <c r="BD509">
        <v>1055.7</v>
      </c>
      <c r="BE509">
        <v>805.6</v>
      </c>
      <c r="BF509">
        <v>665.3</v>
      </c>
      <c r="BG509">
        <v>582.1</v>
      </c>
      <c r="BH509">
        <v>541.79999999999995</v>
      </c>
      <c r="BI509">
        <v>511.8</v>
      </c>
      <c r="BJ509">
        <v>465.8</v>
      </c>
      <c r="BK509">
        <v>42.6</v>
      </c>
      <c r="BL509">
        <v>41.1</v>
      </c>
      <c r="BM509">
        <v>40.799999999999997</v>
      </c>
      <c r="BN509">
        <v>39.9</v>
      </c>
      <c r="BO509">
        <v>38.9</v>
      </c>
      <c r="BP509">
        <v>38.5</v>
      </c>
      <c r="BQ509">
        <v>38.9</v>
      </c>
      <c r="BR509">
        <v>145.80000000000001</v>
      </c>
      <c r="BS509">
        <v>150.4</v>
      </c>
      <c r="BT509">
        <v>150.30000000000001</v>
      </c>
      <c r="BU509">
        <v>155.80000000000001</v>
      </c>
      <c r="BV509">
        <v>172.4</v>
      </c>
      <c r="BW509">
        <v>180</v>
      </c>
      <c r="BX509">
        <v>180</v>
      </c>
      <c r="BY509">
        <v>1077.5999999999999</v>
      </c>
      <c r="BZ509">
        <v>895.3</v>
      </c>
      <c r="CA509">
        <v>788.9</v>
      </c>
      <c r="CB509">
        <v>730</v>
      </c>
      <c r="CC509">
        <v>707</v>
      </c>
      <c r="CD509">
        <v>697</v>
      </c>
      <c r="CE509">
        <v>697.9</v>
      </c>
      <c r="CF509">
        <v>709.9</v>
      </c>
      <c r="CG509">
        <v>598.29999999999995</v>
      </c>
      <c r="CH509">
        <v>535.1</v>
      </c>
      <c r="CI509">
        <v>509.5</v>
      </c>
      <c r="CJ509">
        <v>498.8</v>
      </c>
      <c r="CK509">
        <v>494.4</v>
      </c>
      <c r="CL509">
        <v>491.8</v>
      </c>
      <c r="CM509">
        <v>674.4</v>
      </c>
      <c r="CN509">
        <v>570</v>
      </c>
      <c r="CO509">
        <v>518.29999999999995</v>
      </c>
      <c r="CP509">
        <v>497.3</v>
      </c>
      <c r="CQ509">
        <v>486.4</v>
      </c>
      <c r="CR509">
        <v>481.3</v>
      </c>
      <c r="CS509">
        <v>477.8</v>
      </c>
      <c r="CT509">
        <v>648.6</v>
      </c>
      <c r="CU509">
        <v>550.29999999999995</v>
      </c>
      <c r="CV509">
        <v>507.1</v>
      </c>
      <c r="CW509">
        <v>487.1</v>
      </c>
      <c r="CX509">
        <v>474</v>
      </c>
      <c r="CY509">
        <v>464.2</v>
      </c>
      <c r="CZ509">
        <v>454.7</v>
      </c>
      <c r="DA509">
        <v>655.6</v>
      </c>
      <c r="DB509">
        <v>550.9</v>
      </c>
      <c r="DC509">
        <v>500.5</v>
      </c>
      <c r="DD509">
        <v>480.2</v>
      </c>
      <c r="DE509">
        <v>469.7</v>
      </c>
      <c r="DF509">
        <v>456.3</v>
      </c>
      <c r="DG509">
        <v>434.6</v>
      </c>
      <c r="DH509">
        <v>660.3</v>
      </c>
      <c r="DI509">
        <v>543.70000000000005</v>
      </c>
      <c r="DJ509">
        <v>494.6</v>
      </c>
      <c r="DK509">
        <v>471.1</v>
      </c>
      <c r="DL509">
        <v>451.6</v>
      </c>
      <c r="DM509">
        <v>435.4</v>
      </c>
      <c r="DN509">
        <v>417.8</v>
      </c>
      <c r="DO509">
        <v>680</v>
      </c>
      <c r="DP509">
        <v>558.79999999999995</v>
      </c>
      <c r="DQ509">
        <v>501.6</v>
      </c>
      <c r="DR509">
        <v>475.5</v>
      </c>
      <c r="DS509">
        <v>454.1</v>
      </c>
      <c r="DT509">
        <v>433.4</v>
      </c>
      <c r="DU509">
        <v>401.1</v>
      </c>
      <c r="DV509">
        <v>751.1</v>
      </c>
      <c r="DW509">
        <v>613.1</v>
      </c>
      <c r="DX509">
        <v>529</v>
      </c>
      <c r="DY509">
        <v>491.8</v>
      </c>
      <c r="DZ509">
        <v>469.7</v>
      </c>
      <c r="EA509">
        <v>448.9</v>
      </c>
      <c r="EB509">
        <v>407.9</v>
      </c>
      <c r="EC509">
        <v>898.7</v>
      </c>
      <c r="ED509">
        <v>709.9</v>
      </c>
      <c r="EE509">
        <v>598.1</v>
      </c>
      <c r="EF509">
        <v>526</v>
      </c>
      <c r="EG509">
        <v>492.3</v>
      </c>
      <c r="EH509">
        <v>471.4</v>
      </c>
      <c r="EI509">
        <v>432.3</v>
      </c>
      <c r="EJ509">
        <v>1037.8</v>
      </c>
      <c r="EK509">
        <v>820</v>
      </c>
      <c r="EL509">
        <v>690.5</v>
      </c>
      <c r="EM509">
        <v>601.5</v>
      </c>
      <c r="EN509">
        <v>543.4</v>
      </c>
      <c r="EO509">
        <v>503.3</v>
      </c>
      <c r="EP509" t="s">
        <v>4754</v>
      </c>
    </row>
    <row r="510" spans="1:146" x14ac:dyDescent="0.25">
      <c r="A510" t="s">
        <v>4755</v>
      </c>
      <c r="B510" t="s">
        <v>724</v>
      </c>
      <c r="C510" t="s">
        <v>725</v>
      </c>
      <c r="D510" t="s">
        <v>726</v>
      </c>
      <c r="E510" t="s">
        <v>1583</v>
      </c>
      <c r="F510" t="s">
        <v>1477</v>
      </c>
      <c r="G510" t="s">
        <v>1911</v>
      </c>
      <c r="H510">
        <v>1994</v>
      </c>
      <c r="I510">
        <v>152429</v>
      </c>
      <c r="K510" t="s">
        <v>1698</v>
      </c>
      <c r="L510" t="s">
        <v>1781</v>
      </c>
      <c r="M510">
        <v>580</v>
      </c>
      <c r="N510" t="s">
        <v>4704</v>
      </c>
      <c r="O510" s="3">
        <v>0.58131944444444439</v>
      </c>
      <c r="P510">
        <v>11.121</v>
      </c>
      <c r="Q510">
        <v>10.068</v>
      </c>
      <c r="R510">
        <v>2.0790000000000002</v>
      </c>
      <c r="S510">
        <v>3.49</v>
      </c>
      <c r="T510">
        <v>6995</v>
      </c>
      <c r="U510">
        <v>119.8</v>
      </c>
      <c r="V510">
        <v>0.36</v>
      </c>
      <c r="W510">
        <v>645.6</v>
      </c>
      <c r="X510">
        <v>0.96989999999999998</v>
      </c>
      <c r="Y510">
        <v>695.9</v>
      </c>
      <c r="Z510">
        <v>0</v>
      </c>
      <c r="AA510">
        <v>0</v>
      </c>
      <c r="AB510">
        <v>1066</v>
      </c>
      <c r="AC510">
        <v>864.4</v>
      </c>
      <c r="AD510">
        <v>747.9</v>
      </c>
      <c r="AE510">
        <v>672.5</v>
      </c>
      <c r="AF510">
        <v>629.1</v>
      </c>
      <c r="AG510">
        <v>602.4</v>
      </c>
      <c r="AH510">
        <v>580.4</v>
      </c>
      <c r="AI510">
        <v>1015.3</v>
      </c>
      <c r="AJ510">
        <v>827.2</v>
      </c>
      <c r="AK510">
        <v>721.4</v>
      </c>
      <c r="AL510">
        <v>659.5</v>
      </c>
      <c r="AM510">
        <v>625.5</v>
      </c>
      <c r="AN510">
        <v>605.5</v>
      </c>
      <c r="AO510">
        <v>585.70000000000005</v>
      </c>
      <c r="AP510">
        <v>896.2</v>
      </c>
      <c r="AQ510">
        <v>720.7</v>
      </c>
      <c r="AR510">
        <v>625.79999999999995</v>
      </c>
      <c r="AS510">
        <v>570.4</v>
      </c>
      <c r="AT510">
        <v>536.70000000000005</v>
      </c>
      <c r="AU510">
        <v>515.20000000000005</v>
      </c>
      <c r="AV510">
        <v>490.6</v>
      </c>
      <c r="AW510">
        <v>949.7</v>
      </c>
      <c r="AX510">
        <v>758.6</v>
      </c>
      <c r="AY510">
        <v>653.9</v>
      </c>
      <c r="AZ510">
        <v>592</v>
      </c>
      <c r="BA510">
        <v>553.70000000000005</v>
      </c>
      <c r="BB510">
        <v>529.29999999999995</v>
      </c>
      <c r="BC510">
        <v>501</v>
      </c>
      <c r="BD510">
        <v>1063.9000000000001</v>
      </c>
      <c r="BE510">
        <v>812.3</v>
      </c>
      <c r="BF510">
        <v>672.3</v>
      </c>
      <c r="BG510">
        <v>586.9</v>
      </c>
      <c r="BH510">
        <v>545.1</v>
      </c>
      <c r="BI510">
        <v>514.79999999999995</v>
      </c>
      <c r="BJ510">
        <v>468.5</v>
      </c>
      <c r="BK510">
        <v>42.4</v>
      </c>
      <c r="BL510">
        <v>40.6</v>
      </c>
      <c r="BM510">
        <v>40.5</v>
      </c>
      <c r="BN510">
        <v>40.1</v>
      </c>
      <c r="BO510">
        <v>39</v>
      </c>
      <c r="BP510">
        <v>38.5</v>
      </c>
      <c r="BQ510">
        <v>38.700000000000003</v>
      </c>
      <c r="BR510">
        <v>145.69999999999999</v>
      </c>
      <c r="BS510">
        <v>150.5</v>
      </c>
      <c r="BT510">
        <v>151.69999999999999</v>
      </c>
      <c r="BU510">
        <v>155.5</v>
      </c>
      <c r="BV510">
        <v>172.1</v>
      </c>
      <c r="BW510">
        <v>180</v>
      </c>
      <c r="BX510">
        <v>180</v>
      </c>
      <c r="BY510">
        <v>1086.5999999999999</v>
      </c>
      <c r="BZ510">
        <v>902.8</v>
      </c>
      <c r="CA510">
        <v>797.2</v>
      </c>
      <c r="CB510">
        <v>735.4</v>
      </c>
      <c r="CC510">
        <v>709.2</v>
      </c>
      <c r="CD510">
        <v>697.7</v>
      </c>
      <c r="CE510">
        <v>695.6</v>
      </c>
      <c r="CF510">
        <v>717.9</v>
      </c>
      <c r="CG510">
        <v>606.70000000000005</v>
      </c>
      <c r="CH510">
        <v>540.4</v>
      </c>
      <c r="CI510">
        <v>512.4</v>
      </c>
      <c r="CJ510">
        <v>500</v>
      </c>
      <c r="CK510">
        <v>495</v>
      </c>
      <c r="CL510">
        <v>492</v>
      </c>
      <c r="CM510">
        <v>683.6</v>
      </c>
      <c r="CN510">
        <v>579</v>
      </c>
      <c r="CO510">
        <v>523</v>
      </c>
      <c r="CP510">
        <v>500.1</v>
      </c>
      <c r="CQ510">
        <v>488.2</v>
      </c>
      <c r="CR510">
        <v>482.1</v>
      </c>
      <c r="CS510">
        <v>478.1</v>
      </c>
      <c r="CT510">
        <v>659.3</v>
      </c>
      <c r="CU510">
        <v>558.9</v>
      </c>
      <c r="CV510">
        <v>511.4</v>
      </c>
      <c r="CW510">
        <v>490.2</v>
      </c>
      <c r="CX510">
        <v>476.8</v>
      </c>
      <c r="CY510">
        <v>466.9</v>
      </c>
      <c r="CZ510">
        <v>455.9</v>
      </c>
      <c r="DA510">
        <v>667</v>
      </c>
      <c r="DB510">
        <v>556.1</v>
      </c>
      <c r="DC510">
        <v>503</v>
      </c>
      <c r="DD510">
        <v>481.3</v>
      </c>
      <c r="DE510">
        <v>472.3</v>
      </c>
      <c r="DF510">
        <v>460.3</v>
      </c>
      <c r="DG510">
        <v>438.5</v>
      </c>
      <c r="DH510">
        <v>668</v>
      </c>
      <c r="DI510">
        <v>550.20000000000005</v>
      </c>
      <c r="DJ510">
        <v>498.1</v>
      </c>
      <c r="DK510">
        <v>474.3</v>
      </c>
      <c r="DL510">
        <v>455.5</v>
      </c>
      <c r="DM510">
        <v>438.6</v>
      </c>
      <c r="DN510">
        <v>420.5</v>
      </c>
      <c r="DO510">
        <v>689</v>
      </c>
      <c r="DP510">
        <v>567</v>
      </c>
      <c r="DQ510">
        <v>505.7</v>
      </c>
      <c r="DR510">
        <v>479</v>
      </c>
      <c r="DS510">
        <v>458.8</v>
      </c>
      <c r="DT510">
        <v>439</v>
      </c>
      <c r="DU510">
        <v>405.4</v>
      </c>
      <c r="DV510">
        <v>762.6</v>
      </c>
      <c r="DW510">
        <v>622.20000000000005</v>
      </c>
      <c r="DX510">
        <v>535.9</v>
      </c>
      <c r="DY510">
        <v>495.8</v>
      </c>
      <c r="DZ510">
        <v>473.8</v>
      </c>
      <c r="EA510">
        <v>454.3</v>
      </c>
      <c r="EB510">
        <v>414.8</v>
      </c>
      <c r="EC510">
        <v>905.3</v>
      </c>
      <c r="ED510">
        <v>715.2</v>
      </c>
      <c r="EE510">
        <v>605.4</v>
      </c>
      <c r="EF510">
        <v>532.4</v>
      </c>
      <c r="EG510">
        <v>496.3</v>
      </c>
      <c r="EH510">
        <v>475.3</v>
      </c>
      <c r="EI510">
        <v>438.2</v>
      </c>
      <c r="EJ510">
        <v>1045.4000000000001</v>
      </c>
      <c r="EK510">
        <v>825.9</v>
      </c>
      <c r="EL510">
        <v>698.5</v>
      </c>
      <c r="EM510">
        <v>609.6</v>
      </c>
      <c r="EN510">
        <v>549</v>
      </c>
      <c r="EO510">
        <v>507.2</v>
      </c>
      <c r="EP510" t="s">
        <v>4756</v>
      </c>
    </row>
    <row r="511" spans="1:146" x14ac:dyDescent="0.25">
      <c r="A511" t="s">
        <v>4757</v>
      </c>
      <c r="B511" t="s">
        <v>1362</v>
      </c>
      <c r="C511" t="s">
        <v>1363</v>
      </c>
      <c r="D511" t="s">
        <v>1364</v>
      </c>
      <c r="E511" t="s">
        <v>1472</v>
      </c>
      <c r="F511" t="s">
        <v>1880</v>
      </c>
      <c r="G511" t="s">
        <v>1879</v>
      </c>
      <c r="H511">
        <v>1992</v>
      </c>
      <c r="I511">
        <v>4017654</v>
      </c>
      <c r="K511" t="s">
        <v>1698</v>
      </c>
      <c r="L511" t="s">
        <v>1781</v>
      </c>
      <c r="M511">
        <v>490</v>
      </c>
      <c r="N511" t="s">
        <v>4704</v>
      </c>
      <c r="O511" s="3">
        <v>0.58131944444444439</v>
      </c>
      <c r="P511">
        <v>9.14</v>
      </c>
      <c r="Q511">
        <v>8.2550000000000008</v>
      </c>
      <c r="R511">
        <v>1.8180000000000001</v>
      </c>
      <c r="S511">
        <v>3.04</v>
      </c>
      <c r="T511">
        <v>2652</v>
      </c>
      <c r="U511">
        <v>103.2</v>
      </c>
      <c r="V511">
        <v>0.15</v>
      </c>
      <c r="W511">
        <v>644.20000000000005</v>
      </c>
      <c r="X511">
        <v>0.96809999999999996</v>
      </c>
      <c r="Y511">
        <v>697.3</v>
      </c>
      <c r="Z511">
        <v>0</v>
      </c>
      <c r="AA511">
        <v>0</v>
      </c>
      <c r="AB511">
        <v>1035.5999999999999</v>
      </c>
      <c r="AC511">
        <v>842.9</v>
      </c>
      <c r="AD511">
        <v>729.2</v>
      </c>
      <c r="AE511">
        <v>671.9</v>
      </c>
      <c r="AF511">
        <v>640.29999999999995</v>
      </c>
      <c r="AG511">
        <v>622.29999999999995</v>
      </c>
      <c r="AH511">
        <v>587.70000000000005</v>
      </c>
      <c r="AI511">
        <v>989.4</v>
      </c>
      <c r="AJ511">
        <v>807.1</v>
      </c>
      <c r="AK511">
        <v>711.8</v>
      </c>
      <c r="AL511">
        <v>663.4</v>
      </c>
      <c r="AM511">
        <v>636.70000000000005</v>
      </c>
      <c r="AN511">
        <v>618.5</v>
      </c>
      <c r="AO511">
        <v>580.5</v>
      </c>
      <c r="AP511">
        <v>879.9</v>
      </c>
      <c r="AQ511">
        <v>713.7</v>
      </c>
      <c r="AR511">
        <v>625.5</v>
      </c>
      <c r="AS511">
        <v>574.79999999999995</v>
      </c>
      <c r="AT511">
        <v>543.29999999999995</v>
      </c>
      <c r="AU511">
        <v>521.5</v>
      </c>
      <c r="AV511">
        <v>489.8</v>
      </c>
      <c r="AW511">
        <v>950.7</v>
      </c>
      <c r="AX511">
        <v>763.4</v>
      </c>
      <c r="AY511">
        <v>662.5</v>
      </c>
      <c r="AZ511">
        <v>603.79999999999995</v>
      </c>
      <c r="BA511">
        <v>567.4</v>
      </c>
      <c r="BB511">
        <v>543.1</v>
      </c>
      <c r="BC511">
        <v>510.4</v>
      </c>
      <c r="BD511">
        <v>1031.2</v>
      </c>
      <c r="BE511">
        <v>792.8</v>
      </c>
      <c r="BF511">
        <v>662.8</v>
      </c>
      <c r="BG511">
        <v>594</v>
      </c>
      <c r="BH511">
        <v>555.5</v>
      </c>
      <c r="BI511">
        <v>524.4</v>
      </c>
      <c r="BJ511">
        <v>470.2</v>
      </c>
      <c r="BK511">
        <v>42</v>
      </c>
      <c r="BL511">
        <v>40.799999999999997</v>
      </c>
      <c r="BM511">
        <v>39.1</v>
      </c>
      <c r="BN511">
        <v>37.5</v>
      </c>
      <c r="BO511">
        <v>37.299999999999997</v>
      </c>
      <c r="BP511">
        <v>37.4</v>
      </c>
      <c r="BQ511">
        <v>37.299999999999997</v>
      </c>
      <c r="BR511">
        <v>139.4</v>
      </c>
      <c r="BS511">
        <v>149.30000000000001</v>
      </c>
      <c r="BT511">
        <v>151.4</v>
      </c>
      <c r="BU511">
        <v>160.5</v>
      </c>
      <c r="BV511">
        <v>180</v>
      </c>
      <c r="BW511">
        <v>180</v>
      </c>
      <c r="BX511">
        <v>180</v>
      </c>
      <c r="BY511">
        <v>1079.4000000000001</v>
      </c>
      <c r="BZ511">
        <v>891.5</v>
      </c>
      <c r="CA511">
        <v>786.9</v>
      </c>
      <c r="CB511">
        <v>748.9</v>
      </c>
      <c r="CC511">
        <v>736.4</v>
      </c>
      <c r="CD511">
        <v>732.1</v>
      </c>
      <c r="CE511">
        <v>721</v>
      </c>
      <c r="CF511">
        <v>714.8</v>
      </c>
      <c r="CG511">
        <v>600.9</v>
      </c>
      <c r="CH511">
        <v>553.79999999999995</v>
      </c>
      <c r="CI511">
        <v>537.1</v>
      </c>
      <c r="CJ511">
        <v>530.79999999999995</v>
      </c>
      <c r="CK511">
        <v>527.70000000000005</v>
      </c>
      <c r="CL511">
        <v>519.6</v>
      </c>
      <c r="CM511">
        <v>679.2</v>
      </c>
      <c r="CN511">
        <v>579.29999999999995</v>
      </c>
      <c r="CO511">
        <v>541.1</v>
      </c>
      <c r="CP511">
        <v>523.79999999999995</v>
      </c>
      <c r="CQ511">
        <v>515.5</v>
      </c>
      <c r="CR511">
        <v>511.1</v>
      </c>
      <c r="CS511">
        <v>503.3</v>
      </c>
      <c r="CT511">
        <v>653.1</v>
      </c>
      <c r="CU511">
        <v>565.29999999999995</v>
      </c>
      <c r="CV511">
        <v>531.5</v>
      </c>
      <c r="CW511">
        <v>509.5</v>
      </c>
      <c r="CX511">
        <v>492.8</v>
      </c>
      <c r="CY511">
        <v>482.5</v>
      </c>
      <c r="CZ511">
        <v>474.9</v>
      </c>
      <c r="DA511">
        <v>644.79999999999995</v>
      </c>
      <c r="DB511">
        <v>551</v>
      </c>
      <c r="DC511">
        <v>523.70000000000005</v>
      </c>
      <c r="DD511">
        <v>507.2</v>
      </c>
      <c r="DE511">
        <v>483.8</v>
      </c>
      <c r="DF511">
        <v>464</v>
      </c>
      <c r="DG511">
        <v>441</v>
      </c>
      <c r="DH511">
        <v>635.20000000000005</v>
      </c>
      <c r="DI511">
        <v>542.9</v>
      </c>
      <c r="DJ511">
        <v>506</v>
      </c>
      <c r="DK511">
        <v>477.2</v>
      </c>
      <c r="DL511">
        <v>459.4</v>
      </c>
      <c r="DM511">
        <v>444.5</v>
      </c>
      <c r="DN511">
        <v>418.1</v>
      </c>
      <c r="DO511">
        <v>651.4</v>
      </c>
      <c r="DP511">
        <v>550.9</v>
      </c>
      <c r="DQ511">
        <v>510.8</v>
      </c>
      <c r="DR511">
        <v>475.4</v>
      </c>
      <c r="DS511">
        <v>445</v>
      </c>
      <c r="DT511">
        <v>423.8</v>
      </c>
      <c r="DU511">
        <v>392.7</v>
      </c>
      <c r="DV511">
        <v>718.8</v>
      </c>
      <c r="DW511">
        <v>587.20000000000005</v>
      </c>
      <c r="DX511">
        <v>531.70000000000005</v>
      </c>
      <c r="DY511">
        <v>498.1</v>
      </c>
      <c r="DZ511">
        <v>463.7</v>
      </c>
      <c r="EA511">
        <v>430.4</v>
      </c>
      <c r="EB511">
        <v>358.8</v>
      </c>
      <c r="EC511">
        <v>858.9</v>
      </c>
      <c r="ED511">
        <v>687.8</v>
      </c>
      <c r="EE511">
        <v>582.79999999999995</v>
      </c>
      <c r="EF511">
        <v>530</v>
      </c>
      <c r="EG511">
        <v>499</v>
      </c>
      <c r="EH511">
        <v>467.6</v>
      </c>
      <c r="EI511">
        <v>404.8</v>
      </c>
      <c r="EJ511">
        <v>991.8</v>
      </c>
      <c r="EK511">
        <v>794.3</v>
      </c>
      <c r="EL511">
        <v>671.5</v>
      </c>
      <c r="EM511">
        <v>594.79999999999995</v>
      </c>
      <c r="EN511">
        <v>544.1</v>
      </c>
      <c r="EO511">
        <v>512.5</v>
      </c>
      <c r="EP511" t="s">
        <v>4758</v>
      </c>
    </row>
    <row r="512" spans="1:146" x14ac:dyDescent="0.25">
      <c r="A512" t="s">
        <v>4759</v>
      </c>
      <c r="B512" t="s">
        <v>2219</v>
      </c>
      <c r="C512" t="s">
        <v>2220</v>
      </c>
      <c r="E512" t="s">
        <v>2221</v>
      </c>
      <c r="F512" t="s">
        <v>2051</v>
      </c>
      <c r="G512" t="s">
        <v>2051</v>
      </c>
      <c r="H512">
        <v>2009</v>
      </c>
      <c r="I512">
        <v>121871</v>
      </c>
      <c r="K512" t="s">
        <v>1698</v>
      </c>
      <c r="L512" t="s">
        <v>1781</v>
      </c>
      <c r="M512">
        <v>585</v>
      </c>
      <c r="N512" t="s">
        <v>4704</v>
      </c>
      <c r="O512" s="3">
        <v>0.58131944444444439</v>
      </c>
      <c r="P512">
        <v>9.61</v>
      </c>
      <c r="Q512">
        <v>8.5329999999999995</v>
      </c>
      <c r="R512">
        <v>1.905</v>
      </c>
      <c r="S512">
        <v>3.35</v>
      </c>
      <c r="T512">
        <v>3713</v>
      </c>
      <c r="U512">
        <v>119.8</v>
      </c>
      <c r="V512">
        <v>0.2</v>
      </c>
      <c r="W512">
        <v>646.79999999999995</v>
      </c>
      <c r="X512">
        <v>0.95640000000000003</v>
      </c>
      <c r="Y512">
        <v>705.8</v>
      </c>
      <c r="Z512">
        <v>0</v>
      </c>
      <c r="AA512">
        <v>0</v>
      </c>
      <c r="AB512">
        <v>1055.0999999999999</v>
      </c>
      <c r="AC512">
        <v>858</v>
      </c>
      <c r="AD512">
        <v>738.7</v>
      </c>
      <c r="AE512">
        <v>679</v>
      </c>
      <c r="AF512">
        <v>651.20000000000005</v>
      </c>
      <c r="AG512">
        <v>627.70000000000005</v>
      </c>
      <c r="AH512">
        <v>603.5</v>
      </c>
      <c r="AI512">
        <v>1016.8</v>
      </c>
      <c r="AJ512">
        <v>825.5</v>
      </c>
      <c r="AK512">
        <v>722.2</v>
      </c>
      <c r="AL512">
        <v>666.6</v>
      </c>
      <c r="AM512">
        <v>637.4</v>
      </c>
      <c r="AN512">
        <v>618.5</v>
      </c>
      <c r="AO512">
        <v>593.70000000000005</v>
      </c>
      <c r="AP512">
        <v>888.1</v>
      </c>
      <c r="AQ512">
        <v>717.8</v>
      </c>
      <c r="AR512">
        <v>627.4</v>
      </c>
      <c r="AS512">
        <v>575.79999999999995</v>
      </c>
      <c r="AT512">
        <v>544.6</v>
      </c>
      <c r="AU512">
        <v>524.29999999999995</v>
      </c>
      <c r="AV512">
        <v>497.8</v>
      </c>
      <c r="AW512">
        <v>982.8</v>
      </c>
      <c r="AX512">
        <v>783.6</v>
      </c>
      <c r="AY512">
        <v>674.8</v>
      </c>
      <c r="AZ512">
        <v>610.79999999999995</v>
      </c>
      <c r="BA512">
        <v>571.5</v>
      </c>
      <c r="BB512">
        <v>546.4</v>
      </c>
      <c r="BC512">
        <v>516.79999999999995</v>
      </c>
      <c r="BD512">
        <v>1047.2</v>
      </c>
      <c r="BE512">
        <v>803.6</v>
      </c>
      <c r="BF512">
        <v>666.9</v>
      </c>
      <c r="BG512">
        <v>593</v>
      </c>
      <c r="BH512">
        <v>556</v>
      </c>
      <c r="BI512">
        <v>524.79999999999995</v>
      </c>
      <c r="BJ512">
        <v>475.1</v>
      </c>
      <c r="BK512">
        <v>42.5</v>
      </c>
      <c r="BL512">
        <v>41.2</v>
      </c>
      <c r="BM512">
        <v>41.1</v>
      </c>
      <c r="BN512">
        <v>39.200000000000003</v>
      </c>
      <c r="BO512">
        <v>38.9</v>
      </c>
      <c r="BP512">
        <v>38.799999999999997</v>
      </c>
      <c r="BQ512">
        <v>39.1</v>
      </c>
      <c r="BR512">
        <v>145.30000000000001</v>
      </c>
      <c r="BS512">
        <v>147.69999999999999</v>
      </c>
      <c r="BT512">
        <v>148</v>
      </c>
      <c r="BU512">
        <v>150.69999999999999</v>
      </c>
      <c r="BV512">
        <v>174.2</v>
      </c>
      <c r="BW512">
        <v>176.8</v>
      </c>
      <c r="BX512">
        <v>177.1</v>
      </c>
      <c r="BY512">
        <v>1133.5</v>
      </c>
      <c r="BZ512">
        <v>935</v>
      </c>
      <c r="CA512">
        <v>818.6</v>
      </c>
      <c r="CB512">
        <v>755.4</v>
      </c>
      <c r="CC512">
        <v>733.7</v>
      </c>
      <c r="CD512">
        <v>727.2</v>
      </c>
      <c r="CE512">
        <v>726.1</v>
      </c>
      <c r="CF512">
        <v>747</v>
      </c>
      <c r="CG512">
        <v>623.70000000000005</v>
      </c>
      <c r="CH512">
        <v>558.29999999999995</v>
      </c>
      <c r="CI512">
        <v>531.70000000000005</v>
      </c>
      <c r="CJ512">
        <v>520.1</v>
      </c>
      <c r="CK512">
        <v>516</v>
      </c>
      <c r="CL512">
        <v>515.5</v>
      </c>
      <c r="CM512">
        <v>708.6</v>
      </c>
      <c r="CN512">
        <v>594.5</v>
      </c>
      <c r="CO512">
        <v>542.29999999999995</v>
      </c>
      <c r="CP512">
        <v>519.29999999999995</v>
      </c>
      <c r="CQ512">
        <v>506.5</v>
      </c>
      <c r="CR512">
        <v>500.3</v>
      </c>
      <c r="CS512">
        <v>497.7</v>
      </c>
      <c r="CT512">
        <v>678.7</v>
      </c>
      <c r="CU512">
        <v>571.1</v>
      </c>
      <c r="CV512">
        <v>531.20000000000005</v>
      </c>
      <c r="CW512">
        <v>508.5</v>
      </c>
      <c r="CX512">
        <v>491.6</v>
      </c>
      <c r="CY512">
        <v>478.3</v>
      </c>
      <c r="CZ512">
        <v>466</v>
      </c>
      <c r="DA512">
        <v>634</v>
      </c>
      <c r="DB512">
        <v>538.1</v>
      </c>
      <c r="DC512">
        <v>510.7</v>
      </c>
      <c r="DD512">
        <v>497.8</v>
      </c>
      <c r="DE512">
        <v>487.2</v>
      </c>
      <c r="DF512">
        <v>468.8</v>
      </c>
      <c r="DG512">
        <v>441.3</v>
      </c>
      <c r="DH512">
        <v>620.1</v>
      </c>
      <c r="DI512">
        <v>527.6</v>
      </c>
      <c r="DJ512">
        <v>493.5</v>
      </c>
      <c r="DK512">
        <v>467.9</v>
      </c>
      <c r="DL512">
        <v>452.6</v>
      </c>
      <c r="DM512">
        <v>439.8</v>
      </c>
      <c r="DN512">
        <v>419</v>
      </c>
      <c r="DO512">
        <v>637.1</v>
      </c>
      <c r="DP512">
        <v>534.9</v>
      </c>
      <c r="DQ512">
        <v>497</v>
      </c>
      <c r="DR512">
        <v>466.3</v>
      </c>
      <c r="DS512">
        <v>439.8</v>
      </c>
      <c r="DT512">
        <v>421.5</v>
      </c>
      <c r="DU512">
        <v>395.7</v>
      </c>
      <c r="DV512">
        <v>719.6</v>
      </c>
      <c r="DW512">
        <v>575.29999999999995</v>
      </c>
      <c r="DX512">
        <v>516.5</v>
      </c>
      <c r="DY512">
        <v>485.7</v>
      </c>
      <c r="DZ512">
        <v>455.8</v>
      </c>
      <c r="EA512">
        <v>428.2</v>
      </c>
      <c r="EB512">
        <v>369.3</v>
      </c>
      <c r="EC512">
        <v>845.8</v>
      </c>
      <c r="ED512">
        <v>676.5</v>
      </c>
      <c r="EE512">
        <v>570.5</v>
      </c>
      <c r="EF512">
        <v>522.5</v>
      </c>
      <c r="EG512">
        <v>499.9</v>
      </c>
      <c r="EH512">
        <v>479.3</v>
      </c>
      <c r="EI512">
        <v>427.8</v>
      </c>
      <c r="EJ512">
        <v>976.7</v>
      </c>
      <c r="EK512">
        <v>781.1</v>
      </c>
      <c r="EL512">
        <v>658.7</v>
      </c>
      <c r="EM512">
        <v>602.6</v>
      </c>
      <c r="EN512">
        <v>568.70000000000005</v>
      </c>
      <c r="EO512">
        <v>528.1</v>
      </c>
      <c r="EP512" t="s">
        <v>4760</v>
      </c>
    </row>
    <row r="513" spans="1:146" x14ac:dyDescent="0.25">
      <c r="A513" t="s">
        <v>3052</v>
      </c>
      <c r="B513" t="s">
        <v>3052</v>
      </c>
      <c r="C513" t="s">
        <v>3053</v>
      </c>
      <c r="D513" t="s">
        <v>562</v>
      </c>
      <c r="E513" t="s">
        <v>352</v>
      </c>
      <c r="F513" t="s">
        <v>1785</v>
      </c>
      <c r="G513" t="s">
        <v>1787</v>
      </c>
      <c r="H513">
        <v>1978</v>
      </c>
      <c r="I513">
        <v>4052242</v>
      </c>
      <c r="K513" t="s">
        <v>1698</v>
      </c>
      <c r="L513" t="s">
        <v>1781</v>
      </c>
      <c r="M513">
        <v>306</v>
      </c>
      <c r="N513" t="s">
        <v>4704</v>
      </c>
      <c r="O513" s="3">
        <v>0.58131944444444439</v>
      </c>
      <c r="P513">
        <v>6.97</v>
      </c>
      <c r="Q513">
        <v>5.7389999999999999</v>
      </c>
      <c r="R513">
        <v>1.389</v>
      </c>
      <c r="S513">
        <v>2.46</v>
      </c>
      <c r="T513">
        <v>1328</v>
      </c>
      <c r="U513">
        <v>108.8</v>
      </c>
      <c r="V513">
        <v>7.0000000000000007E-2</v>
      </c>
      <c r="W513">
        <v>761.8</v>
      </c>
      <c r="X513">
        <v>0.82450000000000001</v>
      </c>
      <c r="Y513">
        <v>818.7</v>
      </c>
      <c r="Z513">
        <v>0</v>
      </c>
      <c r="AA513">
        <v>0</v>
      </c>
      <c r="AB513">
        <v>1200.5999999999999</v>
      </c>
      <c r="AC513">
        <v>988.6</v>
      </c>
      <c r="AD513">
        <v>860</v>
      </c>
      <c r="AE513">
        <v>785.4</v>
      </c>
      <c r="AF513">
        <v>752.3</v>
      </c>
      <c r="AG513">
        <v>735.4</v>
      </c>
      <c r="AH513">
        <v>714.4</v>
      </c>
      <c r="AI513">
        <v>1151.0999999999999</v>
      </c>
      <c r="AJ513">
        <v>949.9</v>
      </c>
      <c r="AK513">
        <v>840.8</v>
      </c>
      <c r="AL513">
        <v>783.3</v>
      </c>
      <c r="AM513">
        <v>755.3</v>
      </c>
      <c r="AN513">
        <v>740</v>
      </c>
      <c r="AO513">
        <v>723.8</v>
      </c>
      <c r="AP513">
        <v>1034.2</v>
      </c>
      <c r="AQ513">
        <v>841.7</v>
      </c>
      <c r="AR513">
        <v>739.9</v>
      </c>
      <c r="AS513">
        <v>681.8</v>
      </c>
      <c r="AT513">
        <v>647.1</v>
      </c>
      <c r="AU513">
        <v>625.29999999999995</v>
      </c>
      <c r="AV513">
        <v>599.20000000000005</v>
      </c>
      <c r="AW513">
        <v>1074.2</v>
      </c>
      <c r="AX513">
        <v>870.4</v>
      </c>
      <c r="AY513">
        <v>762</v>
      </c>
      <c r="AZ513">
        <v>699.8</v>
      </c>
      <c r="BA513">
        <v>662.3</v>
      </c>
      <c r="BB513">
        <v>638.6</v>
      </c>
      <c r="BC513">
        <v>610.79999999999995</v>
      </c>
      <c r="BD513">
        <v>1198.7</v>
      </c>
      <c r="BE513">
        <v>932.2</v>
      </c>
      <c r="BF513">
        <v>784</v>
      </c>
      <c r="BG513">
        <v>701.5</v>
      </c>
      <c r="BH513">
        <v>660.3</v>
      </c>
      <c r="BI513">
        <v>626.9</v>
      </c>
      <c r="BJ513">
        <v>569.70000000000005</v>
      </c>
      <c r="BK513">
        <v>41.2</v>
      </c>
      <c r="BL513">
        <v>41.2</v>
      </c>
      <c r="BM513">
        <v>39.6</v>
      </c>
      <c r="BN513">
        <v>38.200000000000003</v>
      </c>
      <c r="BO513">
        <v>38</v>
      </c>
      <c r="BP513">
        <v>38.1</v>
      </c>
      <c r="BQ513">
        <v>39.4</v>
      </c>
      <c r="BR513">
        <v>149.6</v>
      </c>
      <c r="BS513">
        <v>154</v>
      </c>
      <c r="BT513">
        <v>156.19999999999999</v>
      </c>
      <c r="BU513">
        <v>180</v>
      </c>
      <c r="BV513">
        <v>180</v>
      </c>
      <c r="BW513">
        <v>180</v>
      </c>
      <c r="BX513">
        <v>180</v>
      </c>
      <c r="BY513">
        <v>1220.3</v>
      </c>
      <c r="BZ513">
        <v>1031.9000000000001</v>
      </c>
      <c r="CA513">
        <v>920.5</v>
      </c>
      <c r="CB513">
        <v>872.6</v>
      </c>
      <c r="CC513">
        <v>861.4</v>
      </c>
      <c r="CD513">
        <v>860.3</v>
      </c>
      <c r="CE513">
        <v>875.4</v>
      </c>
      <c r="CF513">
        <v>816.6</v>
      </c>
      <c r="CG513">
        <v>696.8</v>
      </c>
      <c r="CH513">
        <v>649.29999999999995</v>
      </c>
      <c r="CI513">
        <v>628.29999999999995</v>
      </c>
      <c r="CJ513">
        <v>619.70000000000005</v>
      </c>
      <c r="CK513">
        <v>616.20000000000005</v>
      </c>
      <c r="CL513">
        <v>618.4</v>
      </c>
      <c r="CM513">
        <v>778.5</v>
      </c>
      <c r="CN513">
        <v>674.8</v>
      </c>
      <c r="CO513">
        <v>636.20000000000005</v>
      </c>
      <c r="CP513">
        <v>614.20000000000005</v>
      </c>
      <c r="CQ513">
        <v>601.20000000000005</v>
      </c>
      <c r="CR513">
        <v>595.79999999999995</v>
      </c>
      <c r="CS513">
        <v>594.29999999999995</v>
      </c>
      <c r="CT513">
        <v>750.2</v>
      </c>
      <c r="CU513">
        <v>660.9</v>
      </c>
      <c r="CV513">
        <v>625.9</v>
      </c>
      <c r="CW513">
        <v>599.79999999999995</v>
      </c>
      <c r="CX513">
        <v>579</v>
      </c>
      <c r="CY513">
        <v>565.1</v>
      </c>
      <c r="CZ513">
        <v>555.79999999999995</v>
      </c>
      <c r="DA513">
        <v>759.6</v>
      </c>
      <c r="DB513">
        <v>660.8</v>
      </c>
      <c r="DC513">
        <v>616.5</v>
      </c>
      <c r="DD513">
        <v>586.79999999999995</v>
      </c>
      <c r="DE513">
        <v>568.20000000000005</v>
      </c>
      <c r="DF513">
        <v>551.79999999999995</v>
      </c>
      <c r="DG513">
        <v>526.1</v>
      </c>
      <c r="DH513">
        <v>772.9</v>
      </c>
      <c r="DI513">
        <v>658.5</v>
      </c>
      <c r="DJ513">
        <v>614.79999999999995</v>
      </c>
      <c r="DK513">
        <v>579.4</v>
      </c>
      <c r="DL513">
        <v>547.9</v>
      </c>
      <c r="DM513">
        <v>524</v>
      </c>
      <c r="DN513">
        <v>497.9</v>
      </c>
      <c r="DO513">
        <v>799.3</v>
      </c>
      <c r="DP513">
        <v>671.1</v>
      </c>
      <c r="DQ513">
        <v>622.9</v>
      </c>
      <c r="DR513">
        <v>588.5</v>
      </c>
      <c r="DS513">
        <v>555.79999999999995</v>
      </c>
      <c r="DT513">
        <v>527.5</v>
      </c>
      <c r="DU513">
        <v>483</v>
      </c>
      <c r="DV513">
        <v>885</v>
      </c>
      <c r="DW513">
        <v>725.8</v>
      </c>
      <c r="DX513">
        <v>646.9</v>
      </c>
      <c r="DY513">
        <v>610.29999999999995</v>
      </c>
      <c r="DZ513">
        <v>577.4</v>
      </c>
      <c r="EA513">
        <v>547.4</v>
      </c>
      <c r="EB513">
        <v>496.3</v>
      </c>
      <c r="EC513">
        <v>1022.8</v>
      </c>
      <c r="ED513">
        <v>820.8</v>
      </c>
      <c r="EE513">
        <v>698</v>
      </c>
      <c r="EF513">
        <v>639.6</v>
      </c>
      <c r="EG513">
        <v>606.6</v>
      </c>
      <c r="EH513">
        <v>575.9</v>
      </c>
      <c r="EI513">
        <v>522.9</v>
      </c>
      <c r="EJ513">
        <v>1181</v>
      </c>
      <c r="EK513">
        <v>945.3</v>
      </c>
      <c r="EL513">
        <v>799.5</v>
      </c>
      <c r="EM513">
        <v>698.1</v>
      </c>
      <c r="EN513">
        <v>643.29999999999995</v>
      </c>
      <c r="EO513">
        <v>610.4</v>
      </c>
      <c r="EP513" t="s">
        <v>4761</v>
      </c>
    </row>
    <row r="514" spans="1:146" x14ac:dyDescent="0.25">
      <c r="A514" t="s">
        <v>3931</v>
      </c>
      <c r="B514" t="s">
        <v>2411</v>
      </c>
      <c r="C514" t="s">
        <v>2412</v>
      </c>
      <c r="D514" t="s">
        <v>2413</v>
      </c>
      <c r="E514" t="s">
        <v>1586</v>
      </c>
      <c r="F514" t="s">
        <v>1587</v>
      </c>
      <c r="G514" t="s">
        <v>1588</v>
      </c>
      <c r="H514">
        <v>2002</v>
      </c>
      <c r="I514">
        <v>4005084</v>
      </c>
      <c r="K514" t="s">
        <v>1698</v>
      </c>
      <c r="L514" t="s">
        <v>1782</v>
      </c>
      <c r="M514">
        <v>680</v>
      </c>
      <c r="N514" t="s">
        <v>4704</v>
      </c>
      <c r="O514" s="3">
        <v>0.58131944444444439</v>
      </c>
      <c r="P514">
        <v>10.583</v>
      </c>
      <c r="Q514">
        <v>9.6210000000000004</v>
      </c>
      <c r="R514">
        <v>2.202</v>
      </c>
      <c r="S514">
        <v>3.21</v>
      </c>
      <c r="T514">
        <v>2999</v>
      </c>
      <c r="U514">
        <v>133.1</v>
      </c>
      <c r="V514">
        <v>0</v>
      </c>
      <c r="W514">
        <v>568.1</v>
      </c>
      <c r="X514">
        <v>1.0891999999999999</v>
      </c>
      <c r="Y514">
        <v>619.70000000000005</v>
      </c>
      <c r="Z514">
        <v>0</v>
      </c>
      <c r="AA514">
        <v>0</v>
      </c>
      <c r="AB514">
        <v>915.8</v>
      </c>
      <c r="AC514">
        <v>736.7</v>
      </c>
      <c r="AD514">
        <v>644.9</v>
      </c>
      <c r="AE514">
        <v>603.6</v>
      </c>
      <c r="AF514">
        <v>577.6</v>
      </c>
      <c r="AG514">
        <v>554.6</v>
      </c>
      <c r="AH514">
        <v>514.5</v>
      </c>
      <c r="AI514">
        <v>873.7</v>
      </c>
      <c r="AJ514">
        <v>707.4</v>
      </c>
      <c r="AK514">
        <v>628.79999999999995</v>
      </c>
      <c r="AL514">
        <v>590.70000000000005</v>
      </c>
      <c r="AM514">
        <v>565.79999999999995</v>
      </c>
      <c r="AN514">
        <v>542.70000000000005</v>
      </c>
      <c r="AO514">
        <v>510.8</v>
      </c>
      <c r="AP514">
        <v>777.7</v>
      </c>
      <c r="AQ514">
        <v>630.20000000000005</v>
      </c>
      <c r="AR514">
        <v>551.9</v>
      </c>
      <c r="AS514">
        <v>506.1</v>
      </c>
      <c r="AT514">
        <v>476.4</v>
      </c>
      <c r="AU514">
        <v>454.8</v>
      </c>
      <c r="AV514">
        <v>422.1</v>
      </c>
      <c r="AW514">
        <v>847</v>
      </c>
      <c r="AX514">
        <v>679.1</v>
      </c>
      <c r="AY514">
        <v>588.29999999999995</v>
      </c>
      <c r="AZ514">
        <v>534.5</v>
      </c>
      <c r="BA514">
        <v>500</v>
      </c>
      <c r="BB514">
        <v>475.7</v>
      </c>
      <c r="BC514">
        <v>441.7</v>
      </c>
      <c r="BD514">
        <v>912.9</v>
      </c>
      <c r="BE514">
        <v>694.5</v>
      </c>
      <c r="BF514">
        <v>586.20000000000005</v>
      </c>
      <c r="BG514">
        <v>527.4</v>
      </c>
      <c r="BH514">
        <v>490.6</v>
      </c>
      <c r="BI514">
        <v>457.4</v>
      </c>
      <c r="BJ514">
        <v>400.8</v>
      </c>
      <c r="BK514">
        <v>42.5</v>
      </c>
      <c r="BL514">
        <v>41.6</v>
      </c>
      <c r="BM514">
        <v>38.700000000000003</v>
      </c>
      <c r="BN514">
        <v>37.6</v>
      </c>
      <c r="BO514">
        <v>37.200000000000003</v>
      </c>
      <c r="BP514">
        <v>36.6</v>
      </c>
      <c r="BQ514">
        <v>37.1</v>
      </c>
      <c r="BR514">
        <v>143.6</v>
      </c>
      <c r="BS514">
        <v>145.4</v>
      </c>
      <c r="BT514">
        <v>152</v>
      </c>
      <c r="BU514">
        <v>159.19999999999999</v>
      </c>
      <c r="BV514">
        <v>180</v>
      </c>
      <c r="BW514">
        <v>180</v>
      </c>
      <c r="BX514">
        <v>141.9</v>
      </c>
      <c r="BY514">
        <v>944</v>
      </c>
      <c r="BZ514">
        <v>768.3</v>
      </c>
      <c r="CA514">
        <v>691.6</v>
      </c>
      <c r="CB514">
        <v>668.8</v>
      </c>
      <c r="CC514">
        <v>659.7</v>
      </c>
      <c r="CD514">
        <v>647.5</v>
      </c>
      <c r="CE514">
        <v>645</v>
      </c>
      <c r="CF514">
        <v>620.9</v>
      </c>
      <c r="CG514">
        <v>520.4</v>
      </c>
      <c r="CH514">
        <v>490.2</v>
      </c>
      <c r="CI514">
        <v>479.3</v>
      </c>
      <c r="CJ514">
        <v>473.7</v>
      </c>
      <c r="CK514">
        <v>470.4</v>
      </c>
      <c r="CL514">
        <v>460</v>
      </c>
      <c r="CM514">
        <v>587.20000000000005</v>
      </c>
      <c r="CN514">
        <v>505.5</v>
      </c>
      <c r="CO514">
        <v>477.9</v>
      </c>
      <c r="CP514">
        <v>463</v>
      </c>
      <c r="CQ514">
        <v>455.2</v>
      </c>
      <c r="CR514">
        <v>450.9</v>
      </c>
      <c r="CS514">
        <v>437.2</v>
      </c>
      <c r="CT514">
        <v>562.70000000000005</v>
      </c>
      <c r="CU514">
        <v>496.3</v>
      </c>
      <c r="CV514">
        <v>466</v>
      </c>
      <c r="CW514">
        <v>440.6</v>
      </c>
      <c r="CX514">
        <v>424.9</v>
      </c>
      <c r="CY514">
        <v>416.9</v>
      </c>
      <c r="CZ514">
        <v>406.9</v>
      </c>
      <c r="DA514">
        <v>570.70000000000005</v>
      </c>
      <c r="DB514">
        <v>493.9</v>
      </c>
      <c r="DC514">
        <v>466.4</v>
      </c>
      <c r="DD514">
        <v>435.6</v>
      </c>
      <c r="DE514">
        <v>408.7</v>
      </c>
      <c r="DF514">
        <v>388.8</v>
      </c>
      <c r="DG514">
        <v>369.7</v>
      </c>
      <c r="DH514">
        <v>569.70000000000005</v>
      </c>
      <c r="DI514">
        <v>486.2</v>
      </c>
      <c r="DJ514">
        <v>446.3</v>
      </c>
      <c r="DK514">
        <v>420.1</v>
      </c>
      <c r="DL514">
        <v>400.1</v>
      </c>
      <c r="DM514">
        <v>380.6</v>
      </c>
      <c r="DN514">
        <v>345.8</v>
      </c>
      <c r="DO514">
        <v>586.20000000000005</v>
      </c>
      <c r="DP514">
        <v>492.7</v>
      </c>
      <c r="DQ514">
        <v>450</v>
      </c>
      <c r="DR514">
        <v>410.3</v>
      </c>
      <c r="DS514">
        <v>381.9</v>
      </c>
      <c r="DT514">
        <v>361.7</v>
      </c>
      <c r="DU514">
        <v>325.8</v>
      </c>
      <c r="DV514">
        <v>649.6</v>
      </c>
      <c r="DW514">
        <v>523.4</v>
      </c>
      <c r="DX514">
        <v>474.8</v>
      </c>
      <c r="DY514">
        <v>436.8</v>
      </c>
      <c r="DZ514">
        <v>398</v>
      </c>
      <c r="EA514">
        <v>358.1</v>
      </c>
      <c r="EB514">
        <v>290.7</v>
      </c>
      <c r="EC514">
        <v>768.6</v>
      </c>
      <c r="ED514">
        <v>610.6</v>
      </c>
      <c r="EE514">
        <v>519.1</v>
      </c>
      <c r="EF514">
        <v>476.3</v>
      </c>
      <c r="EG514">
        <v>440.6</v>
      </c>
      <c r="EH514">
        <v>405.8</v>
      </c>
      <c r="EI514">
        <v>332.5</v>
      </c>
      <c r="EJ514">
        <v>887.5</v>
      </c>
      <c r="EK514">
        <v>705</v>
      </c>
      <c r="EL514">
        <v>598.20000000000005</v>
      </c>
      <c r="EM514">
        <v>538.4</v>
      </c>
      <c r="EN514">
        <v>495.5</v>
      </c>
      <c r="EO514">
        <v>461.8</v>
      </c>
      <c r="EP514" t="s">
        <v>4762</v>
      </c>
    </row>
    <row r="515" spans="1:146" x14ac:dyDescent="0.25">
      <c r="A515" t="s">
        <v>3421</v>
      </c>
      <c r="B515" t="s">
        <v>2222</v>
      </c>
      <c r="C515" t="s">
        <v>2223</v>
      </c>
      <c r="D515" t="s">
        <v>2224</v>
      </c>
      <c r="E515" t="s">
        <v>2225</v>
      </c>
      <c r="F515" t="s">
        <v>620</v>
      </c>
      <c r="G515" t="s">
        <v>2226</v>
      </c>
      <c r="H515">
        <v>1992</v>
      </c>
      <c r="I515">
        <v>4091969</v>
      </c>
      <c r="K515" t="s">
        <v>1698</v>
      </c>
      <c r="L515" t="s">
        <v>1781</v>
      </c>
      <c r="M515">
        <v>665</v>
      </c>
      <c r="N515" t="s">
        <v>4704</v>
      </c>
      <c r="O515" s="3">
        <v>0.58131944444444439</v>
      </c>
      <c r="P515">
        <v>11.36</v>
      </c>
      <c r="Q515">
        <v>9.8279999999999994</v>
      </c>
      <c r="R515">
        <v>2.1</v>
      </c>
      <c r="S515">
        <v>3.66</v>
      </c>
      <c r="T515">
        <v>5444</v>
      </c>
      <c r="U515">
        <v>113.3</v>
      </c>
      <c r="V515">
        <v>0.01</v>
      </c>
      <c r="W515">
        <v>611.6</v>
      </c>
      <c r="X515">
        <v>1.02</v>
      </c>
      <c r="Y515">
        <v>661.8</v>
      </c>
      <c r="Z515">
        <v>0</v>
      </c>
      <c r="AA515">
        <v>0</v>
      </c>
      <c r="AB515">
        <v>991.6</v>
      </c>
      <c r="AC515">
        <v>805.4</v>
      </c>
      <c r="AD515">
        <v>697.2</v>
      </c>
      <c r="AE515">
        <v>639.70000000000005</v>
      </c>
      <c r="AF515">
        <v>605.79999999999995</v>
      </c>
      <c r="AG515">
        <v>584.4</v>
      </c>
      <c r="AH515">
        <v>559.5</v>
      </c>
      <c r="AI515">
        <v>945.1</v>
      </c>
      <c r="AJ515">
        <v>769.7</v>
      </c>
      <c r="AK515">
        <v>676</v>
      </c>
      <c r="AL515">
        <v>627.79999999999995</v>
      </c>
      <c r="AM515">
        <v>601.4</v>
      </c>
      <c r="AN515">
        <v>583.9</v>
      </c>
      <c r="AO515">
        <v>560.20000000000005</v>
      </c>
      <c r="AP515">
        <v>840.6</v>
      </c>
      <c r="AQ515">
        <v>679.3</v>
      </c>
      <c r="AR515">
        <v>593.4</v>
      </c>
      <c r="AS515">
        <v>544</v>
      </c>
      <c r="AT515">
        <v>513.79999999999995</v>
      </c>
      <c r="AU515">
        <v>494.2</v>
      </c>
      <c r="AV515">
        <v>469.3</v>
      </c>
      <c r="AW515">
        <v>893.4</v>
      </c>
      <c r="AX515">
        <v>716.7</v>
      </c>
      <c r="AY515">
        <v>621.20000000000005</v>
      </c>
      <c r="AZ515">
        <v>565.5</v>
      </c>
      <c r="BA515">
        <v>531.20000000000005</v>
      </c>
      <c r="BB515">
        <v>508.8</v>
      </c>
      <c r="BC515">
        <v>480.6</v>
      </c>
      <c r="BD515">
        <v>990.2</v>
      </c>
      <c r="BE515">
        <v>757.9</v>
      </c>
      <c r="BF515">
        <v>631.1</v>
      </c>
      <c r="BG515">
        <v>561.5</v>
      </c>
      <c r="BH515">
        <v>524.1</v>
      </c>
      <c r="BI515">
        <v>494.5</v>
      </c>
      <c r="BJ515">
        <v>448.2</v>
      </c>
      <c r="BK515">
        <v>42.4</v>
      </c>
      <c r="BL515">
        <v>41.3</v>
      </c>
      <c r="BM515">
        <v>40.299999999999997</v>
      </c>
      <c r="BN515">
        <v>39</v>
      </c>
      <c r="BO515">
        <v>38.700000000000003</v>
      </c>
      <c r="BP515">
        <v>38.5</v>
      </c>
      <c r="BQ515">
        <v>38.5</v>
      </c>
      <c r="BR515">
        <v>145.19999999999999</v>
      </c>
      <c r="BS515">
        <v>149.1</v>
      </c>
      <c r="BT515">
        <v>151</v>
      </c>
      <c r="BU515">
        <v>156.5</v>
      </c>
      <c r="BV515">
        <v>173.5</v>
      </c>
      <c r="BW515">
        <v>180</v>
      </c>
      <c r="BX515">
        <v>180</v>
      </c>
      <c r="BY515">
        <v>1005.9</v>
      </c>
      <c r="BZ515">
        <v>834.8</v>
      </c>
      <c r="CA515">
        <v>738.4</v>
      </c>
      <c r="CB515">
        <v>700.1</v>
      </c>
      <c r="CC515">
        <v>684.9</v>
      </c>
      <c r="CD515">
        <v>678.7</v>
      </c>
      <c r="CE515">
        <v>675.5</v>
      </c>
      <c r="CF515">
        <v>664.4</v>
      </c>
      <c r="CG515">
        <v>558.70000000000005</v>
      </c>
      <c r="CH515">
        <v>511.5</v>
      </c>
      <c r="CI515">
        <v>493.9</v>
      </c>
      <c r="CJ515">
        <v>487.4</v>
      </c>
      <c r="CK515">
        <v>484.2</v>
      </c>
      <c r="CL515">
        <v>483.4</v>
      </c>
      <c r="CM515">
        <v>631.9</v>
      </c>
      <c r="CN515">
        <v>537.1</v>
      </c>
      <c r="CO515">
        <v>499.2</v>
      </c>
      <c r="CP515">
        <v>482.6</v>
      </c>
      <c r="CQ515">
        <v>474.5</v>
      </c>
      <c r="CR515">
        <v>470.3</v>
      </c>
      <c r="CS515">
        <v>467.8</v>
      </c>
      <c r="CT515">
        <v>608.9</v>
      </c>
      <c r="CU515">
        <v>523.6</v>
      </c>
      <c r="CV515">
        <v>490.4</v>
      </c>
      <c r="CW515">
        <v>471.7</v>
      </c>
      <c r="CX515">
        <v>457.5</v>
      </c>
      <c r="CY515">
        <v>448</v>
      </c>
      <c r="CZ515">
        <v>440.2</v>
      </c>
      <c r="DA515">
        <v>616.6</v>
      </c>
      <c r="DB515">
        <v>526.4</v>
      </c>
      <c r="DC515">
        <v>490.2</v>
      </c>
      <c r="DD515">
        <v>469.6</v>
      </c>
      <c r="DE515">
        <v>451.3</v>
      </c>
      <c r="DF515">
        <v>435.3</v>
      </c>
      <c r="DG515">
        <v>414.3</v>
      </c>
      <c r="DH515">
        <v>636.1</v>
      </c>
      <c r="DI515">
        <v>524.70000000000005</v>
      </c>
      <c r="DJ515">
        <v>481.7</v>
      </c>
      <c r="DK515">
        <v>456.1</v>
      </c>
      <c r="DL515">
        <v>434.3</v>
      </c>
      <c r="DM515">
        <v>421.4</v>
      </c>
      <c r="DN515">
        <v>401</v>
      </c>
      <c r="DO515">
        <v>653</v>
      </c>
      <c r="DP515">
        <v>536.20000000000005</v>
      </c>
      <c r="DQ515">
        <v>487.4</v>
      </c>
      <c r="DR515">
        <v>459.5</v>
      </c>
      <c r="DS515">
        <v>433.4</v>
      </c>
      <c r="DT515">
        <v>410.9</v>
      </c>
      <c r="DU515">
        <v>382.6</v>
      </c>
      <c r="DV515">
        <v>719.4</v>
      </c>
      <c r="DW515">
        <v>582.6</v>
      </c>
      <c r="DX515">
        <v>510.2</v>
      </c>
      <c r="DY515">
        <v>477.4</v>
      </c>
      <c r="DZ515">
        <v>451.8</v>
      </c>
      <c r="EA515">
        <v>426.4</v>
      </c>
      <c r="EB515">
        <v>379.1</v>
      </c>
      <c r="EC515">
        <v>846.4</v>
      </c>
      <c r="ED515">
        <v>672.1</v>
      </c>
      <c r="EE515">
        <v>568.6</v>
      </c>
      <c r="EF515">
        <v>508.4</v>
      </c>
      <c r="EG515">
        <v>478.3</v>
      </c>
      <c r="EH515">
        <v>454.5</v>
      </c>
      <c r="EI515">
        <v>408.8</v>
      </c>
      <c r="EJ515">
        <v>977.3</v>
      </c>
      <c r="EK515">
        <v>776.1</v>
      </c>
      <c r="EL515">
        <v>656.1</v>
      </c>
      <c r="EM515">
        <v>579.4</v>
      </c>
      <c r="EN515">
        <v>526.70000000000005</v>
      </c>
      <c r="EO515">
        <v>490.2</v>
      </c>
      <c r="EP515" t="s">
        <v>4763</v>
      </c>
    </row>
    <row r="516" spans="1:146" x14ac:dyDescent="0.25">
      <c r="A516" t="s">
        <v>3421</v>
      </c>
      <c r="B516" t="s">
        <v>2612</v>
      </c>
      <c r="C516" t="s">
        <v>2613</v>
      </c>
      <c r="D516" t="s">
        <v>2614</v>
      </c>
      <c r="E516" t="s">
        <v>2518</v>
      </c>
      <c r="F516" t="s">
        <v>2519</v>
      </c>
      <c r="G516" t="s">
        <v>1943</v>
      </c>
      <c r="H516">
        <v>2012</v>
      </c>
      <c r="I516">
        <v>4080528</v>
      </c>
      <c r="K516" t="s">
        <v>1698</v>
      </c>
      <c r="L516" t="s">
        <v>1781</v>
      </c>
      <c r="M516">
        <v>725</v>
      </c>
      <c r="N516" t="s">
        <v>4704</v>
      </c>
      <c r="O516" s="3">
        <v>0.58131944444444439</v>
      </c>
      <c r="P516">
        <v>11.27</v>
      </c>
      <c r="Q516">
        <v>10.288</v>
      </c>
      <c r="R516">
        <v>1.9910000000000001</v>
      </c>
      <c r="S516">
        <v>3.76</v>
      </c>
      <c r="T516">
        <v>6600</v>
      </c>
      <c r="U516">
        <v>118.5</v>
      </c>
      <c r="V516">
        <v>0.28999999999999998</v>
      </c>
      <c r="W516">
        <v>654.20000000000005</v>
      </c>
      <c r="X516">
        <v>0.95620000000000005</v>
      </c>
      <c r="Y516">
        <v>705.9</v>
      </c>
      <c r="Z516">
        <v>0</v>
      </c>
      <c r="AA516">
        <v>0</v>
      </c>
      <c r="AB516">
        <v>1140.5</v>
      </c>
      <c r="AC516">
        <v>899.4</v>
      </c>
      <c r="AD516">
        <v>761.1</v>
      </c>
      <c r="AE516">
        <v>677.7</v>
      </c>
      <c r="AF516">
        <v>630.4</v>
      </c>
      <c r="AG516">
        <v>599.9</v>
      </c>
      <c r="AH516">
        <v>569.79999999999995</v>
      </c>
      <c r="AI516">
        <v>1068.2</v>
      </c>
      <c r="AJ516">
        <v>853.6</v>
      </c>
      <c r="AK516">
        <v>732.7</v>
      </c>
      <c r="AL516">
        <v>661.5</v>
      </c>
      <c r="AM516">
        <v>623.5</v>
      </c>
      <c r="AN516">
        <v>602.29999999999995</v>
      </c>
      <c r="AO516">
        <v>577.4</v>
      </c>
      <c r="AP516">
        <v>925.5</v>
      </c>
      <c r="AQ516">
        <v>736.7</v>
      </c>
      <c r="AR516">
        <v>633.1</v>
      </c>
      <c r="AS516">
        <v>571.70000000000005</v>
      </c>
      <c r="AT516">
        <v>533.6</v>
      </c>
      <c r="AU516">
        <v>509.1</v>
      </c>
      <c r="AV516">
        <v>479.5</v>
      </c>
      <c r="AW516">
        <v>925.5</v>
      </c>
      <c r="AX516">
        <v>736.7</v>
      </c>
      <c r="AY516">
        <v>633.1</v>
      </c>
      <c r="AZ516">
        <v>571.70000000000005</v>
      </c>
      <c r="BA516">
        <v>533.6</v>
      </c>
      <c r="BB516">
        <v>509.1</v>
      </c>
      <c r="BC516">
        <v>479.5</v>
      </c>
      <c r="BD516">
        <v>1146.4000000000001</v>
      </c>
      <c r="BE516">
        <v>844.7</v>
      </c>
      <c r="BF516">
        <v>683.4</v>
      </c>
      <c r="BG516">
        <v>589</v>
      </c>
      <c r="BH516">
        <v>541.4</v>
      </c>
      <c r="BI516">
        <v>507.7</v>
      </c>
      <c r="BJ516">
        <v>456.9</v>
      </c>
      <c r="BK516">
        <v>43.6</v>
      </c>
      <c r="BL516">
        <v>42.3</v>
      </c>
      <c r="BM516">
        <v>41.8</v>
      </c>
      <c r="BN516">
        <v>40.5</v>
      </c>
      <c r="BO516">
        <v>39.700000000000003</v>
      </c>
      <c r="BP516">
        <v>40.200000000000003</v>
      </c>
      <c r="BQ516">
        <v>40.200000000000003</v>
      </c>
      <c r="BR516">
        <v>150.1</v>
      </c>
      <c r="BS516">
        <v>169.3</v>
      </c>
      <c r="BT516">
        <v>171.3</v>
      </c>
      <c r="BU516">
        <v>172.9</v>
      </c>
      <c r="BV516">
        <v>173.6</v>
      </c>
      <c r="BW516">
        <v>175.8</v>
      </c>
      <c r="BX516">
        <v>178.2</v>
      </c>
      <c r="BY516">
        <v>1081.3</v>
      </c>
      <c r="BZ516">
        <v>888.7</v>
      </c>
      <c r="CA516">
        <v>777.4</v>
      </c>
      <c r="CB516">
        <v>714.8</v>
      </c>
      <c r="CC516">
        <v>693.6</v>
      </c>
      <c r="CD516">
        <v>685</v>
      </c>
      <c r="CE516">
        <v>677</v>
      </c>
      <c r="CF516">
        <v>702.3</v>
      </c>
      <c r="CG516">
        <v>586.29999999999995</v>
      </c>
      <c r="CH516">
        <v>520.6</v>
      </c>
      <c r="CI516">
        <v>491.6</v>
      </c>
      <c r="CJ516">
        <v>481.3</v>
      </c>
      <c r="CK516">
        <v>477.1</v>
      </c>
      <c r="CL516">
        <v>473.6</v>
      </c>
      <c r="CM516">
        <v>662</v>
      </c>
      <c r="CN516">
        <v>556</v>
      </c>
      <c r="CO516">
        <v>501.9</v>
      </c>
      <c r="CP516">
        <v>478.5</v>
      </c>
      <c r="CQ516">
        <v>467.3</v>
      </c>
      <c r="CR516">
        <v>462.8</v>
      </c>
      <c r="CS516">
        <v>459.9</v>
      </c>
      <c r="CT516">
        <v>631.6</v>
      </c>
      <c r="CU516">
        <v>533.6</v>
      </c>
      <c r="CV516">
        <v>489.3</v>
      </c>
      <c r="CW516">
        <v>467.9</v>
      </c>
      <c r="CX516">
        <v>452.7</v>
      </c>
      <c r="CY516">
        <v>441.6</v>
      </c>
      <c r="CZ516">
        <v>432.9</v>
      </c>
      <c r="DA516">
        <v>636.4</v>
      </c>
      <c r="DB516">
        <v>535.70000000000005</v>
      </c>
      <c r="DC516">
        <v>488.2</v>
      </c>
      <c r="DD516">
        <v>465.6</v>
      </c>
      <c r="DE516">
        <v>448</v>
      </c>
      <c r="DF516">
        <v>431.5</v>
      </c>
      <c r="DG516">
        <v>406.4</v>
      </c>
      <c r="DH516">
        <v>708.5</v>
      </c>
      <c r="DI516">
        <v>580.9</v>
      </c>
      <c r="DJ516">
        <v>508.1</v>
      </c>
      <c r="DK516">
        <v>475.8</v>
      </c>
      <c r="DL516">
        <v>455.6</v>
      </c>
      <c r="DM516">
        <v>436.6</v>
      </c>
      <c r="DN516">
        <v>399.4</v>
      </c>
      <c r="DO516">
        <v>751</v>
      </c>
      <c r="DP516">
        <v>613.9</v>
      </c>
      <c r="DQ516">
        <v>531.5</v>
      </c>
      <c r="DR516">
        <v>488</v>
      </c>
      <c r="DS516">
        <v>464.7</v>
      </c>
      <c r="DT516">
        <v>445.7</v>
      </c>
      <c r="DU516">
        <v>408.1</v>
      </c>
      <c r="DV516">
        <v>873.8</v>
      </c>
      <c r="DW516">
        <v>691.7</v>
      </c>
      <c r="DX516">
        <v>589.20000000000005</v>
      </c>
      <c r="DY516">
        <v>521.9</v>
      </c>
      <c r="DZ516">
        <v>485.2</v>
      </c>
      <c r="EA516">
        <v>463.8</v>
      </c>
      <c r="EB516">
        <v>427.3</v>
      </c>
      <c r="EC516">
        <v>1039</v>
      </c>
      <c r="ED516">
        <v>798.1</v>
      </c>
      <c r="EE516">
        <v>665.1</v>
      </c>
      <c r="EF516">
        <v>579.4</v>
      </c>
      <c r="EG516">
        <v>519.9</v>
      </c>
      <c r="EH516">
        <v>485.2</v>
      </c>
      <c r="EI516">
        <v>446.3</v>
      </c>
      <c r="EJ516">
        <v>1199.8</v>
      </c>
      <c r="EK516">
        <v>910</v>
      </c>
      <c r="EL516">
        <v>744.9</v>
      </c>
      <c r="EM516">
        <v>640.6</v>
      </c>
      <c r="EN516">
        <v>567.1</v>
      </c>
      <c r="EO516">
        <v>514.9</v>
      </c>
      <c r="EP516" t="s">
        <v>4764</v>
      </c>
    </row>
    <row r="517" spans="1:146" x14ac:dyDescent="0.25">
      <c r="A517" t="s">
        <v>4765</v>
      </c>
      <c r="B517" t="s">
        <v>241</v>
      </c>
      <c r="C517" t="s">
        <v>242</v>
      </c>
      <c r="D517" t="s">
        <v>243</v>
      </c>
      <c r="E517" t="s">
        <v>1398</v>
      </c>
      <c r="F517" t="s">
        <v>1452</v>
      </c>
      <c r="G517" t="s">
        <v>1453</v>
      </c>
      <c r="H517">
        <v>1998</v>
      </c>
      <c r="I517">
        <v>4072389</v>
      </c>
      <c r="K517" t="s">
        <v>1698</v>
      </c>
      <c r="L517" t="s">
        <v>1781</v>
      </c>
      <c r="M517">
        <v>650</v>
      </c>
      <c r="N517" t="s">
        <v>4704</v>
      </c>
      <c r="O517" s="3">
        <v>0.58131944444444439</v>
      </c>
      <c r="P517">
        <v>12.8</v>
      </c>
      <c r="Q517">
        <v>11.196999999999999</v>
      </c>
      <c r="R517">
        <v>2.0680000000000001</v>
      </c>
      <c r="S517">
        <v>3.87</v>
      </c>
      <c r="T517">
        <v>8946</v>
      </c>
      <c r="U517">
        <v>118.1</v>
      </c>
      <c r="V517">
        <v>0.27</v>
      </c>
      <c r="W517">
        <v>610.29999999999995</v>
      </c>
      <c r="X517">
        <v>1.0206999999999999</v>
      </c>
      <c r="Y517">
        <v>661.3</v>
      </c>
      <c r="Z517">
        <v>0</v>
      </c>
      <c r="AA517">
        <v>0</v>
      </c>
      <c r="AB517">
        <v>1018</v>
      </c>
      <c r="AC517">
        <v>825.5</v>
      </c>
      <c r="AD517">
        <v>709.3</v>
      </c>
      <c r="AE517">
        <v>636.6</v>
      </c>
      <c r="AF517">
        <v>598</v>
      </c>
      <c r="AG517">
        <v>572.20000000000005</v>
      </c>
      <c r="AH517">
        <v>549.4</v>
      </c>
      <c r="AI517">
        <v>968.6</v>
      </c>
      <c r="AJ517">
        <v>787</v>
      </c>
      <c r="AK517">
        <v>684.4</v>
      </c>
      <c r="AL517">
        <v>625.20000000000005</v>
      </c>
      <c r="AM517">
        <v>593.1</v>
      </c>
      <c r="AN517">
        <v>573.4</v>
      </c>
      <c r="AO517">
        <v>553.4</v>
      </c>
      <c r="AP517">
        <v>848.4</v>
      </c>
      <c r="AQ517">
        <v>681.8</v>
      </c>
      <c r="AR517">
        <v>591.6</v>
      </c>
      <c r="AS517">
        <v>538.79999999999995</v>
      </c>
      <c r="AT517">
        <v>506.4</v>
      </c>
      <c r="AU517">
        <v>485.8</v>
      </c>
      <c r="AV517">
        <v>461.4</v>
      </c>
      <c r="AW517">
        <v>900.6</v>
      </c>
      <c r="AX517">
        <v>719.2</v>
      </c>
      <c r="AY517">
        <v>619.70000000000005</v>
      </c>
      <c r="AZ517">
        <v>560.79999999999995</v>
      </c>
      <c r="BA517">
        <v>524.29999999999995</v>
      </c>
      <c r="BB517">
        <v>500.7</v>
      </c>
      <c r="BC517">
        <v>472.6</v>
      </c>
      <c r="BD517">
        <v>1015.2</v>
      </c>
      <c r="BE517">
        <v>774.3</v>
      </c>
      <c r="BF517">
        <v>636.5</v>
      </c>
      <c r="BG517">
        <v>554.70000000000005</v>
      </c>
      <c r="BH517">
        <v>515</v>
      </c>
      <c r="BI517">
        <v>485.4</v>
      </c>
      <c r="BJ517">
        <v>440.2</v>
      </c>
      <c r="BK517">
        <v>43.5</v>
      </c>
      <c r="BL517">
        <v>41.9</v>
      </c>
      <c r="BM517">
        <v>41.7</v>
      </c>
      <c r="BN517">
        <v>40.799999999999997</v>
      </c>
      <c r="BO517">
        <v>39.700000000000003</v>
      </c>
      <c r="BP517">
        <v>39.200000000000003</v>
      </c>
      <c r="BQ517">
        <v>39.200000000000003</v>
      </c>
      <c r="BR517">
        <v>138.4</v>
      </c>
      <c r="BS517">
        <v>149.6</v>
      </c>
      <c r="BT517">
        <v>148.30000000000001</v>
      </c>
      <c r="BU517">
        <v>154.6</v>
      </c>
      <c r="BV517">
        <v>166.7</v>
      </c>
      <c r="BW517">
        <v>180</v>
      </c>
      <c r="BX517">
        <v>180</v>
      </c>
      <c r="BY517">
        <v>1045.7</v>
      </c>
      <c r="BZ517">
        <v>865.7</v>
      </c>
      <c r="CA517">
        <v>761.5</v>
      </c>
      <c r="CB517">
        <v>701.2</v>
      </c>
      <c r="CC517">
        <v>676.2</v>
      </c>
      <c r="CD517">
        <v>664.6</v>
      </c>
      <c r="CE517">
        <v>660.9</v>
      </c>
      <c r="CF517">
        <v>680.8</v>
      </c>
      <c r="CG517">
        <v>572.79999999999995</v>
      </c>
      <c r="CH517">
        <v>510.7</v>
      </c>
      <c r="CI517">
        <v>483.9</v>
      </c>
      <c r="CJ517">
        <v>473</v>
      </c>
      <c r="CK517">
        <v>468.3</v>
      </c>
      <c r="CL517">
        <v>465</v>
      </c>
      <c r="CM517">
        <v>642.9</v>
      </c>
      <c r="CN517">
        <v>543.9</v>
      </c>
      <c r="CO517">
        <v>492.9</v>
      </c>
      <c r="CP517">
        <v>471.6</v>
      </c>
      <c r="CQ517">
        <v>460.9</v>
      </c>
      <c r="CR517">
        <v>455.8</v>
      </c>
      <c r="CS517">
        <v>451.9</v>
      </c>
      <c r="CT517">
        <v>614.9</v>
      </c>
      <c r="CU517">
        <v>522.9</v>
      </c>
      <c r="CV517">
        <v>481</v>
      </c>
      <c r="CW517">
        <v>461.6</v>
      </c>
      <c r="CX517">
        <v>448.9</v>
      </c>
      <c r="CY517">
        <v>439.4</v>
      </c>
      <c r="CZ517">
        <v>430</v>
      </c>
      <c r="DA517">
        <v>620</v>
      </c>
      <c r="DB517">
        <v>524.4</v>
      </c>
      <c r="DC517">
        <v>474.6</v>
      </c>
      <c r="DD517">
        <v>453.7</v>
      </c>
      <c r="DE517">
        <v>442.8</v>
      </c>
      <c r="DF517">
        <v>431.5</v>
      </c>
      <c r="DG517">
        <v>410.1</v>
      </c>
      <c r="DH517">
        <v>629.79999999999995</v>
      </c>
      <c r="DI517">
        <v>518.20000000000005</v>
      </c>
      <c r="DJ517">
        <v>468.9</v>
      </c>
      <c r="DK517">
        <v>446</v>
      </c>
      <c r="DL517">
        <v>427.5</v>
      </c>
      <c r="DM517">
        <v>411.2</v>
      </c>
      <c r="DN517">
        <v>390.5</v>
      </c>
      <c r="DO517">
        <v>646.5</v>
      </c>
      <c r="DP517">
        <v>530.6</v>
      </c>
      <c r="DQ517">
        <v>474.8</v>
      </c>
      <c r="DR517">
        <v>449.4</v>
      </c>
      <c r="DS517">
        <v>428.7</v>
      </c>
      <c r="DT517">
        <v>408.7</v>
      </c>
      <c r="DU517">
        <v>378.1</v>
      </c>
      <c r="DV517">
        <v>714.3</v>
      </c>
      <c r="DW517">
        <v>578.9</v>
      </c>
      <c r="DX517">
        <v>500.4</v>
      </c>
      <c r="DY517">
        <v>464.6</v>
      </c>
      <c r="DZ517">
        <v>443.3</v>
      </c>
      <c r="EA517">
        <v>423</v>
      </c>
      <c r="EB517">
        <v>383.3</v>
      </c>
      <c r="EC517">
        <v>857.7</v>
      </c>
      <c r="ED517">
        <v>680</v>
      </c>
      <c r="EE517">
        <v>569</v>
      </c>
      <c r="EF517">
        <v>500.3</v>
      </c>
      <c r="EG517">
        <v>465.9</v>
      </c>
      <c r="EH517">
        <v>445.7</v>
      </c>
      <c r="EI517">
        <v>407.8</v>
      </c>
      <c r="EJ517">
        <v>990.3</v>
      </c>
      <c r="EK517">
        <v>785.2</v>
      </c>
      <c r="EL517">
        <v>657.1</v>
      </c>
      <c r="EM517">
        <v>572</v>
      </c>
      <c r="EN517">
        <v>519.79999999999995</v>
      </c>
      <c r="EO517">
        <v>479.9</v>
      </c>
      <c r="EP517" t="s">
        <v>4766</v>
      </c>
    </row>
    <row r="518" spans="1:146" x14ac:dyDescent="0.25">
      <c r="A518" t="s">
        <v>4767</v>
      </c>
      <c r="B518" t="s">
        <v>788</v>
      </c>
      <c r="C518" t="s">
        <v>28</v>
      </c>
      <c r="D518" t="s">
        <v>789</v>
      </c>
      <c r="E518" t="s">
        <v>790</v>
      </c>
      <c r="F518" t="s">
        <v>791</v>
      </c>
      <c r="G518" t="s">
        <v>792</v>
      </c>
      <c r="H518">
        <v>1978</v>
      </c>
      <c r="I518">
        <v>142167</v>
      </c>
      <c r="K518" t="s">
        <v>1698</v>
      </c>
      <c r="L518" t="s">
        <v>1781</v>
      </c>
      <c r="M518">
        <v>434</v>
      </c>
      <c r="N518" t="s">
        <v>4704</v>
      </c>
      <c r="O518" s="3">
        <v>0.58131944444444439</v>
      </c>
      <c r="P518">
        <v>8.25</v>
      </c>
      <c r="Q518">
        <v>7.133</v>
      </c>
      <c r="R518">
        <v>1.4079999999999999</v>
      </c>
      <c r="S518">
        <v>2.85</v>
      </c>
      <c r="T518">
        <v>4454</v>
      </c>
      <c r="U518">
        <v>126.4</v>
      </c>
      <c r="V518">
        <v>0.72</v>
      </c>
      <c r="W518">
        <v>786.2</v>
      </c>
      <c r="X518">
        <v>0.79049999999999998</v>
      </c>
      <c r="Y518">
        <v>853.9</v>
      </c>
      <c r="Z518">
        <v>0</v>
      </c>
      <c r="AA518">
        <v>0</v>
      </c>
      <c r="AB518">
        <v>1270.8</v>
      </c>
      <c r="AC518">
        <v>1044.0999999999999</v>
      </c>
      <c r="AD518">
        <v>917.8</v>
      </c>
      <c r="AE518">
        <v>829.4</v>
      </c>
      <c r="AF518">
        <v>775.3</v>
      </c>
      <c r="AG518">
        <v>746.2</v>
      </c>
      <c r="AH518">
        <v>722</v>
      </c>
      <c r="AI518">
        <v>1229.3</v>
      </c>
      <c r="AJ518">
        <v>1014.4</v>
      </c>
      <c r="AK518">
        <v>895.6</v>
      </c>
      <c r="AL518">
        <v>823</v>
      </c>
      <c r="AM518">
        <v>781.3</v>
      </c>
      <c r="AN518">
        <v>757.4</v>
      </c>
      <c r="AO518">
        <v>735.2</v>
      </c>
      <c r="AP518">
        <v>1082.7</v>
      </c>
      <c r="AQ518">
        <v>875</v>
      </c>
      <c r="AR518">
        <v>762.9</v>
      </c>
      <c r="AS518">
        <v>697.4</v>
      </c>
      <c r="AT518">
        <v>657.6</v>
      </c>
      <c r="AU518">
        <v>632.5</v>
      </c>
      <c r="AV518">
        <v>603.70000000000005</v>
      </c>
      <c r="AW518">
        <v>1130.9000000000001</v>
      </c>
      <c r="AX518">
        <v>909.2</v>
      </c>
      <c r="AY518">
        <v>788.4</v>
      </c>
      <c r="AZ518">
        <v>717.1</v>
      </c>
      <c r="BA518">
        <v>673.2</v>
      </c>
      <c r="BB518">
        <v>645.4</v>
      </c>
      <c r="BC518">
        <v>613.5</v>
      </c>
      <c r="BD518">
        <v>1263.4000000000001</v>
      </c>
      <c r="BE518">
        <v>980.7</v>
      </c>
      <c r="BF518">
        <v>822.9</v>
      </c>
      <c r="BG518">
        <v>721</v>
      </c>
      <c r="BH518">
        <v>668.2</v>
      </c>
      <c r="BI518">
        <v>631</v>
      </c>
      <c r="BJ518">
        <v>573.1</v>
      </c>
      <c r="BK518">
        <v>44.1</v>
      </c>
      <c r="BL518">
        <v>42.5</v>
      </c>
      <c r="BM518">
        <v>43</v>
      </c>
      <c r="BN518">
        <v>43.6</v>
      </c>
      <c r="BO518">
        <v>43.5</v>
      </c>
      <c r="BP518">
        <v>42.9</v>
      </c>
      <c r="BQ518">
        <v>43.5</v>
      </c>
      <c r="BR518">
        <v>148.69999999999999</v>
      </c>
      <c r="BS518">
        <v>153</v>
      </c>
      <c r="BT518">
        <v>156.1</v>
      </c>
      <c r="BU518">
        <v>170</v>
      </c>
      <c r="BV518">
        <v>180</v>
      </c>
      <c r="BW518">
        <v>180</v>
      </c>
      <c r="BX518">
        <v>180</v>
      </c>
      <c r="BY518">
        <v>1345.6</v>
      </c>
      <c r="BZ518">
        <v>1136.3</v>
      </c>
      <c r="CA518">
        <v>1023.1</v>
      </c>
      <c r="CB518">
        <v>946.7</v>
      </c>
      <c r="CC518">
        <v>912.7</v>
      </c>
      <c r="CD518">
        <v>895</v>
      </c>
      <c r="CE518">
        <v>889.7</v>
      </c>
      <c r="CF518">
        <v>877.1</v>
      </c>
      <c r="CG518">
        <v>752.1</v>
      </c>
      <c r="CH518">
        <v>670.7</v>
      </c>
      <c r="CI518">
        <v>629.20000000000005</v>
      </c>
      <c r="CJ518">
        <v>611.70000000000005</v>
      </c>
      <c r="CK518">
        <v>603.79999999999995</v>
      </c>
      <c r="CL518">
        <v>599</v>
      </c>
      <c r="CM518">
        <v>831.7</v>
      </c>
      <c r="CN518">
        <v>713.3</v>
      </c>
      <c r="CO518">
        <v>640.20000000000005</v>
      </c>
      <c r="CP518">
        <v>608.5</v>
      </c>
      <c r="CQ518">
        <v>593.20000000000005</v>
      </c>
      <c r="CR518">
        <v>584.70000000000005</v>
      </c>
      <c r="CS518">
        <v>578.70000000000005</v>
      </c>
      <c r="CT518">
        <v>798.3</v>
      </c>
      <c r="CU518">
        <v>681.7</v>
      </c>
      <c r="CV518">
        <v>619.6</v>
      </c>
      <c r="CW518">
        <v>592.79999999999995</v>
      </c>
      <c r="CX518">
        <v>577</v>
      </c>
      <c r="CY518">
        <v>565.29999999999995</v>
      </c>
      <c r="CZ518">
        <v>550.70000000000005</v>
      </c>
      <c r="DA518">
        <v>803.6</v>
      </c>
      <c r="DB518">
        <v>685</v>
      </c>
      <c r="DC518">
        <v>611.20000000000005</v>
      </c>
      <c r="DD518">
        <v>582</v>
      </c>
      <c r="DE518">
        <v>566.4</v>
      </c>
      <c r="DF518">
        <v>557.1</v>
      </c>
      <c r="DG518">
        <v>533.6</v>
      </c>
      <c r="DH518">
        <v>807.7</v>
      </c>
      <c r="DI518">
        <v>668.9</v>
      </c>
      <c r="DJ518">
        <v>601.5</v>
      </c>
      <c r="DK518">
        <v>572.4</v>
      </c>
      <c r="DL518">
        <v>550.79999999999995</v>
      </c>
      <c r="DM518">
        <v>531.20000000000005</v>
      </c>
      <c r="DN518">
        <v>506.5</v>
      </c>
      <c r="DO518">
        <v>826.8</v>
      </c>
      <c r="DP518">
        <v>683.9</v>
      </c>
      <c r="DQ518">
        <v>608</v>
      </c>
      <c r="DR518">
        <v>576.70000000000005</v>
      </c>
      <c r="DS518">
        <v>554.6</v>
      </c>
      <c r="DT518">
        <v>532.9</v>
      </c>
      <c r="DU518">
        <v>498.1</v>
      </c>
      <c r="DV518">
        <v>900.8</v>
      </c>
      <c r="DW518">
        <v>739.8</v>
      </c>
      <c r="DX518">
        <v>638.79999999999995</v>
      </c>
      <c r="DY518">
        <v>593.1</v>
      </c>
      <c r="DZ518">
        <v>568.29999999999995</v>
      </c>
      <c r="EA518">
        <v>546.9</v>
      </c>
      <c r="EB518">
        <v>507.1</v>
      </c>
      <c r="EC518">
        <v>1035.8</v>
      </c>
      <c r="ED518">
        <v>827.2</v>
      </c>
      <c r="EE518">
        <v>707</v>
      </c>
      <c r="EF518">
        <v>628.20000000000005</v>
      </c>
      <c r="EG518">
        <v>590.70000000000005</v>
      </c>
      <c r="EH518">
        <v>568.1</v>
      </c>
      <c r="EI518">
        <v>528.5</v>
      </c>
      <c r="EJ518">
        <v>1196</v>
      </c>
      <c r="EK518">
        <v>951.8</v>
      </c>
      <c r="EL518">
        <v>812.6</v>
      </c>
      <c r="EM518">
        <v>712.1</v>
      </c>
      <c r="EN518">
        <v>637.9</v>
      </c>
      <c r="EO518">
        <v>597.4</v>
      </c>
      <c r="EP518" t="s">
        <v>4768</v>
      </c>
    </row>
    <row r="519" spans="1:146" x14ac:dyDescent="0.25">
      <c r="A519" t="s">
        <v>3421</v>
      </c>
      <c r="B519" t="s">
        <v>3248</v>
      </c>
      <c r="C519" t="s">
        <v>3105</v>
      </c>
      <c r="D519" t="s">
        <v>3106</v>
      </c>
      <c r="E519" t="s">
        <v>3107</v>
      </c>
      <c r="F519" t="s">
        <v>3108</v>
      </c>
      <c r="G519" t="s">
        <v>1594</v>
      </c>
      <c r="H519">
        <v>1987</v>
      </c>
      <c r="I519">
        <v>9513618</v>
      </c>
      <c r="K519" t="s">
        <v>1698</v>
      </c>
      <c r="L519" t="s">
        <v>1781</v>
      </c>
      <c r="M519">
        <v>410</v>
      </c>
      <c r="N519" t="s">
        <v>4704</v>
      </c>
      <c r="O519" s="3">
        <v>0.58131944444444439</v>
      </c>
      <c r="P519">
        <v>10.1</v>
      </c>
      <c r="Q519">
        <v>8.5190000000000001</v>
      </c>
      <c r="R519">
        <v>1.84</v>
      </c>
      <c r="S519">
        <v>3.36</v>
      </c>
      <c r="T519">
        <v>4814</v>
      </c>
      <c r="U519">
        <v>120.1</v>
      </c>
      <c r="V519">
        <v>0.26</v>
      </c>
      <c r="W519">
        <v>673.9</v>
      </c>
      <c r="X519">
        <v>0.92679999999999996</v>
      </c>
      <c r="Y519">
        <v>728.3</v>
      </c>
      <c r="Z519">
        <v>0</v>
      </c>
      <c r="AA519">
        <v>0</v>
      </c>
      <c r="AB519">
        <v>1094.2</v>
      </c>
      <c r="AC519">
        <v>893.1</v>
      </c>
      <c r="AD519">
        <v>774.2</v>
      </c>
      <c r="AE519">
        <v>701.2</v>
      </c>
      <c r="AF519">
        <v>662</v>
      </c>
      <c r="AG519">
        <v>641.5</v>
      </c>
      <c r="AH519">
        <v>622.29999999999995</v>
      </c>
      <c r="AI519">
        <v>1044</v>
      </c>
      <c r="AJ519">
        <v>855.8</v>
      </c>
      <c r="AK519">
        <v>751.6</v>
      </c>
      <c r="AL519">
        <v>693.7</v>
      </c>
      <c r="AM519">
        <v>663.4</v>
      </c>
      <c r="AN519">
        <v>646.20000000000005</v>
      </c>
      <c r="AO519">
        <v>629.29999999999995</v>
      </c>
      <c r="AP519">
        <v>925.7</v>
      </c>
      <c r="AQ519">
        <v>748.4</v>
      </c>
      <c r="AR519">
        <v>653.79999999999995</v>
      </c>
      <c r="AS519">
        <v>599.5</v>
      </c>
      <c r="AT519">
        <v>567</v>
      </c>
      <c r="AU519">
        <v>546.70000000000005</v>
      </c>
      <c r="AV519">
        <v>523.1</v>
      </c>
      <c r="AW519">
        <v>974.8</v>
      </c>
      <c r="AX519">
        <v>783.3</v>
      </c>
      <c r="AY519">
        <v>679.8</v>
      </c>
      <c r="AZ519">
        <v>619.70000000000005</v>
      </c>
      <c r="BA519">
        <v>583.20000000000005</v>
      </c>
      <c r="BB519">
        <v>560.29999999999995</v>
      </c>
      <c r="BC519">
        <v>534.70000000000005</v>
      </c>
      <c r="BD519">
        <v>1091.3</v>
      </c>
      <c r="BE519">
        <v>838.7</v>
      </c>
      <c r="BF519">
        <v>698.5</v>
      </c>
      <c r="BG519">
        <v>617</v>
      </c>
      <c r="BH519">
        <v>577.1</v>
      </c>
      <c r="BI519">
        <v>546.70000000000005</v>
      </c>
      <c r="BJ519">
        <v>498.5</v>
      </c>
      <c r="BK519">
        <v>42.4</v>
      </c>
      <c r="BL519">
        <v>41.1</v>
      </c>
      <c r="BM519">
        <v>41.2</v>
      </c>
      <c r="BN519">
        <v>40.1</v>
      </c>
      <c r="BO519">
        <v>39.299999999999997</v>
      </c>
      <c r="BP519">
        <v>39</v>
      </c>
      <c r="BQ519">
        <v>39.5</v>
      </c>
      <c r="BR519">
        <v>146.9</v>
      </c>
      <c r="BS519">
        <v>151.5</v>
      </c>
      <c r="BT519">
        <v>150.69999999999999</v>
      </c>
      <c r="BU519">
        <v>159.69999999999999</v>
      </c>
      <c r="BV519">
        <v>180</v>
      </c>
      <c r="BW519">
        <v>180</v>
      </c>
      <c r="BX519">
        <v>180</v>
      </c>
      <c r="BY519">
        <v>1123.3</v>
      </c>
      <c r="BZ519">
        <v>940.4</v>
      </c>
      <c r="CA519">
        <v>835.4</v>
      </c>
      <c r="CB519">
        <v>780.4</v>
      </c>
      <c r="CC519">
        <v>761.3</v>
      </c>
      <c r="CD519">
        <v>754.1</v>
      </c>
      <c r="CE519">
        <v>759.6</v>
      </c>
      <c r="CF519">
        <v>741.8</v>
      </c>
      <c r="CG519">
        <v>627.5</v>
      </c>
      <c r="CH519">
        <v>568.5</v>
      </c>
      <c r="CI519">
        <v>545.9</v>
      </c>
      <c r="CJ519">
        <v>536.6</v>
      </c>
      <c r="CK519">
        <v>532.6</v>
      </c>
      <c r="CL519">
        <v>531.4</v>
      </c>
      <c r="CM519">
        <v>705.2</v>
      </c>
      <c r="CN519">
        <v>597.79999999999995</v>
      </c>
      <c r="CO519">
        <v>552.4</v>
      </c>
      <c r="CP519">
        <v>533</v>
      </c>
      <c r="CQ519">
        <v>522.5</v>
      </c>
      <c r="CR519">
        <v>517.70000000000005</v>
      </c>
      <c r="CS519">
        <v>515.20000000000005</v>
      </c>
      <c r="CT519">
        <v>677.7</v>
      </c>
      <c r="CU519">
        <v>578.79999999999995</v>
      </c>
      <c r="CV519">
        <v>540.70000000000005</v>
      </c>
      <c r="CW519">
        <v>521.29999999999995</v>
      </c>
      <c r="CX519">
        <v>507.5</v>
      </c>
      <c r="CY519">
        <v>497.1</v>
      </c>
      <c r="CZ519">
        <v>487.9</v>
      </c>
      <c r="DA519">
        <v>683.9</v>
      </c>
      <c r="DB519">
        <v>574</v>
      </c>
      <c r="DC519">
        <v>531.70000000000005</v>
      </c>
      <c r="DD519">
        <v>512.70000000000005</v>
      </c>
      <c r="DE519">
        <v>501.2</v>
      </c>
      <c r="DF519">
        <v>486.3</v>
      </c>
      <c r="DG519">
        <v>463.6</v>
      </c>
      <c r="DH519">
        <v>682.3</v>
      </c>
      <c r="DI519">
        <v>567.5</v>
      </c>
      <c r="DJ519">
        <v>525.29999999999995</v>
      </c>
      <c r="DK519">
        <v>500.7</v>
      </c>
      <c r="DL519">
        <v>478.9</v>
      </c>
      <c r="DM519">
        <v>462.6</v>
      </c>
      <c r="DN519">
        <v>445</v>
      </c>
      <c r="DO519">
        <v>702.9</v>
      </c>
      <c r="DP519">
        <v>580.6</v>
      </c>
      <c r="DQ519">
        <v>531.5</v>
      </c>
      <c r="DR519">
        <v>505</v>
      </c>
      <c r="DS519">
        <v>481</v>
      </c>
      <c r="DT519">
        <v>458.7</v>
      </c>
      <c r="DU519">
        <v>428.1</v>
      </c>
      <c r="DV519">
        <v>775</v>
      </c>
      <c r="DW519">
        <v>636.5</v>
      </c>
      <c r="DX519">
        <v>554.6</v>
      </c>
      <c r="DY519">
        <v>521.5</v>
      </c>
      <c r="DZ519">
        <v>497.7</v>
      </c>
      <c r="EA519">
        <v>474.1</v>
      </c>
      <c r="EB519">
        <v>431.5</v>
      </c>
      <c r="EC519">
        <v>922.3</v>
      </c>
      <c r="ED519">
        <v>732.4</v>
      </c>
      <c r="EE519">
        <v>618</v>
      </c>
      <c r="EF519">
        <v>550.70000000000005</v>
      </c>
      <c r="EG519">
        <v>520.9</v>
      </c>
      <c r="EH519">
        <v>498.6</v>
      </c>
      <c r="EI519">
        <v>455.3</v>
      </c>
      <c r="EJ519">
        <v>1065</v>
      </c>
      <c r="EK519">
        <v>845.9</v>
      </c>
      <c r="EL519">
        <v>713</v>
      </c>
      <c r="EM519">
        <v>622</v>
      </c>
      <c r="EN519">
        <v>562.6</v>
      </c>
      <c r="EO519">
        <v>528.9</v>
      </c>
      <c r="EP519" t="s">
        <v>4769</v>
      </c>
    </row>
    <row r="520" spans="1:146" x14ac:dyDescent="0.25">
      <c r="A520" t="s">
        <v>4770</v>
      </c>
      <c r="B520" t="s">
        <v>413</v>
      </c>
      <c r="C520" t="s">
        <v>414</v>
      </c>
      <c r="D520" t="s">
        <v>415</v>
      </c>
      <c r="E520" t="s">
        <v>416</v>
      </c>
      <c r="F520" t="s">
        <v>1224</v>
      </c>
      <c r="G520" t="s">
        <v>1224</v>
      </c>
      <c r="H520">
        <v>1975</v>
      </c>
      <c r="I520">
        <v>4026951</v>
      </c>
      <c r="K520" t="s">
        <v>1698</v>
      </c>
      <c r="L520" t="s">
        <v>1781</v>
      </c>
      <c r="M520">
        <v>597</v>
      </c>
      <c r="N520" t="s">
        <v>4704</v>
      </c>
      <c r="O520" s="3">
        <v>0.58131944444444439</v>
      </c>
      <c r="P520">
        <v>11.54</v>
      </c>
      <c r="Q520">
        <v>9.0679999999999996</v>
      </c>
      <c r="R520">
        <v>1.903</v>
      </c>
      <c r="S520">
        <v>3.71</v>
      </c>
      <c r="T520">
        <v>7523</v>
      </c>
      <c r="U520">
        <v>111.6</v>
      </c>
      <c r="V520">
        <v>0.45</v>
      </c>
      <c r="W520">
        <v>669.7</v>
      </c>
      <c r="X520">
        <v>0.92449999999999999</v>
      </c>
      <c r="Y520">
        <v>730.1</v>
      </c>
      <c r="Z520">
        <v>0</v>
      </c>
      <c r="AA520">
        <v>0</v>
      </c>
      <c r="AB520">
        <v>1059.4000000000001</v>
      </c>
      <c r="AC520">
        <v>883.4</v>
      </c>
      <c r="AD520">
        <v>777.7</v>
      </c>
      <c r="AE520">
        <v>710.4</v>
      </c>
      <c r="AF520">
        <v>675.6</v>
      </c>
      <c r="AG520">
        <v>643.1</v>
      </c>
      <c r="AH520">
        <v>616.29999999999995</v>
      </c>
      <c r="AI520">
        <v>1018.4</v>
      </c>
      <c r="AJ520">
        <v>848</v>
      </c>
      <c r="AK520">
        <v>750.7</v>
      </c>
      <c r="AL520">
        <v>692.4</v>
      </c>
      <c r="AM520">
        <v>660</v>
      </c>
      <c r="AN520">
        <v>638.1</v>
      </c>
      <c r="AO520">
        <v>618.79999999999995</v>
      </c>
      <c r="AP520">
        <v>913.1</v>
      </c>
      <c r="AQ520">
        <v>741.9</v>
      </c>
      <c r="AR520">
        <v>650.5</v>
      </c>
      <c r="AS520">
        <v>597.5</v>
      </c>
      <c r="AT520">
        <v>565.1</v>
      </c>
      <c r="AU520">
        <v>544.20000000000005</v>
      </c>
      <c r="AV520">
        <v>519.1</v>
      </c>
      <c r="AW520">
        <v>969.4</v>
      </c>
      <c r="AX520">
        <v>780.8</v>
      </c>
      <c r="AY520">
        <v>678</v>
      </c>
      <c r="AZ520">
        <v>617.1</v>
      </c>
      <c r="BA520">
        <v>579.20000000000005</v>
      </c>
      <c r="BB520">
        <v>554.9</v>
      </c>
      <c r="BC520">
        <v>526.70000000000005</v>
      </c>
      <c r="BD520">
        <v>1056.3</v>
      </c>
      <c r="BE520">
        <v>830.9</v>
      </c>
      <c r="BF520">
        <v>699.8</v>
      </c>
      <c r="BG520">
        <v>617.6</v>
      </c>
      <c r="BH520">
        <v>576.79999999999995</v>
      </c>
      <c r="BI520">
        <v>544</v>
      </c>
      <c r="BJ520">
        <v>495.6</v>
      </c>
      <c r="BK520">
        <v>41.7</v>
      </c>
      <c r="BL520">
        <v>40.200000000000003</v>
      </c>
      <c r="BM520">
        <v>41.3</v>
      </c>
      <c r="BN520">
        <v>40.5</v>
      </c>
      <c r="BO520">
        <v>39.9</v>
      </c>
      <c r="BP520">
        <v>39.299999999999997</v>
      </c>
      <c r="BQ520">
        <v>39.299999999999997</v>
      </c>
      <c r="BR520">
        <v>147</v>
      </c>
      <c r="BS520">
        <v>148.30000000000001</v>
      </c>
      <c r="BT520">
        <v>146.80000000000001</v>
      </c>
      <c r="BU520">
        <v>148.19999999999999</v>
      </c>
      <c r="BV520">
        <v>173.1</v>
      </c>
      <c r="BW520">
        <v>175.3</v>
      </c>
      <c r="BX520">
        <v>177.6</v>
      </c>
      <c r="BY520">
        <v>1090.3</v>
      </c>
      <c r="BZ520">
        <v>931.1</v>
      </c>
      <c r="CA520">
        <v>833.6</v>
      </c>
      <c r="CB520">
        <v>769.6</v>
      </c>
      <c r="CC520">
        <v>742</v>
      </c>
      <c r="CD520">
        <v>729.3</v>
      </c>
      <c r="CE520">
        <v>724.9</v>
      </c>
      <c r="CF520">
        <v>729.7</v>
      </c>
      <c r="CG520">
        <v>627.9</v>
      </c>
      <c r="CH520">
        <v>564</v>
      </c>
      <c r="CI520">
        <v>537.20000000000005</v>
      </c>
      <c r="CJ520">
        <v>523.6</v>
      </c>
      <c r="CK520">
        <v>516.29999999999995</v>
      </c>
      <c r="CL520">
        <v>512.5</v>
      </c>
      <c r="CM520">
        <v>698.8</v>
      </c>
      <c r="CN520">
        <v>599.4</v>
      </c>
      <c r="CO520">
        <v>547.5</v>
      </c>
      <c r="CP520">
        <v>525.1</v>
      </c>
      <c r="CQ520">
        <v>512.1</v>
      </c>
      <c r="CR520">
        <v>503.3</v>
      </c>
      <c r="CS520">
        <v>497</v>
      </c>
      <c r="CT520">
        <v>676.5</v>
      </c>
      <c r="CU520">
        <v>579.6</v>
      </c>
      <c r="CV520">
        <v>536.4</v>
      </c>
      <c r="CW520">
        <v>515.29999999999995</v>
      </c>
      <c r="CX520">
        <v>501.1</v>
      </c>
      <c r="CY520">
        <v>489.8</v>
      </c>
      <c r="CZ520">
        <v>473.5</v>
      </c>
      <c r="DA520">
        <v>682</v>
      </c>
      <c r="DB520">
        <v>576.29999999999995</v>
      </c>
      <c r="DC520">
        <v>525.70000000000005</v>
      </c>
      <c r="DD520">
        <v>503.3</v>
      </c>
      <c r="DE520">
        <v>491.3</v>
      </c>
      <c r="DF520">
        <v>484.3</v>
      </c>
      <c r="DG520">
        <v>461.4</v>
      </c>
      <c r="DH520">
        <v>682</v>
      </c>
      <c r="DI520">
        <v>568</v>
      </c>
      <c r="DJ520">
        <v>521.1</v>
      </c>
      <c r="DK520">
        <v>497</v>
      </c>
      <c r="DL520">
        <v>477.4</v>
      </c>
      <c r="DM520">
        <v>459.7</v>
      </c>
      <c r="DN520">
        <v>440</v>
      </c>
      <c r="DO520">
        <v>701.3</v>
      </c>
      <c r="DP520">
        <v>583.70000000000005</v>
      </c>
      <c r="DQ520">
        <v>528.1</v>
      </c>
      <c r="DR520">
        <v>502</v>
      </c>
      <c r="DS520">
        <v>481.2</v>
      </c>
      <c r="DT520">
        <v>461.4</v>
      </c>
      <c r="DU520">
        <v>430.3</v>
      </c>
      <c r="DV520">
        <v>766.5</v>
      </c>
      <c r="DW520">
        <v>636.5</v>
      </c>
      <c r="DX520">
        <v>554.4</v>
      </c>
      <c r="DY520">
        <v>518.1</v>
      </c>
      <c r="DZ520">
        <v>496</v>
      </c>
      <c r="EA520">
        <v>476.5</v>
      </c>
      <c r="EB520">
        <v>441</v>
      </c>
      <c r="EC520">
        <v>890.8</v>
      </c>
      <c r="ED520">
        <v>723.8</v>
      </c>
      <c r="EE520">
        <v>625.1</v>
      </c>
      <c r="EF520">
        <v>564</v>
      </c>
      <c r="EG520">
        <v>532.4</v>
      </c>
      <c r="EH520">
        <v>512.6</v>
      </c>
      <c r="EI520">
        <v>482</v>
      </c>
      <c r="EJ520">
        <v>1028.5999999999999</v>
      </c>
      <c r="EK520">
        <v>835.8</v>
      </c>
      <c r="EL520">
        <v>721.8</v>
      </c>
      <c r="EM520">
        <v>651.29999999999995</v>
      </c>
      <c r="EN520">
        <v>609.29999999999995</v>
      </c>
      <c r="EO520">
        <v>557</v>
      </c>
      <c r="EP520" t="s">
        <v>4771</v>
      </c>
    </row>
    <row r="521" spans="1:146" x14ac:dyDescent="0.25">
      <c r="A521" t="s">
        <v>4772</v>
      </c>
      <c r="B521" t="s">
        <v>1073</v>
      </c>
      <c r="C521" t="s">
        <v>1074</v>
      </c>
      <c r="D521" t="s">
        <v>1075</v>
      </c>
      <c r="E521" t="s">
        <v>1076</v>
      </c>
      <c r="F521" t="s">
        <v>1477</v>
      </c>
      <c r="G521" t="s">
        <v>1057</v>
      </c>
      <c r="H521">
        <v>1994</v>
      </c>
      <c r="I521">
        <v>4055736</v>
      </c>
      <c r="K521" t="s">
        <v>1698</v>
      </c>
      <c r="L521" t="s">
        <v>1781</v>
      </c>
      <c r="M521">
        <v>516</v>
      </c>
      <c r="N521" t="s">
        <v>4704</v>
      </c>
      <c r="O521" s="3">
        <v>0.58131944444444439</v>
      </c>
      <c r="P521">
        <v>9.34</v>
      </c>
      <c r="Q521">
        <v>8.34</v>
      </c>
      <c r="R521">
        <v>1.982</v>
      </c>
      <c r="S521">
        <v>3.28</v>
      </c>
      <c r="T521">
        <v>4004</v>
      </c>
      <c r="U521">
        <v>115.6</v>
      </c>
      <c r="V521">
        <v>0.35</v>
      </c>
      <c r="W521">
        <v>700</v>
      </c>
      <c r="X521">
        <v>0.89929999999999999</v>
      </c>
      <c r="Y521">
        <v>750.6</v>
      </c>
      <c r="Z521">
        <v>0</v>
      </c>
      <c r="AA521">
        <v>0</v>
      </c>
      <c r="AB521">
        <v>1170.7</v>
      </c>
      <c r="AC521">
        <v>945.6</v>
      </c>
      <c r="AD521">
        <v>816</v>
      </c>
      <c r="AE521">
        <v>726.1</v>
      </c>
      <c r="AF521">
        <v>669</v>
      </c>
      <c r="AG521">
        <v>639.4</v>
      </c>
      <c r="AH521">
        <v>616.5</v>
      </c>
      <c r="AI521">
        <v>1123.9000000000001</v>
      </c>
      <c r="AJ521">
        <v>912.1</v>
      </c>
      <c r="AK521">
        <v>792.5</v>
      </c>
      <c r="AL521">
        <v>716.8</v>
      </c>
      <c r="AM521">
        <v>669.7</v>
      </c>
      <c r="AN521">
        <v>643.20000000000005</v>
      </c>
      <c r="AO521">
        <v>620.4</v>
      </c>
      <c r="AP521">
        <v>979.2</v>
      </c>
      <c r="AQ521">
        <v>784.8</v>
      </c>
      <c r="AR521">
        <v>678.5</v>
      </c>
      <c r="AS521">
        <v>615.29999999999995</v>
      </c>
      <c r="AT521">
        <v>575.9</v>
      </c>
      <c r="AU521">
        <v>550.5</v>
      </c>
      <c r="AV521">
        <v>520.9</v>
      </c>
      <c r="AW521">
        <v>1060.0999999999999</v>
      </c>
      <c r="AX521">
        <v>842.3</v>
      </c>
      <c r="AY521">
        <v>721.4</v>
      </c>
      <c r="AZ521">
        <v>648.29999999999995</v>
      </c>
      <c r="BA521">
        <v>602.29999999999995</v>
      </c>
      <c r="BB521">
        <v>572.5</v>
      </c>
      <c r="BC521">
        <v>538.1</v>
      </c>
      <c r="BD521">
        <v>1163.4000000000001</v>
      </c>
      <c r="BE521">
        <v>886.3</v>
      </c>
      <c r="BF521">
        <v>732.7</v>
      </c>
      <c r="BG521">
        <v>635.20000000000005</v>
      </c>
      <c r="BH521">
        <v>583.29999999999995</v>
      </c>
      <c r="BI521">
        <v>549</v>
      </c>
      <c r="BJ521">
        <v>498.2</v>
      </c>
      <c r="BK521">
        <v>42.4</v>
      </c>
      <c r="BL521">
        <v>40.799999999999997</v>
      </c>
      <c r="BM521">
        <v>40.4</v>
      </c>
      <c r="BN521">
        <v>40.1</v>
      </c>
      <c r="BO521">
        <v>38.299999999999997</v>
      </c>
      <c r="BP521">
        <v>37.9</v>
      </c>
      <c r="BQ521">
        <v>38.4</v>
      </c>
      <c r="BR521">
        <v>147.1</v>
      </c>
      <c r="BS521">
        <v>151.1</v>
      </c>
      <c r="BT521">
        <v>151.19999999999999</v>
      </c>
      <c r="BU521">
        <v>158.5</v>
      </c>
      <c r="BV521">
        <v>180</v>
      </c>
      <c r="BW521">
        <v>180</v>
      </c>
      <c r="BX521">
        <v>180</v>
      </c>
      <c r="BY521">
        <v>1243.4000000000001</v>
      </c>
      <c r="BZ521">
        <v>1022.8</v>
      </c>
      <c r="CA521">
        <v>900.9</v>
      </c>
      <c r="CB521">
        <v>813.8</v>
      </c>
      <c r="CC521">
        <v>761.9</v>
      </c>
      <c r="CD521">
        <v>740.1</v>
      </c>
      <c r="CE521">
        <v>739.1</v>
      </c>
      <c r="CF521">
        <v>821.2</v>
      </c>
      <c r="CG521">
        <v>688.5</v>
      </c>
      <c r="CH521">
        <v>607.6</v>
      </c>
      <c r="CI521">
        <v>564.5</v>
      </c>
      <c r="CJ521">
        <v>543.6</v>
      </c>
      <c r="CK521">
        <v>532.70000000000005</v>
      </c>
      <c r="CL521">
        <v>527.29999999999995</v>
      </c>
      <c r="CM521">
        <v>780.3</v>
      </c>
      <c r="CN521">
        <v>656.8</v>
      </c>
      <c r="CO521">
        <v>584.29999999999995</v>
      </c>
      <c r="CP521">
        <v>550.5</v>
      </c>
      <c r="CQ521">
        <v>532.1</v>
      </c>
      <c r="CR521">
        <v>520.29999999999995</v>
      </c>
      <c r="CS521">
        <v>511.1</v>
      </c>
      <c r="CT521">
        <v>750.7</v>
      </c>
      <c r="CU521">
        <v>627.9</v>
      </c>
      <c r="CV521">
        <v>565.1</v>
      </c>
      <c r="CW521">
        <v>538.70000000000005</v>
      </c>
      <c r="CX521">
        <v>521.9</v>
      </c>
      <c r="CY521">
        <v>507.3</v>
      </c>
      <c r="CZ521">
        <v>485.7</v>
      </c>
      <c r="DA521">
        <v>714.1</v>
      </c>
      <c r="DB521">
        <v>589.79999999999995</v>
      </c>
      <c r="DC521">
        <v>538.20000000000005</v>
      </c>
      <c r="DD521">
        <v>514.9</v>
      </c>
      <c r="DE521">
        <v>502.6</v>
      </c>
      <c r="DF521">
        <v>494.5</v>
      </c>
      <c r="DG521">
        <v>473.6</v>
      </c>
      <c r="DH521">
        <v>704.4</v>
      </c>
      <c r="DI521">
        <v>582.29999999999995</v>
      </c>
      <c r="DJ521">
        <v>533.70000000000005</v>
      </c>
      <c r="DK521">
        <v>507.2</v>
      </c>
      <c r="DL521">
        <v>483.5</v>
      </c>
      <c r="DM521">
        <v>462.5</v>
      </c>
      <c r="DN521">
        <v>440.7</v>
      </c>
      <c r="DO521">
        <v>726.2</v>
      </c>
      <c r="DP521">
        <v>597.4</v>
      </c>
      <c r="DQ521">
        <v>540.70000000000005</v>
      </c>
      <c r="DR521">
        <v>512.9</v>
      </c>
      <c r="DS521">
        <v>488</v>
      </c>
      <c r="DT521">
        <v>463.9</v>
      </c>
      <c r="DU521">
        <v>424.5</v>
      </c>
      <c r="DV521">
        <v>802.1</v>
      </c>
      <c r="DW521">
        <v>656</v>
      </c>
      <c r="DX521">
        <v>566.79999999999995</v>
      </c>
      <c r="DY521">
        <v>530</v>
      </c>
      <c r="DZ521">
        <v>505.7</v>
      </c>
      <c r="EA521">
        <v>481.8</v>
      </c>
      <c r="EB521">
        <v>437.2</v>
      </c>
      <c r="EC521">
        <v>950.8</v>
      </c>
      <c r="ED521">
        <v>752.1</v>
      </c>
      <c r="EE521">
        <v>634</v>
      </c>
      <c r="EF521">
        <v>562.20000000000005</v>
      </c>
      <c r="EG521">
        <v>529.6</v>
      </c>
      <c r="EH521">
        <v>506.9</v>
      </c>
      <c r="EI521">
        <v>463.1</v>
      </c>
      <c r="EJ521">
        <v>1097.9000000000001</v>
      </c>
      <c r="EK521">
        <v>868.4</v>
      </c>
      <c r="EL521">
        <v>731.2</v>
      </c>
      <c r="EM521">
        <v>638.4</v>
      </c>
      <c r="EN521">
        <v>576.1</v>
      </c>
      <c r="EO521">
        <v>538.6</v>
      </c>
      <c r="EP521" t="s">
        <v>4773</v>
      </c>
    </row>
    <row r="522" spans="1:146" x14ac:dyDescent="0.25">
      <c r="A522" t="s">
        <v>3931</v>
      </c>
      <c r="B522" t="s">
        <v>1595</v>
      </c>
      <c r="C522" t="s">
        <v>1596</v>
      </c>
      <c r="D522" t="s">
        <v>135</v>
      </c>
      <c r="E522" t="s">
        <v>1877</v>
      </c>
      <c r="F522" t="s">
        <v>1880</v>
      </c>
      <c r="G522" t="s">
        <v>1879</v>
      </c>
      <c r="H522">
        <v>2001</v>
      </c>
      <c r="I522">
        <v>4005084</v>
      </c>
      <c r="K522" t="s">
        <v>1698</v>
      </c>
      <c r="L522" t="s">
        <v>1781</v>
      </c>
      <c r="M522">
        <v>636</v>
      </c>
      <c r="N522" t="s">
        <v>4704</v>
      </c>
      <c r="O522" s="3">
        <v>0.58131944444444439</v>
      </c>
      <c r="P522">
        <v>10.757</v>
      </c>
      <c r="Q522">
        <v>9.6199999999999992</v>
      </c>
      <c r="R522">
        <v>2.13</v>
      </c>
      <c r="S522">
        <v>3.52</v>
      </c>
      <c r="T522">
        <v>4997</v>
      </c>
      <c r="U522">
        <v>119.6</v>
      </c>
      <c r="V522">
        <v>0.01</v>
      </c>
      <c r="W522">
        <v>611.29999999999995</v>
      </c>
      <c r="X522">
        <v>1.0145999999999999</v>
      </c>
      <c r="Y522">
        <v>665.3</v>
      </c>
      <c r="Z522">
        <v>0</v>
      </c>
      <c r="AA522">
        <v>0</v>
      </c>
      <c r="AB522">
        <v>982.6</v>
      </c>
      <c r="AC522">
        <v>799.1</v>
      </c>
      <c r="AD522">
        <v>692.3</v>
      </c>
      <c r="AE522">
        <v>643.5</v>
      </c>
      <c r="AF522">
        <v>620.29999999999995</v>
      </c>
      <c r="AG522">
        <v>594.5</v>
      </c>
      <c r="AH522">
        <v>568.9</v>
      </c>
      <c r="AI522">
        <v>939.2</v>
      </c>
      <c r="AJ522">
        <v>764.9</v>
      </c>
      <c r="AK522">
        <v>673.2</v>
      </c>
      <c r="AL522">
        <v>628.29999999999995</v>
      </c>
      <c r="AM522">
        <v>604.1</v>
      </c>
      <c r="AN522">
        <v>585.1</v>
      </c>
      <c r="AO522">
        <v>561.29999999999995</v>
      </c>
      <c r="AP522">
        <v>835.5</v>
      </c>
      <c r="AQ522">
        <v>676.8</v>
      </c>
      <c r="AR522">
        <v>593.20000000000005</v>
      </c>
      <c r="AS522">
        <v>545.9</v>
      </c>
      <c r="AT522">
        <v>517.4</v>
      </c>
      <c r="AU522">
        <v>498.7</v>
      </c>
      <c r="AV522">
        <v>474.1</v>
      </c>
      <c r="AW522">
        <v>902.1</v>
      </c>
      <c r="AX522">
        <v>723.4</v>
      </c>
      <c r="AY522">
        <v>626.70000000000005</v>
      </c>
      <c r="AZ522">
        <v>570.29999999999995</v>
      </c>
      <c r="BA522">
        <v>535.70000000000005</v>
      </c>
      <c r="BB522">
        <v>513.29999999999995</v>
      </c>
      <c r="BC522">
        <v>485.6</v>
      </c>
      <c r="BD522">
        <v>979.7</v>
      </c>
      <c r="BE522">
        <v>751.6</v>
      </c>
      <c r="BF522">
        <v>627.6</v>
      </c>
      <c r="BG522">
        <v>563.29999999999995</v>
      </c>
      <c r="BH522">
        <v>529.5</v>
      </c>
      <c r="BI522">
        <v>499.1</v>
      </c>
      <c r="BJ522">
        <v>453.2</v>
      </c>
      <c r="BK522">
        <v>42.2</v>
      </c>
      <c r="BL522">
        <v>41.1</v>
      </c>
      <c r="BM522">
        <v>39.799999999999997</v>
      </c>
      <c r="BN522">
        <v>38.200000000000003</v>
      </c>
      <c r="BO522">
        <v>37.700000000000003</v>
      </c>
      <c r="BP522">
        <v>37.4</v>
      </c>
      <c r="BQ522">
        <v>37.4</v>
      </c>
      <c r="BR522">
        <v>144.6</v>
      </c>
      <c r="BS522">
        <v>148</v>
      </c>
      <c r="BT522">
        <v>148.69999999999999</v>
      </c>
      <c r="BU522">
        <v>150.30000000000001</v>
      </c>
      <c r="BV522">
        <v>173.9</v>
      </c>
      <c r="BW522">
        <v>176.7</v>
      </c>
      <c r="BX522">
        <v>177.6</v>
      </c>
      <c r="BY522">
        <v>1012.3</v>
      </c>
      <c r="BZ522">
        <v>837.5</v>
      </c>
      <c r="CA522">
        <v>738.5</v>
      </c>
      <c r="CB522">
        <v>699.3</v>
      </c>
      <c r="CC522">
        <v>683.3</v>
      </c>
      <c r="CD522">
        <v>676.2</v>
      </c>
      <c r="CE522">
        <v>671.5</v>
      </c>
      <c r="CF522">
        <v>669.4</v>
      </c>
      <c r="CG522">
        <v>561.79999999999995</v>
      </c>
      <c r="CH522">
        <v>515.4</v>
      </c>
      <c r="CI522">
        <v>498.5</v>
      </c>
      <c r="CJ522">
        <v>492.1</v>
      </c>
      <c r="CK522">
        <v>488.8</v>
      </c>
      <c r="CL522">
        <v>487.6</v>
      </c>
      <c r="CM522">
        <v>636.5</v>
      </c>
      <c r="CN522">
        <v>540.79999999999995</v>
      </c>
      <c r="CO522">
        <v>503.6</v>
      </c>
      <c r="CP522">
        <v>487.5</v>
      </c>
      <c r="CQ522">
        <v>479.7</v>
      </c>
      <c r="CR522">
        <v>475.5</v>
      </c>
      <c r="CS522">
        <v>472.6</v>
      </c>
      <c r="CT522">
        <v>612.9</v>
      </c>
      <c r="CU522">
        <v>527.70000000000005</v>
      </c>
      <c r="CV522">
        <v>495.1</v>
      </c>
      <c r="CW522">
        <v>476.7</v>
      </c>
      <c r="CX522">
        <v>462.9</v>
      </c>
      <c r="CY522">
        <v>453.7</v>
      </c>
      <c r="CZ522">
        <v>445.8</v>
      </c>
      <c r="DA522">
        <v>620.9</v>
      </c>
      <c r="DB522">
        <v>522.5</v>
      </c>
      <c r="DC522">
        <v>489.1</v>
      </c>
      <c r="DD522">
        <v>474.7</v>
      </c>
      <c r="DE522">
        <v>456.4</v>
      </c>
      <c r="DF522">
        <v>440.5</v>
      </c>
      <c r="DG522">
        <v>419.3</v>
      </c>
      <c r="DH522">
        <v>615.79999999999995</v>
      </c>
      <c r="DI522">
        <v>515.29999999999995</v>
      </c>
      <c r="DJ522">
        <v>479.1</v>
      </c>
      <c r="DK522">
        <v>454.3</v>
      </c>
      <c r="DL522">
        <v>435.6</v>
      </c>
      <c r="DM522">
        <v>422.9</v>
      </c>
      <c r="DN522">
        <v>401.8</v>
      </c>
      <c r="DO522">
        <v>632.1</v>
      </c>
      <c r="DP522">
        <v>524.9</v>
      </c>
      <c r="DQ522">
        <v>484.2</v>
      </c>
      <c r="DR522">
        <v>456</v>
      </c>
      <c r="DS522">
        <v>429.6</v>
      </c>
      <c r="DT522">
        <v>407.5</v>
      </c>
      <c r="DU522">
        <v>380.8</v>
      </c>
      <c r="DV522">
        <v>700.9</v>
      </c>
      <c r="DW522">
        <v>567.9</v>
      </c>
      <c r="DX522">
        <v>504.5</v>
      </c>
      <c r="DY522">
        <v>474.7</v>
      </c>
      <c r="DZ522">
        <v>447.6</v>
      </c>
      <c r="EA522">
        <v>421</v>
      </c>
      <c r="EB522">
        <v>368.9</v>
      </c>
      <c r="EC522">
        <v>825.3</v>
      </c>
      <c r="ED522">
        <v>658.8</v>
      </c>
      <c r="EE522">
        <v>559.6</v>
      </c>
      <c r="EF522">
        <v>509.3</v>
      </c>
      <c r="EG522">
        <v>485.2</v>
      </c>
      <c r="EH522">
        <v>466.2</v>
      </c>
      <c r="EI522">
        <v>421.7</v>
      </c>
      <c r="EJ522">
        <v>953</v>
      </c>
      <c r="EK522">
        <v>760.7</v>
      </c>
      <c r="EL522">
        <v>646.20000000000005</v>
      </c>
      <c r="EM522">
        <v>587.79999999999995</v>
      </c>
      <c r="EN522">
        <v>557.29999999999995</v>
      </c>
      <c r="EO522">
        <v>512.9</v>
      </c>
      <c r="EP522" t="s">
        <v>4774</v>
      </c>
    </row>
    <row r="523" spans="1:146" x14ac:dyDescent="0.25">
      <c r="A523" t="s">
        <v>3421</v>
      </c>
      <c r="B523" t="s">
        <v>3078</v>
      </c>
      <c r="C523" t="s">
        <v>3079</v>
      </c>
      <c r="D523" t="s">
        <v>3080</v>
      </c>
      <c r="E523" t="s">
        <v>2324</v>
      </c>
      <c r="F523" t="s">
        <v>1226</v>
      </c>
      <c r="G523" t="s">
        <v>1365</v>
      </c>
      <c r="H523">
        <v>1968</v>
      </c>
      <c r="I523">
        <v>247087</v>
      </c>
      <c r="K523" t="s">
        <v>1698</v>
      </c>
      <c r="L523" t="s">
        <v>1781</v>
      </c>
      <c r="M523">
        <v>271</v>
      </c>
      <c r="N523" t="s">
        <v>4704</v>
      </c>
      <c r="O523" s="3">
        <v>0.58131944444444439</v>
      </c>
      <c r="P523">
        <v>7.2240000000000002</v>
      </c>
      <c r="Q523">
        <v>5.5549999999999997</v>
      </c>
      <c r="R523">
        <v>1.357</v>
      </c>
      <c r="S523">
        <v>2.4500000000000002</v>
      </c>
      <c r="T523">
        <v>1000</v>
      </c>
      <c r="U523">
        <v>114.3</v>
      </c>
      <c r="V523">
        <v>0.2</v>
      </c>
      <c r="W523">
        <v>772.2</v>
      </c>
      <c r="X523">
        <v>0.80820000000000003</v>
      </c>
      <c r="Y523">
        <v>835.2</v>
      </c>
      <c r="Z523">
        <v>0</v>
      </c>
      <c r="AA523">
        <v>0</v>
      </c>
      <c r="AB523">
        <v>1263.2</v>
      </c>
      <c r="AC523">
        <v>1024.8</v>
      </c>
      <c r="AD523">
        <v>881.4</v>
      </c>
      <c r="AE523">
        <v>799.1</v>
      </c>
      <c r="AF523">
        <v>761.6</v>
      </c>
      <c r="AG523">
        <v>740.9</v>
      </c>
      <c r="AH523">
        <v>717.9</v>
      </c>
      <c r="AI523">
        <v>1214.3</v>
      </c>
      <c r="AJ523">
        <v>986.1</v>
      </c>
      <c r="AK523">
        <v>861.2</v>
      </c>
      <c r="AL523">
        <v>794.2</v>
      </c>
      <c r="AM523">
        <v>761.1</v>
      </c>
      <c r="AN523">
        <v>742.5</v>
      </c>
      <c r="AO523">
        <v>717.8</v>
      </c>
      <c r="AP523">
        <v>1068.0999999999999</v>
      </c>
      <c r="AQ523">
        <v>860.5</v>
      </c>
      <c r="AR523">
        <v>748.8</v>
      </c>
      <c r="AS523">
        <v>683.9</v>
      </c>
      <c r="AT523">
        <v>644.1</v>
      </c>
      <c r="AU523">
        <v>618.4</v>
      </c>
      <c r="AV523">
        <v>586.4</v>
      </c>
      <c r="AW523">
        <v>1117.0999999999999</v>
      </c>
      <c r="AX523">
        <v>896.6</v>
      </c>
      <c r="AY523">
        <v>777.5</v>
      </c>
      <c r="AZ523">
        <v>708.1</v>
      </c>
      <c r="BA523">
        <v>665.9</v>
      </c>
      <c r="BB523">
        <v>638.9</v>
      </c>
      <c r="BC523">
        <v>606.70000000000005</v>
      </c>
      <c r="BD523">
        <v>1258.3</v>
      </c>
      <c r="BE523">
        <v>962.9</v>
      </c>
      <c r="BF523">
        <v>798</v>
      </c>
      <c r="BG523">
        <v>704.4</v>
      </c>
      <c r="BH523">
        <v>657</v>
      </c>
      <c r="BI523">
        <v>617.4</v>
      </c>
      <c r="BJ523">
        <v>549.9</v>
      </c>
      <c r="BK523">
        <v>42.6</v>
      </c>
      <c r="BL523">
        <v>42.1</v>
      </c>
      <c r="BM523">
        <v>41.1</v>
      </c>
      <c r="BN523">
        <v>39.6</v>
      </c>
      <c r="BO523">
        <v>39.200000000000003</v>
      </c>
      <c r="BP523">
        <v>39.4</v>
      </c>
      <c r="BQ523">
        <v>41</v>
      </c>
      <c r="BR523">
        <v>149.1</v>
      </c>
      <c r="BS523">
        <v>151.9</v>
      </c>
      <c r="BT523">
        <v>152.69999999999999</v>
      </c>
      <c r="BU523">
        <v>169.3</v>
      </c>
      <c r="BV523">
        <v>180</v>
      </c>
      <c r="BW523">
        <v>180</v>
      </c>
      <c r="BX523">
        <v>180</v>
      </c>
      <c r="BY523">
        <v>1312.1</v>
      </c>
      <c r="BZ523">
        <v>1089.5</v>
      </c>
      <c r="CA523">
        <v>960.7</v>
      </c>
      <c r="CB523">
        <v>899.9</v>
      </c>
      <c r="CC523">
        <v>885</v>
      </c>
      <c r="CD523">
        <v>883.2</v>
      </c>
      <c r="CE523">
        <v>902.7</v>
      </c>
      <c r="CF523">
        <v>863.6</v>
      </c>
      <c r="CG523">
        <v>723.1</v>
      </c>
      <c r="CH523">
        <v>660.5</v>
      </c>
      <c r="CI523">
        <v>633</v>
      </c>
      <c r="CJ523">
        <v>622.70000000000005</v>
      </c>
      <c r="CK523">
        <v>618.79999999999995</v>
      </c>
      <c r="CL523">
        <v>622.79999999999995</v>
      </c>
      <c r="CM523">
        <v>818.3</v>
      </c>
      <c r="CN523">
        <v>692.9</v>
      </c>
      <c r="CO523">
        <v>642.9</v>
      </c>
      <c r="CP523">
        <v>615</v>
      </c>
      <c r="CQ523">
        <v>600</v>
      </c>
      <c r="CR523">
        <v>593.6</v>
      </c>
      <c r="CS523">
        <v>593.29999999999995</v>
      </c>
      <c r="CT523">
        <v>784.3</v>
      </c>
      <c r="CU523">
        <v>672.7</v>
      </c>
      <c r="CV523">
        <v>628.5</v>
      </c>
      <c r="CW523">
        <v>595.6</v>
      </c>
      <c r="CX523">
        <v>571.20000000000005</v>
      </c>
      <c r="CY523">
        <v>558</v>
      </c>
      <c r="CZ523">
        <v>550.4</v>
      </c>
      <c r="DA523">
        <v>792.1</v>
      </c>
      <c r="DB523">
        <v>668.9</v>
      </c>
      <c r="DC523">
        <v>613.9</v>
      </c>
      <c r="DD523">
        <v>581.79999999999995</v>
      </c>
      <c r="DE523">
        <v>561.29999999999995</v>
      </c>
      <c r="DF523">
        <v>537.9</v>
      </c>
      <c r="DG523">
        <v>510.6</v>
      </c>
      <c r="DH523">
        <v>787.7</v>
      </c>
      <c r="DI523">
        <v>657.2</v>
      </c>
      <c r="DJ523">
        <v>603</v>
      </c>
      <c r="DK523">
        <v>559.29999999999995</v>
      </c>
      <c r="DL523">
        <v>527</v>
      </c>
      <c r="DM523">
        <v>502.9</v>
      </c>
      <c r="DN523">
        <v>468.5</v>
      </c>
      <c r="DO523">
        <v>813</v>
      </c>
      <c r="DP523">
        <v>667.9</v>
      </c>
      <c r="DQ523">
        <v>610.6</v>
      </c>
      <c r="DR523">
        <v>566</v>
      </c>
      <c r="DS523">
        <v>528.79999999999995</v>
      </c>
      <c r="DT523">
        <v>492.9</v>
      </c>
      <c r="DU523">
        <v>428.9</v>
      </c>
      <c r="DV523">
        <v>913.1</v>
      </c>
      <c r="DW523">
        <v>729.1</v>
      </c>
      <c r="DX523">
        <v>636.5</v>
      </c>
      <c r="DY523">
        <v>591.1</v>
      </c>
      <c r="DZ523">
        <v>552</v>
      </c>
      <c r="EA523">
        <v>517.1</v>
      </c>
      <c r="EB523">
        <v>431.9</v>
      </c>
      <c r="EC523">
        <v>1051.5999999999999</v>
      </c>
      <c r="ED523">
        <v>832.1</v>
      </c>
      <c r="EE523">
        <v>697.8</v>
      </c>
      <c r="EF523">
        <v>629</v>
      </c>
      <c r="EG523">
        <v>588</v>
      </c>
      <c r="EH523">
        <v>552.5</v>
      </c>
      <c r="EI523">
        <v>486.6</v>
      </c>
      <c r="EJ523">
        <v>1214.2</v>
      </c>
      <c r="EK523">
        <v>960</v>
      </c>
      <c r="EL523">
        <v>802.1</v>
      </c>
      <c r="EM523">
        <v>698.4</v>
      </c>
      <c r="EN523">
        <v>638.29999999999995</v>
      </c>
      <c r="EO523">
        <v>598.5</v>
      </c>
      <c r="EP523" t="s">
        <v>4775</v>
      </c>
    </row>
    <row r="524" spans="1:146" x14ac:dyDescent="0.25">
      <c r="A524" t="s">
        <v>3931</v>
      </c>
      <c r="B524" t="s">
        <v>2369</v>
      </c>
      <c r="C524" t="s">
        <v>2370</v>
      </c>
      <c r="D524" t="s">
        <v>2371</v>
      </c>
      <c r="E524" t="s">
        <v>1877</v>
      </c>
      <c r="F524" t="s">
        <v>1880</v>
      </c>
      <c r="G524" t="s">
        <v>1879</v>
      </c>
      <c r="H524">
        <v>2001</v>
      </c>
      <c r="I524">
        <v>4005084</v>
      </c>
      <c r="K524" t="s">
        <v>1698</v>
      </c>
      <c r="L524" t="s">
        <v>1781</v>
      </c>
      <c r="M524">
        <v>590</v>
      </c>
      <c r="N524" t="s">
        <v>4704</v>
      </c>
      <c r="O524" s="3">
        <v>0.58131944444444439</v>
      </c>
      <c r="P524">
        <v>10.757</v>
      </c>
      <c r="Q524">
        <v>9.6199999999999992</v>
      </c>
      <c r="R524">
        <v>2.13</v>
      </c>
      <c r="S524">
        <v>3.52</v>
      </c>
      <c r="T524">
        <v>4997</v>
      </c>
      <c r="U524">
        <v>119.6</v>
      </c>
      <c r="V524">
        <v>0.01</v>
      </c>
      <c r="W524">
        <v>616</v>
      </c>
      <c r="X524">
        <v>1.0154000000000001</v>
      </c>
      <c r="Y524">
        <v>664.7</v>
      </c>
      <c r="Z524">
        <v>0</v>
      </c>
      <c r="AA524">
        <v>0</v>
      </c>
      <c r="AB524">
        <v>999.4</v>
      </c>
      <c r="AC524">
        <v>810.2</v>
      </c>
      <c r="AD524">
        <v>700.4</v>
      </c>
      <c r="AE524">
        <v>642.5</v>
      </c>
      <c r="AF524">
        <v>607.79999999999995</v>
      </c>
      <c r="AG524">
        <v>586.4</v>
      </c>
      <c r="AH524">
        <v>560.1</v>
      </c>
      <c r="AI524">
        <v>950.8</v>
      </c>
      <c r="AJ524">
        <v>773.2</v>
      </c>
      <c r="AK524">
        <v>678.7</v>
      </c>
      <c r="AL524">
        <v>630.4</v>
      </c>
      <c r="AM524">
        <v>603.70000000000005</v>
      </c>
      <c r="AN524">
        <v>585.70000000000005</v>
      </c>
      <c r="AO524">
        <v>560.1</v>
      </c>
      <c r="AP524">
        <v>846.3</v>
      </c>
      <c r="AQ524">
        <v>684</v>
      </c>
      <c r="AR524">
        <v>597.6</v>
      </c>
      <c r="AS524">
        <v>548.1</v>
      </c>
      <c r="AT524">
        <v>517.79999999999995</v>
      </c>
      <c r="AU524">
        <v>498</v>
      </c>
      <c r="AV524">
        <v>472.5</v>
      </c>
      <c r="AW524">
        <v>897.3</v>
      </c>
      <c r="AX524">
        <v>720</v>
      </c>
      <c r="AY524">
        <v>624.29999999999995</v>
      </c>
      <c r="AZ524">
        <v>568.6</v>
      </c>
      <c r="BA524">
        <v>534.4</v>
      </c>
      <c r="BB524">
        <v>512</v>
      </c>
      <c r="BC524">
        <v>483.3</v>
      </c>
      <c r="BD524">
        <v>998.3</v>
      </c>
      <c r="BE524">
        <v>762.6</v>
      </c>
      <c r="BF524">
        <v>634.70000000000005</v>
      </c>
      <c r="BG524">
        <v>565.20000000000005</v>
      </c>
      <c r="BH524">
        <v>528.1</v>
      </c>
      <c r="BI524">
        <v>498.7</v>
      </c>
      <c r="BJ524">
        <v>452.7</v>
      </c>
      <c r="BK524">
        <v>42.2</v>
      </c>
      <c r="BL524">
        <v>41.1</v>
      </c>
      <c r="BM524">
        <v>39.700000000000003</v>
      </c>
      <c r="BN524">
        <v>38.200000000000003</v>
      </c>
      <c r="BO524">
        <v>37.799999999999997</v>
      </c>
      <c r="BP524">
        <v>37.5</v>
      </c>
      <c r="BQ524">
        <v>37.4</v>
      </c>
      <c r="BR524">
        <v>145</v>
      </c>
      <c r="BS524">
        <v>149.1</v>
      </c>
      <c r="BT524">
        <v>150.9</v>
      </c>
      <c r="BU524">
        <v>157.1</v>
      </c>
      <c r="BV524">
        <v>175</v>
      </c>
      <c r="BW524">
        <v>180</v>
      </c>
      <c r="BX524">
        <v>180</v>
      </c>
      <c r="BY524">
        <v>1009.9</v>
      </c>
      <c r="BZ524">
        <v>835.7</v>
      </c>
      <c r="CA524">
        <v>738.6</v>
      </c>
      <c r="CB524">
        <v>700.8</v>
      </c>
      <c r="CC524">
        <v>685.2</v>
      </c>
      <c r="CD524">
        <v>678.1</v>
      </c>
      <c r="CE524">
        <v>672.3</v>
      </c>
      <c r="CF524">
        <v>668.2</v>
      </c>
      <c r="CG524">
        <v>561</v>
      </c>
      <c r="CH524">
        <v>515.4</v>
      </c>
      <c r="CI524">
        <v>499.1</v>
      </c>
      <c r="CJ524">
        <v>492.8</v>
      </c>
      <c r="CK524">
        <v>489.6</v>
      </c>
      <c r="CL524">
        <v>488.6</v>
      </c>
      <c r="CM524">
        <v>635.4</v>
      </c>
      <c r="CN524">
        <v>540.20000000000005</v>
      </c>
      <c r="CO524">
        <v>503.6</v>
      </c>
      <c r="CP524">
        <v>487.9</v>
      </c>
      <c r="CQ524">
        <v>480.5</v>
      </c>
      <c r="CR524">
        <v>476.4</v>
      </c>
      <c r="CS524">
        <v>473.7</v>
      </c>
      <c r="CT524">
        <v>611.9</v>
      </c>
      <c r="CU524">
        <v>527.29999999999995</v>
      </c>
      <c r="CV524">
        <v>494.9</v>
      </c>
      <c r="CW524">
        <v>476.9</v>
      </c>
      <c r="CX524">
        <v>463.5</v>
      </c>
      <c r="CY524">
        <v>454.7</v>
      </c>
      <c r="CZ524">
        <v>447.1</v>
      </c>
      <c r="DA524">
        <v>619.9</v>
      </c>
      <c r="DB524">
        <v>530.29999999999995</v>
      </c>
      <c r="DC524">
        <v>494.7</v>
      </c>
      <c r="DD524">
        <v>474.5</v>
      </c>
      <c r="DE524">
        <v>456.6</v>
      </c>
      <c r="DF524">
        <v>441</v>
      </c>
      <c r="DG524">
        <v>420.4</v>
      </c>
      <c r="DH524">
        <v>638.5</v>
      </c>
      <c r="DI524">
        <v>528.20000000000005</v>
      </c>
      <c r="DJ524">
        <v>486.6</v>
      </c>
      <c r="DK524">
        <v>461.4</v>
      </c>
      <c r="DL524">
        <v>440.1</v>
      </c>
      <c r="DM524">
        <v>427.5</v>
      </c>
      <c r="DN524">
        <v>406.5</v>
      </c>
      <c r="DO524">
        <v>656.5</v>
      </c>
      <c r="DP524">
        <v>539.9</v>
      </c>
      <c r="DQ524">
        <v>492.3</v>
      </c>
      <c r="DR524">
        <v>464.6</v>
      </c>
      <c r="DS524">
        <v>438.7</v>
      </c>
      <c r="DT524">
        <v>416</v>
      </c>
      <c r="DU524">
        <v>387.6</v>
      </c>
      <c r="DV524">
        <v>724.7</v>
      </c>
      <c r="DW524">
        <v>587</v>
      </c>
      <c r="DX524">
        <v>515.1</v>
      </c>
      <c r="DY524">
        <v>482.7</v>
      </c>
      <c r="DZ524">
        <v>457.2</v>
      </c>
      <c r="EA524">
        <v>431.4</v>
      </c>
      <c r="EB524">
        <v>382.7</v>
      </c>
      <c r="EC524">
        <v>856.3</v>
      </c>
      <c r="ED524">
        <v>679.5</v>
      </c>
      <c r="EE524">
        <v>574</v>
      </c>
      <c r="EF524">
        <v>513.29999999999995</v>
      </c>
      <c r="EG524">
        <v>483.5</v>
      </c>
      <c r="EH524">
        <v>459.7</v>
      </c>
      <c r="EI524">
        <v>413.1</v>
      </c>
      <c r="EJ524">
        <v>988.8</v>
      </c>
      <c r="EK524">
        <v>784.6</v>
      </c>
      <c r="EL524">
        <v>662.3</v>
      </c>
      <c r="EM524">
        <v>584.1</v>
      </c>
      <c r="EN524">
        <v>530.4</v>
      </c>
      <c r="EO524">
        <v>494.6</v>
      </c>
      <c r="EP524" t="s">
        <v>4776</v>
      </c>
    </row>
    <row r="525" spans="1:146" x14ac:dyDescent="0.25">
      <c r="A525" t="s">
        <v>4777</v>
      </c>
      <c r="B525" t="s">
        <v>406</v>
      </c>
      <c r="C525" t="s">
        <v>407</v>
      </c>
      <c r="D525" t="s">
        <v>408</v>
      </c>
      <c r="E525" t="s">
        <v>409</v>
      </c>
      <c r="F525" t="s">
        <v>1785</v>
      </c>
      <c r="G525" t="s">
        <v>1191</v>
      </c>
      <c r="H525">
        <v>1991</v>
      </c>
      <c r="I525">
        <v>107170</v>
      </c>
      <c r="K525" t="s">
        <v>1698</v>
      </c>
      <c r="L525" t="s">
        <v>1781</v>
      </c>
      <c r="M525">
        <v>663</v>
      </c>
      <c r="N525" t="s">
        <v>4704</v>
      </c>
      <c r="O525" s="3">
        <v>0.58131944444444439</v>
      </c>
      <c r="P525">
        <v>11.378</v>
      </c>
      <c r="Q525">
        <v>9.7249999999999996</v>
      </c>
      <c r="R525">
        <v>1.52</v>
      </c>
      <c r="S525">
        <v>3.79</v>
      </c>
      <c r="T525">
        <v>6103</v>
      </c>
      <c r="U525">
        <v>111</v>
      </c>
      <c r="V525">
        <v>0.27</v>
      </c>
      <c r="W525">
        <v>649.70000000000005</v>
      </c>
      <c r="X525">
        <v>0.95579999999999998</v>
      </c>
      <c r="Y525">
        <v>706.2</v>
      </c>
      <c r="Z525">
        <v>0</v>
      </c>
      <c r="AA525">
        <v>0</v>
      </c>
      <c r="AB525">
        <v>1082.7</v>
      </c>
      <c r="AC525">
        <v>875.5</v>
      </c>
      <c r="AD525">
        <v>755.7</v>
      </c>
      <c r="AE525">
        <v>680.3</v>
      </c>
      <c r="AF525">
        <v>638.6</v>
      </c>
      <c r="AG525">
        <v>615</v>
      </c>
      <c r="AH525">
        <v>590.5</v>
      </c>
      <c r="AI525">
        <v>1034.5999999999999</v>
      </c>
      <c r="AJ525">
        <v>840.6</v>
      </c>
      <c r="AK525">
        <v>732.6</v>
      </c>
      <c r="AL525">
        <v>670.7</v>
      </c>
      <c r="AM525">
        <v>638</v>
      </c>
      <c r="AN525">
        <v>619.29999999999995</v>
      </c>
      <c r="AO525">
        <v>595.9</v>
      </c>
      <c r="AP525">
        <v>902.3</v>
      </c>
      <c r="AQ525">
        <v>725.3</v>
      </c>
      <c r="AR525">
        <v>629.70000000000005</v>
      </c>
      <c r="AS525">
        <v>574</v>
      </c>
      <c r="AT525">
        <v>540.1</v>
      </c>
      <c r="AU525">
        <v>518.4</v>
      </c>
      <c r="AV525">
        <v>491.7</v>
      </c>
      <c r="AW525">
        <v>954.1</v>
      </c>
      <c r="AX525">
        <v>761.9</v>
      </c>
      <c r="AY525">
        <v>656.9</v>
      </c>
      <c r="AZ525">
        <v>595.1</v>
      </c>
      <c r="BA525">
        <v>557.20000000000005</v>
      </c>
      <c r="BB525">
        <v>533</v>
      </c>
      <c r="BC525">
        <v>504.4</v>
      </c>
      <c r="BD525">
        <v>1078.3</v>
      </c>
      <c r="BE525">
        <v>820.2</v>
      </c>
      <c r="BF525">
        <v>677.6</v>
      </c>
      <c r="BG525">
        <v>592</v>
      </c>
      <c r="BH525">
        <v>549.79999999999995</v>
      </c>
      <c r="BI525">
        <v>518.70000000000005</v>
      </c>
      <c r="BJ525">
        <v>467.1</v>
      </c>
      <c r="BK525">
        <v>44.1</v>
      </c>
      <c r="BL525">
        <v>42.5</v>
      </c>
      <c r="BM525">
        <v>42.4</v>
      </c>
      <c r="BN525">
        <v>41.4</v>
      </c>
      <c r="BO525">
        <v>40.700000000000003</v>
      </c>
      <c r="BP525">
        <v>40.5</v>
      </c>
      <c r="BQ525">
        <v>40.6</v>
      </c>
      <c r="BR525">
        <v>145.4</v>
      </c>
      <c r="BS525">
        <v>150.5</v>
      </c>
      <c r="BT525">
        <v>152.19999999999999</v>
      </c>
      <c r="BU525">
        <v>157.4</v>
      </c>
      <c r="BV525">
        <v>180</v>
      </c>
      <c r="BW525">
        <v>180</v>
      </c>
      <c r="BX525">
        <v>180</v>
      </c>
      <c r="BY525">
        <v>1127.3</v>
      </c>
      <c r="BZ525">
        <v>932</v>
      </c>
      <c r="CA525">
        <v>820.7</v>
      </c>
      <c r="CB525">
        <v>757</v>
      </c>
      <c r="CC525">
        <v>734.3</v>
      </c>
      <c r="CD525">
        <v>726</v>
      </c>
      <c r="CE525">
        <v>720.8</v>
      </c>
      <c r="CF525">
        <v>731.6</v>
      </c>
      <c r="CG525">
        <v>614</v>
      </c>
      <c r="CH525">
        <v>545.9</v>
      </c>
      <c r="CI525">
        <v>517.29999999999995</v>
      </c>
      <c r="CJ525">
        <v>506</v>
      </c>
      <c r="CK525">
        <v>501.6</v>
      </c>
      <c r="CL525">
        <v>498.8</v>
      </c>
      <c r="CM525">
        <v>689.9</v>
      </c>
      <c r="CN525">
        <v>581.5</v>
      </c>
      <c r="CO525">
        <v>525.6</v>
      </c>
      <c r="CP525">
        <v>502.8</v>
      </c>
      <c r="CQ525">
        <v>491.4</v>
      </c>
      <c r="CR525">
        <v>486.3</v>
      </c>
      <c r="CS525">
        <v>483.4</v>
      </c>
      <c r="CT525">
        <v>658.7</v>
      </c>
      <c r="CU525">
        <v>557.6</v>
      </c>
      <c r="CV525">
        <v>512.20000000000005</v>
      </c>
      <c r="CW525">
        <v>490.8</v>
      </c>
      <c r="CX525">
        <v>476.7</v>
      </c>
      <c r="CY525">
        <v>466</v>
      </c>
      <c r="CZ525">
        <v>455.7</v>
      </c>
      <c r="DA525">
        <v>658</v>
      </c>
      <c r="DB525">
        <v>546</v>
      </c>
      <c r="DC525">
        <v>500</v>
      </c>
      <c r="DD525">
        <v>479.2</v>
      </c>
      <c r="DE525">
        <v>467.9</v>
      </c>
      <c r="DF525">
        <v>456.6</v>
      </c>
      <c r="DG525">
        <v>432.4</v>
      </c>
      <c r="DH525">
        <v>657</v>
      </c>
      <c r="DI525">
        <v>543</v>
      </c>
      <c r="DJ525">
        <v>496.6</v>
      </c>
      <c r="DK525">
        <v>471.6</v>
      </c>
      <c r="DL525">
        <v>449.3</v>
      </c>
      <c r="DM525">
        <v>429.6</v>
      </c>
      <c r="DN525">
        <v>408.4</v>
      </c>
      <c r="DO525">
        <v>679.3</v>
      </c>
      <c r="DP525">
        <v>558.79999999999995</v>
      </c>
      <c r="DQ525">
        <v>504</v>
      </c>
      <c r="DR525">
        <v>477.5</v>
      </c>
      <c r="DS525">
        <v>454.4</v>
      </c>
      <c r="DT525">
        <v>431.6</v>
      </c>
      <c r="DU525">
        <v>394.2</v>
      </c>
      <c r="DV525">
        <v>755.3</v>
      </c>
      <c r="DW525">
        <v>614.79999999999995</v>
      </c>
      <c r="DX525">
        <v>532.9</v>
      </c>
      <c r="DY525">
        <v>495.6</v>
      </c>
      <c r="DZ525">
        <v>472.4</v>
      </c>
      <c r="EA525">
        <v>449.7</v>
      </c>
      <c r="EB525">
        <v>406.4</v>
      </c>
      <c r="EC525">
        <v>899</v>
      </c>
      <c r="ED525">
        <v>709.2</v>
      </c>
      <c r="EE525">
        <v>599.1</v>
      </c>
      <c r="EF525">
        <v>529.5</v>
      </c>
      <c r="EG525">
        <v>495.5</v>
      </c>
      <c r="EH525">
        <v>473.4</v>
      </c>
      <c r="EI525">
        <v>431</v>
      </c>
      <c r="EJ525">
        <v>1038.0999999999999</v>
      </c>
      <c r="EK525">
        <v>819</v>
      </c>
      <c r="EL525">
        <v>690.7</v>
      </c>
      <c r="EM525">
        <v>603.5</v>
      </c>
      <c r="EN525">
        <v>542.9</v>
      </c>
      <c r="EO525">
        <v>504.1</v>
      </c>
      <c r="EP525" t="s">
        <v>4778</v>
      </c>
    </row>
    <row r="526" spans="1:146" x14ac:dyDescent="0.25">
      <c r="A526" t="s">
        <v>3421</v>
      </c>
      <c r="B526" t="s">
        <v>2795</v>
      </c>
      <c r="C526" t="s">
        <v>2196</v>
      </c>
      <c r="D526" t="s">
        <v>2197</v>
      </c>
      <c r="E526" t="s">
        <v>2796</v>
      </c>
      <c r="F526" t="s">
        <v>2198</v>
      </c>
      <c r="G526" t="s">
        <v>2199</v>
      </c>
      <c r="H526">
        <v>2013</v>
      </c>
      <c r="I526">
        <v>4102187</v>
      </c>
      <c r="K526" t="s">
        <v>2137</v>
      </c>
      <c r="L526" t="s">
        <v>1781</v>
      </c>
      <c r="M526">
        <v>1170</v>
      </c>
      <c r="N526" t="s">
        <v>4704</v>
      </c>
      <c r="O526" s="3">
        <v>0.58131944444444439</v>
      </c>
      <c r="P526">
        <v>21.751000000000001</v>
      </c>
      <c r="Q526">
        <v>20.068000000000001</v>
      </c>
      <c r="R526">
        <v>3.823</v>
      </c>
      <c r="S526">
        <v>5.79</v>
      </c>
      <c r="T526">
        <v>48256</v>
      </c>
      <c r="U526">
        <v>130.1</v>
      </c>
      <c r="V526">
        <v>0.48</v>
      </c>
      <c r="W526">
        <v>502.2</v>
      </c>
      <c r="X526">
        <v>1.2286999999999999</v>
      </c>
      <c r="Y526">
        <v>549.4</v>
      </c>
      <c r="Z526">
        <v>0</v>
      </c>
      <c r="AA526">
        <v>0</v>
      </c>
      <c r="AB526">
        <v>873.2</v>
      </c>
      <c r="AC526">
        <v>692.8</v>
      </c>
      <c r="AD526">
        <v>592.6</v>
      </c>
      <c r="AE526">
        <v>530.20000000000005</v>
      </c>
      <c r="AF526">
        <v>490.8</v>
      </c>
      <c r="AG526">
        <v>468.9</v>
      </c>
      <c r="AH526">
        <v>440.7</v>
      </c>
      <c r="AI526">
        <v>829.5</v>
      </c>
      <c r="AJ526">
        <v>660.6</v>
      </c>
      <c r="AK526">
        <v>567.5</v>
      </c>
      <c r="AL526">
        <v>511.7</v>
      </c>
      <c r="AM526">
        <v>478.7</v>
      </c>
      <c r="AN526">
        <v>459.3</v>
      </c>
      <c r="AO526">
        <v>434.8</v>
      </c>
      <c r="AP526">
        <v>713.4</v>
      </c>
      <c r="AQ526">
        <v>566.70000000000005</v>
      </c>
      <c r="AR526">
        <v>485.8</v>
      </c>
      <c r="AS526">
        <v>437.6</v>
      </c>
      <c r="AT526">
        <v>407.9</v>
      </c>
      <c r="AU526">
        <v>388.8</v>
      </c>
      <c r="AV526">
        <v>366.5</v>
      </c>
      <c r="AW526">
        <v>784.9</v>
      </c>
      <c r="AX526">
        <v>618</v>
      </c>
      <c r="AY526">
        <v>524.1</v>
      </c>
      <c r="AZ526">
        <v>466.6</v>
      </c>
      <c r="BA526">
        <v>429.5</v>
      </c>
      <c r="BB526">
        <v>404.7</v>
      </c>
      <c r="BC526">
        <v>374.4</v>
      </c>
      <c r="BD526">
        <v>870.4</v>
      </c>
      <c r="BE526">
        <v>649.5</v>
      </c>
      <c r="BF526">
        <v>528.1</v>
      </c>
      <c r="BG526">
        <v>453</v>
      </c>
      <c r="BH526">
        <v>412.7</v>
      </c>
      <c r="BI526">
        <v>386.1</v>
      </c>
      <c r="BJ526">
        <v>350.2</v>
      </c>
      <c r="BK526">
        <v>44.2</v>
      </c>
      <c r="BL526">
        <v>42.1</v>
      </c>
      <c r="BM526">
        <v>40.799999999999997</v>
      </c>
      <c r="BN526">
        <v>40.799999999999997</v>
      </c>
      <c r="BO526">
        <v>40.700000000000003</v>
      </c>
      <c r="BP526">
        <v>39.9</v>
      </c>
      <c r="BQ526">
        <v>39.1</v>
      </c>
      <c r="BR526">
        <v>141.9</v>
      </c>
      <c r="BS526">
        <v>144.9</v>
      </c>
      <c r="BT526">
        <v>147.69999999999999</v>
      </c>
      <c r="BU526">
        <v>148.30000000000001</v>
      </c>
      <c r="BV526">
        <v>149.30000000000001</v>
      </c>
      <c r="BW526">
        <v>150.4</v>
      </c>
      <c r="BX526">
        <v>175.5</v>
      </c>
      <c r="BY526">
        <v>900.7</v>
      </c>
      <c r="BZ526">
        <v>722.9</v>
      </c>
      <c r="CA526">
        <v>627.70000000000005</v>
      </c>
      <c r="CB526">
        <v>572.4</v>
      </c>
      <c r="CC526">
        <v>540.9</v>
      </c>
      <c r="CD526">
        <v>523.20000000000005</v>
      </c>
      <c r="CE526">
        <v>507.2</v>
      </c>
      <c r="CF526">
        <v>580.79999999999995</v>
      </c>
      <c r="CG526">
        <v>478</v>
      </c>
      <c r="CH526">
        <v>420.1</v>
      </c>
      <c r="CI526">
        <v>385.1</v>
      </c>
      <c r="CJ526">
        <v>368.6</v>
      </c>
      <c r="CK526">
        <v>361.4</v>
      </c>
      <c r="CL526">
        <v>355.3</v>
      </c>
      <c r="CM526">
        <v>544.70000000000005</v>
      </c>
      <c r="CN526">
        <v>454.2</v>
      </c>
      <c r="CO526">
        <v>400.1</v>
      </c>
      <c r="CP526">
        <v>371</v>
      </c>
      <c r="CQ526">
        <v>357.4</v>
      </c>
      <c r="CR526">
        <v>350.5</v>
      </c>
      <c r="CS526">
        <v>345.1</v>
      </c>
      <c r="CT526">
        <v>519</v>
      </c>
      <c r="CU526">
        <v>436.5</v>
      </c>
      <c r="CV526">
        <v>385.8</v>
      </c>
      <c r="CW526">
        <v>361.2</v>
      </c>
      <c r="CX526">
        <v>348.8</v>
      </c>
      <c r="CY526">
        <v>341</v>
      </c>
      <c r="CZ526">
        <v>332.2</v>
      </c>
      <c r="DA526">
        <v>526.1</v>
      </c>
      <c r="DB526">
        <v>436.9</v>
      </c>
      <c r="DC526">
        <v>381.8</v>
      </c>
      <c r="DD526">
        <v>360.3</v>
      </c>
      <c r="DE526">
        <v>347.5</v>
      </c>
      <c r="DF526">
        <v>338.5</v>
      </c>
      <c r="DG526">
        <v>324.89999999999998</v>
      </c>
      <c r="DH526">
        <v>529.29999999999995</v>
      </c>
      <c r="DI526">
        <v>430.7</v>
      </c>
      <c r="DJ526">
        <v>374.2</v>
      </c>
      <c r="DK526">
        <v>349.4</v>
      </c>
      <c r="DL526">
        <v>336.8</v>
      </c>
      <c r="DM526">
        <v>329.9</v>
      </c>
      <c r="DN526">
        <v>318.7</v>
      </c>
      <c r="DO526">
        <v>544.70000000000005</v>
      </c>
      <c r="DP526">
        <v>441.5</v>
      </c>
      <c r="DQ526">
        <v>381.5</v>
      </c>
      <c r="DR526">
        <v>353</v>
      </c>
      <c r="DS526">
        <v>338.1</v>
      </c>
      <c r="DT526">
        <v>326.5</v>
      </c>
      <c r="DU526">
        <v>308.39999999999998</v>
      </c>
      <c r="DV526">
        <v>611.6</v>
      </c>
      <c r="DW526">
        <v>486.8</v>
      </c>
      <c r="DX526">
        <v>416.4</v>
      </c>
      <c r="DY526">
        <v>371.9</v>
      </c>
      <c r="DZ526">
        <v>349.6</v>
      </c>
      <c r="EA526">
        <v>336.1</v>
      </c>
      <c r="EB526">
        <v>311.8</v>
      </c>
      <c r="EC526">
        <v>732.3</v>
      </c>
      <c r="ED526">
        <v>573.9</v>
      </c>
      <c r="EE526">
        <v>482.8</v>
      </c>
      <c r="EF526">
        <v>422.6</v>
      </c>
      <c r="EG526">
        <v>381.7</v>
      </c>
      <c r="EH526">
        <v>359.2</v>
      </c>
      <c r="EI526">
        <v>336.8</v>
      </c>
      <c r="EJ526">
        <v>845.6</v>
      </c>
      <c r="EK526">
        <v>662.6</v>
      </c>
      <c r="EL526">
        <v>557.5</v>
      </c>
      <c r="EM526">
        <v>488</v>
      </c>
      <c r="EN526">
        <v>440.8</v>
      </c>
      <c r="EO526">
        <v>414.5</v>
      </c>
      <c r="EP526" t="s">
        <v>4779</v>
      </c>
    </row>
    <row r="527" spans="1:146" x14ac:dyDescent="0.25">
      <c r="A527" t="s">
        <v>3931</v>
      </c>
      <c r="B527" t="s">
        <v>2767</v>
      </c>
      <c r="C527" t="s">
        <v>2768</v>
      </c>
      <c r="D527" t="s">
        <v>3104</v>
      </c>
      <c r="E527" t="s">
        <v>965</v>
      </c>
      <c r="F527" t="s">
        <v>980</v>
      </c>
      <c r="G527" t="s">
        <v>967</v>
      </c>
      <c r="H527">
        <v>1973</v>
      </c>
      <c r="I527">
        <v>253811</v>
      </c>
      <c r="K527" t="s">
        <v>1698</v>
      </c>
      <c r="L527" t="s">
        <v>1781</v>
      </c>
      <c r="M527">
        <v>446</v>
      </c>
      <c r="N527" t="s">
        <v>4704</v>
      </c>
      <c r="O527" s="3">
        <v>0.58131944444444439</v>
      </c>
      <c r="P527">
        <v>9.0839999999999996</v>
      </c>
      <c r="Q527">
        <v>7.34</v>
      </c>
      <c r="R527">
        <v>1.71</v>
      </c>
      <c r="S527">
        <v>2.89</v>
      </c>
      <c r="T527">
        <v>3507</v>
      </c>
      <c r="U527">
        <v>125.4</v>
      </c>
      <c r="V527">
        <v>0.4</v>
      </c>
      <c r="W527">
        <v>727.5</v>
      </c>
      <c r="X527">
        <v>0.86040000000000005</v>
      </c>
      <c r="Y527">
        <v>784.5</v>
      </c>
      <c r="Z527">
        <v>0</v>
      </c>
      <c r="AA527">
        <v>0</v>
      </c>
      <c r="AB527">
        <v>1175</v>
      </c>
      <c r="AC527">
        <v>962.7</v>
      </c>
      <c r="AD527">
        <v>834.8</v>
      </c>
      <c r="AE527">
        <v>755.5</v>
      </c>
      <c r="AF527">
        <v>712.4</v>
      </c>
      <c r="AG527">
        <v>690.4</v>
      </c>
      <c r="AH527">
        <v>670.4</v>
      </c>
      <c r="AI527">
        <v>1125.2</v>
      </c>
      <c r="AJ527">
        <v>924.5</v>
      </c>
      <c r="AK527">
        <v>811.7</v>
      </c>
      <c r="AL527">
        <v>748.7</v>
      </c>
      <c r="AM527">
        <v>715.4</v>
      </c>
      <c r="AN527">
        <v>696.5</v>
      </c>
      <c r="AO527">
        <v>679.1</v>
      </c>
      <c r="AP527">
        <v>999.8</v>
      </c>
      <c r="AQ527">
        <v>808.2</v>
      </c>
      <c r="AR527">
        <v>705.7</v>
      </c>
      <c r="AS527">
        <v>646.79999999999995</v>
      </c>
      <c r="AT527">
        <v>611.4</v>
      </c>
      <c r="AU527">
        <v>589.29999999999995</v>
      </c>
      <c r="AV527">
        <v>563.9</v>
      </c>
      <c r="AW527">
        <v>1046.8</v>
      </c>
      <c r="AX527">
        <v>841.9</v>
      </c>
      <c r="AY527">
        <v>731.3</v>
      </c>
      <c r="AZ527">
        <v>666.9</v>
      </c>
      <c r="BA527">
        <v>627.9</v>
      </c>
      <c r="BB527">
        <v>603.29999999999995</v>
      </c>
      <c r="BC527">
        <v>574.70000000000005</v>
      </c>
      <c r="BD527">
        <v>1172.0999999999999</v>
      </c>
      <c r="BE527">
        <v>904.8</v>
      </c>
      <c r="BF527">
        <v>753.6</v>
      </c>
      <c r="BG527">
        <v>665.5</v>
      </c>
      <c r="BH527">
        <v>622.20000000000005</v>
      </c>
      <c r="BI527">
        <v>589.4</v>
      </c>
      <c r="BJ527">
        <v>537.4</v>
      </c>
      <c r="BK527">
        <v>42.2</v>
      </c>
      <c r="BL527">
        <v>41</v>
      </c>
      <c r="BM527">
        <v>41.7</v>
      </c>
      <c r="BN527">
        <v>40.5</v>
      </c>
      <c r="BO527">
        <v>39.9</v>
      </c>
      <c r="BP527">
        <v>39.700000000000003</v>
      </c>
      <c r="BQ527">
        <v>40.799999999999997</v>
      </c>
      <c r="BR527">
        <v>148.19999999999999</v>
      </c>
      <c r="BS527">
        <v>152.5</v>
      </c>
      <c r="BT527">
        <v>151.30000000000001</v>
      </c>
      <c r="BU527">
        <v>161.69999999999999</v>
      </c>
      <c r="BV527">
        <v>180</v>
      </c>
      <c r="BW527">
        <v>180</v>
      </c>
      <c r="BX527">
        <v>180</v>
      </c>
      <c r="BY527">
        <v>1204.4000000000001</v>
      </c>
      <c r="BZ527">
        <v>1015.8</v>
      </c>
      <c r="CA527">
        <v>903.1</v>
      </c>
      <c r="CB527">
        <v>843.6</v>
      </c>
      <c r="CC527">
        <v>821.5</v>
      </c>
      <c r="CD527">
        <v>811.8</v>
      </c>
      <c r="CE527">
        <v>817.4</v>
      </c>
      <c r="CF527">
        <v>799.9</v>
      </c>
      <c r="CG527">
        <v>679.2</v>
      </c>
      <c r="CH527">
        <v>613.4</v>
      </c>
      <c r="CI527">
        <v>588.79999999999995</v>
      </c>
      <c r="CJ527">
        <v>576.79999999999995</v>
      </c>
      <c r="CK527">
        <v>571.70000000000005</v>
      </c>
      <c r="CL527">
        <v>569.9</v>
      </c>
      <c r="CM527">
        <v>763.3</v>
      </c>
      <c r="CN527">
        <v>647.4</v>
      </c>
      <c r="CO527">
        <v>596.6</v>
      </c>
      <c r="CP527">
        <v>575</v>
      </c>
      <c r="CQ527">
        <v>562.4</v>
      </c>
      <c r="CR527">
        <v>555.5</v>
      </c>
      <c r="CS527">
        <v>551.6</v>
      </c>
      <c r="CT527">
        <v>736.8</v>
      </c>
      <c r="CU527">
        <v>627.20000000000005</v>
      </c>
      <c r="CV527">
        <v>584.70000000000005</v>
      </c>
      <c r="CW527">
        <v>562.6</v>
      </c>
      <c r="CX527">
        <v>547.4</v>
      </c>
      <c r="CY527">
        <v>535.1</v>
      </c>
      <c r="CZ527">
        <v>521.6</v>
      </c>
      <c r="DA527">
        <v>745</v>
      </c>
      <c r="DB527">
        <v>626.29999999999995</v>
      </c>
      <c r="DC527">
        <v>574.79999999999995</v>
      </c>
      <c r="DD527">
        <v>551.6</v>
      </c>
      <c r="DE527">
        <v>540.6</v>
      </c>
      <c r="DF527">
        <v>525.9</v>
      </c>
      <c r="DG527">
        <v>500.8</v>
      </c>
      <c r="DH527">
        <v>744.4</v>
      </c>
      <c r="DI527">
        <v>616</v>
      </c>
      <c r="DJ527">
        <v>568.1</v>
      </c>
      <c r="DK527">
        <v>540.70000000000005</v>
      </c>
      <c r="DL527">
        <v>517.20000000000005</v>
      </c>
      <c r="DM527">
        <v>497.7</v>
      </c>
      <c r="DN527">
        <v>480.1</v>
      </c>
      <c r="DO527">
        <v>765.3</v>
      </c>
      <c r="DP527">
        <v>629.4</v>
      </c>
      <c r="DQ527">
        <v>574.29999999999995</v>
      </c>
      <c r="DR527">
        <v>546.20000000000005</v>
      </c>
      <c r="DS527">
        <v>520.9</v>
      </c>
      <c r="DT527">
        <v>497.3</v>
      </c>
      <c r="DU527">
        <v>463.4</v>
      </c>
      <c r="DV527">
        <v>848.7</v>
      </c>
      <c r="DW527">
        <v>693.4</v>
      </c>
      <c r="DX527">
        <v>599.20000000000005</v>
      </c>
      <c r="DY527">
        <v>563.20000000000005</v>
      </c>
      <c r="DZ527">
        <v>538</v>
      </c>
      <c r="EA527">
        <v>513.4</v>
      </c>
      <c r="EB527">
        <v>470</v>
      </c>
      <c r="EC527">
        <v>992.2</v>
      </c>
      <c r="ED527">
        <v>789</v>
      </c>
      <c r="EE527">
        <v>665.1</v>
      </c>
      <c r="EF527">
        <v>593.1</v>
      </c>
      <c r="EG527">
        <v>561.70000000000005</v>
      </c>
      <c r="EH527">
        <v>538.29999999999995</v>
      </c>
      <c r="EI527">
        <v>493.7</v>
      </c>
      <c r="EJ527">
        <v>1145.7</v>
      </c>
      <c r="EK527">
        <v>909.6</v>
      </c>
      <c r="EL527">
        <v>766.5</v>
      </c>
      <c r="EM527">
        <v>667.4</v>
      </c>
      <c r="EN527">
        <v>603.4</v>
      </c>
      <c r="EO527">
        <v>569</v>
      </c>
      <c r="EP527" t="s">
        <v>4780</v>
      </c>
    </row>
    <row r="528" spans="1:146" x14ac:dyDescent="0.25">
      <c r="A528" t="s">
        <v>4781</v>
      </c>
      <c r="B528" t="s">
        <v>987</v>
      </c>
      <c r="C528" t="s">
        <v>988</v>
      </c>
      <c r="D528" t="s">
        <v>989</v>
      </c>
      <c r="E528" t="s">
        <v>965</v>
      </c>
      <c r="F528" t="s">
        <v>980</v>
      </c>
      <c r="G528" t="s">
        <v>967</v>
      </c>
      <c r="H528">
        <v>1973</v>
      </c>
      <c r="I528">
        <v>233843</v>
      </c>
      <c r="K528" t="s">
        <v>1698</v>
      </c>
      <c r="L528" t="s">
        <v>1781</v>
      </c>
      <c r="M528">
        <v>446</v>
      </c>
      <c r="N528" t="s">
        <v>4704</v>
      </c>
      <c r="O528" s="3">
        <v>0.58131944444444439</v>
      </c>
      <c r="P528">
        <v>9.0839999999999996</v>
      </c>
      <c r="Q528">
        <v>7.34</v>
      </c>
      <c r="R528">
        <v>1.71</v>
      </c>
      <c r="S528">
        <v>2.89</v>
      </c>
      <c r="T528">
        <v>3507</v>
      </c>
      <c r="U528">
        <v>125.5</v>
      </c>
      <c r="V528">
        <v>0.28000000000000003</v>
      </c>
      <c r="W528">
        <v>721.8</v>
      </c>
      <c r="X528">
        <v>0.86519999999999997</v>
      </c>
      <c r="Y528">
        <v>780.1</v>
      </c>
      <c r="Z528">
        <v>0</v>
      </c>
      <c r="AA528">
        <v>0</v>
      </c>
      <c r="AB528">
        <v>1158.2</v>
      </c>
      <c r="AC528">
        <v>950.1</v>
      </c>
      <c r="AD528">
        <v>824.7</v>
      </c>
      <c r="AE528">
        <v>752</v>
      </c>
      <c r="AF528">
        <v>711.4</v>
      </c>
      <c r="AG528">
        <v>690.9</v>
      </c>
      <c r="AH528">
        <v>673.3</v>
      </c>
      <c r="AI528">
        <v>1106.5</v>
      </c>
      <c r="AJ528">
        <v>910.4</v>
      </c>
      <c r="AK528">
        <v>801.9</v>
      </c>
      <c r="AL528">
        <v>744.5</v>
      </c>
      <c r="AM528">
        <v>714.4</v>
      </c>
      <c r="AN528">
        <v>697.2</v>
      </c>
      <c r="AO528">
        <v>682.2</v>
      </c>
      <c r="AP528">
        <v>987.7</v>
      </c>
      <c r="AQ528">
        <v>800.1</v>
      </c>
      <c r="AR528">
        <v>700.4</v>
      </c>
      <c r="AS528">
        <v>643.6</v>
      </c>
      <c r="AT528">
        <v>609.79999999999995</v>
      </c>
      <c r="AU528">
        <v>588.9</v>
      </c>
      <c r="AV528">
        <v>565.20000000000005</v>
      </c>
      <c r="AW528">
        <v>1029.8</v>
      </c>
      <c r="AX528">
        <v>830.3</v>
      </c>
      <c r="AY528">
        <v>723.4</v>
      </c>
      <c r="AZ528">
        <v>661.8</v>
      </c>
      <c r="BA528">
        <v>624.9</v>
      </c>
      <c r="BB528">
        <v>601.70000000000005</v>
      </c>
      <c r="BC528">
        <v>575</v>
      </c>
      <c r="BD528">
        <v>1156.7</v>
      </c>
      <c r="BE528">
        <v>893.6</v>
      </c>
      <c r="BF528">
        <v>745.7</v>
      </c>
      <c r="BG528">
        <v>662.8</v>
      </c>
      <c r="BH528">
        <v>621</v>
      </c>
      <c r="BI528">
        <v>589</v>
      </c>
      <c r="BJ528">
        <v>537.70000000000005</v>
      </c>
      <c r="BK528">
        <v>42</v>
      </c>
      <c r="BL528">
        <v>41.2</v>
      </c>
      <c r="BM528">
        <v>41.6</v>
      </c>
      <c r="BN528">
        <v>40.5</v>
      </c>
      <c r="BO528">
        <v>39.9</v>
      </c>
      <c r="BP528">
        <v>40</v>
      </c>
      <c r="BQ528">
        <v>41</v>
      </c>
      <c r="BR528">
        <v>148.19999999999999</v>
      </c>
      <c r="BS528">
        <v>152.5</v>
      </c>
      <c r="BT528">
        <v>150.9</v>
      </c>
      <c r="BU528">
        <v>162</v>
      </c>
      <c r="BV528">
        <v>180</v>
      </c>
      <c r="BW528">
        <v>180</v>
      </c>
      <c r="BX528">
        <v>180</v>
      </c>
      <c r="BY528">
        <v>1172.8</v>
      </c>
      <c r="BZ528">
        <v>992</v>
      </c>
      <c r="CA528">
        <v>885</v>
      </c>
      <c r="CB528">
        <v>838.5</v>
      </c>
      <c r="CC528">
        <v>820.7</v>
      </c>
      <c r="CD528">
        <v>813.8</v>
      </c>
      <c r="CE528">
        <v>824.2</v>
      </c>
      <c r="CF528">
        <v>781.2</v>
      </c>
      <c r="CG528">
        <v>663.1</v>
      </c>
      <c r="CH528">
        <v>606.20000000000005</v>
      </c>
      <c r="CI528">
        <v>585.4</v>
      </c>
      <c r="CJ528">
        <v>576.4</v>
      </c>
      <c r="CK528">
        <v>572.20000000000005</v>
      </c>
      <c r="CL528">
        <v>571.29999999999995</v>
      </c>
      <c r="CM528">
        <v>746.1</v>
      </c>
      <c r="CN528">
        <v>634.70000000000005</v>
      </c>
      <c r="CO528">
        <v>590.79999999999995</v>
      </c>
      <c r="CP528">
        <v>571.9</v>
      </c>
      <c r="CQ528">
        <v>561.20000000000005</v>
      </c>
      <c r="CR528">
        <v>556</v>
      </c>
      <c r="CS528">
        <v>553.20000000000005</v>
      </c>
      <c r="CT528">
        <v>720.9</v>
      </c>
      <c r="CU528">
        <v>617.70000000000005</v>
      </c>
      <c r="CV528">
        <v>579.70000000000005</v>
      </c>
      <c r="CW528">
        <v>559.5</v>
      </c>
      <c r="CX528">
        <v>545</v>
      </c>
      <c r="CY528">
        <v>533.70000000000005</v>
      </c>
      <c r="CZ528">
        <v>522.9</v>
      </c>
      <c r="DA528">
        <v>728.6</v>
      </c>
      <c r="DB528">
        <v>619.70000000000005</v>
      </c>
      <c r="DC528">
        <v>574.20000000000005</v>
      </c>
      <c r="DD528">
        <v>551.20000000000005</v>
      </c>
      <c r="DE528">
        <v>538</v>
      </c>
      <c r="DF528">
        <v>522.5</v>
      </c>
      <c r="DG528">
        <v>498.9</v>
      </c>
      <c r="DH528">
        <v>742.1</v>
      </c>
      <c r="DI528">
        <v>614.6</v>
      </c>
      <c r="DJ528">
        <v>567.29999999999995</v>
      </c>
      <c r="DK528">
        <v>540.1</v>
      </c>
      <c r="DL528">
        <v>516.6</v>
      </c>
      <c r="DM528">
        <v>497.2</v>
      </c>
      <c r="DN528">
        <v>479.9</v>
      </c>
      <c r="DO528">
        <v>763.1</v>
      </c>
      <c r="DP528">
        <v>627.70000000000005</v>
      </c>
      <c r="DQ528">
        <v>573.4</v>
      </c>
      <c r="DR528">
        <v>545.29999999999995</v>
      </c>
      <c r="DS528">
        <v>519.79999999999995</v>
      </c>
      <c r="DT528">
        <v>496.3</v>
      </c>
      <c r="DU528">
        <v>462.8</v>
      </c>
      <c r="DV528">
        <v>846.9</v>
      </c>
      <c r="DW528">
        <v>691.4</v>
      </c>
      <c r="DX528">
        <v>597.6</v>
      </c>
      <c r="DY528">
        <v>562.20000000000005</v>
      </c>
      <c r="DZ528">
        <v>536.9</v>
      </c>
      <c r="EA528">
        <v>512.29999999999995</v>
      </c>
      <c r="EB528">
        <v>468.9</v>
      </c>
      <c r="EC528">
        <v>990.3</v>
      </c>
      <c r="ED528">
        <v>787.6</v>
      </c>
      <c r="EE528">
        <v>663</v>
      </c>
      <c r="EF528">
        <v>591.79999999999995</v>
      </c>
      <c r="EG528">
        <v>560.79999999999995</v>
      </c>
      <c r="EH528">
        <v>537.29999999999995</v>
      </c>
      <c r="EI528">
        <v>492.6</v>
      </c>
      <c r="EJ528">
        <v>1143.5999999999999</v>
      </c>
      <c r="EK528">
        <v>908.2</v>
      </c>
      <c r="EL528">
        <v>764.5</v>
      </c>
      <c r="EM528">
        <v>665.5</v>
      </c>
      <c r="EN528">
        <v>602.1</v>
      </c>
      <c r="EO528">
        <v>568.1</v>
      </c>
      <c r="EP528" t="s">
        <v>4782</v>
      </c>
    </row>
    <row r="529" spans="1:146" x14ac:dyDescent="0.25">
      <c r="A529" t="s">
        <v>4783</v>
      </c>
      <c r="B529" t="s">
        <v>675</v>
      </c>
      <c r="C529" t="s">
        <v>676</v>
      </c>
      <c r="D529" t="s">
        <v>677</v>
      </c>
      <c r="E529" t="s">
        <v>678</v>
      </c>
      <c r="F529" t="s">
        <v>679</v>
      </c>
      <c r="G529" t="s">
        <v>1626</v>
      </c>
      <c r="H529">
        <v>1979</v>
      </c>
      <c r="I529">
        <v>181961</v>
      </c>
      <c r="K529" t="s">
        <v>1698</v>
      </c>
      <c r="L529" t="s">
        <v>1781</v>
      </c>
      <c r="M529">
        <v>680</v>
      </c>
      <c r="N529" t="s">
        <v>4704</v>
      </c>
      <c r="O529" s="3">
        <v>0.58131944444444439</v>
      </c>
      <c r="P529">
        <v>12.202999999999999</v>
      </c>
      <c r="Q529">
        <v>9.8819999999999997</v>
      </c>
      <c r="R529">
        <v>2.0779999999999998</v>
      </c>
      <c r="S529">
        <v>3.98</v>
      </c>
      <c r="T529">
        <v>10039</v>
      </c>
      <c r="U529">
        <v>121.3</v>
      </c>
      <c r="V529">
        <v>0.64</v>
      </c>
      <c r="W529">
        <v>661.4</v>
      </c>
      <c r="X529">
        <v>0.94240000000000002</v>
      </c>
      <c r="Y529">
        <v>716.3</v>
      </c>
      <c r="Z529">
        <v>0</v>
      </c>
      <c r="AA529">
        <v>0</v>
      </c>
      <c r="AB529">
        <v>1080.9000000000001</v>
      </c>
      <c r="AC529">
        <v>884.5</v>
      </c>
      <c r="AD529">
        <v>771.2</v>
      </c>
      <c r="AE529">
        <v>694.4</v>
      </c>
      <c r="AF529">
        <v>650</v>
      </c>
      <c r="AG529">
        <v>621.1</v>
      </c>
      <c r="AH529">
        <v>595.70000000000005</v>
      </c>
      <c r="AI529">
        <v>1038.5</v>
      </c>
      <c r="AJ529">
        <v>852.3</v>
      </c>
      <c r="AK529">
        <v>747.5</v>
      </c>
      <c r="AL529">
        <v>684.1</v>
      </c>
      <c r="AM529">
        <v>647.9</v>
      </c>
      <c r="AN529">
        <v>625.6</v>
      </c>
      <c r="AO529">
        <v>603.4</v>
      </c>
      <c r="AP529">
        <v>915.2</v>
      </c>
      <c r="AQ529">
        <v>737.8</v>
      </c>
      <c r="AR529">
        <v>641.5</v>
      </c>
      <c r="AS529">
        <v>585</v>
      </c>
      <c r="AT529">
        <v>550.29999999999995</v>
      </c>
      <c r="AU529">
        <v>528.20000000000005</v>
      </c>
      <c r="AV529">
        <v>503</v>
      </c>
      <c r="AW529">
        <v>974.4</v>
      </c>
      <c r="AX529">
        <v>780.1</v>
      </c>
      <c r="AY529">
        <v>673.3</v>
      </c>
      <c r="AZ529">
        <v>609.6</v>
      </c>
      <c r="BA529">
        <v>569.79999999999995</v>
      </c>
      <c r="BB529">
        <v>544.20000000000005</v>
      </c>
      <c r="BC529">
        <v>514.9</v>
      </c>
      <c r="BD529">
        <v>1075.7</v>
      </c>
      <c r="BE529">
        <v>831.1</v>
      </c>
      <c r="BF529">
        <v>691.7</v>
      </c>
      <c r="BG529">
        <v>603.79999999999995</v>
      </c>
      <c r="BH529">
        <v>559</v>
      </c>
      <c r="BI529">
        <v>526.6</v>
      </c>
      <c r="BJ529">
        <v>479.7</v>
      </c>
      <c r="BK529">
        <v>43.1</v>
      </c>
      <c r="BL529">
        <v>41.4</v>
      </c>
      <c r="BM529">
        <v>41.5</v>
      </c>
      <c r="BN529">
        <v>41.9</v>
      </c>
      <c r="BO529">
        <v>41.4</v>
      </c>
      <c r="BP529">
        <v>40.9</v>
      </c>
      <c r="BQ529">
        <v>40.799999999999997</v>
      </c>
      <c r="BR529">
        <v>146.69999999999999</v>
      </c>
      <c r="BS529">
        <v>151</v>
      </c>
      <c r="BT529">
        <v>150.69999999999999</v>
      </c>
      <c r="BU529">
        <v>154.80000000000001</v>
      </c>
      <c r="BV529">
        <v>170.2</v>
      </c>
      <c r="BW529">
        <v>180</v>
      </c>
      <c r="BX529">
        <v>180</v>
      </c>
      <c r="BY529">
        <v>1132.5</v>
      </c>
      <c r="BZ529">
        <v>948.2</v>
      </c>
      <c r="CA529">
        <v>844.5</v>
      </c>
      <c r="CB529">
        <v>778.5</v>
      </c>
      <c r="CC529">
        <v>747</v>
      </c>
      <c r="CD529">
        <v>731</v>
      </c>
      <c r="CE529">
        <v>721.5</v>
      </c>
      <c r="CF529">
        <v>742.8</v>
      </c>
      <c r="CG529">
        <v>633.6</v>
      </c>
      <c r="CH529">
        <v>561.4</v>
      </c>
      <c r="CI529">
        <v>527</v>
      </c>
      <c r="CJ529">
        <v>511.7</v>
      </c>
      <c r="CK529">
        <v>504.7</v>
      </c>
      <c r="CL529">
        <v>499.3</v>
      </c>
      <c r="CM529">
        <v>705.3</v>
      </c>
      <c r="CN529">
        <v>602.29999999999995</v>
      </c>
      <c r="CO529">
        <v>538.29999999999995</v>
      </c>
      <c r="CP529">
        <v>511.4</v>
      </c>
      <c r="CQ529">
        <v>497.9</v>
      </c>
      <c r="CR529">
        <v>490.1</v>
      </c>
      <c r="CS529">
        <v>483.9</v>
      </c>
      <c r="CT529">
        <v>678.1</v>
      </c>
      <c r="CU529">
        <v>577.9</v>
      </c>
      <c r="CV529">
        <v>522.9</v>
      </c>
      <c r="CW529">
        <v>499.2</v>
      </c>
      <c r="CX529">
        <v>485.6</v>
      </c>
      <c r="CY529">
        <v>475.5</v>
      </c>
      <c r="CZ529">
        <v>462.5</v>
      </c>
      <c r="DA529">
        <v>683.7</v>
      </c>
      <c r="DB529">
        <v>581.9</v>
      </c>
      <c r="DC529">
        <v>518</v>
      </c>
      <c r="DD529">
        <v>494.4</v>
      </c>
      <c r="DE529">
        <v>481.8</v>
      </c>
      <c r="DF529">
        <v>469.5</v>
      </c>
      <c r="DG529">
        <v>449.8</v>
      </c>
      <c r="DH529">
        <v>682.7</v>
      </c>
      <c r="DI529">
        <v>562.70000000000005</v>
      </c>
      <c r="DJ529">
        <v>505</v>
      </c>
      <c r="DK529">
        <v>480.6</v>
      </c>
      <c r="DL529">
        <v>463.3</v>
      </c>
      <c r="DM529">
        <v>450.8</v>
      </c>
      <c r="DN529">
        <v>436.8</v>
      </c>
      <c r="DO529">
        <v>697.8</v>
      </c>
      <c r="DP529">
        <v>575</v>
      </c>
      <c r="DQ529">
        <v>510.3</v>
      </c>
      <c r="DR529">
        <v>482.8</v>
      </c>
      <c r="DS529">
        <v>463.3</v>
      </c>
      <c r="DT529">
        <v>445.8</v>
      </c>
      <c r="DU529">
        <v>421.2</v>
      </c>
      <c r="DV529">
        <v>759.4</v>
      </c>
      <c r="DW529">
        <v>623.70000000000005</v>
      </c>
      <c r="DX529">
        <v>536.9</v>
      </c>
      <c r="DY529">
        <v>497.6</v>
      </c>
      <c r="DZ529">
        <v>475.9</v>
      </c>
      <c r="EA529">
        <v>457.2</v>
      </c>
      <c r="EB529">
        <v>422.3</v>
      </c>
      <c r="EC529">
        <v>891.3</v>
      </c>
      <c r="ED529">
        <v>710.8</v>
      </c>
      <c r="EE529">
        <v>604.70000000000005</v>
      </c>
      <c r="EF529">
        <v>534.5</v>
      </c>
      <c r="EG529">
        <v>498.1</v>
      </c>
      <c r="EH529">
        <v>477.8</v>
      </c>
      <c r="EI529">
        <v>443.4</v>
      </c>
      <c r="EJ529">
        <v>1029.2</v>
      </c>
      <c r="EK529">
        <v>820.9</v>
      </c>
      <c r="EL529">
        <v>697.9</v>
      </c>
      <c r="EM529">
        <v>610.4</v>
      </c>
      <c r="EN529">
        <v>553</v>
      </c>
      <c r="EO529">
        <v>511.2</v>
      </c>
      <c r="EP529" t="s">
        <v>4784</v>
      </c>
    </row>
    <row r="530" spans="1:146" x14ac:dyDescent="0.25">
      <c r="A530" t="s">
        <v>4785</v>
      </c>
      <c r="B530" t="s">
        <v>1294</v>
      </c>
      <c r="C530" t="s">
        <v>1295</v>
      </c>
      <c r="D530" t="s">
        <v>1296</v>
      </c>
      <c r="E530" t="s">
        <v>1186</v>
      </c>
      <c r="F530" t="s">
        <v>963</v>
      </c>
      <c r="G530" t="s">
        <v>1909</v>
      </c>
      <c r="H530">
        <v>1994</v>
      </c>
      <c r="I530">
        <v>4009281</v>
      </c>
      <c r="K530" t="s">
        <v>1698</v>
      </c>
      <c r="L530" t="s">
        <v>1781</v>
      </c>
      <c r="M530">
        <v>440</v>
      </c>
      <c r="N530" t="s">
        <v>4704</v>
      </c>
      <c r="O530" s="3">
        <v>0.58131944444444439</v>
      </c>
      <c r="P530">
        <v>10.06</v>
      </c>
      <c r="Q530">
        <v>9.2050000000000001</v>
      </c>
      <c r="R530">
        <v>1.8460000000000001</v>
      </c>
      <c r="S530">
        <v>3.28</v>
      </c>
      <c r="T530">
        <v>4924</v>
      </c>
      <c r="U530">
        <v>115.4</v>
      </c>
      <c r="V530">
        <v>0.28000000000000003</v>
      </c>
      <c r="W530">
        <v>659</v>
      </c>
      <c r="X530">
        <v>0.94779999999999998</v>
      </c>
      <c r="Y530">
        <v>712.2</v>
      </c>
      <c r="Z530">
        <v>0</v>
      </c>
      <c r="AA530">
        <v>0</v>
      </c>
      <c r="AB530">
        <v>1081.5</v>
      </c>
      <c r="AC530">
        <v>876.5</v>
      </c>
      <c r="AD530">
        <v>758.2</v>
      </c>
      <c r="AE530">
        <v>686.5</v>
      </c>
      <c r="AF530">
        <v>646.4</v>
      </c>
      <c r="AG530">
        <v>624.20000000000005</v>
      </c>
      <c r="AH530">
        <v>597</v>
      </c>
      <c r="AI530">
        <v>1033.2</v>
      </c>
      <c r="AJ530">
        <v>841</v>
      </c>
      <c r="AK530">
        <v>735.2</v>
      </c>
      <c r="AL530">
        <v>676.4</v>
      </c>
      <c r="AM530">
        <v>645.79999999999995</v>
      </c>
      <c r="AN530">
        <v>627.9</v>
      </c>
      <c r="AO530">
        <v>600.9</v>
      </c>
      <c r="AP530">
        <v>910.6</v>
      </c>
      <c r="AQ530">
        <v>733.8</v>
      </c>
      <c r="AR530">
        <v>639</v>
      </c>
      <c r="AS530">
        <v>584.29999999999995</v>
      </c>
      <c r="AT530">
        <v>551.20000000000005</v>
      </c>
      <c r="AU530">
        <v>530</v>
      </c>
      <c r="AV530">
        <v>503.2</v>
      </c>
      <c r="AW530">
        <v>969</v>
      </c>
      <c r="AX530">
        <v>774.7</v>
      </c>
      <c r="AY530">
        <v>669</v>
      </c>
      <c r="AZ530">
        <v>607</v>
      </c>
      <c r="BA530">
        <v>569</v>
      </c>
      <c r="BB530">
        <v>544.6</v>
      </c>
      <c r="BC530">
        <v>515.6</v>
      </c>
      <c r="BD530">
        <v>1078.0999999999999</v>
      </c>
      <c r="BE530">
        <v>823</v>
      </c>
      <c r="BF530">
        <v>683.1</v>
      </c>
      <c r="BG530">
        <v>601.5</v>
      </c>
      <c r="BH530">
        <v>561.4</v>
      </c>
      <c r="BI530">
        <v>531.1</v>
      </c>
      <c r="BJ530">
        <v>481.6</v>
      </c>
      <c r="BK530">
        <v>42.5</v>
      </c>
      <c r="BL530">
        <v>40.9</v>
      </c>
      <c r="BM530">
        <v>40.6</v>
      </c>
      <c r="BN530">
        <v>39.6</v>
      </c>
      <c r="BO530">
        <v>39</v>
      </c>
      <c r="BP530">
        <v>38.799999999999997</v>
      </c>
      <c r="BQ530">
        <v>38.700000000000003</v>
      </c>
      <c r="BR530">
        <v>145.80000000000001</v>
      </c>
      <c r="BS530">
        <v>150.69999999999999</v>
      </c>
      <c r="BT530">
        <v>152.69999999999999</v>
      </c>
      <c r="BU530">
        <v>158.30000000000001</v>
      </c>
      <c r="BV530">
        <v>180</v>
      </c>
      <c r="BW530">
        <v>180</v>
      </c>
      <c r="BX530">
        <v>180</v>
      </c>
      <c r="BY530">
        <v>1115</v>
      </c>
      <c r="BZ530">
        <v>923.3</v>
      </c>
      <c r="CA530">
        <v>814.4</v>
      </c>
      <c r="CB530">
        <v>757.1</v>
      </c>
      <c r="CC530">
        <v>738.5</v>
      </c>
      <c r="CD530">
        <v>731.6</v>
      </c>
      <c r="CE530">
        <v>721.2</v>
      </c>
      <c r="CF530">
        <v>735.8</v>
      </c>
      <c r="CG530">
        <v>618.6</v>
      </c>
      <c r="CH530">
        <v>554.1</v>
      </c>
      <c r="CI530">
        <v>528.70000000000005</v>
      </c>
      <c r="CJ530">
        <v>519.5</v>
      </c>
      <c r="CK530">
        <v>515.70000000000005</v>
      </c>
      <c r="CL530">
        <v>511.7</v>
      </c>
      <c r="CM530">
        <v>699.2</v>
      </c>
      <c r="CN530">
        <v>589.79999999999995</v>
      </c>
      <c r="CO530">
        <v>537.20000000000005</v>
      </c>
      <c r="CP530">
        <v>515.70000000000005</v>
      </c>
      <c r="CQ530">
        <v>505.6</v>
      </c>
      <c r="CR530">
        <v>501.3</v>
      </c>
      <c r="CS530">
        <v>499</v>
      </c>
      <c r="CT530">
        <v>672.2</v>
      </c>
      <c r="CU530">
        <v>569.79999999999995</v>
      </c>
      <c r="CV530">
        <v>525.70000000000005</v>
      </c>
      <c r="CW530">
        <v>504.9</v>
      </c>
      <c r="CX530">
        <v>491.1</v>
      </c>
      <c r="CY530">
        <v>481.4</v>
      </c>
      <c r="CZ530">
        <v>473.3</v>
      </c>
      <c r="DA530">
        <v>670.4</v>
      </c>
      <c r="DB530">
        <v>557.79999999999995</v>
      </c>
      <c r="DC530">
        <v>514.29999999999995</v>
      </c>
      <c r="DD530">
        <v>497.3</v>
      </c>
      <c r="DE530">
        <v>486.9</v>
      </c>
      <c r="DF530">
        <v>471.8</v>
      </c>
      <c r="DG530">
        <v>448.8</v>
      </c>
      <c r="DH530">
        <v>669.4</v>
      </c>
      <c r="DI530">
        <v>554.79999999999995</v>
      </c>
      <c r="DJ530">
        <v>510</v>
      </c>
      <c r="DK530">
        <v>485.6</v>
      </c>
      <c r="DL530">
        <v>464.1</v>
      </c>
      <c r="DM530">
        <v>449</v>
      </c>
      <c r="DN530">
        <v>430.8</v>
      </c>
      <c r="DO530">
        <v>692.1</v>
      </c>
      <c r="DP530">
        <v>570.29999999999995</v>
      </c>
      <c r="DQ530">
        <v>517.1</v>
      </c>
      <c r="DR530">
        <v>490.8</v>
      </c>
      <c r="DS530">
        <v>467.7</v>
      </c>
      <c r="DT530">
        <v>445.2</v>
      </c>
      <c r="DU530">
        <v>413.4</v>
      </c>
      <c r="DV530">
        <v>768.2</v>
      </c>
      <c r="DW530">
        <v>626.79999999999995</v>
      </c>
      <c r="DX530">
        <v>545.4</v>
      </c>
      <c r="DY530">
        <v>509.1</v>
      </c>
      <c r="DZ530">
        <v>485.7</v>
      </c>
      <c r="EA530">
        <v>462.4</v>
      </c>
      <c r="EB530">
        <v>417.7</v>
      </c>
      <c r="EC530">
        <v>907.5</v>
      </c>
      <c r="ED530">
        <v>718.5</v>
      </c>
      <c r="EE530">
        <v>609.5</v>
      </c>
      <c r="EF530">
        <v>541.6</v>
      </c>
      <c r="EG530">
        <v>508.9</v>
      </c>
      <c r="EH530">
        <v>486.6</v>
      </c>
      <c r="EI530">
        <v>443.1</v>
      </c>
      <c r="EJ530">
        <v>1047.9000000000001</v>
      </c>
      <c r="EK530">
        <v>829.6</v>
      </c>
      <c r="EL530">
        <v>702.1</v>
      </c>
      <c r="EM530">
        <v>615.9</v>
      </c>
      <c r="EN530">
        <v>554.29999999999995</v>
      </c>
      <c r="EO530">
        <v>516.79999999999995</v>
      </c>
      <c r="EP530" t="s">
        <v>4786</v>
      </c>
    </row>
    <row r="531" spans="1:146" x14ac:dyDescent="0.25">
      <c r="A531" t="s">
        <v>4787</v>
      </c>
      <c r="B531" t="s">
        <v>181</v>
      </c>
      <c r="C531" t="s">
        <v>182</v>
      </c>
      <c r="D531" t="s">
        <v>183</v>
      </c>
      <c r="E531" t="s">
        <v>1060</v>
      </c>
      <c r="F531" t="s">
        <v>1450</v>
      </c>
      <c r="G531" t="s">
        <v>1909</v>
      </c>
      <c r="H531">
        <v>2003</v>
      </c>
      <c r="I531">
        <v>175511</v>
      </c>
      <c r="K531" t="s">
        <v>1698</v>
      </c>
      <c r="L531" t="s">
        <v>1781</v>
      </c>
      <c r="M531">
        <v>700</v>
      </c>
      <c r="N531" t="s">
        <v>4704</v>
      </c>
      <c r="O531" s="3">
        <v>0.58131944444444439</v>
      </c>
      <c r="P531">
        <v>12.903</v>
      </c>
      <c r="Q531">
        <v>11.667999999999999</v>
      </c>
      <c r="R531">
        <v>2.2029999999999998</v>
      </c>
      <c r="S531">
        <v>3.95</v>
      </c>
      <c r="T531">
        <v>9029</v>
      </c>
      <c r="U531">
        <v>139.5</v>
      </c>
      <c r="V531">
        <v>0.08</v>
      </c>
      <c r="W531">
        <v>582.1</v>
      </c>
      <c r="X531">
        <v>1.0705</v>
      </c>
      <c r="Y531">
        <v>630.6</v>
      </c>
      <c r="Z531">
        <v>0</v>
      </c>
      <c r="AA531">
        <v>0</v>
      </c>
      <c r="AB531">
        <v>958.7</v>
      </c>
      <c r="AC531">
        <v>777.1</v>
      </c>
      <c r="AD531">
        <v>671.5</v>
      </c>
      <c r="AE531">
        <v>609.70000000000005</v>
      </c>
      <c r="AF531">
        <v>574</v>
      </c>
      <c r="AG531">
        <v>549.79999999999995</v>
      </c>
      <c r="AH531">
        <v>525.79999999999995</v>
      </c>
      <c r="AI531">
        <v>910.3</v>
      </c>
      <c r="AJ531">
        <v>740.3</v>
      </c>
      <c r="AK531">
        <v>646.79999999999995</v>
      </c>
      <c r="AL531">
        <v>595.79999999999995</v>
      </c>
      <c r="AM531">
        <v>567.70000000000005</v>
      </c>
      <c r="AN531">
        <v>549.5</v>
      </c>
      <c r="AO531">
        <v>527.4</v>
      </c>
      <c r="AP531">
        <v>804.5</v>
      </c>
      <c r="AQ531">
        <v>648.4</v>
      </c>
      <c r="AR531">
        <v>564.6</v>
      </c>
      <c r="AS531">
        <v>515.9</v>
      </c>
      <c r="AT531">
        <v>485.9</v>
      </c>
      <c r="AU531">
        <v>466.2</v>
      </c>
      <c r="AV531">
        <v>441.8</v>
      </c>
      <c r="AW531">
        <v>847</v>
      </c>
      <c r="AX531">
        <v>678.7</v>
      </c>
      <c r="AY531">
        <v>587.20000000000005</v>
      </c>
      <c r="AZ531">
        <v>533.29999999999995</v>
      </c>
      <c r="BA531">
        <v>499.9</v>
      </c>
      <c r="BB531">
        <v>478</v>
      </c>
      <c r="BC531">
        <v>450.4</v>
      </c>
      <c r="BD531">
        <v>958.1</v>
      </c>
      <c r="BE531">
        <v>730.1</v>
      </c>
      <c r="BF531">
        <v>604.9</v>
      </c>
      <c r="BG531">
        <v>532.6</v>
      </c>
      <c r="BH531">
        <v>495.4</v>
      </c>
      <c r="BI531">
        <v>466.8</v>
      </c>
      <c r="BJ531">
        <v>421.6</v>
      </c>
      <c r="BK531">
        <v>43</v>
      </c>
      <c r="BL531">
        <v>41.5</v>
      </c>
      <c r="BM531">
        <v>40.9</v>
      </c>
      <c r="BN531">
        <v>39.6</v>
      </c>
      <c r="BO531">
        <v>38.5</v>
      </c>
      <c r="BP531">
        <v>38.1</v>
      </c>
      <c r="BQ531">
        <v>38.200000000000003</v>
      </c>
      <c r="BR531">
        <v>144.30000000000001</v>
      </c>
      <c r="BS531">
        <v>148.69999999999999</v>
      </c>
      <c r="BT531">
        <v>150.9</v>
      </c>
      <c r="BU531">
        <v>154.6</v>
      </c>
      <c r="BV531">
        <v>166.1</v>
      </c>
      <c r="BW531">
        <v>180</v>
      </c>
      <c r="BX531">
        <v>180</v>
      </c>
      <c r="BY531">
        <v>964.4</v>
      </c>
      <c r="BZ531">
        <v>799</v>
      </c>
      <c r="CA531">
        <v>704.4</v>
      </c>
      <c r="CB531">
        <v>659.3</v>
      </c>
      <c r="CC531">
        <v>640.1</v>
      </c>
      <c r="CD531">
        <v>631</v>
      </c>
      <c r="CE531">
        <v>625.1</v>
      </c>
      <c r="CF531">
        <v>632.4</v>
      </c>
      <c r="CG531">
        <v>530.70000000000005</v>
      </c>
      <c r="CH531">
        <v>481.5</v>
      </c>
      <c r="CI531">
        <v>462.2</v>
      </c>
      <c r="CJ531">
        <v>454.2</v>
      </c>
      <c r="CK531">
        <v>450</v>
      </c>
      <c r="CL531">
        <v>447.1</v>
      </c>
      <c r="CM531">
        <v>598.79999999999995</v>
      </c>
      <c r="CN531">
        <v>506.6</v>
      </c>
      <c r="CO531">
        <v>468.3</v>
      </c>
      <c r="CP531">
        <v>451.7</v>
      </c>
      <c r="CQ531">
        <v>442.6</v>
      </c>
      <c r="CR531">
        <v>438</v>
      </c>
      <c r="CS531">
        <v>434.2</v>
      </c>
      <c r="CT531">
        <v>573.6</v>
      </c>
      <c r="CU531">
        <v>491.2</v>
      </c>
      <c r="CV531">
        <v>459</v>
      </c>
      <c r="CW531">
        <v>442.4</v>
      </c>
      <c r="CX531">
        <v>430.1</v>
      </c>
      <c r="CY531">
        <v>420.4</v>
      </c>
      <c r="CZ531">
        <v>410.5</v>
      </c>
      <c r="DA531">
        <v>579.1</v>
      </c>
      <c r="DB531">
        <v>493.6</v>
      </c>
      <c r="DC531">
        <v>458.8</v>
      </c>
      <c r="DD531">
        <v>440.5</v>
      </c>
      <c r="DE531">
        <v>425.9</v>
      </c>
      <c r="DF531">
        <v>412.1</v>
      </c>
      <c r="DG531">
        <v>389.6</v>
      </c>
      <c r="DH531">
        <v>610.70000000000005</v>
      </c>
      <c r="DI531">
        <v>501.2</v>
      </c>
      <c r="DJ531">
        <v>455.6</v>
      </c>
      <c r="DK531">
        <v>433</v>
      </c>
      <c r="DL531">
        <v>413.3</v>
      </c>
      <c r="DM531">
        <v>396.6</v>
      </c>
      <c r="DN531">
        <v>377.3</v>
      </c>
      <c r="DO531">
        <v>627.9</v>
      </c>
      <c r="DP531">
        <v>514.20000000000005</v>
      </c>
      <c r="DQ531">
        <v>461.8</v>
      </c>
      <c r="DR531">
        <v>437</v>
      </c>
      <c r="DS531">
        <v>416.1</v>
      </c>
      <c r="DT531">
        <v>395.6</v>
      </c>
      <c r="DU531">
        <v>361.5</v>
      </c>
      <c r="DV531">
        <v>694.6</v>
      </c>
      <c r="DW531">
        <v>563.79999999999995</v>
      </c>
      <c r="DX531">
        <v>488.7</v>
      </c>
      <c r="DY531">
        <v>453.9</v>
      </c>
      <c r="DZ531">
        <v>432.6</v>
      </c>
      <c r="EA531">
        <v>412.1</v>
      </c>
      <c r="EB531">
        <v>370.9</v>
      </c>
      <c r="EC531">
        <v>825.2</v>
      </c>
      <c r="ED531">
        <v>654.1</v>
      </c>
      <c r="EE531">
        <v>553.1</v>
      </c>
      <c r="EF531">
        <v>489.8</v>
      </c>
      <c r="EG531">
        <v>455.5</v>
      </c>
      <c r="EH531">
        <v>435</v>
      </c>
      <c r="EI531">
        <v>396.4</v>
      </c>
      <c r="EJ531">
        <v>952.9</v>
      </c>
      <c r="EK531">
        <v>755.3</v>
      </c>
      <c r="EL531">
        <v>638.5</v>
      </c>
      <c r="EM531">
        <v>560</v>
      </c>
      <c r="EN531">
        <v>508</v>
      </c>
      <c r="EO531">
        <v>468.6</v>
      </c>
      <c r="EP531" t="s">
        <v>4788</v>
      </c>
    </row>
    <row r="532" spans="1:146" x14ac:dyDescent="0.25">
      <c r="A532" t="s">
        <v>3421</v>
      </c>
      <c r="B532" t="s">
        <v>2673</v>
      </c>
      <c r="C532" t="s">
        <v>2674</v>
      </c>
      <c r="D532" t="s">
        <v>244</v>
      </c>
      <c r="E532" t="s">
        <v>2675</v>
      </c>
      <c r="F532" t="s">
        <v>2676</v>
      </c>
      <c r="G532" t="s">
        <v>2677</v>
      </c>
      <c r="H532">
        <v>1998</v>
      </c>
      <c r="I532">
        <v>4004643</v>
      </c>
      <c r="K532" t="s">
        <v>1698</v>
      </c>
      <c r="L532" t="s">
        <v>1781</v>
      </c>
      <c r="M532">
        <v>350</v>
      </c>
      <c r="N532" t="s">
        <v>4704</v>
      </c>
      <c r="O532" s="3">
        <v>0.58131944444444439</v>
      </c>
      <c r="P532">
        <v>10.62</v>
      </c>
      <c r="Q532">
        <v>9.07</v>
      </c>
      <c r="R532">
        <v>1.8580000000000001</v>
      </c>
      <c r="S532">
        <v>3.53</v>
      </c>
      <c r="T532">
        <v>5000</v>
      </c>
      <c r="U532">
        <v>112.4</v>
      </c>
      <c r="V532">
        <v>0.34</v>
      </c>
      <c r="W532">
        <v>703.9</v>
      </c>
      <c r="X532">
        <v>0.89190000000000003</v>
      </c>
      <c r="Y532">
        <v>756.8</v>
      </c>
      <c r="Z532">
        <v>0</v>
      </c>
      <c r="AA532">
        <v>0</v>
      </c>
      <c r="AB532">
        <v>1207.0999999999999</v>
      </c>
      <c r="AC532">
        <v>956.5</v>
      </c>
      <c r="AD532">
        <v>814.9</v>
      </c>
      <c r="AE532">
        <v>728.5</v>
      </c>
      <c r="AF532">
        <v>677.9</v>
      </c>
      <c r="AG532">
        <v>646.4</v>
      </c>
      <c r="AH532">
        <v>623.1</v>
      </c>
      <c r="AI532">
        <v>1133.2</v>
      </c>
      <c r="AJ532">
        <v>911.2</v>
      </c>
      <c r="AK532">
        <v>786.9</v>
      </c>
      <c r="AL532">
        <v>712.8</v>
      </c>
      <c r="AM532">
        <v>672.5</v>
      </c>
      <c r="AN532">
        <v>650.70000000000005</v>
      </c>
      <c r="AO532">
        <v>633.70000000000005</v>
      </c>
      <c r="AP532">
        <v>990</v>
      </c>
      <c r="AQ532">
        <v>790.5</v>
      </c>
      <c r="AR532">
        <v>681.5</v>
      </c>
      <c r="AS532">
        <v>617.29999999999995</v>
      </c>
      <c r="AT532">
        <v>578.1</v>
      </c>
      <c r="AU532">
        <v>553.4</v>
      </c>
      <c r="AV532">
        <v>525.9</v>
      </c>
      <c r="AW532">
        <v>990</v>
      </c>
      <c r="AX532">
        <v>790.5</v>
      </c>
      <c r="AY532">
        <v>681.5</v>
      </c>
      <c r="AZ532">
        <v>617.29999999999995</v>
      </c>
      <c r="BA532">
        <v>578.1</v>
      </c>
      <c r="BB532">
        <v>553.4</v>
      </c>
      <c r="BC532">
        <v>525.9</v>
      </c>
      <c r="BD532">
        <v>1213.2</v>
      </c>
      <c r="BE532">
        <v>899.8</v>
      </c>
      <c r="BF532">
        <v>733.6</v>
      </c>
      <c r="BG532">
        <v>635.79999999999995</v>
      </c>
      <c r="BH532">
        <v>585.4</v>
      </c>
      <c r="BI532">
        <v>550.9</v>
      </c>
      <c r="BJ532">
        <v>500.7</v>
      </c>
      <c r="BK532">
        <v>43</v>
      </c>
      <c r="BL532">
        <v>41.7</v>
      </c>
      <c r="BM532">
        <v>41.4</v>
      </c>
      <c r="BN532">
        <v>40.700000000000003</v>
      </c>
      <c r="BO532">
        <v>39.799999999999997</v>
      </c>
      <c r="BP532">
        <v>39.5</v>
      </c>
      <c r="BQ532">
        <v>40</v>
      </c>
      <c r="BR532">
        <v>167.5</v>
      </c>
      <c r="BS532">
        <v>168.6</v>
      </c>
      <c r="BT532">
        <v>170.1</v>
      </c>
      <c r="BU532">
        <v>171.1</v>
      </c>
      <c r="BV532">
        <v>171.4</v>
      </c>
      <c r="BW532">
        <v>174</v>
      </c>
      <c r="BX532">
        <v>176.7</v>
      </c>
      <c r="BY532">
        <v>1146</v>
      </c>
      <c r="BZ532">
        <v>950.8</v>
      </c>
      <c r="CA532">
        <v>839</v>
      </c>
      <c r="CB532">
        <v>773.5</v>
      </c>
      <c r="CC532">
        <v>749</v>
      </c>
      <c r="CD532">
        <v>739.5</v>
      </c>
      <c r="CE532">
        <v>744.1</v>
      </c>
      <c r="CF532">
        <v>750.7</v>
      </c>
      <c r="CG532">
        <v>632.29999999999995</v>
      </c>
      <c r="CH532">
        <v>563.20000000000005</v>
      </c>
      <c r="CI532">
        <v>534.6</v>
      </c>
      <c r="CJ532">
        <v>522.4</v>
      </c>
      <c r="CK532">
        <v>517.70000000000005</v>
      </c>
      <c r="CL532">
        <v>515.9</v>
      </c>
      <c r="CM532">
        <v>711.5</v>
      </c>
      <c r="CN532">
        <v>601</v>
      </c>
      <c r="CO532">
        <v>544.1</v>
      </c>
      <c r="CP532">
        <v>520.79999999999995</v>
      </c>
      <c r="CQ532">
        <v>508.6</v>
      </c>
      <c r="CR532">
        <v>502.9</v>
      </c>
      <c r="CS532">
        <v>499.6</v>
      </c>
      <c r="CT532">
        <v>682.7</v>
      </c>
      <c r="CU532">
        <v>577.9</v>
      </c>
      <c r="CV532">
        <v>531.20000000000005</v>
      </c>
      <c r="CW532">
        <v>509.3</v>
      </c>
      <c r="CX532">
        <v>494.8</v>
      </c>
      <c r="CY532">
        <v>483.8</v>
      </c>
      <c r="CZ532">
        <v>472.9</v>
      </c>
      <c r="DA532">
        <v>690.3</v>
      </c>
      <c r="DB532">
        <v>582.5</v>
      </c>
      <c r="DC532">
        <v>531.5</v>
      </c>
      <c r="DD532">
        <v>507.9</v>
      </c>
      <c r="DE532">
        <v>490.9</v>
      </c>
      <c r="DF532">
        <v>475.8</v>
      </c>
      <c r="DG532">
        <v>452.1</v>
      </c>
      <c r="DH532">
        <v>760.4</v>
      </c>
      <c r="DI532">
        <v>624.79999999999995</v>
      </c>
      <c r="DJ532">
        <v>548.9</v>
      </c>
      <c r="DK532">
        <v>516.20000000000005</v>
      </c>
      <c r="DL532">
        <v>495.8</v>
      </c>
      <c r="DM532">
        <v>477.4</v>
      </c>
      <c r="DN532">
        <v>442.4</v>
      </c>
      <c r="DO532">
        <v>804.8</v>
      </c>
      <c r="DP532">
        <v>661.5</v>
      </c>
      <c r="DQ532">
        <v>572.79999999999995</v>
      </c>
      <c r="DR532">
        <v>527.9</v>
      </c>
      <c r="DS532">
        <v>504.3</v>
      </c>
      <c r="DT532">
        <v>485.6</v>
      </c>
      <c r="DU532">
        <v>448.8</v>
      </c>
      <c r="DV532">
        <v>928.7</v>
      </c>
      <c r="DW532">
        <v>738.7</v>
      </c>
      <c r="DX532">
        <v>632.20000000000005</v>
      </c>
      <c r="DY532">
        <v>561.1</v>
      </c>
      <c r="DZ532">
        <v>524.5</v>
      </c>
      <c r="EA532">
        <v>503.1</v>
      </c>
      <c r="EB532">
        <v>467.4</v>
      </c>
      <c r="EC532">
        <v>1100</v>
      </c>
      <c r="ED532">
        <v>847.3</v>
      </c>
      <c r="EE532">
        <v>709.6</v>
      </c>
      <c r="EF532">
        <v>620.6</v>
      </c>
      <c r="EG532">
        <v>558.20000000000005</v>
      </c>
      <c r="EH532">
        <v>524</v>
      </c>
      <c r="EI532">
        <v>485.7</v>
      </c>
      <c r="EJ532">
        <v>1268.2</v>
      </c>
      <c r="EK532">
        <v>962.3</v>
      </c>
      <c r="EL532">
        <v>790.8</v>
      </c>
      <c r="EM532">
        <v>683.4</v>
      </c>
      <c r="EN532">
        <v>606.70000000000005</v>
      </c>
      <c r="EO532">
        <v>553.29999999999995</v>
      </c>
      <c r="EP532" t="s">
        <v>4789</v>
      </c>
    </row>
    <row r="533" spans="1:146" x14ac:dyDescent="0.25">
      <c r="A533" t="s">
        <v>3421</v>
      </c>
      <c r="B533" t="s">
        <v>2933</v>
      </c>
      <c r="C533" t="s">
        <v>2934</v>
      </c>
      <c r="D533" t="s">
        <v>2935</v>
      </c>
      <c r="E533" t="s">
        <v>2936</v>
      </c>
      <c r="F533" t="s">
        <v>477</v>
      </c>
      <c r="G533" t="s">
        <v>2274</v>
      </c>
      <c r="H533">
        <v>1970</v>
      </c>
      <c r="I533">
        <v>101043</v>
      </c>
      <c r="K533" t="s">
        <v>2137</v>
      </c>
      <c r="L533" t="s">
        <v>1781</v>
      </c>
      <c r="M533">
        <v>673</v>
      </c>
      <c r="N533" t="s">
        <v>4704</v>
      </c>
      <c r="O533" s="3">
        <v>0.58131944444444439</v>
      </c>
      <c r="P533">
        <v>13.05</v>
      </c>
      <c r="Q533">
        <v>10.084</v>
      </c>
      <c r="R533">
        <v>2.1789999999999998</v>
      </c>
      <c r="S533">
        <v>3.55</v>
      </c>
      <c r="T533">
        <v>10709</v>
      </c>
      <c r="U533">
        <v>137.9</v>
      </c>
      <c r="V533">
        <v>0.35</v>
      </c>
      <c r="W533">
        <v>625.4</v>
      </c>
      <c r="X533">
        <v>0.99350000000000005</v>
      </c>
      <c r="Y533">
        <v>679.4</v>
      </c>
      <c r="Z533">
        <v>0</v>
      </c>
      <c r="AA533">
        <v>0</v>
      </c>
      <c r="AB533">
        <v>997.4</v>
      </c>
      <c r="AC533">
        <v>824.5</v>
      </c>
      <c r="AD533">
        <v>721.3</v>
      </c>
      <c r="AE533">
        <v>659</v>
      </c>
      <c r="AF533">
        <v>622.4</v>
      </c>
      <c r="AG533">
        <v>599.1</v>
      </c>
      <c r="AH533">
        <v>573.1</v>
      </c>
      <c r="AI533">
        <v>958.7</v>
      </c>
      <c r="AJ533">
        <v>792.4</v>
      </c>
      <c r="AK533">
        <v>700.9</v>
      </c>
      <c r="AL533">
        <v>650</v>
      </c>
      <c r="AM533">
        <v>621.6</v>
      </c>
      <c r="AN533">
        <v>603.5</v>
      </c>
      <c r="AO533">
        <v>579.5</v>
      </c>
      <c r="AP533">
        <v>855.2</v>
      </c>
      <c r="AQ533">
        <v>693.3</v>
      </c>
      <c r="AR533">
        <v>607</v>
      </c>
      <c r="AS533">
        <v>557.6</v>
      </c>
      <c r="AT533">
        <v>527.70000000000005</v>
      </c>
      <c r="AU533">
        <v>508.7</v>
      </c>
      <c r="AV533">
        <v>485.7</v>
      </c>
      <c r="AW533">
        <v>915.1</v>
      </c>
      <c r="AX533">
        <v>735.9</v>
      </c>
      <c r="AY533">
        <v>638.70000000000005</v>
      </c>
      <c r="AZ533">
        <v>581.5</v>
      </c>
      <c r="BA533">
        <v>546.20000000000005</v>
      </c>
      <c r="BB533">
        <v>523.29999999999995</v>
      </c>
      <c r="BC533">
        <v>495.2</v>
      </c>
      <c r="BD533">
        <v>993.4</v>
      </c>
      <c r="BE533">
        <v>775</v>
      </c>
      <c r="BF533">
        <v>649.6</v>
      </c>
      <c r="BG533">
        <v>575.5</v>
      </c>
      <c r="BH533">
        <v>537.1</v>
      </c>
      <c r="BI533">
        <v>508.3</v>
      </c>
      <c r="BJ533">
        <v>464.9</v>
      </c>
      <c r="BK533">
        <v>42.1</v>
      </c>
      <c r="BL533">
        <v>40.799999999999997</v>
      </c>
      <c r="BM533">
        <v>41.6</v>
      </c>
      <c r="BN533">
        <v>41.7</v>
      </c>
      <c r="BO533">
        <v>41</v>
      </c>
      <c r="BP533">
        <v>40.700000000000003</v>
      </c>
      <c r="BQ533">
        <v>40</v>
      </c>
      <c r="BR533">
        <v>146.1</v>
      </c>
      <c r="BS533">
        <v>150.9</v>
      </c>
      <c r="BT533">
        <v>150.6</v>
      </c>
      <c r="BU533">
        <v>156</v>
      </c>
      <c r="BV533">
        <v>172.7</v>
      </c>
      <c r="BW533">
        <v>180</v>
      </c>
      <c r="BX533">
        <v>180</v>
      </c>
      <c r="BY533">
        <v>1036.7</v>
      </c>
      <c r="BZ533">
        <v>876.6</v>
      </c>
      <c r="CA533">
        <v>784.9</v>
      </c>
      <c r="CB533">
        <v>738.6</v>
      </c>
      <c r="CC533">
        <v>718.1</v>
      </c>
      <c r="CD533">
        <v>708.1</v>
      </c>
      <c r="CE533">
        <v>695.4</v>
      </c>
      <c r="CF533">
        <v>689.1</v>
      </c>
      <c r="CG533">
        <v>586.6</v>
      </c>
      <c r="CH533">
        <v>527.5</v>
      </c>
      <c r="CI533">
        <v>503.9</v>
      </c>
      <c r="CJ533">
        <v>494.5</v>
      </c>
      <c r="CK533">
        <v>489.6</v>
      </c>
      <c r="CL533">
        <v>486.1</v>
      </c>
      <c r="CM533">
        <v>658</v>
      </c>
      <c r="CN533">
        <v>558.5</v>
      </c>
      <c r="CO533">
        <v>510.1</v>
      </c>
      <c r="CP533">
        <v>490.6</v>
      </c>
      <c r="CQ533">
        <v>480.6</v>
      </c>
      <c r="CR533">
        <v>475.7</v>
      </c>
      <c r="CS533">
        <v>471.6</v>
      </c>
      <c r="CT533">
        <v>635.1</v>
      </c>
      <c r="CU533">
        <v>539.6</v>
      </c>
      <c r="CV533">
        <v>498.7</v>
      </c>
      <c r="CW533">
        <v>480.2</v>
      </c>
      <c r="CX533">
        <v>468.2</v>
      </c>
      <c r="CY533">
        <v>459.3</v>
      </c>
      <c r="CZ533">
        <v>450.6</v>
      </c>
      <c r="DA533">
        <v>640.29999999999995</v>
      </c>
      <c r="DB533">
        <v>541.4</v>
      </c>
      <c r="DC533">
        <v>496.3</v>
      </c>
      <c r="DD533">
        <v>477</v>
      </c>
      <c r="DE533">
        <v>463</v>
      </c>
      <c r="DF533">
        <v>451.2</v>
      </c>
      <c r="DG533">
        <v>432.7</v>
      </c>
      <c r="DH533">
        <v>639.4</v>
      </c>
      <c r="DI533">
        <v>527.1</v>
      </c>
      <c r="DJ533">
        <v>483.7</v>
      </c>
      <c r="DK533">
        <v>462.8</v>
      </c>
      <c r="DL533">
        <v>451</v>
      </c>
      <c r="DM533">
        <v>442.8</v>
      </c>
      <c r="DN533">
        <v>429.1</v>
      </c>
      <c r="DO533">
        <v>653.70000000000005</v>
      </c>
      <c r="DP533">
        <v>538.1</v>
      </c>
      <c r="DQ533">
        <v>487.7</v>
      </c>
      <c r="DR533">
        <v>464.1</v>
      </c>
      <c r="DS533">
        <v>445.2</v>
      </c>
      <c r="DT533">
        <v>429.9</v>
      </c>
      <c r="DU533">
        <v>413.6</v>
      </c>
      <c r="DV533">
        <v>711.1</v>
      </c>
      <c r="DW533">
        <v>584.5</v>
      </c>
      <c r="DX533">
        <v>509.8</v>
      </c>
      <c r="DY533">
        <v>478</v>
      </c>
      <c r="DZ533">
        <v>457.3</v>
      </c>
      <c r="EA533">
        <v>438</v>
      </c>
      <c r="EB533">
        <v>404.6</v>
      </c>
      <c r="EC533">
        <v>829.7</v>
      </c>
      <c r="ED533">
        <v>668.8</v>
      </c>
      <c r="EE533">
        <v>569.79999999999995</v>
      </c>
      <c r="EF533">
        <v>507.6</v>
      </c>
      <c r="EG533">
        <v>478.7</v>
      </c>
      <c r="EH533">
        <v>459.2</v>
      </c>
      <c r="EI533">
        <v>423.8</v>
      </c>
      <c r="EJ533">
        <v>958</v>
      </c>
      <c r="EK533">
        <v>772.5</v>
      </c>
      <c r="EL533">
        <v>657.6</v>
      </c>
      <c r="EM533">
        <v>579.29999999999995</v>
      </c>
      <c r="EN533">
        <v>526.79999999999995</v>
      </c>
      <c r="EO533">
        <v>490.2</v>
      </c>
      <c r="EP533" t="s">
        <v>4790</v>
      </c>
    </row>
    <row r="534" spans="1:146" x14ac:dyDescent="0.25">
      <c r="A534" t="s">
        <v>4791</v>
      </c>
      <c r="B534" t="s">
        <v>1944</v>
      </c>
      <c r="C534" t="s">
        <v>1945</v>
      </c>
      <c r="D534" t="s">
        <v>1946</v>
      </c>
      <c r="E534" t="s">
        <v>2264</v>
      </c>
      <c r="F534" t="s">
        <v>1785</v>
      </c>
      <c r="G534" t="s">
        <v>1947</v>
      </c>
      <c r="H534">
        <v>1982</v>
      </c>
      <c r="I534">
        <v>151482</v>
      </c>
      <c r="K534" t="s">
        <v>1698</v>
      </c>
      <c r="L534" t="s">
        <v>1781</v>
      </c>
      <c r="M534">
        <v>506</v>
      </c>
      <c r="N534" t="s">
        <v>4704</v>
      </c>
      <c r="O534" s="3">
        <v>0.58131944444444439</v>
      </c>
      <c r="P534">
        <v>10.128</v>
      </c>
      <c r="Q534">
        <v>8.1419999999999995</v>
      </c>
      <c r="R534">
        <v>1.859</v>
      </c>
      <c r="S534">
        <v>3.38</v>
      </c>
      <c r="T534">
        <v>3669</v>
      </c>
      <c r="U534">
        <v>112.9</v>
      </c>
      <c r="V534">
        <v>0</v>
      </c>
      <c r="W534">
        <v>634.5</v>
      </c>
      <c r="X534">
        <v>0.97899999999999998</v>
      </c>
      <c r="Y534">
        <v>689.5</v>
      </c>
      <c r="Z534">
        <v>0</v>
      </c>
      <c r="AA534">
        <v>0</v>
      </c>
      <c r="AB534">
        <v>994.8</v>
      </c>
      <c r="AC534">
        <v>816.3</v>
      </c>
      <c r="AD534">
        <v>722.9</v>
      </c>
      <c r="AE534">
        <v>670.6</v>
      </c>
      <c r="AF534">
        <v>637.5</v>
      </c>
      <c r="AG534">
        <v>620.5</v>
      </c>
      <c r="AH534">
        <v>593.1</v>
      </c>
      <c r="AI534">
        <v>943.1</v>
      </c>
      <c r="AJ534">
        <v>779.4</v>
      </c>
      <c r="AK534">
        <v>701.3</v>
      </c>
      <c r="AL534">
        <v>661.4</v>
      </c>
      <c r="AM534">
        <v>637.79999999999995</v>
      </c>
      <c r="AN534">
        <v>622.9</v>
      </c>
      <c r="AO534">
        <v>596.1</v>
      </c>
      <c r="AP534">
        <v>853.4</v>
      </c>
      <c r="AQ534">
        <v>698</v>
      </c>
      <c r="AR534">
        <v>616.9</v>
      </c>
      <c r="AS534">
        <v>571.1</v>
      </c>
      <c r="AT534">
        <v>543.1</v>
      </c>
      <c r="AU534">
        <v>524.6</v>
      </c>
      <c r="AV534">
        <v>499.5</v>
      </c>
      <c r="AW534">
        <v>883</v>
      </c>
      <c r="AX534">
        <v>719</v>
      </c>
      <c r="AY534">
        <v>632.70000000000005</v>
      </c>
      <c r="AZ534">
        <v>583.4</v>
      </c>
      <c r="BA534">
        <v>553.20000000000005</v>
      </c>
      <c r="BB534">
        <v>533.20000000000005</v>
      </c>
      <c r="BC534">
        <v>506.8</v>
      </c>
      <c r="BD534">
        <v>996.4</v>
      </c>
      <c r="BE534">
        <v>770.4</v>
      </c>
      <c r="BF534">
        <v>657</v>
      </c>
      <c r="BG534">
        <v>592.29999999999995</v>
      </c>
      <c r="BH534">
        <v>555.70000000000005</v>
      </c>
      <c r="BI534">
        <v>526.9</v>
      </c>
      <c r="BJ534">
        <v>477.3</v>
      </c>
      <c r="BK534">
        <v>41.5</v>
      </c>
      <c r="BL534">
        <v>41</v>
      </c>
      <c r="BM534">
        <v>39.1</v>
      </c>
      <c r="BN534">
        <v>38.200000000000003</v>
      </c>
      <c r="BO534">
        <v>37.9</v>
      </c>
      <c r="BP534">
        <v>38</v>
      </c>
      <c r="BQ534">
        <v>38.200000000000003</v>
      </c>
      <c r="BR534">
        <v>145.80000000000001</v>
      </c>
      <c r="BS534">
        <v>150.9</v>
      </c>
      <c r="BT534">
        <v>153</v>
      </c>
      <c r="BU534">
        <v>164.6</v>
      </c>
      <c r="BV534">
        <v>180</v>
      </c>
      <c r="BW534">
        <v>180</v>
      </c>
      <c r="BX534">
        <v>180</v>
      </c>
      <c r="BY534">
        <v>978.3</v>
      </c>
      <c r="BZ534">
        <v>823.9</v>
      </c>
      <c r="CA534">
        <v>762.3</v>
      </c>
      <c r="CB534">
        <v>738.7</v>
      </c>
      <c r="CC534">
        <v>728.1</v>
      </c>
      <c r="CD534">
        <v>725.6</v>
      </c>
      <c r="CE534">
        <v>719.7</v>
      </c>
      <c r="CF534">
        <v>649.79999999999995</v>
      </c>
      <c r="CG534">
        <v>564.1</v>
      </c>
      <c r="CH534">
        <v>538.20000000000005</v>
      </c>
      <c r="CI534">
        <v>528.5</v>
      </c>
      <c r="CJ534">
        <v>523.29999999999995</v>
      </c>
      <c r="CK534">
        <v>520.20000000000005</v>
      </c>
      <c r="CL534">
        <v>514.4</v>
      </c>
      <c r="CM534">
        <v>617.70000000000005</v>
      </c>
      <c r="CN534">
        <v>549.1</v>
      </c>
      <c r="CO534">
        <v>525.9</v>
      </c>
      <c r="CP534">
        <v>514.5</v>
      </c>
      <c r="CQ534">
        <v>508</v>
      </c>
      <c r="CR534">
        <v>504.2</v>
      </c>
      <c r="CS534">
        <v>499</v>
      </c>
      <c r="CT534">
        <v>596.20000000000005</v>
      </c>
      <c r="CU534">
        <v>539.1</v>
      </c>
      <c r="CV534">
        <v>514.4</v>
      </c>
      <c r="CW534">
        <v>497.4</v>
      </c>
      <c r="CX534">
        <v>485.7</v>
      </c>
      <c r="CY534">
        <v>478.8</v>
      </c>
      <c r="CZ534">
        <v>472.5</v>
      </c>
      <c r="DA534">
        <v>601.70000000000005</v>
      </c>
      <c r="DB534">
        <v>539.6</v>
      </c>
      <c r="DC534">
        <v>512.1</v>
      </c>
      <c r="DD534">
        <v>490.6</v>
      </c>
      <c r="DE534">
        <v>473.1</v>
      </c>
      <c r="DF534">
        <v>459.5</v>
      </c>
      <c r="DG534">
        <v>445.1</v>
      </c>
      <c r="DH534">
        <v>640.6</v>
      </c>
      <c r="DI534">
        <v>546.20000000000005</v>
      </c>
      <c r="DJ534">
        <v>510</v>
      </c>
      <c r="DK534">
        <v>482.1</v>
      </c>
      <c r="DL534">
        <v>458.7</v>
      </c>
      <c r="DM534">
        <v>441.6</v>
      </c>
      <c r="DN534">
        <v>423</v>
      </c>
      <c r="DO534">
        <v>664.4</v>
      </c>
      <c r="DP534">
        <v>558.29999999999995</v>
      </c>
      <c r="DQ534">
        <v>517.70000000000005</v>
      </c>
      <c r="DR534">
        <v>488.7</v>
      </c>
      <c r="DS534">
        <v>462.3</v>
      </c>
      <c r="DT534">
        <v>439.7</v>
      </c>
      <c r="DU534">
        <v>404.7</v>
      </c>
      <c r="DV534">
        <v>739.4</v>
      </c>
      <c r="DW534">
        <v>605.5</v>
      </c>
      <c r="DX534">
        <v>541.4</v>
      </c>
      <c r="DY534">
        <v>509.9</v>
      </c>
      <c r="DZ534">
        <v>482.8</v>
      </c>
      <c r="EA534">
        <v>457.4</v>
      </c>
      <c r="EB534">
        <v>411.1</v>
      </c>
      <c r="EC534">
        <v>875.8</v>
      </c>
      <c r="ED534">
        <v>700</v>
      </c>
      <c r="EE534">
        <v>594.79999999999995</v>
      </c>
      <c r="EF534">
        <v>538.5</v>
      </c>
      <c r="EG534">
        <v>509</v>
      </c>
      <c r="EH534">
        <v>483.3</v>
      </c>
      <c r="EI534">
        <v>437.1</v>
      </c>
      <c r="EJ534">
        <v>1011.3</v>
      </c>
      <c r="EK534">
        <v>808.7</v>
      </c>
      <c r="EL534">
        <v>683.6</v>
      </c>
      <c r="EM534">
        <v>602.5</v>
      </c>
      <c r="EN534">
        <v>546.79999999999995</v>
      </c>
      <c r="EO534">
        <v>515.4</v>
      </c>
      <c r="EP534" t="s">
        <v>4792</v>
      </c>
    </row>
    <row r="535" spans="1:146" x14ac:dyDescent="0.25">
      <c r="A535" t="s">
        <v>4793</v>
      </c>
      <c r="B535" t="s">
        <v>400</v>
      </c>
      <c r="C535" t="s">
        <v>401</v>
      </c>
      <c r="D535" t="s">
        <v>402</v>
      </c>
      <c r="E535" t="s">
        <v>403</v>
      </c>
      <c r="F535" t="s">
        <v>1477</v>
      </c>
      <c r="G535" t="s">
        <v>1215</v>
      </c>
      <c r="H535">
        <v>1990</v>
      </c>
      <c r="I535">
        <v>192058</v>
      </c>
      <c r="K535" t="s">
        <v>1698</v>
      </c>
      <c r="L535" t="s">
        <v>1781</v>
      </c>
      <c r="M535">
        <v>500</v>
      </c>
      <c r="N535" t="s">
        <v>4704</v>
      </c>
      <c r="O535" s="3">
        <v>0.58131944444444439</v>
      </c>
      <c r="P535">
        <v>13.09</v>
      </c>
      <c r="Q535">
        <v>11.029</v>
      </c>
      <c r="R535">
        <v>2.1190000000000002</v>
      </c>
      <c r="S535">
        <v>4.26</v>
      </c>
      <c r="T535">
        <v>10281</v>
      </c>
      <c r="U535">
        <v>117</v>
      </c>
      <c r="V535">
        <v>0.47</v>
      </c>
      <c r="W535">
        <v>671.5</v>
      </c>
      <c r="X535">
        <v>0.92689999999999995</v>
      </c>
      <c r="Y535">
        <v>728.3</v>
      </c>
      <c r="Z535">
        <v>0</v>
      </c>
      <c r="AA535">
        <v>0</v>
      </c>
      <c r="AB535">
        <v>1177</v>
      </c>
      <c r="AC535">
        <v>929.8</v>
      </c>
      <c r="AD535">
        <v>794.3</v>
      </c>
      <c r="AE535">
        <v>706.2</v>
      </c>
      <c r="AF535">
        <v>647.1</v>
      </c>
      <c r="AG535">
        <v>609.6</v>
      </c>
      <c r="AH535">
        <v>573.20000000000005</v>
      </c>
      <c r="AI535">
        <v>1123.8</v>
      </c>
      <c r="AJ535">
        <v>894.4</v>
      </c>
      <c r="AK535">
        <v>766.9</v>
      </c>
      <c r="AL535">
        <v>687.1</v>
      </c>
      <c r="AM535">
        <v>637.79999999999995</v>
      </c>
      <c r="AN535">
        <v>608.79999999999995</v>
      </c>
      <c r="AO535">
        <v>578.79999999999995</v>
      </c>
      <c r="AP535">
        <v>961.7</v>
      </c>
      <c r="AQ535">
        <v>761.2</v>
      </c>
      <c r="AR535">
        <v>649.4</v>
      </c>
      <c r="AS535">
        <v>581.79999999999995</v>
      </c>
      <c r="AT535">
        <v>539.20000000000005</v>
      </c>
      <c r="AU535">
        <v>511.6</v>
      </c>
      <c r="AV535">
        <v>478.8</v>
      </c>
      <c r="AW535">
        <v>1013</v>
      </c>
      <c r="AX535">
        <v>797.5</v>
      </c>
      <c r="AY535">
        <v>676.5</v>
      </c>
      <c r="AZ535">
        <v>602.70000000000005</v>
      </c>
      <c r="BA535">
        <v>555.6</v>
      </c>
      <c r="BB535">
        <v>524.9</v>
      </c>
      <c r="BC535">
        <v>489.4</v>
      </c>
      <c r="BD535">
        <v>1172.3</v>
      </c>
      <c r="BE535">
        <v>871.8</v>
      </c>
      <c r="BF535">
        <v>708.1</v>
      </c>
      <c r="BG535">
        <v>603.1</v>
      </c>
      <c r="BH535">
        <v>545.1</v>
      </c>
      <c r="BI535">
        <v>507.4</v>
      </c>
      <c r="BJ535">
        <v>455.6</v>
      </c>
      <c r="BK535">
        <v>45.1</v>
      </c>
      <c r="BL535">
        <v>43.4</v>
      </c>
      <c r="BM535">
        <v>42.6</v>
      </c>
      <c r="BN535">
        <v>42.7</v>
      </c>
      <c r="BO535">
        <v>42.7</v>
      </c>
      <c r="BP535">
        <v>41.8</v>
      </c>
      <c r="BQ535">
        <v>42</v>
      </c>
      <c r="BR535">
        <v>146.6</v>
      </c>
      <c r="BS535">
        <v>149.30000000000001</v>
      </c>
      <c r="BT535">
        <v>151.69999999999999</v>
      </c>
      <c r="BU535">
        <v>152.9</v>
      </c>
      <c r="BV535">
        <v>156.6</v>
      </c>
      <c r="BW535">
        <v>173.8</v>
      </c>
      <c r="BX535">
        <v>180</v>
      </c>
      <c r="BY535">
        <v>1224.5</v>
      </c>
      <c r="BZ535">
        <v>987.2</v>
      </c>
      <c r="CA535">
        <v>860.2</v>
      </c>
      <c r="CB535">
        <v>778.6</v>
      </c>
      <c r="CC535">
        <v>729.6</v>
      </c>
      <c r="CD535">
        <v>705.9</v>
      </c>
      <c r="CE535">
        <v>690.6</v>
      </c>
      <c r="CF535">
        <v>785.8</v>
      </c>
      <c r="CG535">
        <v>646.1</v>
      </c>
      <c r="CH535">
        <v>565.79999999999995</v>
      </c>
      <c r="CI535">
        <v>514</v>
      </c>
      <c r="CJ535">
        <v>489.1</v>
      </c>
      <c r="CK535">
        <v>477.8</v>
      </c>
      <c r="CL535">
        <v>470.4</v>
      </c>
      <c r="CM535">
        <v>736.6</v>
      </c>
      <c r="CN535">
        <v>611.70000000000005</v>
      </c>
      <c r="CO535">
        <v>535.4</v>
      </c>
      <c r="CP535">
        <v>492.9</v>
      </c>
      <c r="CQ535">
        <v>473.3</v>
      </c>
      <c r="CR535">
        <v>462.8</v>
      </c>
      <c r="CS535">
        <v>454.8</v>
      </c>
      <c r="CT535">
        <v>701.5</v>
      </c>
      <c r="CU535">
        <v>585.20000000000005</v>
      </c>
      <c r="CV535">
        <v>512.70000000000005</v>
      </c>
      <c r="CW535">
        <v>477.8</v>
      </c>
      <c r="CX535">
        <v>460.6</v>
      </c>
      <c r="CY535">
        <v>449.2</v>
      </c>
      <c r="CZ535">
        <v>434</v>
      </c>
      <c r="DA535">
        <v>710.6</v>
      </c>
      <c r="DB535">
        <v>589.9</v>
      </c>
      <c r="DC535">
        <v>514.4</v>
      </c>
      <c r="DD535">
        <v>474.6</v>
      </c>
      <c r="DE535">
        <v>455</v>
      </c>
      <c r="DF535">
        <v>444.1</v>
      </c>
      <c r="DG535">
        <v>423.3</v>
      </c>
      <c r="DH535">
        <v>727.4</v>
      </c>
      <c r="DI535">
        <v>587</v>
      </c>
      <c r="DJ535">
        <v>503.4</v>
      </c>
      <c r="DK535">
        <v>464.6</v>
      </c>
      <c r="DL535">
        <v>444.3</v>
      </c>
      <c r="DM535">
        <v>428</v>
      </c>
      <c r="DN535">
        <v>403.2</v>
      </c>
      <c r="DO535">
        <v>749</v>
      </c>
      <c r="DP535">
        <v>602.1</v>
      </c>
      <c r="DQ535">
        <v>513.79999999999995</v>
      </c>
      <c r="DR535">
        <v>469.6</v>
      </c>
      <c r="DS535">
        <v>447.1</v>
      </c>
      <c r="DT535">
        <v>430</v>
      </c>
      <c r="DU535">
        <v>398.4</v>
      </c>
      <c r="DV535">
        <v>831.1</v>
      </c>
      <c r="DW535">
        <v>658.8</v>
      </c>
      <c r="DX535">
        <v>558.9</v>
      </c>
      <c r="DY535">
        <v>494.3</v>
      </c>
      <c r="DZ535">
        <v>462.5</v>
      </c>
      <c r="EA535">
        <v>443.1</v>
      </c>
      <c r="EB535">
        <v>409</v>
      </c>
      <c r="EC535">
        <v>978.2</v>
      </c>
      <c r="ED535">
        <v>755.5</v>
      </c>
      <c r="EE535">
        <v>631.70000000000005</v>
      </c>
      <c r="EF535">
        <v>550.6</v>
      </c>
      <c r="EG535">
        <v>494.2</v>
      </c>
      <c r="EH535">
        <v>464.6</v>
      </c>
      <c r="EI535">
        <v>429.9</v>
      </c>
      <c r="EJ535">
        <v>1129.5999999999999</v>
      </c>
      <c r="EK535">
        <v>872.4</v>
      </c>
      <c r="EL535">
        <v>728.5</v>
      </c>
      <c r="EM535">
        <v>633.70000000000005</v>
      </c>
      <c r="EN535">
        <v>564.6</v>
      </c>
      <c r="EO535">
        <v>513.29999999999995</v>
      </c>
      <c r="EP535" t="s">
        <v>4794</v>
      </c>
    </row>
    <row r="536" spans="1:146" x14ac:dyDescent="0.25">
      <c r="A536" t="s">
        <v>3931</v>
      </c>
      <c r="B536" t="s">
        <v>3013</v>
      </c>
      <c r="C536" t="s">
        <v>3014</v>
      </c>
      <c r="D536" t="s">
        <v>3015</v>
      </c>
      <c r="E536" t="s">
        <v>3016</v>
      </c>
      <c r="F536" t="s">
        <v>3017</v>
      </c>
      <c r="G536" t="s">
        <v>982</v>
      </c>
      <c r="H536">
        <v>2002</v>
      </c>
      <c r="I536">
        <v>4045400</v>
      </c>
      <c r="K536" t="s">
        <v>1698</v>
      </c>
      <c r="L536" t="s">
        <v>1781</v>
      </c>
      <c r="M536">
        <v>480</v>
      </c>
      <c r="N536" t="s">
        <v>4704</v>
      </c>
      <c r="O536" s="3">
        <v>0.58131944444444439</v>
      </c>
      <c r="P536">
        <v>13.7</v>
      </c>
      <c r="Q536">
        <v>12.772</v>
      </c>
      <c r="R536">
        <v>2.2810000000000001</v>
      </c>
      <c r="S536">
        <v>4.49</v>
      </c>
      <c r="T536">
        <v>9112</v>
      </c>
      <c r="U536">
        <v>109.6</v>
      </c>
      <c r="V536">
        <v>0.18</v>
      </c>
      <c r="W536">
        <v>558.29999999999995</v>
      </c>
      <c r="X536">
        <v>1.1094999999999999</v>
      </c>
      <c r="Y536">
        <v>608.4</v>
      </c>
      <c r="Z536">
        <v>0</v>
      </c>
      <c r="AA536">
        <v>0</v>
      </c>
      <c r="AB536">
        <v>926.6</v>
      </c>
      <c r="AC536">
        <v>747.6</v>
      </c>
      <c r="AD536">
        <v>646</v>
      </c>
      <c r="AE536">
        <v>587.9</v>
      </c>
      <c r="AF536">
        <v>555</v>
      </c>
      <c r="AG536">
        <v>532.4</v>
      </c>
      <c r="AH536">
        <v>501.2</v>
      </c>
      <c r="AI536">
        <v>888.6</v>
      </c>
      <c r="AJ536">
        <v>718</v>
      </c>
      <c r="AK536">
        <v>626.9</v>
      </c>
      <c r="AL536">
        <v>577.20000000000005</v>
      </c>
      <c r="AM536">
        <v>548.4</v>
      </c>
      <c r="AN536">
        <v>528.79999999999995</v>
      </c>
      <c r="AO536">
        <v>497.9</v>
      </c>
      <c r="AP536">
        <v>773.9</v>
      </c>
      <c r="AQ536">
        <v>622.6</v>
      </c>
      <c r="AR536">
        <v>541.29999999999995</v>
      </c>
      <c r="AS536">
        <v>494</v>
      </c>
      <c r="AT536">
        <v>464.5</v>
      </c>
      <c r="AU536">
        <v>444.7</v>
      </c>
      <c r="AV536">
        <v>418.3</v>
      </c>
      <c r="AW536">
        <v>849</v>
      </c>
      <c r="AX536">
        <v>675.2</v>
      </c>
      <c r="AY536">
        <v>579.70000000000005</v>
      </c>
      <c r="AZ536">
        <v>522.79999999999995</v>
      </c>
      <c r="BA536">
        <v>487.1</v>
      </c>
      <c r="BB536">
        <v>463.4</v>
      </c>
      <c r="BC536">
        <v>433.3</v>
      </c>
      <c r="BD536">
        <v>921</v>
      </c>
      <c r="BE536">
        <v>700.3</v>
      </c>
      <c r="BF536">
        <v>580.29999999999995</v>
      </c>
      <c r="BG536">
        <v>511.2</v>
      </c>
      <c r="BH536">
        <v>473.9</v>
      </c>
      <c r="BI536">
        <v>445.3</v>
      </c>
      <c r="BJ536">
        <v>400.6</v>
      </c>
      <c r="BK536">
        <v>44</v>
      </c>
      <c r="BL536">
        <v>42.4</v>
      </c>
      <c r="BM536">
        <v>41</v>
      </c>
      <c r="BN536">
        <v>40.4</v>
      </c>
      <c r="BO536">
        <v>39.4</v>
      </c>
      <c r="BP536">
        <v>39.1</v>
      </c>
      <c r="BQ536">
        <v>38.5</v>
      </c>
      <c r="BR536">
        <v>143.80000000000001</v>
      </c>
      <c r="BS536">
        <v>146.5</v>
      </c>
      <c r="BT536">
        <v>148.6</v>
      </c>
      <c r="BU536">
        <v>154</v>
      </c>
      <c r="BV536">
        <v>161.19999999999999</v>
      </c>
      <c r="BW536">
        <v>180</v>
      </c>
      <c r="BX536">
        <v>180</v>
      </c>
      <c r="BY536">
        <v>982</v>
      </c>
      <c r="BZ536">
        <v>800.4</v>
      </c>
      <c r="CA536">
        <v>704</v>
      </c>
      <c r="CB536">
        <v>657.1</v>
      </c>
      <c r="CC536">
        <v>634.6</v>
      </c>
      <c r="CD536">
        <v>624</v>
      </c>
      <c r="CE536">
        <v>608.29999999999995</v>
      </c>
      <c r="CF536">
        <v>636.20000000000005</v>
      </c>
      <c r="CG536">
        <v>528.79999999999995</v>
      </c>
      <c r="CH536">
        <v>473</v>
      </c>
      <c r="CI536">
        <v>452.6</v>
      </c>
      <c r="CJ536">
        <v>442.2</v>
      </c>
      <c r="CK536">
        <v>437.5</v>
      </c>
      <c r="CL536">
        <v>432.2</v>
      </c>
      <c r="CM536">
        <v>598.4</v>
      </c>
      <c r="CN536">
        <v>502.3</v>
      </c>
      <c r="CO536">
        <v>455.2</v>
      </c>
      <c r="CP536">
        <v>437.8</v>
      </c>
      <c r="CQ536">
        <v>429.8</v>
      </c>
      <c r="CR536">
        <v>425</v>
      </c>
      <c r="CS536">
        <v>420.1</v>
      </c>
      <c r="CT536">
        <v>570.20000000000005</v>
      </c>
      <c r="CU536">
        <v>482.9</v>
      </c>
      <c r="CV536">
        <v>443.2</v>
      </c>
      <c r="CW536">
        <v>424.5</v>
      </c>
      <c r="CX536">
        <v>412.9</v>
      </c>
      <c r="CY536">
        <v>406.5</v>
      </c>
      <c r="CZ536">
        <v>398.8</v>
      </c>
      <c r="DA536">
        <v>565.79999999999995</v>
      </c>
      <c r="DB536">
        <v>470.5</v>
      </c>
      <c r="DC536">
        <v>439.2</v>
      </c>
      <c r="DD536">
        <v>422.1</v>
      </c>
      <c r="DE536">
        <v>405.2</v>
      </c>
      <c r="DF536">
        <v>390.2</v>
      </c>
      <c r="DG536">
        <v>373.4</v>
      </c>
      <c r="DH536">
        <v>558</v>
      </c>
      <c r="DI536">
        <v>461.8</v>
      </c>
      <c r="DJ536">
        <v>425.1</v>
      </c>
      <c r="DK536">
        <v>405.2</v>
      </c>
      <c r="DL536">
        <v>391.7</v>
      </c>
      <c r="DM536">
        <v>379.6</v>
      </c>
      <c r="DN536">
        <v>360</v>
      </c>
      <c r="DO536">
        <v>573</v>
      </c>
      <c r="DP536">
        <v>471.1</v>
      </c>
      <c r="DQ536">
        <v>428.8</v>
      </c>
      <c r="DR536">
        <v>403.3</v>
      </c>
      <c r="DS536">
        <v>380.3</v>
      </c>
      <c r="DT536">
        <v>364.8</v>
      </c>
      <c r="DU536">
        <v>341.2</v>
      </c>
      <c r="DV536">
        <v>636.79999999999995</v>
      </c>
      <c r="DW536">
        <v>515.6</v>
      </c>
      <c r="DX536">
        <v>450.3</v>
      </c>
      <c r="DY536">
        <v>419.9</v>
      </c>
      <c r="DZ536">
        <v>394.1</v>
      </c>
      <c r="EA536">
        <v>368.7</v>
      </c>
      <c r="EB536">
        <v>321.39999999999998</v>
      </c>
      <c r="EC536">
        <v>754.4</v>
      </c>
      <c r="ED536">
        <v>601.70000000000005</v>
      </c>
      <c r="EE536">
        <v>509.2</v>
      </c>
      <c r="EF536">
        <v>452.7</v>
      </c>
      <c r="EG536">
        <v>423.1</v>
      </c>
      <c r="EH536">
        <v>399.4</v>
      </c>
      <c r="EI536">
        <v>353</v>
      </c>
      <c r="EJ536">
        <v>871.1</v>
      </c>
      <c r="EK536">
        <v>694.8</v>
      </c>
      <c r="EL536">
        <v>587.9</v>
      </c>
      <c r="EM536">
        <v>518.70000000000005</v>
      </c>
      <c r="EN536">
        <v>475.4</v>
      </c>
      <c r="EO536">
        <v>440.8</v>
      </c>
      <c r="EP536" t="s">
        <v>4795</v>
      </c>
    </row>
    <row r="537" spans="1:146" x14ac:dyDescent="0.25">
      <c r="A537" t="s">
        <v>3421</v>
      </c>
      <c r="B537" t="s">
        <v>2662</v>
      </c>
      <c r="C537" t="s">
        <v>2663</v>
      </c>
      <c r="D537" t="s">
        <v>2664</v>
      </c>
      <c r="E537" t="s">
        <v>2576</v>
      </c>
      <c r="F537" t="s">
        <v>1477</v>
      </c>
      <c r="G537" t="s">
        <v>2577</v>
      </c>
      <c r="H537">
        <v>2007</v>
      </c>
      <c r="I537">
        <v>9516182</v>
      </c>
      <c r="K537" t="s">
        <v>1698</v>
      </c>
      <c r="L537" t="s">
        <v>1781</v>
      </c>
      <c r="M537">
        <v>550</v>
      </c>
      <c r="N537" t="s">
        <v>4704</v>
      </c>
      <c r="O537" s="3">
        <v>0.58131944444444439</v>
      </c>
      <c r="P537">
        <v>10.675000000000001</v>
      </c>
      <c r="Q537">
        <v>10.006</v>
      </c>
      <c r="R537">
        <v>1.927</v>
      </c>
      <c r="S537">
        <v>3.58</v>
      </c>
      <c r="T537">
        <v>5994</v>
      </c>
      <c r="U537">
        <v>118.7</v>
      </c>
      <c r="V537">
        <v>0.34</v>
      </c>
      <c r="W537">
        <v>651.79999999999995</v>
      </c>
      <c r="X537">
        <v>0.96209999999999996</v>
      </c>
      <c r="Y537">
        <v>701.6</v>
      </c>
      <c r="Z537">
        <v>0</v>
      </c>
      <c r="AA537">
        <v>0</v>
      </c>
      <c r="AB537">
        <v>1094.2</v>
      </c>
      <c r="AC537">
        <v>879.9</v>
      </c>
      <c r="AD537">
        <v>756.8</v>
      </c>
      <c r="AE537">
        <v>675.8</v>
      </c>
      <c r="AF537">
        <v>629.6</v>
      </c>
      <c r="AG537">
        <v>603.6</v>
      </c>
      <c r="AH537">
        <v>582.4</v>
      </c>
      <c r="AI537">
        <v>1046</v>
      </c>
      <c r="AJ537">
        <v>845</v>
      </c>
      <c r="AK537">
        <v>732.1</v>
      </c>
      <c r="AL537">
        <v>664.4</v>
      </c>
      <c r="AM537">
        <v>626.29999999999995</v>
      </c>
      <c r="AN537">
        <v>605.70000000000005</v>
      </c>
      <c r="AO537">
        <v>585.20000000000005</v>
      </c>
      <c r="AP537">
        <v>912.5</v>
      </c>
      <c r="AQ537">
        <v>730.4</v>
      </c>
      <c r="AR537">
        <v>631.29999999999995</v>
      </c>
      <c r="AS537">
        <v>573.1</v>
      </c>
      <c r="AT537">
        <v>537.4</v>
      </c>
      <c r="AU537">
        <v>514.9</v>
      </c>
      <c r="AV537">
        <v>489</v>
      </c>
      <c r="AW537">
        <v>979.1</v>
      </c>
      <c r="AX537">
        <v>777.8</v>
      </c>
      <c r="AY537">
        <v>666.6</v>
      </c>
      <c r="AZ537">
        <v>600.20000000000005</v>
      </c>
      <c r="BA537">
        <v>559</v>
      </c>
      <c r="BB537">
        <v>532.79999999999995</v>
      </c>
      <c r="BC537">
        <v>502.7</v>
      </c>
      <c r="BD537">
        <v>1089.0999999999999</v>
      </c>
      <c r="BE537">
        <v>825.6</v>
      </c>
      <c r="BF537">
        <v>679.3</v>
      </c>
      <c r="BG537">
        <v>589.29999999999995</v>
      </c>
      <c r="BH537">
        <v>544.70000000000005</v>
      </c>
      <c r="BI537">
        <v>513.5</v>
      </c>
      <c r="BJ537">
        <v>465.9</v>
      </c>
      <c r="BK537">
        <v>43.2</v>
      </c>
      <c r="BL537">
        <v>41.6</v>
      </c>
      <c r="BM537">
        <v>41.1</v>
      </c>
      <c r="BN537">
        <v>40.299999999999997</v>
      </c>
      <c r="BO537">
        <v>39.200000000000003</v>
      </c>
      <c r="BP537">
        <v>38.700000000000003</v>
      </c>
      <c r="BQ537">
        <v>39.1</v>
      </c>
      <c r="BR537">
        <v>145.80000000000001</v>
      </c>
      <c r="BS537">
        <v>149.80000000000001</v>
      </c>
      <c r="BT537">
        <v>150.6</v>
      </c>
      <c r="BU537">
        <v>155.30000000000001</v>
      </c>
      <c r="BV537">
        <v>170.8</v>
      </c>
      <c r="BW537">
        <v>180</v>
      </c>
      <c r="BX537">
        <v>180</v>
      </c>
      <c r="BY537">
        <v>1145</v>
      </c>
      <c r="BZ537">
        <v>938.1</v>
      </c>
      <c r="CA537">
        <v>822</v>
      </c>
      <c r="CB537">
        <v>747.3</v>
      </c>
      <c r="CC537">
        <v>712.2</v>
      </c>
      <c r="CD537">
        <v>701.5</v>
      </c>
      <c r="CE537">
        <v>703</v>
      </c>
      <c r="CF537">
        <v>748.3</v>
      </c>
      <c r="CG537">
        <v>625.4</v>
      </c>
      <c r="CH537">
        <v>552.1</v>
      </c>
      <c r="CI537">
        <v>516.9</v>
      </c>
      <c r="CJ537">
        <v>501.4</v>
      </c>
      <c r="CK537">
        <v>495.8</v>
      </c>
      <c r="CL537">
        <v>493.9</v>
      </c>
      <c r="CM537">
        <v>708.3</v>
      </c>
      <c r="CN537">
        <v>595.4</v>
      </c>
      <c r="CO537">
        <v>531.70000000000005</v>
      </c>
      <c r="CP537">
        <v>503.7</v>
      </c>
      <c r="CQ537">
        <v>489.6</v>
      </c>
      <c r="CR537">
        <v>482.2</v>
      </c>
      <c r="CS537">
        <v>479</v>
      </c>
      <c r="CT537">
        <v>679.4</v>
      </c>
      <c r="CU537">
        <v>572.9</v>
      </c>
      <c r="CV537">
        <v>518.20000000000005</v>
      </c>
      <c r="CW537">
        <v>493.7</v>
      </c>
      <c r="CX537">
        <v>478.4</v>
      </c>
      <c r="CY537">
        <v>466.9</v>
      </c>
      <c r="CZ537">
        <v>454.8</v>
      </c>
      <c r="DA537">
        <v>685.3</v>
      </c>
      <c r="DB537">
        <v>562.5</v>
      </c>
      <c r="DC537">
        <v>505.2</v>
      </c>
      <c r="DD537">
        <v>483.2</v>
      </c>
      <c r="DE537">
        <v>474.5</v>
      </c>
      <c r="DF537">
        <v>461.7</v>
      </c>
      <c r="DG537">
        <v>436.4</v>
      </c>
      <c r="DH537">
        <v>670.9</v>
      </c>
      <c r="DI537">
        <v>550</v>
      </c>
      <c r="DJ537">
        <v>497.1</v>
      </c>
      <c r="DK537">
        <v>472.1</v>
      </c>
      <c r="DL537">
        <v>451.3</v>
      </c>
      <c r="DM537">
        <v>435.1</v>
      </c>
      <c r="DN537">
        <v>416.4</v>
      </c>
      <c r="DO537">
        <v>689.4</v>
      </c>
      <c r="DP537">
        <v>564.29999999999995</v>
      </c>
      <c r="DQ537">
        <v>503.7</v>
      </c>
      <c r="DR537">
        <v>476.2</v>
      </c>
      <c r="DS537">
        <v>453.4</v>
      </c>
      <c r="DT537">
        <v>430.9</v>
      </c>
      <c r="DU537">
        <v>397.5</v>
      </c>
      <c r="DV537">
        <v>759.9</v>
      </c>
      <c r="DW537">
        <v>616</v>
      </c>
      <c r="DX537">
        <v>531.20000000000005</v>
      </c>
      <c r="DY537">
        <v>492.6</v>
      </c>
      <c r="DZ537">
        <v>469.5</v>
      </c>
      <c r="EA537">
        <v>447.1</v>
      </c>
      <c r="EB537">
        <v>402.9</v>
      </c>
      <c r="EC537">
        <v>903.6</v>
      </c>
      <c r="ED537">
        <v>711.6</v>
      </c>
      <c r="EE537">
        <v>599.20000000000005</v>
      </c>
      <c r="EF537">
        <v>527.79999999999995</v>
      </c>
      <c r="EG537">
        <v>493.3</v>
      </c>
      <c r="EH537">
        <v>471.6</v>
      </c>
      <c r="EI537">
        <v>429.9</v>
      </c>
      <c r="EJ537">
        <v>1043.4000000000001</v>
      </c>
      <c r="EK537">
        <v>821.7</v>
      </c>
      <c r="EL537">
        <v>691.7</v>
      </c>
      <c r="EM537">
        <v>604.4</v>
      </c>
      <c r="EN537">
        <v>546.9</v>
      </c>
      <c r="EO537">
        <v>505.7</v>
      </c>
      <c r="EP537" t="s">
        <v>4796</v>
      </c>
    </row>
    <row r="538" spans="1:146" x14ac:dyDescent="0.25">
      <c r="A538" t="s">
        <v>3421</v>
      </c>
      <c r="B538" t="s">
        <v>2734</v>
      </c>
      <c r="C538" t="s">
        <v>2735</v>
      </c>
      <c r="D538" t="s">
        <v>2736</v>
      </c>
      <c r="E538" t="s">
        <v>1877</v>
      </c>
      <c r="F538" t="s">
        <v>2050</v>
      </c>
      <c r="G538" t="s">
        <v>2051</v>
      </c>
      <c r="H538">
        <v>2001</v>
      </c>
      <c r="I538">
        <v>189230</v>
      </c>
      <c r="K538" t="s">
        <v>1698</v>
      </c>
      <c r="L538" t="s">
        <v>1781</v>
      </c>
      <c r="M538">
        <v>680</v>
      </c>
      <c r="N538" t="s">
        <v>4704</v>
      </c>
      <c r="O538" s="3">
        <v>0.58131944444444439</v>
      </c>
      <c r="P538">
        <v>10.757</v>
      </c>
      <c r="Q538">
        <v>9.6530000000000005</v>
      </c>
      <c r="R538">
        <v>2.1360000000000001</v>
      </c>
      <c r="S538">
        <v>3.52</v>
      </c>
      <c r="T538">
        <v>5120</v>
      </c>
      <c r="U538">
        <v>117</v>
      </c>
      <c r="V538">
        <v>0</v>
      </c>
      <c r="W538">
        <v>611.5</v>
      </c>
      <c r="X538">
        <v>1.0137</v>
      </c>
      <c r="Y538">
        <v>665.9</v>
      </c>
      <c r="Z538">
        <v>0</v>
      </c>
      <c r="AA538">
        <v>0</v>
      </c>
      <c r="AB538">
        <v>981</v>
      </c>
      <c r="AC538">
        <v>798.4</v>
      </c>
      <c r="AD538">
        <v>692.5</v>
      </c>
      <c r="AE538">
        <v>644.5</v>
      </c>
      <c r="AF538">
        <v>621.4</v>
      </c>
      <c r="AG538">
        <v>595.70000000000005</v>
      </c>
      <c r="AH538">
        <v>570.70000000000005</v>
      </c>
      <c r="AI538">
        <v>937.3</v>
      </c>
      <c r="AJ538">
        <v>764</v>
      </c>
      <c r="AK538">
        <v>673.3</v>
      </c>
      <c r="AL538">
        <v>629.29999999999995</v>
      </c>
      <c r="AM538">
        <v>605.6</v>
      </c>
      <c r="AN538">
        <v>586.70000000000005</v>
      </c>
      <c r="AO538">
        <v>563.9</v>
      </c>
      <c r="AP538">
        <v>834.5</v>
      </c>
      <c r="AQ538">
        <v>676.5</v>
      </c>
      <c r="AR538">
        <v>593.4</v>
      </c>
      <c r="AS538">
        <v>546.6</v>
      </c>
      <c r="AT538">
        <v>518.5</v>
      </c>
      <c r="AU538">
        <v>500.1</v>
      </c>
      <c r="AV538">
        <v>476.3</v>
      </c>
      <c r="AW538">
        <v>898.9</v>
      </c>
      <c r="AX538">
        <v>721.5</v>
      </c>
      <c r="AY538">
        <v>625.79999999999995</v>
      </c>
      <c r="AZ538">
        <v>570.1</v>
      </c>
      <c r="BA538">
        <v>536</v>
      </c>
      <c r="BB538">
        <v>514</v>
      </c>
      <c r="BC538">
        <v>487.1</v>
      </c>
      <c r="BD538">
        <v>978.2</v>
      </c>
      <c r="BE538">
        <v>751</v>
      </c>
      <c r="BF538">
        <v>627.79999999999995</v>
      </c>
      <c r="BG538">
        <v>564.1</v>
      </c>
      <c r="BH538">
        <v>530.5</v>
      </c>
      <c r="BI538">
        <v>500.5</v>
      </c>
      <c r="BJ538">
        <v>455.3</v>
      </c>
      <c r="BK538">
        <v>42.3</v>
      </c>
      <c r="BL538">
        <v>41.1</v>
      </c>
      <c r="BM538">
        <v>39.799999999999997</v>
      </c>
      <c r="BN538">
        <v>38.299999999999997</v>
      </c>
      <c r="BO538">
        <v>37.799999999999997</v>
      </c>
      <c r="BP538">
        <v>37.5</v>
      </c>
      <c r="BQ538">
        <v>37.5</v>
      </c>
      <c r="BR538">
        <v>144.6</v>
      </c>
      <c r="BS538">
        <v>148.1</v>
      </c>
      <c r="BT538">
        <v>148.6</v>
      </c>
      <c r="BU538">
        <v>150.30000000000001</v>
      </c>
      <c r="BV538">
        <v>173.9</v>
      </c>
      <c r="BW538">
        <v>176.6</v>
      </c>
      <c r="BX538">
        <v>177.7</v>
      </c>
      <c r="BY538">
        <v>1008.7</v>
      </c>
      <c r="BZ538">
        <v>835.6</v>
      </c>
      <c r="CA538">
        <v>738.4</v>
      </c>
      <c r="CB538">
        <v>700.9</v>
      </c>
      <c r="CC538">
        <v>685.5</v>
      </c>
      <c r="CD538">
        <v>678.5</v>
      </c>
      <c r="CE538">
        <v>674.5</v>
      </c>
      <c r="CF538">
        <v>667</v>
      </c>
      <c r="CG538">
        <v>560.4</v>
      </c>
      <c r="CH538">
        <v>515.1</v>
      </c>
      <c r="CI538">
        <v>499.2</v>
      </c>
      <c r="CJ538">
        <v>493.1</v>
      </c>
      <c r="CK538">
        <v>490.1</v>
      </c>
      <c r="CL538">
        <v>489.3</v>
      </c>
      <c r="CM538">
        <v>634.1</v>
      </c>
      <c r="CN538">
        <v>539.5</v>
      </c>
      <c r="CO538">
        <v>503.4</v>
      </c>
      <c r="CP538">
        <v>488</v>
      </c>
      <c r="CQ538">
        <v>481</v>
      </c>
      <c r="CR538">
        <v>477.1</v>
      </c>
      <c r="CS538">
        <v>474.6</v>
      </c>
      <c r="CT538">
        <v>610.4</v>
      </c>
      <c r="CU538">
        <v>526.6</v>
      </c>
      <c r="CV538">
        <v>494.7</v>
      </c>
      <c r="CW538">
        <v>477</v>
      </c>
      <c r="CX538">
        <v>464</v>
      </c>
      <c r="CY538">
        <v>455.9</v>
      </c>
      <c r="CZ538">
        <v>448.8</v>
      </c>
      <c r="DA538">
        <v>618</v>
      </c>
      <c r="DB538">
        <v>522.5</v>
      </c>
      <c r="DC538">
        <v>489.5</v>
      </c>
      <c r="DD538">
        <v>474.5</v>
      </c>
      <c r="DE538">
        <v>456.8</v>
      </c>
      <c r="DF538">
        <v>441.6</v>
      </c>
      <c r="DG538">
        <v>422.1</v>
      </c>
      <c r="DH538">
        <v>615.20000000000005</v>
      </c>
      <c r="DI538">
        <v>515.20000000000005</v>
      </c>
      <c r="DJ538">
        <v>479.4</v>
      </c>
      <c r="DK538">
        <v>455.2</v>
      </c>
      <c r="DL538">
        <v>436.9</v>
      </c>
      <c r="DM538">
        <v>424.4</v>
      </c>
      <c r="DN538">
        <v>403.8</v>
      </c>
      <c r="DO538">
        <v>631.6</v>
      </c>
      <c r="DP538">
        <v>524.9</v>
      </c>
      <c r="DQ538">
        <v>484.5</v>
      </c>
      <c r="DR538">
        <v>456.8</v>
      </c>
      <c r="DS538">
        <v>430.8</v>
      </c>
      <c r="DT538">
        <v>409.1</v>
      </c>
      <c r="DU538">
        <v>383</v>
      </c>
      <c r="DV538">
        <v>701</v>
      </c>
      <c r="DW538">
        <v>568</v>
      </c>
      <c r="DX538">
        <v>504.7</v>
      </c>
      <c r="DY538">
        <v>475.2</v>
      </c>
      <c r="DZ538">
        <v>448.6</v>
      </c>
      <c r="EA538">
        <v>422.2</v>
      </c>
      <c r="EB538">
        <v>371.2</v>
      </c>
      <c r="EC538">
        <v>825.5</v>
      </c>
      <c r="ED538">
        <v>659.2</v>
      </c>
      <c r="EE538">
        <v>560</v>
      </c>
      <c r="EF538">
        <v>509.6</v>
      </c>
      <c r="EG538">
        <v>485.6</v>
      </c>
      <c r="EH538">
        <v>466.9</v>
      </c>
      <c r="EI538">
        <v>423.3</v>
      </c>
      <c r="EJ538">
        <v>953.2</v>
      </c>
      <c r="EK538">
        <v>761.2</v>
      </c>
      <c r="EL538">
        <v>646.6</v>
      </c>
      <c r="EM538">
        <v>588.1</v>
      </c>
      <c r="EN538">
        <v>557.29999999999995</v>
      </c>
      <c r="EO538">
        <v>513</v>
      </c>
      <c r="EP538" t="s">
        <v>4797</v>
      </c>
    </row>
    <row r="539" spans="1:146" x14ac:dyDescent="0.25">
      <c r="A539" t="s">
        <v>4798</v>
      </c>
      <c r="B539" t="s">
        <v>763</v>
      </c>
      <c r="C539" t="s">
        <v>764</v>
      </c>
      <c r="D539" t="s">
        <v>765</v>
      </c>
      <c r="E539" t="s">
        <v>672</v>
      </c>
      <c r="F539" t="s">
        <v>673</v>
      </c>
      <c r="G539" t="s">
        <v>1557</v>
      </c>
      <c r="H539">
        <v>1979</v>
      </c>
      <c r="I539">
        <v>258718</v>
      </c>
      <c r="K539" t="s">
        <v>1698</v>
      </c>
      <c r="L539" t="s">
        <v>1781</v>
      </c>
      <c r="M539">
        <v>609</v>
      </c>
      <c r="N539" t="s">
        <v>4704</v>
      </c>
      <c r="O539" s="3">
        <v>0.58131944444444439</v>
      </c>
      <c r="P539">
        <v>11.22</v>
      </c>
      <c r="Q539">
        <v>9.0340000000000007</v>
      </c>
      <c r="R539">
        <v>1.982</v>
      </c>
      <c r="S539">
        <v>3.62</v>
      </c>
      <c r="T539">
        <v>6786</v>
      </c>
      <c r="U539">
        <v>130.19999999999999</v>
      </c>
      <c r="V539">
        <v>0.45</v>
      </c>
      <c r="W539">
        <v>672</v>
      </c>
      <c r="X539">
        <v>0.93210000000000004</v>
      </c>
      <c r="Y539">
        <v>724.2</v>
      </c>
      <c r="Z539">
        <v>0</v>
      </c>
      <c r="AA539">
        <v>0</v>
      </c>
      <c r="AB539">
        <v>1088.0999999999999</v>
      </c>
      <c r="AC539">
        <v>895</v>
      </c>
      <c r="AD539">
        <v>780.1</v>
      </c>
      <c r="AE539">
        <v>701.4</v>
      </c>
      <c r="AF539">
        <v>653.70000000000005</v>
      </c>
      <c r="AG539">
        <v>628.20000000000005</v>
      </c>
      <c r="AH539">
        <v>606.4</v>
      </c>
      <c r="AI539">
        <v>1051.5</v>
      </c>
      <c r="AJ539">
        <v>864.9</v>
      </c>
      <c r="AK539">
        <v>759.7</v>
      </c>
      <c r="AL539">
        <v>694</v>
      </c>
      <c r="AM539">
        <v>654.9</v>
      </c>
      <c r="AN539">
        <v>633.1</v>
      </c>
      <c r="AO539">
        <v>612.6</v>
      </c>
      <c r="AP539">
        <v>928.2</v>
      </c>
      <c r="AQ539">
        <v>748.9</v>
      </c>
      <c r="AR539">
        <v>651.9</v>
      </c>
      <c r="AS539">
        <v>595.1</v>
      </c>
      <c r="AT539">
        <v>560.29999999999995</v>
      </c>
      <c r="AU539">
        <v>538.20000000000005</v>
      </c>
      <c r="AV539">
        <v>512.70000000000005</v>
      </c>
      <c r="AW539">
        <v>1012.6</v>
      </c>
      <c r="AX539">
        <v>809.2</v>
      </c>
      <c r="AY539">
        <v>696.9</v>
      </c>
      <c r="AZ539">
        <v>629.29999999999995</v>
      </c>
      <c r="BA539">
        <v>586.79999999999995</v>
      </c>
      <c r="BB539">
        <v>559.5</v>
      </c>
      <c r="BC539">
        <v>529.20000000000005</v>
      </c>
      <c r="BD539">
        <v>1080.5999999999999</v>
      </c>
      <c r="BE539">
        <v>840</v>
      </c>
      <c r="BF539">
        <v>701.3</v>
      </c>
      <c r="BG539">
        <v>613.9</v>
      </c>
      <c r="BH539">
        <v>568.6</v>
      </c>
      <c r="BI539">
        <v>537.1</v>
      </c>
      <c r="BJ539">
        <v>490.5</v>
      </c>
      <c r="BK539">
        <v>42.3</v>
      </c>
      <c r="BL539">
        <v>40.6</v>
      </c>
      <c r="BM539">
        <v>41</v>
      </c>
      <c r="BN539">
        <v>40.9</v>
      </c>
      <c r="BO539">
        <v>40.299999999999997</v>
      </c>
      <c r="BP539">
        <v>39.700000000000003</v>
      </c>
      <c r="BQ539">
        <v>40.200000000000003</v>
      </c>
      <c r="BR539">
        <v>147</v>
      </c>
      <c r="BS539">
        <v>151.30000000000001</v>
      </c>
      <c r="BT539">
        <v>150.5</v>
      </c>
      <c r="BU539">
        <v>157.19999999999999</v>
      </c>
      <c r="BV539">
        <v>180</v>
      </c>
      <c r="BW539">
        <v>180</v>
      </c>
      <c r="BX539">
        <v>180</v>
      </c>
      <c r="BY539">
        <v>1162.9000000000001</v>
      </c>
      <c r="BZ539">
        <v>974.9</v>
      </c>
      <c r="CA539">
        <v>867.6</v>
      </c>
      <c r="CB539">
        <v>792.9</v>
      </c>
      <c r="CC539">
        <v>753.6</v>
      </c>
      <c r="CD539">
        <v>738.4</v>
      </c>
      <c r="CE539">
        <v>736.2</v>
      </c>
      <c r="CF539">
        <v>771.5</v>
      </c>
      <c r="CG539">
        <v>657.6</v>
      </c>
      <c r="CH539">
        <v>581.70000000000005</v>
      </c>
      <c r="CI539">
        <v>544.9</v>
      </c>
      <c r="CJ539">
        <v>527.79999999999995</v>
      </c>
      <c r="CK539">
        <v>518.70000000000005</v>
      </c>
      <c r="CL539">
        <v>514.4</v>
      </c>
      <c r="CM539">
        <v>736.6</v>
      </c>
      <c r="CN539">
        <v>627.6</v>
      </c>
      <c r="CO539">
        <v>560</v>
      </c>
      <c r="CP539">
        <v>530.5</v>
      </c>
      <c r="CQ539">
        <v>515.4</v>
      </c>
      <c r="CR539">
        <v>505.6</v>
      </c>
      <c r="CS539">
        <v>498.3</v>
      </c>
      <c r="CT539">
        <v>712.1</v>
      </c>
      <c r="CU539">
        <v>604.70000000000005</v>
      </c>
      <c r="CV539">
        <v>545.70000000000005</v>
      </c>
      <c r="CW539">
        <v>519.79999999999995</v>
      </c>
      <c r="CX539">
        <v>504.1</v>
      </c>
      <c r="CY539">
        <v>492.1</v>
      </c>
      <c r="CZ539">
        <v>475.3</v>
      </c>
      <c r="DA539">
        <v>696.9</v>
      </c>
      <c r="DB539">
        <v>575.70000000000005</v>
      </c>
      <c r="DC539">
        <v>524.9</v>
      </c>
      <c r="DD539">
        <v>506.6</v>
      </c>
      <c r="DE539">
        <v>498.5</v>
      </c>
      <c r="DF539">
        <v>487.8</v>
      </c>
      <c r="DG539">
        <v>464.2</v>
      </c>
      <c r="DH539">
        <v>677.8</v>
      </c>
      <c r="DI539">
        <v>559.5</v>
      </c>
      <c r="DJ539">
        <v>513.6</v>
      </c>
      <c r="DK539">
        <v>490.2</v>
      </c>
      <c r="DL539">
        <v>471.4</v>
      </c>
      <c r="DM539">
        <v>459.7</v>
      </c>
      <c r="DN539">
        <v>444.6</v>
      </c>
      <c r="DO539">
        <v>693.3</v>
      </c>
      <c r="DP539">
        <v>570.6</v>
      </c>
      <c r="DQ539">
        <v>518.20000000000005</v>
      </c>
      <c r="DR539">
        <v>492.2</v>
      </c>
      <c r="DS539">
        <v>470.8</v>
      </c>
      <c r="DT539">
        <v>451.7</v>
      </c>
      <c r="DU539">
        <v>428.1</v>
      </c>
      <c r="DV539">
        <v>753.5</v>
      </c>
      <c r="DW539">
        <v>618.20000000000005</v>
      </c>
      <c r="DX539">
        <v>540</v>
      </c>
      <c r="DY539">
        <v>507.1</v>
      </c>
      <c r="DZ539">
        <v>484.5</v>
      </c>
      <c r="EA539">
        <v>463.3</v>
      </c>
      <c r="EB539">
        <v>426.2</v>
      </c>
      <c r="EC539">
        <v>877.5</v>
      </c>
      <c r="ED539">
        <v>705.8</v>
      </c>
      <c r="EE539">
        <v>600.1</v>
      </c>
      <c r="EF539">
        <v>536.4</v>
      </c>
      <c r="EG539">
        <v>507.2</v>
      </c>
      <c r="EH539">
        <v>486.3</v>
      </c>
      <c r="EI539">
        <v>447.9</v>
      </c>
      <c r="EJ539">
        <v>1013.3</v>
      </c>
      <c r="EK539">
        <v>815.1</v>
      </c>
      <c r="EL539">
        <v>692.5</v>
      </c>
      <c r="EM539">
        <v>609.9</v>
      </c>
      <c r="EN539">
        <v>553.79999999999995</v>
      </c>
      <c r="EO539">
        <v>518</v>
      </c>
      <c r="EP539" t="s">
        <v>4799</v>
      </c>
    </row>
    <row r="540" spans="1:146" x14ac:dyDescent="0.25">
      <c r="A540" t="s">
        <v>4800</v>
      </c>
      <c r="B540" t="s">
        <v>648</v>
      </c>
      <c r="C540" t="s">
        <v>649</v>
      </c>
      <c r="D540" t="s">
        <v>650</v>
      </c>
      <c r="E540" t="s">
        <v>651</v>
      </c>
      <c r="F540" t="s">
        <v>1223</v>
      </c>
      <c r="G540" t="s">
        <v>1394</v>
      </c>
      <c r="H540">
        <v>1977</v>
      </c>
      <c r="I540">
        <v>4018269</v>
      </c>
      <c r="K540" t="s">
        <v>1698</v>
      </c>
      <c r="L540" t="s">
        <v>1782</v>
      </c>
      <c r="M540">
        <v>560</v>
      </c>
      <c r="N540" t="s">
        <v>4704</v>
      </c>
      <c r="O540" s="3">
        <v>0.58131944444444439</v>
      </c>
      <c r="P540">
        <v>11.914999999999999</v>
      </c>
      <c r="Q540">
        <v>9.4190000000000005</v>
      </c>
      <c r="R540">
        <v>2.1</v>
      </c>
      <c r="S540">
        <v>3.85</v>
      </c>
      <c r="T540">
        <v>7869</v>
      </c>
      <c r="U540">
        <v>123</v>
      </c>
      <c r="V540">
        <v>0.27</v>
      </c>
      <c r="W540">
        <v>635</v>
      </c>
      <c r="X540">
        <v>0.98209999999999997</v>
      </c>
      <c r="Y540">
        <v>687.3</v>
      </c>
      <c r="Z540">
        <v>0</v>
      </c>
      <c r="AA540">
        <v>0</v>
      </c>
      <c r="AB540">
        <v>1010.7</v>
      </c>
      <c r="AC540">
        <v>832.8</v>
      </c>
      <c r="AD540">
        <v>727.2</v>
      </c>
      <c r="AE540">
        <v>666.3</v>
      </c>
      <c r="AF540">
        <v>629.9</v>
      </c>
      <c r="AG540">
        <v>607.4</v>
      </c>
      <c r="AH540">
        <v>588.29999999999995</v>
      </c>
      <c r="AI540">
        <v>966.8</v>
      </c>
      <c r="AJ540">
        <v>797.3</v>
      </c>
      <c r="AK540">
        <v>705.2</v>
      </c>
      <c r="AL540">
        <v>655.7</v>
      </c>
      <c r="AM540">
        <v>628</v>
      </c>
      <c r="AN540">
        <v>610.4</v>
      </c>
      <c r="AO540">
        <v>594.79999999999995</v>
      </c>
      <c r="AP540">
        <v>866.1</v>
      </c>
      <c r="AQ540">
        <v>702.9</v>
      </c>
      <c r="AR540">
        <v>616.4</v>
      </c>
      <c r="AS540">
        <v>567.1</v>
      </c>
      <c r="AT540">
        <v>537.5</v>
      </c>
      <c r="AU540">
        <v>518.79999999999995</v>
      </c>
      <c r="AV540">
        <v>497.6</v>
      </c>
      <c r="AW540">
        <v>912.3</v>
      </c>
      <c r="AX540">
        <v>736</v>
      </c>
      <c r="AY540">
        <v>641.29999999999995</v>
      </c>
      <c r="AZ540">
        <v>586.4</v>
      </c>
      <c r="BA540">
        <v>553</v>
      </c>
      <c r="BB540">
        <v>531.79999999999995</v>
      </c>
      <c r="BC540">
        <v>507.7</v>
      </c>
      <c r="BD540">
        <v>1009.2</v>
      </c>
      <c r="BE540">
        <v>783.5</v>
      </c>
      <c r="BF540">
        <v>657.3</v>
      </c>
      <c r="BG540">
        <v>585.1</v>
      </c>
      <c r="BH540">
        <v>547.4</v>
      </c>
      <c r="BI540">
        <v>518.5</v>
      </c>
      <c r="BJ540">
        <v>475.5</v>
      </c>
      <c r="BK540">
        <v>42.2</v>
      </c>
      <c r="BL540">
        <v>41.2</v>
      </c>
      <c r="BM540">
        <v>41.6</v>
      </c>
      <c r="BN540">
        <v>40.200000000000003</v>
      </c>
      <c r="BO540">
        <v>39.5</v>
      </c>
      <c r="BP540">
        <v>39.200000000000003</v>
      </c>
      <c r="BQ540">
        <v>39.700000000000003</v>
      </c>
      <c r="BR540">
        <v>146.5</v>
      </c>
      <c r="BS540">
        <v>150.69999999999999</v>
      </c>
      <c r="BT540">
        <v>150.1</v>
      </c>
      <c r="BU540">
        <v>156.80000000000001</v>
      </c>
      <c r="BV540">
        <v>175.3</v>
      </c>
      <c r="BW540">
        <v>180</v>
      </c>
      <c r="BX540">
        <v>180</v>
      </c>
      <c r="BY540">
        <v>1025.2</v>
      </c>
      <c r="BZ540">
        <v>867</v>
      </c>
      <c r="CA540">
        <v>776.6</v>
      </c>
      <c r="CB540">
        <v>736</v>
      </c>
      <c r="CC540">
        <v>717.5</v>
      </c>
      <c r="CD540">
        <v>708.3</v>
      </c>
      <c r="CE540">
        <v>711.5</v>
      </c>
      <c r="CF540">
        <v>681.4</v>
      </c>
      <c r="CG540">
        <v>578.4</v>
      </c>
      <c r="CH540">
        <v>531.5</v>
      </c>
      <c r="CI540">
        <v>513.79999999999995</v>
      </c>
      <c r="CJ540">
        <v>506.3</v>
      </c>
      <c r="CK540">
        <v>502.5</v>
      </c>
      <c r="CL540">
        <v>500.4</v>
      </c>
      <c r="CM540">
        <v>650</v>
      </c>
      <c r="CN540">
        <v>554.70000000000005</v>
      </c>
      <c r="CO540">
        <v>518.29999999999995</v>
      </c>
      <c r="CP540">
        <v>502.1</v>
      </c>
      <c r="CQ540">
        <v>493.6</v>
      </c>
      <c r="CR540">
        <v>489.1</v>
      </c>
      <c r="CS540">
        <v>485.9</v>
      </c>
      <c r="CT540">
        <v>627.4</v>
      </c>
      <c r="CU540">
        <v>540.70000000000005</v>
      </c>
      <c r="CV540">
        <v>508.6</v>
      </c>
      <c r="CW540">
        <v>491.8</v>
      </c>
      <c r="CX540">
        <v>479.6</v>
      </c>
      <c r="CY540">
        <v>470.7</v>
      </c>
      <c r="CZ540">
        <v>462.2</v>
      </c>
      <c r="DA540">
        <v>633.79999999999995</v>
      </c>
      <c r="DB540">
        <v>542.4</v>
      </c>
      <c r="DC540">
        <v>507.2</v>
      </c>
      <c r="DD540">
        <v>488.2</v>
      </c>
      <c r="DE540">
        <v>473.9</v>
      </c>
      <c r="DF540">
        <v>461.4</v>
      </c>
      <c r="DG540">
        <v>442.1</v>
      </c>
      <c r="DH540">
        <v>662.6</v>
      </c>
      <c r="DI540">
        <v>546.20000000000005</v>
      </c>
      <c r="DJ540">
        <v>501.3</v>
      </c>
      <c r="DK540">
        <v>478.2</v>
      </c>
      <c r="DL540">
        <v>459.7</v>
      </c>
      <c r="DM540">
        <v>448.4</v>
      </c>
      <c r="DN540">
        <v>433.2</v>
      </c>
      <c r="DO540">
        <v>677.6</v>
      </c>
      <c r="DP540">
        <v>556.79999999999995</v>
      </c>
      <c r="DQ540">
        <v>505.6</v>
      </c>
      <c r="DR540">
        <v>480.1</v>
      </c>
      <c r="DS540">
        <v>458.9</v>
      </c>
      <c r="DT540">
        <v>439.8</v>
      </c>
      <c r="DU540">
        <v>417.3</v>
      </c>
      <c r="DV540">
        <v>739.8</v>
      </c>
      <c r="DW540">
        <v>604.20000000000005</v>
      </c>
      <c r="DX540">
        <v>527</v>
      </c>
      <c r="DY540">
        <v>494.6</v>
      </c>
      <c r="DZ540">
        <v>472.3</v>
      </c>
      <c r="EA540">
        <v>451.1</v>
      </c>
      <c r="EB540">
        <v>414.7</v>
      </c>
      <c r="EC540">
        <v>862.7</v>
      </c>
      <c r="ED540">
        <v>691.5</v>
      </c>
      <c r="EE540">
        <v>587</v>
      </c>
      <c r="EF540">
        <v>524.20000000000005</v>
      </c>
      <c r="EG540">
        <v>495.1</v>
      </c>
      <c r="EH540">
        <v>474.3</v>
      </c>
      <c r="EI540">
        <v>436</v>
      </c>
      <c r="EJ540">
        <v>996.1</v>
      </c>
      <c r="EK540">
        <v>798.6</v>
      </c>
      <c r="EL540">
        <v>677.7</v>
      </c>
      <c r="EM540">
        <v>596.6</v>
      </c>
      <c r="EN540">
        <v>542.4</v>
      </c>
      <c r="EO540">
        <v>506.5</v>
      </c>
      <c r="EP540" t="s">
        <v>4801</v>
      </c>
    </row>
    <row r="541" spans="1:146" x14ac:dyDescent="0.25">
      <c r="A541" t="s">
        <v>3931</v>
      </c>
      <c r="B541" t="s">
        <v>3096</v>
      </c>
      <c r="C541" t="s">
        <v>3097</v>
      </c>
      <c r="D541" t="s">
        <v>3098</v>
      </c>
      <c r="E541" t="s">
        <v>2675</v>
      </c>
      <c r="F541" t="s">
        <v>2676</v>
      </c>
      <c r="G541" t="s">
        <v>2677</v>
      </c>
      <c r="H541">
        <v>2001</v>
      </c>
      <c r="I541">
        <v>196547</v>
      </c>
      <c r="K541" t="s">
        <v>1698</v>
      </c>
      <c r="L541" t="s">
        <v>1781</v>
      </c>
      <c r="M541">
        <v>594</v>
      </c>
      <c r="N541" t="s">
        <v>4704</v>
      </c>
      <c r="O541" s="3">
        <v>0.58131944444444439</v>
      </c>
      <c r="P541">
        <v>10.62</v>
      </c>
      <c r="Q541">
        <v>9.0690000000000008</v>
      </c>
      <c r="R541">
        <v>1.8580000000000001</v>
      </c>
      <c r="S541">
        <v>3.53</v>
      </c>
      <c r="T541">
        <v>5000</v>
      </c>
      <c r="U541">
        <v>113.4</v>
      </c>
      <c r="V541">
        <v>0.32</v>
      </c>
      <c r="W541">
        <v>664.1</v>
      </c>
      <c r="X541">
        <v>0.94110000000000005</v>
      </c>
      <c r="Y541">
        <v>717.3</v>
      </c>
      <c r="Z541">
        <v>0</v>
      </c>
      <c r="AA541">
        <v>0</v>
      </c>
      <c r="AB541">
        <v>1094.9000000000001</v>
      </c>
      <c r="AC541">
        <v>889.1</v>
      </c>
      <c r="AD541">
        <v>768.7</v>
      </c>
      <c r="AE541">
        <v>691.1</v>
      </c>
      <c r="AF541">
        <v>648.5</v>
      </c>
      <c r="AG541">
        <v>624.4</v>
      </c>
      <c r="AH541">
        <v>604</v>
      </c>
      <c r="AI541">
        <v>1046.3</v>
      </c>
      <c r="AJ541">
        <v>853.1</v>
      </c>
      <c r="AK541">
        <v>744</v>
      </c>
      <c r="AL541">
        <v>680.5</v>
      </c>
      <c r="AM541">
        <v>646.9</v>
      </c>
      <c r="AN541">
        <v>627.70000000000005</v>
      </c>
      <c r="AO541">
        <v>609.9</v>
      </c>
      <c r="AP541">
        <v>920.3</v>
      </c>
      <c r="AQ541">
        <v>740.9</v>
      </c>
      <c r="AR541">
        <v>643.9</v>
      </c>
      <c r="AS541">
        <v>587.4</v>
      </c>
      <c r="AT541">
        <v>552.9</v>
      </c>
      <c r="AU541">
        <v>531</v>
      </c>
      <c r="AV541">
        <v>505.4</v>
      </c>
      <c r="AW541">
        <v>965.5</v>
      </c>
      <c r="AX541">
        <v>772.8</v>
      </c>
      <c r="AY541">
        <v>667.8</v>
      </c>
      <c r="AZ541">
        <v>606</v>
      </c>
      <c r="BA541">
        <v>568.1</v>
      </c>
      <c r="BB541">
        <v>543.9</v>
      </c>
      <c r="BC541">
        <v>515.6</v>
      </c>
      <c r="BD541">
        <v>1091.9000000000001</v>
      </c>
      <c r="BE541">
        <v>834.9</v>
      </c>
      <c r="BF541">
        <v>691.7</v>
      </c>
      <c r="BG541">
        <v>604.70000000000005</v>
      </c>
      <c r="BH541">
        <v>562.4</v>
      </c>
      <c r="BI541">
        <v>531</v>
      </c>
      <c r="BJ541">
        <v>481.2</v>
      </c>
      <c r="BK541">
        <v>43.1</v>
      </c>
      <c r="BL541">
        <v>41.6</v>
      </c>
      <c r="BM541">
        <v>41.9</v>
      </c>
      <c r="BN541">
        <v>40.299999999999997</v>
      </c>
      <c r="BO541">
        <v>39.4</v>
      </c>
      <c r="BP541">
        <v>39.5</v>
      </c>
      <c r="BQ541">
        <v>40.200000000000003</v>
      </c>
      <c r="BR541">
        <v>146.5</v>
      </c>
      <c r="BS541">
        <v>150.9</v>
      </c>
      <c r="BT541">
        <v>152.6</v>
      </c>
      <c r="BU541">
        <v>157.19999999999999</v>
      </c>
      <c r="BV541">
        <v>180</v>
      </c>
      <c r="BW541">
        <v>180</v>
      </c>
      <c r="BX541">
        <v>180</v>
      </c>
      <c r="BY541">
        <v>1125</v>
      </c>
      <c r="BZ541">
        <v>936.6</v>
      </c>
      <c r="CA541">
        <v>825.6</v>
      </c>
      <c r="CB541">
        <v>759.5</v>
      </c>
      <c r="CC541">
        <v>736.2</v>
      </c>
      <c r="CD541">
        <v>726.8</v>
      </c>
      <c r="CE541">
        <v>730.4</v>
      </c>
      <c r="CF541">
        <v>736.6</v>
      </c>
      <c r="CG541">
        <v>620.79999999999995</v>
      </c>
      <c r="CH541">
        <v>555.29999999999995</v>
      </c>
      <c r="CI541">
        <v>528.70000000000005</v>
      </c>
      <c r="CJ541">
        <v>517.20000000000005</v>
      </c>
      <c r="CK541">
        <v>512.6</v>
      </c>
      <c r="CL541">
        <v>510.5</v>
      </c>
      <c r="CM541">
        <v>697.5</v>
      </c>
      <c r="CN541">
        <v>589.29999999999995</v>
      </c>
      <c r="CO541">
        <v>537.9</v>
      </c>
      <c r="CP541">
        <v>515.79999999999995</v>
      </c>
      <c r="CQ541">
        <v>503.7</v>
      </c>
      <c r="CR541">
        <v>498</v>
      </c>
      <c r="CS541">
        <v>494.6</v>
      </c>
      <c r="CT541">
        <v>668.2</v>
      </c>
      <c r="CU541">
        <v>567.5</v>
      </c>
      <c r="CV541">
        <v>525.9</v>
      </c>
      <c r="CW541">
        <v>504.7</v>
      </c>
      <c r="CX541">
        <v>489.8</v>
      </c>
      <c r="CY541">
        <v>478</v>
      </c>
      <c r="CZ541">
        <v>466.8</v>
      </c>
      <c r="DA541">
        <v>674.7</v>
      </c>
      <c r="DB541">
        <v>570.6</v>
      </c>
      <c r="DC541">
        <v>520.79999999999995</v>
      </c>
      <c r="DD541">
        <v>497.4</v>
      </c>
      <c r="DE541">
        <v>484.3</v>
      </c>
      <c r="DF541">
        <v>469.8</v>
      </c>
      <c r="DG541">
        <v>445</v>
      </c>
      <c r="DH541">
        <v>688.4</v>
      </c>
      <c r="DI541">
        <v>566.6</v>
      </c>
      <c r="DJ541">
        <v>516.29999999999995</v>
      </c>
      <c r="DK541">
        <v>490</v>
      </c>
      <c r="DL541">
        <v>467.2</v>
      </c>
      <c r="DM541">
        <v>447</v>
      </c>
      <c r="DN541">
        <v>424.7</v>
      </c>
      <c r="DO541">
        <v>709.4</v>
      </c>
      <c r="DP541">
        <v>582.1</v>
      </c>
      <c r="DQ541">
        <v>523.4</v>
      </c>
      <c r="DR541">
        <v>495.6</v>
      </c>
      <c r="DS541">
        <v>472.3</v>
      </c>
      <c r="DT541">
        <v>449.1</v>
      </c>
      <c r="DU541">
        <v>411.7</v>
      </c>
      <c r="DV541">
        <v>783.1</v>
      </c>
      <c r="DW541">
        <v>637.79999999999995</v>
      </c>
      <c r="DX541">
        <v>551.6</v>
      </c>
      <c r="DY541">
        <v>513.29999999999995</v>
      </c>
      <c r="DZ541">
        <v>489.4</v>
      </c>
      <c r="EA541">
        <v>466.6</v>
      </c>
      <c r="EB541">
        <v>423.4</v>
      </c>
      <c r="EC541">
        <v>922.1</v>
      </c>
      <c r="ED541">
        <v>729</v>
      </c>
      <c r="EE541">
        <v>617.79999999999995</v>
      </c>
      <c r="EF541">
        <v>546.79999999999995</v>
      </c>
      <c r="EG541">
        <v>512.79999999999995</v>
      </c>
      <c r="EH541">
        <v>490.3</v>
      </c>
      <c r="EI541">
        <v>447.9</v>
      </c>
      <c r="EJ541">
        <v>1064.7</v>
      </c>
      <c r="EK541">
        <v>841.7</v>
      </c>
      <c r="EL541">
        <v>711.9</v>
      </c>
      <c r="EM541">
        <v>622.79999999999995</v>
      </c>
      <c r="EN541">
        <v>560.9</v>
      </c>
      <c r="EO541">
        <v>521.9</v>
      </c>
      <c r="EP541" t="s">
        <v>4802</v>
      </c>
    </row>
    <row r="542" spans="1:146" x14ac:dyDescent="0.25">
      <c r="A542" t="s">
        <v>3421</v>
      </c>
      <c r="B542" t="s">
        <v>3542</v>
      </c>
      <c r="C542" t="s">
        <v>3543</v>
      </c>
      <c r="D542" t="s">
        <v>3544</v>
      </c>
      <c r="E542" t="s">
        <v>3545</v>
      </c>
      <c r="F542" t="s">
        <v>3546</v>
      </c>
      <c r="G542" t="s">
        <v>1803</v>
      </c>
      <c r="H542">
        <v>1995</v>
      </c>
      <c r="K542" t="s">
        <v>1698</v>
      </c>
      <c r="L542" t="s">
        <v>971</v>
      </c>
      <c r="M542">
        <v>376</v>
      </c>
      <c r="N542" t="s">
        <v>4704</v>
      </c>
      <c r="O542" s="3">
        <v>0.58131944444444439</v>
      </c>
      <c r="P542">
        <v>7.07</v>
      </c>
      <c r="Q542">
        <v>6.726</v>
      </c>
      <c r="R542">
        <v>1.5</v>
      </c>
      <c r="S542">
        <v>2.4700000000000002</v>
      </c>
      <c r="T542">
        <v>1095</v>
      </c>
      <c r="U542">
        <v>106.3</v>
      </c>
      <c r="V542">
        <v>0.17</v>
      </c>
      <c r="W542">
        <v>678.9</v>
      </c>
      <c r="X542">
        <v>0.91679999999999995</v>
      </c>
      <c r="Y542">
        <v>736.2</v>
      </c>
      <c r="Z542">
        <v>0</v>
      </c>
      <c r="AA542">
        <v>0</v>
      </c>
      <c r="AB542">
        <v>1101</v>
      </c>
      <c r="AC542">
        <v>890.4</v>
      </c>
      <c r="AD542">
        <v>771.3</v>
      </c>
      <c r="AE542">
        <v>709.7</v>
      </c>
      <c r="AF542">
        <v>677.3</v>
      </c>
      <c r="AG542">
        <v>656.4</v>
      </c>
      <c r="AH542">
        <v>618</v>
      </c>
      <c r="AI542">
        <v>1047.5</v>
      </c>
      <c r="AJ542">
        <v>853.3</v>
      </c>
      <c r="AK542">
        <v>752.6</v>
      </c>
      <c r="AL542">
        <v>700.2</v>
      </c>
      <c r="AM542">
        <v>670.4</v>
      </c>
      <c r="AN542">
        <v>648.9</v>
      </c>
      <c r="AO542">
        <v>606.20000000000005</v>
      </c>
      <c r="AP542">
        <v>932</v>
      </c>
      <c r="AQ542">
        <v>754.8</v>
      </c>
      <c r="AR542">
        <v>659.5</v>
      </c>
      <c r="AS542">
        <v>602.9</v>
      </c>
      <c r="AT542">
        <v>566</v>
      </c>
      <c r="AU542">
        <v>539.4</v>
      </c>
      <c r="AV542">
        <v>500</v>
      </c>
      <c r="AW542">
        <v>994.3</v>
      </c>
      <c r="AX542">
        <v>799.3</v>
      </c>
      <c r="AY542">
        <v>693.7</v>
      </c>
      <c r="AZ542">
        <v>631.29999999999995</v>
      </c>
      <c r="BA542">
        <v>591.29999999999995</v>
      </c>
      <c r="BB542">
        <v>563.4</v>
      </c>
      <c r="BC542">
        <v>522.79999999999995</v>
      </c>
      <c r="BD542">
        <v>1098.2</v>
      </c>
      <c r="BE542">
        <v>839</v>
      </c>
      <c r="BF542">
        <v>702.2</v>
      </c>
      <c r="BG542">
        <v>626.4</v>
      </c>
      <c r="BH542">
        <v>580.9</v>
      </c>
      <c r="BI542">
        <v>539.79999999999995</v>
      </c>
      <c r="BJ542">
        <v>471</v>
      </c>
      <c r="BK542">
        <v>41.8</v>
      </c>
      <c r="BL542">
        <v>40.700000000000003</v>
      </c>
      <c r="BM542">
        <v>38.200000000000003</v>
      </c>
      <c r="BN542">
        <v>36.4</v>
      </c>
      <c r="BO542">
        <v>36</v>
      </c>
      <c r="BP542">
        <v>36</v>
      </c>
      <c r="BQ542">
        <v>36.6</v>
      </c>
      <c r="BR542">
        <v>146</v>
      </c>
      <c r="BS542">
        <v>150.30000000000001</v>
      </c>
      <c r="BT542">
        <v>153.9</v>
      </c>
      <c r="BU542">
        <v>171.1</v>
      </c>
      <c r="BV542">
        <v>180</v>
      </c>
      <c r="BW542">
        <v>180</v>
      </c>
      <c r="BX542">
        <v>180</v>
      </c>
      <c r="BY542">
        <v>1129.2</v>
      </c>
      <c r="BZ542">
        <v>930.4</v>
      </c>
      <c r="CA542">
        <v>822.8</v>
      </c>
      <c r="CB542">
        <v>783.5</v>
      </c>
      <c r="CC542">
        <v>771.5</v>
      </c>
      <c r="CD542">
        <v>767.8</v>
      </c>
      <c r="CE542">
        <v>763.5</v>
      </c>
      <c r="CF542">
        <v>747.5</v>
      </c>
      <c r="CG542">
        <v>632.5</v>
      </c>
      <c r="CH542">
        <v>589.20000000000005</v>
      </c>
      <c r="CI542">
        <v>568.79999999999995</v>
      </c>
      <c r="CJ542">
        <v>560.4</v>
      </c>
      <c r="CK542">
        <v>556</v>
      </c>
      <c r="CL542">
        <v>544.70000000000005</v>
      </c>
      <c r="CM542">
        <v>709.4</v>
      </c>
      <c r="CN542">
        <v>613.29999999999995</v>
      </c>
      <c r="CO542">
        <v>576</v>
      </c>
      <c r="CP542">
        <v>550.5</v>
      </c>
      <c r="CQ542">
        <v>537.70000000000005</v>
      </c>
      <c r="CR542">
        <v>531</v>
      </c>
      <c r="CS542">
        <v>517.1</v>
      </c>
      <c r="CT542">
        <v>680.7</v>
      </c>
      <c r="CU542">
        <v>600.5</v>
      </c>
      <c r="CV542">
        <v>564.6</v>
      </c>
      <c r="CW542">
        <v>529.6</v>
      </c>
      <c r="CX542">
        <v>503.4</v>
      </c>
      <c r="CY542">
        <v>490.1</v>
      </c>
      <c r="CZ542">
        <v>479.5</v>
      </c>
      <c r="DA542">
        <v>678.3</v>
      </c>
      <c r="DB542">
        <v>588.4</v>
      </c>
      <c r="DC542">
        <v>546.5</v>
      </c>
      <c r="DD542">
        <v>522</v>
      </c>
      <c r="DE542">
        <v>492.5</v>
      </c>
      <c r="DF542">
        <v>462.3</v>
      </c>
      <c r="DG542">
        <v>430.5</v>
      </c>
      <c r="DH542">
        <v>676.9</v>
      </c>
      <c r="DI542">
        <v>586.20000000000005</v>
      </c>
      <c r="DJ542">
        <v>537.4</v>
      </c>
      <c r="DK542">
        <v>490.5</v>
      </c>
      <c r="DL542">
        <v>454.3</v>
      </c>
      <c r="DM542">
        <v>433.1</v>
      </c>
      <c r="DN542">
        <v>395.3</v>
      </c>
      <c r="DO542">
        <v>699</v>
      </c>
      <c r="DP542">
        <v>596.20000000000005</v>
      </c>
      <c r="DQ542">
        <v>548.4</v>
      </c>
      <c r="DR542">
        <v>501.1</v>
      </c>
      <c r="DS542">
        <v>454.5</v>
      </c>
      <c r="DT542">
        <v>410.5</v>
      </c>
      <c r="DU542">
        <v>363.4</v>
      </c>
      <c r="DV542">
        <v>774.3</v>
      </c>
      <c r="DW542">
        <v>636.5</v>
      </c>
      <c r="DX542">
        <v>577.4</v>
      </c>
      <c r="DY542">
        <v>533.9</v>
      </c>
      <c r="DZ542">
        <v>491</v>
      </c>
      <c r="EA542">
        <v>447.4</v>
      </c>
      <c r="EB542">
        <v>350.7</v>
      </c>
      <c r="EC542">
        <v>929.2</v>
      </c>
      <c r="ED542">
        <v>735.9</v>
      </c>
      <c r="EE542">
        <v>628.5</v>
      </c>
      <c r="EF542">
        <v>573.5</v>
      </c>
      <c r="EG542">
        <v>533.20000000000005</v>
      </c>
      <c r="EH542">
        <v>494</v>
      </c>
      <c r="EI542">
        <v>411.6</v>
      </c>
      <c r="EJ542">
        <v>1072.9000000000001</v>
      </c>
      <c r="EK542">
        <v>850.4</v>
      </c>
      <c r="EL542">
        <v>719.9</v>
      </c>
      <c r="EM542">
        <v>635.9</v>
      </c>
      <c r="EN542">
        <v>583.1</v>
      </c>
      <c r="EO542">
        <v>545.1</v>
      </c>
      <c r="EP542" t="s">
        <v>4803</v>
      </c>
    </row>
    <row r="543" spans="1:146" x14ac:dyDescent="0.25">
      <c r="A543" t="s">
        <v>4804</v>
      </c>
      <c r="B543" t="s">
        <v>1990</v>
      </c>
      <c r="C543" t="s">
        <v>1991</v>
      </c>
      <c r="D543" t="s">
        <v>1992</v>
      </c>
      <c r="E543" t="s">
        <v>1993</v>
      </c>
      <c r="F543" t="s">
        <v>1680</v>
      </c>
      <c r="G543" t="s">
        <v>1994</v>
      </c>
      <c r="H543">
        <v>1988</v>
      </c>
      <c r="I543">
        <v>4081362</v>
      </c>
      <c r="K543" t="s">
        <v>1698</v>
      </c>
      <c r="L543" t="s">
        <v>1781</v>
      </c>
      <c r="M543">
        <v>498</v>
      </c>
      <c r="N543" t="s">
        <v>4704</v>
      </c>
      <c r="O543" s="3">
        <v>0.58131944444444439</v>
      </c>
      <c r="P543">
        <v>9.25</v>
      </c>
      <c r="Q543">
        <v>8.125</v>
      </c>
      <c r="R543">
        <v>1.1659999999999999</v>
      </c>
      <c r="S543">
        <v>3.26</v>
      </c>
      <c r="T543">
        <v>4232</v>
      </c>
      <c r="U543">
        <v>108.7</v>
      </c>
      <c r="V543">
        <v>0.51</v>
      </c>
      <c r="W543">
        <v>775.5</v>
      </c>
      <c r="X543">
        <v>0.79379999999999995</v>
      </c>
      <c r="Y543">
        <v>850.3</v>
      </c>
      <c r="Z543">
        <v>0</v>
      </c>
      <c r="AA543">
        <v>0</v>
      </c>
      <c r="AB543">
        <v>1336.3</v>
      </c>
      <c r="AC543">
        <v>1068.4000000000001</v>
      </c>
      <c r="AD543">
        <v>924.7</v>
      </c>
      <c r="AE543">
        <v>828.6</v>
      </c>
      <c r="AF543">
        <v>757.9</v>
      </c>
      <c r="AG543">
        <v>719.4</v>
      </c>
      <c r="AH543">
        <v>700</v>
      </c>
      <c r="AI543">
        <v>1302.5999999999999</v>
      </c>
      <c r="AJ543">
        <v>1048</v>
      </c>
      <c r="AK543">
        <v>909.9</v>
      </c>
      <c r="AL543">
        <v>823.5</v>
      </c>
      <c r="AM543">
        <v>765.2</v>
      </c>
      <c r="AN543">
        <v>732.2</v>
      </c>
      <c r="AO543">
        <v>712.8</v>
      </c>
      <c r="AP543">
        <v>1095.8</v>
      </c>
      <c r="AQ543">
        <v>873.3</v>
      </c>
      <c r="AR543">
        <v>750.8</v>
      </c>
      <c r="AS543">
        <v>677.6</v>
      </c>
      <c r="AT543">
        <v>632</v>
      </c>
      <c r="AU543">
        <v>603.4</v>
      </c>
      <c r="AV543">
        <v>573.9</v>
      </c>
      <c r="AW543">
        <v>1189.3</v>
      </c>
      <c r="AX543">
        <v>939.5</v>
      </c>
      <c r="AY543">
        <v>799.7</v>
      </c>
      <c r="AZ543">
        <v>714.5</v>
      </c>
      <c r="BA543">
        <v>660.7</v>
      </c>
      <c r="BB543">
        <v>626.5</v>
      </c>
      <c r="BC543">
        <v>590.70000000000005</v>
      </c>
      <c r="BD543">
        <v>1318.2</v>
      </c>
      <c r="BE543">
        <v>994.5</v>
      </c>
      <c r="BF543">
        <v>819.5</v>
      </c>
      <c r="BG543">
        <v>706.5</v>
      </c>
      <c r="BH543">
        <v>638.29999999999995</v>
      </c>
      <c r="BI543">
        <v>594.79999999999995</v>
      </c>
      <c r="BJ543">
        <v>535.4</v>
      </c>
      <c r="BK543">
        <v>47.1</v>
      </c>
      <c r="BL543">
        <v>46</v>
      </c>
      <c r="BM543">
        <v>45.5</v>
      </c>
      <c r="BN543">
        <v>46.1</v>
      </c>
      <c r="BO543">
        <v>46</v>
      </c>
      <c r="BP543">
        <v>45.6</v>
      </c>
      <c r="BQ543">
        <v>46.3</v>
      </c>
      <c r="BR543">
        <v>147.80000000000001</v>
      </c>
      <c r="BS543">
        <v>150.80000000000001</v>
      </c>
      <c r="BT543">
        <v>152.4</v>
      </c>
      <c r="BU543">
        <v>156.19999999999999</v>
      </c>
      <c r="BV543">
        <v>174.6</v>
      </c>
      <c r="BW543">
        <v>180</v>
      </c>
      <c r="BX543">
        <v>180</v>
      </c>
      <c r="BY543">
        <v>1518</v>
      </c>
      <c r="BZ543">
        <v>1231.2</v>
      </c>
      <c r="CA543">
        <v>1085.0999999999999</v>
      </c>
      <c r="CB543">
        <v>989.1</v>
      </c>
      <c r="CC543">
        <v>915.2</v>
      </c>
      <c r="CD543">
        <v>883.1</v>
      </c>
      <c r="CE543">
        <v>888.9</v>
      </c>
      <c r="CF543">
        <v>956.5</v>
      </c>
      <c r="CG543">
        <v>785.8</v>
      </c>
      <c r="CH543">
        <v>694.1</v>
      </c>
      <c r="CI543">
        <v>629.6</v>
      </c>
      <c r="CJ543">
        <v>589.20000000000005</v>
      </c>
      <c r="CK543">
        <v>572.5</v>
      </c>
      <c r="CL543">
        <v>569.70000000000005</v>
      </c>
      <c r="CM543">
        <v>883.4</v>
      </c>
      <c r="CN543">
        <v>734.1</v>
      </c>
      <c r="CO543">
        <v>646.5</v>
      </c>
      <c r="CP543">
        <v>591.29999999999995</v>
      </c>
      <c r="CQ543">
        <v>562.70000000000005</v>
      </c>
      <c r="CR543">
        <v>549.5</v>
      </c>
      <c r="CS543">
        <v>543.1</v>
      </c>
      <c r="CT543">
        <v>831</v>
      </c>
      <c r="CU543">
        <v>693.1</v>
      </c>
      <c r="CV543">
        <v>608.1</v>
      </c>
      <c r="CW543">
        <v>566.29999999999995</v>
      </c>
      <c r="CX543">
        <v>544.79999999999995</v>
      </c>
      <c r="CY543">
        <v>530.9</v>
      </c>
      <c r="CZ543">
        <v>514.1</v>
      </c>
      <c r="DA543">
        <v>785.7</v>
      </c>
      <c r="DB543">
        <v>641.5</v>
      </c>
      <c r="DC543">
        <v>564.9</v>
      </c>
      <c r="DD543">
        <v>536.70000000000005</v>
      </c>
      <c r="DE543">
        <v>522.79999999999995</v>
      </c>
      <c r="DF543">
        <v>515.4</v>
      </c>
      <c r="DG543">
        <v>498.7</v>
      </c>
      <c r="DH543">
        <v>759.5</v>
      </c>
      <c r="DI543">
        <v>621.4</v>
      </c>
      <c r="DJ543">
        <v>554.70000000000005</v>
      </c>
      <c r="DK543">
        <v>526.29999999999995</v>
      </c>
      <c r="DL543">
        <v>504.5</v>
      </c>
      <c r="DM543">
        <v>484.4</v>
      </c>
      <c r="DN543">
        <v>458.4</v>
      </c>
      <c r="DO543">
        <v>781</v>
      </c>
      <c r="DP543">
        <v>636.9</v>
      </c>
      <c r="DQ543">
        <v>561.6</v>
      </c>
      <c r="DR543">
        <v>530.29999999999995</v>
      </c>
      <c r="DS543">
        <v>507.4</v>
      </c>
      <c r="DT543">
        <v>484.8</v>
      </c>
      <c r="DU543">
        <v>447</v>
      </c>
      <c r="DV543">
        <v>856.4</v>
      </c>
      <c r="DW543">
        <v>693.2</v>
      </c>
      <c r="DX543">
        <v>593.70000000000005</v>
      </c>
      <c r="DY543">
        <v>546.9</v>
      </c>
      <c r="DZ543">
        <v>522.20000000000005</v>
      </c>
      <c r="EA543">
        <v>500</v>
      </c>
      <c r="EB543">
        <v>456.4</v>
      </c>
      <c r="EC543">
        <v>999.9</v>
      </c>
      <c r="ED543">
        <v>784.5</v>
      </c>
      <c r="EE543">
        <v>663.4</v>
      </c>
      <c r="EF543">
        <v>584.1</v>
      </c>
      <c r="EG543">
        <v>545.20000000000005</v>
      </c>
      <c r="EH543">
        <v>522.6</v>
      </c>
      <c r="EI543">
        <v>481</v>
      </c>
      <c r="EJ543">
        <v>1154.5999999999999</v>
      </c>
      <c r="EK543">
        <v>905.5</v>
      </c>
      <c r="EL543">
        <v>764.2</v>
      </c>
      <c r="EM543">
        <v>668</v>
      </c>
      <c r="EN543">
        <v>600.6</v>
      </c>
      <c r="EO543">
        <v>555.79999999999995</v>
      </c>
      <c r="EP543" t="s">
        <v>4805</v>
      </c>
    </row>
    <row r="544" spans="1:146" x14ac:dyDescent="0.25">
      <c r="A544" t="s">
        <v>3421</v>
      </c>
      <c r="B544" t="s">
        <v>3322</v>
      </c>
      <c r="C544" t="s">
        <v>3323</v>
      </c>
      <c r="D544" t="s">
        <v>3324</v>
      </c>
      <c r="E544" t="s">
        <v>2103</v>
      </c>
      <c r="F544" t="s">
        <v>981</v>
      </c>
      <c r="G544" t="s">
        <v>982</v>
      </c>
      <c r="H544">
        <v>2000</v>
      </c>
      <c r="I544">
        <v>4000083</v>
      </c>
      <c r="K544" t="s">
        <v>1698</v>
      </c>
      <c r="L544" t="s">
        <v>971</v>
      </c>
      <c r="M544">
        <v>360</v>
      </c>
      <c r="N544" t="s">
        <v>4704</v>
      </c>
      <c r="O544" s="3">
        <v>0.58131944444444439</v>
      </c>
      <c r="P544">
        <v>7.37</v>
      </c>
      <c r="Q544">
        <v>6.7249999999999996</v>
      </c>
      <c r="R544">
        <v>1.5</v>
      </c>
      <c r="S544">
        <v>2.4700000000000002</v>
      </c>
      <c r="T544">
        <v>880</v>
      </c>
      <c r="U544">
        <v>110.1</v>
      </c>
      <c r="V544">
        <v>0.18</v>
      </c>
      <c r="W544">
        <v>642.9</v>
      </c>
      <c r="X544">
        <v>0.95579999999999998</v>
      </c>
      <c r="Y544">
        <v>706.2</v>
      </c>
      <c r="Z544">
        <v>0</v>
      </c>
      <c r="AA544">
        <v>0</v>
      </c>
      <c r="AB544">
        <v>1041.8</v>
      </c>
      <c r="AC544">
        <v>835.8</v>
      </c>
      <c r="AD544">
        <v>737.2</v>
      </c>
      <c r="AE544">
        <v>693.6</v>
      </c>
      <c r="AF544">
        <v>661.2</v>
      </c>
      <c r="AG544">
        <v>628.20000000000005</v>
      </c>
      <c r="AH544">
        <v>561.1</v>
      </c>
      <c r="AI544">
        <v>1001</v>
      </c>
      <c r="AJ544">
        <v>811.4</v>
      </c>
      <c r="AK544">
        <v>718.6</v>
      </c>
      <c r="AL544">
        <v>672</v>
      </c>
      <c r="AM544">
        <v>640.4</v>
      </c>
      <c r="AN544">
        <v>612.4</v>
      </c>
      <c r="AO544">
        <v>571.6</v>
      </c>
      <c r="AP544">
        <v>881.3</v>
      </c>
      <c r="AQ544">
        <v>714.7</v>
      </c>
      <c r="AR544">
        <v>625.1</v>
      </c>
      <c r="AS544">
        <v>571.20000000000005</v>
      </c>
      <c r="AT544">
        <v>534.6</v>
      </c>
      <c r="AU544">
        <v>506.5</v>
      </c>
      <c r="AV544">
        <v>462.3</v>
      </c>
      <c r="AW544">
        <v>979.3</v>
      </c>
      <c r="AX544">
        <v>782.9</v>
      </c>
      <c r="AY544">
        <v>676.1</v>
      </c>
      <c r="AZ544">
        <v>612.4</v>
      </c>
      <c r="BA544">
        <v>571.20000000000005</v>
      </c>
      <c r="BB544">
        <v>542</v>
      </c>
      <c r="BC544">
        <v>499</v>
      </c>
      <c r="BD544">
        <v>1034.4000000000001</v>
      </c>
      <c r="BE544">
        <v>787.1</v>
      </c>
      <c r="BF544">
        <v>668.3</v>
      </c>
      <c r="BG544">
        <v>599</v>
      </c>
      <c r="BH544">
        <v>552.9</v>
      </c>
      <c r="BI544">
        <v>509.3</v>
      </c>
      <c r="BJ544">
        <v>433.6</v>
      </c>
      <c r="BK544">
        <v>42.4</v>
      </c>
      <c r="BL544">
        <v>41.3</v>
      </c>
      <c r="BM544">
        <v>38.1</v>
      </c>
      <c r="BN544">
        <v>37</v>
      </c>
      <c r="BO544">
        <v>36.700000000000003</v>
      </c>
      <c r="BP544">
        <v>36.700000000000003</v>
      </c>
      <c r="BQ544">
        <v>37.6</v>
      </c>
      <c r="BR544">
        <v>143.5</v>
      </c>
      <c r="BS544">
        <v>147.69999999999999</v>
      </c>
      <c r="BT544">
        <v>150.69999999999999</v>
      </c>
      <c r="BU544">
        <v>148.19999999999999</v>
      </c>
      <c r="BV544">
        <v>145.30000000000001</v>
      </c>
      <c r="BW544">
        <v>142.80000000000001</v>
      </c>
      <c r="BX544">
        <v>142</v>
      </c>
      <c r="BY544">
        <v>1115.5</v>
      </c>
      <c r="BZ544">
        <v>904.5</v>
      </c>
      <c r="CA544">
        <v>802.3</v>
      </c>
      <c r="CB544">
        <v>773.6</v>
      </c>
      <c r="CC544">
        <v>765</v>
      </c>
      <c r="CD544">
        <v>761.4</v>
      </c>
      <c r="CE544">
        <v>760.8</v>
      </c>
      <c r="CF544">
        <v>732.8</v>
      </c>
      <c r="CG544">
        <v>613.70000000000005</v>
      </c>
      <c r="CH544">
        <v>572.29999999999995</v>
      </c>
      <c r="CI544">
        <v>553</v>
      </c>
      <c r="CJ544">
        <v>544.5</v>
      </c>
      <c r="CK544">
        <v>540.5</v>
      </c>
      <c r="CL544">
        <v>529.5</v>
      </c>
      <c r="CM544">
        <v>692</v>
      </c>
      <c r="CN544">
        <v>595.5</v>
      </c>
      <c r="CO544">
        <v>555.79999999999995</v>
      </c>
      <c r="CP544">
        <v>528.70000000000005</v>
      </c>
      <c r="CQ544">
        <v>517.20000000000005</v>
      </c>
      <c r="CR544">
        <v>511.4</v>
      </c>
      <c r="CS544">
        <v>498.1</v>
      </c>
      <c r="CT544">
        <v>661.7</v>
      </c>
      <c r="CU544">
        <v>583</v>
      </c>
      <c r="CV544">
        <v>540.79999999999995</v>
      </c>
      <c r="CW544">
        <v>501.1</v>
      </c>
      <c r="CX544">
        <v>476.8</v>
      </c>
      <c r="CY544">
        <v>465.8</v>
      </c>
      <c r="CZ544">
        <v>455.6</v>
      </c>
      <c r="DA544">
        <v>625.20000000000005</v>
      </c>
      <c r="DB544">
        <v>559.9</v>
      </c>
      <c r="DC544">
        <v>532.29999999999995</v>
      </c>
      <c r="DD544">
        <v>499</v>
      </c>
      <c r="DE544">
        <v>458.8</v>
      </c>
      <c r="DF544">
        <v>428.2</v>
      </c>
      <c r="DG544">
        <v>402.5</v>
      </c>
      <c r="DH544">
        <v>616.9</v>
      </c>
      <c r="DI544">
        <v>541.5</v>
      </c>
      <c r="DJ544">
        <v>490.2</v>
      </c>
      <c r="DK544">
        <v>461.1</v>
      </c>
      <c r="DL544">
        <v>435.4</v>
      </c>
      <c r="DM544">
        <v>408.3</v>
      </c>
      <c r="DN544">
        <v>367.9</v>
      </c>
      <c r="DO544">
        <v>631.1</v>
      </c>
      <c r="DP544">
        <v>550.70000000000005</v>
      </c>
      <c r="DQ544">
        <v>489.5</v>
      </c>
      <c r="DR544">
        <v>440</v>
      </c>
      <c r="DS544">
        <v>410.1</v>
      </c>
      <c r="DT544">
        <v>383.8</v>
      </c>
      <c r="DU544">
        <v>340.2</v>
      </c>
      <c r="DV544">
        <v>706.2</v>
      </c>
      <c r="DW544">
        <v>584.9</v>
      </c>
      <c r="DX544">
        <v>524.9</v>
      </c>
      <c r="DY544">
        <v>469.7</v>
      </c>
      <c r="DZ544">
        <v>413.4</v>
      </c>
      <c r="EA544">
        <v>356.6</v>
      </c>
      <c r="EB544">
        <v>293.2</v>
      </c>
      <c r="EC544">
        <v>838.3</v>
      </c>
      <c r="ED544">
        <v>664.2</v>
      </c>
      <c r="EE544">
        <v>581.79999999999995</v>
      </c>
      <c r="EF544">
        <v>531.4</v>
      </c>
      <c r="EG544">
        <v>482.7</v>
      </c>
      <c r="EH544">
        <v>428.6</v>
      </c>
      <c r="EI544">
        <v>313</v>
      </c>
      <c r="EJ544">
        <v>968</v>
      </c>
      <c r="EK544">
        <v>767</v>
      </c>
      <c r="EL544">
        <v>672.1</v>
      </c>
      <c r="EM544">
        <v>613.6</v>
      </c>
      <c r="EN544">
        <v>557.29999999999995</v>
      </c>
      <c r="EO544">
        <v>494.9</v>
      </c>
      <c r="EP544" t="s">
        <v>4806</v>
      </c>
    </row>
    <row r="545" spans="1:146" x14ac:dyDescent="0.25">
      <c r="A545" t="s">
        <v>3931</v>
      </c>
      <c r="B545" t="s">
        <v>3539</v>
      </c>
      <c r="C545" t="s">
        <v>3540</v>
      </c>
      <c r="D545" t="s">
        <v>3541</v>
      </c>
      <c r="E545" t="s">
        <v>4807</v>
      </c>
      <c r="F545" t="s">
        <v>2775</v>
      </c>
      <c r="G545" t="s">
        <v>2776</v>
      </c>
      <c r="H545">
        <v>1987</v>
      </c>
      <c r="I545">
        <v>4033702</v>
      </c>
      <c r="K545" t="s">
        <v>1698</v>
      </c>
      <c r="L545" t="s">
        <v>1781</v>
      </c>
      <c r="M545">
        <v>633</v>
      </c>
      <c r="N545" t="s">
        <v>4704</v>
      </c>
      <c r="O545" s="3">
        <v>0.58131944444444439</v>
      </c>
      <c r="P545">
        <v>11.3</v>
      </c>
      <c r="Q545">
        <v>9.2750000000000004</v>
      </c>
      <c r="R545">
        <v>1.96</v>
      </c>
      <c r="S545">
        <v>3.69</v>
      </c>
      <c r="T545">
        <v>5850</v>
      </c>
      <c r="U545">
        <v>118.5</v>
      </c>
      <c r="V545">
        <v>0.03</v>
      </c>
      <c r="W545">
        <v>634.4</v>
      </c>
      <c r="X545">
        <v>0.98409999999999997</v>
      </c>
      <c r="Y545">
        <v>685.9</v>
      </c>
      <c r="Z545">
        <v>0</v>
      </c>
      <c r="AA545">
        <v>0</v>
      </c>
      <c r="AB545">
        <v>1019.3</v>
      </c>
      <c r="AC545">
        <v>834.7</v>
      </c>
      <c r="AD545">
        <v>723.6</v>
      </c>
      <c r="AE545">
        <v>662.3</v>
      </c>
      <c r="AF545">
        <v>627.1</v>
      </c>
      <c r="AG545">
        <v>606.70000000000005</v>
      </c>
      <c r="AH545">
        <v>585.6</v>
      </c>
      <c r="AI545">
        <v>974.5</v>
      </c>
      <c r="AJ545">
        <v>799.2</v>
      </c>
      <c r="AK545">
        <v>703.5</v>
      </c>
      <c r="AL545">
        <v>652.9</v>
      </c>
      <c r="AM545">
        <v>625.6</v>
      </c>
      <c r="AN545">
        <v>608.70000000000005</v>
      </c>
      <c r="AO545">
        <v>589.70000000000005</v>
      </c>
      <c r="AP545">
        <v>867.9</v>
      </c>
      <c r="AQ545">
        <v>703.1</v>
      </c>
      <c r="AR545">
        <v>615.6</v>
      </c>
      <c r="AS545">
        <v>565.6</v>
      </c>
      <c r="AT545">
        <v>535.5</v>
      </c>
      <c r="AU545">
        <v>516.4</v>
      </c>
      <c r="AV545">
        <v>493.2</v>
      </c>
      <c r="AW545">
        <v>924.5</v>
      </c>
      <c r="AX545">
        <v>743.4</v>
      </c>
      <c r="AY545">
        <v>645.70000000000005</v>
      </c>
      <c r="AZ545">
        <v>588.9</v>
      </c>
      <c r="BA545">
        <v>554.29999999999995</v>
      </c>
      <c r="BB545">
        <v>532.1</v>
      </c>
      <c r="BC545">
        <v>505.3</v>
      </c>
      <c r="BD545">
        <v>1016.8</v>
      </c>
      <c r="BE545">
        <v>784.8</v>
      </c>
      <c r="BF545">
        <v>654.9</v>
      </c>
      <c r="BG545">
        <v>583.29999999999995</v>
      </c>
      <c r="BH545">
        <v>545.9</v>
      </c>
      <c r="BI545">
        <v>516.9</v>
      </c>
      <c r="BJ545">
        <v>471.5</v>
      </c>
      <c r="BK545">
        <v>42.4</v>
      </c>
      <c r="BL545">
        <v>41.2</v>
      </c>
      <c r="BM545">
        <v>41.1</v>
      </c>
      <c r="BN545">
        <v>39.5</v>
      </c>
      <c r="BO545">
        <v>38.700000000000003</v>
      </c>
      <c r="BP545">
        <v>38.700000000000003</v>
      </c>
      <c r="BQ545">
        <v>39</v>
      </c>
      <c r="BR545">
        <v>145.9</v>
      </c>
      <c r="BS545">
        <v>150.4</v>
      </c>
      <c r="BT545">
        <v>150.5</v>
      </c>
      <c r="BU545">
        <v>157.9</v>
      </c>
      <c r="BV545">
        <v>180</v>
      </c>
      <c r="BW545">
        <v>180</v>
      </c>
      <c r="BX545">
        <v>180</v>
      </c>
      <c r="BY545">
        <v>1044.5999999999999</v>
      </c>
      <c r="BZ545">
        <v>875.8</v>
      </c>
      <c r="CA545">
        <v>775.5</v>
      </c>
      <c r="CB545">
        <v>731.7</v>
      </c>
      <c r="CC545">
        <v>714.7</v>
      </c>
      <c r="CD545">
        <v>707.7</v>
      </c>
      <c r="CE545">
        <v>709.1</v>
      </c>
      <c r="CF545">
        <v>691.8</v>
      </c>
      <c r="CG545">
        <v>585.1</v>
      </c>
      <c r="CH545">
        <v>534.6</v>
      </c>
      <c r="CI545">
        <v>515.6</v>
      </c>
      <c r="CJ545">
        <v>508</v>
      </c>
      <c r="CK545">
        <v>504.4</v>
      </c>
      <c r="CL545">
        <v>503.2</v>
      </c>
      <c r="CM545">
        <v>659</v>
      </c>
      <c r="CN545">
        <v>561</v>
      </c>
      <c r="CO545">
        <v>521.9</v>
      </c>
      <c r="CP545">
        <v>504.6</v>
      </c>
      <c r="CQ545">
        <v>495.2</v>
      </c>
      <c r="CR545">
        <v>490.8</v>
      </c>
      <c r="CS545">
        <v>488.3</v>
      </c>
      <c r="CT545">
        <v>635.79999999999995</v>
      </c>
      <c r="CU545">
        <v>546.70000000000005</v>
      </c>
      <c r="CV545">
        <v>513</v>
      </c>
      <c r="CW545">
        <v>494.6</v>
      </c>
      <c r="CX545">
        <v>481</v>
      </c>
      <c r="CY545">
        <v>470.9</v>
      </c>
      <c r="CZ545">
        <v>461.9</v>
      </c>
      <c r="DA545">
        <v>642.70000000000005</v>
      </c>
      <c r="DB545">
        <v>544.70000000000005</v>
      </c>
      <c r="DC545">
        <v>505.8</v>
      </c>
      <c r="DD545">
        <v>490</v>
      </c>
      <c r="DE545">
        <v>475.4</v>
      </c>
      <c r="DF545">
        <v>460.7</v>
      </c>
      <c r="DG545">
        <v>438.6</v>
      </c>
      <c r="DH545">
        <v>643.9</v>
      </c>
      <c r="DI545">
        <v>536.6</v>
      </c>
      <c r="DJ545">
        <v>498.1</v>
      </c>
      <c r="DK545">
        <v>474.5</v>
      </c>
      <c r="DL545">
        <v>454</v>
      </c>
      <c r="DM545">
        <v>440.7</v>
      </c>
      <c r="DN545">
        <v>424</v>
      </c>
      <c r="DO545">
        <v>662.1</v>
      </c>
      <c r="DP545">
        <v>548.29999999999995</v>
      </c>
      <c r="DQ545">
        <v>503.9</v>
      </c>
      <c r="DR545">
        <v>478.1</v>
      </c>
      <c r="DS545">
        <v>454.2</v>
      </c>
      <c r="DT545">
        <v>433</v>
      </c>
      <c r="DU545">
        <v>406.2</v>
      </c>
      <c r="DV545">
        <v>731.9</v>
      </c>
      <c r="DW545">
        <v>596.6</v>
      </c>
      <c r="DX545">
        <v>525.4</v>
      </c>
      <c r="DY545">
        <v>494.6</v>
      </c>
      <c r="DZ545">
        <v>470.8</v>
      </c>
      <c r="EA545">
        <v>447.1</v>
      </c>
      <c r="EB545">
        <v>405.1</v>
      </c>
      <c r="EC545">
        <v>860.9</v>
      </c>
      <c r="ED545">
        <v>687.2</v>
      </c>
      <c r="EE545">
        <v>582.1</v>
      </c>
      <c r="EF545">
        <v>522.9</v>
      </c>
      <c r="EG545">
        <v>494.8</v>
      </c>
      <c r="EH545">
        <v>472.7</v>
      </c>
      <c r="EI545">
        <v>430</v>
      </c>
      <c r="EJ545">
        <v>994</v>
      </c>
      <c r="EK545">
        <v>793.6</v>
      </c>
      <c r="EL545">
        <v>671.7</v>
      </c>
      <c r="EM545">
        <v>592.79999999999995</v>
      </c>
      <c r="EN545">
        <v>539.5</v>
      </c>
      <c r="EO545">
        <v>505.7</v>
      </c>
      <c r="EP545" t="s">
        <v>4808</v>
      </c>
    </row>
    <row r="546" spans="1:146" x14ac:dyDescent="0.25">
      <c r="A546" t="s">
        <v>3421</v>
      </c>
      <c r="B546" t="s">
        <v>3363</v>
      </c>
      <c r="C546" t="s">
        <v>3364</v>
      </c>
      <c r="D546" t="s">
        <v>3365</v>
      </c>
      <c r="E546" t="s">
        <v>3362</v>
      </c>
      <c r="F546" t="s">
        <v>1785</v>
      </c>
      <c r="G546" t="s">
        <v>1459</v>
      </c>
      <c r="H546">
        <v>2012</v>
      </c>
      <c r="I546" t="s">
        <v>3366</v>
      </c>
      <c r="K546" t="s">
        <v>1698</v>
      </c>
      <c r="L546" t="s">
        <v>1781</v>
      </c>
      <c r="M546">
        <v>600</v>
      </c>
      <c r="N546" t="s">
        <v>4704</v>
      </c>
      <c r="O546" s="3">
        <v>0.58131944444444439</v>
      </c>
      <c r="P546">
        <v>11.292999999999999</v>
      </c>
      <c r="Q546">
        <v>10.606999999999999</v>
      </c>
      <c r="R546">
        <v>2.024</v>
      </c>
      <c r="S546">
        <v>3.76</v>
      </c>
      <c r="T546">
        <v>7150</v>
      </c>
      <c r="U546">
        <v>121.4</v>
      </c>
      <c r="V546">
        <v>0.24</v>
      </c>
      <c r="W546">
        <v>622.70000000000005</v>
      </c>
      <c r="X546">
        <v>0.99199999999999999</v>
      </c>
      <c r="Y546">
        <v>680.5</v>
      </c>
      <c r="Z546">
        <v>0</v>
      </c>
      <c r="AA546">
        <v>0</v>
      </c>
      <c r="AB546">
        <v>1035.2</v>
      </c>
      <c r="AC546">
        <v>837.3</v>
      </c>
      <c r="AD546">
        <v>723.7</v>
      </c>
      <c r="AE546">
        <v>655.5</v>
      </c>
      <c r="AF546">
        <v>624</v>
      </c>
      <c r="AG546">
        <v>597</v>
      </c>
      <c r="AH546">
        <v>570.20000000000005</v>
      </c>
      <c r="AI546">
        <v>992.9</v>
      </c>
      <c r="AJ546">
        <v>804.9</v>
      </c>
      <c r="AK546">
        <v>700.7</v>
      </c>
      <c r="AL546">
        <v>641.4</v>
      </c>
      <c r="AM546">
        <v>610.20000000000005</v>
      </c>
      <c r="AN546">
        <v>590.29999999999995</v>
      </c>
      <c r="AO546">
        <v>568.5</v>
      </c>
      <c r="AP546">
        <v>864.2</v>
      </c>
      <c r="AQ546">
        <v>694.7</v>
      </c>
      <c r="AR546">
        <v>603.5</v>
      </c>
      <c r="AS546">
        <v>550.70000000000005</v>
      </c>
      <c r="AT546">
        <v>518.70000000000005</v>
      </c>
      <c r="AU546">
        <v>498.2</v>
      </c>
      <c r="AV546">
        <v>473.3</v>
      </c>
      <c r="AW546">
        <v>938.4</v>
      </c>
      <c r="AX546">
        <v>746.1</v>
      </c>
      <c r="AY546">
        <v>640.1</v>
      </c>
      <c r="AZ546">
        <v>577</v>
      </c>
      <c r="BA546">
        <v>537.9</v>
      </c>
      <c r="BB546">
        <v>512.70000000000005</v>
      </c>
      <c r="BC546">
        <v>482.9</v>
      </c>
      <c r="BD546">
        <v>1029.3</v>
      </c>
      <c r="BE546">
        <v>784.2</v>
      </c>
      <c r="BF546">
        <v>648.5</v>
      </c>
      <c r="BG546">
        <v>567.6</v>
      </c>
      <c r="BH546">
        <v>528.70000000000005</v>
      </c>
      <c r="BI546">
        <v>497.2</v>
      </c>
      <c r="BJ546">
        <v>448.7</v>
      </c>
      <c r="BK546">
        <v>43.6</v>
      </c>
      <c r="BL546">
        <v>42.1</v>
      </c>
      <c r="BM546">
        <v>41.9</v>
      </c>
      <c r="BN546">
        <v>40.799999999999997</v>
      </c>
      <c r="BO546">
        <v>40</v>
      </c>
      <c r="BP546">
        <v>39.6</v>
      </c>
      <c r="BQ546">
        <v>39.6</v>
      </c>
      <c r="BR546">
        <v>144.19999999999999</v>
      </c>
      <c r="BS546">
        <v>147.80000000000001</v>
      </c>
      <c r="BT546">
        <v>147.69999999999999</v>
      </c>
      <c r="BU546">
        <v>148.80000000000001</v>
      </c>
      <c r="BV546">
        <v>151.30000000000001</v>
      </c>
      <c r="BW546">
        <v>175.7</v>
      </c>
      <c r="BX546">
        <v>178.1</v>
      </c>
      <c r="BY546">
        <v>1093.9000000000001</v>
      </c>
      <c r="BZ546">
        <v>898.8</v>
      </c>
      <c r="CA546">
        <v>787.9</v>
      </c>
      <c r="CB546">
        <v>720.9</v>
      </c>
      <c r="CC546">
        <v>693.6</v>
      </c>
      <c r="CD546">
        <v>683.7</v>
      </c>
      <c r="CE546">
        <v>679.9</v>
      </c>
      <c r="CF546">
        <v>712</v>
      </c>
      <c r="CG546">
        <v>595.20000000000005</v>
      </c>
      <c r="CH546">
        <v>526.79999999999995</v>
      </c>
      <c r="CI546">
        <v>494.9</v>
      </c>
      <c r="CJ546">
        <v>481.2</v>
      </c>
      <c r="CK546">
        <v>476.4</v>
      </c>
      <c r="CL546">
        <v>474.4</v>
      </c>
      <c r="CM546">
        <v>672.2</v>
      </c>
      <c r="CN546">
        <v>565.20000000000005</v>
      </c>
      <c r="CO546">
        <v>507</v>
      </c>
      <c r="CP546">
        <v>481.4</v>
      </c>
      <c r="CQ546">
        <v>468.5</v>
      </c>
      <c r="CR546">
        <v>462.6</v>
      </c>
      <c r="CS546">
        <v>459.4</v>
      </c>
      <c r="CT546">
        <v>642.79999999999995</v>
      </c>
      <c r="CU546">
        <v>542.70000000000005</v>
      </c>
      <c r="CV546">
        <v>493.7</v>
      </c>
      <c r="CW546">
        <v>471.1</v>
      </c>
      <c r="CX546">
        <v>456.6</v>
      </c>
      <c r="CY546">
        <v>445.6</v>
      </c>
      <c r="CZ546">
        <v>434.8</v>
      </c>
      <c r="DA546">
        <v>629.6</v>
      </c>
      <c r="DB546">
        <v>521.29999999999995</v>
      </c>
      <c r="DC546">
        <v>477.2</v>
      </c>
      <c r="DD546">
        <v>460.1</v>
      </c>
      <c r="DE546">
        <v>451.6</v>
      </c>
      <c r="DF546">
        <v>439.5</v>
      </c>
      <c r="DG546">
        <v>414.5</v>
      </c>
      <c r="DH546">
        <v>623.4</v>
      </c>
      <c r="DI546">
        <v>514.79999999999995</v>
      </c>
      <c r="DJ546">
        <v>471.4</v>
      </c>
      <c r="DK546">
        <v>448.2</v>
      </c>
      <c r="DL546">
        <v>427.8</v>
      </c>
      <c r="DM546">
        <v>413.6</v>
      </c>
      <c r="DN546">
        <v>394.9</v>
      </c>
      <c r="DO546">
        <v>641.9</v>
      </c>
      <c r="DP546">
        <v>528.70000000000005</v>
      </c>
      <c r="DQ546">
        <v>478.2</v>
      </c>
      <c r="DR546">
        <v>452.9</v>
      </c>
      <c r="DS546">
        <v>430.4</v>
      </c>
      <c r="DT546">
        <v>408.5</v>
      </c>
      <c r="DU546">
        <v>376.3</v>
      </c>
      <c r="DV546">
        <v>714.5</v>
      </c>
      <c r="DW546">
        <v>580.1</v>
      </c>
      <c r="DX546">
        <v>504.4</v>
      </c>
      <c r="DY546">
        <v>470</v>
      </c>
      <c r="DZ546">
        <v>447.8</v>
      </c>
      <c r="EA546">
        <v>425.7</v>
      </c>
      <c r="EB546">
        <v>383.3</v>
      </c>
      <c r="EC546">
        <v>845.6</v>
      </c>
      <c r="ED546">
        <v>671.8</v>
      </c>
      <c r="EE546">
        <v>571.1</v>
      </c>
      <c r="EF546">
        <v>511</v>
      </c>
      <c r="EG546">
        <v>481.9</v>
      </c>
      <c r="EH546">
        <v>462</v>
      </c>
      <c r="EI546">
        <v>428.4</v>
      </c>
      <c r="EJ546">
        <v>976.4</v>
      </c>
      <c r="EK546">
        <v>775.7</v>
      </c>
      <c r="EL546">
        <v>659.4</v>
      </c>
      <c r="EM546">
        <v>590.1</v>
      </c>
      <c r="EN546">
        <v>554.4</v>
      </c>
      <c r="EO546">
        <v>510.3</v>
      </c>
      <c r="EP546" t="s">
        <v>4809</v>
      </c>
    </row>
    <row r="547" spans="1:146" x14ac:dyDescent="0.25">
      <c r="A547" t="s">
        <v>4810</v>
      </c>
      <c r="B547" t="s">
        <v>556</v>
      </c>
      <c r="C547" t="s">
        <v>557</v>
      </c>
      <c r="D547" t="s">
        <v>558</v>
      </c>
      <c r="E547" t="s">
        <v>559</v>
      </c>
      <c r="F547" t="s">
        <v>560</v>
      </c>
      <c r="G547" t="s">
        <v>561</v>
      </c>
      <c r="H547">
        <v>1991</v>
      </c>
      <c r="I547">
        <v>146257</v>
      </c>
      <c r="K547" t="s">
        <v>1698</v>
      </c>
      <c r="L547" t="s">
        <v>1781</v>
      </c>
      <c r="M547">
        <v>801</v>
      </c>
      <c r="N547" t="s">
        <v>4704</v>
      </c>
      <c r="O547" s="3">
        <v>0.58131944444444439</v>
      </c>
      <c r="P547">
        <v>12.68</v>
      </c>
      <c r="Q547">
        <v>11.048999999999999</v>
      </c>
      <c r="R547">
        <v>2.0539999999999998</v>
      </c>
      <c r="S547">
        <v>3.62</v>
      </c>
      <c r="T547">
        <v>9029</v>
      </c>
      <c r="U547">
        <v>129.19999999999999</v>
      </c>
      <c r="V547">
        <v>0.4</v>
      </c>
      <c r="W547">
        <v>651.29999999999995</v>
      </c>
      <c r="X547">
        <v>0.94679999999999997</v>
      </c>
      <c r="Y547">
        <v>712.9</v>
      </c>
      <c r="Z547">
        <v>0</v>
      </c>
      <c r="AA547">
        <v>0</v>
      </c>
      <c r="AB547">
        <v>1109.7</v>
      </c>
      <c r="AC547">
        <v>886.9</v>
      </c>
      <c r="AD547">
        <v>762.8</v>
      </c>
      <c r="AE547">
        <v>686.9</v>
      </c>
      <c r="AF547">
        <v>648.1</v>
      </c>
      <c r="AG547">
        <v>618.29999999999995</v>
      </c>
      <c r="AH547">
        <v>584</v>
      </c>
      <c r="AI547">
        <v>1055.7</v>
      </c>
      <c r="AJ547">
        <v>847.7</v>
      </c>
      <c r="AK547">
        <v>732.6</v>
      </c>
      <c r="AL547">
        <v>666.4</v>
      </c>
      <c r="AM547">
        <v>630.9</v>
      </c>
      <c r="AN547">
        <v>608.9</v>
      </c>
      <c r="AO547">
        <v>584.29999999999995</v>
      </c>
      <c r="AP547">
        <v>915.3</v>
      </c>
      <c r="AQ547">
        <v>730.9</v>
      </c>
      <c r="AR547">
        <v>630.4</v>
      </c>
      <c r="AS547">
        <v>571.70000000000005</v>
      </c>
      <c r="AT547">
        <v>535.9</v>
      </c>
      <c r="AU547">
        <v>513.29999999999995</v>
      </c>
      <c r="AV547">
        <v>486.7</v>
      </c>
      <c r="AW547">
        <v>968.5</v>
      </c>
      <c r="AX547">
        <v>767.5</v>
      </c>
      <c r="AY547">
        <v>656.4</v>
      </c>
      <c r="AZ547">
        <v>590.20000000000005</v>
      </c>
      <c r="BA547">
        <v>549.1</v>
      </c>
      <c r="BB547">
        <v>523</v>
      </c>
      <c r="BC547">
        <v>493.4</v>
      </c>
      <c r="BD547">
        <v>1107.5999999999999</v>
      </c>
      <c r="BE547">
        <v>832.1</v>
      </c>
      <c r="BF547">
        <v>681.1</v>
      </c>
      <c r="BG547">
        <v>589.5</v>
      </c>
      <c r="BH547">
        <v>545.5</v>
      </c>
      <c r="BI547">
        <v>512.1</v>
      </c>
      <c r="BJ547">
        <v>462.3</v>
      </c>
      <c r="BK547">
        <v>44.3</v>
      </c>
      <c r="BL547">
        <v>42.6</v>
      </c>
      <c r="BM547">
        <v>42.2</v>
      </c>
      <c r="BN547">
        <v>42.3</v>
      </c>
      <c r="BO547">
        <v>41.5</v>
      </c>
      <c r="BP547">
        <v>40.799999999999997</v>
      </c>
      <c r="BQ547">
        <v>40.4</v>
      </c>
      <c r="BR547">
        <v>145.30000000000001</v>
      </c>
      <c r="BS547">
        <v>146.5</v>
      </c>
      <c r="BT547">
        <v>146.19999999999999</v>
      </c>
      <c r="BU547">
        <v>146.4</v>
      </c>
      <c r="BV547">
        <v>148.1</v>
      </c>
      <c r="BW547">
        <v>169</v>
      </c>
      <c r="BX547">
        <v>173.4</v>
      </c>
      <c r="BY547">
        <v>1130.7</v>
      </c>
      <c r="BZ547">
        <v>923.5</v>
      </c>
      <c r="CA547">
        <v>808.5</v>
      </c>
      <c r="CB547">
        <v>743.1</v>
      </c>
      <c r="CC547">
        <v>713.5</v>
      </c>
      <c r="CD547">
        <v>698.7</v>
      </c>
      <c r="CE547">
        <v>691.6</v>
      </c>
      <c r="CF547">
        <v>731.1</v>
      </c>
      <c r="CG547">
        <v>609.6</v>
      </c>
      <c r="CH547">
        <v>535.29999999999995</v>
      </c>
      <c r="CI547">
        <v>500.7</v>
      </c>
      <c r="CJ547">
        <v>488.7</v>
      </c>
      <c r="CK547">
        <v>483</v>
      </c>
      <c r="CL547">
        <v>479</v>
      </c>
      <c r="CM547">
        <v>689.2</v>
      </c>
      <c r="CN547">
        <v>578.29999999999995</v>
      </c>
      <c r="CO547">
        <v>512.9</v>
      </c>
      <c r="CP547">
        <v>485.6</v>
      </c>
      <c r="CQ547">
        <v>474.3</v>
      </c>
      <c r="CR547">
        <v>469.2</v>
      </c>
      <c r="CS547">
        <v>465.4</v>
      </c>
      <c r="CT547">
        <v>659.6</v>
      </c>
      <c r="CU547">
        <v>554.79999999999995</v>
      </c>
      <c r="CV547">
        <v>498.1</v>
      </c>
      <c r="CW547">
        <v>474.3</v>
      </c>
      <c r="CX547">
        <v>461.4</v>
      </c>
      <c r="CY547">
        <v>452.9</v>
      </c>
      <c r="CZ547">
        <v>445.4</v>
      </c>
      <c r="DA547">
        <v>667.8</v>
      </c>
      <c r="DB547">
        <v>560.1</v>
      </c>
      <c r="DC547">
        <v>498.4</v>
      </c>
      <c r="DD547">
        <v>469.3</v>
      </c>
      <c r="DE547">
        <v>457.2</v>
      </c>
      <c r="DF547">
        <v>445.5</v>
      </c>
      <c r="DG547">
        <v>427.1</v>
      </c>
      <c r="DH547">
        <v>686.7</v>
      </c>
      <c r="DI547">
        <v>559.70000000000005</v>
      </c>
      <c r="DJ547">
        <v>491.4</v>
      </c>
      <c r="DK547">
        <v>463</v>
      </c>
      <c r="DL547">
        <v>444.7</v>
      </c>
      <c r="DM547">
        <v>428.6</v>
      </c>
      <c r="DN547">
        <v>407.5</v>
      </c>
      <c r="DO547">
        <v>712</v>
      </c>
      <c r="DP547">
        <v>578</v>
      </c>
      <c r="DQ547">
        <v>501.5</v>
      </c>
      <c r="DR547">
        <v>468.3</v>
      </c>
      <c r="DS547">
        <v>448.3</v>
      </c>
      <c r="DT547">
        <v>429.8</v>
      </c>
      <c r="DU547">
        <v>395.7</v>
      </c>
      <c r="DV547">
        <v>797.8</v>
      </c>
      <c r="DW547">
        <v>635.5</v>
      </c>
      <c r="DX547">
        <v>540.79999999999995</v>
      </c>
      <c r="DY547">
        <v>488.2</v>
      </c>
      <c r="DZ547">
        <v>462.9</v>
      </c>
      <c r="EA547">
        <v>444.5</v>
      </c>
      <c r="EB547">
        <v>408.2</v>
      </c>
      <c r="EC547">
        <v>942.9</v>
      </c>
      <c r="ED547">
        <v>736.3</v>
      </c>
      <c r="EE547">
        <v>621</v>
      </c>
      <c r="EF547">
        <v>546.20000000000005</v>
      </c>
      <c r="EG547">
        <v>504.6</v>
      </c>
      <c r="EH547">
        <v>479.5</v>
      </c>
      <c r="EI547">
        <v>448.2</v>
      </c>
      <c r="EJ547">
        <v>1088.8</v>
      </c>
      <c r="EK547">
        <v>850.2</v>
      </c>
      <c r="EL547">
        <v>717.1</v>
      </c>
      <c r="EM547">
        <v>630.70000000000005</v>
      </c>
      <c r="EN547">
        <v>582.6</v>
      </c>
      <c r="EO547">
        <v>538</v>
      </c>
      <c r="EP547" t="s">
        <v>4811</v>
      </c>
    </row>
    <row r="548" spans="1:146" x14ac:dyDescent="0.25">
      <c r="A548" t="s">
        <v>3421</v>
      </c>
      <c r="B548" t="s">
        <v>2503</v>
      </c>
      <c r="C548" t="s">
        <v>2504</v>
      </c>
      <c r="D548" t="s">
        <v>2505</v>
      </c>
      <c r="E548" t="s">
        <v>2457</v>
      </c>
      <c r="F548" t="s">
        <v>1785</v>
      </c>
      <c r="G548" t="s">
        <v>1372</v>
      </c>
      <c r="H548">
        <v>1985</v>
      </c>
      <c r="I548">
        <v>263210</v>
      </c>
      <c r="K548" t="s">
        <v>1698</v>
      </c>
      <c r="L548" t="s">
        <v>1781</v>
      </c>
      <c r="M548">
        <v>454</v>
      </c>
      <c r="N548" t="s">
        <v>4704</v>
      </c>
      <c r="O548" s="3">
        <v>0.58131944444444439</v>
      </c>
      <c r="P548">
        <v>9.43</v>
      </c>
      <c r="Q548">
        <v>7.6920000000000002</v>
      </c>
      <c r="R548">
        <v>1.51</v>
      </c>
      <c r="S548">
        <v>3.12</v>
      </c>
      <c r="T548">
        <v>3500</v>
      </c>
      <c r="U548">
        <v>120.3</v>
      </c>
      <c r="V548">
        <v>7.0000000000000007E-2</v>
      </c>
      <c r="W548">
        <v>687.3</v>
      </c>
      <c r="X548">
        <v>0.90180000000000005</v>
      </c>
      <c r="Y548">
        <v>748.5</v>
      </c>
      <c r="Z548">
        <v>0</v>
      </c>
      <c r="AA548">
        <v>0</v>
      </c>
      <c r="AB548">
        <v>1109.0999999999999</v>
      </c>
      <c r="AC548">
        <v>908.2</v>
      </c>
      <c r="AD548">
        <v>787.6</v>
      </c>
      <c r="AE548">
        <v>721.1</v>
      </c>
      <c r="AF548">
        <v>683.7</v>
      </c>
      <c r="AG548">
        <v>665.8</v>
      </c>
      <c r="AH548">
        <v>645.9</v>
      </c>
      <c r="AI548">
        <v>1059.9000000000001</v>
      </c>
      <c r="AJ548">
        <v>871</v>
      </c>
      <c r="AK548">
        <v>767.4</v>
      </c>
      <c r="AL548">
        <v>714</v>
      </c>
      <c r="AM548">
        <v>686.9</v>
      </c>
      <c r="AN548">
        <v>672</v>
      </c>
      <c r="AO548">
        <v>654.20000000000005</v>
      </c>
      <c r="AP548">
        <v>939</v>
      </c>
      <c r="AQ548">
        <v>761.3</v>
      </c>
      <c r="AR548">
        <v>667.1</v>
      </c>
      <c r="AS548">
        <v>613.29999999999995</v>
      </c>
      <c r="AT548">
        <v>581.29999999999995</v>
      </c>
      <c r="AU548">
        <v>561.20000000000005</v>
      </c>
      <c r="AV548">
        <v>537.29999999999995</v>
      </c>
      <c r="AW548">
        <v>975.8</v>
      </c>
      <c r="AX548">
        <v>787.3</v>
      </c>
      <c r="AY548">
        <v>686.5</v>
      </c>
      <c r="AZ548">
        <v>628.5</v>
      </c>
      <c r="BA548">
        <v>593.70000000000005</v>
      </c>
      <c r="BB548">
        <v>571.9</v>
      </c>
      <c r="BC548">
        <v>546.79999999999995</v>
      </c>
      <c r="BD548">
        <v>1106.7</v>
      </c>
      <c r="BE548">
        <v>852.9</v>
      </c>
      <c r="BF548">
        <v>711.3</v>
      </c>
      <c r="BG548">
        <v>633.1</v>
      </c>
      <c r="BH548">
        <v>593</v>
      </c>
      <c r="BI548">
        <v>561.79999999999995</v>
      </c>
      <c r="BJ548">
        <v>509.1</v>
      </c>
      <c r="BK548">
        <v>43.2</v>
      </c>
      <c r="BL548">
        <v>43.5</v>
      </c>
      <c r="BM548">
        <v>42</v>
      </c>
      <c r="BN548">
        <v>41.2</v>
      </c>
      <c r="BO548">
        <v>40.9</v>
      </c>
      <c r="BP548">
        <v>41.1</v>
      </c>
      <c r="BQ548">
        <v>42.1</v>
      </c>
      <c r="BR548">
        <v>147.5</v>
      </c>
      <c r="BS548">
        <v>152.30000000000001</v>
      </c>
      <c r="BT548">
        <v>153.6</v>
      </c>
      <c r="BU548">
        <v>165.4</v>
      </c>
      <c r="BV548">
        <v>180</v>
      </c>
      <c r="BW548">
        <v>180</v>
      </c>
      <c r="BX548">
        <v>180</v>
      </c>
      <c r="BY548">
        <v>1134</v>
      </c>
      <c r="BZ548">
        <v>954.9</v>
      </c>
      <c r="CA548">
        <v>847.4</v>
      </c>
      <c r="CB548">
        <v>806</v>
      </c>
      <c r="CC548">
        <v>792.8</v>
      </c>
      <c r="CD548">
        <v>790.6</v>
      </c>
      <c r="CE548">
        <v>798</v>
      </c>
      <c r="CF548">
        <v>742.8</v>
      </c>
      <c r="CG548">
        <v>628.29999999999995</v>
      </c>
      <c r="CH548">
        <v>575.20000000000005</v>
      </c>
      <c r="CI548">
        <v>556.1</v>
      </c>
      <c r="CJ548">
        <v>549.70000000000005</v>
      </c>
      <c r="CK548">
        <v>547.1</v>
      </c>
      <c r="CL548">
        <v>546.70000000000005</v>
      </c>
      <c r="CM548">
        <v>703.1</v>
      </c>
      <c r="CN548">
        <v>599.79999999999995</v>
      </c>
      <c r="CO548">
        <v>559.29999999999995</v>
      </c>
      <c r="CP548">
        <v>541.79999999999995</v>
      </c>
      <c r="CQ548">
        <v>533.6</v>
      </c>
      <c r="CR548">
        <v>529.70000000000005</v>
      </c>
      <c r="CS548">
        <v>529</v>
      </c>
      <c r="CT548">
        <v>672.6</v>
      </c>
      <c r="CU548">
        <v>581.9</v>
      </c>
      <c r="CV548">
        <v>547.79999999999995</v>
      </c>
      <c r="CW548">
        <v>528</v>
      </c>
      <c r="CX548">
        <v>513.5</v>
      </c>
      <c r="CY548">
        <v>503.9</v>
      </c>
      <c r="CZ548">
        <v>497.1</v>
      </c>
      <c r="DA548">
        <v>677.4</v>
      </c>
      <c r="DB548">
        <v>582.6</v>
      </c>
      <c r="DC548">
        <v>542.1</v>
      </c>
      <c r="DD548">
        <v>519.1</v>
      </c>
      <c r="DE548">
        <v>505.3</v>
      </c>
      <c r="DF548">
        <v>488.8</v>
      </c>
      <c r="DG548">
        <v>468</v>
      </c>
      <c r="DH548">
        <v>696.7</v>
      </c>
      <c r="DI548">
        <v>582.20000000000005</v>
      </c>
      <c r="DJ548">
        <v>539.20000000000005</v>
      </c>
      <c r="DK548">
        <v>511.5</v>
      </c>
      <c r="DL548">
        <v>486.4</v>
      </c>
      <c r="DM548">
        <v>465.5</v>
      </c>
      <c r="DN548">
        <v>443.3</v>
      </c>
      <c r="DO548">
        <v>720.7</v>
      </c>
      <c r="DP548">
        <v>596.70000000000005</v>
      </c>
      <c r="DQ548">
        <v>546.4</v>
      </c>
      <c r="DR548">
        <v>518.29999999999995</v>
      </c>
      <c r="DS548">
        <v>492.3</v>
      </c>
      <c r="DT548">
        <v>468.3</v>
      </c>
      <c r="DU548">
        <v>430.1</v>
      </c>
      <c r="DV548">
        <v>797.2</v>
      </c>
      <c r="DW548">
        <v>653.5</v>
      </c>
      <c r="DX548">
        <v>572</v>
      </c>
      <c r="DY548">
        <v>537</v>
      </c>
      <c r="DZ548">
        <v>511.2</v>
      </c>
      <c r="EA548">
        <v>486.1</v>
      </c>
      <c r="EB548">
        <v>442.3</v>
      </c>
      <c r="EC548">
        <v>939</v>
      </c>
      <c r="ED548">
        <v>746.5</v>
      </c>
      <c r="EE548">
        <v>633.29999999999995</v>
      </c>
      <c r="EF548">
        <v>566.6</v>
      </c>
      <c r="EG548">
        <v>535.29999999999995</v>
      </c>
      <c r="EH548">
        <v>510.9</v>
      </c>
      <c r="EI548">
        <v>465.6</v>
      </c>
      <c r="EJ548">
        <v>1084.3</v>
      </c>
      <c r="EK548">
        <v>861.5</v>
      </c>
      <c r="EL548">
        <v>727.8</v>
      </c>
      <c r="EM548">
        <v>636.1</v>
      </c>
      <c r="EN548">
        <v>574.5</v>
      </c>
      <c r="EO548">
        <v>541</v>
      </c>
      <c r="EP548" t="s">
        <v>4812</v>
      </c>
    </row>
    <row r="549" spans="1:146" x14ac:dyDescent="0.25">
      <c r="A549" t="s">
        <v>4813</v>
      </c>
      <c r="B549" t="s">
        <v>2022</v>
      </c>
      <c r="C549" t="s">
        <v>2023</v>
      </c>
      <c r="D549" t="s">
        <v>2024</v>
      </c>
      <c r="E549" t="s">
        <v>1060</v>
      </c>
      <c r="F549" t="s">
        <v>963</v>
      </c>
      <c r="G549" t="s">
        <v>964</v>
      </c>
      <c r="H549">
        <v>2003</v>
      </c>
      <c r="I549">
        <v>237138</v>
      </c>
      <c r="K549" t="s">
        <v>1698</v>
      </c>
      <c r="L549" t="s">
        <v>1781</v>
      </c>
      <c r="M549">
        <v>857</v>
      </c>
      <c r="N549" t="s">
        <v>4704</v>
      </c>
      <c r="O549" s="3">
        <v>0.58131944444444439</v>
      </c>
      <c r="P549">
        <v>12.903</v>
      </c>
      <c r="Q549">
        <v>11.656000000000001</v>
      </c>
      <c r="R549">
        <v>2.1989999999999998</v>
      </c>
      <c r="S549">
        <v>3.95</v>
      </c>
      <c r="T549">
        <v>8907</v>
      </c>
      <c r="U549">
        <v>129.80000000000001</v>
      </c>
      <c r="V549">
        <v>0.22</v>
      </c>
      <c r="W549">
        <v>587.20000000000005</v>
      </c>
      <c r="X549">
        <v>1.0623</v>
      </c>
      <c r="Y549">
        <v>635.4</v>
      </c>
      <c r="Z549">
        <v>0</v>
      </c>
      <c r="AA549">
        <v>0</v>
      </c>
      <c r="AB549">
        <v>971.9</v>
      </c>
      <c r="AC549">
        <v>788.1</v>
      </c>
      <c r="AD549">
        <v>678.4</v>
      </c>
      <c r="AE549">
        <v>612</v>
      </c>
      <c r="AF549">
        <v>576.70000000000005</v>
      </c>
      <c r="AG549">
        <v>553.1</v>
      </c>
      <c r="AH549">
        <v>526.70000000000005</v>
      </c>
      <c r="AI549">
        <v>928.9</v>
      </c>
      <c r="AJ549">
        <v>753.7</v>
      </c>
      <c r="AK549">
        <v>655.9</v>
      </c>
      <c r="AL549">
        <v>601</v>
      </c>
      <c r="AM549">
        <v>571.5</v>
      </c>
      <c r="AN549">
        <v>552.79999999999995</v>
      </c>
      <c r="AO549">
        <v>527.4</v>
      </c>
      <c r="AP549">
        <v>815.2</v>
      </c>
      <c r="AQ549">
        <v>655.4</v>
      </c>
      <c r="AR549">
        <v>569.20000000000005</v>
      </c>
      <c r="AS549">
        <v>519</v>
      </c>
      <c r="AT549">
        <v>488.1</v>
      </c>
      <c r="AU549">
        <v>467.9</v>
      </c>
      <c r="AV549">
        <v>442.4</v>
      </c>
      <c r="AW549">
        <v>878.1</v>
      </c>
      <c r="AX549">
        <v>700</v>
      </c>
      <c r="AY549">
        <v>602.4</v>
      </c>
      <c r="AZ549">
        <v>544.5</v>
      </c>
      <c r="BA549">
        <v>508.5</v>
      </c>
      <c r="BB549">
        <v>484.9</v>
      </c>
      <c r="BC549">
        <v>455.5</v>
      </c>
      <c r="BD549">
        <v>968.1</v>
      </c>
      <c r="BE549">
        <v>739.4</v>
      </c>
      <c r="BF549">
        <v>610.1</v>
      </c>
      <c r="BG549">
        <v>534.6</v>
      </c>
      <c r="BH549">
        <v>497.4</v>
      </c>
      <c r="BI549">
        <v>468.6</v>
      </c>
      <c r="BJ549">
        <v>423</v>
      </c>
      <c r="BK549">
        <v>43.1</v>
      </c>
      <c r="BL549">
        <v>41.4</v>
      </c>
      <c r="BM549">
        <v>41</v>
      </c>
      <c r="BN549">
        <v>39.799999999999997</v>
      </c>
      <c r="BO549">
        <v>38.9</v>
      </c>
      <c r="BP549">
        <v>38.5</v>
      </c>
      <c r="BQ549">
        <v>38.4</v>
      </c>
      <c r="BR549">
        <v>141.5</v>
      </c>
      <c r="BS549">
        <v>148.4</v>
      </c>
      <c r="BT549">
        <v>149.5</v>
      </c>
      <c r="BU549">
        <v>154.69999999999999</v>
      </c>
      <c r="BV549">
        <v>165.2</v>
      </c>
      <c r="BW549">
        <v>180</v>
      </c>
      <c r="BX549">
        <v>180</v>
      </c>
      <c r="BY549">
        <v>1010</v>
      </c>
      <c r="BZ549">
        <v>831.7</v>
      </c>
      <c r="CA549">
        <v>728.5</v>
      </c>
      <c r="CB549">
        <v>672.8</v>
      </c>
      <c r="CC549">
        <v>650.9</v>
      </c>
      <c r="CD549">
        <v>641.20000000000005</v>
      </c>
      <c r="CE549">
        <v>630.29999999999995</v>
      </c>
      <c r="CF549">
        <v>660.9</v>
      </c>
      <c r="CG549">
        <v>553</v>
      </c>
      <c r="CH549">
        <v>493.4</v>
      </c>
      <c r="CI549">
        <v>469</v>
      </c>
      <c r="CJ549">
        <v>458.4</v>
      </c>
      <c r="CK549">
        <v>454</v>
      </c>
      <c r="CL549">
        <v>450.8</v>
      </c>
      <c r="CM549">
        <v>625.4</v>
      </c>
      <c r="CN549">
        <v>526.1</v>
      </c>
      <c r="CO549">
        <v>477.6</v>
      </c>
      <c r="CP549">
        <v>457.4</v>
      </c>
      <c r="CQ549">
        <v>446.8</v>
      </c>
      <c r="CR549">
        <v>441.6</v>
      </c>
      <c r="CS549">
        <v>437.7</v>
      </c>
      <c r="CT549">
        <v>599</v>
      </c>
      <c r="CU549">
        <v>507.1</v>
      </c>
      <c r="CV549">
        <v>467</v>
      </c>
      <c r="CW549">
        <v>447.9</v>
      </c>
      <c r="CX549">
        <v>434.9</v>
      </c>
      <c r="CY549">
        <v>424.8</v>
      </c>
      <c r="CZ549">
        <v>414.1</v>
      </c>
      <c r="DA549">
        <v>605.6</v>
      </c>
      <c r="DB549">
        <v>500.6</v>
      </c>
      <c r="DC549">
        <v>458.6</v>
      </c>
      <c r="DD549">
        <v>440.2</v>
      </c>
      <c r="DE549">
        <v>431.6</v>
      </c>
      <c r="DF549">
        <v>417.8</v>
      </c>
      <c r="DG549">
        <v>394.4</v>
      </c>
      <c r="DH549">
        <v>602.9</v>
      </c>
      <c r="DI549">
        <v>495.6</v>
      </c>
      <c r="DJ549">
        <v>452.7</v>
      </c>
      <c r="DK549">
        <v>430.7</v>
      </c>
      <c r="DL549">
        <v>412.1</v>
      </c>
      <c r="DM549">
        <v>395.7</v>
      </c>
      <c r="DN549">
        <v>377.1</v>
      </c>
      <c r="DO549">
        <v>618.4</v>
      </c>
      <c r="DP549">
        <v>506.8</v>
      </c>
      <c r="DQ549">
        <v>458</v>
      </c>
      <c r="DR549">
        <v>433.7</v>
      </c>
      <c r="DS549">
        <v>412.2</v>
      </c>
      <c r="DT549">
        <v>391.4</v>
      </c>
      <c r="DU549">
        <v>361.2</v>
      </c>
      <c r="DV549">
        <v>682.2</v>
      </c>
      <c r="DW549">
        <v>553.4</v>
      </c>
      <c r="DX549">
        <v>481.2</v>
      </c>
      <c r="DY549">
        <v>449.2</v>
      </c>
      <c r="DZ549">
        <v>427.7</v>
      </c>
      <c r="EA549">
        <v>406.1</v>
      </c>
      <c r="EB549">
        <v>363.6</v>
      </c>
      <c r="EC549">
        <v>808.7</v>
      </c>
      <c r="ED549">
        <v>644.70000000000005</v>
      </c>
      <c r="EE549">
        <v>544.1</v>
      </c>
      <c r="EF549">
        <v>482.4</v>
      </c>
      <c r="EG549">
        <v>451</v>
      </c>
      <c r="EH549">
        <v>430.7</v>
      </c>
      <c r="EI549">
        <v>390.6</v>
      </c>
      <c r="EJ549">
        <v>933.8</v>
      </c>
      <c r="EK549">
        <v>744.4</v>
      </c>
      <c r="EL549">
        <v>628.20000000000005</v>
      </c>
      <c r="EM549">
        <v>551.20000000000005</v>
      </c>
      <c r="EN549">
        <v>502.5</v>
      </c>
      <c r="EO549">
        <v>465</v>
      </c>
      <c r="EP549" t="s">
        <v>4814</v>
      </c>
    </row>
    <row r="550" spans="1:146" x14ac:dyDescent="0.25">
      <c r="A550" t="s">
        <v>3421</v>
      </c>
      <c r="B550" t="s">
        <v>3039</v>
      </c>
      <c r="C550" t="s">
        <v>3040</v>
      </c>
      <c r="D550" t="s">
        <v>3041</v>
      </c>
      <c r="E550" t="s">
        <v>3042</v>
      </c>
      <c r="F550" t="s">
        <v>3043</v>
      </c>
      <c r="G550" t="s">
        <v>3044</v>
      </c>
      <c r="H550">
        <v>2009</v>
      </c>
      <c r="I550">
        <v>110198</v>
      </c>
      <c r="K550" t="s">
        <v>2137</v>
      </c>
      <c r="L550" t="s">
        <v>1781</v>
      </c>
      <c r="M550">
        <v>710</v>
      </c>
      <c r="N550" t="s">
        <v>4704</v>
      </c>
      <c r="O550" s="3">
        <v>0.58131944444444439</v>
      </c>
      <c r="P550">
        <v>10.7</v>
      </c>
      <c r="Q550">
        <v>9.8480000000000008</v>
      </c>
      <c r="R550">
        <v>2.2269999999999999</v>
      </c>
      <c r="S550">
        <v>3.49</v>
      </c>
      <c r="T550">
        <v>5404</v>
      </c>
      <c r="U550">
        <v>134.4</v>
      </c>
      <c r="V550">
        <v>0.09</v>
      </c>
      <c r="W550">
        <v>611</v>
      </c>
      <c r="X550">
        <v>1.0197000000000001</v>
      </c>
      <c r="Y550">
        <v>661.9</v>
      </c>
      <c r="Z550">
        <v>0</v>
      </c>
      <c r="AA550">
        <v>0</v>
      </c>
      <c r="AB550">
        <v>998.2</v>
      </c>
      <c r="AC550">
        <v>807.8</v>
      </c>
      <c r="AD550">
        <v>698</v>
      </c>
      <c r="AE550">
        <v>638.5</v>
      </c>
      <c r="AF550">
        <v>604.6</v>
      </c>
      <c r="AG550">
        <v>584.6</v>
      </c>
      <c r="AH550">
        <v>555.70000000000005</v>
      </c>
      <c r="AI550">
        <v>950.3</v>
      </c>
      <c r="AJ550">
        <v>771.9</v>
      </c>
      <c r="AK550">
        <v>677</v>
      </c>
      <c r="AL550">
        <v>628.1</v>
      </c>
      <c r="AM550">
        <v>601.9</v>
      </c>
      <c r="AN550">
        <v>584.9</v>
      </c>
      <c r="AO550">
        <v>555.1</v>
      </c>
      <c r="AP550">
        <v>841.2</v>
      </c>
      <c r="AQ550">
        <v>679</v>
      </c>
      <c r="AR550">
        <v>592.70000000000005</v>
      </c>
      <c r="AS550">
        <v>543</v>
      </c>
      <c r="AT550">
        <v>512.6</v>
      </c>
      <c r="AU550">
        <v>492.3</v>
      </c>
      <c r="AV550">
        <v>465.1</v>
      </c>
      <c r="AW550">
        <v>895.7</v>
      </c>
      <c r="AX550">
        <v>717.4</v>
      </c>
      <c r="AY550">
        <v>621</v>
      </c>
      <c r="AZ550">
        <v>564.79999999999995</v>
      </c>
      <c r="BA550">
        <v>530.29999999999995</v>
      </c>
      <c r="BB550">
        <v>507.7</v>
      </c>
      <c r="BC550">
        <v>478.3</v>
      </c>
      <c r="BD550">
        <v>996.1</v>
      </c>
      <c r="BE550">
        <v>759.1</v>
      </c>
      <c r="BF550">
        <v>630.79999999999995</v>
      </c>
      <c r="BG550">
        <v>560.5</v>
      </c>
      <c r="BH550">
        <v>523.29999999999995</v>
      </c>
      <c r="BI550">
        <v>493.6</v>
      </c>
      <c r="BJ550">
        <v>444.2</v>
      </c>
      <c r="BK550">
        <v>42.5</v>
      </c>
      <c r="BL550">
        <v>41.2</v>
      </c>
      <c r="BM550">
        <v>40.5</v>
      </c>
      <c r="BN550">
        <v>39.1</v>
      </c>
      <c r="BO550">
        <v>38.799999999999997</v>
      </c>
      <c r="BP550">
        <v>38.700000000000003</v>
      </c>
      <c r="BQ550">
        <v>38.6</v>
      </c>
      <c r="BR550">
        <v>144.5</v>
      </c>
      <c r="BS550">
        <v>148.9</v>
      </c>
      <c r="BT550">
        <v>151</v>
      </c>
      <c r="BU550">
        <v>157.4</v>
      </c>
      <c r="BV550">
        <v>175.6</v>
      </c>
      <c r="BW550">
        <v>180</v>
      </c>
      <c r="BX550">
        <v>180</v>
      </c>
      <c r="BY550">
        <v>1018.9</v>
      </c>
      <c r="BZ550">
        <v>841.2</v>
      </c>
      <c r="CA550">
        <v>743.6</v>
      </c>
      <c r="CB550">
        <v>702.4</v>
      </c>
      <c r="CC550">
        <v>688</v>
      </c>
      <c r="CD550">
        <v>682.8</v>
      </c>
      <c r="CE550">
        <v>670.6</v>
      </c>
      <c r="CF550">
        <v>671.6</v>
      </c>
      <c r="CG550">
        <v>561.70000000000005</v>
      </c>
      <c r="CH550">
        <v>512.29999999999995</v>
      </c>
      <c r="CI550">
        <v>493.9</v>
      </c>
      <c r="CJ550">
        <v>487.3</v>
      </c>
      <c r="CK550">
        <v>484.2</v>
      </c>
      <c r="CL550">
        <v>478.9</v>
      </c>
      <c r="CM550">
        <v>637.20000000000005</v>
      </c>
      <c r="CN550">
        <v>538.20000000000005</v>
      </c>
      <c r="CO550">
        <v>499.1</v>
      </c>
      <c r="CP550">
        <v>482.2</v>
      </c>
      <c r="CQ550">
        <v>473.9</v>
      </c>
      <c r="CR550">
        <v>470</v>
      </c>
      <c r="CS550">
        <v>465.9</v>
      </c>
      <c r="CT550">
        <v>611.4</v>
      </c>
      <c r="CU550">
        <v>523.1</v>
      </c>
      <c r="CV550">
        <v>489.5</v>
      </c>
      <c r="CW550">
        <v>471.2</v>
      </c>
      <c r="CX550">
        <v>457.3</v>
      </c>
      <c r="CY550">
        <v>447.4</v>
      </c>
      <c r="CZ550">
        <v>439.7</v>
      </c>
      <c r="DA550">
        <v>618.70000000000005</v>
      </c>
      <c r="DB550">
        <v>521</v>
      </c>
      <c r="DC550">
        <v>483.9</v>
      </c>
      <c r="DD550">
        <v>469.1</v>
      </c>
      <c r="DE550">
        <v>451.3</v>
      </c>
      <c r="DF550">
        <v>434.7</v>
      </c>
      <c r="DG550">
        <v>411</v>
      </c>
      <c r="DH550">
        <v>622.5</v>
      </c>
      <c r="DI550">
        <v>516.4</v>
      </c>
      <c r="DJ550">
        <v>477.5</v>
      </c>
      <c r="DK550">
        <v>452.4</v>
      </c>
      <c r="DL550">
        <v>429.8</v>
      </c>
      <c r="DM550">
        <v>416.5</v>
      </c>
      <c r="DN550">
        <v>394.7</v>
      </c>
      <c r="DO550">
        <v>641.79999999999995</v>
      </c>
      <c r="DP550">
        <v>528.4</v>
      </c>
      <c r="DQ550">
        <v>483.6</v>
      </c>
      <c r="DR550">
        <v>456.8</v>
      </c>
      <c r="DS550">
        <v>430.8</v>
      </c>
      <c r="DT550">
        <v>406.3</v>
      </c>
      <c r="DU550">
        <v>375.1</v>
      </c>
      <c r="DV550">
        <v>712.3</v>
      </c>
      <c r="DW550">
        <v>576.70000000000005</v>
      </c>
      <c r="DX550">
        <v>506.9</v>
      </c>
      <c r="DY550">
        <v>475.6</v>
      </c>
      <c r="DZ550">
        <v>450.9</v>
      </c>
      <c r="EA550">
        <v>425.3</v>
      </c>
      <c r="EB550">
        <v>375.1</v>
      </c>
      <c r="EC550">
        <v>846.5</v>
      </c>
      <c r="ED550">
        <v>670.6</v>
      </c>
      <c r="EE550">
        <v>565.5</v>
      </c>
      <c r="EF550">
        <v>505.4</v>
      </c>
      <c r="EG550">
        <v>476.3</v>
      </c>
      <c r="EH550">
        <v>453.1</v>
      </c>
      <c r="EI550">
        <v>406.5</v>
      </c>
      <c r="EJ550">
        <v>977.4</v>
      </c>
      <c r="EK550">
        <v>774.4</v>
      </c>
      <c r="EL550">
        <v>652.5</v>
      </c>
      <c r="EM550">
        <v>574.6</v>
      </c>
      <c r="EN550">
        <v>521.20000000000005</v>
      </c>
      <c r="EO550">
        <v>486.4</v>
      </c>
      <c r="EP550" t="s">
        <v>4815</v>
      </c>
    </row>
    <row r="551" spans="1:146" x14ac:dyDescent="0.25">
      <c r="A551" t="s">
        <v>3421</v>
      </c>
      <c r="B551" t="s">
        <v>2618</v>
      </c>
      <c r="C551" t="s">
        <v>2619</v>
      </c>
      <c r="D551" t="s">
        <v>2620</v>
      </c>
      <c r="E551" t="s">
        <v>2621</v>
      </c>
      <c r="G551" t="s">
        <v>1787</v>
      </c>
      <c r="H551">
        <v>1980</v>
      </c>
      <c r="I551">
        <v>4059749</v>
      </c>
      <c r="K551" t="s">
        <v>1698</v>
      </c>
      <c r="L551" t="s">
        <v>1781</v>
      </c>
      <c r="M551">
        <v>334</v>
      </c>
      <c r="N551" t="s">
        <v>4704</v>
      </c>
      <c r="O551" s="3">
        <v>0.58131944444444439</v>
      </c>
      <c r="P551">
        <v>7.2</v>
      </c>
      <c r="Q551">
        <v>5.9939999999999998</v>
      </c>
      <c r="R551">
        <v>1.538</v>
      </c>
      <c r="S551">
        <v>2.79</v>
      </c>
      <c r="T551">
        <v>1700</v>
      </c>
      <c r="U551">
        <v>110.5</v>
      </c>
      <c r="V551">
        <v>0.18</v>
      </c>
      <c r="W551">
        <v>763.4</v>
      </c>
      <c r="X551">
        <v>0.82389999999999997</v>
      </c>
      <c r="Y551">
        <v>819.2</v>
      </c>
      <c r="Z551">
        <v>0</v>
      </c>
      <c r="AA551">
        <v>0</v>
      </c>
      <c r="AB551">
        <v>1198</v>
      </c>
      <c r="AC551">
        <v>987.7</v>
      </c>
      <c r="AD551">
        <v>859.7</v>
      </c>
      <c r="AE551">
        <v>786.6</v>
      </c>
      <c r="AF551">
        <v>752.8</v>
      </c>
      <c r="AG551">
        <v>736.2</v>
      </c>
      <c r="AH551">
        <v>722</v>
      </c>
      <c r="AI551">
        <v>1152.5</v>
      </c>
      <c r="AJ551">
        <v>951.6</v>
      </c>
      <c r="AK551">
        <v>842.4</v>
      </c>
      <c r="AL551">
        <v>784.4</v>
      </c>
      <c r="AM551">
        <v>756</v>
      </c>
      <c r="AN551">
        <v>740.9</v>
      </c>
      <c r="AO551">
        <v>732.7</v>
      </c>
      <c r="AP551">
        <v>1036.2</v>
      </c>
      <c r="AQ551">
        <v>843.2</v>
      </c>
      <c r="AR551">
        <v>741.3</v>
      </c>
      <c r="AS551">
        <v>683.5</v>
      </c>
      <c r="AT551">
        <v>649.29999999999995</v>
      </c>
      <c r="AU551">
        <v>628.4</v>
      </c>
      <c r="AV551">
        <v>605.70000000000005</v>
      </c>
      <c r="AW551">
        <v>1083.9000000000001</v>
      </c>
      <c r="AX551">
        <v>877.1</v>
      </c>
      <c r="AY551">
        <v>767</v>
      </c>
      <c r="AZ551">
        <v>704.2</v>
      </c>
      <c r="BA551">
        <v>666.9</v>
      </c>
      <c r="BB551">
        <v>644.1</v>
      </c>
      <c r="BC551">
        <v>619.29999999999995</v>
      </c>
      <c r="BD551">
        <v>1194.2</v>
      </c>
      <c r="BE551">
        <v>931.2</v>
      </c>
      <c r="BF551">
        <v>783.9</v>
      </c>
      <c r="BG551">
        <v>702.3</v>
      </c>
      <c r="BH551">
        <v>661.6</v>
      </c>
      <c r="BI551">
        <v>628.20000000000005</v>
      </c>
      <c r="BJ551">
        <v>575.20000000000005</v>
      </c>
      <c r="BK551">
        <v>41.5</v>
      </c>
      <c r="BL551">
        <v>40.799999999999997</v>
      </c>
      <c r="BM551">
        <v>40.1</v>
      </c>
      <c r="BN551">
        <v>38.5</v>
      </c>
      <c r="BO551">
        <v>38.200000000000003</v>
      </c>
      <c r="BP551">
        <v>38.299999999999997</v>
      </c>
      <c r="BQ551">
        <v>40.4</v>
      </c>
      <c r="BR551">
        <v>149</v>
      </c>
      <c r="BS551">
        <v>152.5</v>
      </c>
      <c r="BT551">
        <v>154.6</v>
      </c>
      <c r="BU551">
        <v>175.2</v>
      </c>
      <c r="BV551">
        <v>180</v>
      </c>
      <c r="BW551">
        <v>180</v>
      </c>
      <c r="BX551">
        <v>180</v>
      </c>
      <c r="BY551">
        <v>1236.4000000000001</v>
      </c>
      <c r="BZ551">
        <v>1045.5999999999999</v>
      </c>
      <c r="CA551">
        <v>930.6</v>
      </c>
      <c r="CB551">
        <v>879</v>
      </c>
      <c r="CC551">
        <v>866.2</v>
      </c>
      <c r="CD551">
        <v>864.9</v>
      </c>
      <c r="CE551">
        <v>891.7</v>
      </c>
      <c r="CF551">
        <v>827.5</v>
      </c>
      <c r="CG551">
        <v>704.9</v>
      </c>
      <c r="CH551">
        <v>653.70000000000005</v>
      </c>
      <c r="CI551">
        <v>631.20000000000005</v>
      </c>
      <c r="CJ551">
        <v>622</v>
      </c>
      <c r="CK551">
        <v>619</v>
      </c>
      <c r="CL551">
        <v>622.20000000000005</v>
      </c>
      <c r="CM551">
        <v>790.7</v>
      </c>
      <c r="CN551">
        <v>681.3</v>
      </c>
      <c r="CO551">
        <v>640.1</v>
      </c>
      <c r="CP551">
        <v>618.1</v>
      </c>
      <c r="CQ551">
        <v>605.29999999999995</v>
      </c>
      <c r="CR551">
        <v>600.5</v>
      </c>
      <c r="CS551">
        <v>600.9</v>
      </c>
      <c r="CT551">
        <v>763.8</v>
      </c>
      <c r="CU551">
        <v>666.2</v>
      </c>
      <c r="CV551">
        <v>629.79999999999995</v>
      </c>
      <c r="CW551">
        <v>605.29999999999995</v>
      </c>
      <c r="CX551">
        <v>585.5</v>
      </c>
      <c r="CY551">
        <v>571.4</v>
      </c>
      <c r="CZ551">
        <v>563.29999999999995</v>
      </c>
      <c r="DA551">
        <v>771.3</v>
      </c>
      <c r="DB551">
        <v>667</v>
      </c>
      <c r="DC551">
        <v>619.29999999999995</v>
      </c>
      <c r="DD551">
        <v>592.6</v>
      </c>
      <c r="DE551">
        <v>579.20000000000005</v>
      </c>
      <c r="DF551">
        <v>558.20000000000005</v>
      </c>
      <c r="DG551">
        <v>532.29999999999995</v>
      </c>
      <c r="DH551">
        <v>777.5</v>
      </c>
      <c r="DI551">
        <v>656.8</v>
      </c>
      <c r="DJ551">
        <v>612.1</v>
      </c>
      <c r="DK551">
        <v>577.79999999999995</v>
      </c>
      <c r="DL551">
        <v>548.20000000000005</v>
      </c>
      <c r="DM551">
        <v>527.1</v>
      </c>
      <c r="DN551">
        <v>509</v>
      </c>
      <c r="DO551">
        <v>798.3</v>
      </c>
      <c r="DP551">
        <v>666.7</v>
      </c>
      <c r="DQ551">
        <v>618</v>
      </c>
      <c r="DR551">
        <v>584.1</v>
      </c>
      <c r="DS551">
        <v>551.9</v>
      </c>
      <c r="DT551">
        <v>524.4</v>
      </c>
      <c r="DU551">
        <v>488.8</v>
      </c>
      <c r="DV551">
        <v>870.9</v>
      </c>
      <c r="DW551">
        <v>714.3</v>
      </c>
      <c r="DX551">
        <v>639.20000000000005</v>
      </c>
      <c r="DY551">
        <v>603.9</v>
      </c>
      <c r="DZ551">
        <v>571.79999999999995</v>
      </c>
      <c r="EA551">
        <v>542</v>
      </c>
      <c r="EB551">
        <v>493.3</v>
      </c>
      <c r="EC551">
        <v>1004.3</v>
      </c>
      <c r="ED551">
        <v>806.3</v>
      </c>
      <c r="EE551">
        <v>690.2</v>
      </c>
      <c r="EF551">
        <v>632.6</v>
      </c>
      <c r="EG551">
        <v>601.1</v>
      </c>
      <c r="EH551">
        <v>571.6</v>
      </c>
      <c r="EI551">
        <v>519.70000000000005</v>
      </c>
      <c r="EJ551">
        <v>1159.5999999999999</v>
      </c>
      <c r="EK551">
        <v>929.8</v>
      </c>
      <c r="EL551">
        <v>788.8</v>
      </c>
      <c r="EM551">
        <v>694.2</v>
      </c>
      <c r="EN551">
        <v>639.5</v>
      </c>
      <c r="EO551">
        <v>607.6</v>
      </c>
      <c r="EP551" t="s">
        <v>4816</v>
      </c>
    </row>
    <row r="552" spans="1:146" x14ac:dyDescent="0.25">
      <c r="A552" t="s">
        <v>4817</v>
      </c>
      <c r="B552" t="s">
        <v>1003</v>
      </c>
      <c r="C552" t="s">
        <v>1004</v>
      </c>
      <c r="D552" t="s">
        <v>1005</v>
      </c>
      <c r="E552" t="s">
        <v>1076</v>
      </c>
      <c r="F552" t="s">
        <v>1477</v>
      </c>
      <c r="G552" t="s">
        <v>1006</v>
      </c>
      <c r="H552">
        <v>2002</v>
      </c>
      <c r="I552">
        <v>4008745</v>
      </c>
      <c r="K552" t="s">
        <v>1698</v>
      </c>
      <c r="L552" t="s">
        <v>1781</v>
      </c>
      <c r="M552">
        <v>509</v>
      </c>
      <c r="N552" t="s">
        <v>4704</v>
      </c>
      <c r="O552" s="3">
        <v>0.58131944444444439</v>
      </c>
      <c r="P552">
        <v>9.34</v>
      </c>
      <c r="Q552">
        <v>8.3279999999999994</v>
      </c>
      <c r="R552">
        <v>1.98</v>
      </c>
      <c r="S552">
        <v>3.28</v>
      </c>
      <c r="T552">
        <v>3957</v>
      </c>
      <c r="U552">
        <v>109</v>
      </c>
      <c r="V552">
        <v>0.24</v>
      </c>
      <c r="W552">
        <v>673.2</v>
      </c>
      <c r="X552">
        <v>0.93149999999999999</v>
      </c>
      <c r="Y552">
        <v>724.6</v>
      </c>
      <c r="Z552">
        <v>0</v>
      </c>
      <c r="AA552">
        <v>0</v>
      </c>
      <c r="AB552">
        <v>1087.5999999999999</v>
      </c>
      <c r="AC552">
        <v>886.1</v>
      </c>
      <c r="AD552">
        <v>767.4</v>
      </c>
      <c r="AE552">
        <v>698.9</v>
      </c>
      <c r="AF552">
        <v>659.9</v>
      </c>
      <c r="AG552">
        <v>638.6</v>
      </c>
      <c r="AH552">
        <v>617.1</v>
      </c>
      <c r="AI552">
        <v>1037.5999999999999</v>
      </c>
      <c r="AJ552">
        <v>848.5</v>
      </c>
      <c r="AK552">
        <v>744.4</v>
      </c>
      <c r="AL552">
        <v>688.5</v>
      </c>
      <c r="AM552">
        <v>659.2</v>
      </c>
      <c r="AN552">
        <v>641.79999999999995</v>
      </c>
      <c r="AO552">
        <v>621.79999999999995</v>
      </c>
      <c r="AP552">
        <v>924.7</v>
      </c>
      <c r="AQ552">
        <v>747.6</v>
      </c>
      <c r="AR552">
        <v>653.1</v>
      </c>
      <c r="AS552">
        <v>598.79999999999995</v>
      </c>
      <c r="AT552">
        <v>566.20000000000005</v>
      </c>
      <c r="AU552">
        <v>545.5</v>
      </c>
      <c r="AV552">
        <v>520.70000000000005</v>
      </c>
      <c r="AW552">
        <v>971.9</v>
      </c>
      <c r="AX552">
        <v>780.9</v>
      </c>
      <c r="AY552">
        <v>677.9</v>
      </c>
      <c r="AZ552">
        <v>618.1</v>
      </c>
      <c r="BA552">
        <v>581.9</v>
      </c>
      <c r="BB552">
        <v>558.9</v>
      </c>
      <c r="BC552">
        <v>531.1</v>
      </c>
      <c r="BD552">
        <v>1086</v>
      </c>
      <c r="BE552">
        <v>834.2</v>
      </c>
      <c r="BF552">
        <v>694.9</v>
      </c>
      <c r="BG552">
        <v>616.1</v>
      </c>
      <c r="BH552">
        <v>576.6</v>
      </c>
      <c r="BI552">
        <v>546.4</v>
      </c>
      <c r="BJ552">
        <v>497.3</v>
      </c>
      <c r="BK552">
        <v>41.9</v>
      </c>
      <c r="BL552">
        <v>40.700000000000003</v>
      </c>
      <c r="BM552">
        <v>40.1</v>
      </c>
      <c r="BN552">
        <v>38.6</v>
      </c>
      <c r="BO552">
        <v>38</v>
      </c>
      <c r="BP552">
        <v>38.200000000000003</v>
      </c>
      <c r="BQ552">
        <v>38.299999999999997</v>
      </c>
      <c r="BR552">
        <v>147</v>
      </c>
      <c r="BS552">
        <v>151.1</v>
      </c>
      <c r="BT552">
        <v>152.5</v>
      </c>
      <c r="BU552">
        <v>159.4</v>
      </c>
      <c r="BV552">
        <v>180</v>
      </c>
      <c r="BW552">
        <v>180</v>
      </c>
      <c r="BX552">
        <v>180</v>
      </c>
      <c r="BY552">
        <v>1102.8</v>
      </c>
      <c r="BZ552">
        <v>921.4</v>
      </c>
      <c r="CA552">
        <v>814.5</v>
      </c>
      <c r="CB552">
        <v>765.1</v>
      </c>
      <c r="CC552">
        <v>748.4</v>
      </c>
      <c r="CD552">
        <v>741.8</v>
      </c>
      <c r="CE552">
        <v>743.7</v>
      </c>
      <c r="CF552">
        <v>733.6</v>
      </c>
      <c r="CG552">
        <v>619.29999999999995</v>
      </c>
      <c r="CH552">
        <v>564.9</v>
      </c>
      <c r="CI552">
        <v>543.70000000000005</v>
      </c>
      <c r="CJ552">
        <v>535.6</v>
      </c>
      <c r="CK552">
        <v>532</v>
      </c>
      <c r="CL552">
        <v>531.4</v>
      </c>
      <c r="CM552">
        <v>699.5</v>
      </c>
      <c r="CN552">
        <v>594.5</v>
      </c>
      <c r="CO552">
        <v>551.1</v>
      </c>
      <c r="CP552">
        <v>532.1</v>
      </c>
      <c r="CQ552">
        <v>522.20000000000005</v>
      </c>
      <c r="CR552">
        <v>518</v>
      </c>
      <c r="CS552">
        <v>515.9</v>
      </c>
      <c r="CT552">
        <v>674.6</v>
      </c>
      <c r="CU552">
        <v>578.6</v>
      </c>
      <c r="CV552">
        <v>541.29999999999995</v>
      </c>
      <c r="CW552">
        <v>521.5</v>
      </c>
      <c r="CX552">
        <v>507.2</v>
      </c>
      <c r="CY552">
        <v>496.9</v>
      </c>
      <c r="CZ552">
        <v>489</v>
      </c>
      <c r="DA552">
        <v>682.4</v>
      </c>
      <c r="DB552">
        <v>581.4</v>
      </c>
      <c r="DC552">
        <v>537</v>
      </c>
      <c r="DD552">
        <v>514.9</v>
      </c>
      <c r="DE552">
        <v>501.6</v>
      </c>
      <c r="DF552">
        <v>485.9</v>
      </c>
      <c r="DG552">
        <v>463</v>
      </c>
      <c r="DH552">
        <v>698.4</v>
      </c>
      <c r="DI552">
        <v>578.1</v>
      </c>
      <c r="DJ552">
        <v>531.29999999999995</v>
      </c>
      <c r="DK552">
        <v>504.8</v>
      </c>
      <c r="DL552">
        <v>481.5</v>
      </c>
      <c r="DM552">
        <v>462.3</v>
      </c>
      <c r="DN552">
        <v>444.3</v>
      </c>
      <c r="DO552">
        <v>718.8</v>
      </c>
      <c r="DP552">
        <v>591.70000000000005</v>
      </c>
      <c r="DQ552">
        <v>537.6</v>
      </c>
      <c r="DR552">
        <v>510.2</v>
      </c>
      <c r="DS552">
        <v>485.5</v>
      </c>
      <c r="DT552">
        <v>462</v>
      </c>
      <c r="DU552">
        <v>425.5</v>
      </c>
      <c r="DV552">
        <v>790.9</v>
      </c>
      <c r="DW552">
        <v>646.1</v>
      </c>
      <c r="DX552">
        <v>563.79999999999995</v>
      </c>
      <c r="DY552">
        <v>528</v>
      </c>
      <c r="DZ552">
        <v>503.4</v>
      </c>
      <c r="EA552">
        <v>479.1</v>
      </c>
      <c r="EB552">
        <v>434</v>
      </c>
      <c r="EC552">
        <v>928.7</v>
      </c>
      <c r="ED552">
        <v>737.1</v>
      </c>
      <c r="EE552">
        <v>625.70000000000005</v>
      </c>
      <c r="EF552">
        <v>558.70000000000005</v>
      </c>
      <c r="EG552">
        <v>527.20000000000005</v>
      </c>
      <c r="EH552">
        <v>504.2</v>
      </c>
      <c r="EI552">
        <v>459.7</v>
      </c>
      <c r="EJ552">
        <v>1072.4000000000001</v>
      </c>
      <c r="EK552">
        <v>850.9</v>
      </c>
      <c r="EL552">
        <v>720.3</v>
      </c>
      <c r="EM552">
        <v>632.79999999999995</v>
      </c>
      <c r="EN552">
        <v>571.29999999999995</v>
      </c>
      <c r="EO552">
        <v>535.4</v>
      </c>
      <c r="EP552" t="s">
        <v>4818</v>
      </c>
    </row>
    <row r="553" spans="1:146" x14ac:dyDescent="0.25">
      <c r="A553" t="s">
        <v>3421</v>
      </c>
      <c r="B553" t="s">
        <v>2831</v>
      </c>
      <c r="C553" t="s">
        <v>2832</v>
      </c>
      <c r="D553" t="s">
        <v>2833</v>
      </c>
      <c r="E553" t="s">
        <v>2834</v>
      </c>
      <c r="F553" t="s">
        <v>1785</v>
      </c>
      <c r="G553" t="s">
        <v>1950</v>
      </c>
      <c r="H553">
        <v>1984</v>
      </c>
      <c r="I553">
        <v>4062362</v>
      </c>
      <c r="K553" t="s">
        <v>1698</v>
      </c>
      <c r="L553" t="s">
        <v>1781</v>
      </c>
      <c r="M553">
        <v>319</v>
      </c>
      <c r="N553" t="s">
        <v>4704</v>
      </c>
      <c r="O553" s="3">
        <v>0.58131944444444439</v>
      </c>
      <c r="P553">
        <v>7.5</v>
      </c>
      <c r="Q553">
        <v>6.0449999999999999</v>
      </c>
      <c r="R553">
        <v>1.4359999999999999</v>
      </c>
      <c r="S553">
        <v>2.5</v>
      </c>
      <c r="T553">
        <v>1550</v>
      </c>
      <c r="U553">
        <v>114.2</v>
      </c>
      <c r="V553">
        <v>0.23</v>
      </c>
      <c r="W553">
        <v>783.6</v>
      </c>
      <c r="X553">
        <v>0.79910000000000003</v>
      </c>
      <c r="Y553">
        <v>844.7</v>
      </c>
      <c r="Z553">
        <v>0</v>
      </c>
      <c r="AA553">
        <v>0</v>
      </c>
      <c r="AB553">
        <v>1268.0999999999999</v>
      </c>
      <c r="AC553">
        <v>1033.9000000000001</v>
      </c>
      <c r="AD553">
        <v>893</v>
      </c>
      <c r="AE553">
        <v>807.2</v>
      </c>
      <c r="AF553">
        <v>768.9</v>
      </c>
      <c r="AG553">
        <v>752.3</v>
      </c>
      <c r="AH553">
        <v>741.9</v>
      </c>
      <c r="AI553">
        <v>1226.8</v>
      </c>
      <c r="AJ553">
        <v>1001.9</v>
      </c>
      <c r="AK553">
        <v>877.8</v>
      </c>
      <c r="AL553">
        <v>808.7</v>
      </c>
      <c r="AM553">
        <v>775.7</v>
      </c>
      <c r="AN553">
        <v>760.2</v>
      </c>
      <c r="AO553">
        <v>756</v>
      </c>
      <c r="AP553">
        <v>1077.0999999999999</v>
      </c>
      <c r="AQ553">
        <v>870</v>
      </c>
      <c r="AR553">
        <v>759.8</v>
      </c>
      <c r="AS553">
        <v>697.1</v>
      </c>
      <c r="AT553">
        <v>660.5</v>
      </c>
      <c r="AU553">
        <v>638.70000000000005</v>
      </c>
      <c r="AV553">
        <v>616.79999999999995</v>
      </c>
      <c r="AW553">
        <v>1148.7</v>
      </c>
      <c r="AX553">
        <v>920.1</v>
      </c>
      <c r="AY553">
        <v>796.6</v>
      </c>
      <c r="AZ553">
        <v>725.3</v>
      </c>
      <c r="BA553">
        <v>683.3</v>
      </c>
      <c r="BB553">
        <v>658.3</v>
      </c>
      <c r="BC553">
        <v>633.4</v>
      </c>
      <c r="BD553">
        <v>1258.8</v>
      </c>
      <c r="BE553">
        <v>969.5</v>
      </c>
      <c r="BF553">
        <v>807.7</v>
      </c>
      <c r="BG553">
        <v>715.3</v>
      </c>
      <c r="BH553">
        <v>670.8</v>
      </c>
      <c r="BI553">
        <v>636.5</v>
      </c>
      <c r="BJ553">
        <v>582.1</v>
      </c>
      <c r="BK553">
        <v>42.5</v>
      </c>
      <c r="BL553">
        <v>41.1</v>
      </c>
      <c r="BM553">
        <v>41.6</v>
      </c>
      <c r="BN553">
        <v>40.1</v>
      </c>
      <c r="BO553">
        <v>39.799999999999997</v>
      </c>
      <c r="BP553">
        <v>40.5</v>
      </c>
      <c r="BQ553">
        <v>43.2</v>
      </c>
      <c r="BR553">
        <v>148.80000000000001</v>
      </c>
      <c r="BS553">
        <v>152.6</v>
      </c>
      <c r="BT553">
        <v>154.6</v>
      </c>
      <c r="BU553">
        <v>174</v>
      </c>
      <c r="BV553">
        <v>180</v>
      </c>
      <c r="BW553">
        <v>180</v>
      </c>
      <c r="BX553">
        <v>180</v>
      </c>
      <c r="BY553">
        <v>1360.9</v>
      </c>
      <c r="BZ553">
        <v>1131.8</v>
      </c>
      <c r="CA553">
        <v>996.7</v>
      </c>
      <c r="CB553">
        <v>922.4</v>
      </c>
      <c r="CC553">
        <v>903.7</v>
      </c>
      <c r="CD553">
        <v>902.4</v>
      </c>
      <c r="CE553">
        <v>937.3</v>
      </c>
      <c r="CF553">
        <v>899.7</v>
      </c>
      <c r="CG553">
        <v>754.5</v>
      </c>
      <c r="CH553">
        <v>673.8</v>
      </c>
      <c r="CI553">
        <v>642.29999999999995</v>
      </c>
      <c r="CJ553">
        <v>630.1</v>
      </c>
      <c r="CK553">
        <v>626.9</v>
      </c>
      <c r="CL553">
        <v>631</v>
      </c>
      <c r="CM553">
        <v>855.3</v>
      </c>
      <c r="CN553">
        <v>717.3</v>
      </c>
      <c r="CO553">
        <v>653.4</v>
      </c>
      <c r="CP553">
        <v>626.5</v>
      </c>
      <c r="CQ553">
        <v>612.6</v>
      </c>
      <c r="CR553">
        <v>607.29999999999995</v>
      </c>
      <c r="CS553">
        <v>608.1</v>
      </c>
      <c r="CT553">
        <v>821.9</v>
      </c>
      <c r="CU553">
        <v>690.3</v>
      </c>
      <c r="CV553">
        <v>639.20000000000005</v>
      </c>
      <c r="CW553">
        <v>613.1</v>
      </c>
      <c r="CX553">
        <v>593.79999999999995</v>
      </c>
      <c r="CY553">
        <v>579.5</v>
      </c>
      <c r="CZ553">
        <v>569.70000000000005</v>
      </c>
      <c r="DA553">
        <v>785.7</v>
      </c>
      <c r="DB553">
        <v>656.2</v>
      </c>
      <c r="DC553">
        <v>613.5</v>
      </c>
      <c r="DD553">
        <v>594.20000000000005</v>
      </c>
      <c r="DE553">
        <v>583.4</v>
      </c>
      <c r="DF553">
        <v>565.6</v>
      </c>
      <c r="DG553">
        <v>536.70000000000005</v>
      </c>
      <c r="DH553">
        <v>775.5</v>
      </c>
      <c r="DI553">
        <v>650.70000000000005</v>
      </c>
      <c r="DJ553">
        <v>606.6</v>
      </c>
      <c r="DK553">
        <v>573.9</v>
      </c>
      <c r="DL553">
        <v>546.20000000000005</v>
      </c>
      <c r="DM553">
        <v>530.6</v>
      </c>
      <c r="DN553">
        <v>511.8</v>
      </c>
      <c r="DO553">
        <v>800.8</v>
      </c>
      <c r="DP553">
        <v>663.2</v>
      </c>
      <c r="DQ553">
        <v>613.6</v>
      </c>
      <c r="DR553">
        <v>580.4</v>
      </c>
      <c r="DS553">
        <v>548</v>
      </c>
      <c r="DT553">
        <v>521.5</v>
      </c>
      <c r="DU553">
        <v>491.4</v>
      </c>
      <c r="DV553">
        <v>880.4</v>
      </c>
      <c r="DW553">
        <v>715.6</v>
      </c>
      <c r="DX553">
        <v>636.1</v>
      </c>
      <c r="DY553">
        <v>600.5</v>
      </c>
      <c r="DZ553">
        <v>568.79999999999995</v>
      </c>
      <c r="EA553">
        <v>538.5</v>
      </c>
      <c r="EB553">
        <v>488.3</v>
      </c>
      <c r="EC553">
        <v>1017.9</v>
      </c>
      <c r="ED553">
        <v>811.7</v>
      </c>
      <c r="EE553">
        <v>690.2</v>
      </c>
      <c r="EF553">
        <v>629</v>
      </c>
      <c r="EG553">
        <v>597.20000000000005</v>
      </c>
      <c r="EH553">
        <v>567.79999999999995</v>
      </c>
      <c r="EI553">
        <v>514.6</v>
      </c>
      <c r="EJ553">
        <v>1175.3</v>
      </c>
      <c r="EK553">
        <v>936</v>
      </c>
      <c r="EL553">
        <v>789.4</v>
      </c>
      <c r="EM553">
        <v>692</v>
      </c>
      <c r="EN553">
        <v>634.20000000000005</v>
      </c>
      <c r="EO553">
        <v>602.1</v>
      </c>
      <c r="EP553" t="s">
        <v>4819</v>
      </c>
    </row>
    <row r="554" spans="1:146" x14ac:dyDescent="0.25">
      <c r="A554" t="s">
        <v>4820</v>
      </c>
      <c r="B554" t="s">
        <v>1228</v>
      </c>
      <c r="C554" t="s">
        <v>1229</v>
      </c>
      <c r="D554" t="s">
        <v>1230</v>
      </c>
      <c r="E554" t="s">
        <v>1451</v>
      </c>
      <c r="F554" t="s">
        <v>1452</v>
      </c>
      <c r="G554" t="s">
        <v>1453</v>
      </c>
      <c r="H554">
        <v>1993</v>
      </c>
      <c r="I554">
        <v>195792</v>
      </c>
      <c r="K554" t="s">
        <v>1698</v>
      </c>
      <c r="L554" t="s">
        <v>1781</v>
      </c>
      <c r="M554">
        <v>400</v>
      </c>
      <c r="N554" t="s">
        <v>4704</v>
      </c>
      <c r="O554" s="3">
        <v>0.58131944444444439</v>
      </c>
      <c r="P554">
        <v>10.615</v>
      </c>
      <c r="Q554">
        <v>9.4979999999999993</v>
      </c>
      <c r="R554">
        <v>1.885</v>
      </c>
      <c r="S554">
        <v>3.35</v>
      </c>
      <c r="T554">
        <v>5753</v>
      </c>
      <c r="U554">
        <v>116.4</v>
      </c>
      <c r="V554">
        <v>0.23</v>
      </c>
      <c r="W554">
        <v>654</v>
      </c>
      <c r="X554">
        <v>0.95009999999999994</v>
      </c>
      <c r="Y554">
        <v>710.4</v>
      </c>
      <c r="Z554">
        <v>0</v>
      </c>
      <c r="AA554">
        <v>0</v>
      </c>
      <c r="AB554">
        <v>1057.5999999999999</v>
      </c>
      <c r="AC554">
        <v>861.3</v>
      </c>
      <c r="AD554">
        <v>752.6</v>
      </c>
      <c r="AE554">
        <v>689.4</v>
      </c>
      <c r="AF554">
        <v>650</v>
      </c>
      <c r="AG554">
        <v>626.70000000000005</v>
      </c>
      <c r="AH554">
        <v>604.9</v>
      </c>
      <c r="AI554">
        <v>1005.2</v>
      </c>
      <c r="AJ554">
        <v>824</v>
      </c>
      <c r="AK554">
        <v>727.7</v>
      </c>
      <c r="AL554">
        <v>676.6</v>
      </c>
      <c r="AM554">
        <v>648.70000000000005</v>
      </c>
      <c r="AN554">
        <v>631.4</v>
      </c>
      <c r="AO554">
        <v>611.1</v>
      </c>
      <c r="AP554">
        <v>895.8</v>
      </c>
      <c r="AQ554">
        <v>725.2</v>
      </c>
      <c r="AR554">
        <v>634.6</v>
      </c>
      <c r="AS554">
        <v>582.9</v>
      </c>
      <c r="AT554">
        <v>552</v>
      </c>
      <c r="AU554">
        <v>532.6</v>
      </c>
      <c r="AV554">
        <v>509.6</v>
      </c>
      <c r="AW554">
        <v>932.1</v>
      </c>
      <c r="AX554">
        <v>750.7</v>
      </c>
      <c r="AY554">
        <v>653.5</v>
      </c>
      <c r="AZ554">
        <v>597.5</v>
      </c>
      <c r="BA554">
        <v>563.70000000000005</v>
      </c>
      <c r="BB554">
        <v>542.29999999999995</v>
      </c>
      <c r="BC554">
        <v>516.5</v>
      </c>
      <c r="BD554">
        <v>1057.7</v>
      </c>
      <c r="BE554">
        <v>810.2</v>
      </c>
      <c r="BF554">
        <v>678.4</v>
      </c>
      <c r="BG554">
        <v>602.29999999999995</v>
      </c>
      <c r="BH554">
        <v>562.79999999999995</v>
      </c>
      <c r="BI554">
        <v>533.1</v>
      </c>
      <c r="BJ554">
        <v>486.2</v>
      </c>
      <c r="BK554">
        <v>42.5</v>
      </c>
      <c r="BL554">
        <v>40.9</v>
      </c>
      <c r="BM554">
        <v>41.1</v>
      </c>
      <c r="BN554">
        <v>40.200000000000003</v>
      </c>
      <c r="BO554">
        <v>39.6</v>
      </c>
      <c r="BP554">
        <v>39.299999999999997</v>
      </c>
      <c r="BQ554">
        <v>39.5</v>
      </c>
      <c r="BR554">
        <v>146.19999999999999</v>
      </c>
      <c r="BS554">
        <v>151.1</v>
      </c>
      <c r="BT554">
        <v>153.30000000000001</v>
      </c>
      <c r="BU554">
        <v>157.5</v>
      </c>
      <c r="BV554">
        <v>180</v>
      </c>
      <c r="BW554">
        <v>180</v>
      </c>
      <c r="BX554">
        <v>180</v>
      </c>
      <c r="BY554">
        <v>1055.7</v>
      </c>
      <c r="BZ554">
        <v>884.7</v>
      </c>
      <c r="CA554">
        <v>794.8</v>
      </c>
      <c r="CB554">
        <v>756.8</v>
      </c>
      <c r="CC554">
        <v>741.2</v>
      </c>
      <c r="CD554">
        <v>734.5</v>
      </c>
      <c r="CE554">
        <v>733.4</v>
      </c>
      <c r="CF554">
        <v>698</v>
      </c>
      <c r="CG554">
        <v>591.5</v>
      </c>
      <c r="CH554">
        <v>541.5</v>
      </c>
      <c r="CI554">
        <v>524.79999999999995</v>
      </c>
      <c r="CJ554">
        <v>518.5</v>
      </c>
      <c r="CK554">
        <v>515.70000000000005</v>
      </c>
      <c r="CL554">
        <v>514.5</v>
      </c>
      <c r="CM554">
        <v>664.3</v>
      </c>
      <c r="CN554">
        <v>565.70000000000005</v>
      </c>
      <c r="CO554">
        <v>526.20000000000005</v>
      </c>
      <c r="CP554">
        <v>510.8</v>
      </c>
      <c r="CQ554">
        <v>504.8</v>
      </c>
      <c r="CR554">
        <v>501.7</v>
      </c>
      <c r="CS554">
        <v>500.1</v>
      </c>
      <c r="CT554">
        <v>639.4</v>
      </c>
      <c r="CU554">
        <v>549.4</v>
      </c>
      <c r="CV554">
        <v>514.9</v>
      </c>
      <c r="CW554">
        <v>498.5</v>
      </c>
      <c r="CX554">
        <v>488.1</v>
      </c>
      <c r="CY554">
        <v>482.4</v>
      </c>
      <c r="CZ554">
        <v>477.6</v>
      </c>
      <c r="DA554">
        <v>646.70000000000005</v>
      </c>
      <c r="DB554">
        <v>552.70000000000005</v>
      </c>
      <c r="DC554">
        <v>514.5</v>
      </c>
      <c r="DD554">
        <v>495.3</v>
      </c>
      <c r="DE554">
        <v>481</v>
      </c>
      <c r="DF554">
        <v>468.9</v>
      </c>
      <c r="DG554">
        <v>453</v>
      </c>
      <c r="DH554">
        <v>679.3</v>
      </c>
      <c r="DI554">
        <v>561.79999999999995</v>
      </c>
      <c r="DJ554">
        <v>512.1</v>
      </c>
      <c r="DK554">
        <v>488.2</v>
      </c>
      <c r="DL554">
        <v>468.6</v>
      </c>
      <c r="DM554">
        <v>452.2</v>
      </c>
      <c r="DN554">
        <v>435.1</v>
      </c>
      <c r="DO554">
        <v>701.6</v>
      </c>
      <c r="DP554">
        <v>578.6</v>
      </c>
      <c r="DQ554">
        <v>519.6</v>
      </c>
      <c r="DR554">
        <v>493.1</v>
      </c>
      <c r="DS554">
        <v>472.2</v>
      </c>
      <c r="DT554">
        <v>451.4</v>
      </c>
      <c r="DU554">
        <v>418.7</v>
      </c>
      <c r="DV554">
        <v>777.4</v>
      </c>
      <c r="DW554">
        <v>635.70000000000005</v>
      </c>
      <c r="DX554">
        <v>550.20000000000005</v>
      </c>
      <c r="DY554">
        <v>510.7</v>
      </c>
      <c r="DZ554">
        <v>488</v>
      </c>
      <c r="EA554">
        <v>467.1</v>
      </c>
      <c r="EB554">
        <v>425.2</v>
      </c>
      <c r="EC554">
        <v>917.5</v>
      </c>
      <c r="ED554">
        <v>725.8</v>
      </c>
      <c r="EE554">
        <v>616.79999999999995</v>
      </c>
      <c r="EF554">
        <v>545.6</v>
      </c>
      <c r="EG554">
        <v>510.4</v>
      </c>
      <c r="EH554">
        <v>488.9</v>
      </c>
      <c r="EI554">
        <v>448.9</v>
      </c>
      <c r="EJ554">
        <v>1059.4000000000001</v>
      </c>
      <c r="EK554">
        <v>837.9</v>
      </c>
      <c r="EL554">
        <v>710.3</v>
      </c>
      <c r="EM554">
        <v>622</v>
      </c>
      <c r="EN554">
        <v>558.70000000000005</v>
      </c>
      <c r="EO554">
        <v>518.9</v>
      </c>
      <c r="EP554" t="s">
        <v>4821</v>
      </c>
    </row>
    <row r="555" spans="1:146" x14ac:dyDescent="0.25">
      <c r="A555" t="s">
        <v>3421</v>
      </c>
      <c r="B555" t="s">
        <v>2924</v>
      </c>
      <c r="C555" t="s">
        <v>2925</v>
      </c>
      <c r="D555" t="s">
        <v>2926</v>
      </c>
      <c r="E555" t="s">
        <v>2927</v>
      </c>
      <c r="F555" t="s">
        <v>1035</v>
      </c>
      <c r="G555" t="s">
        <v>2286</v>
      </c>
      <c r="H555">
        <v>1998</v>
      </c>
      <c r="I555">
        <v>4027976</v>
      </c>
      <c r="K555" t="s">
        <v>1698</v>
      </c>
      <c r="L555" t="s">
        <v>1781</v>
      </c>
      <c r="M555">
        <v>210</v>
      </c>
      <c r="N555" t="s">
        <v>4704</v>
      </c>
      <c r="O555" s="3">
        <v>0.58131944444444439</v>
      </c>
      <c r="P555">
        <v>9.49</v>
      </c>
      <c r="Q555">
        <v>8.968</v>
      </c>
      <c r="R555">
        <v>1.921</v>
      </c>
      <c r="S555">
        <v>3.22</v>
      </c>
      <c r="T555">
        <v>3679</v>
      </c>
      <c r="U555">
        <v>109.1</v>
      </c>
      <c r="V555">
        <v>0.3</v>
      </c>
      <c r="W555">
        <v>679.9</v>
      </c>
      <c r="X555">
        <v>0.91220000000000001</v>
      </c>
      <c r="Y555">
        <v>739.9</v>
      </c>
      <c r="Z555">
        <v>0</v>
      </c>
      <c r="AA555">
        <v>0</v>
      </c>
      <c r="AB555">
        <v>1115.9000000000001</v>
      </c>
      <c r="AC555">
        <v>901.3</v>
      </c>
      <c r="AD555">
        <v>783.8</v>
      </c>
      <c r="AE555">
        <v>716.2</v>
      </c>
      <c r="AF555">
        <v>681.1</v>
      </c>
      <c r="AG555">
        <v>651.9</v>
      </c>
      <c r="AH555">
        <v>623.6</v>
      </c>
      <c r="AI555">
        <v>1066.4000000000001</v>
      </c>
      <c r="AJ555">
        <v>865.3</v>
      </c>
      <c r="AK555">
        <v>757.2</v>
      </c>
      <c r="AL555">
        <v>698.2</v>
      </c>
      <c r="AM555">
        <v>667.1</v>
      </c>
      <c r="AN555">
        <v>646.6</v>
      </c>
      <c r="AO555">
        <v>621.70000000000005</v>
      </c>
      <c r="AP555">
        <v>939</v>
      </c>
      <c r="AQ555">
        <v>756.6</v>
      </c>
      <c r="AR555">
        <v>659.1</v>
      </c>
      <c r="AS555">
        <v>603.20000000000005</v>
      </c>
      <c r="AT555">
        <v>569.29999999999995</v>
      </c>
      <c r="AU555">
        <v>547.6</v>
      </c>
      <c r="AV555">
        <v>520.5</v>
      </c>
      <c r="AW555">
        <v>1008.9</v>
      </c>
      <c r="AX555">
        <v>803.4</v>
      </c>
      <c r="AY555">
        <v>691.4</v>
      </c>
      <c r="AZ555">
        <v>625.6</v>
      </c>
      <c r="BA555">
        <v>585.4</v>
      </c>
      <c r="BB555">
        <v>559.9</v>
      </c>
      <c r="BC555">
        <v>529.6</v>
      </c>
      <c r="BD555">
        <v>1112.0999999999999</v>
      </c>
      <c r="BE555">
        <v>846.5</v>
      </c>
      <c r="BF555">
        <v>705</v>
      </c>
      <c r="BG555">
        <v>622</v>
      </c>
      <c r="BH555">
        <v>581</v>
      </c>
      <c r="BI555">
        <v>547.20000000000005</v>
      </c>
      <c r="BJ555">
        <v>494.7</v>
      </c>
      <c r="BK555">
        <v>42</v>
      </c>
      <c r="BL555">
        <v>40.299999999999997</v>
      </c>
      <c r="BM555">
        <v>39.700000000000003</v>
      </c>
      <c r="BN555">
        <v>39.1</v>
      </c>
      <c r="BO555">
        <v>38.6</v>
      </c>
      <c r="BP555">
        <v>38.5</v>
      </c>
      <c r="BQ555">
        <v>38.5</v>
      </c>
      <c r="BR555">
        <v>145.69999999999999</v>
      </c>
      <c r="BS555">
        <v>147.4</v>
      </c>
      <c r="BT555">
        <v>147.1</v>
      </c>
      <c r="BU555">
        <v>148.4</v>
      </c>
      <c r="BV555">
        <v>174.7</v>
      </c>
      <c r="BW555">
        <v>176.9</v>
      </c>
      <c r="BX555">
        <v>178.4</v>
      </c>
      <c r="BY555">
        <v>1153.9000000000001</v>
      </c>
      <c r="BZ555">
        <v>948.9</v>
      </c>
      <c r="CA555">
        <v>838.6</v>
      </c>
      <c r="CB555">
        <v>777.8</v>
      </c>
      <c r="CC555">
        <v>756.7</v>
      </c>
      <c r="CD555">
        <v>749.8</v>
      </c>
      <c r="CE555">
        <v>744.5</v>
      </c>
      <c r="CF555">
        <v>764.3</v>
      </c>
      <c r="CG555">
        <v>642.20000000000005</v>
      </c>
      <c r="CH555">
        <v>573.9</v>
      </c>
      <c r="CI555">
        <v>544.70000000000005</v>
      </c>
      <c r="CJ555">
        <v>533.4</v>
      </c>
      <c r="CK555">
        <v>529.5</v>
      </c>
      <c r="CL555">
        <v>526.9</v>
      </c>
      <c r="CM555">
        <v>727.5</v>
      </c>
      <c r="CN555">
        <v>614.6</v>
      </c>
      <c r="CO555">
        <v>555.79999999999995</v>
      </c>
      <c r="CP555">
        <v>531</v>
      </c>
      <c r="CQ555">
        <v>519.20000000000005</v>
      </c>
      <c r="CR555">
        <v>514.4</v>
      </c>
      <c r="CS555">
        <v>512.4</v>
      </c>
      <c r="CT555">
        <v>701.6</v>
      </c>
      <c r="CU555">
        <v>594.4</v>
      </c>
      <c r="CV555">
        <v>543</v>
      </c>
      <c r="CW555">
        <v>519.70000000000005</v>
      </c>
      <c r="CX555">
        <v>504.6</v>
      </c>
      <c r="CY555">
        <v>493.8</v>
      </c>
      <c r="CZ555">
        <v>484.9</v>
      </c>
      <c r="DA555">
        <v>684.5</v>
      </c>
      <c r="DB555">
        <v>570.9</v>
      </c>
      <c r="DC555">
        <v>525.20000000000005</v>
      </c>
      <c r="DD555">
        <v>507.8</v>
      </c>
      <c r="DE555">
        <v>499.3</v>
      </c>
      <c r="DF555">
        <v>483.4</v>
      </c>
      <c r="DG555">
        <v>457.8</v>
      </c>
      <c r="DH555">
        <v>683.7</v>
      </c>
      <c r="DI555">
        <v>567.70000000000005</v>
      </c>
      <c r="DJ555">
        <v>520.79999999999995</v>
      </c>
      <c r="DK555">
        <v>495.1</v>
      </c>
      <c r="DL555">
        <v>471.9</v>
      </c>
      <c r="DM555">
        <v>456.1</v>
      </c>
      <c r="DN555">
        <v>435.5</v>
      </c>
      <c r="DO555">
        <v>708.8</v>
      </c>
      <c r="DP555">
        <v>585.5</v>
      </c>
      <c r="DQ555">
        <v>528.79999999999995</v>
      </c>
      <c r="DR555">
        <v>500.5</v>
      </c>
      <c r="DS555">
        <v>474.9</v>
      </c>
      <c r="DT555">
        <v>449.8</v>
      </c>
      <c r="DU555">
        <v>413.9</v>
      </c>
      <c r="DV555">
        <v>791.1</v>
      </c>
      <c r="DW555">
        <v>642.70000000000005</v>
      </c>
      <c r="DX555">
        <v>558.4</v>
      </c>
      <c r="DY555">
        <v>519.4</v>
      </c>
      <c r="DZ555">
        <v>494</v>
      </c>
      <c r="EA555">
        <v>468.3</v>
      </c>
      <c r="EB555">
        <v>418.7</v>
      </c>
      <c r="EC555">
        <v>933.5</v>
      </c>
      <c r="ED555">
        <v>739.3</v>
      </c>
      <c r="EE555">
        <v>631.29999999999995</v>
      </c>
      <c r="EF555">
        <v>566.79999999999995</v>
      </c>
      <c r="EG555">
        <v>532</v>
      </c>
      <c r="EH555">
        <v>510.1</v>
      </c>
      <c r="EI555">
        <v>468.7</v>
      </c>
      <c r="EJ555">
        <v>1077.9000000000001</v>
      </c>
      <c r="EK555">
        <v>853.7</v>
      </c>
      <c r="EL555">
        <v>729</v>
      </c>
      <c r="EM555">
        <v>654.5</v>
      </c>
      <c r="EN555">
        <v>605.6</v>
      </c>
      <c r="EO555">
        <v>554</v>
      </c>
      <c r="EP555" t="s">
        <v>4822</v>
      </c>
    </row>
    <row r="556" spans="1:146" x14ac:dyDescent="0.25">
      <c r="A556" t="s">
        <v>4823</v>
      </c>
      <c r="B556" t="s">
        <v>548</v>
      </c>
      <c r="C556" t="s">
        <v>4</v>
      </c>
      <c r="D556" t="s">
        <v>549</v>
      </c>
      <c r="E556" t="s">
        <v>550</v>
      </c>
      <c r="F556" t="s">
        <v>1350</v>
      </c>
      <c r="G556" t="s">
        <v>551</v>
      </c>
      <c r="H556">
        <v>1980</v>
      </c>
      <c r="I556">
        <v>4005420</v>
      </c>
      <c r="K556" t="s">
        <v>1698</v>
      </c>
      <c r="L556" t="s">
        <v>1781</v>
      </c>
      <c r="M556">
        <v>539</v>
      </c>
      <c r="N556" t="s">
        <v>4704</v>
      </c>
      <c r="O556" s="3">
        <v>0.58131944444444439</v>
      </c>
      <c r="P556">
        <v>10.44</v>
      </c>
      <c r="Q556">
        <v>8.5329999999999995</v>
      </c>
      <c r="R556">
        <v>1.9139999999999999</v>
      </c>
      <c r="S556">
        <v>3.24</v>
      </c>
      <c r="T556">
        <v>6187</v>
      </c>
      <c r="U556">
        <v>123.8</v>
      </c>
      <c r="V556">
        <v>0.67</v>
      </c>
      <c r="W556">
        <v>725.3</v>
      </c>
      <c r="X556">
        <v>0.86170000000000002</v>
      </c>
      <c r="Y556">
        <v>783.4</v>
      </c>
      <c r="Z556">
        <v>0</v>
      </c>
      <c r="AA556">
        <v>0</v>
      </c>
      <c r="AB556">
        <v>1216.7</v>
      </c>
      <c r="AC556">
        <v>981</v>
      </c>
      <c r="AD556">
        <v>848.7</v>
      </c>
      <c r="AE556">
        <v>758.7</v>
      </c>
      <c r="AF556">
        <v>703.9</v>
      </c>
      <c r="AG556">
        <v>670.4</v>
      </c>
      <c r="AH556">
        <v>643</v>
      </c>
      <c r="AI556">
        <v>1167.9000000000001</v>
      </c>
      <c r="AJ556">
        <v>946.1</v>
      </c>
      <c r="AK556">
        <v>822.1</v>
      </c>
      <c r="AL556">
        <v>746.3</v>
      </c>
      <c r="AM556">
        <v>702.1</v>
      </c>
      <c r="AN556">
        <v>676.2</v>
      </c>
      <c r="AO556">
        <v>651.4</v>
      </c>
      <c r="AP556">
        <v>1017.4</v>
      </c>
      <c r="AQ556">
        <v>814.1</v>
      </c>
      <c r="AR556">
        <v>702.6</v>
      </c>
      <c r="AS556">
        <v>636.5</v>
      </c>
      <c r="AT556">
        <v>595.70000000000005</v>
      </c>
      <c r="AU556">
        <v>570</v>
      </c>
      <c r="AV556">
        <v>541.1</v>
      </c>
      <c r="AW556">
        <v>1071.4000000000001</v>
      </c>
      <c r="AX556">
        <v>852.8</v>
      </c>
      <c r="AY556">
        <v>731.9</v>
      </c>
      <c r="AZ556">
        <v>659.2</v>
      </c>
      <c r="BA556">
        <v>613.79999999999995</v>
      </c>
      <c r="BB556">
        <v>584.6</v>
      </c>
      <c r="BC556">
        <v>551.20000000000005</v>
      </c>
      <c r="BD556">
        <v>1211.3</v>
      </c>
      <c r="BE556">
        <v>921.5</v>
      </c>
      <c r="BF556">
        <v>759.5</v>
      </c>
      <c r="BG556">
        <v>656.7</v>
      </c>
      <c r="BH556">
        <v>603.70000000000005</v>
      </c>
      <c r="BI556">
        <v>567.29999999999995</v>
      </c>
      <c r="BJ556">
        <v>514.70000000000005</v>
      </c>
      <c r="BK556">
        <v>43.7</v>
      </c>
      <c r="BL556">
        <v>41.9</v>
      </c>
      <c r="BM556">
        <v>41.7</v>
      </c>
      <c r="BN556">
        <v>42.2</v>
      </c>
      <c r="BO556">
        <v>42</v>
      </c>
      <c r="BP556">
        <v>41.4</v>
      </c>
      <c r="BQ556">
        <v>41.1</v>
      </c>
      <c r="BR556">
        <v>147.69999999999999</v>
      </c>
      <c r="BS556">
        <v>151.19999999999999</v>
      </c>
      <c r="BT556">
        <v>151.80000000000001</v>
      </c>
      <c r="BU556">
        <v>154.9</v>
      </c>
      <c r="BV556">
        <v>171.7</v>
      </c>
      <c r="BW556">
        <v>180</v>
      </c>
      <c r="BX556">
        <v>180</v>
      </c>
      <c r="BY556">
        <v>1270.7</v>
      </c>
      <c r="BZ556">
        <v>1049.3</v>
      </c>
      <c r="CA556">
        <v>929.9</v>
      </c>
      <c r="CB556">
        <v>850.4</v>
      </c>
      <c r="CC556">
        <v>809.5</v>
      </c>
      <c r="CD556">
        <v>790.2</v>
      </c>
      <c r="CE556">
        <v>780.8</v>
      </c>
      <c r="CF556">
        <v>829.1</v>
      </c>
      <c r="CG556">
        <v>699</v>
      </c>
      <c r="CH556">
        <v>616.4</v>
      </c>
      <c r="CI556">
        <v>570.5</v>
      </c>
      <c r="CJ556">
        <v>550.6</v>
      </c>
      <c r="CK556">
        <v>542.29999999999995</v>
      </c>
      <c r="CL556">
        <v>537.20000000000005</v>
      </c>
      <c r="CM556">
        <v>785.4</v>
      </c>
      <c r="CN556">
        <v>664.8</v>
      </c>
      <c r="CO556">
        <v>587.6</v>
      </c>
      <c r="CP556">
        <v>551.70000000000005</v>
      </c>
      <c r="CQ556">
        <v>535.1</v>
      </c>
      <c r="CR556">
        <v>526.5</v>
      </c>
      <c r="CS556">
        <v>520.4</v>
      </c>
      <c r="CT556">
        <v>754.1</v>
      </c>
      <c r="CU556">
        <v>637.5</v>
      </c>
      <c r="CV556">
        <v>567.79999999999995</v>
      </c>
      <c r="CW556">
        <v>537.70000000000005</v>
      </c>
      <c r="CX556">
        <v>521.6</v>
      </c>
      <c r="CY556">
        <v>510.3</v>
      </c>
      <c r="CZ556">
        <v>496.8</v>
      </c>
      <c r="DA556">
        <v>762</v>
      </c>
      <c r="DB556">
        <v>641.79999999999995</v>
      </c>
      <c r="DC556">
        <v>560.6</v>
      </c>
      <c r="DD556">
        <v>528.5</v>
      </c>
      <c r="DE556">
        <v>515.79999999999995</v>
      </c>
      <c r="DF556">
        <v>503.7</v>
      </c>
      <c r="DG556">
        <v>481.7</v>
      </c>
      <c r="DH556">
        <v>759.5</v>
      </c>
      <c r="DI556">
        <v>622.4</v>
      </c>
      <c r="DJ556">
        <v>548.5</v>
      </c>
      <c r="DK556">
        <v>518.29999999999995</v>
      </c>
      <c r="DL556">
        <v>497.9</v>
      </c>
      <c r="DM556">
        <v>480.4</v>
      </c>
      <c r="DN556">
        <v>461.7</v>
      </c>
      <c r="DO556">
        <v>780.2</v>
      </c>
      <c r="DP556">
        <v>637.29999999999995</v>
      </c>
      <c r="DQ556">
        <v>555.9</v>
      </c>
      <c r="DR556">
        <v>522.29999999999995</v>
      </c>
      <c r="DS556">
        <v>500.5</v>
      </c>
      <c r="DT556">
        <v>480.3</v>
      </c>
      <c r="DU556">
        <v>447.5</v>
      </c>
      <c r="DV556">
        <v>864.5</v>
      </c>
      <c r="DW556">
        <v>695.3</v>
      </c>
      <c r="DX556">
        <v>590</v>
      </c>
      <c r="DY556">
        <v>539.6</v>
      </c>
      <c r="DZ556">
        <v>514.5</v>
      </c>
      <c r="EA556">
        <v>494.1</v>
      </c>
      <c r="EB556">
        <v>455.5</v>
      </c>
      <c r="EC556">
        <v>1006.9</v>
      </c>
      <c r="ED556">
        <v>790.7</v>
      </c>
      <c r="EE556">
        <v>665.6</v>
      </c>
      <c r="EF556">
        <v>583.79999999999995</v>
      </c>
      <c r="EG556">
        <v>538.79999999999995</v>
      </c>
      <c r="EH556">
        <v>515.6</v>
      </c>
      <c r="EI556">
        <v>478.1</v>
      </c>
      <c r="EJ556">
        <v>1162.7</v>
      </c>
      <c r="EK556">
        <v>912.7</v>
      </c>
      <c r="EL556">
        <v>767.5</v>
      </c>
      <c r="EM556">
        <v>667</v>
      </c>
      <c r="EN556">
        <v>598.29999999999995</v>
      </c>
      <c r="EO556">
        <v>550.6</v>
      </c>
      <c r="EP556" t="s">
        <v>4824</v>
      </c>
    </row>
    <row r="557" spans="1:146" x14ac:dyDescent="0.25">
      <c r="A557" t="s">
        <v>3421</v>
      </c>
      <c r="B557" t="s">
        <v>2269</v>
      </c>
      <c r="C557" t="s">
        <v>2270</v>
      </c>
      <c r="D557" t="s">
        <v>2271</v>
      </c>
      <c r="E557" t="s">
        <v>2272</v>
      </c>
      <c r="F557" t="s">
        <v>2273</v>
      </c>
      <c r="G557" t="s">
        <v>2274</v>
      </c>
      <c r="H557">
        <v>1968</v>
      </c>
      <c r="I557">
        <v>149246</v>
      </c>
      <c r="K557" t="s">
        <v>1698</v>
      </c>
      <c r="L557" t="s">
        <v>1781</v>
      </c>
      <c r="M557">
        <v>600</v>
      </c>
      <c r="N557" t="s">
        <v>4704</v>
      </c>
      <c r="O557" s="3">
        <v>0.58131944444444439</v>
      </c>
      <c r="P557">
        <v>10.089</v>
      </c>
      <c r="Q557">
        <v>7.899</v>
      </c>
      <c r="R557">
        <v>1.867</v>
      </c>
      <c r="S557">
        <v>3.06</v>
      </c>
      <c r="T557">
        <v>5627</v>
      </c>
      <c r="U557">
        <v>119.5</v>
      </c>
      <c r="V557">
        <v>0.66</v>
      </c>
      <c r="W557">
        <v>763.9</v>
      </c>
      <c r="X557">
        <v>0.82499999999999996</v>
      </c>
      <c r="Y557">
        <v>818.2</v>
      </c>
      <c r="Z557">
        <v>0</v>
      </c>
      <c r="AA557">
        <v>0</v>
      </c>
      <c r="AB557">
        <v>1300.4000000000001</v>
      </c>
      <c r="AC557">
        <v>1034.5</v>
      </c>
      <c r="AD557">
        <v>885.3</v>
      </c>
      <c r="AE557">
        <v>790.2</v>
      </c>
      <c r="AF557">
        <v>732.6</v>
      </c>
      <c r="AG557">
        <v>695.6</v>
      </c>
      <c r="AH557">
        <v>664.9</v>
      </c>
      <c r="AI557">
        <v>1230.5999999999999</v>
      </c>
      <c r="AJ557">
        <v>993.2</v>
      </c>
      <c r="AK557">
        <v>859.5</v>
      </c>
      <c r="AL557">
        <v>775.7</v>
      </c>
      <c r="AM557">
        <v>727.8</v>
      </c>
      <c r="AN557">
        <v>701</v>
      </c>
      <c r="AO557">
        <v>677.3</v>
      </c>
      <c r="AP557">
        <v>1077.5999999999999</v>
      </c>
      <c r="AQ557">
        <v>859.7</v>
      </c>
      <c r="AR557">
        <v>739.7</v>
      </c>
      <c r="AS557">
        <v>668.1</v>
      </c>
      <c r="AT557">
        <v>623.70000000000005</v>
      </c>
      <c r="AU557">
        <v>595.5</v>
      </c>
      <c r="AV557">
        <v>563.79999999999995</v>
      </c>
      <c r="AW557">
        <v>1077.5999999999999</v>
      </c>
      <c r="AX557">
        <v>859.7</v>
      </c>
      <c r="AY557">
        <v>739.7</v>
      </c>
      <c r="AZ557">
        <v>668.1</v>
      </c>
      <c r="BA557">
        <v>623.70000000000005</v>
      </c>
      <c r="BB557">
        <v>595.5</v>
      </c>
      <c r="BC557">
        <v>563.79999999999995</v>
      </c>
      <c r="BD557">
        <v>1305.0999999999999</v>
      </c>
      <c r="BE557">
        <v>975</v>
      </c>
      <c r="BF557">
        <v>797.9</v>
      </c>
      <c r="BG557">
        <v>689</v>
      </c>
      <c r="BH557">
        <v>631.29999999999995</v>
      </c>
      <c r="BI557">
        <v>591.70000000000005</v>
      </c>
      <c r="BJ557">
        <v>537.29999999999995</v>
      </c>
      <c r="BK557">
        <v>42.8</v>
      </c>
      <c r="BL557">
        <v>41</v>
      </c>
      <c r="BM557">
        <v>41.6</v>
      </c>
      <c r="BN557">
        <v>41.5</v>
      </c>
      <c r="BO557">
        <v>41</v>
      </c>
      <c r="BP557">
        <v>40.6</v>
      </c>
      <c r="BQ557">
        <v>40.9</v>
      </c>
      <c r="BR557">
        <v>168.4</v>
      </c>
      <c r="BS557">
        <v>169.4</v>
      </c>
      <c r="BT557">
        <v>170.9</v>
      </c>
      <c r="BU557">
        <v>171.8</v>
      </c>
      <c r="BV557">
        <v>171.7</v>
      </c>
      <c r="BW557">
        <v>173.8</v>
      </c>
      <c r="BX557">
        <v>176.8</v>
      </c>
      <c r="BY557">
        <v>1253.7</v>
      </c>
      <c r="BZ557">
        <v>1044.8</v>
      </c>
      <c r="CA557">
        <v>926.2</v>
      </c>
      <c r="CB557">
        <v>847</v>
      </c>
      <c r="CC557">
        <v>814.4</v>
      </c>
      <c r="CD557">
        <v>799.2</v>
      </c>
      <c r="CE557">
        <v>793.5</v>
      </c>
      <c r="CF557">
        <v>826.6</v>
      </c>
      <c r="CG557">
        <v>699.7</v>
      </c>
      <c r="CH557">
        <v>616.5</v>
      </c>
      <c r="CI557">
        <v>577.4</v>
      </c>
      <c r="CJ557">
        <v>560.5</v>
      </c>
      <c r="CK557">
        <v>553.5</v>
      </c>
      <c r="CL557">
        <v>548.79999999999995</v>
      </c>
      <c r="CM557">
        <v>786.7</v>
      </c>
      <c r="CN557">
        <v>665.4</v>
      </c>
      <c r="CO557">
        <v>592</v>
      </c>
      <c r="CP557">
        <v>561.20000000000005</v>
      </c>
      <c r="CQ557">
        <v>545.70000000000005</v>
      </c>
      <c r="CR557">
        <v>537.20000000000005</v>
      </c>
      <c r="CS557">
        <v>531.5</v>
      </c>
      <c r="CT557">
        <v>758.1</v>
      </c>
      <c r="CU557">
        <v>638.9</v>
      </c>
      <c r="CV557">
        <v>575.70000000000005</v>
      </c>
      <c r="CW557">
        <v>548.4</v>
      </c>
      <c r="CX557">
        <v>532.20000000000005</v>
      </c>
      <c r="CY557">
        <v>519.9</v>
      </c>
      <c r="CZ557">
        <v>506.4</v>
      </c>
      <c r="DA557">
        <v>766</v>
      </c>
      <c r="DB557">
        <v>644.70000000000005</v>
      </c>
      <c r="DC557">
        <v>575.9</v>
      </c>
      <c r="DD557">
        <v>546.6</v>
      </c>
      <c r="DE557">
        <v>527.70000000000005</v>
      </c>
      <c r="DF557">
        <v>511.1</v>
      </c>
      <c r="DG557">
        <v>488.5</v>
      </c>
      <c r="DH557">
        <v>829.6</v>
      </c>
      <c r="DI557">
        <v>687.3</v>
      </c>
      <c r="DJ557">
        <v>597.20000000000005</v>
      </c>
      <c r="DK557">
        <v>555.4</v>
      </c>
      <c r="DL557">
        <v>532.5</v>
      </c>
      <c r="DM557">
        <v>513.79999999999995</v>
      </c>
      <c r="DN557">
        <v>480.6</v>
      </c>
      <c r="DO557">
        <v>883.7</v>
      </c>
      <c r="DP557">
        <v>726.3</v>
      </c>
      <c r="DQ557">
        <v>624.70000000000005</v>
      </c>
      <c r="DR557">
        <v>568.20000000000005</v>
      </c>
      <c r="DS557">
        <v>540.9</v>
      </c>
      <c r="DT557">
        <v>521.5</v>
      </c>
      <c r="DU557">
        <v>486.4</v>
      </c>
      <c r="DV557">
        <v>1007.8</v>
      </c>
      <c r="DW557">
        <v>802.8</v>
      </c>
      <c r="DX557">
        <v>689.2</v>
      </c>
      <c r="DY557">
        <v>607.6</v>
      </c>
      <c r="DZ557">
        <v>563.29999999999995</v>
      </c>
      <c r="EA557">
        <v>539.29999999999995</v>
      </c>
      <c r="EB557">
        <v>503.9</v>
      </c>
      <c r="EC557">
        <v>1182.0999999999999</v>
      </c>
      <c r="ED557">
        <v>912</v>
      </c>
      <c r="EE557">
        <v>767.1</v>
      </c>
      <c r="EF557">
        <v>672.1</v>
      </c>
      <c r="EG557">
        <v>601.79999999999995</v>
      </c>
      <c r="EH557">
        <v>562</v>
      </c>
      <c r="EI557">
        <v>521.4</v>
      </c>
      <c r="EJ557">
        <v>1347.1</v>
      </c>
      <c r="EK557">
        <v>1024.2</v>
      </c>
      <c r="EL557">
        <v>844.3</v>
      </c>
      <c r="EM557">
        <v>733.3</v>
      </c>
      <c r="EN557">
        <v>650.79999999999995</v>
      </c>
      <c r="EO557">
        <v>592</v>
      </c>
      <c r="EP557" t="s">
        <v>4825</v>
      </c>
    </row>
    <row r="558" spans="1:146" x14ac:dyDescent="0.25">
      <c r="A558" t="s">
        <v>3421</v>
      </c>
      <c r="B558" t="s">
        <v>2809</v>
      </c>
      <c r="C558" t="s">
        <v>2810</v>
      </c>
      <c r="D558" t="s">
        <v>2811</v>
      </c>
      <c r="E558" t="s">
        <v>411</v>
      </c>
      <c r="F558" t="s">
        <v>2812</v>
      </c>
      <c r="G558" t="s">
        <v>1919</v>
      </c>
      <c r="H558">
        <v>1993</v>
      </c>
      <c r="I558">
        <v>4032705</v>
      </c>
      <c r="K558" t="s">
        <v>1698</v>
      </c>
      <c r="L558" t="s">
        <v>1781</v>
      </c>
      <c r="M558">
        <v>623</v>
      </c>
      <c r="N558" t="s">
        <v>4704</v>
      </c>
      <c r="O558" s="3">
        <v>0.58131944444444439</v>
      </c>
      <c r="P558">
        <v>11.255000000000001</v>
      </c>
      <c r="Q558">
        <v>9.3689999999999998</v>
      </c>
      <c r="R558">
        <v>1.9330000000000001</v>
      </c>
      <c r="S558">
        <v>3.62</v>
      </c>
      <c r="T558">
        <v>6700</v>
      </c>
      <c r="U558">
        <v>121.7</v>
      </c>
      <c r="V558">
        <v>0.33</v>
      </c>
      <c r="W558">
        <v>647.20000000000005</v>
      </c>
      <c r="X558">
        <v>0.96550000000000002</v>
      </c>
      <c r="Y558">
        <v>699.1</v>
      </c>
      <c r="Z558">
        <v>0</v>
      </c>
      <c r="AA558">
        <v>0</v>
      </c>
      <c r="AB558">
        <v>1065.4000000000001</v>
      </c>
      <c r="AC558">
        <v>868.1</v>
      </c>
      <c r="AD558">
        <v>751.4</v>
      </c>
      <c r="AE558">
        <v>674.8</v>
      </c>
      <c r="AF558">
        <v>630.70000000000005</v>
      </c>
      <c r="AG558">
        <v>606.29999999999995</v>
      </c>
      <c r="AH558">
        <v>581.20000000000005</v>
      </c>
      <c r="AI558">
        <v>1020.1</v>
      </c>
      <c r="AJ558">
        <v>833.7</v>
      </c>
      <c r="AK558">
        <v>728.2</v>
      </c>
      <c r="AL558">
        <v>665.2</v>
      </c>
      <c r="AM558">
        <v>630.1</v>
      </c>
      <c r="AN558">
        <v>609.9</v>
      </c>
      <c r="AO558">
        <v>585.79999999999995</v>
      </c>
      <c r="AP558">
        <v>896.3</v>
      </c>
      <c r="AQ558">
        <v>721.9</v>
      </c>
      <c r="AR558">
        <v>627.6</v>
      </c>
      <c r="AS558">
        <v>572.5</v>
      </c>
      <c r="AT558">
        <v>538.5</v>
      </c>
      <c r="AU558">
        <v>516.70000000000005</v>
      </c>
      <c r="AV558">
        <v>489.9</v>
      </c>
      <c r="AW558">
        <v>952.5</v>
      </c>
      <c r="AX558">
        <v>761.7</v>
      </c>
      <c r="AY558">
        <v>657.1</v>
      </c>
      <c r="AZ558">
        <v>594.9</v>
      </c>
      <c r="BA558">
        <v>556.29999999999995</v>
      </c>
      <c r="BB558">
        <v>531.4</v>
      </c>
      <c r="BC558">
        <v>502.1</v>
      </c>
      <c r="BD558">
        <v>1061.0999999999999</v>
      </c>
      <c r="BE558">
        <v>814.1</v>
      </c>
      <c r="BF558">
        <v>675.3</v>
      </c>
      <c r="BG558">
        <v>590.20000000000005</v>
      </c>
      <c r="BH558">
        <v>547.79999999999995</v>
      </c>
      <c r="BI558">
        <v>517.1</v>
      </c>
      <c r="BJ558">
        <v>468.2</v>
      </c>
      <c r="BK558">
        <v>42.9</v>
      </c>
      <c r="BL558">
        <v>41.7</v>
      </c>
      <c r="BM558">
        <v>41.7</v>
      </c>
      <c r="BN558">
        <v>40.6</v>
      </c>
      <c r="BO558">
        <v>39.700000000000003</v>
      </c>
      <c r="BP558">
        <v>39.200000000000003</v>
      </c>
      <c r="BQ558">
        <v>39.1</v>
      </c>
      <c r="BR558">
        <v>145.80000000000001</v>
      </c>
      <c r="BS558">
        <v>150.80000000000001</v>
      </c>
      <c r="BT558">
        <v>152.1</v>
      </c>
      <c r="BU558">
        <v>157.6</v>
      </c>
      <c r="BV558">
        <v>180</v>
      </c>
      <c r="BW558">
        <v>180</v>
      </c>
      <c r="BX558">
        <v>180</v>
      </c>
      <c r="BY558">
        <v>1109</v>
      </c>
      <c r="BZ558">
        <v>923.9</v>
      </c>
      <c r="CA558">
        <v>815</v>
      </c>
      <c r="CB558">
        <v>747.3</v>
      </c>
      <c r="CC558">
        <v>718.2</v>
      </c>
      <c r="CD558">
        <v>706.3</v>
      </c>
      <c r="CE558">
        <v>698.1</v>
      </c>
      <c r="CF558">
        <v>727.4</v>
      </c>
      <c r="CG558">
        <v>613.9</v>
      </c>
      <c r="CH558">
        <v>547.1</v>
      </c>
      <c r="CI558">
        <v>518.29999999999995</v>
      </c>
      <c r="CJ558">
        <v>505.2</v>
      </c>
      <c r="CK558">
        <v>499.8</v>
      </c>
      <c r="CL558">
        <v>496.2</v>
      </c>
      <c r="CM558">
        <v>689.2</v>
      </c>
      <c r="CN558">
        <v>582.79999999999995</v>
      </c>
      <c r="CO558">
        <v>528.79999999999995</v>
      </c>
      <c r="CP558">
        <v>505.7</v>
      </c>
      <c r="CQ558">
        <v>493</v>
      </c>
      <c r="CR558">
        <v>485.9</v>
      </c>
      <c r="CS558">
        <v>480.8</v>
      </c>
      <c r="CT558">
        <v>660.1</v>
      </c>
      <c r="CU558">
        <v>560.1</v>
      </c>
      <c r="CV558">
        <v>516.4</v>
      </c>
      <c r="CW558">
        <v>495.4</v>
      </c>
      <c r="CX558">
        <v>480.5</v>
      </c>
      <c r="CY558">
        <v>468.8</v>
      </c>
      <c r="CZ558">
        <v>455.2</v>
      </c>
      <c r="DA558">
        <v>660.6</v>
      </c>
      <c r="DB558">
        <v>548.70000000000005</v>
      </c>
      <c r="DC558">
        <v>503.7</v>
      </c>
      <c r="DD558">
        <v>482.9</v>
      </c>
      <c r="DE558">
        <v>473.3</v>
      </c>
      <c r="DF558">
        <v>460.7</v>
      </c>
      <c r="DG558">
        <v>435.7</v>
      </c>
      <c r="DH558">
        <v>657</v>
      </c>
      <c r="DI558">
        <v>544.1</v>
      </c>
      <c r="DJ558">
        <v>499.6</v>
      </c>
      <c r="DK558">
        <v>475.5</v>
      </c>
      <c r="DL558">
        <v>454.2</v>
      </c>
      <c r="DM558">
        <v>436</v>
      </c>
      <c r="DN558">
        <v>417.9</v>
      </c>
      <c r="DO558">
        <v>677.4</v>
      </c>
      <c r="DP558">
        <v>558.5</v>
      </c>
      <c r="DQ558">
        <v>506.3</v>
      </c>
      <c r="DR558">
        <v>480.6</v>
      </c>
      <c r="DS558">
        <v>458.5</v>
      </c>
      <c r="DT558">
        <v>437.4</v>
      </c>
      <c r="DU558">
        <v>404</v>
      </c>
      <c r="DV558">
        <v>747.7</v>
      </c>
      <c r="DW558">
        <v>612.1</v>
      </c>
      <c r="DX558">
        <v>532.6</v>
      </c>
      <c r="DY558">
        <v>497.7</v>
      </c>
      <c r="DZ558">
        <v>475.2</v>
      </c>
      <c r="EA558">
        <v>453.7</v>
      </c>
      <c r="EB558">
        <v>414.1</v>
      </c>
      <c r="EC558">
        <v>885</v>
      </c>
      <c r="ED558">
        <v>703.4</v>
      </c>
      <c r="EE558">
        <v>596.6</v>
      </c>
      <c r="EF558">
        <v>529.29999999999995</v>
      </c>
      <c r="EG558">
        <v>497.6</v>
      </c>
      <c r="EH558">
        <v>476.4</v>
      </c>
      <c r="EI558">
        <v>436.5</v>
      </c>
      <c r="EJ558">
        <v>1021.9</v>
      </c>
      <c r="EK558">
        <v>812.3</v>
      </c>
      <c r="EL558">
        <v>687.8</v>
      </c>
      <c r="EM558">
        <v>602.29999999999995</v>
      </c>
      <c r="EN558">
        <v>543.20000000000005</v>
      </c>
      <c r="EO558">
        <v>506.3</v>
      </c>
      <c r="EP558" t="s">
        <v>4826</v>
      </c>
    </row>
    <row r="559" spans="1:146" x14ac:dyDescent="0.25">
      <c r="A559" t="s">
        <v>3421</v>
      </c>
      <c r="B559" t="s">
        <v>2869</v>
      </c>
      <c r="C559" t="s">
        <v>2870</v>
      </c>
      <c r="D559" t="s">
        <v>2871</v>
      </c>
      <c r="E559" t="s">
        <v>2872</v>
      </c>
      <c r="F559" t="s">
        <v>963</v>
      </c>
      <c r="G559" t="s">
        <v>1909</v>
      </c>
      <c r="H559">
        <v>1987</v>
      </c>
      <c r="I559">
        <v>214334</v>
      </c>
      <c r="K559" t="s">
        <v>1698</v>
      </c>
      <c r="L559" t="s">
        <v>1781</v>
      </c>
      <c r="M559">
        <v>591</v>
      </c>
      <c r="N559" t="s">
        <v>4704</v>
      </c>
      <c r="O559" s="3">
        <v>0.58131944444444439</v>
      </c>
      <c r="P559">
        <v>11.022</v>
      </c>
      <c r="Q559">
        <v>8.98</v>
      </c>
      <c r="R559">
        <v>2.0169999999999999</v>
      </c>
      <c r="S559">
        <v>3.62</v>
      </c>
      <c r="T559">
        <v>5395</v>
      </c>
      <c r="U559">
        <v>117.6</v>
      </c>
      <c r="V559">
        <v>0.2</v>
      </c>
      <c r="W559">
        <v>646</v>
      </c>
      <c r="X559">
        <v>0.96850000000000003</v>
      </c>
      <c r="Y559">
        <v>697</v>
      </c>
      <c r="Z559">
        <v>0</v>
      </c>
      <c r="AA559">
        <v>0</v>
      </c>
      <c r="AB559">
        <v>1047.3</v>
      </c>
      <c r="AC559">
        <v>856.4</v>
      </c>
      <c r="AD559">
        <v>741.8</v>
      </c>
      <c r="AE559">
        <v>671.8</v>
      </c>
      <c r="AF559">
        <v>632.79999999999995</v>
      </c>
      <c r="AG559">
        <v>612</v>
      </c>
      <c r="AH559">
        <v>583.9</v>
      </c>
      <c r="AI559">
        <v>1001.7</v>
      </c>
      <c r="AJ559">
        <v>821</v>
      </c>
      <c r="AK559">
        <v>720.6</v>
      </c>
      <c r="AL559">
        <v>663.7</v>
      </c>
      <c r="AM559">
        <v>633.1</v>
      </c>
      <c r="AN559">
        <v>614.9</v>
      </c>
      <c r="AO559">
        <v>587.20000000000005</v>
      </c>
      <c r="AP559">
        <v>887.6</v>
      </c>
      <c r="AQ559">
        <v>717.7</v>
      </c>
      <c r="AR559">
        <v>626.9</v>
      </c>
      <c r="AS559">
        <v>574.29999999999995</v>
      </c>
      <c r="AT559">
        <v>542.20000000000005</v>
      </c>
      <c r="AU559">
        <v>521.20000000000005</v>
      </c>
      <c r="AV559">
        <v>493.8</v>
      </c>
      <c r="AW559">
        <v>950.9</v>
      </c>
      <c r="AX559">
        <v>761.9</v>
      </c>
      <c r="AY559">
        <v>659.1</v>
      </c>
      <c r="AZ559">
        <v>598.79999999999995</v>
      </c>
      <c r="BA559">
        <v>561.70000000000005</v>
      </c>
      <c r="BB559">
        <v>537.9</v>
      </c>
      <c r="BC559">
        <v>508.5</v>
      </c>
      <c r="BD559">
        <v>1043.5999999999999</v>
      </c>
      <c r="BE559">
        <v>804</v>
      </c>
      <c r="BF559">
        <v>670</v>
      </c>
      <c r="BG559">
        <v>591.5</v>
      </c>
      <c r="BH559">
        <v>552.1</v>
      </c>
      <c r="BI559">
        <v>523.29999999999995</v>
      </c>
      <c r="BJ559">
        <v>474</v>
      </c>
      <c r="BK559">
        <v>41.6</v>
      </c>
      <c r="BL559">
        <v>40.4</v>
      </c>
      <c r="BM559">
        <v>40.6</v>
      </c>
      <c r="BN559">
        <v>39</v>
      </c>
      <c r="BO559">
        <v>38.4</v>
      </c>
      <c r="BP559">
        <v>38.200000000000003</v>
      </c>
      <c r="BQ559">
        <v>37.700000000000003</v>
      </c>
      <c r="BR559">
        <v>145.80000000000001</v>
      </c>
      <c r="BS559">
        <v>150.80000000000001</v>
      </c>
      <c r="BT559">
        <v>151.5</v>
      </c>
      <c r="BU559">
        <v>159.6</v>
      </c>
      <c r="BV559">
        <v>180</v>
      </c>
      <c r="BW559">
        <v>180</v>
      </c>
      <c r="BX559">
        <v>180</v>
      </c>
      <c r="BY559">
        <v>1084.3</v>
      </c>
      <c r="BZ559">
        <v>906</v>
      </c>
      <c r="CA559">
        <v>800.5</v>
      </c>
      <c r="CB559">
        <v>743</v>
      </c>
      <c r="CC559">
        <v>722</v>
      </c>
      <c r="CD559">
        <v>713.1</v>
      </c>
      <c r="CE559">
        <v>700.3</v>
      </c>
      <c r="CF559">
        <v>722.4</v>
      </c>
      <c r="CG559">
        <v>610</v>
      </c>
      <c r="CH559">
        <v>549.9</v>
      </c>
      <c r="CI559">
        <v>526.6</v>
      </c>
      <c r="CJ559">
        <v>515.4</v>
      </c>
      <c r="CK559">
        <v>510.3</v>
      </c>
      <c r="CL559">
        <v>507.5</v>
      </c>
      <c r="CM559">
        <v>688.8</v>
      </c>
      <c r="CN559">
        <v>582.70000000000005</v>
      </c>
      <c r="CO559">
        <v>535.5</v>
      </c>
      <c r="CP559">
        <v>515.1</v>
      </c>
      <c r="CQ559">
        <v>503.3</v>
      </c>
      <c r="CR559">
        <v>496.2</v>
      </c>
      <c r="CS559">
        <v>491.5</v>
      </c>
      <c r="CT559">
        <v>664.2</v>
      </c>
      <c r="CU559">
        <v>564.6</v>
      </c>
      <c r="CV559">
        <v>525</v>
      </c>
      <c r="CW559">
        <v>505.1</v>
      </c>
      <c r="CX559">
        <v>490.5</v>
      </c>
      <c r="CY559">
        <v>478.7</v>
      </c>
      <c r="CZ559">
        <v>464.2</v>
      </c>
      <c r="DA559">
        <v>642.9</v>
      </c>
      <c r="DB559">
        <v>542.4</v>
      </c>
      <c r="DC559">
        <v>507.1</v>
      </c>
      <c r="DD559">
        <v>487.1</v>
      </c>
      <c r="DE559">
        <v>474.8</v>
      </c>
      <c r="DF559">
        <v>467.7</v>
      </c>
      <c r="DG559">
        <v>444.9</v>
      </c>
      <c r="DH559">
        <v>647.70000000000005</v>
      </c>
      <c r="DI559">
        <v>542.1</v>
      </c>
      <c r="DJ559">
        <v>504.3</v>
      </c>
      <c r="DK559">
        <v>480.1</v>
      </c>
      <c r="DL559">
        <v>458.3</v>
      </c>
      <c r="DM559">
        <v>439.6</v>
      </c>
      <c r="DN559">
        <v>417.4</v>
      </c>
      <c r="DO559">
        <v>668.3</v>
      </c>
      <c r="DP559">
        <v>554.4</v>
      </c>
      <c r="DQ559">
        <v>510.6</v>
      </c>
      <c r="DR559">
        <v>485.2</v>
      </c>
      <c r="DS559">
        <v>461.7</v>
      </c>
      <c r="DT559">
        <v>440.1</v>
      </c>
      <c r="DU559">
        <v>406.2</v>
      </c>
      <c r="DV559">
        <v>738.1</v>
      </c>
      <c r="DW559">
        <v>605.6</v>
      </c>
      <c r="DX559">
        <v>534.20000000000005</v>
      </c>
      <c r="DY559">
        <v>503.1</v>
      </c>
      <c r="DZ559">
        <v>479.8</v>
      </c>
      <c r="EA559">
        <v>456.6</v>
      </c>
      <c r="EB559">
        <v>414.4</v>
      </c>
      <c r="EC559">
        <v>875</v>
      </c>
      <c r="ED559">
        <v>698.5</v>
      </c>
      <c r="EE559">
        <v>592.79999999999995</v>
      </c>
      <c r="EF559">
        <v>531.6</v>
      </c>
      <c r="EG559">
        <v>502.9</v>
      </c>
      <c r="EH559">
        <v>480.9</v>
      </c>
      <c r="EI559">
        <v>438.4</v>
      </c>
      <c r="EJ559">
        <v>1010.4</v>
      </c>
      <c r="EK559">
        <v>806.8</v>
      </c>
      <c r="EL559">
        <v>683.2</v>
      </c>
      <c r="EM559">
        <v>600.5</v>
      </c>
      <c r="EN559">
        <v>543.5</v>
      </c>
      <c r="EO559">
        <v>510.8</v>
      </c>
      <c r="EP559" t="s">
        <v>4827</v>
      </c>
    </row>
    <row r="560" spans="1:146" x14ac:dyDescent="0.25">
      <c r="A560" t="s">
        <v>4828</v>
      </c>
      <c r="B560" t="s">
        <v>2356</v>
      </c>
      <c r="C560" t="s">
        <v>2357</v>
      </c>
      <c r="D560" t="s">
        <v>2358</v>
      </c>
      <c r="E560" t="s">
        <v>998</v>
      </c>
      <c r="F560" t="s">
        <v>999</v>
      </c>
      <c r="G560" t="s">
        <v>923</v>
      </c>
      <c r="H560">
        <v>1994</v>
      </c>
      <c r="I560">
        <v>4034840</v>
      </c>
      <c r="K560" t="s">
        <v>1698</v>
      </c>
      <c r="L560" t="s">
        <v>1781</v>
      </c>
      <c r="M560">
        <v>586</v>
      </c>
      <c r="N560" t="s">
        <v>4704</v>
      </c>
      <c r="O560" s="3">
        <v>0.58131944444444439</v>
      </c>
      <c r="P560">
        <v>8.9589999999999996</v>
      </c>
      <c r="Q560">
        <v>8.7870000000000008</v>
      </c>
      <c r="R560">
        <v>1.8109999999999999</v>
      </c>
      <c r="S560">
        <v>2.96</v>
      </c>
      <c r="T560">
        <v>3402</v>
      </c>
      <c r="U560">
        <v>113.9</v>
      </c>
      <c r="V560">
        <v>0.22</v>
      </c>
      <c r="W560">
        <v>665.5</v>
      </c>
      <c r="X560">
        <v>0.94130000000000003</v>
      </c>
      <c r="Y560">
        <v>717.1</v>
      </c>
      <c r="Z560">
        <v>0</v>
      </c>
      <c r="AA560">
        <v>0</v>
      </c>
      <c r="AB560">
        <v>1083.8</v>
      </c>
      <c r="AC560">
        <v>879</v>
      </c>
      <c r="AD560">
        <v>758.7</v>
      </c>
      <c r="AE560">
        <v>690</v>
      </c>
      <c r="AF560">
        <v>652.4</v>
      </c>
      <c r="AG560">
        <v>632.29999999999995</v>
      </c>
      <c r="AH560">
        <v>603.20000000000005</v>
      </c>
      <c r="AI560">
        <v>1037.5</v>
      </c>
      <c r="AJ560">
        <v>844.1</v>
      </c>
      <c r="AK560">
        <v>738.3</v>
      </c>
      <c r="AL560">
        <v>681.3</v>
      </c>
      <c r="AM560">
        <v>651.4</v>
      </c>
      <c r="AN560">
        <v>633.1</v>
      </c>
      <c r="AO560">
        <v>602.70000000000005</v>
      </c>
      <c r="AP560">
        <v>918.1</v>
      </c>
      <c r="AQ560">
        <v>740.5</v>
      </c>
      <c r="AR560">
        <v>645.5</v>
      </c>
      <c r="AS560">
        <v>590.6</v>
      </c>
      <c r="AT560">
        <v>557.1</v>
      </c>
      <c r="AU560">
        <v>535</v>
      </c>
      <c r="AV560">
        <v>505.6</v>
      </c>
      <c r="AW560">
        <v>981.1</v>
      </c>
      <c r="AX560">
        <v>785.1</v>
      </c>
      <c r="AY560">
        <v>678.7</v>
      </c>
      <c r="AZ560">
        <v>616.5</v>
      </c>
      <c r="BA560">
        <v>578.29999999999995</v>
      </c>
      <c r="BB560">
        <v>553.4</v>
      </c>
      <c r="BC560">
        <v>521.29999999999995</v>
      </c>
      <c r="BD560">
        <v>1079.7</v>
      </c>
      <c r="BE560">
        <v>826.3</v>
      </c>
      <c r="BF560">
        <v>686.5</v>
      </c>
      <c r="BG560">
        <v>608.1</v>
      </c>
      <c r="BH560">
        <v>568.1</v>
      </c>
      <c r="BI560">
        <v>536.5</v>
      </c>
      <c r="BJ560">
        <v>484</v>
      </c>
      <c r="BK560">
        <v>42.4</v>
      </c>
      <c r="BL560">
        <v>40.799999999999997</v>
      </c>
      <c r="BM560">
        <v>40.4</v>
      </c>
      <c r="BN560">
        <v>38.799999999999997</v>
      </c>
      <c r="BO560">
        <v>38.200000000000003</v>
      </c>
      <c r="BP560">
        <v>38.1</v>
      </c>
      <c r="BQ560">
        <v>37.799999999999997</v>
      </c>
      <c r="BR560">
        <v>146.1</v>
      </c>
      <c r="BS560">
        <v>150.30000000000001</v>
      </c>
      <c r="BT560">
        <v>151.6</v>
      </c>
      <c r="BU560">
        <v>158.9</v>
      </c>
      <c r="BV560">
        <v>180</v>
      </c>
      <c r="BW560">
        <v>180</v>
      </c>
      <c r="BX560">
        <v>180</v>
      </c>
      <c r="BY560">
        <v>1124.9000000000001</v>
      </c>
      <c r="BZ560">
        <v>930.9</v>
      </c>
      <c r="CA560">
        <v>817.6</v>
      </c>
      <c r="CB560">
        <v>762.7</v>
      </c>
      <c r="CC560">
        <v>745.3</v>
      </c>
      <c r="CD560">
        <v>739.3</v>
      </c>
      <c r="CE560">
        <v>730.2</v>
      </c>
      <c r="CF560">
        <v>743</v>
      </c>
      <c r="CG560">
        <v>624.1</v>
      </c>
      <c r="CH560">
        <v>563.20000000000005</v>
      </c>
      <c r="CI560">
        <v>540.20000000000005</v>
      </c>
      <c r="CJ560">
        <v>531.6</v>
      </c>
      <c r="CK560">
        <v>528</v>
      </c>
      <c r="CL560">
        <v>524.20000000000005</v>
      </c>
      <c r="CM560">
        <v>706.7</v>
      </c>
      <c r="CN560">
        <v>596.70000000000005</v>
      </c>
      <c r="CO560">
        <v>548.6</v>
      </c>
      <c r="CP560">
        <v>528.20000000000005</v>
      </c>
      <c r="CQ560">
        <v>517.5</v>
      </c>
      <c r="CR560">
        <v>513.20000000000005</v>
      </c>
      <c r="CS560">
        <v>511.5</v>
      </c>
      <c r="CT560">
        <v>680.2</v>
      </c>
      <c r="CU560">
        <v>578.79999999999995</v>
      </c>
      <c r="CV560">
        <v>538.4</v>
      </c>
      <c r="CW560">
        <v>517</v>
      </c>
      <c r="CX560">
        <v>501.4</v>
      </c>
      <c r="CY560">
        <v>489.8</v>
      </c>
      <c r="CZ560">
        <v>481.5</v>
      </c>
      <c r="DA560">
        <v>687.8</v>
      </c>
      <c r="DB560">
        <v>573.29999999999995</v>
      </c>
      <c r="DC560">
        <v>528.5</v>
      </c>
      <c r="DD560">
        <v>510.5</v>
      </c>
      <c r="DE560">
        <v>495.9</v>
      </c>
      <c r="DF560">
        <v>477</v>
      </c>
      <c r="DG560">
        <v>450.2</v>
      </c>
      <c r="DH560">
        <v>680.5</v>
      </c>
      <c r="DI560">
        <v>564</v>
      </c>
      <c r="DJ560">
        <v>520.6</v>
      </c>
      <c r="DK560">
        <v>493</v>
      </c>
      <c r="DL560">
        <v>468.1</v>
      </c>
      <c r="DM560">
        <v>451.6</v>
      </c>
      <c r="DN560">
        <v>428.7</v>
      </c>
      <c r="DO560">
        <v>699</v>
      </c>
      <c r="DP560">
        <v>575.9</v>
      </c>
      <c r="DQ560">
        <v>526.5</v>
      </c>
      <c r="DR560">
        <v>497.5</v>
      </c>
      <c r="DS560">
        <v>468.1</v>
      </c>
      <c r="DT560">
        <v>441.8</v>
      </c>
      <c r="DU560">
        <v>406.3</v>
      </c>
      <c r="DV560">
        <v>767.6</v>
      </c>
      <c r="DW560">
        <v>624.29999999999995</v>
      </c>
      <c r="DX560">
        <v>549.1</v>
      </c>
      <c r="DY560">
        <v>516</v>
      </c>
      <c r="DZ560">
        <v>489</v>
      </c>
      <c r="EA560">
        <v>460.3</v>
      </c>
      <c r="EB560">
        <v>404.4</v>
      </c>
      <c r="EC560">
        <v>903</v>
      </c>
      <c r="ED560">
        <v>716.2</v>
      </c>
      <c r="EE560">
        <v>607.29999999999995</v>
      </c>
      <c r="EF560">
        <v>545.5</v>
      </c>
      <c r="EG560">
        <v>515.70000000000005</v>
      </c>
      <c r="EH560">
        <v>490.6</v>
      </c>
      <c r="EI560">
        <v>438.7</v>
      </c>
      <c r="EJ560">
        <v>1042.7</v>
      </c>
      <c r="EK560">
        <v>827.1</v>
      </c>
      <c r="EL560">
        <v>699.9</v>
      </c>
      <c r="EM560">
        <v>617.29999999999995</v>
      </c>
      <c r="EN560">
        <v>559.6</v>
      </c>
      <c r="EO560">
        <v>525.20000000000005</v>
      </c>
      <c r="EP560" t="s">
        <v>4829</v>
      </c>
    </row>
    <row r="561" spans="1:146" x14ac:dyDescent="0.25">
      <c r="A561" t="s">
        <v>4830</v>
      </c>
      <c r="B561" t="s">
        <v>158</v>
      </c>
      <c r="C561" t="s">
        <v>159</v>
      </c>
      <c r="D561" t="s">
        <v>160</v>
      </c>
      <c r="E561" t="s">
        <v>752</v>
      </c>
      <c r="F561" t="s">
        <v>1048</v>
      </c>
      <c r="G561" t="s">
        <v>1049</v>
      </c>
      <c r="H561">
        <v>2008</v>
      </c>
      <c r="I561">
        <v>123062</v>
      </c>
      <c r="K561" t="s">
        <v>1698</v>
      </c>
      <c r="L561" t="s">
        <v>1781</v>
      </c>
      <c r="M561">
        <v>480</v>
      </c>
      <c r="N561" t="s">
        <v>4704</v>
      </c>
      <c r="O561" s="3">
        <v>0.58131944444444439</v>
      </c>
      <c r="P561">
        <v>11.347</v>
      </c>
      <c r="Q561">
        <v>10.69</v>
      </c>
      <c r="R561">
        <v>1.998</v>
      </c>
      <c r="S561">
        <v>3.63</v>
      </c>
      <c r="T561">
        <v>7097</v>
      </c>
      <c r="U561">
        <v>122.6</v>
      </c>
      <c r="V561">
        <v>0.25</v>
      </c>
      <c r="W561">
        <v>616.70000000000005</v>
      </c>
      <c r="X561">
        <v>1.0036</v>
      </c>
      <c r="Y561">
        <v>672.6</v>
      </c>
      <c r="Z561">
        <v>0</v>
      </c>
      <c r="AA561">
        <v>0</v>
      </c>
      <c r="AB561">
        <v>1009.2</v>
      </c>
      <c r="AC561">
        <v>819.4</v>
      </c>
      <c r="AD561">
        <v>710</v>
      </c>
      <c r="AE561">
        <v>648.5</v>
      </c>
      <c r="AF561">
        <v>621.1</v>
      </c>
      <c r="AG561">
        <v>595.20000000000005</v>
      </c>
      <c r="AH561">
        <v>567</v>
      </c>
      <c r="AI561">
        <v>969.4</v>
      </c>
      <c r="AJ561">
        <v>788.2</v>
      </c>
      <c r="AK561">
        <v>689.5</v>
      </c>
      <c r="AL561">
        <v>635.79999999999995</v>
      </c>
      <c r="AM561">
        <v>607.79999999999995</v>
      </c>
      <c r="AN561">
        <v>588.6</v>
      </c>
      <c r="AO561">
        <v>564.20000000000005</v>
      </c>
      <c r="AP561">
        <v>849.5</v>
      </c>
      <c r="AQ561">
        <v>685.4</v>
      </c>
      <c r="AR561">
        <v>597.9</v>
      </c>
      <c r="AS561">
        <v>548</v>
      </c>
      <c r="AT561">
        <v>518.1</v>
      </c>
      <c r="AU561">
        <v>498.9</v>
      </c>
      <c r="AV561">
        <v>474.9</v>
      </c>
      <c r="AW561">
        <v>930.9</v>
      </c>
      <c r="AX561">
        <v>741.6</v>
      </c>
      <c r="AY561">
        <v>637.79999999999995</v>
      </c>
      <c r="AZ561">
        <v>576.4</v>
      </c>
      <c r="BA561">
        <v>538.5</v>
      </c>
      <c r="BB561">
        <v>514.1</v>
      </c>
      <c r="BC561">
        <v>484.8</v>
      </c>
      <c r="BD561">
        <v>1003.2</v>
      </c>
      <c r="BE561">
        <v>768.2</v>
      </c>
      <c r="BF561">
        <v>638.5</v>
      </c>
      <c r="BG561">
        <v>564.4</v>
      </c>
      <c r="BH561">
        <v>528.6</v>
      </c>
      <c r="BI561">
        <v>498.4</v>
      </c>
      <c r="BJ561">
        <v>453.4</v>
      </c>
      <c r="BK561">
        <v>42.9</v>
      </c>
      <c r="BL561">
        <v>41.2</v>
      </c>
      <c r="BM561">
        <v>40.700000000000003</v>
      </c>
      <c r="BN561">
        <v>40.299999999999997</v>
      </c>
      <c r="BO561">
        <v>39.4</v>
      </c>
      <c r="BP561">
        <v>39.1</v>
      </c>
      <c r="BQ561">
        <v>38.700000000000003</v>
      </c>
      <c r="BR561">
        <v>144.30000000000001</v>
      </c>
      <c r="BS561">
        <v>148.1</v>
      </c>
      <c r="BT561">
        <v>148</v>
      </c>
      <c r="BU561">
        <v>149.5</v>
      </c>
      <c r="BV561">
        <v>152</v>
      </c>
      <c r="BW561">
        <v>175.9</v>
      </c>
      <c r="BX561">
        <v>178.1</v>
      </c>
      <c r="BY561">
        <v>1069.2</v>
      </c>
      <c r="BZ561">
        <v>880.3</v>
      </c>
      <c r="CA561">
        <v>774.9</v>
      </c>
      <c r="CB561">
        <v>716.1</v>
      </c>
      <c r="CC561">
        <v>693</v>
      </c>
      <c r="CD561">
        <v>683.5</v>
      </c>
      <c r="CE561">
        <v>674.1</v>
      </c>
      <c r="CF561">
        <v>701.1</v>
      </c>
      <c r="CG561">
        <v>587.9</v>
      </c>
      <c r="CH561">
        <v>523.1</v>
      </c>
      <c r="CI561">
        <v>495.7</v>
      </c>
      <c r="CJ561">
        <v>484.6</v>
      </c>
      <c r="CK561">
        <v>480.3</v>
      </c>
      <c r="CL561">
        <v>478.2</v>
      </c>
      <c r="CM561">
        <v>664.5</v>
      </c>
      <c r="CN561">
        <v>559.9</v>
      </c>
      <c r="CO561">
        <v>505.3</v>
      </c>
      <c r="CP561">
        <v>482.8</v>
      </c>
      <c r="CQ561">
        <v>471.8</v>
      </c>
      <c r="CR561">
        <v>467</v>
      </c>
      <c r="CS561">
        <v>464.1</v>
      </c>
      <c r="CT561">
        <v>637.70000000000005</v>
      </c>
      <c r="CU561">
        <v>539.29999999999995</v>
      </c>
      <c r="CV561">
        <v>493.2</v>
      </c>
      <c r="CW561">
        <v>472.6</v>
      </c>
      <c r="CX561">
        <v>459.6</v>
      </c>
      <c r="CY561">
        <v>450.3</v>
      </c>
      <c r="CZ561">
        <v>441.5</v>
      </c>
      <c r="DA561">
        <v>619.9</v>
      </c>
      <c r="DB561">
        <v>517</v>
      </c>
      <c r="DC561">
        <v>479.8</v>
      </c>
      <c r="DD561">
        <v>468.4</v>
      </c>
      <c r="DE561">
        <v>456.5</v>
      </c>
      <c r="DF561">
        <v>443.5</v>
      </c>
      <c r="DG561">
        <v>421.8</v>
      </c>
      <c r="DH561">
        <v>612.20000000000005</v>
      </c>
      <c r="DI561">
        <v>508</v>
      </c>
      <c r="DJ561">
        <v>470</v>
      </c>
      <c r="DK561">
        <v>449.4</v>
      </c>
      <c r="DL561">
        <v>435.6</v>
      </c>
      <c r="DM561">
        <v>425</v>
      </c>
      <c r="DN561">
        <v>406.9</v>
      </c>
      <c r="DO561">
        <v>628.5</v>
      </c>
      <c r="DP561">
        <v>519.4</v>
      </c>
      <c r="DQ561">
        <v>474.9</v>
      </c>
      <c r="DR561">
        <v>451.5</v>
      </c>
      <c r="DS561">
        <v>430.3</v>
      </c>
      <c r="DT561">
        <v>410.7</v>
      </c>
      <c r="DU561">
        <v>388.3</v>
      </c>
      <c r="DV561">
        <v>696.5</v>
      </c>
      <c r="DW561">
        <v>567.4</v>
      </c>
      <c r="DX561">
        <v>497.2</v>
      </c>
      <c r="DY561">
        <v>466.8</v>
      </c>
      <c r="DZ561">
        <v>445.2</v>
      </c>
      <c r="EA561">
        <v>422.9</v>
      </c>
      <c r="EB561">
        <v>379.8</v>
      </c>
      <c r="EC561">
        <v>822</v>
      </c>
      <c r="ED561">
        <v>656.9</v>
      </c>
      <c r="EE561">
        <v>558.79999999999995</v>
      </c>
      <c r="EF561">
        <v>503</v>
      </c>
      <c r="EG561">
        <v>478.3</v>
      </c>
      <c r="EH561">
        <v>459.6</v>
      </c>
      <c r="EI561">
        <v>425.2</v>
      </c>
      <c r="EJ561">
        <v>949.2</v>
      </c>
      <c r="EK561">
        <v>758.5</v>
      </c>
      <c r="EL561">
        <v>645.20000000000005</v>
      </c>
      <c r="EM561">
        <v>580.79999999999995</v>
      </c>
      <c r="EN561">
        <v>549.1</v>
      </c>
      <c r="EO561">
        <v>506.8</v>
      </c>
      <c r="EP561" t="s">
        <v>4831</v>
      </c>
    </row>
    <row r="562" spans="1:146" x14ac:dyDescent="0.25">
      <c r="A562" t="s">
        <v>4832</v>
      </c>
      <c r="B562" t="s">
        <v>161</v>
      </c>
      <c r="C562" t="s">
        <v>162</v>
      </c>
      <c r="D562" t="s">
        <v>163</v>
      </c>
      <c r="E562" t="s">
        <v>1506</v>
      </c>
      <c r="F562" t="s">
        <v>963</v>
      </c>
      <c r="G562" t="s">
        <v>164</v>
      </c>
      <c r="H562">
        <v>2009</v>
      </c>
      <c r="I562">
        <v>177827</v>
      </c>
      <c r="K562" t="s">
        <v>1698</v>
      </c>
      <c r="L562" t="s">
        <v>1781</v>
      </c>
      <c r="M562">
        <v>700</v>
      </c>
      <c r="N562" t="s">
        <v>4704</v>
      </c>
      <c r="O562" s="3">
        <v>0.58131944444444439</v>
      </c>
      <c r="P562">
        <v>12.634</v>
      </c>
      <c r="Q562">
        <v>11.601000000000001</v>
      </c>
      <c r="R562">
        <v>1.71</v>
      </c>
      <c r="S562">
        <v>4.08</v>
      </c>
      <c r="T562">
        <v>11276</v>
      </c>
      <c r="U562">
        <v>124.7</v>
      </c>
      <c r="V562">
        <v>0.33</v>
      </c>
      <c r="W562">
        <v>615.29999999999995</v>
      </c>
      <c r="X562">
        <v>0.98850000000000005</v>
      </c>
      <c r="Y562">
        <v>682.9</v>
      </c>
      <c r="Z562">
        <v>0</v>
      </c>
      <c r="AA562">
        <v>0</v>
      </c>
      <c r="AB562">
        <v>1016.2</v>
      </c>
      <c r="AC562">
        <v>830</v>
      </c>
      <c r="AD562">
        <v>723</v>
      </c>
      <c r="AE562">
        <v>659.5</v>
      </c>
      <c r="AF562">
        <v>629.1</v>
      </c>
      <c r="AG562">
        <v>604.4</v>
      </c>
      <c r="AH562">
        <v>582.4</v>
      </c>
      <c r="AI562">
        <v>984.2</v>
      </c>
      <c r="AJ562">
        <v>804.2</v>
      </c>
      <c r="AK562">
        <v>706</v>
      </c>
      <c r="AL562">
        <v>650.9</v>
      </c>
      <c r="AM562">
        <v>621</v>
      </c>
      <c r="AN562">
        <v>602.20000000000005</v>
      </c>
      <c r="AO562">
        <v>586.6</v>
      </c>
      <c r="AP562">
        <v>848</v>
      </c>
      <c r="AQ562">
        <v>684.2</v>
      </c>
      <c r="AR562">
        <v>596.6</v>
      </c>
      <c r="AS562">
        <v>546.4</v>
      </c>
      <c r="AT562">
        <v>516.5</v>
      </c>
      <c r="AU562">
        <v>497.9</v>
      </c>
      <c r="AV562">
        <v>477.2</v>
      </c>
      <c r="AW562">
        <v>923.8</v>
      </c>
      <c r="AX562">
        <v>737.1</v>
      </c>
      <c r="AY562">
        <v>634.6</v>
      </c>
      <c r="AZ562">
        <v>573.70000000000005</v>
      </c>
      <c r="BA562">
        <v>536.20000000000005</v>
      </c>
      <c r="BB562">
        <v>512.5</v>
      </c>
      <c r="BC562">
        <v>486.4</v>
      </c>
      <c r="BD562">
        <v>1006.2</v>
      </c>
      <c r="BE562">
        <v>774.5</v>
      </c>
      <c r="BF562">
        <v>643.9</v>
      </c>
      <c r="BG562">
        <v>565.70000000000005</v>
      </c>
      <c r="BH562">
        <v>526</v>
      </c>
      <c r="BI562">
        <v>494.3</v>
      </c>
      <c r="BJ562">
        <v>447.2</v>
      </c>
      <c r="BK562">
        <v>46.3</v>
      </c>
      <c r="BL562">
        <v>44.6</v>
      </c>
      <c r="BM562">
        <v>44.4</v>
      </c>
      <c r="BN562">
        <v>45</v>
      </c>
      <c r="BO562">
        <v>44.7</v>
      </c>
      <c r="BP562">
        <v>44.4</v>
      </c>
      <c r="BQ562">
        <v>45.3</v>
      </c>
      <c r="BR562">
        <v>144.19999999999999</v>
      </c>
      <c r="BS562">
        <v>148.4</v>
      </c>
      <c r="BT562">
        <v>147.80000000000001</v>
      </c>
      <c r="BU562">
        <v>149.4</v>
      </c>
      <c r="BV562">
        <v>151.5</v>
      </c>
      <c r="BW562">
        <v>175.4</v>
      </c>
      <c r="BX562">
        <v>178.2</v>
      </c>
      <c r="BY562">
        <v>1116.0999999999999</v>
      </c>
      <c r="BZ562">
        <v>924.1</v>
      </c>
      <c r="CA562">
        <v>819.2</v>
      </c>
      <c r="CB562">
        <v>758.5</v>
      </c>
      <c r="CC562">
        <v>729.3</v>
      </c>
      <c r="CD562">
        <v>717.1</v>
      </c>
      <c r="CE562">
        <v>720.7</v>
      </c>
      <c r="CF562">
        <v>708.6</v>
      </c>
      <c r="CG562">
        <v>596.70000000000005</v>
      </c>
      <c r="CH562">
        <v>528.70000000000005</v>
      </c>
      <c r="CI562">
        <v>492.6</v>
      </c>
      <c r="CJ562">
        <v>478.1</v>
      </c>
      <c r="CK562">
        <v>472.3</v>
      </c>
      <c r="CL562">
        <v>470.4</v>
      </c>
      <c r="CM562">
        <v>659.7</v>
      </c>
      <c r="CN562">
        <v>559.29999999999995</v>
      </c>
      <c r="CO562">
        <v>498.4</v>
      </c>
      <c r="CP562">
        <v>472</v>
      </c>
      <c r="CQ562">
        <v>459.5</v>
      </c>
      <c r="CR562">
        <v>454.3</v>
      </c>
      <c r="CS562">
        <v>451.4</v>
      </c>
      <c r="CT562">
        <v>623.4</v>
      </c>
      <c r="CU562">
        <v>529.6</v>
      </c>
      <c r="CV562">
        <v>479.2</v>
      </c>
      <c r="CW562">
        <v>457.4</v>
      </c>
      <c r="CX562">
        <v>445</v>
      </c>
      <c r="CY562">
        <v>436.4</v>
      </c>
      <c r="CZ562">
        <v>428.1</v>
      </c>
      <c r="DA562">
        <v>613.1</v>
      </c>
      <c r="DB562">
        <v>509.4</v>
      </c>
      <c r="DC562">
        <v>465.4</v>
      </c>
      <c r="DD562">
        <v>450.8</v>
      </c>
      <c r="DE562">
        <v>440.6</v>
      </c>
      <c r="DF562">
        <v>429.3</v>
      </c>
      <c r="DG562">
        <v>410.5</v>
      </c>
      <c r="DH562">
        <v>598.1</v>
      </c>
      <c r="DI562">
        <v>494.5</v>
      </c>
      <c r="DJ562">
        <v>453.9</v>
      </c>
      <c r="DK562">
        <v>434.3</v>
      </c>
      <c r="DL562">
        <v>419.1</v>
      </c>
      <c r="DM562">
        <v>409.3</v>
      </c>
      <c r="DN562">
        <v>393.1</v>
      </c>
      <c r="DO562">
        <v>610.6</v>
      </c>
      <c r="DP562">
        <v>504.4</v>
      </c>
      <c r="DQ562">
        <v>458.1</v>
      </c>
      <c r="DR562">
        <v>436</v>
      </c>
      <c r="DS562">
        <v>417.8</v>
      </c>
      <c r="DT562">
        <v>400.2</v>
      </c>
      <c r="DU562">
        <v>376.7</v>
      </c>
      <c r="DV562">
        <v>673.5</v>
      </c>
      <c r="DW562">
        <v>550.5</v>
      </c>
      <c r="DX562">
        <v>480</v>
      </c>
      <c r="DY562">
        <v>449.7</v>
      </c>
      <c r="DZ562">
        <v>430.4</v>
      </c>
      <c r="EA562">
        <v>411.9</v>
      </c>
      <c r="EB562">
        <v>376</v>
      </c>
      <c r="EC562">
        <v>793.5</v>
      </c>
      <c r="ED562">
        <v>637.29999999999995</v>
      </c>
      <c r="EE562">
        <v>542.79999999999995</v>
      </c>
      <c r="EF562">
        <v>485.5</v>
      </c>
      <c r="EG562">
        <v>460</v>
      </c>
      <c r="EH562">
        <v>442.9</v>
      </c>
      <c r="EI562">
        <v>415.4</v>
      </c>
      <c r="EJ562">
        <v>916.3</v>
      </c>
      <c r="EK562">
        <v>735.9</v>
      </c>
      <c r="EL562">
        <v>626.79999999999995</v>
      </c>
      <c r="EM562">
        <v>560.6</v>
      </c>
      <c r="EN562">
        <v>529</v>
      </c>
      <c r="EO562">
        <v>491.7</v>
      </c>
      <c r="EP562" t="s">
        <v>4833</v>
      </c>
    </row>
    <row r="563" spans="1:146" x14ac:dyDescent="0.25">
      <c r="A563" t="s">
        <v>3421</v>
      </c>
      <c r="B563" t="s">
        <v>3213</v>
      </c>
      <c r="C563" t="s">
        <v>3214</v>
      </c>
      <c r="D563" t="s">
        <v>3215</v>
      </c>
      <c r="E563" t="s">
        <v>1447</v>
      </c>
      <c r="F563" t="s">
        <v>620</v>
      </c>
      <c r="G563" t="s">
        <v>591</v>
      </c>
      <c r="H563">
        <v>1979</v>
      </c>
      <c r="I563">
        <v>4065834</v>
      </c>
      <c r="K563" t="s">
        <v>1698</v>
      </c>
      <c r="L563" t="s">
        <v>971</v>
      </c>
      <c r="M563">
        <v>355</v>
      </c>
      <c r="N563" t="s">
        <v>4704</v>
      </c>
      <c r="O563" s="3">
        <v>0.58131944444444439</v>
      </c>
      <c r="P563">
        <v>7.9269999999999996</v>
      </c>
      <c r="Q563">
        <v>6.516</v>
      </c>
      <c r="R563">
        <v>1.349</v>
      </c>
      <c r="S563">
        <v>2.84</v>
      </c>
      <c r="T563">
        <v>1487</v>
      </c>
      <c r="U563">
        <v>100.3</v>
      </c>
      <c r="V563">
        <v>0</v>
      </c>
      <c r="W563">
        <v>685.5</v>
      </c>
      <c r="X563">
        <v>0.90329999999999999</v>
      </c>
      <c r="Y563">
        <v>747.2</v>
      </c>
      <c r="Z563">
        <v>0</v>
      </c>
      <c r="AA563">
        <v>0</v>
      </c>
      <c r="AB563">
        <v>1095.8</v>
      </c>
      <c r="AC563">
        <v>891.7</v>
      </c>
      <c r="AD563">
        <v>777.5</v>
      </c>
      <c r="AE563">
        <v>721.4</v>
      </c>
      <c r="AF563">
        <v>691.3</v>
      </c>
      <c r="AG563">
        <v>673.5</v>
      </c>
      <c r="AH563">
        <v>648.29999999999995</v>
      </c>
      <c r="AI563">
        <v>1042.4000000000001</v>
      </c>
      <c r="AJ563">
        <v>854.6</v>
      </c>
      <c r="AK563">
        <v>759.4</v>
      </c>
      <c r="AL563">
        <v>713.3</v>
      </c>
      <c r="AM563">
        <v>688.8</v>
      </c>
      <c r="AN563">
        <v>672.4</v>
      </c>
      <c r="AO563">
        <v>641.1</v>
      </c>
      <c r="AP563">
        <v>931.7</v>
      </c>
      <c r="AQ563">
        <v>757.9</v>
      </c>
      <c r="AR563">
        <v>666</v>
      </c>
      <c r="AS563">
        <v>613.20000000000005</v>
      </c>
      <c r="AT563">
        <v>580.70000000000005</v>
      </c>
      <c r="AU563">
        <v>558.6</v>
      </c>
      <c r="AV563">
        <v>527.79999999999995</v>
      </c>
      <c r="AW563">
        <v>983.6</v>
      </c>
      <c r="AX563">
        <v>795.2</v>
      </c>
      <c r="AY563">
        <v>694.8</v>
      </c>
      <c r="AZ563">
        <v>637</v>
      </c>
      <c r="BA563">
        <v>601.6</v>
      </c>
      <c r="BB563">
        <v>578.20000000000005</v>
      </c>
      <c r="BC563">
        <v>547.6</v>
      </c>
      <c r="BD563">
        <v>1093.7</v>
      </c>
      <c r="BE563">
        <v>840</v>
      </c>
      <c r="BF563">
        <v>706.8</v>
      </c>
      <c r="BG563">
        <v>635.9</v>
      </c>
      <c r="BH563">
        <v>594.4</v>
      </c>
      <c r="BI563">
        <v>559</v>
      </c>
      <c r="BJ563">
        <v>498.7</v>
      </c>
      <c r="BK563">
        <v>42.7</v>
      </c>
      <c r="BL563">
        <v>41.8</v>
      </c>
      <c r="BM563">
        <v>39.5</v>
      </c>
      <c r="BN563">
        <v>38.700000000000003</v>
      </c>
      <c r="BO563">
        <v>38.6</v>
      </c>
      <c r="BP563">
        <v>39</v>
      </c>
      <c r="BQ563">
        <v>40.6</v>
      </c>
      <c r="BR563">
        <v>147</v>
      </c>
      <c r="BS563">
        <v>150.69999999999999</v>
      </c>
      <c r="BT563">
        <v>152.9</v>
      </c>
      <c r="BU563">
        <v>168.9</v>
      </c>
      <c r="BV563">
        <v>180</v>
      </c>
      <c r="BW563">
        <v>180</v>
      </c>
      <c r="BX563">
        <v>180</v>
      </c>
      <c r="BY563">
        <v>1116.0999999999999</v>
      </c>
      <c r="BZ563">
        <v>929.6</v>
      </c>
      <c r="CA563">
        <v>833.9</v>
      </c>
      <c r="CB563">
        <v>808.2</v>
      </c>
      <c r="CC563">
        <v>801.5</v>
      </c>
      <c r="CD563">
        <v>802.2</v>
      </c>
      <c r="CE563">
        <v>813.8</v>
      </c>
      <c r="CF563">
        <v>734.6</v>
      </c>
      <c r="CG563">
        <v>627.70000000000005</v>
      </c>
      <c r="CH563">
        <v>588.4</v>
      </c>
      <c r="CI563">
        <v>574.20000000000005</v>
      </c>
      <c r="CJ563">
        <v>568.6</v>
      </c>
      <c r="CK563">
        <v>566.5</v>
      </c>
      <c r="CL563">
        <v>564.79999999999995</v>
      </c>
      <c r="CM563">
        <v>697.8</v>
      </c>
      <c r="CN563">
        <v>609.1</v>
      </c>
      <c r="CO563">
        <v>574.70000000000005</v>
      </c>
      <c r="CP563">
        <v>556</v>
      </c>
      <c r="CQ563">
        <v>548</v>
      </c>
      <c r="CR563">
        <v>544.20000000000005</v>
      </c>
      <c r="CS563">
        <v>541.70000000000005</v>
      </c>
      <c r="CT563">
        <v>672.1</v>
      </c>
      <c r="CU563">
        <v>597.4</v>
      </c>
      <c r="CV563">
        <v>563.1</v>
      </c>
      <c r="CW563">
        <v>534.79999999999995</v>
      </c>
      <c r="CX563">
        <v>517.20000000000005</v>
      </c>
      <c r="CY563">
        <v>509.5</v>
      </c>
      <c r="CZ563">
        <v>504.8</v>
      </c>
      <c r="DA563">
        <v>679.5</v>
      </c>
      <c r="DB563">
        <v>591</v>
      </c>
      <c r="DC563">
        <v>552.6</v>
      </c>
      <c r="DD563">
        <v>530.9</v>
      </c>
      <c r="DE563">
        <v>504.3</v>
      </c>
      <c r="DF563">
        <v>484.4</v>
      </c>
      <c r="DG563">
        <v>466.7</v>
      </c>
      <c r="DH563">
        <v>679.6</v>
      </c>
      <c r="DI563">
        <v>585.79999999999995</v>
      </c>
      <c r="DJ563">
        <v>539.9</v>
      </c>
      <c r="DK563">
        <v>502.2</v>
      </c>
      <c r="DL563">
        <v>476.2</v>
      </c>
      <c r="DM563">
        <v>459.5</v>
      </c>
      <c r="DN563">
        <v>426.7</v>
      </c>
      <c r="DO563">
        <v>701.3</v>
      </c>
      <c r="DP563">
        <v>595.29999999999995</v>
      </c>
      <c r="DQ563">
        <v>548.9</v>
      </c>
      <c r="DR563">
        <v>508</v>
      </c>
      <c r="DS563">
        <v>471.6</v>
      </c>
      <c r="DT563">
        <v>437.9</v>
      </c>
      <c r="DU563">
        <v>389.9</v>
      </c>
      <c r="DV563">
        <v>777.7</v>
      </c>
      <c r="DW563">
        <v>640.4</v>
      </c>
      <c r="DX563">
        <v>574.5</v>
      </c>
      <c r="DY563">
        <v>533.70000000000005</v>
      </c>
      <c r="DZ563">
        <v>497.7</v>
      </c>
      <c r="EA563">
        <v>462.8</v>
      </c>
      <c r="EB563">
        <v>369.6</v>
      </c>
      <c r="EC563">
        <v>931.4</v>
      </c>
      <c r="ED563">
        <v>739</v>
      </c>
      <c r="EE563">
        <v>627.9</v>
      </c>
      <c r="EF563">
        <v>570.6</v>
      </c>
      <c r="EG563">
        <v>533</v>
      </c>
      <c r="EH563">
        <v>500</v>
      </c>
      <c r="EI563">
        <v>428</v>
      </c>
      <c r="EJ563">
        <v>1075.4000000000001</v>
      </c>
      <c r="EK563">
        <v>853.7</v>
      </c>
      <c r="EL563">
        <v>721.2</v>
      </c>
      <c r="EM563">
        <v>634.70000000000005</v>
      </c>
      <c r="EN563">
        <v>581.20000000000005</v>
      </c>
      <c r="EO563">
        <v>544.79999999999995</v>
      </c>
      <c r="EP563" t="s">
        <v>4834</v>
      </c>
    </row>
    <row r="564" spans="1:146" x14ac:dyDescent="0.25">
      <c r="A564" t="s">
        <v>4835</v>
      </c>
      <c r="B564" t="s">
        <v>395</v>
      </c>
      <c r="C564" t="s">
        <v>396</v>
      </c>
      <c r="D564" t="s">
        <v>397</v>
      </c>
      <c r="E564" t="s">
        <v>1050</v>
      </c>
      <c r="F564" t="s">
        <v>398</v>
      </c>
      <c r="G564" t="s">
        <v>398</v>
      </c>
      <c r="H564">
        <v>2001</v>
      </c>
      <c r="I564">
        <v>248055</v>
      </c>
      <c r="K564" t="s">
        <v>1698</v>
      </c>
      <c r="L564" t="s">
        <v>971</v>
      </c>
      <c r="M564">
        <v>364</v>
      </c>
      <c r="N564" t="s">
        <v>4704</v>
      </c>
      <c r="O564" s="3">
        <v>0.58131944444444439</v>
      </c>
      <c r="P564">
        <v>7.5</v>
      </c>
      <c r="Q564">
        <v>6.83</v>
      </c>
      <c r="R564">
        <v>1.591</v>
      </c>
      <c r="S564">
        <v>2.46</v>
      </c>
      <c r="T564">
        <v>1281</v>
      </c>
      <c r="U564">
        <v>108.7</v>
      </c>
      <c r="V564">
        <v>0.1</v>
      </c>
      <c r="W564">
        <v>688.4</v>
      </c>
      <c r="X564">
        <v>0.90459999999999996</v>
      </c>
      <c r="Y564">
        <v>746.1</v>
      </c>
      <c r="Z564">
        <v>0</v>
      </c>
      <c r="AA564">
        <v>0</v>
      </c>
      <c r="AB564">
        <v>1120.5999999999999</v>
      </c>
      <c r="AC564">
        <v>903.9</v>
      </c>
      <c r="AD564">
        <v>780.9</v>
      </c>
      <c r="AE564">
        <v>718.5</v>
      </c>
      <c r="AF564">
        <v>684.3</v>
      </c>
      <c r="AG564">
        <v>665.1</v>
      </c>
      <c r="AH564">
        <v>633.29999999999995</v>
      </c>
      <c r="AI564">
        <v>1064.5999999999999</v>
      </c>
      <c r="AJ564">
        <v>864.5</v>
      </c>
      <c r="AK564">
        <v>760.5</v>
      </c>
      <c r="AL564">
        <v>708.5</v>
      </c>
      <c r="AM564">
        <v>680</v>
      </c>
      <c r="AN564">
        <v>661</v>
      </c>
      <c r="AO564">
        <v>627.79999999999995</v>
      </c>
      <c r="AP564">
        <v>946.9</v>
      </c>
      <c r="AQ564">
        <v>765.4</v>
      </c>
      <c r="AR564">
        <v>668.2</v>
      </c>
      <c r="AS564">
        <v>611.4</v>
      </c>
      <c r="AT564">
        <v>575.6</v>
      </c>
      <c r="AU564">
        <v>550.9</v>
      </c>
      <c r="AV564">
        <v>516.70000000000005</v>
      </c>
      <c r="AW564">
        <v>998.3</v>
      </c>
      <c r="AX564">
        <v>802.2</v>
      </c>
      <c r="AY564">
        <v>696.6</v>
      </c>
      <c r="AZ564">
        <v>634.9</v>
      </c>
      <c r="BA564">
        <v>596.5</v>
      </c>
      <c r="BB564">
        <v>570.6</v>
      </c>
      <c r="BC564">
        <v>536.20000000000005</v>
      </c>
      <c r="BD564">
        <v>1119.3</v>
      </c>
      <c r="BE564">
        <v>851.5</v>
      </c>
      <c r="BF564">
        <v>710</v>
      </c>
      <c r="BG564">
        <v>632.9</v>
      </c>
      <c r="BH564">
        <v>590.29999999999995</v>
      </c>
      <c r="BI564">
        <v>552.29999999999995</v>
      </c>
      <c r="BJ564">
        <v>485.4</v>
      </c>
      <c r="BK564">
        <v>42.3</v>
      </c>
      <c r="BL564">
        <v>41</v>
      </c>
      <c r="BM564">
        <v>38.799999999999997</v>
      </c>
      <c r="BN564">
        <v>37.299999999999997</v>
      </c>
      <c r="BO564">
        <v>37</v>
      </c>
      <c r="BP564">
        <v>37.200000000000003</v>
      </c>
      <c r="BQ564">
        <v>37.9</v>
      </c>
      <c r="BR564">
        <v>146.1</v>
      </c>
      <c r="BS564">
        <v>150.30000000000001</v>
      </c>
      <c r="BT564">
        <v>152.9</v>
      </c>
      <c r="BU564">
        <v>166.5</v>
      </c>
      <c r="BV564">
        <v>180</v>
      </c>
      <c r="BW564">
        <v>180</v>
      </c>
      <c r="BX564">
        <v>180</v>
      </c>
      <c r="BY564">
        <v>1134</v>
      </c>
      <c r="BZ564">
        <v>934.6</v>
      </c>
      <c r="CA564">
        <v>826.9</v>
      </c>
      <c r="CB564">
        <v>790.5</v>
      </c>
      <c r="CC564">
        <v>779.9</v>
      </c>
      <c r="CD564">
        <v>777.6</v>
      </c>
      <c r="CE564">
        <v>781.2</v>
      </c>
      <c r="CF564">
        <v>748.9</v>
      </c>
      <c r="CG564">
        <v>632.4</v>
      </c>
      <c r="CH564">
        <v>587.79999999999995</v>
      </c>
      <c r="CI564">
        <v>570.1</v>
      </c>
      <c r="CJ564">
        <v>563.6</v>
      </c>
      <c r="CK564">
        <v>560.70000000000005</v>
      </c>
      <c r="CL564">
        <v>556.70000000000005</v>
      </c>
      <c r="CM564">
        <v>711.5</v>
      </c>
      <c r="CN564">
        <v>612.5</v>
      </c>
      <c r="CO564">
        <v>574.79999999999995</v>
      </c>
      <c r="CP564">
        <v>552.9</v>
      </c>
      <c r="CQ564">
        <v>543.29999999999995</v>
      </c>
      <c r="CR564">
        <v>538.70000000000005</v>
      </c>
      <c r="CS564">
        <v>534</v>
      </c>
      <c r="CT564">
        <v>684.4</v>
      </c>
      <c r="CU564">
        <v>599.79999999999995</v>
      </c>
      <c r="CV564">
        <v>564.20000000000005</v>
      </c>
      <c r="CW564">
        <v>533.1</v>
      </c>
      <c r="CX564">
        <v>511.4</v>
      </c>
      <c r="CY564">
        <v>501.8</v>
      </c>
      <c r="CZ564">
        <v>495.5</v>
      </c>
      <c r="DA564">
        <v>693.6</v>
      </c>
      <c r="DB564">
        <v>594.20000000000005</v>
      </c>
      <c r="DC564">
        <v>550.9</v>
      </c>
      <c r="DD564">
        <v>517.9</v>
      </c>
      <c r="DE564">
        <v>499.5</v>
      </c>
      <c r="DF564">
        <v>474.8</v>
      </c>
      <c r="DG564">
        <v>452.3</v>
      </c>
      <c r="DH564">
        <v>699.8</v>
      </c>
      <c r="DI564">
        <v>593.79999999999995</v>
      </c>
      <c r="DJ564">
        <v>547.70000000000005</v>
      </c>
      <c r="DK564">
        <v>504.4</v>
      </c>
      <c r="DL564">
        <v>466.3</v>
      </c>
      <c r="DM564">
        <v>435.2</v>
      </c>
      <c r="DN564">
        <v>401.3</v>
      </c>
      <c r="DO564">
        <v>725.1</v>
      </c>
      <c r="DP564">
        <v>605.4</v>
      </c>
      <c r="DQ564">
        <v>557.20000000000005</v>
      </c>
      <c r="DR564">
        <v>514.20000000000005</v>
      </c>
      <c r="DS564">
        <v>473.6</v>
      </c>
      <c r="DT564">
        <v>433.2</v>
      </c>
      <c r="DU564">
        <v>364.6</v>
      </c>
      <c r="DV564">
        <v>805.7</v>
      </c>
      <c r="DW564">
        <v>655</v>
      </c>
      <c r="DX564">
        <v>583.79999999999995</v>
      </c>
      <c r="DY564">
        <v>543.79999999999995</v>
      </c>
      <c r="DZ564">
        <v>504.1</v>
      </c>
      <c r="EA564">
        <v>465.7</v>
      </c>
      <c r="EB564">
        <v>385.7</v>
      </c>
      <c r="EC564">
        <v>958.9</v>
      </c>
      <c r="ED564">
        <v>756.1</v>
      </c>
      <c r="EE564">
        <v>639.70000000000005</v>
      </c>
      <c r="EF564">
        <v>579.5</v>
      </c>
      <c r="EG564">
        <v>542.4</v>
      </c>
      <c r="EH564">
        <v>505.9</v>
      </c>
      <c r="EI564">
        <v>435.8</v>
      </c>
      <c r="EJ564">
        <v>1107.2</v>
      </c>
      <c r="EK564">
        <v>873.2</v>
      </c>
      <c r="EL564">
        <v>735</v>
      </c>
      <c r="EM564">
        <v>646.5</v>
      </c>
      <c r="EN564">
        <v>588.70000000000005</v>
      </c>
      <c r="EO564">
        <v>552.5</v>
      </c>
      <c r="EP564" t="s">
        <v>4836</v>
      </c>
    </row>
    <row r="565" spans="1:146" x14ac:dyDescent="0.25">
      <c r="A565" t="s">
        <v>4837</v>
      </c>
      <c r="B565" t="s">
        <v>3151</v>
      </c>
      <c r="C565" t="s">
        <v>3152</v>
      </c>
      <c r="D565" t="s">
        <v>3153</v>
      </c>
      <c r="E565" t="s">
        <v>3154</v>
      </c>
      <c r="F565" t="s">
        <v>2859</v>
      </c>
      <c r="G565" t="s">
        <v>1136</v>
      </c>
      <c r="H565">
        <v>1992</v>
      </c>
      <c r="I565">
        <v>246707</v>
      </c>
      <c r="K565" t="s">
        <v>1698</v>
      </c>
      <c r="L565" t="s">
        <v>1782</v>
      </c>
      <c r="M565">
        <v>324</v>
      </c>
      <c r="N565" t="s">
        <v>4704</v>
      </c>
      <c r="O565" s="3">
        <v>0.58131944444444439</v>
      </c>
      <c r="P565">
        <v>9.1199999999999992</v>
      </c>
      <c r="Q565">
        <v>8.19</v>
      </c>
      <c r="R565">
        <v>1.9</v>
      </c>
      <c r="S565">
        <v>3.05</v>
      </c>
      <c r="T565">
        <v>2493</v>
      </c>
      <c r="U565">
        <v>110.6</v>
      </c>
      <c r="V565">
        <v>0</v>
      </c>
      <c r="W565">
        <v>630.9</v>
      </c>
      <c r="X565">
        <v>0.97389999999999999</v>
      </c>
      <c r="Y565">
        <v>693.1</v>
      </c>
      <c r="Z565">
        <v>0</v>
      </c>
      <c r="AA565">
        <v>0</v>
      </c>
      <c r="AB565">
        <v>983.8</v>
      </c>
      <c r="AC565">
        <v>804</v>
      </c>
      <c r="AD565">
        <v>713.4</v>
      </c>
      <c r="AE565">
        <v>677.7</v>
      </c>
      <c r="AF565">
        <v>654.1</v>
      </c>
      <c r="AG565">
        <v>631.5</v>
      </c>
      <c r="AH565">
        <v>590</v>
      </c>
      <c r="AI565">
        <v>942.2</v>
      </c>
      <c r="AJ565">
        <v>774.4</v>
      </c>
      <c r="AK565">
        <v>696.7</v>
      </c>
      <c r="AL565">
        <v>661.1</v>
      </c>
      <c r="AM565">
        <v>638.5</v>
      </c>
      <c r="AN565">
        <v>617.5</v>
      </c>
      <c r="AO565">
        <v>585.9</v>
      </c>
      <c r="AP565">
        <v>846.7</v>
      </c>
      <c r="AQ565">
        <v>693</v>
      </c>
      <c r="AR565">
        <v>613.5</v>
      </c>
      <c r="AS565">
        <v>568.79999999999995</v>
      </c>
      <c r="AT565">
        <v>540.9</v>
      </c>
      <c r="AU565">
        <v>520.9</v>
      </c>
      <c r="AV565">
        <v>489.2</v>
      </c>
      <c r="AW565">
        <v>921.9</v>
      </c>
      <c r="AX565">
        <v>744.8</v>
      </c>
      <c r="AY565">
        <v>650.70000000000005</v>
      </c>
      <c r="AZ565">
        <v>596.6</v>
      </c>
      <c r="BA565">
        <v>563.29999999999995</v>
      </c>
      <c r="BB565">
        <v>541</v>
      </c>
      <c r="BC565">
        <v>510.7</v>
      </c>
      <c r="BD565">
        <v>980.1</v>
      </c>
      <c r="BE565">
        <v>757.9</v>
      </c>
      <c r="BF565">
        <v>649</v>
      </c>
      <c r="BG565">
        <v>591.79999999999995</v>
      </c>
      <c r="BH565">
        <v>557.70000000000005</v>
      </c>
      <c r="BI565">
        <v>525.4</v>
      </c>
      <c r="BJ565">
        <v>467.6</v>
      </c>
      <c r="BK565">
        <v>41.9</v>
      </c>
      <c r="BL565">
        <v>40.700000000000003</v>
      </c>
      <c r="BM565">
        <v>38.700000000000003</v>
      </c>
      <c r="BN565">
        <v>38</v>
      </c>
      <c r="BO565">
        <v>38.200000000000003</v>
      </c>
      <c r="BP565">
        <v>37.9</v>
      </c>
      <c r="BQ565">
        <v>38.5</v>
      </c>
      <c r="BR565">
        <v>144.30000000000001</v>
      </c>
      <c r="BS565">
        <v>147.80000000000001</v>
      </c>
      <c r="BT565">
        <v>149.5</v>
      </c>
      <c r="BU565">
        <v>151.5</v>
      </c>
      <c r="BV565">
        <v>175.8</v>
      </c>
      <c r="BW565">
        <v>177.4</v>
      </c>
      <c r="BX565">
        <v>141.19999999999999</v>
      </c>
      <c r="BY565">
        <v>1021</v>
      </c>
      <c r="BZ565">
        <v>848.5</v>
      </c>
      <c r="CA565">
        <v>773.9</v>
      </c>
      <c r="CB565">
        <v>753.4</v>
      </c>
      <c r="CC565">
        <v>746.9</v>
      </c>
      <c r="CD565">
        <v>736.9</v>
      </c>
      <c r="CE565">
        <v>734.5</v>
      </c>
      <c r="CF565">
        <v>677.8</v>
      </c>
      <c r="CG565">
        <v>578.20000000000005</v>
      </c>
      <c r="CH565">
        <v>546.9</v>
      </c>
      <c r="CI565">
        <v>537</v>
      </c>
      <c r="CJ565">
        <v>532.6</v>
      </c>
      <c r="CK565">
        <v>530.6</v>
      </c>
      <c r="CL565">
        <v>522.29999999999995</v>
      </c>
      <c r="CM565">
        <v>645.20000000000005</v>
      </c>
      <c r="CN565">
        <v>561.20000000000005</v>
      </c>
      <c r="CO565">
        <v>534.20000000000005</v>
      </c>
      <c r="CP565">
        <v>522.1</v>
      </c>
      <c r="CQ565">
        <v>516.4</v>
      </c>
      <c r="CR565">
        <v>513.4</v>
      </c>
      <c r="CS565">
        <v>502.4</v>
      </c>
      <c r="CT565">
        <v>621.5</v>
      </c>
      <c r="CU565">
        <v>550.1</v>
      </c>
      <c r="CV565">
        <v>522</v>
      </c>
      <c r="CW565">
        <v>503</v>
      </c>
      <c r="CX565">
        <v>489.7</v>
      </c>
      <c r="CY565">
        <v>482.5</v>
      </c>
      <c r="CZ565">
        <v>475.8</v>
      </c>
      <c r="DA565">
        <v>612.79999999999995</v>
      </c>
      <c r="DB565">
        <v>542.5</v>
      </c>
      <c r="DC565">
        <v>520</v>
      </c>
      <c r="DD565">
        <v>495.3</v>
      </c>
      <c r="DE565">
        <v>473.5</v>
      </c>
      <c r="DF565">
        <v>456.9</v>
      </c>
      <c r="DG565">
        <v>440.7</v>
      </c>
      <c r="DH565">
        <v>603</v>
      </c>
      <c r="DI565">
        <v>529.29999999999995</v>
      </c>
      <c r="DJ565">
        <v>496.3</v>
      </c>
      <c r="DK565">
        <v>476</v>
      </c>
      <c r="DL565">
        <v>458.6</v>
      </c>
      <c r="DM565">
        <v>442.9</v>
      </c>
      <c r="DN565">
        <v>416</v>
      </c>
      <c r="DO565">
        <v>618.1</v>
      </c>
      <c r="DP565">
        <v>534</v>
      </c>
      <c r="DQ565">
        <v>495.7</v>
      </c>
      <c r="DR565">
        <v>461.7</v>
      </c>
      <c r="DS565">
        <v>439.8</v>
      </c>
      <c r="DT565">
        <v>421.8</v>
      </c>
      <c r="DU565">
        <v>389.1</v>
      </c>
      <c r="DV565">
        <v>694.5</v>
      </c>
      <c r="DW565">
        <v>566.6</v>
      </c>
      <c r="DX565">
        <v>516.70000000000005</v>
      </c>
      <c r="DY565">
        <v>479.2</v>
      </c>
      <c r="DZ565">
        <v>442.4</v>
      </c>
      <c r="EA565">
        <v>406.6</v>
      </c>
      <c r="EB565">
        <v>343.6</v>
      </c>
      <c r="EC565">
        <v>819.8</v>
      </c>
      <c r="ED565">
        <v>657.7</v>
      </c>
      <c r="EE565">
        <v>565.4</v>
      </c>
      <c r="EF565">
        <v>522.70000000000005</v>
      </c>
      <c r="EG565">
        <v>495.4</v>
      </c>
      <c r="EH565">
        <v>465.8</v>
      </c>
      <c r="EI565">
        <v>385.9</v>
      </c>
      <c r="EJ565">
        <v>946.6</v>
      </c>
      <c r="EK565">
        <v>759.4</v>
      </c>
      <c r="EL565">
        <v>652.9</v>
      </c>
      <c r="EM565">
        <v>602</v>
      </c>
      <c r="EN565">
        <v>561.29999999999995</v>
      </c>
      <c r="EO565">
        <v>526.20000000000005</v>
      </c>
      <c r="EP565" t="s">
        <v>4838</v>
      </c>
    </row>
    <row r="566" spans="1:146" x14ac:dyDescent="0.25">
      <c r="A566" t="s">
        <v>4839</v>
      </c>
      <c r="B566" t="s">
        <v>1517</v>
      </c>
      <c r="C566" t="s">
        <v>1518</v>
      </c>
      <c r="D566" t="s">
        <v>1519</v>
      </c>
      <c r="E566" t="s">
        <v>1520</v>
      </c>
      <c r="F566" t="s">
        <v>1521</v>
      </c>
      <c r="G566" t="s">
        <v>1522</v>
      </c>
      <c r="H566">
        <v>1980</v>
      </c>
      <c r="I566">
        <v>4003752</v>
      </c>
      <c r="K566" t="s">
        <v>1698</v>
      </c>
      <c r="L566" t="s">
        <v>1781</v>
      </c>
      <c r="M566">
        <v>539</v>
      </c>
      <c r="N566" t="s">
        <v>4704</v>
      </c>
      <c r="O566" s="3">
        <v>0.58131944444444439</v>
      </c>
      <c r="P566">
        <v>9.73</v>
      </c>
      <c r="Q566">
        <v>8.3390000000000004</v>
      </c>
      <c r="R566">
        <v>1.653</v>
      </c>
      <c r="S566">
        <v>2.57</v>
      </c>
      <c r="T566">
        <v>3739</v>
      </c>
      <c r="U566">
        <v>124.1</v>
      </c>
      <c r="V566">
        <v>0.35</v>
      </c>
      <c r="W566">
        <v>705.1</v>
      </c>
      <c r="X566">
        <v>0.88970000000000005</v>
      </c>
      <c r="Y566">
        <v>758.6</v>
      </c>
      <c r="Z566">
        <v>0</v>
      </c>
      <c r="AA566">
        <v>0</v>
      </c>
      <c r="AB566">
        <v>1161.8</v>
      </c>
      <c r="AC566">
        <v>940.7</v>
      </c>
      <c r="AD566">
        <v>813.5</v>
      </c>
      <c r="AE566">
        <v>730.2</v>
      </c>
      <c r="AF566">
        <v>684.3</v>
      </c>
      <c r="AG566">
        <v>661.1</v>
      </c>
      <c r="AH566">
        <v>638.79999999999995</v>
      </c>
      <c r="AI566">
        <v>1110.9000000000001</v>
      </c>
      <c r="AJ566">
        <v>904.8</v>
      </c>
      <c r="AK566">
        <v>788.9</v>
      </c>
      <c r="AL566">
        <v>721.4</v>
      </c>
      <c r="AM566">
        <v>685.9</v>
      </c>
      <c r="AN566">
        <v>666.7</v>
      </c>
      <c r="AO566">
        <v>644.29999999999995</v>
      </c>
      <c r="AP566">
        <v>977.7</v>
      </c>
      <c r="AQ566">
        <v>786.4</v>
      </c>
      <c r="AR566">
        <v>683.4</v>
      </c>
      <c r="AS566">
        <v>623.70000000000005</v>
      </c>
      <c r="AT566">
        <v>587.70000000000005</v>
      </c>
      <c r="AU566">
        <v>565.20000000000005</v>
      </c>
      <c r="AV566">
        <v>538.5</v>
      </c>
      <c r="AW566">
        <v>1042.3</v>
      </c>
      <c r="AX566">
        <v>832</v>
      </c>
      <c r="AY566">
        <v>717</v>
      </c>
      <c r="AZ566">
        <v>649.29999999999995</v>
      </c>
      <c r="BA566">
        <v>608</v>
      </c>
      <c r="BB566">
        <v>582</v>
      </c>
      <c r="BC566">
        <v>552</v>
      </c>
      <c r="BD566">
        <v>1157.5</v>
      </c>
      <c r="BE566">
        <v>883.1</v>
      </c>
      <c r="BF566">
        <v>732.1</v>
      </c>
      <c r="BG566">
        <v>640.5</v>
      </c>
      <c r="BH566">
        <v>596.79999999999995</v>
      </c>
      <c r="BI566">
        <v>565.70000000000005</v>
      </c>
      <c r="BJ566">
        <v>514.29999999999995</v>
      </c>
      <c r="BK566">
        <v>42.3</v>
      </c>
      <c r="BL566">
        <v>40.5</v>
      </c>
      <c r="BM566">
        <v>40.6</v>
      </c>
      <c r="BN566">
        <v>39.9</v>
      </c>
      <c r="BO566">
        <v>39.1</v>
      </c>
      <c r="BP566">
        <v>38.799999999999997</v>
      </c>
      <c r="BQ566">
        <v>39</v>
      </c>
      <c r="BR566">
        <v>147.30000000000001</v>
      </c>
      <c r="BS566">
        <v>151.69999999999999</v>
      </c>
      <c r="BT566">
        <v>152.80000000000001</v>
      </c>
      <c r="BU566">
        <v>158.9</v>
      </c>
      <c r="BV566">
        <v>180</v>
      </c>
      <c r="BW566">
        <v>180</v>
      </c>
      <c r="BX566">
        <v>180</v>
      </c>
      <c r="BY566">
        <v>1204.5999999999999</v>
      </c>
      <c r="BZ566">
        <v>998.3</v>
      </c>
      <c r="CA566">
        <v>880.8</v>
      </c>
      <c r="CB566">
        <v>810</v>
      </c>
      <c r="CC566">
        <v>783.8</v>
      </c>
      <c r="CD566">
        <v>774.9</v>
      </c>
      <c r="CE566">
        <v>773.7</v>
      </c>
      <c r="CF566">
        <v>798.7</v>
      </c>
      <c r="CG566">
        <v>673.4</v>
      </c>
      <c r="CH566">
        <v>597.29999999999995</v>
      </c>
      <c r="CI566">
        <v>565.70000000000005</v>
      </c>
      <c r="CJ566">
        <v>552.5</v>
      </c>
      <c r="CK566">
        <v>547.9</v>
      </c>
      <c r="CL566">
        <v>546.79999999999995</v>
      </c>
      <c r="CM566">
        <v>761.6</v>
      </c>
      <c r="CN566">
        <v>643.1</v>
      </c>
      <c r="CO566">
        <v>578.5</v>
      </c>
      <c r="CP566">
        <v>552.29999999999995</v>
      </c>
      <c r="CQ566">
        <v>539.5</v>
      </c>
      <c r="CR566">
        <v>533.1</v>
      </c>
      <c r="CS566">
        <v>530.4</v>
      </c>
      <c r="CT566">
        <v>735.8</v>
      </c>
      <c r="CU566">
        <v>621</v>
      </c>
      <c r="CV566">
        <v>566.1</v>
      </c>
      <c r="CW566">
        <v>542</v>
      </c>
      <c r="CX566">
        <v>526.79999999999995</v>
      </c>
      <c r="CY566">
        <v>515.70000000000005</v>
      </c>
      <c r="CZ566">
        <v>504.5</v>
      </c>
      <c r="DA566">
        <v>721.3</v>
      </c>
      <c r="DB566">
        <v>596.20000000000005</v>
      </c>
      <c r="DC566">
        <v>546.79999999999995</v>
      </c>
      <c r="DD566">
        <v>526.20000000000005</v>
      </c>
      <c r="DE566">
        <v>518</v>
      </c>
      <c r="DF566">
        <v>508.1</v>
      </c>
      <c r="DG566">
        <v>483.1</v>
      </c>
      <c r="DH566">
        <v>715.7</v>
      </c>
      <c r="DI566">
        <v>590.9</v>
      </c>
      <c r="DJ566">
        <v>542.5</v>
      </c>
      <c r="DK566">
        <v>517.1</v>
      </c>
      <c r="DL566">
        <v>495.2</v>
      </c>
      <c r="DM566">
        <v>476.1</v>
      </c>
      <c r="DN566">
        <v>457.3</v>
      </c>
      <c r="DO566">
        <v>738.9</v>
      </c>
      <c r="DP566">
        <v>607.1</v>
      </c>
      <c r="DQ566">
        <v>549.5</v>
      </c>
      <c r="DR566">
        <v>523.1</v>
      </c>
      <c r="DS566">
        <v>500.4</v>
      </c>
      <c r="DT566">
        <v>477.1</v>
      </c>
      <c r="DU566">
        <v>439.6</v>
      </c>
      <c r="DV566">
        <v>818.6</v>
      </c>
      <c r="DW566">
        <v>672.3</v>
      </c>
      <c r="DX566">
        <v>579.29999999999995</v>
      </c>
      <c r="DY566">
        <v>541.1</v>
      </c>
      <c r="DZ566">
        <v>517.5</v>
      </c>
      <c r="EA566">
        <v>494.6</v>
      </c>
      <c r="EB566">
        <v>448.2</v>
      </c>
      <c r="EC566">
        <v>969.1</v>
      </c>
      <c r="ED566">
        <v>765.6</v>
      </c>
      <c r="EE566">
        <v>648.1</v>
      </c>
      <c r="EF566">
        <v>573.20000000000005</v>
      </c>
      <c r="EG566">
        <v>539.9</v>
      </c>
      <c r="EH566">
        <v>517.9</v>
      </c>
      <c r="EI566">
        <v>474.2</v>
      </c>
      <c r="EJ566">
        <v>1119</v>
      </c>
      <c r="EK566">
        <v>883.1</v>
      </c>
      <c r="EL566">
        <v>746.3</v>
      </c>
      <c r="EM566">
        <v>650.5</v>
      </c>
      <c r="EN566">
        <v>584.79999999999995</v>
      </c>
      <c r="EO566">
        <v>547.29999999999995</v>
      </c>
      <c r="EP566" t="s">
        <v>4840</v>
      </c>
    </row>
    <row r="567" spans="1:146" x14ac:dyDescent="0.25">
      <c r="A567" t="s">
        <v>3421</v>
      </c>
      <c r="B567" t="s">
        <v>3547</v>
      </c>
      <c r="C567" t="s">
        <v>3548</v>
      </c>
      <c r="D567" t="s">
        <v>3549</v>
      </c>
      <c r="E567" t="s">
        <v>762</v>
      </c>
      <c r="F567" t="s">
        <v>3550</v>
      </c>
      <c r="G567" t="s">
        <v>3551</v>
      </c>
      <c r="H567">
        <v>1996</v>
      </c>
      <c r="K567" t="s">
        <v>1698</v>
      </c>
      <c r="L567" t="s">
        <v>1781</v>
      </c>
      <c r="M567">
        <v>655</v>
      </c>
      <c r="N567" t="s">
        <v>4841</v>
      </c>
      <c r="O567" s="3">
        <v>0.57914351851851853</v>
      </c>
      <c r="P567">
        <v>10.670999999999999</v>
      </c>
      <c r="Q567">
        <v>9.6690000000000005</v>
      </c>
      <c r="R567">
        <v>2.1819999999999999</v>
      </c>
      <c r="S567">
        <v>3.45</v>
      </c>
      <c r="T567">
        <v>5028</v>
      </c>
      <c r="U567">
        <v>116.3</v>
      </c>
      <c r="V567">
        <v>0.23</v>
      </c>
      <c r="W567">
        <v>632.6</v>
      </c>
      <c r="X567">
        <v>0.99250000000000005</v>
      </c>
      <c r="Y567">
        <v>680.1</v>
      </c>
      <c r="Z567">
        <v>0</v>
      </c>
      <c r="AA567">
        <v>0</v>
      </c>
      <c r="AB567">
        <v>1039.3</v>
      </c>
      <c r="AC567">
        <v>841.2</v>
      </c>
      <c r="AD567">
        <v>724.5</v>
      </c>
      <c r="AE567">
        <v>655.1</v>
      </c>
      <c r="AF567">
        <v>616.9</v>
      </c>
      <c r="AG567">
        <v>593.70000000000005</v>
      </c>
      <c r="AH567">
        <v>562.70000000000005</v>
      </c>
      <c r="AI567">
        <v>992.6</v>
      </c>
      <c r="AJ567">
        <v>805.5</v>
      </c>
      <c r="AK567">
        <v>701.8</v>
      </c>
      <c r="AL567">
        <v>644.1</v>
      </c>
      <c r="AM567">
        <v>613.20000000000005</v>
      </c>
      <c r="AN567">
        <v>593.79999999999995</v>
      </c>
      <c r="AO567">
        <v>562.29999999999995</v>
      </c>
      <c r="AP567">
        <v>876.3</v>
      </c>
      <c r="AQ567">
        <v>705.3</v>
      </c>
      <c r="AR567">
        <v>613.4</v>
      </c>
      <c r="AS567">
        <v>560</v>
      </c>
      <c r="AT567">
        <v>527.1</v>
      </c>
      <c r="AU567">
        <v>505.3</v>
      </c>
      <c r="AV567">
        <v>476.8</v>
      </c>
      <c r="AW567">
        <v>945.2</v>
      </c>
      <c r="AX567">
        <v>753.9</v>
      </c>
      <c r="AY567">
        <v>649.20000000000005</v>
      </c>
      <c r="AZ567">
        <v>587.20000000000005</v>
      </c>
      <c r="BA567">
        <v>548.6</v>
      </c>
      <c r="BB567">
        <v>523.4</v>
      </c>
      <c r="BC567">
        <v>492.1</v>
      </c>
      <c r="BD567">
        <v>1036.2</v>
      </c>
      <c r="BE567">
        <v>790.4</v>
      </c>
      <c r="BF567">
        <v>654.29999999999995</v>
      </c>
      <c r="BG567">
        <v>575.79999999999995</v>
      </c>
      <c r="BH567">
        <v>537</v>
      </c>
      <c r="BI567">
        <v>507.2</v>
      </c>
      <c r="BJ567">
        <v>457.5</v>
      </c>
      <c r="BK567">
        <v>41.9</v>
      </c>
      <c r="BL567">
        <v>40.299999999999997</v>
      </c>
      <c r="BM567">
        <v>39.799999999999997</v>
      </c>
      <c r="BN567">
        <v>38.299999999999997</v>
      </c>
      <c r="BO567">
        <v>37.4</v>
      </c>
      <c r="BP567">
        <v>37.1</v>
      </c>
      <c r="BQ567">
        <v>36.6</v>
      </c>
      <c r="BR567">
        <v>145.5</v>
      </c>
      <c r="BS567">
        <v>149.69999999999999</v>
      </c>
      <c r="BT567">
        <v>151.19999999999999</v>
      </c>
      <c r="BU567">
        <v>156.69999999999999</v>
      </c>
      <c r="BV567">
        <v>174.2</v>
      </c>
      <c r="BW567">
        <v>180</v>
      </c>
      <c r="BX567">
        <v>180</v>
      </c>
      <c r="BY567">
        <v>1070.5</v>
      </c>
      <c r="BZ567">
        <v>883.4</v>
      </c>
      <c r="CA567">
        <v>773.8</v>
      </c>
      <c r="CB567">
        <v>715.9</v>
      </c>
      <c r="CC567">
        <v>694.6</v>
      </c>
      <c r="CD567">
        <v>685.5</v>
      </c>
      <c r="CE567">
        <v>667.8</v>
      </c>
      <c r="CF567">
        <v>710.9</v>
      </c>
      <c r="CG567">
        <v>595.5</v>
      </c>
      <c r="CH567">
        <v>534.29999999999995</v>
      </c>
      <c r="CI567">
        <v>509.9</v>
      </c>
      <c r="CJ567">
        <v>498.9</v>
      </c>
      <c r="CK567">
        <v>494.4</v>
      </c>
      <c r="CL567">
        <v>491.7</v>
      </c>
      <c r="CM567">
        <v>677.5</v>
      </c>
      <c r="CN567">
        <v>570.20000000000005</v>
      </c>
      <c r="CO567">
        <v>520.29999999999995</v>
      </c>
      <c r="CP567">
        <v>499.1</v>
      </c>
      <c r="CQ567">
        <v>487.4</v>
      </c>
      <c r="CR567">
        <v>481.3</v>
      </c>
      <c r="CS567">
        <v>477.3</v>
      </c>
      <c r="CT567">
        <v>653.9</v>
      </c>
      <c r="CU567">
        <v>553.5</v>
      </c>
      <c r="CV567">
        <v>510.9</v>
      </c>
      <c r="CW567">
        <v>489.9</v>
      </c>
      <c r="CX567">
        <v>475.2</v>
      </c>
      <c r="CY567">
        <v>463.6</v>
      </c>
      <c r="CZ567">
        <v>451.1</v>
      </c>
      <c r="DA567">
        <v>649.1</v>
      </c>
      <c r="DB567">
        <v>538.4</v>
      </c>
      <c r="DC567">
        <v>497.2</v>
      </c>
      <c r="DD567">
        <v>478.3</v>
      </c>
      <c r="DE567">
        <v>469.5</v>
      </c>
      <c r="DF567">
        <v>455.6</v>
      </c>
      <c r="DG567">
        <v>429.9</v>
      </c>
      <c r="DH567">
        <v>645.4</v>
      </c>
      <c r="DI567">
        <v>534.1</v>
      </c>
      <c r="DJ567">
        <v>492.1</v>
      </c>
      <c r="DK567">
        <v>467.8</v>
      </c>
      <c r="DL567">
        <v>445.9</v>
      </c>
      <c r="DM567">
        <v>428.4</v>
      </c>
      <c r="DN567">
        <v>409.6</v>
      </c>
      <c r="DO567">
        <v>666.1</v>
      </c>
      <c r="DP567">
        <v>548.5</v>
      </c>
      <c r="DQ567">
        <v>499.2</v>
      </c>
      <c r="DR567">
        <v>472.9</v>
      </c>
      <c r="DS567">
        <v>448.1</v>
      </c>
      <c r="DT567">
        <v>425.3</v>
      </c>
      <c r="DU567">
        <v>388.9</v>
      </c>
      <c r="DV567">
        <v>740.1</v>
      </c>
      <c r="DW567">
        <v>600</v>
      </c>
      <c r="DX567">
        <v>524.20000000000005</v>
      </c>
      <c r="DY567">
        <v>490.3</v>
      </c>
      <c r="DZ567">
        <v>466.5</v>
      </c>
      <c r="EA567">
        <v>442.1</v>
      </c>
      <c r="EB567">
        <v>395.1</v>
      </c>
      <c r="EC567">
        <v>873.1</v>
      </c>
      <c r="ED567">
        <v>691.9</v>
      </c>
      <c r="EE567">
        <v>585.20000000000005</v>
      </c>
      <c r="EF567">
        <v>521.5</v>
      </c>
      <c r="EG567">
        <v>490.8</v>
      </c>
      <c r="EH567">
        <v>468.5</v>
      </c>
      <c r="EI567">
        <v>423.9</v>
      </c>
      <c r="EJ567">
        <v>1008.2</v>
      </c>
      <c r="EK567">
        <v>799</v>
      </c>
      <c r="EL567">
        <v>675.1</v>
      </c>
      <c r="EM567">
        <v>594.29999999999995</v>
      </c>
      <c r="EN567">
        <v>539.20000000000005</v>
      </c>
      <c r="EO567">
        <v>501.9</v>
      </c>
      <c r="EP567" t="s">
        <v>4842</v>
      </c>
    </row>
    <row r="568" spans="1:146" x14ac:dyDescent="0.25">
      <c r="A568" t="s">
        <v>3421</v>
      </c>
      <c r="B568" t="s">
        <v>3552</v>
      </c>
      <c r="C568" t="s">
        <v>3553</v>
      </c>
      <c r="D568" t="s">
        <v>3554</v>
      </c>
      <c r="E568" t="s">
        <v>3258</v>
      </c>
      <c r="F568" t="s">
        <v>2867</v>
      </c>
      <c r="G568" t="s">
        <v>1104</v>
      </c>
      <c r="H568">
        <v>2000</v>
      </c>
      <c r="K568" t="s">
        <v>1698</v>
      </c>
      <c r="L568" t="s">
        <v>1781</v>
      </c>
      <c r="M568">
        <v>670</v>
      </c>
      <c r="N568" t="s">
        <v>4843</v>
      </c>
      <c r="O568" s="3">
        <v>0.36900462962962965</v>
      </c>
      <c r="P568">
        <v>10.97</v>
      </c>
      <c r="Q568">
        <v>9.9030000000000005</v>
      </c>
      <c r="R568">
        <v>1.96</v>
      </c>
      <c r="S568">
        <v>3.52</v>
      </c>
      <c r="T568">
        <v>6000</v>
      </c>
      <c r="U568">
        <v>129.6</v>
      </c>
      <c r="V568">
        <v>0.1</v>
      </c>
      <c r="W568">
        <v>612.20000000000005</v>
      </c>
      <c r="X568">
        <v>1.0177</v>
      </c>
      <c r="Y568">
        <v>663.3</v>
      </c>
      <c r="Z568">
        <v>0</v>
      </c>
      <c r="AA568">
        <v>0</v>
      </c>
      <c r="AB568">
        <v>989.9</v>
      </c>
      <c r="AC568">
        <v>809.5</v>
      </c>
      <c r="AD568">
        <v>700</v>
      </c>
      <c r="AE568">
        <v>639.29999999999995</v>
      </c>
      <c r="AF568">
        <v>606</v>
      </c>
      <c r="AG568">
        <v>586.29999999999995</v>
      </c>
      <c r="AH568">
        <v>557.5</v>
      </c>
      <c r="AI568">
        <v>946.6</v>
      </c>
      <c r="AJ568">
        <v>774.3</v>
      </c>
      <c r="AK568">
        <v>680.6</v>
      </c>
      <c r="AL568">
        <v>630.70000000000005</v>
      </c>
      <c r="AM568">
        <v>604</v>
      </c>
      <c r="AN568">
        <v>586.9</v>
      </c>
      <c r="AO568">
        <v>557.9</v>
      </c>
      <c r="AP568">
        <v>839.5</v>
      </c>
      <c r="AQ568">
        <v>679.3</v>
      </c>
      <c r="AR568">
        <v>594.1</v>
      </c>
      <c r="AS568">
        <v>545.1</v>
      </c>
      <c r="AT568">
        <v>515.20000000000005</v>
      </c>
      <c r="AU568">
        <v>495.5</v>
      </c>
      <c r="AV568">
        <v>469.1</v>
      </c>
      <c r="AW568">
        <v>899.8</v>
      </c>
      <c r="AX568">
        <v>722.2</v>
      </c>
      <c r="AY568">
        <v>626</v>
      </c>
      <c r="AZ568">
        <v>569.9</v>
      </c>
      <c r="BA568">
        <v>535.20000000000005</v>
      </c>
      <c r="BB568">
        <v>512.5</v>
      </c>
      <c r="BC568">
        <v>482.8</v>
      </c>
      <c r="BD568">
        <v>986.3</v>
      </c>
      <c r="BE568">
        <v>760.3</v>
      </c>
      <c r="BF568">
        <v>632.79999999999995</v>
      </c>
      <c r="BG568">
        <v>562.4</v>
      </c>
      <c r="BH568">
        <v>525.79999999999995</v>
      </c>
      <c r="BI568">
        <v>496.9</v>
      </c>
      <c r="BJ568">
        <v>450.5</v>
      </c>
      <c r="BK568">
        <v>42.6</v>
      </c>
      <c r="BL568">
        <v>41.3</v>
      </c>
      <c r="BM568">
        <v>40.799999999999997</v>
      </c>
      <c r="BN568">
        <v>39.5</v>
      </c>
      <c r="BO568">
        <v>38.700000000000003</v>
      </c>
      <c r="BP568">
        <v>38.9</v>
      </c>
      <c r="BQ568">
        <v>38.700000000000003</v>
      </c>
      <c r="BR568">
        <v>140.9</v>
      </c>
      <c r="BS568">
        <v>149.6</v>
      </c>
      <c r="BT568">
        <v>150.1</v>
      </c>
      <c r="BU568">
        <v>157.80000000000001</v>
      </c>
      <c r="BV568">
        <v>180</v>
      </c>
      <c r="BW568">
        <v>180</v>
      </c>
      <c r="BX568">
        <v>180</v>
      </c>
      <c r="BY568">
        <v>1026.5</v>
      </c>
      <c r="BZ568">
        <v>854.6</v>
      </c>
      <c r="CA568">
        <v>754.7</v>
      </c>
      <c r="CB568">
        <v>709.2</v>
      </c>
      <c r="CC568">
        <v>692.8</v>
      </c>
      <c r="CD568">
        <v>686.3</v>
      </c>
      <c r="CE568">
        <v>672.8</v>
      </c>
      <c r="CF568">
        <v>676.4</v>
      </c>
      <c r="CG568">
        <v>569.1</v>
      </c>
      <c r="CH568">
        <v>517.4</v>
      </c>
      <c r="CI568">
        <v>497.7</v>
      </c>
      <c r="CJ568">
        <v>490.3</v>
      </c>
      <c r="CK568">
        <v>486.9</v>
      </c>
      <c r="CL568">
        <v>481.7</v>
      </c>
      <c r="CM568">
        <v>641.9</v>
      </c>
      <c r="CN568">
        <v>544.1</v>
      </c>
      <c r="CO568">
        <v>503.6</v>
      </c>
      <c r="CP568">
        <v>486.2</v>
      </c>
      <c r="CQ568">
        <v>477.3</v>
      </c>
      <c r="CR568">
        <v>473.3</v>
      </c>
      <c r="CS568">
        <v>470.9</v>
      </c>
      <c r="CT568">
        <v>615.70000000000005</v>
      </c>
      <c r="CU568">
        <v>527.9</v>
      </c>
      <c r="CV568">
        <v>493.9</v>
      </c>
      <c r="CW568">
        <v>475.6</v>
      </c>
      <c r="CX568">
        <v>462.1</v>
      </c>
      <c r="CY568">
        <v>452.4</v>
      </c>
      <c r="CZ568">
        <v>444.4</v>
      </c>
      <c r="DA568">
        <v>621.79999999999995</v>
      </c>
      <c r="DB568">
        <v>524.20000000000005</v>
      </c>
      <c r="DC568">
        <v>487.5</v>
      </c>
      <c r="DD568">
        <v>473.7</v>
      </c>
      <c r="DE568">
        <v>456.9</v>
      </c>
      <c r="DF568">
        <v>441.2</v>
      </c>
      <c r="DG568">
        <v>418.7</v>
      </c>
      <c r="DH568">
        <v>618.1</v>
      </c>
      <c r="DI568">
        <v>515.6</v>
      </c>
      <c r="DJ568">
        <v>478.7</v>
      </c>
      <c r="DK568">
        <v>454.9</v>
      </c>
      <c r="DL568">
        <v>436.1</v>
      </c>
      <c r="DM568">
        <v>424.4</v>
      </c>
      <c r="DN568">
        <v>405</v>
      </c>
      <c r="DO568">
        <v>633.70000000000005</v>
      </c>
      <c r="DP568">
        <v>525.20000000000005</v>
      </c>
      <c r="DQ568">
        <v>483.5</v>
      </c>
      <c r="DR568">
        <v>457.7</v>
      </c>
      <c r="DS568">
        <v>433</v>
      </c>
      <c r="DT568">
        <v>411.1</v>
      </c>
      <c r="DU568">
        <v>386.8</v>
      </c>
      <c r="DV568">
        <v>695.8</v>
      </c>
      <c r="DW568">
        <v>567.5</v>
      </c>
      <c r="DX568">
        <v>503.3</v>
      </c>
      <c r="DY568">
        <v>474.2</v>
      </c>
      <c r="DZ568">
        <v>450</v>
      </c>
      <c r="EA568">
        <v>425.5</v>
      </c>
      <c r="EB568">
        <v>379.8</v>
      </c>
      <c r="EC568">
        <v>825.7</v>
      </c>
      <c r="ED568">
        <v>661.9</v>
      </c>
      <c r="EE568">
        <v>558.9</v>
      </c>
      <c r="EF568">
        <v>502.1</v>
      </c>
      <c r="EG568">
        <v>475.2</v>
      </c>
      <c r="EH568">
        <v>452.6</v>
      </c>
      <c r="EI568">
        <v>408.3</v>
      </c>
      <c r="EJ568">
        <v>953.4</v>
      </c>
      <c r="EK568">
        <v>764.3</v>
      </c>
      <c r="EL568">
        <v>645.29999999999995</v>
      </c>
      <c r="EM568">
        <v>569.29999999999995</v>
      </c>
      <c r="EN568">
        <v>519.1</v>
      </c>
      <c r="EO568">
        <v>486.4</v>
      </c>
      <c r="EP568" t="s">
        <v>4844</v>
      </c>
    </row>
    <row r="569" spans="1:146" x14ac:dyDescent="0.25">
      <c r="A569" t="s">
        <v>3421</v>
      </c>
      <c r="B569" t="s">
        <v>3559</v>
      </c>
      <c r="C569" t="s">
        <v>3560</v>
      </c>
      <c r="D569" t="s">
        <v>3561</v>
      </c>
      <c r="E569" t="s">
        <v>2623</v>
      </c>
      <c r="F569" t="s">
        <v>1095</v>
      </c>
      <c r="G569" t="s">
        <v>410</v>
      </c>
      <c r="H569">
        <v>1974</v>
      </c>
      <c r="K569" t="s">
        <v>1698</v>
      </c>
      <c r="M569">
        <v>455</v>
      </c>
      <c r="N569" t="s">
        <v>4843</v>
      </c>
      <c r="O569" s="3">
        <v>0.36900462962962965</v>
      </c>
      <c r="P569">
        <v>9.3870000000000005</v>
      </c>
      <c r="Q569">
        <v>7.5369999999999999</v>
      </c>
      <c r="R569">
        <v>1.347</v>
      </c>
      <c r="S569">
        <v>3.02</v>
      </c>
      <c r="T569">
        <v>4768</v>
      </c>
      <c r="U569">
        <v>131.5</v>
      </c>
      <c r="V569">
        <v>0.66</v>
      </c>
      <c r="W569">
        <v>751.4</v>
      </c>
      <c r="X569">
        <v>0.82130000000000003</v>
      </c>
      <c r="Y569">
        <v>821.8</v>
      </c>
      <c r="Z569">
        <v>0</v>
      </c>
      <c r="AA569">
        <v>0</v>
      </c>
      <c r="AB569">
        <v>1214.7</v>
      </c>
      <c r="AC569">
        <v>1001.2</v>
      </c>
      <c r="AD569">
        <v>877.6</v>
      </c>
      <c r="AE569">
        <v>793.8</v>
      </c>
      <c r="AF569">
        <v>746.8</v>
      </c>
      <c r="AG569">
        <v>725.8</v>
      </c>
      <c r="AH569">
        <v>714.6</v>
      </c>
      <c r="AI569">
        <v>1183.8</v>
      </c>
      <c r="AJ569">
        <v>976.1</v>
      </c>
      <c r="AK569">
        <v>862.5</v>
      </c>
      <c r="AL569">
        <v>794.3</v>
      </c>
      <c r="AM569">
        <v>756.6</v>
      </c>
      <c r="AN569">
        <v>738.3</v>
      </c>
      <c r="AO569">
        <v>729.6</v>
      </c>
      <c r="AP569">
        <v>1032.5</v>
      </c>
      <c r="AQ569">
        <v>834.8</v>
      </c>
      <c r="AR569">
        <v>728.9</v>
      </c>
      <c r="AS569">
        <v>667.9</v>
      </c>
      <c r="AT569">
        <v>631.9</v>
      </c>
      <c r="AU569">
        <v>610.6</v>
      </c>
      <c r="AV569">
        <v>589.4</v>
      </c>
      <c r="AW569">
        <v>1113.4000000000001</v>
      </c>
      <c r="AX569">
        <v>893.2</v>
      </c>
      <c r="AY569">
        <v>772.8</v>
      </c>
      <c r="AZ569">
        <v>701.8</v>
      </c>
      <c r="BA569">
        <v>658.7</v>
      </c>
      <c r="BB569">
        <v>632.70000000000005</v>
      </c>
      <c r="BC569">
        <v>607.29999999999995</v>
      </c>
      <c r="BD569">
        <v>1202.0999999999999</v>
      </c>
      <c r="BE569">
        <v>936.7</v>
      </c>
      <c r="BF569">
        <v>785.2</v>
      </c>
      <c r="BG569">
        <v>689.5</v>
      </c>
      <c r="BH569">
        <v>640.20000000000005</v>
      </c>
      <c r="BI569">
        <v>606.29999999999995</v>
      </c>
      <c r="BJ569">
        <v>553.1</v>
      </c>
      <c r="BK569">
        <v>44.5</v>
      </c>
      <c r="BL569">
        <v>42.9</v>
      </c>
      <c r="BM569">
        <v>42.9</v>
      </c>
      <c r="BN569">
        <v>43.8</v>
      </c>
      <c r="BO569">
        <v>44.5</v>
      </c>
      <c r="BP569">
        <v>44.7</v>
      </c>
      <c r="BQ569">
        <v>46.3</v>
      </c>
      <c r="BR569">
        <v>148.5</v>
      </c>
      <c r="BS569">
        <v>152.6</v>
      </c>
      <c r="BT569">
        <v>151</v>
      </c>
      <c r="BU569">
        <v>160.69999999999999</v>
      </c>
      <c r="BV569">
        <v>180</v>
      </c>
      <c r="BW569">
        <v>180</v>
      </c>
      <c r="BX569">
        <v>180</v>
      </c>
      <c r="BY569">
        <v>1340.8</v>
      </c>
      <c r="BZ569">
        <v>1125.5999999999999</v>
      </c>
      <c r="CA569">
        <v>1012.2</v>
      </c>
      <c r="CB569">
        <v>934.9</v>
      </c>
      <c r="CC569">
        <v>901</v>
      </c>
      <c r="CD569">
        <v>891.7</v>
      </c>
      <c r="CE569">
        <v>910.8</v>
      </c>
      <c r="CF569">
        <v>868.5</v>
      </c>
      <c r="CG569">
        <v>741.8</v>
      </c>
      <c r="CH569">
        <v>661.5</v>
      </c>
      <c r="CI569">
        <v>613.4</v>
      </c>
      <c r="CJ569">
        <v>593.29999999999995</v>
      </c>
      <c r="CK569">
        <v>586.29999999999995</v>
      </c>
      <c r="CL569">
        <v>587.29999999999995</v>
      </c>
      <c r="CM569">
        <v>820.6</v>
      </c>
      <c r="CN569">
        <v>702.7</v>
      </c>
      <c r="CO569">
        <v>625.79999999999995</v>
      </c>
      <c r="CP569">
        <v>588.6</v>
      </c>
      <c r="CQ569">
        <v>572.1</v>
      </c>
      <c r="CR569">
        <v>564</v>
      </c>
      <c r="CS569">
        <v>561.20000000000005</v>
      </c>
      <c r="CT569">
        <v>784.9</v>
      </c>
      <c r="CU569">
        <v>670.3</v>
      </c>
      <c r="CV569">
        <v>601.5</v>
      </c>
      <c r="CW569">
        <v>571.1</v>
      </c>
      <c r="CX569">
        <v>554.9</v>
      </c>
      <c r="CY569">
        <v>544</v>
      </c>
      <c r="CZ569">
        <v>531.6</v>
      </c>
      <c r="DA569">
        <v>764.7</v>
      </c>
      <c r="DB569">
        <v>633.20000000000005</v>
      </c>
      <c r="DC569">
        <v>575</v>
      </c>
      <c r="DD569">
        <v>552.1</v>
      </c>
      <c r="DE569">
        <v>542.5</v>
      </c>
      <c r="DF569">
        <v>536.6</v>
      </c>
      <c r="DG569">
        <v>516</v>
      </c>
      <c r="DH569">
        <v>734.3</v>
      </c>
      <c r="DI569">
        <v>609.70000000000005</v>
      </c>
      <c r="DJ569">
        <v>561.1</v>
      </c>
      <c r="DK569">
        <v>537.29999999999995</v>
      </c>
      <c r="DL569">
        <v>518.4</v>
      </c>
      <c r="DM569">
        <v>503.3</v>
      </c>
      <c r="DN569">
        <v>486.4</v>
      </c>
      <c r="DO569">
        <v>753.5</v>
      </c>
      <c r="DP569">
        <v>618.9</v>
      </c>
      <c r="DQ569">
        <v>564.9</v>
      </c>
      <c r="DR569">
        <v>538.29999999999995</v>
      </c>
      <c r="DS569">
        <v>516</v>
      </c>
      <c r="DT569">
        <v>496.1</v>
      </c>
      <c r="DU569">
        <v>471</v>
      </c>
      <c r="DV569">
        <v>817.2</v>
      </c>
      <c r="DW569">
        <v>670.2</v>
      </c>
      <c r="DX569">
        <v>584.70000000000005</v>
      </c>
      <c r="DY569">
        <v>552</v>
      </c>
      <c r="DZ569">
        <v>529</v>
      </c>
      <c r="EA569">
        <v>506.6</v>
      </c>
      <c r="EB569">
        <v>468.7</v>
      </c>
      <c r="EC569">
        <v>942.8</v>
      </c>
      <c r="ED569">
        <v>760</v>
      </c>
      <c r="EE569">
        <v>644.4</v>
      </c>
      <c r="EF569">
        <v>579.29999999999995</v>
      </c>
      <c r="EG569">
        <v>551.1</v>
      </c>
      <c r="EH569">
        <v>529.79999999999995</v>
      </c>
      <c r="EI569">
        <v>489.6</v>
      </c>
      <c r="EJ569">
        <v>1088.5999999999999</v>
      </c>
      <c r="EK569">
        <v>876.8</v>
      </c>
      <c r="EL569">
        <v>742.9</v>
      </c>
      <c r="EM569">
        <v>652.70000000000005</v>
      </c>
      <c r="EN569">
        <v>592.70000000000005</v>
      </c>
      <c r="EO569">
        <v>559.79999999999995</v>
      </c>
      <c r="EP569" t="s">
        <v>4845</v>
      </c>
    </row>
    <row r="570" spans="1:146" x14ac:dyDescent="0.25">
      <c r="A570" t="s">
        <v>3421</v>
      </c>
      <c r="B570" t="s">
        <v>3567</v>
      </c>
      <c r="C570" t="s">
        <v>3568</v>
      </c>
      <c r="D570" t="s">
        <v>3569</v>
      </c>
      <c r="E570" t="s">
        <v>3570</v>
      </c>
      <c r="F570" t="s">
        <v>2065</v>
      </c>
      <c r="G570" t="s">
        <v>2066</v>
      </c>
      <c r="H570">
        <v>1977</v>
      </c>
      <c r="K570" t="s">
        <v>1698</v>
      </c>
      <c r="L570" t="s">
        <v>971</v>
      </c>
      <c r="M570">
        <v>383</v>
      </c>
      <c r="N570" t="s">
        <v>4843</v>
      </c>
      <c r="O570" s="3">
        <v>0.36900462962962965</v>
      </c>
      <c r="P570">
        <v>7.64</v>
      </c>
      <c r="Q570">
        <v>6.7949999999999999</v>
      </c>
      <c r="R570">
        <v>1.7869999999999999</v>
      </c>
      <c r="S570">
        <v>2.38</v>
      </c>
      <c r="T570">
        <v>1350</v>
      </c>
      <c r="U570">
        <v>100.6</v>
      </c>
      <c r="V570">
        <v>0.17</v>
      </c>
      <c r="W570">
        <v>704.4</v>
      </c>
      <c r="X570">
        <v>0.88249999999999995</v>
      </c>
      <c r="Y570">
        <v>764.9</v>
      </c>
      <c r="Z570">
        <v>0</v>
      </c>
      <c r="AA570">
        <v>0</v>
      </c>
      <c r="AB570">
        <v>1149.2</v>
      </c>
      <c r="AC570">
        <v>930</v>
      </c>
      <c r="AD570">
        <v>803.5</v>
      </c>
      <c r="AE570">
        <v>740.1</v>
      </c>
      <c r="AF570">
        <v>698.7</v>
      </c>
      <c r="AG570">
        <v>675.4</v>
      </c>
      <c r="AH570">
        <v>640.79999999999995</v>
      </c>
      <c r="AI570">
        <v>1096.7</v>
      </c>
      <c r="AJ570">
        <v>889.7</v>
      </c>
      <c r="AK570">
        <v>778.9</v>
      </c>
      <c r="AL570">
        <v>719.6</v>
      </c>
      <c r="AM570">
        <v>686.4</v>
      </c>
      <c r="AN570">
        <v>664.6</v>
      </c>
      <c r="AO570">
        <v>625.20000000000005</v>
      </c>
      <c r="AP570">
        <v>969.7</v>
      </c>
      <c r="AQ570">
        <v>783.5</v>
      </c>
      <c r="AR570">
        <v>683.7</v>
      </c>
      <c r="AS570">
        <v>625.29999999999995</v>
      </c>
      <c r="AT570">
        <v>588.29999999999995</v>
      </c>
      <c r="AU570">
        <v>562.5</v>
      </c>
      <c r="AV570">
        <v>524.79999999999995</v>
      </c>
      <c r="AW570">
        <v>1038.4000000000001</v>
      </c>
      <c r="AX570">
        <v>831</v>
      </c>
      <c r="AY570">
        <v>718.3</v>
      </c>
      <c r="AZ570">
        <v>651.9</v>
      </c>
      <c r="BA570">
        <v>610.4</v>
      </c>
      <c r="BB570">
        <v>582.4</v>
      </c>
      <c r="BC570">
        <v>544.1</v>
      </c>
      <c r="BD570">
        <v>1146.2</v>
      </c>
      <c r="BE570">
        <v>874.5</v>
      </c>
      <c r="BF570">
        <v>728.4</v>
      </c>
      <c r="BG570">
        <v>646.79999999999995</v>
      </c>
      <c r="BH570">
        <v>602</v>
      </c>
      <c r="BI570">
        <v>564.79999999999995</v>
      </c>
      <c r="BJ570">
        <v>496.4</v>
      </c>
      <c r="BK570">
        <v>41.5</v>
      </c>
      <c r="BL570">
        <v>40.4</v>
      </c>
      <c r="BM570">
        <v>38.9</v>
      </c>
      <c r="BN570">
        <v>36.4</v>
      </c>
      <c r="BO570">
        <v>35.6</v>
      </c>
      <c r="BP570">
        <v>35.4</v>
      </c>
      <c r="BQ570">
        <v>35.299999999999997</v>
      </c>
      <c r="BR570">
        <v>146</v>
      </c>
      <c r="BS570">
        <v>147.19999999999999</v>
      </c>
      <c r="BT570">
        <v>147.69999999999999</v>
      </c>
      <c r="BU570">
        <v>151.19999999999999</v>
      </c>
      <c r="BV570">
        <v>176.6</v>
      </c>
      <c r="BW570">
        <v>178.1</v>
      </c>
      <c r="BX570">
        <v>177.6</v>
      </c>
      <c r="BY570">
        <v>1178.7</v>
      </c>
      <c r="BZ570">
        <v>971.1</v>
      </c>
      <c r="CA570">
        <v>851.6</v>
      </c>
      <c r="CB570">
        <v>791.1</v>
      </c>
      <c r="CC570">
        <v>774.2</v>
      </c>
      <c r="CD570">
        <v>767.4</v>
      </c>
      <c r="CE570">
        <v>756.3</v>
      </c>
      <c r="CF570">
        <v>783.7</v>
      </c>
      <c r="CG570">
        <v>656.9</v>
      </c>
      <c r="CH570">
        <v>603.5</v>
      </c>
      <c r="CI570">
        <v>579.1</v>
      </c>
      <c r="CJ570">
        <v>568.6</v>
      </c>
      <c r="CK570">
        <v>563.4</v>
      </c>
      <c r="CL570">
        <v>555.6</v>
      </c>
      <c r="CM570">
        <v>745.7</v>
      </c>
      <c r="CN570">
        <v>633.70000000000005</v>
      </c>
      <c r="CO570">
        <v>590.79999999999995</v>
      </c>
      <c r="CP570">
        <v>565.70000000000005</v>
      </c>
      <c r="CQ570">
        <v>550.6</v>
      </c>
      <c r="CR570">
        <v>543.5</v>
      </c>
      <c r="CS570">
        <v>536.20000000000005</v>
      </c>
      <c r="CT570">
        <v>718</v>
      </c>
      <c r="CU570">
        <v>618.70000000000005</v>
      </c>
      <c r="CV570">
        <v>579.70000000000005</v>
      </c>
      <c r="CW570">
        <v>552.6</v>
      </c>
      <c r="CX570">
        <v>527.1</v>
      </c>
      <c r="CY570">
        <v>510.8</v>
      </c>
      <c r="CZ570">
        <v>498.4</v>
      </c>
      <c r="DA570">
        <v>698.3</v>
      </c>
      <c r="DB570">
        <v>597.6</v>
      </c>
      <c r="DC570">
        <v>556.5</v>
      </c>
      <c r="DD570">
        <v>528.29999999999995</v>
      </c>
      <c r="DE570">
        <v>513</v>
      </c>
      <c r="DF570">
        <v>493.9</v>
      </c>
      <c r="DG570">
        <v>458.9</v>
      </c>
      <c r="DH570">
        <v>698</v>
      </c>
      <c r="DI570">
        <v>596.29999999999995</v>
      </c>
      <c r="DJ570">
        <v>553.79999999999995</v>
      </c>
      <c r="DK570">
        <v>512.9</v>
      </c>
      <c r="DL570">
        <v>477</v>
      </c>
      <c r="DM570">
        <v>450.9</v>
      </c>
      <c r="DN570">
        <v>414.8</v>
      </c>
      <c r="DO570">
        <v>731.7</v>
      </c>
      <c r="DP570">
        <v>609.1</v>
      </c>
      <c r="DQ570">
        <v>563.9</v>
      </c>
      <c r="DR570">
        <v>524.1</v>
      </c>
      <c r="DS570">
        <v>485.6</v>
      </c>
      <c r="DT570">
        <v>446.7</v>
      </c>
      <c r="DU570">
        <v>380.6</v>
      </c>
      <c r="DV570">
        <v>822.9</v>
      </c>
      <c r="DW570">
        <v>664.5</v>
      </c>
      <c r="DX570">
        <v>589.79999999999995</v>
      </c>
      <c r="DY570">
        <v>552.5</v>
      </c>
      <c r="DZ570">
        <v>515.1</v>
      </c>
      <c r="EA570">
        <v>479.5</v>
      </c>
      <c r="EB570">
        <v>401.7</v>
      </c>
      <c r="EC570">
        <v>969.7</v>
      </c>
      <c r="ED570">
        <v>769.8</v>
      </c>
      <c r="EE570">
        <v>654.20000000000005</v>
      </c>
      <c r="EF570">
        <v>598.6</v>
      </c>
      <c r="EG570">
        <v>567.4</v>
      </c>
      <c r="EH570">
        <v>539.20000000000005</v>
      </c>
      <c r="EI570">
        <v>472.4</v>
      </c>
      <c r="EJ570">
        <v>1119.7</v>
      </c>
      <c r="EK570">
        <v>888.9</v>
      </c>
      <c r="EL570">
        <v>755.4</v>
      </c>
      <c r="EM570">
        <v>689.1</v>
      </c>
      <c r="EN570">
        <v>623.29999999999995</v>
      </c>
      <c r="EO570">
        <v>583.29999999999995</v>
      </c>
      <c r="EP570" t="s">
        <v>4846</v>
      </c>
    </row>
    <row r="571" spans="1:146" x14ac:dyDescent="0.25">
      <c r="A571" t="s">
        <v>3421</v>
      </c>
      <c r="B571" t="s">
        <v>3562</v>
      </c>
      <c r="C571" t="s">
        <v>3563</v>
      </c>
      <c r="D571" t="s">
        <v>3564</v>
      </c>
      <c r="E571" t="s">
        <v>4847</v>
      </c>
      <c r="F571" t="s">
        <v>3565</v>
      </c>
      <c r="G571" t="s">
        <v>3566</v>
      </c>
      <c r="H571">
        <v>2014</v>
      </c>
      <c r="K571" t="s">
        <v>1698</v>
      </c>
      <c r="L571" t="s">
        <v>971</v>
      </c>
      <c r="M571">
        <v>335</v>
      </c>
      <c r="N571" t="s">
        <v>4843</v>
      </c>
      <c r="O571" s="3">
        <v>0.36900462962962965</v>
      </c>
      <c r="P571">
        <v>6.5</v>
      </c>
      <c r="Q571">
        <v>6.3250000000000002</v>
      </c>
      <c r="R571">
        <v>1.5649999999999999</v>
      </c>
      <c r="S571">
        <v>3</v>
      </c>
      <c r="T571">
        <v>1000</v>
      </c>
      <c r="U571">
        <v>94.5</v>
      </c>
      <c r="V571">
        <v>0</v>
      </c>
      <c r="W571">
        <v>667.1</v>
      </c>
      <c r="X571">
        <v>0.90410000000000001</v>
      </c>
      <c r="Y571">
        <v>746.6</v>
      </c>
      <c r="Z571">
        <v>0</v>
      </c>
      <c r="AA571">
        <v>0</v>
      </c>
      <c r="AB571">
        <v>1038.8</v>
      </c>
      <c r="AC571">
        <v>857.7</v>
      </c>
      <c r="AD571">
        <v>773.6</v>
      </c>
      <c r="AE571">
        <v>733.4</v>
      </c>
      <c r="AF571">
        <v>702.4</v>
      </c>
      <c r="AG571">
        <v>682.3</v>
      </c>
      <c r="AH571">
        <v>597.1</v>
      </c>
      <c r="AI571">
        <v>995.9</v>
      </c>
      <c r="AJ571">
        <v>829</v>
      </c>
      <c r="AK571">
        <v>751.9</v>
      </c>
      <c r="AL571">
        <v>711.4</v>
      </c>
      <c r="AM571">
        <v>684.2</v>
      </c>
      <c r="AN571">
        <v>662.6</v>
      </c>
      <c r="AO571">
        <v>588.6</v>
      </c>
      <c r="AP571">
        <v>896.1</v>
      </c>
      <c r="AQ571">
        <v>735.3</v>
      </c>
      <c r="AR571">
        <v>650</v>
      </c>
      <c r="AS571">
        <v>599</v>
      </c>
      <c r="AT571">
        <v>563.4</v>
      </c>
      <c r="AU571">
        <v>533.70000000000005</v>
      </c>
      <c r="AV571">
        <v>478.4</v>
      </c>
      <c r="AW571">
        <v>978.3</v>
      </c>
      <c r="AX571">
        <v>792.1</v>
      </c>
      <c r="AY571">
        <v>692.2</v>
      </c>
      <c r="AZ571">
        <v>633.29999999999995</v>
      </c>
      <c r="BA571">
        <v>595.20000000000005</v>
      </c>
      <c r="BB571">
        <v>567.70000000000005</v>
      </c>
      <c r="BC571">
        <v>525</v>
      </c>
      <c r="BD571">
        <v>1036.3</v>
      </c>
      <c r="BE571">
        <v>809.8</v>
      </c>
      <c r="BF571">
        <v>700.1</v>
      </c>
      <c r="BG571">
        <v>631</v>
      </c>
      <c r="BH571">
        <v>584</v>
      </c>
      <c r="BI571">
        <v>543.79999999999995</v>
      </c>
      <c r="BJ571">
        <v>447.8</v>
      </c>
      <c r="BK571">
        <v>42.8</v>
      </c>
      <c r="BL571">
        <v>40.9</v>
      </c>
      <c r="BM571">
        <v>38.299999999999997</v>
      </c>
      <c r="BN571">
        <v>37.4</v>
      </c>
      <c r="BO571">
        <v>37.4</v>
      </c>
      <c r="BP571">
        <v>38.200000000000003</v>
      </c>
      <c r="BQ571">
        <v>38.6</v>
      </c>
      <c r="BR571">
        <v>145.9</v>
      </c>
      <c r="BS571">
        <v>148.5</v>
      </c>
      <c r="BT571">
        <v>149.9</v>
      </c>
      <c r="BU571">
        <v>174.7</v>
      </c>
      <c r="BV571">
        <v>177.5</v>
      </c>
      <c r="BW571">
        <v>143.4</v>
      </c>
      <c r="BX571">
        <v>136.30000000000001</v>
      </c>
      <c r="BY571">
        <v>1064</v>
      </c>
      <c r="BZ571">
        <v>898.7</v>
      </c>
      <c r="CA571">
        <v>831.6</v>
      </c>
      <c r="CB571">
        <v>807.2</v>
      </c>
      <c r="CC571">
        <v>801.4</v>
      </c>
      <c r="CD571">
        <v>804.4</v>
      </c>
      <c r="CE571">
        <v>797.2</v>
      </c>
      <c r="CF571">
        <v>698.1</v>
      </c>
      <c r="CG571">
        <v>615.5</v>
      </c>
      <c r="CH571">
        <v>590.5</v>
      </c>
      <c r="CI571">
        <v>577.29999999999995</v>
      </c>
      <c r="CJ571">
        <v>569.9</v>
      </c>
      <c r="CK571">
        <v>566.70000000000005</v>
      </c>
      <c r="CL571">
        <v>552.79999999999995</v>
      </c>
      <c r="CM571">
        <v>660.7</v>
      </c>
      <c r="CN571">
        <v>596.79999999999995</v>
      </c>
      <c r="CO571">
        <v>568</v>
      </c>
      <c r="CP571">
        <v>551.5</v>
      </c>
      <c r="CQ571">
        <v>541.20000000000005</v>
      </c>
      <c r="CR571">
        <v>535.70000000000005</v>
      </c>
      <c r="CS571">
        <v>523.1</v>
      </c>
      <c r="CT571">
        <v>633.4</v>
      </c>
      <c r="CU571">
        <v>579.79999999999995</v>
      </c>
      <c r="CV571">
        <v>537.1</v>
      </c>
      <c r="CW571">
        <v>515</v>
      </c>
      <c r="CX571">
        <v>502</v>
      </c>
      <c r="CY571">
        <v>491.7</v>
      </c>
      <c r="CZ571">
        <v>480.9</v>
      </c>
      <c r="DA571">
        <v>630.9</v>
      </c>
      <c r="DB571">
        <v>580.29999999999995</v>
      </c>
      <c r="DC571">
        <v>535.79999999999995</v>
      </c>
      <c r="DD571">
        <v>494.2</v>
      </c>
      <c r="DE571">
        <v>467.4</v>
      </c>
      <c r="DF571">
        <v>452.4</v>
      </c>
      <c r="DG571">
        <v>427.8</v>
      </c>
      <c r="DH571">
        <v>658</v>
      </c>
      <c r="DI571">
        <v>579.4</v>
      </c>
      <c r="DJ571">
        <v>522.20000000000005</v>
      </c>
      <c r="DK571">
        <v>473.9</v>
      </c>
      <c r="DL571">
        <v>444.3</v>
      </c>
      <c r="DM571">
        <v>400.9</v>
      </c>
      <c r="DN571">
        <v>352.8</v>
      </c>
      <c r="DO571">
        <v>676.7</v>
      </c>
      <c r="DP571">
        <v>588.9</v>
      </c>
      <c r="DQ571">
        <v>533.20000000000005</v>
      </c>
      <c r="DR571">
        <v>477.9</v>
      </c>
      <c r="DS571">
        <v>426.9</v>
      </c>
      <c r="DT571">
        <v>395.7</v>
      </c>
      <c r="DU571">
        <v>310.7</v>
      </c>
      <c r="DV571">
        <v>750.1</v>
      </c>
      <c r="DW571">
        <v>624.4</v>
      </c>
      <c r="DX571">
        <v>565.4</v>
      </c>
      <c r="DY571">
        <v>516</v>
      </c>
      <c r="DZ571">
        <v>464.3</v>
      </c>
      <c r="EA571">
        <v>415.7</v>
      </c>
      <c r="EB571">
        <v>283</v>
      </c>
      <c r="EC571">
        <v>877.9</v>
      </c>
      <c r="ED571">
        <v>707.2</v>
      </c>
      <c r="EE571">
        <v>619.70000000000005</v>
      </c>
      <c r="EF571">
        <v>573.5</v>
      </c>
      <c r="EG571">
        <v>536</v>
      </c>
      <c r="EH571">
        <v>485.2</v>
      </c>
      <c r="EI571">
        <v>343.8</v>
      </c>
      <c r="EJ571">
        <v>1013.7</v>
      </c>
      <c r="EK571">
        <v>816.7</v>
      </c>
      <c r="EL571">
        <v>715.5</v>
      </c>
      <c r="EM571">
        <v>659.7</v>
      </c>
      <c r="EN571">
        <v>603.4</v>
      </c>
      <c r="EO571">
        <v>560.29999999999995</v>
      </c>
      <c r="EP571" t="s">
        <v>4848</v>
      </c>
    </row>
    <row r="572" spans="1:146" x14ac:dyDescent="0.25">
      <c r="A572" t="s">
        <v>3421</v>
      </c>
      <c r="B572" t="s">
        <v>3555</v>
      </c>
      <c r="C572" t="s">
        <v>3556</v>
      </c>
      <c r="D572" t="s">
        <v>3557</v>
      </c>
      <c r="E572" t="s">
        <v>3558</v>
      </c>
      <c r="F572" t="s">
        <v>1785</v>
      </c>
      <c r="G572" t="s">
        <v>1191</v>
      </c>
      <c r="H572">
        <v>1980</v>
      </c>
      <c r="K572" t="s">
        <v>1698</v>
      </c>
      <c r="L572" t="s">
        <v>1781</v>
      </c>
      <c r="M572">
        <v>406</v>
      </c>
      <c r="N572" t="s">
        <v>4843</v>
      </c>
      <c r="O572" s="3">
        <v>0.36900462962962965</v>
      </c>
      <c r="P572">
        <v>9.17</v>
      </c>
      <c r="Q572">
        <v>7.1180000000000003</v>
      </c>
      <c r="R572">
        <v>1.4850000000000001</v>
      </c>
      <c r="S572">
        <v>2.97</v>
      </c>
      <c r="T572">
        <v>3000</v>
      </c>
      <c r="U572">
        <v>116.1</v>
      </c>
      <c r="V572">
        <v>0.45</v>
      </c>
      <c r="W572">
        <v>761.9</v>
      </c>
      <c r="X572">
        <v>0.81699999999999995</v>
      </c>
      <c r="Y572">
        <v>826.2</v>
      </c>
      <c r="Z572">
        <v>0</v>
      </c>
      <c r="AA572">
        <v>0</v>
      </c>
      <c r="AB572">
        <v>1270.5999999999999</v>
      </c>
      <c r="AC572">
        <v>1032.9000000000001</v>
      </c>
      <c r="AD572">
        <v>897.5</v>
      </c>
      <c r="AE572">
        <v>800.7</v>
      </c>
      <c r="AF572">
        <v>736.9</v>
      </c>
      <c r="AG572">
        <v>707.7</v>
      </c>
      <c r="AH572">
        <v>690.2</v>
      </c>
      <c r="AI572">
        <v>1228.8</v>
      </c>
      <c r="AJ572">
        <v>1002.6</v>
      </c>
      <c r="AK572">
        <v>876.1</v>
      </c>
      <c r="AL572">
        <v>794.6</v>
      </c>
      <c r="AM572">
        <v>742.9</v>
      </c>
      <c r="AN572">
        <v>716.4</v>
      </c>
      <c r="AO572">
        <v>699.1</v>
      </c>
      <c r="AP572">
        <v>1063.8</v>
      </c>
      <c r="AQ572">
        <v>853.6</v>
      </c>
      <c r="AR572">
        <v>738.6</v>
      </c>
      <c r="AS572">
        <v>670.2</v>
      </c>
      <c r="AT572">
        <v>628</v>
      </c>
      <c r="AU572">
        <v>601.4</v>
      </c>
      <c r="AV572">
        <v>572.9</v>
      </c>
      <c r="AW572">
        <v>1124.9000000000001</v>
      </c>
      <c r="AX572">
        <v>897.7</v>
      </c>
      <c r="AY572">
        <v>772.1</v>
      </c>
      <c r="AZ572">
        <v>696.6</v>
      </c>
      <c r="BA572">
        <v>649.4</v>
      </c>
      <c r="BB572">
        <v>619.4</v>
      </c>
      <c r="BC572">
        <v>586.70000000000005</v>
      </c>
      <c r="BD572">
        <v>1260.9000000000001</v>
      </c>
      <c r="BE572">
        <v>966.3</v>
      </c>
      <c r="BF572">
        <v>801.8</v>
      </c>
      <c r="BG572">
        <v>694.8</v>
      </c>
      <c r="BH572">
        <v>635</v>
      </c>
      <c r="BI572">
        <v>597.20000000000005</v>
      </c>
      <c r="BJ572">
        <v>541.6</v>
      </c>
      <c r="BK572">
        <v>44.3</v>
      </c>
      <c r="BL572">
        <v>43</v>
      </c>
      <c r="BM572">
        <v>43.3</v>
      </c>
      <c r="BN572">
        <v>43.6</v>
      </c>
      <c r="BO572">
        <v>42.1</v>
      </c>
      <c r="BP572">
        <v>41.9</v>
      </c>
      <c r="BQ572">
        <v>43.5</v>
      </c>
      <c r="BR572">
        <v>148.5</v>
      </c>
      <c r="BS572">
        <v>152.5</v>
      </c>
      <c r="BT572">
        <v>152.5</v>
      </c>
      <c r="BU572">
        <v>160.6</v>
      </c>
      <c r="BV572">
        <v>180</v>
      </c>
      <c r="BW572">
        <v>180</v>
      </c>
      <c r="BX572">
        <v>180</v>
      </c>
      <c r="BY572">
        <v>1367.8</v>
      </c>
      <c r="BZ572">
        <v>1138.3</v>
      </c>
      <c r="CA572">
        <v>1014.6</v>
      </c>
      <c r="CB572">
        <v>922.9</v>
      </c>
      <c r="CC572">
        <v>862.8</v>
      </c>
      <c r="CD572">
        <v>842.7</v>
      </c>
      <c r="CE572">
        <v>854.9</v>
      </c>
      <c r="CF572">
        <v>885.3</v>
      </c>
      <c r="CG572">
        <v>746.7</v>
      </c>
      <c r="CH572">
        <v>661.9</v>
      </c>
      <c r="CI572">
        <v>612.1</v>
      </c>
      <c r="CJ572">
        <v>587.79999999999995</v>
      </c>
      <c r="CK572">
        <v>576.6</v>
      </c>
      <c r="CL572">
        <v>575.4</v>
      </c>
      <c r="CM572">
        <v>834.1</v>
      </c>
      <c r="CN572">
        <v>705.5</v>
      </c>
      <c r="CO572">
        <v>628.20000000000005</v>
      </c>
      <c r="CP572">
        <v>590.9</v>
      </c>
      <c r="CQ572">
        <v>571.20000000000005</v>
      </c>
      <c r="CR572">
        <v>559.4</v>
      </c>
      <c r="CS572">
        <v>553.79999999999995</v>
      </c>
      <c r="CT572">
        <v>795.5</v>
      </c>
      <c r="CU572">
        <v>671.9</v>
      </c>
      <c r="CV572">
        <v>605.20000000000005</v>
      </c>
      <c r="CW572">
        <v>575.29999999999995</v>
      </c>
      <c r="CX572">
        <v>556.20000000000005</v>
      </c>
      <c r="CY572">
        <v>541.1</v>
      </c>
      <c r="CZ572">
        <v>521.5</v>
      </c>
      <c r="DA572">
        <v>784.8</v>
      </c>
      <c r="DB572">
        <v>644.5</v>
      </c>
      <c r="DC572">
        <v>579.70000000000005</v>
      </c>
      <c r="DD572">
        <v>551.9</v>
      </c>
      <c r="DE572">
        <v>533.70000000000005</v>
      </c>
      <c r="DF572">
        <v>525.1</v>
      </c>
      <c r="DG572">
        <v>503.8</v>
      </c>
      <c r="DH572">
        <v>765.3</v>
      </c>
      <c r="DI572">
        <v>630.20000000000005</v>
      </c>
      <c r="DJ572">
        <v>573</v>
      </c>
      <c r="DK572">
        <v>543.6</v>
      </c>
      <c r="DL572">
        <v>517.9</v>
      </c>
      <c r="DM572">
        <v>495.7</v>
      </c>
      <c r="DN572">
        <v>468.5</v>
      </c>
      <c r="DO572">
        <v>786</v>
      </c>
      <c r="DP572">
        <v>644.70000000000005</v>
      </c>
      <c r="DQ572">
        <v>579.5</v>
      </c>
      <c r="DR572">
        <v>549.20000000000005</v>
      </c>
      <c r="DS572">
        <v>523.29999999999995</v>
      </c>
      <c r="DT572">
        <v>498.6</v>
      </c>
      <c r="DU572">
        <v>459.2</v>
      </c>
      <c r="DV572">
        <v>874.7</v>
      </c>
      <c r="DW572">
        <v>708.5</v>
      </c>
      <c r="DX572">
        <v>607.6</v>
      </c>
      <c r="DY572">
        <v>566.6</v>
      </c>
      <c r="DZ572">
        <v>540.29999999999995</v>
      </c>
      <c r="EA572">
        <v>515.5</v>
      </c>
      <c r="EB572">
        <v>471.7</v>
      </c>
      <c r="EC572">
        <v>1016.3</v>
      </c>
      <c r="ED572">
        <v>804.6</v>
      </c>
      <c r="EE572">
        <v>677.7</v>
      </c>
      <c r="EF572">
        <v>599.6</v>
      </c>
      <c r="EG572">
        <v>564.70000000000005</v>
      </c>
      <c r="EH572">
        <v>540.4</v>
      </c>
      <c r="EI572">
        <v>495.6</v>
      </c>
      <c r="EJ572">
        <v>1173.5</v>
      </c>
      <c r="EK572">
        <v>927.5</v>
      </c>
      <c r="EL572">
        <v>780.4</v>
      </c>
      <c r="EM572">
        <v>678.6</v>
      </c>
      <c r="EN572">
        <v>611</v>
      </c>
      <c r="EO572">
        <v>572.6</v>
      </c>
      <c r="EP572" t="s">
        <v>4849</v>
      </c>
    </row>
    <row r="573" spans="1:146" x14ac:dyDescent="0.25">
      <c r="A573" t="s">
        <v>3421</v>
      </c>
      <c r="B573" t="s">
        <v>3571</v>
      </c>
      <c r="C573" t="s">
        <v>3572</v>
      </c>
      <c r="D573" t="s">
        <v>3573</v>
      </c>
      <c r="E573" t="s">
        <v>3574</v>
      </c>
      <c r="F573" t="s">
        <v>524</v>
      </c>
      <c r="G573" t="s">
        <v>3575</v>
      </c>
      <c r="H573">
        <v>2013</v>
      </c>
      <c r="K573" t="s">
        <v>1698</v>
      </c>
      <c r="L573" t="s">
        <v>1781</v>
      </c>
      <c r="M573">
        <v>660</v>
      </c>
      <c r="N573" t="s">
        <v>4843</v>
      </c>
      <c r="O573" s="3">
        <v>0.36900462962962965</v>
      </c>
      <c r="P573">
        <v>10.8</v>
      </c>
      <c r="Q573">
        <v>10.057</v>
      </c>
      <c r="R573">
        <v>2.165</v>
      </c>
      <c r="S573">
        <v>3.55</v>
      </c>
      <c r="T573">
        <v>5160</v>
      </c>
      <c r="U573">
        <v>117.9</v>
      </c>
      <c r="V573">
        <v>0.18</v>
      </c>
      <c r="W573">
        <v>593.70000000000005</v>
      </c>
      <c r="X573">
        <v>1.0309999999999999</v>
      </c>
      <c r="Y573">
        <v>654.70000000000005</v>
      </c>
      <c r="Z573">
        <v>0</v>
      </c>
      <c r="AA573">
        <v>0</v>
      </c>
      <c r="AB573">
        <v>987.4</v>
      </c>
      <c r="AC573">
        <v>797.9</v>
      </c>
      <c r="AD573">
        <v>685.4</v>
      </c>
      <c r="AE573">
        <v>629.79999999999995</v>
      </c>
      <c r="AF573">
        <v>605</v>
      </c>
      <c r="AG573">
        <v>580.79999999999995</v>
      </c>
      <c r="AH573">
        <v>549.70000000000005</v>
      </c>
      <c r="AI573">
        <v>944.8</v>
      </c>
      <c r="AJ573">
        <v>763.3</v>
      </c>
      <c r="AK573">
        <v>666</v>
      </c>
      <c r="AL573">
        <v>616.5</v>
      </c>
      <c r="AM573">
        <v>590.70000000000005</v>
      </c>
      <c r="AN573">
        <v>571.70000000000005</v>
      </c>
      <c r="AO573">
        <v>539.6</v>
      </c>
      <c r="AP573">
        <v>813</v>
      </c>
      <c r="AQ573">
        <v>658.4</v>
      </c>
      <c r="AR573">
        <v>576.20000000000005</v>
      </c>
      <c r="AS573">
        <v>528.9</v>
      </c>
      <c r="AT573">
        <v>499.9</v>
      </c>
      <c r="AU573">
        <v>480.2</v>
      </c>
      <c r="AV573">
        <v>452.3</v>
      </c>
      <c r="AW573">
        <v>906.5</v>
      </c>
      <c r="AX573">
        <v>722.4</v>
      </c>
      <c r="AY573">
        <v>621.9</v>
      </c>
      <c r="AZ573">
        <v>562.70000000000005</v>
      </c>
      <c r="BA573">
        <v>525.9</v>
      </c>
      <c r="BB573">
        <v>501.7</v>
      </c>
      <c r="BC573">
        <v>470.4</v>
      </c>
      <c r="BD573">
        <v>982.8</v>
      </c>
      <c r="BE573">
        <v>746.2</v>
      </c>
      <c r="BF573">
        <v>616.9</v>
      </c>
      <c r="BG573">
        <v>546.70000000000005</v>
      </c>
      <c r="BH573">
        <v>511.7</v>
      </c>
      <c r="BI573">
        <v>482</v>
      </c>
      <c r="BJ573">
        <v>432.5</v>
      </c>
      <c r="BK573">
        <v>42.7</v>
      </c>
      <c r="BL573">
        <v>41.3</v>
      </c>
      <c r="BM573">
        <v>40.299999999999997</v>
      </c>
      <c r="BN573">
        <v>38.700000000000003</v>
      </c>
      <c r="BO573">
        <v>38.6</v>
      </c>
      <c r="BP573">
        <v>38.4</v>
      </c>
      <c r="BQ573">
        <v>38.200000000000003</v>
      </c>
      <c r="BR573">
        <v>144</v>
      </c>
      <c r="BS573">
        <v>147.6</v>
      </c>
      <c r="BT573">
        <v>147.69999999999999</v>
      </c>
      <c r="BU573">
        <v>150.4</v>
      </c>
      <c r="BV573">
        <v>172.9</v>
      </c>
      <c r="BW573">
        <v>178</v>
      </c>
      <c r="BX573">
        <v>178.5</v>
      </c>
      <c r="BY573">
        <v>1033</v>
      </c>
      <c r="BZ573">
        <v>846.6</v>
      </c>
      <c r="CA573">
        <v>740.2</v>
      </c>
      <c r="CB573">
        <v>691.5</v>
      </c>
      <c r="CC573">
        <v>675.4</v>
      </c>
      <c r="CD573">
        <v>669.2</v>
      </c>
      <c r="CE573">
        <v>654.70000000000005</v>
      </c>
      <c r="CF573">
        <v>678.7</v>
      </c>
      <c r="CG573">
        <v>565.6</v>
      </c>
      <c r="CH573">
        <v>508.6</v>
      </c>
      <c r="CI573">
        <v>486.2</v>
      </c>
      <c r="CJ573">
        <v>478.9</v>
      </c>
      <c r="CK573">
        <v>475.7</v>
      </c>
      <c r="CL573">
        <v>469.2</v>
      </c>
      <c r="CM573">
        <v>622.9</v>
      </c>
      <c r="CN573">
        <v>526</v>
      </c>
      <c r="CO573">
        <v>493.7</v>
      </c>
      <c r="CP573">
        <v>474.5</v>
      </c>
      <c r="CQ573">
        <v>465.4</v>
      </c>
      <c r="CR573">
        <v>461.4</v>
      </c>
      <c r="CS573">
        <v>456.1</v>
      </c>
      <c r="CT573">
        <v>550.4</v>
      </c>
      <c r="CU573">
        <v>487.7</v>
      </c>
      <c r="CV573">
        <v>467.9</v>
      </c>
      <c r="CW573">
        <v>458.4</v>
      </c>
      <c r="CX573">
        <v>448.1</v>
      </c>
      <c r="CY573">
        <v>437.8</v>
      </c>
      <c r="CZ573">
        <v>430.8</v>
      </c>
      <c r="DA573">
        <v>527.5</v>
      </c>
      <c r="DB573">
        <v>474.8</v>
      </c>
      <c r="DC573">
        <v>450.2</v>
      </c>
      <c r="DD573">
        <v>435.3</v>
      </c>
      <c r="DE573">
        <v>424.2</v>
      </c>
      <c r="DF573">
        <v>415.4</v>
      </c>
      <c r="DG573">
        <v>399.2</v>
      </c>
      <c r="DH573">
        <v>556.20000000000005</v>
      </c>
      <c r="DI573">
        <v>491.8</v>
      </c>
      <c r="DJ573">
        <v>461</v>
      </c>
      <c r="DK573">
        <v>434.4</v>
      </c>
      <c r="DL573">
        <v>409.2</v>
      </c>
      <c r="DM573">
        <v>391</v>
      </c>
      <c r="DN573">
        <v>365.6</v>
      </c>
      <c r="DO573">
        <v>605.4</v>
      </c>
      <c r="DP573">
        <v>507.1</v>
      </c>
      <c r="DQ573">
        <v>466.6</v>
      </c>
      <c r="DR573">
        <v>436.6</v>
      </c>
      <c r="DS573">
        <v>407.7</v>
      </c>
      <c r="DT573">
        <v>385.6</v>
      </c>
      <c r="DU573">
        <v>355.8</v>
      </c>
      <c r="DV573">
        <v>689.5</v>
      </c>
      <c r="DW573">
        <v>551.4</v>
      </c>
      <c r="DX573">
        <v>487.4</v>
      </c>
      <c r="DY573">
        <v>457.2</v>
      </c>
      <c r="DZ573">
        <v>428.7</v>
      </c>
      <c r="EA573">
        <v>400.8</v>
      </c>
      <c r="EB573">
        <v>342.3</v>
      </c>
      <c r="EC573">
        <v>815.6</v>
      </c>
      <c r="ED573">
        <v>648.79999999999995</v>
      </c>
      <c r="EE573">
        <v>546.1</v>
      </c>
      <c r="EF573">
        <v>492.3</v>
      </c>
      <c r="EG573">
        <v>468.1</v>
      </c>
      <c r="EH573">
        <v>448.4</v>
      </c>
      <c r="EI573">
        <v>397.1</v>
      </c>
      <c r="EJ573">
        <v>941.8</v>
      </c>
      <c r="EK573">
        <v>749.2</v>
      </c>
      <c r="EL573">
        <v>630.6</v>
      </c>
      <c r="EM573">
        <v>568.1</v>
      </c>
      <c r="EN573">
        <v>534.6</v>
      </c>
      <c r="EO573">
        <v>492.4</v>
      </c>
      <c r="EP573" t="s">
        <v>4850</v>
      </c>
    </row>
    <row r="574" spans="1:146" x14ac:dyDescent="0.25">
      <c r="A574" t="s">
        <v>4851</v>
      </c>
      <c r="B574" t="s">
        <v>1967</v>
      </c>
      <c r="C574" t="s">
        <v>1968</v>
      </c>
      <c r="D574" t="s">
        <v>1969</v>
      </c>
      <c r="E574" t="s">
        <v>1963</v>
      </c>
      <c r="F574" t="s">
        <v>732</v>
      </c>
      <c r="G574" t="s">
        <v>1919</v>
      </c>
      <c r="H574">
        <v>1999</v>
      </c>
      <c r="I574">
        <v>4008502</v>
      </c>
      <c r="K574" t="s">
        <v>1698</v>
      </c>
      <c r="L574" t="s">
        <v>1781</v>
      </c>
      <c r="M574">
        <v>510</v>
      </c>
      <c r="N574" t="s">
        <v>4852</v>
      </c>
      <c r="O574" s="3">
        <v>0.38004629629629627</v>
      </c>
      <c r="P574">
        <v>10.1</v>
      </c>
      <c r="Q574">
        <v>9.2880000000000003</v>
      </c>
      <c r="R574">
        <v>1.87</v>
      </c>
      <c r="S574">
        <v>3.25</v>
      </c>
      <c r="T574">
        <v>5795</v>
      </c>
      <c r="U574">
        <v>120.4</v>
      </c>
      <c r="V574">
        <v>0.4</v>
      </c>
      <c r="W574">
        <v>679</v>
      </c>
      <c r="X574">
        <v>0.92169999999999996</v>
      </c>
      <c r="Y574">
        <v>732.3</v>
      </c>
      <c r="Z574">
        <v>0</v>
      </c>
      <c r="AA574">
        <v>0</v>
      </c>
      <c r="AB574">
        <v>1118</v>
      </c>
      <c r="AC574">
        <v>909.5</v>
      </c>
      <c r="AD574">
        <v>791.6</v>
      </c>
      <c r="AE574">
        <v>709.7</v>
      </c>
      <c r="AF574">
        <v>658.4</v>
      </c>
      <c r="AG574">
        <v>631.70000000000005</v>
      </c>
      <c r="AH574">
        <v>610.29999999999995</v>
      </c>
      <c r="AI574">
        <v>1074.5999999999999</v>
      </c>
      <c r="AJ574">
        <v>878.2</v>
      </c>
      <c r="AK574">
        <v>768.1</v>
      </c>
      <c r="AL574">
        <v>699.1</v>
      </c>
      <c r="AM574">
        <v>658.5</v>
      </c>
      <c r="AN574">
        <v>636.9</v>
      </c>
      <c r="AO574">
        <v>615.29999999999995</v>
      </c>
      <c r="AP574">
        <v>942.8</v>
      </c>
      <c r="AQ574">
        <v>758.5</v>
      </c>
      <c r="AR574">
        <v>658.4</v>
      </c>
      <c r="AS574">
        <v>599.5</v>
      </c>
      <c r="AT574">
        <v>563.29999999999995</v>
      </c>
      <c r="AU574">
        <v>540.29999999999995</v>
      </c>
      <c r="AV574">
        <v>513.79999999999995</v>
      </c>
      <c r="AW574">
        <v>1002.4</v>
      </c>
      <c r="AX574">
        <v>800.7</v>
      </c>
      <c r="AY574">
        <v>689.8</v>
      </c>
      <c r="AZ574">
        <v>623.6</v>
      </c>
      <c r="BA574">
        <v>582.4</v>
      </c>
      <c r="BB574">
        <v>556</v>
      </c>
      <c r="BC574">
        <v>525.79999999999995</v>
      </c>
      <c r="BD574">
        <v>1112.3</v>
      </c>
      <c r="BE574">
        <v>853.7</v>
      </c>
      <c r="BF574">
        <v>710.4</v>
      </c>
      <c r="BG574">
        <v>618.70000000000005</v>
      </c>
      <c r="BH574">
        <v>571.20000000000005</v>
      </c>
      <c r="BI574">
        <v>539.5</v>
      </c>
      <c r="BJ574">
        <v>490.2</v>
      </c>
      <c r="BK574">
        <v>43.3</v>
      </c>
      <c r="BL574">
        <v>41.6</v>
      </c>
      <c r="BM574">
        <v>41.5</v>
      </c>
      <c r="BN574">
        <v>41.2</v>
      </c>
      <c r="BO574">
        <v>40.200000000000003</v>
      </c>
      <c r="BP574">
        <v>39.5</v>
      </c>
      <c r="BQ574">
        <v>39.6</v>
      </c>
      <c r="BR574">
        <v>146.69999999999999</v>
      </c>
      <c r="BS574">
        <v>151.1</v>
      </c>
      <c r="BT574">
        <v>153.30000000000001</v>
      </c>
      <c r="BU574">
        <v>157.1</v>
      </c>
      <c r="BV574">
        <v>180</v>
      </c>
      <c r="BW574">
        <v>180</v>
      </c>
      <c r="BX574">
        <v>180</v>
      </c>
      <c r="BY574">
        <v>1175</v>
      </c>
      <c r="BZ574">
        <v>977.4</v>
      </c>
      <c r="CA574">
        <v>867.4</v>
      </c>
      <c r="CB574">
        <v>790.7</v>
      </c>
      <c r="CC574">
        <v>750.9</v>
      </c>
      <c r="CD574">
        <v>737.7</v>
      </c>
      <c r="CE574">
        <v>736.7</v>
      </c>
      <c r="CF574">
        <v>768.3</v>
      </c>
      <c r="CG574">
        <v>651.20000000000005</v>
      </c>
      <c r="CH574">
        <v>578.29999999999995</v>
      </c>
      <c r="CI574">
        <v>541.79999999999995</v>
      </c>
      <c r="CJ574">
        <v>525.29999999999995</v>
      </c>
      <c r="CK574">
        <v>518.6</v>
      </c>
      <c r="CL574">
        <v>515.6</v>
      </c>
      <c r="CM574">
        <v>728.1</v>
      </c>
      <c r="CN574">
        <v>619.29999999999995</v>
      </c>
      <c r="CO574">
        <v>555.70000000000005</v>
      </c>
      <c r="CP574">
        <v>527.4</v>
      </c>
      <c r="CQ574">
        <v>512.79999999999995</v>
      </c>
      <c r="CR574">
        <v>504.7</v>
      </c>
      <c r="CS574">
        <v>500.3</v>
      </c>
      <c r="CT574">
        <v>698.7</v>
      </c>
      <c r="CU574">
        <v>594.5</v>
      </c>
      <c r="CV574">
        <v>540.4</v>
      </c>
      <c r="CW574">
        <v>516.29999999999995</v>
      </c>
      <c r="CX574">
        <v>501.2</v>
      </c>
      <c r="CY574">
        <v>489.7</v>
      </c>
      <c r="CZ574">
        <v>476.2</v>
      </c>
      <c r="DA574">
        <v>703.8</v>
      </c>
      <c r="DB574">
        <v>583.29999999999995</v>
      </c>
      <c r="DC574">
        <v>526.4</v>
      </c>
      <c r="DD574">
        <v>503.4</v>
      </c>
      <c r="DE574">
        <v>493.2</v>
      </c>
      <c r="DF574">
        <v>483.5</v>
      </c>
      <c r="DG574">
        <v>458.7</v>
      </c>
      <c r="DH574">
        <v>693.9</v>
      </c>
      <c r="DI574">
        <v>574</v>
      </c>
      <c r="DJ574">
        <v>520.79999999999995</v>
      </c>
      <c r="DK574">
        <v>495.8</v>
      </c>
      <c r="DL574">
        <v>475.7</v>
      </c>
      <c r="DM574">
        <v>457.4</v>
      </c>
      <c r="DN574">
        <v>437.6</v>
      </c>
      <c r="DO574">
        <v>714.1</v>
      </c>
      <c r="DP574">
        <v>589.70000000000005</v>
      </c>
      <c r="DQ574">
        <v>527.79999999999995</v>
      </c>
      <c r="DR574">
        <v>500.4</v>
      </c>
      <c r="DS574">
        <v>479.1</v>
      </c>
      <c r="DT574">
        <v>458.2</v>
      </c>
      <c r="DU574">
        <v>422.8</v>
      </c>
      <c r="DV574">
        <v>784.5</v>
      </c>
      <c r="DW574">
        <v>642.4</v>
      </c>
      <c r="DX574">
        <v>556.6</v>
      </c>
      <c r="DY574">
        <v>516.9</v>
      </c>
      <c r="DZ574">
        <v>494.3</v>
      </c>
      <c r="EA574">
        <v>473.6</v>
      </c>
      <c r="EB574">
        <v>432.7</v>
      </c>
      <c r="EC574">
        <v>918.9</v>
      </c>
      <c r="ED574">
        <v>729.1</v>
      </c>
      <c r="EE574">
        <v>621.79999999999995</v>
      </c>
      <c r="EF574">
        <v>551.20000000000005</v>
      </c>
      <c r="EG574">
        <v>516.4</v>
      </c>
      <c r="EH574">
        <v>495.2</v>
      </c>
      <c r="EI574">
        <v>456.2</v>
      </c>
      <c r="EJ574">
        <v>1061</v>
      </c>
      <c r="EK574">
        <v>841.6</v>
      </c>
      <c r="EL574">
        <v>715.9</v>
      </c>
      <c r="EM574">
        <v>628.70000000000005</v>
      </c>
      <c r="EN574">
        <v>565.9</v>
      </c>
      <c r="EO574">
        <v>525.79999999999995</v>
      </c>
      <c r="EP574" t="s">
        <v>4853</v>
      </c>
    </row>
    <row r="575" spans="1:146" x14ac:dyDescent="0.25">
      <c r="A575" t="s">
        <v>3421</v>
      </c>
      <c r="B575" t="s">
        <v>3576</v>
      </c>
      <c r="C575" t="s">
        <v>3577</v>
      </c>
      <c r="D575" t="s">
        <v>3578</v>
      </c>
      <c r="E575" t="s">
        <v>787</v>
      </c>
      <c r="F575" t="s">
        <v>963</v>
      </c>
      <c r="G575" t="s">
        <v>3175</v>
      </c>
      <c r="H575">
        <v>2009</v>
      </c>
      <c r="I575">
        <v>4036093</v>
      </c>
      <c r="K575" t="s">
        <v>1698</v>
      </c>
      <c r="L575" t="s">
        <v>1781</v>
      </c>
      <c r="M575">
        <v>929</v>
      </c>
      <c r="N575" t="s">
        <v>4852</v>
      </c>
      <c r="O575" s="3">
        <v>0.38004629629629627</v>
      </c>
      <c r="P575">
        <v>13.634</v>
      </c>
      <c r="Q575">
        <v>12.394</v>
      </c>
      <c r="R575">
        <v>2.1930000000000001</v>
      </c>
      <c r="S575">
        <v>4.3099999999999996</v>
      </c>
      <c r="T575">
        <v>13013</v>
      </c>
      <c r="U575">
        <v>126.6</v>
      </c>
      <c r="V575">
        <v>0.31</v>
      </c>
      <c r="W575">
        <v>588.20000000000005</v>
      </c>
      <c r="X575">
        <v>1.052</v>
      </c>
      <c r="Y575">
        <v>641.6</v>
      </c>
      <c r="Z575">
        <v>0</v>
      </c>
      <c r="AA575">
        <v>0</v>
      </c>
      <c r="AB575">
        <v>986.6</v>
      </c>
      <c r="AC575">
        <v>797.2</v>
      </c>
      <c r="AD575">
        <v>688.4</v>
      </c>
      <c r="AE575">
        <v>619.70000000000005</v>
      </c>
      <c r="AF575">
        <v>580.79999999999995</v>
      </c>
      <c r="AG575">
        <v>555.6</v>
      </c>
      <c r="AH575">
        <v>531.4</v>
      </c>
      <c r="AI575">
        <v>942.7</v>
      </c>
      <c r="AJ575">
        <v>764.5</v>
      </c>
      <c r="AK575">
        <v>665.2</v>
      </c>
      <c r="AL575">
        <v>607.6</v>
      </c>
      <c r="AM575">
        <v>576.1</v>
      </c>
      <c r="AN575">
        <v>557.6</v>
      </c>
      <c r="AO575">
        <v>536.20000000000005</v>
      </c>
      <c r="AP575">
        <v>819.5</v>
      </c>
      <c r="AQ575">
        <v>657.6</v>
      </c>
      <c r="AR575">
        <v>569.9</v>
      </c>
      <c r="AS575">
        <v>518.70000000000005</v>
      </c>
      <c r="AT575">
        <v>487.4</v>
      </c>
      <c r="AU575">
        <v>467.4</v>
      </c>
      <c r="AV575">
        <v>444</v>
      </c>
      <c r="AW575">
        <v>880.6</v>
      </c>
      <c r="AX575">
        <v>700.8</v>
      </c>
      <c r="AY575">
        <v>601.79999999999995</v>
      </c>
      <c r="AZ575">
        <v>542.9</v>
      </c>
      <c r="BA575">
        <v>506.3</v>
      </c>
      <c r="BB575">
        <v>482.7</v>
      </c>
      <c r="BC575">
        <v>454.8</v>
      </c>
      <c r="BD575">
        <v>982.2</v>
      </c>
      <c r="BE575">
        <v>746.6</v>
      </c>
      <c r="BF575">
        <v>615.20000000000005</v>
      </c>
      <c r="BG575">
        <v>535.5</v>
      </c>
      <c r="BH575">
        <v>495.6</v>
      </c>
      <c r="BI575">
        <v>466.6</v>
      </c>
      <c r="BJ575">
        <v>421.4</v>
      </c>
      <c r="BK575">
        <v>44.1</v>
      </c>
      <c r="BL575">
        <v>42.6</v>
      </c>
      <c r="BM575">
        <v>42.1</v>
      </c>
      <c r="BN575">
        <v>42</v>
      </c>
      <c r="BO575">
        <v>41.3</v>
      </c>
      <c r="BP575">
        <v>41</v>
      </c>
      <c r="BQ575">
        <v>40.799999999999997</v>
      </c>
      <c r="BR575">
        <v>143.9</v>
      </c>
      <c r="BS575">
        <v>148.80000000000001</v>
      </c>
      <c r="BT575">
        <v>151.19999999999999</v>
      </c>
      <c r="BU575">
        <v>153.4</v>
      </c>
      <c r="BV575">
        <v>161.4</v>
      </c>
      <c r="BW575">
        <v>180</v>
      </c>
      <c r="BX575">
        <v>180</v>
      </c>
      <c r="BY575">
        <v>1030.3</v>
      </c>
      <c r="BZ575">
        <v>848.1</v>
      </c>
      <c r="CA575">
        <v>745.6</v>
      </c>
      <c r="CB575">
        <v>686.7</v>
      </c>
      <c r="CC575">
        <v>661.4</v>
      </c>
      <c r="CD575">
        <v>651.1</v>
      </c>
      <c r="CE575">
        <v>644.29999999999995</v>
      </c>
      <c r="CF575">
        <v>666.6</v>
      </c>
      <c r="CG575">
        <v>558.6</v>
      </c>
      <c r="CH575">
        <v>493.7</v>
      </c>
      <c r="CI575">
        <v>463.7</v>
      </c>
      <c r="CJ575">
        <v>451</v>
      </c>
      <c r="CK575">
        <v>446.3</v>
      </c>
      <c r="CL575">
        <v>443.8</v>
      </c>
      <c r="CM575">
        <v>627.79999999999995</v>
      </c>
      <c r="CN575">
        <v>529</v>
      </c>
      <c r="CO575">
        <v>472.8</v>
      </c>
      <c r="CP575">
        <v>449.3</v>
      </c>
      <c r="CQ575">
        <v>437.9</v>
      </c>
      <c r="CR575">
        <v>432.6</v>
      </c>
      <c r="CS575">
        <v>429.3</v>
      </c>
      <c r="CT575">
        <v>598.79999999999995</v>
      </c>
      <c r="CU575">
        <v>506.1</v>
      </c>
      <c r="CV575">
        <v>459.1</v>
      </c>
      <c r="CW575">
        <v>438.5</v>
      </c>
      <c r="CX575">
        <v>426.3</v>
      </c>
      <c r="CY575">
        <v>417.5</v>
      </c>
      <c r="CZ575">
        <v>408.2</v>
      </c>
      <c r="DA575">
        <v>601.1</v>
      </c>
      <c r="DB575">
        <v>495.8</v>
      </c>
      <c r="DC575">
        <v>449.1</v>
      </c>
      <c r="DD575">
        <v>429.8</v>
      </c>
      <c r="DE575">
        <v>422.3</v>
      </c>
      <c r="DF575">
        <v>411.7</v>
      </c>
      <c r="DG575">
        <v>392.2</v>
      </c>
      <c r="DH575">
        <v>596.6</v>
      </c>
      <c r="DI575">
        <v>489.9</v>
      </c>
      <c r="DJ575">
        <v>443.2</v>
      </c>
      <c r="DK575">
        <v>422.3</v>
      </c>
      <c r="DL575">
        <v>406</v>
      </c>
      <c r="DM575">
        <v>391.6</v>
      </c>
      <c r="DN575">
        <v>375</v>
      </c>
      <c r="DO575">
        <v>614.29999999999995</v>
      </c>
      <c r="DP575">
        <v>504.7</v>
      </c>
      <c r="DQ575">
        <v>450.3</v>
      </c>
      <c r="DR575">
        <v>426.3</v>
      </c>
      <c r="DS575">
        <v>408.5</v>
      </c>
      <c r="DT575">
        <v>391.4</v>
      </c>
      <c r="DU575">
        <v>360.6</v>
      </c>
      <c r="DV575">
        <v>684.6</v>
      </c>
      <c r="DW575">
        <v>556.5</v>
      </c>
      <c r="DX575">
        <v>480.5</v>
      </c>
      <c r="DY575">
        <v>443.3</v>
      </c>
      <c r="DZ575">
        <v>423</v>
      </c>
      <c r="EA575">
        <v>405.6</v>
      </c>
      <c r="EB575">
        <v>370.4</v>
      </c>
      <c r="EC575">
        <v>816.6</v>
      </c>
      <c r="ED575">
        <v>646.4</v>
      </c>
      <c r="EE575">
        <v>546.6</v>
      </c>
      <c r="EF575">
        <v>481.7</v>
      </c>
      <c r="EG575">
        <v>445.2</v>
      </c>
      <c r="EH575">
        <v>425.3</v>
      </c>
      <c r="EI575">
        <v>392.2</v>
      </c>
      <c r="EJ575">
        <v>942.9</v>
      </c>
      <c r="EK575">
        <v>746.4</v>
      </c>
      <c r="EL575">
        <v>631.20000000000005</v>
      </c>
      <c r="EM575">
        <v>552.6</v>
      </c>
      <c r="EN575">
        <v>500.2</v>
      </c>
      <c r="EO575">
        <v>460.1</v>
      </c>
      <c r="EP575" t="s">
        <v>4854</v>
      </c>
    </row>
    <row r="576" spans="1:146" x14ac:dyDescent="0.25">
      <c r="A576" t="s">
        <v>3931</v>
      </c>
      <c r="B576" t="s">
        <v>3372</v>
      </c>
      <c r="C576" t="s">
        <v>3373</v>
      </c>
      <c r="D576" t="s">
        <v>547</v>
      </c>
      <c r="E576" t="s">
        <v>3374</v>
      </c>
      <c r="F576" t="s">
        <v>3375</v>
      </c>
      <c r="G576" t="s">
        <v>3376</v>
      </c>
      <c r="H576">
        <v>1978</v>
      </c>
      <c r="I576">
        <v>208912</v>
      </c>
      <c r="K576" t="s">
        <v>1698</v>
      </c>
      <c r="L576" t="s">
        <v>971</v>
      </c>
      <c r="M576">
        <v>340</v>
      </c>
      <c r="N576" t="s">
        <v>4852</v>
      </c>
      <c r="O576" s="3">
        <v>0.38004629629629627</v>
      </c>
      <c r="P576">
        <v>7.4279999999999999</v>
      </c>
      <c r="Q576">
        <v>6.8090000000000002</v>
      </c>
      <c r="R576">
        <v>1.484</v>
      </c>
      <c r="S576">
        <v>3.02</v>
      </c>
      <c r="T576">
        <v>1721</v>
      </c>
      <c r="U576">
        <v>98.7</v>
      </c>
      <c r="V576">
        <v>0.35</v>
      </c>
      <c r="W576">
        <v>764.1</v>
      </c>
      <c r="X576">
        <v>0.82350000000000001</v>
      </c>
      <c r="Y576">
        <v>819.6</v>
      </c>
      <c r="Z576">
        <v>0</v>
      </c>
      <c r="AA576">
        <v>0</v>
      </c>
      <c r="AB576">
        <v>1262.2</v>
      </c>
      <c r="AC576">
        <v>1022.1</v>
      </c>
      <c r="AD576">
        <v>883.4</v>
      </c>
      <c r="AE576">
        <v>787.2</v>
      </c>
      <c r="AF576">
        <v>734.4</v>
      </c>
      <c r="AG576">
        <v>712</v>
      </c>
      <c r="AH576">
        <v>690.3</v>
      </c>
      <c r="AI576">
        <v>1214.0999999999999</v>
      </c>
      <c r="AJ576">
        <v>986.6</v>
      </c>
      <c r="AK576">
        <v>859.8</v>
      </c>
      <c r="AL576">
        <v>782.5</v>
      </c>
      <c r="AM576">
        <v>738.5</v>
      </c>
      <c r="AN576">
        <v>716.6</v>
      </c>
      <c r="AO576">
        <v>694.2</v>
      </c>
      <c r="AP576">
        <v>1062.5999999999999</v>
      </c>
      <c r="AQ576">
        <v>854</v>
      </c>
      <c r="AR576">
        <v>740.8</v>
      </c>
      <c r="AS576">
        <v>674.2</v>
      </c>
      <c r="AT576">
        <v>633.20000000000005</v>
      </c>
      <c r="AU576">
        <v>606.79999999999995</v>
      </c>
      <c r="AV576">
        <v>575</v>
      </c>
      <c r="AW576">
        <v>1125.0999999999999</v>
      </c>
      <c r="AX576">
        <v>899</v>
      </c>
      <c r="AY576">
        <v>775.1</v>
      </c>
      <c r="AZ576">
        <v>701.7</v>
      </c>
      <c r="BA576">
        <v>656.1</v>
      </c>
      <c r="BB576">
        <v>627</v>
      </c>
      <c r="BC576">
        <v>593.6</v>
      </c>
      <c r="BD576">
        <v>1256.0999999999999</v>
      </c>
      <c r="BE576">
        <v>959</v>
      </c>
      <c r="BF576">
        <v>796</v>
      </c>
      <c r="BG576">
        <v>694.4</v>
      </c>
      <c r="BH576">
        <v>641.79999999999995</v>
      </c>
      <c r="BI576">
        <v>606.20000000000005</v>
      </c>
      <c r="BJ576">
        <v>546.79999999999995</v>
      </c>
      <c r="BK576">
        <v>42.4</v>
      </c>
      <c r="BL576">
        <v>40.9</v>
      </c>
      <c r="BM576">
        <v>40.9</v>
      </c>
      <c r="BN576">
        <v>39.9</v>
      </c>
      <c r="BO576">
        <v>38.299999999999997</v>
      </c>
      <c r="BP576">
        <v>38.1</v>
      </c>
      <c r="BQ576">
        <v>39.1</v>
      </c>
      <c r="BR576">
        <v>148.69999999999999</v>
      </c>
      <c r="BS576">
        <v>153</v>
      </c>
      <c r="BT576">
        <v>152.30000000000001</v>
      </c>
      <c r="BU576">
        <v>168.1</v>
      </c>
      <c r="BV576">
        <v>180</v>
      </c>
      <c r="BW576">
        <v>180</v>
      </c>
      <c r="BX576">
        <v>180</v>
      </c>
      <c r="BY576">
        <v>1322.5</v>
      </c>
      <c r="BZ576">
        <v>1096.8</v>
      </c>
      <c r="CA576">
        <v>971.3</v>
      </c>
      <c r="CB576">
        <v>885.7</v>
      </c>
      <c r="CC576">
        <v>843.7</v>
      </c>
      <c r="CD576">
        <v>833.2</v>
      </c>
      <c r="CE576">
        <v>843.3</v>
      </c>
      <c r="CF576">
        <v>873.7</v>
      </c>
      <c r="CG576">
        <v>735.9</v>
      </c>
      <c r="CH576">
        <v>656.7</v>
      </c>
      <c r="CI576">
        <v>620.20000000000005</v>
      </c>
      <c r="CJ576">
        <v>602</v>
      </c>
      <c r="CK576">
        <v>593.5</v>
      </c>
      <c r="CL576">
        <v>591.79999999999995</v>
      </c>
      <c r="CM576">
        <v>830.8</v>
      </c>
      <c r="CN576">
        <v>701.8</v>
      </c>
      <c r="CO576">
        <v>635.6</v>
      </c>
      <c r="CP576">
        <v>605.79999999999995</v>
      </c>
      <c r="CQ576">
        <v>587.4</v>
      </c>
      <c r="CR576">
        <v>576.1</v>
      </c>
      <c r="CS576">
        <v>570.20000000000005</v>
      </c>
      <c r="CT576">
        <v>799.5</v>
      </c>
      <c r="CU576">
        <v>675.9</v>
      </c>
      <c r="CV576">
        <v>619.9</v>
      </c>
      <c r="CW576">
        <v>593.70000000000005</v>
      </c>
      <c r="CX576">
        <v>573.29999999999995</v>
      </c>
      <c r="CY576">
        <v>554.70000000000005</v>
      </c>
      <c r="CZ576">
        <v>532.6</v>
      </c>
      <c r="DA576">
        <v>779.6</v>
      </c>
      <c r="DB576">
        <v>647.1</v>
      </c>
      <c r="DC576">
        <v>595.70000000000005</v>
      </c>
      <c r="DD576">
        <v>568.29999999999995</v>
      </c>
      <c r="DE576">
        <v>548.20000000000005</v>
      </c>
      <c r="DF576">
        <v>537.29999999999995</v>
      </c>
      <c r="DG576">
        <v>510.9</v>
      </c>
      <c r="DH576">
        <v>769.1</v>
      </c>
      <c r="DI576">
        <v>640.6</v>
      </c>
      <c r="DJ576">
        <v>592.29999999999995</v>
      </c>
      <c r="DK576">
        <v>560.6</v>
      </c>
      <c r="DL576">
        <v>528.9</v>
      </c>
      <c r="DM576">
        <v>503</v>
      </c>
      <c r="DN576">
        <v>470.7</v>
      </c>
      <c r="DO576">
        <v>795.4</v>
      </c>
      <c r="DP576">
        <v>654.9</v>
      </c>
      <c r="DQ576">
        <v>599.4</v>
      </c>
      <c r="DR576">
        <v>567.5</v>
      </c>
      <c r="DS576">
        <v>535.9</v>
      </c>
      <c r="DT576">
        <v>505.7</v>
      </c>
      <c r="DU576">
        <v>455.3</v>
      </c>
      <c r="DV576">
        <v>898.4</v>
      </c>
      <c r="DW576">
        <v>723</v>
      </c>
      <c r="DX576">
        <v>623.9</v>
      </c>
      <c r="DY576">
        <v>586.6</v>
      </c>
      <c r="DZ576">
        <v>557.1</v>
      </c>
      <c r="EA576">
        <v>526.79999999999995</v>
      </c>
      <c r="EB576">
        <v>470.7</v>
      </c>
      <c r="EC576">
        <v>1040.9000000000001</v>
      </c>
      <c r="ED576">
        <v>822.3</v>
      </c>
      <c r="EE576">
        <v>691.1</v>
      </c>
      <c r="EF576">
        <v>616.9</v>
      </c>
      <c r="EG576">
        <v>584.20000000000005</v>
      </c>
      <c r="EH576">
        <v>556.70000000000005</v>
      </c>
      <c r="EI576">
        <v>502.1</v>
      </c>
      <c r="EJ576">
        <v>1201.9000000000001</v>
      </c>
      <c r="EK576">
        <v>947.4</v>
      </c>
      <c r="EL576">
        <v>795.4</v>
      </c>
      <c r="EM576">
        <v>688.8</v>
      </c>
      <c r="EN576">
        <v>625.20000000000005</v>
      </c>
      <c r="EO576">
        <v>590.79999999999995</v>
      </c>
      <c r="EP576" t="s">
        <v>4855</v>
      </c>
    </row>
    <row r="577" spans="1:146" x14ac:dyDescent="0.25">
      <c r="A577" t="s">
        <v>3421</v>
      </c>
      <c r="B577" t="s">
        <v>2246</v>
      </c>
      <c r="C577" t="s">
        <v>2247</v>
      </c>
      <c r="D577" t="s">
        <v>2248</v>
      </c>
      <c r="E577" t="s">
        <v>1458</v>
      </c>
      <c r="F577" t="s">
        <v>1785</v>
      </c>
      <c r="G577" t="s">
        <v>1088</v>
      </c>
      <c r="H577">
        <v>2000</v>
      </c>
      <c r="I577">
        <v>248485</v>
      </c>
      <c r="K577" t="s">
        <v>1698</v>
      </c>
      <c r="L577" t="s">
        <v>1781</v>
      </c>
      <c r="M577">
        <v>480</v>
      </c>
      <c r="N577" t="s">
        <v>4852</v>
      </c>
      <c r="O577" s="3">
        <v>0.38004629629629627</v>
      </c>
      <c r="P577">
        <v>10.972</v>
      </c>
      <c r="Q577">
        <v>10.061</v>
      </c>
      <c r="R577">
        <v>1.984</v>
      </c>
      <c r="S577">
        <v>3.52</v>
      </c>
      <c r="T577">
        <v>6565</v>
      </c>
      <c r="U577">
        <v>128.4</v>
      </c>
      <c r="V577">
        <v>0.12</v>
      </c>
      <c r="W577">
        <v>621.70000000000005</v>
      </c>
      <c r="X577">
        <v>1.004</v>
      </c>
      <c r="Y577">
        <v>672.3</v>
      </c>
      <c r="Z577">
        <v>0</v>
      </c>
      <c r="AA577">
        <v>0</v>
      </c>
      <c r="AB577">
        <v>1006.6</v>
      </c>
      <c r="AC577">
        <v>821.5</v>
      </c>
      <c r="AD577">
        <v>713.5</v>
      </c>
      <c r="AE577">
        <v>649.9</v>
      </c>
      <c r="AF577">
        <v>613.5</v>
      </c>
      <c r="AG577">
        <v>591.4</v>
      </c>
      <c r="AH577">
        <v>570.79999999999995</v>
      </c>
      <c r="AI577">
        <v>960.7</v>
      </c>
      <c r="AJ577">
        <v>786.2</v>
      </c>
      <c r="AK577">
        <v>691.1</v>
      </c>
      <c r="AL577">
        <v>639.20000000000005</v>
      </c>
      <c r="AM577">
        <v>611.1</v>
      </c>
      <c r="AN577">
        <v>593.70000000000005</v>
      </c>
      <c r="AO577">
        <v>574.6</v>
      </c>
      <c r="AP577">
        <v>852.8</v>
      </c>
      <c r="AQ577">
        <v>690</v>
      </c>
      <c r="AR577">
        <v>603.20000000000005</v>
      </c>
      <c r="AS577">
        <v>553.4</v>
      </c>
      <c r="AT577">
        <v>523.20000000000005</v>
      </c>
      <c r="AU577">
        <v>504</v>
      </c>
      <c r="AV577">
        <v>481.1</v>
      </c>
      <c r="AW577">
        <v>901.9</v>
      </c>
      <c r="AX577">
        <v>724.7</v>
      </c>
      <c r="AY577">
        <v>628.9</v>
      </c>
      <c r="AZ577">
        <v>573.1</v>
      </c>
      <c r="BA577">
        <v>539</v>
      </c>
      <c r="BB577">
        <v>517.20000000000005</v>
      </c>
      <c r="BC577">
        <v>490.8</v>
      </c>
      <c r="BD577">
        <v>1004.4</v>
      </c>
      <c r="BE577">
        <v>772.1</v>
      </c>
      <c r="BF577">
        <v>644.20000000000005</v>
      </c>
      <c r="BG577">
        <v>570.4</v>
      </c>
      <c r="BH577">
        <v>532.79999999999995</v>
      </c>
      <c r="BI577">
        <v>504.1</v>
      </c>
      <c r="BJ577">
        <v>459.5</v>
      </c>
      <c r="BK577">
        <v>42.7</v>
      </c>
      <c r="BL577">
        <v>41.3</v>
      </c>
      <c r="BM577">
        <v>41</v>
      </c>
      <c r="BN577">
        <v>39.799999999999997</v>
      </c>
      <c r="BO577">
        <v>38.9</v>
      </c>
      <c r="BP577">
        <v>38.5</v>
      </c>
      <c r="BQ577">
        <v>38.6</v>
      </c>
      <c r="BR577">
        <v>145.30000000000001</v>
      </c>
      <c r="BS577">
        <v>150</v>
      </c>
      <c r="BT577">
        <v>150.9</v>
      </c>
      <c r="BU577">
        <v>156.69999999999999</v>
      </c>
      <c r="BV577">
        <v>174.4</v>
      </c>
      <c r="BW577">
        <v>180</v>
      </c>
      <c r="BX577">
        <v>180</v>
      </c>
      <c r="BY577">
        <v>1028.4000000000001</v>
      </c>
      <c r="BZ577">
        <v>858.1</v>
      </c>
      <c r="CA577">
        <v>761.8</v>
      </c>
      <c r="CB577">
        <v>714.4</v>
      </c>
      <c r="CC577">
        <v>695.8</v>
      </c>
      <c r="CD577">
        <v>687.9</v>
      </c>
      <c r="CE577">
        <v>688</v>
      </c>
      <c r="CF577">
        <v>676.7</v>
      </c>
      <c r="CG577">
        <v>571.29999999999995</v>
      </c>
      <c r="CH577">
        <v>520.20000000000005</v>
      </c>
      <c r="CI577">
        <v>500.2</v>
      </c>
      <c r="CJ577">
        <v>492.5</v>
      </c>
      <c r="CK577">
        <v>488.9</v>
      </c>
      <c r="CL577">
        <v>487.4</v>
      </c>
      <c r="CM577">
        <v>642.1</v>
      </c>
      <c r="CN577">
        <v>545.6</v>
      </c>
      <c r="CO577">
        <v>505.8</v>
      </c>
      <c r="CP577">
        <v>488.8</v>
      </c>
      <c r="CQ577">
        <v>480.1</v>
      </c>
      <c r="CR577">
        <v>476</v>
      </c>
      <c r="CS577">
        <v>473.4</v>
      </c>
      <c r="CT577">
        <v>615.79999999999995</v>
      </c>
      <c r="CU577">
        <v>529.20000000000005</v>
      </c>
      <c r="CV577">
        <v>495.7</v>
      </c>
      <c r="CW577">
        <v>478.6</v>
      </c>
      <c r="CX577">
        <v>466.4</v>
      </c>
      <c r="CY577">
        <v>457.4</v>
      </c>
      <c r="CZ577">
        <v>449.6</v>
      </c>
      <c r="DA577">
        <v>621.9</v>
      </c>
      <c r="DB577">
        <v>531.79999999999995</v>
      </c>
      <c r="DC577">
        <v>495</v>
      </c>
      <c r="DD577">
        <v>476.6</v>
      </c>
      <c r="DE577">
        <v>461.8</v>
      </c>
      <c r="DF577">
        <v>448.1</v>
      </c>
      <c r="DG577">
        <v>427.1</v>
      </c>
      <c r="DH577">
        <v>640.1</v>
      </c>
      <c r="DI577">
        <v>529.9</v>
      </c>
      <c r="DJ577">
        <v>487.5</v>
      </c>
      <c r="DK577">
        <v>464.8</v>
      </c>
      <c r="DL577">
        <v>445.1</v>
      </c>
      <c r="DM577">
        <v>432.2</v>
      </c>
      <c r="DN577">
        <v>414.1</v>
      </c>
      <c r="DO577">
        <v>656.9</v>
      </c>
      <c r="DP577">
        <v>541.79999999999995</v>
      </c>
      <c r="DQ577">
        <v>492.8</v>
      </c>
      <c r="DR577">
        <v>468</v>
      </c>
      <c r="DS577">
        <v>446.3</v>
      </c>
      <c r="DT577">
        <v>425.1</v>
      </c>
      <c r="DU577">
        <v>397</v>
      </c>
      <c r="DV577">
        <v>722</v>
      </c>
      <c r="DW577">
        <v>589.70000000000005</v>
      </c>
      <c r="DX577">
        <v>515.70000000000005</v>
      </c>
      <c r="DY577">
        <v>483.6</v>
      </c>
      <c r="DZ577">
        <v>461.8</v>
      </c>
      <c r="EA577">
        <v>439.7</v>
      </c>
      <c r="EB577">
        <v>397.7</v>
      </c>
      <c r="EC577">
        <v>852.9</v>
      </c>
      <c r="ED577">
        <v>679.7</v>
      </c>
      <c r="EE577">
        <v>576.4</v>
      </c>
      <c r="EF577">
        <v>513.79999999999995</v>
      </c>
      <c r="EG577">
        <v>484.3</v>
      </c>
      <c r="EH577">
        <v>463.8</v>
      </c>
      <c r="EI577">
        <v>422.9</v>
      </c>
      <c r="EJ577">
        <v>984.8</v>
      </c>
      <c r="EK577">
        <v>784.9</v>
      </c>
      <c r="EL577">
        <v>665.1</v>
      </c>
      <c r="EM577">
        <v>585.4</v>
      </c>
      <c r="EN577">
        <v>531.20000000000005</v>
      </c>
      <c r="EO577">
        <v>495</v>
      </c>
      <c r="EP577" t="s">
        <v>4856</v>
      </c>
    </row>
    <row r="578" spans="1:146" x14ac:dyDescent="0.25">
      <c r="A578" t="s">
        <v>3421</v>
      </c>
      <c r="B578" t="s">
        <v>3583</v>
      </c>
      <c r="C578" t="s">
        <v>3584</v>
      </c>
      <c r="D578" t="s">
        <v>3585</v>
      </c>
      <c r="E578" t="s">
        <v>3582</v>
      </c>
      <c r="F578" t="s">
        <v>1785</v>
      </c>
      <c r="G578" t="s">
        <v>986</v>
      </c>
      <c r="H578">
        <v>1988</v>
      </c>
      <c r="K578" t="s">
        <v>1698</v>
      </c>
      <c r="L578" t="s">
        <v>1781</v>
      </c>
      <c r="M578">
        <v>439</v>
      </c>
      <c r="N578" t="s">
        <v>4852</v>
      </c>
      <c r="O578" s="3">
        <v>0.38004629629629627</v>
      </c>
      <c r="P578">
        <v>8.5120000000000005</v>
      </c>
      <c r="Q578">
        <v>7.4020000000000001</v>
      </c>
      <c r="R578">
        <v>1.3859999999999999</v>
      </c>
      <c r="S578">
        <v>2.85</v>
      </c>
      <c r="T578">
        <v>3028</v>
      </c>
      <c r="U578">
        <v>110.3</v>
      </c>
      <c r="V578">
        <v>0.4</v>
      </c>
      <c r="W578">
        <v>810.5</v>
      </c>
      <c r="X578">
        <v>0.7802</v>
      </c>
      <c r="Y578">
        <v>865.1</v>
      </c>
      <c r="Z578">
        <v>0</v>
      </c>
      <c r="AA578">
        <v>0</v>
      </c>
      <c r="AB578">
        <v>1395.3</v>
      </c>
      <c r="AC578">
        <v>1105.3</v>
      </c>
      <c r="AD578">
        <v>947.2</v>
      </c>
      <c r="AE578">
        <v>843.1</v>
      </c>
      <c r="AF578">
        <v>765.9</v>
      </c>
      <c r="AG578">
        <v>718.8</v>
      </c>
      <c r="AH578">
        <v>691.7</v>
      </c>
      <c r="AI578">
        <v>1340</v>
      </c>
      <c r="AJ578">
        <v>1075.5999999999999</v>
      </c>
      <c r="AK578">
        <v>930.1</v>
      </c>
      <c r="AL578">
        <v>834.4</v>
      </c>
      <c r="AM578">
        <v>768.5</v>
      </c>
      <c r="AN578">
        <v>729.4</v>
      </c>
      <c r="AO578">
        <v>707</v>
      </c>
      <c r="AP578">
        <v>1152.9000000000001</v>
      </c>
      <c r="AQ578">
        <v>916.5</v>
      </c>
      <c r="AR578">
        <v>784.7</v>
      </c>
      <c r="AS578">
        <v>704.5</v>
      </c>
      <c r="AT578">
        <v>653.5</v>
      </c>
      <c r="AU578">
        <v>620.5</v>
      </c>
      <c r="AV578">
        <v>584.20000000000005</v>
      </c>
      <c r="AW578">
        <v>1152.9000000000001</v>
      </c>
      <c r="AX578">
        <v>916.5</v>
      </c>
      <c r="AY578">
        <v>784.7</v>
      </c>
      <c r="AZ578">
        <v>704.5</v>
      </c>
      <c r="BA578">
        <v>653.5</v>
      </c>
      <c r="BB578">
        <v>620.5</v>
      </c>
      <c r="BC578">
        <v>584.20000000000005</v>
      </c>
      <c r="BD578">
        <v>1393</v>
      </c>
      <c r="BE578">
        <v>1039.2</v>
      </c>
      <c r="BF578">
        <v>852</v>
      </c>
      <c r="BG578">
        <v>733.1</v>
      </c>
      <c r="BH578">
        <v>661.2</v>
      </c>
      <c r="BI578">
        <v>614.79999999999995</v>
      </c>
      <c r="BJ578">
        <v>555.5</v>
      </c>
      <c r="BK578">
        <v>44.7</v>
      </c>
      <c r="BL578">
        <v>43.3</v>
      </c>
      <c r="BM578">
        <v>43.1</v>
      </c>
      <c r="BN578">
        <v>43.5</v>
      </c>
      <c r="BO578">
        <v>42.4</v>
      </c>
      <c r="BP578">
        <v>40.9</v>
      </c>
      <c r="BQ578">
        <v>41.9</v>
      </c>
      <c r="BR578">
        <v>163.9</v>
      </c>
      <c r="BS578">
        <v>177.2</v>
      </c>
      <c r="BT578">
        <v>179</v>
      </c>
      <c r="BU578">
        <v>179.4</v>
      </c>
      <c r="BV578">
        <v>179.5</v>
      </c>
      <c r="BW578">
        <v>179.8</v>
      </c>
      <c r="BX578">
        <v>179.9</v>
      </c>
      <c r="BY578">
        <v>1417.6</v>
      </c>
      <c r="BZ578">
        <v>1167.7</v>
      </c>
      <c r="CA578">
        <v>1037.0999999999999</v>
      </c>
      <c r="CB578">
        <v>943.9</v>
      </c>
      <c r="CC578">
        <v>871.4</v>
      </c>
      <c r="CD578">
        <v>832.6</v>
      </c>
      <c r="CE578">
        <v>831</v>
      </c>
      <c r="CF578">
        <v>913.8</v>
      </c>
      <c r="CG578">
        <v>765.3</v>
      </c>
      <c r="CH578">
        <v>678.3</v>
      </c>
      <c r="CI578">
        <v>622</v>
      </c>
      <c r="CJ578">
        <v>591.70000000000005</v>
      </c>
      <c r="CK578">
        <v>576.20000000000005</v>
      </c>
      <c r="CL578">
        <v>569.4</v>
      </c>
      <c r="CM578">
        <v>858.2</v>
      </c>
      <c r="CN578">
        <v>723.5</v>
      </c>
      <c r="CO578">
        <v>641.4</v>
      </c>
      <c r="CP578">
        <v>598.29999999999995</v>
      </c>
      <c r="CQ578">
        <v>575.20000000000005</v>
      </c>
      <c r="CR578">
        <v>560.9</v>
      </c>
      <c r="CS578">
        <v>549.9</v>
      </c>
      <c r="CT578">
        <v>817</v>
      </c>
      <c r="CU578">
        <v>689.7</v>
      </c>
      <c r="CV578">
        <v>615.6</v>
      </c>
      <c r="CW578">
        <v>581.5</v>
      </c>
      <c r="CX578">
        <v>561.6</v>
      </c>
      <c r="CY578">
        <v>545.20000000000005</v>
      </c>
      <c r="CZ578">
        <v>520.70000000000005</v>
      </c>
      <c r="DA578">
        <v>822.1</v>
      </c>
      <c r="DB578">
        <v>690.8</v>
      </c>
      <c r="DC578">
        <v>612.1</v>
      </c>
      <c r="DD578">
        <v>573.29999999999995</v>
      </c>
      <c r="DE578">
        <v>550.6</v>
      </c>
      <c r="DF578">
        <v>530.9</v>
      </c>
      <c r="DG578">
        <v>495.4</v>
      </c>
      <c r="DH578">
        <v>870.4</v>
      </c>
      <c r="DI578">
        <v>718.4</v>
      </c>
      <c r="DJ578">
        <v>627.29999999999995</v>
      </c>
      <c r="DK578">
        <v>582.5</v>
      </c>
      <c r="DL578">
        <v>558.20000000000005</v>
      </c>
      <c r="DM578">
        <v>538.70000000000005</v>
      </c>
      <c r="DN578">
        <v>499.8</v>
      </c>
      <c r="DO578">
        <v>930.9</v>
      </c>
      <c r="DP578">
        <v>757.8</v>
      </c>
      <c r="DQ578">
        <v>654.9</v>
      </c>
      <c r="DR578">
        <v>595.9</v>
      </c>
      <c r="DS578">
        <v>566.79999999999995</v>
      </c>
      <c r="DT578">
        <v>546.4</v>
      </c>
      <c r="DU578">
        <v>507.6</v>
      </c>
      <c r="DV578">
        <v>1056.9000000000001</v>
      </c>
      <c r="DW578">
        <v>834.5</v>
      </c>
      <c r="DX578">
        <v>712.7</v>
      </c>
      <c r="DY578">
        <v>630.9</v>
      </c>
      <c r="DZ578">
        <v>586</v>
      </c>
      <c r="EA578">
        <v>561.1</v>
      </c>
      <c r="EB578">
        <v>522.29999999999995</v>
      </c>
      <c r="EC578">
        <v>1203.7</v>
      </c>
      <c r="ED578">
        <v>926.9</v>
      </c>
      <c r="EE578">
        <v>777.1</v>
      </c>
      <c r="EF578">
        <v>680.4</v>
      </c>
      <c r="EG578">
        <v>614.4</v>
      </c>
      <c r="EH578">
        <v>578.20000000000005</v>
      </c>
      <c r="EI578">
        <v>536.9</v>
      </c>
      <c r="EJ578">
        <v>1373</v>
      </c>
      <c r="EK578">
        <v>1042.9000000000001</v>
      </c>
      <c r="EL578">
        <v>857.3</v>
      </c>
      <c r="EM578">
        <v>742.4</v>
      </c>
      <c r="EN578">
        <v>660.3</v>
      </c>
      <c r="EO578">
        <v>604.9</v>
      </c>
      <c r="EP578" t="s">
        <v>4857</v>
      </c>
    </row>
    <row r="579" spans="1:146" x14ac:dyDescent="0.25">
      <c r="A579" t="s">
        <v>3421</v>
      </c>
      <c r="B579" t="s">
        <v>3579</v>
      </c>
      <c r="C579" t="s">
        <v>3580</v>
      </c>
      <c r="D579" t="s">
        <v>3581</v>
      </c>
      <c r="E579" t="s">
        <v>3582</v>
      </c>
      <c r="F579" t="s">
        <v>1785</v>
      </c>
      <c r="G579" t="s">
        <v>986</v>
      </c>
      <c r="H579">
        <v>1988</v>
      </c>
      <c r="K579" t="s">
        <v>1698</v>
      </c>
      <c r="L579" t="s">
        <v>1781</v>
      </c>
      <c r="M579">
        <v>439</v>
      </c>
      <c r="N579" t="s">
        <v>4852</v>
      </c>
      <c r="O579" s="3">
        <v>0.38004629629629627</v>
      </c>
      <c r="P579">
        <v>8.5120000000000005</v>
      </c>
      <c r="Q579">
        <v>7.4130000000000003</v>
      </c>
      <c r="R579">
        <v>1.387</v>
      </c>
      <c r="S579">
        <v>2.85</v>
      </c>
      <c r="T579">
        <v>3044</v>
      </c>
      <c r="U579">
        <v>111.5</v>
      </c>
      <c r="V579">
        <v>0.4</v>
      </c>
      <c r="W579">
        <v>745.3</v>
      </c>
      <c r="X579">
        <v>0.83789999999999998</v>
      </c>
      <c r="Y579">
        <v>805.6</v>
      </c>
      <c r="Z579">
        <v>0</v>
      </c>
      <c r="AA579">
        <v>0</v>
      </c>
      <c r="AB579">
        <v>1229.7</v>
      </c>
      <c r="AC579">
        <v>1000.9</v>
      </c>
      <c r="AD579">
        <v>871.2</v>
      </c>
      <c r="AE579">
        <v>779.8</v>
      </c>
      <c r="AF579">
        <v>721.3</v>
      </c>
      <c r="AG579">
        <v>695.4</v>
      </c>
      <c r="AH579">
        <v>674.2</v>
      </c>
      <c r="AI579">
        <v>1186</v>
      </c>
      <c r="AJ579">
        <v>970.2</v>
      </c>
      <c r="AK579">
        <v>849.7</v>
      </c>
      <c r="AL579">
        <v>773.1</v>
      </c>
      <c r="AM579">
        <v>726.5</v>
      </c>
      <c r="AN579">
        <v>702.9</v>
      </c>
      <c r="AO579">
        <v>680.5</v>
      </c>
      <c r="AP579">
        <v>1034.7</v>
      </c>
      <c r="AQ579">
        <v>832.7</v>
      </c>
      <c r="AR579">
        <v>722.8</v>
      </c>
      <c r="AS579">
        <v>658</v>
      </c>
      <c r="AT579">
        <v>617.9</v>
      </c>
      <c r="AU579">
        <v>592.29999999999995</v>
      </c>
      <c r="AV579">
        <v>562.20000000000005</v>
      </c>
      <c r="AW579">
        <v>1088</v>
      </c>
      <c r="AX579">
        <v>870.5</v>
      </c>
      <c r="AY579">
        <v>751.1</v>
      </c>
      <c r="AZ579">
        <v>680.1</v>
      </c>
      <c r="BA579">
        <v>635.9</v>
      </c>
      <c r="BB579">
        <v>607.5</v>
      </c>
      <c r="BC579">
        <v>574.70000000000005</v>
      </c>
      <c r="BD579">
        <v>1221.9000000000001</v>
      </c>
      <c r="BE579">
        <v>937.8</v>
      </c>
      <c r="BF579">
        <v>781.2</v>
      </c>
      <c r="BG579">
        <v>680.8</v>
      </c>
      <c r="BH579">
        <v>626.20000000000005</v>
      </c>
      <c r="BI579">
        <v>591</v>
      </c>
      <c r="BJ579">
        <v>534.4</v>
      </c>
      <c r="BK579">
        <v>44.3</v>
      </c>
      <c r="BL579">
        <v>42.8</v>
      </c>
      <c r="BM579">
        <v>43</v>
      </c>
      <c r="BN579">
        <v>42.5</v>
      </c>
      <c r="BO579">
        <v>41</v>
      </c>
      <c r="BP579">
        <v>40.4</v>
      </c>
      <c r="BQ579">
        <v>41.7</v>
      </c>
      <c r="BR579">
        <v>148.19999999999999</v>
      </c>
      <c r="BS579">
        <v>152.30000000000001</v>
      </c>
      <c r="BT579">
        <v>154.6</v>
      </c>
      <c r="BU579">
        <v>164.6</v>
      </c>
      <c r="BV579">
        <v>180</v>
      </c>
      <c r="BW579">
        <v>180</v>
      </c>
      <c r="BX579">
        <v>180</v>
      </c>
      <c r="BY579">
        <v>1308.2</v>
      </c>
      <c r="BZ579">
        <v>1091</v>
      </c>
      <c r="CA579">
        <v>970.8</v>
      </c>
      <c r="CB579">
        <v>884.6</v>
      </c>
      <c r="CC579">
        <v>835.1</v>
      </c>
      <c r="CD579">
        <v>820</v>
      </c>
      <c r="CE579">
        <v>824.2</v>
      </c>
      <c r="CF579">
        <v>847.8</v>
      </c>
      <c r="CG579">
        <v>717</v>
      </c>
      <c r="CH579">
        <v>638.1</v>
      </c>
      <c r="CI579">
        <v>598</v>
      </c>
      <c r="CJ579">
        <v>578.6</v>
      </c>
      <c r="CK579">
        <v>570.6</v>
      </c>
      <c r="CL579">
        <v>568.1</v>
      </c>
      <c r="CM579">
        <v>799.5</v>
      </c>
      <c r="CN579">
        <v>678</v>
      </c>
      <c r="CO579">
        <v>611.1</v>
      </c>
      <c r="CP579">
        <v>580.9</v>
      </c>
      <c r="CQ579">
        <v>564</v>
      </c>
      <c r="CR579">
        <v>553.79999999999995</v>
      </c>
      <c r="CS579">
        <v>549</v>
      </c>
      <c r="CT579">
        <v>763.5</v>
      </c>
      <c r="CU579">
        <v>647.79999999999995</v>
      </c>
      <c r="CV579">
        <v>593.1</v>
      </c>
      <c r="CW579">
        <v>567.70000000000005</v>
      </c>
      <c r="CX579">
        <v>549.5</v>
      </c>
      <c r="CY579">
        <v>534.79999999999995</v>
      </c>
      <c r="CZ579">
        <v>517</v>
      </c>
      <c r="DA579">
        <v>765.2</v>
      </c>
      <c r="DB579">
        <v>633.1</v>
      </c>
      <c r="DC579">
        <v>575.29999999999995</v>
      </c>
      <c r="DD579">
        <v>549.29999999999995</v>
      </c>
      <c r="DE579">
        <v>531.79999999999995</v>
      </c>
      <c r="DF579">
        <v>523.1</v>
      </c>
      <c r="DG579">
        <v>495.4</v>
      </c>
      <c r="DH579">
        <v>753.5</v>
      </c>
      <c r="DI579">
        <v>624.29999999999995</v>
      </c>
      <c r="DJ579">
        <v>570.9</v>
      </c>
      <c r="DK579">
        <v>542.70000000000005</v>
      </c>
      <c r="DL579">
        <v>516.70000000000005</v>
      </c>
      <c r="DM579">
        <v>493.5</v>
      </c>
      <c r="DN579">
        <v>464.5</v>
      </c>
      <c r="DO579">
        <v>776.2</v>
      </c>
      <c r="DP579">
        <v>639.70000000000005</v>
      </c>
      <c r="DQ579">
        <v>578</v>
      </c>
      <c r="DR579">
        <v>548.9</v>
      </c>
      <c r="DS579">
        <v>523.5</v>
      </c>
      <c r="DT579">
        <v>497.9</v>
      </c>
      <c r="DU579">
        <v>455.4</v>
      </c>
      <c r="DV579">
        <v>855</v>
      </c>
      <c r="DW579">
        <v>698.8</v>
      </c>
      <c r="DX579">
        <v>606.70000000000005</v>
      </c>
      <c r="DY579">
        <v>566.6</v>
      </c>
      <c r="DZ579">
        <v>540.9</v>
      </c>
      <c r="EA579">
        <v>515.9</v>
      </c>
      <c r="EB579">
        <v>469.6</v>
      </c>
      <c r="EC579">
        <v>997</v>
      </c>
      <c r="ED579">
        <v>790.3</v>
      </c>
      <c r="EE579">
        <v>672.1</v>
      </c>
      <c r="EF579">
        <v>598.70000000000005</v>
      </c>
      <c r="EG579">
        <v>564.5</v>
      </c>
      <c r="EH579">
        <v>540.5</v>
      </c>
      <c r="EI579">
        <v>494.4</v>
      </c>
      <c r="EJ579">
        <v>1151.2</v>
      </c>
      <c r="EK579">
        <v>910.9</v>
      </c>
      <c r="EL579">
        <v>771.5</v>
      </c>
      <c r="EM579">
        <v>675.1</v>
      </c>
      <c r="EN579">
        <v>607.6</v>
      </c>
      <c r="EO579">
        <v>570.70000000000005</v>
      </c>
      <c r="EP579" t="s">
        <v>4858</v>
      </c>
    </row>
    <row r="580" spans="1:146" x14ac:dyDescent="0.25">
      <c r="A580" t="s">
        <v>3421</v>
      </c>
      <c r="B580" t="s">
        <v>3586</v>
      </c>
      <c r="C580" t="s">
        <v>3587</v>
      </c>
      <c r="D580" t="s">
        <v>3588</v>
      </c>
      <c r="E580" t="s">
        <v>1899</v>
      </c>
      <c r="F580" t="s">
        <v>1900</v>
      </c>
      <c r="G580" t="s">
        <v>1137</v>
      </c>
      <c r="H580">
        <v>1997</v>
      </c>
      <c r="K580" t="s">
        <v>1698</v>
      </c>
      <c r="L580" t="s">
        <v>1781</v>
      </c>
      <c r="M580">
        <v>398</v>
      </c>
      <c r="N580" t="s">
        <v>4859</v>
      </c>
      <c r="O580" s="3">
        <v>0.8505787037037037</v>
      </c>
      <c r="P580">
        <v>7.68</v>
      </c>
      <c r="Q580">
        <v>6.8920000000000003</v>
      </c>
      <c r="R580">
        <v>1.47</v>
      </c>
      <c r="S580">
        <v>2.71</v>
      </c>
      <c r="T580">
        <v>2210</v>
      </c>
      <c r="U580">
        <v>112.8</v>
      </c>
      <c r="V580">
        <v>0.35</v>
      </c>
      <c r="W580">
        <v>762.1</v>
      </c>
      <c r="X580">
        <v>0.82530000000000003</v>
      </c>
      <c r="Y580">
        <v>817.9</v>
      </c>
      <c r="Z580">
        <v>0</v>
      </c>
      <c r="AA580">
        <v>0</v>
      </c>
      <c r="AB580">
        <v>1248.3</v>
      </c>
      <c r="AC580">
        <v>1016.6</v>
      </c>
      <c r="AD580">
        <v>883.5</v>
      </c>
      <c r="AE580">
        <v>789.6</v>
      </c>
      <c r="AF580">
        <v>732.8</v>
      </c>
      <c r="AG580">
        <v>708.3</v>
      </c>
      <c r="AH580">
        <v>687.1</v>
      </c>
      <c r="AI580">
        <v>1203.0999999999999</v>
      </c>
      <c r="AJ580">
        <v>984.4</v>
      </c>
      <c r="AK580">
        <v>861.9</v>
      </c>
      <c r="AL580">
        <v>784.5</v>
      </c>
      <c r="AM580">
        <v>738.1</v>
      </c>
      <c r="AN580">
        <v>714.6</v>
      </c>
      <c r="AO580">
        <v>692.7</v>
      </c>
      <c r="AP580">
        <v>1055.8</v>
      </c>
      <c r="AQ580">
        <v>850.6</v>
      </c>
      <c r="AR580">
        <v>739.2</v>
      </c>
      <c r="AS580">
        <v>673.6</v>
      </c>
      <c r="AT580">
        <v>632.9</v>
      </c>
      <c r="AU580">
        <v>606.79999999999995</v>
      </c>
      <c r="AV580">
        <v>575.9</v>
      </c>
      <c r="AW580">
        <v>1117.0999999999999</v>
      </c>
      <c r="AX580">
        <v>894</v>
      </c>
      <c r="AY580">
        <v>771.8</v>
      </c>
      <c r="AZ580">
        <v>699.1</v>
      </c>
      <c r="BA580">
        <v>654</v>
      </c>
      <c r="BB580">
        <v>625.29999999999995</v>
      </c>
      <c r="BC580">
        <v>592.4</v>
      </c>
      <c r="BD580">
        <v>1241.0999999999999</v>
      </c>
      <c r="BE580">
        <v>953.7</v>
      </c>
      <c r="BF580">
        <v>795.5</v>
      </c>
      <c r="BG580">
        <v>695.5</v>
      </c>
      <c r="BH580">
        <v>641.4</v>
      </c>
      <c r="BI580">
        <v>606</v>
      </c>
      <c r="BJ580">
        <v>549.4</v>
      </c>
      <c r="BK580">
        <v>42.8</v>
      </c>
      <c r="BL580">
        <v>41.2</v>
      </c>
      <c r="BM580">
        <v>41.7</v>
      </c>
      <c r="BN580">
        <v>40.6</v>
      </c>
      <c r="BO580">
        <v>38.799999999999997</v>
      </c>
      <c r="BP580">
        <v>38.4</v>
      </c>
      <c r="BQ580">
        <v>39.200000000000003</v>
      </c>
      <c r="BR580">
        <v>148.69999999999999</v>
      </c>
      <c r="BS580">
        <v>153.19999999999999</v>
      </c>
      <c r="BT580">
        <v>155.4</v>
      </c>
      <c r="BU580">
        <v>170.8</v>
      </c>
      <c r="BV580">
        <v>180</v>
      </c>
      <c r="BW580">
        <v>180</v>
      </c>
      <c r="BX580">
        <v>180</v>
      </c>
      <c r="BY580">
        <v>1320.1</v>
      </c>
      <c r="BZ580">
        <v>1100.5999999999999</v>
      </c>
      <c r="CA580">
        <v>977.1</v>
      </c>
      <c r="CB580">
        <v>889.6</v>
      </c>
      <c r="CC580">
        <v>841.3</v>
      </c>
      <c r="CD580">
        <v>826.7</v>
      </c>
      <c r="CE580">
        <v>834.3</v>
      </c>
      <c r="CF580">
        <v>870</v>
      </c>
      <c r="CG580">
        <v>735.6</v>
      </c>
      <c r="CH580">
        <v>656.1</v>
      </c>
      <c r="CI580">
        <v>618</v>
      </c>
      <c r="CJ580">
        <v>599</v>
      </c>
      <c r="CK580">
        <v>589.1</v>
      </c>
      <c r="CL580">
        <v>586.6</v>
      </c>
      <c r="CM580">
        <v>826.6</v>
      </c>
      <c r="CN580">
        <v>700</v>
      </c>
      <c r="CO580">
        <v>633.4</v>
      </c>
      <c r="CP580">
        <v>603.5</v>
      </c>
      <c r="CQ580">
        <v>585.29999999999995</v>
      </c>
      <c r="CR580">
        <v>573.29999999999995</v>
      </c>
      <c r="CS580">
        <v>566.6</v>
      </c>
      <c r="CT580">
        <v>794.6</v>
      </c>
      <c r="CU580">
        <v>673.5</v>
      </c>
      <c r="CV580">
        <v>617.4</v>
      </c>
      <c r="CW580">
        <v>591.29999999999995</v>
      </c>
      <c r="CX580">
        <v>572.4</v>
      </c>
      <c r="CY580">
        <v>554.9</v>
      </c>
      <c r="CZ580">
        <v>532.20000000000005</v>
      </c>
      <c r="DA580">
        <v>774.5</v>
      </c>
      <c r="DB580">
        <v>644.20000000000005</v>
      </c>
      <c r="DC580">
        <v>593</v>
      </c>
      <c r="DD580">
        <v>566.1</v>
      </c>
      <c r="DE580">
        <v>546</v>
      </c>
      <c r="DF580">
        <v>536.6</v>
      </c>
      <c r="DG580">
        <v>513.5</v>
      </c>
      <c r="DH580">
        <v>766.7</v>
      </c>
      <c r="DI580">
        <v>639.20000000000005</v>
      </c>
      <c r="DJ580">
        <v>590.6</v>
      </c>
      <c r="DK580">
        <v>560.70000000000005</v>
      </c>
      <c r="DL580">
        <v>531.20000000000005</v>
      </c>
      <c r="DM580">
        <v>506.3</v>
      </c>
      <c r="DN580">
        <v>475.6</v>
      </c>
      <c r="DO580">
        <v>791.3</v>
      </c>
      <c r="DP580">
        <v>654.5</v>
      </c>
      <c r="DQ580">
        <v>597.9</v>
      </c>
      <c r="DR580">
        <v>568.70000000000005</v>
      </c>
      <c r="DS580">
        <v>540.70000000000005</v>
      </c>
      <c r="DT580">
        <v>512.9</v>
      </c>
      <c r="DU580">
        <v>467.2</v>
      </c>
      <c r="DV580">
        <v>875.9</v>
      </c>
      <c r="DW580">
        <v>717.4</v>
      </c>
      <c r="DX580">
        <v>626.1</v>
      </c>
      <c r="DY580">
        <v>587.70000000000005</v>
      </c>
      <c r="DZ580">
        <v>560.29999999999995</v>
      </c>
      <c r="EA580">
        <v>532.5</v>
      </c>
      <c r="EB580">
        <v>482.3</v>
      </c>
      <c r="EC580">
        <v>1018.8</v>
      </c>
      <c r="ED580">
        <v>810.2</v>
      </c>
      <c r="EE580">
        <v>687.1</v>
      </c>
      <c r="EF580">
        <v>617.9</v>
      </c>
      <c r="EG580">
        <v>585</v>
      </c>
      <c r="EH580">
        <v>559.29999999999995</v>
      </c>
      <c r="EI580">
        <v>508.6</v>
      </c>
      <c r="EJ580">
        <v>1176.4000000000001</v>
      </c>
      <c r="EK580">
        <v>932.6</v>
      </c>
      <c r="EL580">
        <v>789.9</v>
      </c>
      <c r="EM580">
        <v>689.5</v>
      </c>
      <c r="EN580">
        <v>624.29999999999995</v>
      </c>
      <c r="EO580">
        <v>590</v>
      </c>
      <c r="EP580" t="s">
        <v>4860</v>
      </c>
    </row>
    <row r="581" spans="1:146" x14ac:dyDescent="0.25">
      <c r="A581" t="s">
        <v>3421</v>
      </c>
      <c r="B581" t="s">
        <v>3589</v>
      </c>
      <c r="C581" t="s">
        <v>3590</v>
      </c>
      <c r="D581" t="s">
        <v>3591</v>
      </c>
      <c r="E581" t="s">
        <v>3592</v>
      </c>
      <c r="H581">
        <v>1977</v>
      </c>
      <c r="K581" t="s">
        <v>1698</v>
      </c>
      <c r="L581" t="s">
        <v>1781</v>
      </c>
      <c r="M581">
        <v>324</v>
      </c>
      <c r="N581" t="s">
        <v>4859</v>
      </c>
      <c r="O581" s="3">
        <v>0.8505787037037037</v>
      </c>
      <c r="P581">
        <v>7.2</v>
      </c>
      <c r="Q581">
        <v>6.0030000000000001</v>
      </c>
      <c r="R581">
        <v>1.401</v>
      </c>
      <c r="S581">
        <v>2.48</v>
      </c>
      <c r="T581">
        <v>1569</v>
      </c>
      <c r="U581">
        <v>116.7</v>
      </c>
      <c r="V581">
        <v>0.33</v>
      </c>
      <c r="W581">
        <v>781.1</v>
      </c>
      <c r="X581">
        <v>0.80359999999999998</v>
      </c>
      <c r="Y581">
        <v>840</v>
      </c>
      <c r="Z581">
        <v>0</v>
      </c>
      <c r="AA581">
        <v>0</v>
      </c>
      <c r="AB581">
        <v>1257.3</v>
      </c>
      <c r="AC581">
        <v>1028.5999999999999</v>
      </c>
      <c r="AD581">
        <v>892.3</v>
      </c>
      <c r="AE581">
        <v>806.5</v>
      </c>
      <c r="AF581">
        <v>763.5</v>
      </c>
      <c r="AG581">
        <v>743.6</v>
      </c>
      <c r="AH581">
        <v>727</v>
      </c>
      <c r="AI581">
        <v>1212.2</v>
      </c>
      <c r="AJ581">
        <v>994.3</v>
      </c>
      <c r="AK581">
        <v>873.1</v>
      </c>
      <c r="AL581">
        <v>803.8</v>
      </c>
      <c r="AM581">
        <v>768.1</v>
      </c>
      <c r="AN581">
        <v>749.7</v>
      </c>
      <c r="AO581">
        <v>737.1</v>
      </c>
      <c r="AP581">
        <v>1073</v>
      </c>
      <c r="AQ581">
        <v>867.6</v>
      </c>
      <c r="AR581">
        <v>757.8</v>
      </c>
      <c r="AS581">
        <v>694.6</v>
      </c>
      <c r="AT581">
        <v>656.7</v>
      </c>
      <c r="AU581">
        <v>633.20000000000005</v>
      </c>
      <c r="AV581">
        <v>606.6</v>
      </c>
      <c r="AW581">
        <v>1120.7</v>
      </c>
      <c r="AX581">
        <v>901.3</v>
      </c>
      <c r="AY581">
        <v>783.1</v>
      </c>
      <c r="AZ581">
        <v>714.7</v>
      </c>
      <c r="BA581">
        <v>673.6</v>
      </c>
      <c r="BB581">
        <v>648.29999999999995</v>
      </c>
      <c r="BC581">
        <v>620.70000000000005</v>
      </c>
      <c r="BD581">
        <v>1251.3</v>
      </c>
      <c r="BE581">
        <v>966.5</v>
      </c>
      <c r="BF581">
        <v>807.7</v>
      </c>
      <c r="BG581">
        <v>714.1</v>
      </c>
      <c r="BH581">
        <v>667.8</v>
      </c>
      <c r="BI581">
        <v>633.29999999999995</v>
      </c>
      <c r="BJ581">
        <v>575.6</v>
      </c>
      <c r="BK581">
        <v>42.5</v>
      </c>
      <c r="BL581">
        <v>41.5</v>
      </c>
      <c r="BM581">
        <v>41.7</v>
      </c>
      <c r="BN581">
        <v>40</v>
      </c>
      <c r="BO581">
        <v>39.4</v>
      </c>
      <c r="BP581">
        <v>39.5</v>
      </c>
      <c r="BQ581">
        <v>41.1</v>
      </c>
      <c r="BR581">
        <v>149.19999999999999</v>
      </c>
      <c r="BS581">
        <v>152.5</v>
      </c>
      <c r="BT581">
        <v>154.19999999999999</v>
      </c>
      <c r="BU581">
        <v>171.5</v>
      </c>
      <c r="BV581">
        <v>180</v>
      </c>
      <c r="BW581">
        <v>180</v>
      </c>
      <c r="BX581">
        <v>180</v>
      </c>
      <c r="BY581">
        <v>1317.3</v>
      </c>
      <c r="BZ581">
        <v>1105.3</v>
      </c>
      <c r="CA581">
        <v>979.4</v>
      </c>
      <c r="CB581">
        <v>905.9</v>
      </c>
      <c r="CC581">
        <v>882.5</v>
      </c>
      <c r="CD581">
        <v>876.3</v>
      </c>
      <c r="CE581">
        <v>896.7</v>
      </c>
      <c r="CF581">
        <v>870</v>
      </c>
      <c r="CG581">
        <v>734.8</v>
      </c>
      <c r="CH581">
        <v>665.9</v>
      </c>
      <c r="CI581">
        <v>636.70000000000005</v>
      </c>
      <c r="CJ581">
        <v>624.29999999999995</v>
      </c>
      <c r="CK581">
        <v>619.9</v>
      </c>
      <c r="CL581">
        <v>621.29999999999995</v>
      </c>
      <c r="CM581">
        <v>826.8</v>
      </c>
      <c r="CN581">
        <v>700.9</v>
      </c>
      <c r="CO581">
        <v>647.29999999999995</v>
      </c>
      <c r="CP581">
        <v>622.29999999999995</v>
      </c>
      <c r="CQ581">
        <v>608</v>
      </c>
      <c r="CR581">
        <v>601.70000000000005</v>
      </c>
      <c r="CS581">
        <v>600.6</v>
      </c>
      <c r="CT581">
        <v>793.9</v>
      </c>
      <c r="CU581">
        <v>677.9</v>
      </c>
      <c r="CV581">
        <v>633.4</v>
      </c>
      <c r="CW581">
        <v>608.70000000000005</v>
      </c>
      <c r="CX581">
        <v>589.5</v>
      </c>
      <c r="CY581">
        <v>574.6</v>
      </c>
      <c r="CZ581">
        <v>563</v>
      </c>
      <c r="DA581">
        <v>800.4</v>
      </c>
      <c r="DB581">
        <v>670</v>
      </c>
      <c r="DC581">
        <v>617.9</v>
      </c>
      <c r="DD581">
        <v>591</v>
      </c>
      <c r="DE581">
        <v>574</v>
      </c>
      <c r="DF581">
        <v>561.5</v>
      </c>
      <c r="DG581">
        <v>532.29999999999995</v>
      </c>
      <c r="DH581">
        <v>793.2</v>
      </c>
      <c r="DI581">
        <v>662</v>
      </c>
      <c r="DJ581">
        <v>613.79999999999995</v>
      </c>
      <c r="DK581">
        <v>581.5</v>
      </c>
      <c r="DL581">
        <v>551.1</v>
      </c>
      <c r="DM581">
        <v>526.4</v>
      </c>
      <c r="DN581">
        <v>500</v>
      </c>
      <c r="DO581">
        <v>818.1</v>
      </c>
      <c r="DP581">
        <v>675.9</v>
      </c>
      <c r="DQ581">
        <v>620.6</v>
      </c>
      <c r="DR581">
        <v>588.5</v>
      </c>
      <c r="DS581">
        <v>558.5</v>
      </c>
      <c r="DT581">
        <v>529.6</v>
      </c>
      <c r="DU581">
        <v>484.6</v>
      </c>
      <c r="DV581">
        <v>899.6</v>
      </c>
      <c r="DW581">
        <v>733.1</v>
      </c>
      <c r="DX581">
        <v>645.70000000000005</v>
      </c>
      <c r="DY581">
        <v>608</v>
      </c>
      <c r="DZ581">
        <v>577.79999999999995</v>
      </c>
      <c r="EA581">
        <v>548.20000000000005</v>
      </c>
      <c r="EB581">
        <v>497</v>
      </c>
      <c r="EC581">
        <v>1036.9000000000001</v>
      </c>
      <c r="ED581">
        <v>826</v>
      </c>
      <c r="EE581">
        <v>703.2</v>
      </c>
      <c r="EF581">
        <v>637.1</v>
      </c>
      <c r="EG581">
        <v>604.6</v>
      </c>
      <c r="EH581">
        <v>576.70000000000005</v>
      </c>
      <c r="EI581">
        <v>524.1</v>
      </c>
      <c r="EJ581">
        <v>1197.3</v>
      </c>
      <c r="EK581">
        <v>951.8</v>
      </c>
      <c r="EL581">
        <v>805.2</v>
      </c>
      <c r="EM581">
        <v>707.1</v>
      </c>
      <c r="EN581">
        <v>644.5</v>
      </c>
      <c r="EO581">
        <v>610.9</v>
      </c>
      <c r="EP581" t="s">
        <v>4861</v>
      </c>
    </row>
    <row r="582" spans="1:146" x14ac:dyDescent="0.25">
      <c r="A582" t="s">
        <v>4862</v>
      </c>
      <c r="B582" t="s">
        <v>3033</v>
      </c>
      <c r="C582" t="s">
        <v>3034</v>
      </c>
      <c r="D582" t="s">
        <v>3035</v>
      </c>
      <c r="E582" t="s">
        <v>3036</v>
      </c>
      <c r="F582" t="s">
        <v>3037</v>
      </c>
      <c r="G582" t="s">
        <v>3038</v>
      </c>
      <c r="H582">
        <v>2009</v>
      </c>
      <c r="I582">
        <v>4044208</v>
      </c>
      <c r="K582" t="s">
        <v>1698</v>
      </c>
      <c r="L582" t="s">
        <v>1782</v>
      </c>
      <c r="M582">
        <v>400</v>
      </c>
      <c r="N582" t="s">
        <v>4859</v>
      </c>
      <c r="O582" s="3">
        <v>0.8505787037037037</v>
      </c>
      <c r="P582">
        <v>9.98</v>
      </c>
      <c r="Q582">
        <v>9.7739999999999991</v>
      </c>
      <c r="R582">
        <v>2.0680000000000001</v>
      </c>
      <c r="S582">
        <v>3</v>
      </c>
      <c r="T582">
        <v>2688</v>
      </c>
      <c r="U582">
        <v>114.4</v>
      </c>
      <c r="V582">
        <v>0.16</v>
      </c>
      <c r="W582">
        <v>592.5</v>
      </c>
      <c r="X582">
        <v>1.042</v>
      </c>
      <c r="Y582">
        <v>647.79999999999995</v>
      </c>
      <c r="Z582">
        <v>0</v>
      </c>
      <c r="AA582">
        <v>0</v>
      </c>
      <c r="AB582">
        <v>959.9</v>
      </c>
      <c r="AC582">
        <v>773.2</v>
      </c>
      <c r="AD582">
        <v>672.1</v>
      </c>
      <c r="AE582">
        <v>629.29999999999995</v>
      </c>
      <c r="AF582">
        <v>606.29999999999995</v>
      </c>
      <c r="AG582">
        <v>579.4</v>
      </c>
      <c r="AH582">
        <v>530.4</v>
      </c>
      <c r="AI582">
        <v>916.8</v>
      </c>
      <c r="AJ582">
        <v>741.3</v>
      </c>
      <c r="AK582">
        <v>655.20000000000005</v>
      </c>
      <c r="AL582">
        <v>613.5</v>
      </c>
      <c r="AM582">
        <v>587</v>
      </c>
      <c r="AN582">
        <v>562.20000000000005</v>
      </c>
      <c r="AO582">
        <v>525.29999999999995</v>
      </c>
      <c r="AP582">
        <v>812.4</v>
      </c>
      <c r="AQ582">
        <v>657.4</v>
      </c>
      <c r="AR582">
        <v>575.29999999999995</v>
      </c>
      <c r="AS582">
        <v>527.5</v>
      </c>
      <c r="AT582">
        <v>496.7</v>
      </c>
      <c r="AU582">
        <v>474</v>
      </c>
      <c r="AV582">
        <v>438.5</v>
      </c>
      <c r="AW582">
        <v>886.3</v>
      </c>
      <c r="AX582">
        <v>708.6</v>
      </c>
      <c r="AY582">
        <v>612.29999999999995</v>
      </c>
      <c r="AZ582">
        <v>555.4</v>
      </c>
      <c r="BA582">
        <v>519.20000000000005</v>
      </c>
      <c r="BB582">
        <v>494.2</v>
      </c>
      <c r="BC582">
        <v>459.1</v>
      </c>
      <c r="BD582">
        <v>956.2</v>
      </c>
      <c r="BE582">
        <v>727.3</v>
      </c>
      <c r="BF582">
        <v>610.1</v>
      </c>
      <c r="BG582">
        <v>548.4</v>
      </c>
      <c r="BH582">
        <v>512.4</v>
      </c>
      <c r="BI582">
        <v>477.5</v>
      </c>
      <c r="BJ582">
        <v>418.6</v>
      </c>
      <c r="BK582">
        <v>42.1</v>
      </c>
      <c r="BL582">
        <v>40.9</v>
      </c>
      <c r="BM582">
        <v>39</v>
      </c>
      <c r="BN582">
        <v>37.5</v>
      </c>
      <c r="BO582">
        <v>36.799999999999997</v>
      </c>
      <c r="BP582">
        <v>36.299999999999997</v>
      </c>
      <c r="BQ582">
        <v>36.6</v>
      </c>
      <c r="BR582">
        <v>143.69999999999999</v>
      </c>
      <c r="BS582">
        <v>145.9</v>
      </c>
      <c r="BT582">
        <v>149.4</v>
      </c>
      <c r="BU582">
        <v>151.9</v>
      </c>
      <c r="BV582">
        <v>148.30000000000001</v>
      </c>
      <c r="BW582">
        <v>145.69999999999999</v>
      </c>
      <c r="BX582">
        <v>143</v>
      </c>
      <c r="BY582">
        <v>996.5</v>
      </c>
      <c r="BZ582">
        <v>813.1</v>
      </c>
      <c r="CA582">
        <v>724</v>
      </c>
      <c r="CB582">
        <v>693.7</v>
      </c>
      <c r="CC582">
        <v>679.7</v>
      </c>
      <c r="CD582">
        <v>666.5</v>
      </c>
      <c r="CE582">
        <v>657.2</v>
      </c>
      <c r="CF582">
        <v>657</v>
      </c>
      <c r="CG582">
        <v>545.70000000000005</v>
      </c>
      <c r="CH582">
        <v>508.5</v>
      </c>
      <c r="CI582">
        <v>496.2</v>
      </c>
      <c r="CJ582">
        <v>489.8</v>
      </c>
      <c r="CK582">
        <v>486.3</v>
      </c>
      <c r="CL582">
        <v>475.7</v>
      </c>
      <c r="CM582">
        <v>621.79999999999995</v>
      </c>
      <c r="CN582">
        <v>526.20000000000005</v>
      </c>
      <c r="CO582">
        <v>495.8</v>
      </c>
      <c r="CP582">
        <v>481.7</v>
      </c>
      <c r="CQ582">
        <v>474.1</v>
      </c>
      <c r="CR582">
        <v>469.3</v>
      </c>
      <c r="CS582">
        <v>456</v>
      </c>
      <c r="CT582">
        <v>595.20000000000005</v>
      </c>
      <c r="CU582">
        <v>513.70000000000005</v>
      </c>
      <c r="CV582">
        <v>484.2</v>
      </c>
      <c r="CW582">
        <v>462.3</v>
      </c>
      <c r="CX582">
        <v>446.3</v>
      </c>
      <c r="CY582">
        <v>437.1</v>
      </c>
      <c r="CZ582">
        <v>426.7</v>
      </c>
      <c r="DA582">
        <v>596.1</v>
      </c>
      <c r="DB582">
        <v>508.5</v>
      </c>
      <c r="DC582">
        <v>484.3</v>
      </c>
      <c r="DD582">
        <v>457.6</v>
      </c>
      <c r="DE582">
        <v>431.4</v>
      </c>
      <c r="DF582">
        <v>410.9</v>
      </c>
      <c r="DG582">
        <v>389.9</v>
      </c>
      <c r="DH582">
        <v>587.79999999999995</v>
      </c>
      <c r="DI582">
        <v>499.6</v>
      </c>
      <c r="DJ582">
        <v>462.9</v>
      </c>
      <c r="DK582">
        <v>437</v>
      </c>
      <c r="DL582">
        <v>417</v>
      </c>
      <c r="DM582">
        <v>398.3</v>
      </c>
      <c r="DN582">
        <v>364.7</v>
      </c>
      <c r="DO582">
        <v>604.20000000000005</v>
      </c>
      <c r="DP582">
        <v>505.4</v>
      </c>
      <c r="DQ582">
        <v>465.7</v>
      </c>
      <c r="DR582">
        <v>426.9</v>
      </c>
      <c r="DS582">
        <v>398.2</v>
      </c>
      <c r="DT582">
        <v>377.8</v>
      </c>
      <c r="DU582">
        <v>342.2</v>
      </c>
      <c r="DV582">
        <v>675.3</v>
      </c>
      <c r="DW582">
        <v>540.6</v>
      </c>
      <c r="DX582">
        <v>487.8</v>
      </c>
      <c r="DY582">
        <v>450.3</v>
      </c>
      <c r="DZ582">
        <v>410.2</v>
      </c>
      <c r="EA582">
        <v>370.5</v>
      </c>
      <c r="EB582">
        <v>306.2</v>
      </c>
      <c r="EC582">
        <v>799.5</v>
      </c>
      <c r="ED582">
        <v>635.1</v>
      </c>
      <c r="EE582">
        <v>537.1</v>
      </c>
      <c r="EF582">
        <v>490.1</v>
      </c>
      <c r="EG582">
        <v>461.6</v>
      </c>
      <c r="EH582">
        <v>426.4</v>
      </c>
      <c r="EI582">
        <v>349.5</v>
      </c>
      <c r="EJ582">
        <v>923.2</v>
      </c>
      <c r="EK582">
        <v>733.3</v>
      </c>
      <c r="EL582">
        <v>620.20000000000005</v>
      </c>
      <c r="EM582">
        <v>564.9</v>
      </c>
      <c r="EN582">
        <v>533</v>
      </c>
      <c r="EO582">
        <v>492.4</v>
      </c>
      <c r="EP582" t="s">
        <v>4863</v>
      </c>
    </row>
    <row r="583" spans="1:146" x14ac:dyDescent="0.25">
      <c r="A583" t="s">
        <v>3421</v>
      </c>
      <c r="B583" t="s">
        <v>2395</v>
      </c>
      <c r="C583" t="s">
        <v>2396</v>
      </c>
      <c r="D583" t="s">
        <v>2209</v>
      </c>
      <c r="E583" t="s">
        <v>363</v>
      </c>
      <c r="F583" t="s">
        <v>1166</v>
      </c>
      <c r="G583" t="s">
        <v>2210</v>
      </c>
      <c r="H583">
        <v>2007</v>
      </c>
      <c r="I583">
        <v>4089476</v>
      </c>
      <c r="K583" t="s">
        <v>2137</v>
      </c>
      <c r="L583" t="s">
        <v>1782</v>
      </c>
      <c r="M583">
        <v>950</v>
      </c>
      <c r="N583" t="s">
        <v>4859</v>
      </c>
      <c r="O583" s="3">
        <v>0.8505787037037037</v>
      </c>
      <c r="P583">
        <v>12.95</v>
      </c>
      <c r="Q583">
        <v>11.928000000000001</v>
      </c>
      <c r="R583">
        <v>2.742</v>
      </c>
      <c r="S583">
        <v>3.92</v>
      </c>
      <c r="T583">
        <v>9159</v>
      </c>
      <c r="U583">
        <v>124.6</v>
      </c>
      <c r="V583">
        <v>0.12</v>
      </c>
      <c r="W583">
        <v>565.1</v>
      </c>
      <c r="X583">
        <v>1.1079000000000001</v>
      </c>
      <c r="Y583">
        <v>609.29999999999995</v>
      </c>
      <c r="Z583">
        <v>0</v>
      </c>
      <c r="AA583">
        <v>0</v>
      </c>
      <c r="AB583">
        <v>924.4</v>
      </c>
      <c r="AC583">
        <v>749.4</v>
      </c>
      <c r="AD583">
        <v>646.1</v>
      </c>
      <c r="AE583">
        <v>587.5</v>
      </c>
      <c r="AF583">
        <v>556</v>
      </c>
      <c r="AG583">
        <v>534.1</v>
      </c>
      <c r="AH583">
        <v>504.7</v>
      </c>
      <c r="AI583">
        <v>882.2</v>
      </c>
      <c r="AJ583">
        <v>715.8</v>
      </c>
      <c r="AK583">
        <v>625</v>
      </c>
      <c r="AL583">
        <v>576.20000000000005</v>
      </c>
      <c r="AM583">
        <v>549.79999999999995</v>
      </c>
      <c r="AN583">
        <v>531.9</v>
      </c>
      <c r="AO583">
        <v>502.5</v>
      </c>
      <c r="AP583">
        <v>779.5</v>
      </c>
      <c r="AQ583">
        <v>628.6</v>
      </c>
      <c r="AR583">
        <v>548</v>
      </c>
      <c r="AS583">
        <v>501.5</v>
      </c>
      <c r="AT583">
        <v>473</v>
      </c>
      <c r="AU583">
        <v>453.9</v>
      </c>
      <c r="AV583">
        <v>428.4</v>
      </c>
      <c r="AW583">
        <v>845.7</v>
      </c>
      <c r="AX583">
        <v>675.3</v>
      </c>
      <c r="AY583">
        <v>582.29999999999995</v>
      </c>
      <c r="AZ583">
        <v>527.6</v>
      </c>
      <c r="BA583">
        <v>493.6</v>
      </c>
      <c r="BB583">
        <v>471.3</v>
      </c>
      <c r="BC583">
        <v>442.7</v>
      </c>
      <c r="BD583">
        <v>921.4</v>
      </c>
      <c r="BE583">
        <v>704</v>
      </c>
      <c r="BF583">
        <v>583.70000000000005</v>
      </c>
      <c r="BG583">
        <v>516.29999999999995</v>
      </c>
      <c r="BH583">
        <v>482.2</v>
      </c>
      <c r="BI583">
        <v>455.3</v>
      </c>
      <c r="BJ583">
        <v>413</v>
      </c>
      <c r="BK583">
        <v>42.3</v>
      </c>
      <c r="BL583">
        <v>40.700000000000003</v>
      </c>
      <c r="BM583">
        <v>39.799999999999997</v>
      </c>
      <c r="BN583">
        <v>38</v>
      </c>
      <c r="BO583">
        <v>37</v>
      </c>
      <c r="BP583">
        <v>36.6</v>
      </c>
      <c r="BQ583">
        <v>36.1</v>
      </c>
      <c r="BR583">
        <v>142.6</v>
      </c>
      <c r="BS583">
        <v>147.69999999999999</v>
      </c>
      <c r="BT583">
        <v>150.19999999999999</v>
      </c>
      <c r="BU583">
        <v>155.19999999999999</v>
      </c>
      <c r="BV583">
        <v>165.8</v>
      </c>
      <c r="BW583">
        <v>180</v>
      </c>
      <c r="BX583">
        <v>180</v>
      </c>
      <c r="BY583">
        <v>953.7</v>
      </c>
      <c r="BZ583">
        <v>784</v>
      </c>
      <c r="CA583">
        <v>687</v>
      </c>
      <c r="CB583">
        <v>640.29999999999995</v>
      </c>
      <c r="CC583">
        <v>622.79999999999995</v>
      </c>
      <c r="CD583">
        <v>614.5</v>
      </c>
      <c r="CE583">
        <v>597.79999999999995</v>
      </c>
      <c r="CF583">
        <v>630.1</v>
      </c>
      <c r="CG583">
        <v>527</v>
      </c>
      <c r="CH583">
        <v>475.7</v>
      </c>
      <c r="CI583">
        <v>456.9</v>
      </c>
      <c r="CJ583">
        <v>450</v>
      </c>
      <c r="CK583">
        <v>446.5</v>
      </c>
      <c r="CL583">
        <v>440.9</v>
      </c>
      <c r="CM583">
        <v>598.6</v>
      </c>
      <c r="CN583">
        <v>504.7</v>
      </c>
      <c r="CO583">
        <v>463.8</v>
      </c>
      <c r="CP583">
        <v>447.1</v>
      </c>
      <c r="CQ583">
        <v>439.2</v>
      </c>
      <c r="CR583">
        <v>435.4</v>
      </c>
      <c r="CS583">
        <v>431</v>
      </c>
      <c r="CT583">
        <v>575.6</v>
      </c>
      <c r="CU583">
        <v>490.3</v>
      </c>
      <c r="CV583">
        <v>455.4</v>
      </c>
      <c r="CW583">
        <v>438.1</v>
      </c>
      <c r="CX583">
        <v>426.3</v>
      </c>
      <c r="CY583">
        <v>418.2</v>
      </c>
      <c r="CZ583">
        <v>411.2</v>
      </c>
      <c r="DA583">
        <v>576.5</v>
      </c>
      <c r="DB583">
        <v>480.4</v>
      </c>
      <c r="DC583">
        <v>447.4</v>
      </c>
      <c r="DD583">
        <v>436.1</v>
      </c>
      <c r="DE583">
        <v>421.1</v>
      </c>
      <c r="DF583">
        <v>407.5</v>
      </c>
      <c r="DG583">
        <v>388</v>
      </c>
      <c r="DH583">
        <v>572.4</v>
      </c>
      <c r="DI583">
        <v>475.4</v>
      </c>
      <c r="DJ583">
        <v>439.8</v>
      </c>
      <c r="DK583">
        <v>419.5</v>
      </c>
      <c r="DL583">
        <v>404.2</v>
      </c>
      <c r="DM583">
        <v>393.1</v>
      </c>
      <c r="DN583">
        <v>374</v>
      </c>
      <c r="DO583">
        <v>588.6</v>
      </c>
      <c r="DP583">
        <v>485.9</v>
      </c>
      <c r="DQ583">
        <v>444.8</v>
      </c>
      <c r="DR583">
        <v>421.6</v>
      </c>
      <c r="DS583">
        <v>399.6</v>
      </c>
      <c r="DT583">
        <v>380</v>
      </c>
      <c r="DU583">
        <v>356.3</v>
      </c>
      <c r="DV583">
        <v>654.1</v>
      </c>
      <c r="DW583">
        <v>531.29999999999995</v>
      </c>
      <c r="DX583">
        <v>466.4</v>
      </c>
      <c r="DY583">
        <v>437.7</v>
      </c>
      <c r="DZ583">
        <v>415.7</v>
      </c>
      <c r="EA583">
        <v>392.5</v>
      </c>
      <c r="EB583">
        <v>347.8</v>
      </c>
      <c r="EC583">
        <v>775.2</v>
      </c>
      <c r="ED583">
        <v>619</v>
      </c>
      <c r="EE583">
        <v>524.1</v>
      </c>
      <c r="EF583">
        <v>467.6</v>
      </c>
      <c r="EG583">
        <v>439.7</v>
      </c>
      <c r="EH583">
        <v>418.9</v>
      </c>
      <c r="EI583">
        <v>376.6</v>
      </c>
      <c r="EJ583">
        <v>895.1</v>
      </c>
      <c r="EK583">
        <v>714.7</v>
      </c>
      <c r="EL583">
        <v>605.1</v>
      </c>
      <c r="EM583">
        <v>534.70000000000005</v>
      </c>
      <c r="EN583">
        <v>489.2</v>
      </c>
      <c r="EO583">
        <v>453.7</v>
      </c>
      <c r="EP583" t="s">
        <v>4864</v>
      </c>
    </row>
    <row r="584" spans="1:146" x14ac:dyDescent="0.25">
      <c r="A584" t="s">
        <v>4865</v>
      </c>
      <c r="B584" t="s">
        <v>1236</v>
      </c>
      <c r="C584" t="s">
        <v>1237</v>
      </c>
      <c r="D584" t="s">
        <v>1238</v>
      </c>
      <c r="E584" t="s">
        <v>1239</v>
      </c>
      <c r="F584" t="s">
        <v>963</v>
      </c>
      <c r="G584" t="s">
        <v>1909</v>
      </c>
      <c r="H584">
        <v>2003</v>
      </c>
      <c r="I584">
        <v>209112</v>
      </c>
      <c r="K584" t="s">
        <v>1698</v>
      </c>
      <c r="L584" t="s">
        <v>1781</v>
      </c>
      <c r="M584">
        <v>894</v>
      </c>
      <c r="N584" t="s">
        <v>4859</v>
      </c>
      <c r="O584" s="3">
        <v>0.8505787037037037</v>
      </c>
      <c r="P584">
        <v>12.903</v>
      </c>
      <c r="Q584">
        <v>11.606</v>
      </c>
      <c r="R584">
        <v>2.5089999999999999</v>
      </c>
      <c r="S584">
        <v>3.95</v>
      </c>
      <c r="T584">
        <v>8579</v>
      </c>
      <c r="U584">
        <v>117.1</v>
      </c>
      <c r="V584">
        <v>0.2</v>
      </c>
      <c r="W584">
        <v>580.1</v>
      </c>
      <c r="X584">
        <v>1.0754999999999999</v>
      </c>
      <c r="Y584">
        <v>627.6</v>
      </c>
      <c r="Z584">
        <v>0</v>
      </c>
      <c r="AA584">
        <v>0</v>
      </c>
      <c r="AB584">
        <v>947.8</v>
      </c>
      <c r="AC584">
        <v>769.2</v>
      </c>
      <c r="AD584">
        <v>664.4</v>
      </c>
      <c r="AE584">
        <v>605.20000000000005</v>
      </c>
      <c r="AF584">
        <v>573.6</v>
      </c>
      <c r="AG584">
        <v>552.1</v>
      </c>
      <c r="AH584">
        <v>523</v>
      </c>
      <c r="AI584">
        <v>907.1</v>
      </c>
      <c r="AJ584">
        <v>736.7</v>
      </c>
      <c r="AK584">
        <v>644.20000000000005</v>
      </c>
      <c r="AL584">
        <v>594.9</v>
      </c>
      <c r="AM584">
        <v>568.6</v>
      </c>
      <c r="AN584">
        <v>551.20000000000005</v>
      </c>
      <c r="AO584">
        <v>522.4</v>
      </c>
      <c r="AP584">
        <v>800.2</v>
      </c>
      <c r="AQ584">
        <v>645.29999999999995</v>
      </c>
      <c r="AR584">
        <v>562.5</v>
      </c>
      <c r="AS584">
        <v>515</v>
      </c>
      <c r="AT584">
        <v>486</v>
      </c>
      <c r="AU584">
        <v>466.9</v>
      </c>
      <c r="AV584">
        <v>441.8</v>
      </c>
      <c r="AW584">
        <v>870.3</v>
      </c>
      <c r="AX584">
        <v>694.7</v>
      </c>
      <c r="AY584">
        <v>598.9</v>
      </c>
      <c r="AZ584">
        <v>542.6</v>
      </c>
      <c r="BA584">
        <v>507.7</v>
      </c>
      <c r="BB584">
        <v>485</v>
      </c>
      <c r="BC584">
        <v>456.4</v>
      </c>
      <c r="BD584">
        <v>944</v>
      </c>
      <c r="BE584">
        <v>722.4</v>
      </c>
      <c r="BF584">
        <v>599.4</v>
      </c>
      <c r="BG584">
        <v>530.4</v>
      </c>
      <c r="BH584">
        <v>495.5</v>
      </c>
      <c r="BI584">
        <v>468.2</v>
      </c>
      <c r="BJ584">
        <v>424.8</v>
      </c>
      <c r="BK584">
        <v>42.3</v>
      </c>
      <c r="BL584">
        <v>40.9</v>
      </c>
      <c r="BM584">
        <v>40</v>
      </c>
      <c r="BN584">
        <v>39</v>
      </c>
      <c r="BO584">
        <v>38.200000000000003</v>
      </c>
      <c r="BP584">
        <v>38</v>
      </c>
      <c r="BQ584">
        <v>37.799999999999997</v>
      </c>
      <c r="BR584">
        <v>142.9</v>
      </c>
      <c r="BS584">
        <v>148</v>
      </c>
      <c r="BT584">
        <v>149.69999999999999</v>
      </c>
      <c r="BU584">
        <v>155.19999999999999</v>
      </c>
      <c r="BV584">
        <v>166.5</v>
      </c>
      <c r="BW584">
        <v>180</v>
      </c>
      <c r="BX584">
        <v>180</v>
      </c>
      <c r="BY584">
        <v>986</v>
      </c>
      <c r="BZ584">
        <v>811.8</v>
      </c>
      <c r="CA584">
        <v>714</v>
      </c>
      <c r="CB584">
        <v>667.6</v>
      </c>
      <c r="CC584">
        <v>650.6</v>
      </c>
      <c r="CD584">
        <v>643.4</v>
      </c>
      <c r="CE584">
        <v>627.5</v>
      </c>
      <c r="CF584">
        <v>650.6</v>
      </c>
      <c r="CG584">
        <v>544.29999999999995</v>
      </c>
      <c r="CH584">
        <v>489.2</v>
      </c>
      <c r="CI584">
        <v>468.3</v>
      </c>
      <c r="CJ584">
        <v>460.8</v>
      </c>
      <c r="CK584">
        <v>457.3</v>
      </c>
      <c r="CL584">
        <v>451.8</v>
      </c>
      <c r="CM584">
        <v>617.79999999999995</v>
      </c>
      <c r="CN584">
        <v>519.9</v>
      </c>
      <c r="CO584">
        <v>474.9</v>
      </c>
      <c r="CP584">
        <v>456.8</v>
      </c>
      <c r="CQ584">
        <v>448.6</v>
      </c>
      <c r="CR584">
        <v>444.9</v>
      </c>
      <c r="CS584">
        <v>441</v>
      </c>
      <c r="CT584">
        <v>593.70000000000005</v>
      </c>
      <c r="CU584">
        <v>503.3</v>
      </c>
      <c r="CV584">
        <v>464.9</v>
      </c>
      <c r="CW584">
        <v>446.8</v>
      </c>
      <c r="CX584">
        <v>434.9</v>
      </c>
      <c r="CY584">
        <v>426.9</v>
      </c>
      <c r="CZ584">
        <v>420.4</v>
      </c>
      <c r="DA584">
        <v>592.29999999999995</v>
      </c>
      <c r="DB584">
        <v>492.6</v>
      </c>
      <c r="DC584">
        <v>457.5</v>
      </c>
      <c r="DD584">
        <v>445.4</v>
      </c>
      <c r="DE584">
        <v>430.4</v>
      </c>
      <c r="DF584">
        <v>417.1</v>
      </c>
      <c r="DG584">
        <v>397.4</v>
      </c>
      <c r="DH584">
        <v>588.70000000000005</v>
      </c>
      <c r="DI584">
        <v>487</v>
      </c>
      <c r="DJ584">
        <v>449</v>
      </c>
      <c r="DK584">
        <v>428.4</v>
      </c>
      <c r="DL584">
        <v>414.1</v>
      </c>
      <c r="DM584">
        <v>403.3</v>
      </c>
      <c r="DN584">
        <v>385.3</v>
      </c>
      <c r="DO584">
        <v>605.70000000000005</v>
      </c>
      <c r="DP584">
        <v>498.3</v>
      </c>
      <c r="DQ584">
        <v>453.5</v>
      </c>
      <c r="DR584">
        <v>429.7</v>
      </c>
      <c r="DS584">
        <v>408.3</v>
      </c>
      <c r="DT584">
        <v>390</v>
      </c>
      <c r="DU584">
        <v>368.4</v>
      </c>
      <c r="DV584">
        <v>667.9</v>
      </c>
      <c r="DW584">
        <v>541.9</v>
      </c>
      <c r="DX584">
        <v>474.4</v>
      </c>
      <c r="DY584">
        <v>444.6</v>
      </c>
      <c r="DZ584">
        <v>422.4</v>
      </c>
      <c r="EA584">
        <v>399.4</v>
      </c>
      <c r="EB584">
        <v>356.1</v>
      </c>
      <c r="EC584">
        <v>787.7</v>
      </c>
      <c r="ED584">
        <v>629.29999999999995</v>
      </c>
      <c r="EE584">
        <v>532.5</v>
      </c>
      <c r="EF584">
        <v>474.7</v>
      </c>
      <c r="EG584">
        <v>446.6</v>
      </c>
      <c r="EH584">
        <v>425.8</v>
      </c>
      <c r="EI584">
        <v>383.9</v>
      </c>
      <c r="EJ584">
        <v>909.6</v>
      </c>
      <c r="EK584">
        <v>726.6</v>
      </c>
      <c r="EL584">
        <v>614.79999999999995</v>
      </c>
      <c r="EM584">
        <v>542.9</v>
      </c>
      <c r="EN584">
        <v>496.6</v>
      </c>
      <c r="EO584">
        <v>460.8</v>
      </c>
      <c r="EP584" t="s">
        <v>4866</v>
      </c>
    </row>
    <row r="585" spans="1:146" x14ac:dyDescent="0.25">
      <c r="A585" t="s">
        <v>3421</v>
      </c>
      <c r="B585" t="s">
        <v>3593</v>
      </c>
      <c r="C585" t="s">
        <v>3594</v>
      </c>
      <c r="D585" t="s">
        <v>3595</v>
      </c>
      <c r="E585" t="s">
        <v>3596</v>
      </c>
      <c r="F585" t="s">
        <v>1785</v>
      </c>
      <c r="G585" t="s">
        <v>986</v>
      </c>
      <c r="H585">
        <v>1996</v>
      </c>
      <c r="K585" t="s">
        <v>1698</v>
      </c>
      <c r="L585" t="s">
        <v>1781</v>
      </c>
      <c r="M585">
        <v>240</v>
      </c>
      <c r="N585" t="s">
        <v>4859</v>
      </c>
      <c r="O585" s="3">
        <v>0.8505787037037037</v>
      </c>
      <c r="P585">
        <v>7.53</v>
      </c>
      <c r="Q585">
        <v>6.9669999999999996</v>
      </c>
      <c r="R585">
        <v>1.494</v>
      </c>
      <c r="S585">
        <v>2.52</v>
      </c>
      <c r="T585">
        <v>2193</v>
      </c>
      <c r="U585">
        <v>115.9</v>
      </c>
      <c r="V585">
        <v>0.24</v>
      </c>
      <c r="W585">
        <v>728.3</v>
      </c>
      <c r="X585">
        <v>0.8609</v>
      </c>
      <c r="Y585">
        <v>784.1</v>
      </c>
      <c r="Z585">
        <v>0</v>
      </c>
      <c r="AA585">
        <v>0</v>
      </c>
      <c r="AB585">
        <v>1159.8</v>
      </c>
      <c r="AC585">
        <v>950.6</v>
      </c>
      <c r="AD585">
        <v>826.3</v>
      </c>
      <c r="AE585">
        <v>753.4</v>
      </c>
      <c r="AF585">
        <v>717.6</v>
      </c>
      <c r="AG585">
        <v>700.2</v>
      </c>
      <c r="AH585">
        <v>678.4</v>
      </c>
      <c r="AI585">
        <v>1117.9000000000001</v>
      </c>
      <c r="AJ585">
        <v>918.4</v>
      </c>
      <c r="AK585">
        <v>810.2</v>
      </c>
      <c r="AL585">
        <v>751.3</v>
      </c>
      <c r="AM585">
        <v>721.7</v>
      </c>
      <c r="AN585">
        <v>705.1</v>
      </c>
      <c r="AO585">
        <v>686.6</v>
      </c>
      <c r="AP585">
        <v>992</v>
      </c>
      <c r="AQ585">
        <v>805.5</v>
      </c>
      <c r="AR585">
        <v>707</v>
      </c>
      <c r="AS585">
        <v>651.20000000000005</v>
      </c>
      <c r="AT585">
        <v>618</v>
      </c>
      <c r="AU585">
        <v>597.20000000000005</v>
      </c>
      <c r="AV585">
        <v>572.6</v>
      </c>
      <c r="AW585">
        <v>1055.7</v>
      </c>
      <c r="AX585">
        <v>849.8</v>
      </c>
      <c r="AY585">
        <v>739.3</v>
      </c>
      <c r="AZ585">
        <v>675.6</v>
      </c>
      <c r="BA585">
        <v>637.29999999999995</v>
      </c>
      <c r="BB585">
        <v>613.5</v>
      </c>
      <c r="BC585">
        <v>586.5</v>
      </c>
      <c r="BD585">
        <v>1153.5</v>
      </c>
      <c r="BE585">
        <v>893.3</v>
      </c>
      <c r="BF585">
        <v>749.9</v>
      </c>
      <c r="BG585">
        <v>669.9</v>
      </c>
      <c r="BH585">
        <v>629.29999999999995</v>
      </c>
      <c r="BI585">
        <v>597.20000000000005</v>
      </c>
      <c r="BJ585">
        <v>546.5</v>
      </c>
      <c r="BK585">
        <v>42.3</v>
      </c>
      <c r="BL585">
        <v>41</v>
      </c>
      <c r="BM585">
        <v>41.3</v>
      </c>
      <c r="BN585">
        <v>39</v>
      </c>
      <c r="BO585">
        <v>38.5</v>
      </c>
      <c r="BP585">
        <v>38.4</v>
      </c>
      <c r="BQ585">
        <v>39.299999999999997</v>
      </c>
      <c r="BR585">
        <v>147.80000000000001</v>
      </c>
      <c r="BS585">
        <v>151.80000000000001</v>
      </c>
      <c r="BT585">
        <v>154.5</v>
      </c>
      <c r="BU585">
        <v>173.1</v>
      </c>
      <c r="BV585">
        <v>180</v>
      </c>
      <c r="BW585">
        <v>180</v>
      </c>
      <c r="BX585">
        <v>180</v>
      </c>
      <c r="BY585">
        <v>1223.2</v>
      </c>
      <c r="BZ585">
        <v>1023.7</v>
      </c>
      <c r="CA585">
        <v>906.8</v>
      </c>
      <c r="CB585">
        <v>848.6</v>
      </c>
      <c r="CC585">
        <v>832.8</v>
      </c>
      <c r="CD585">
        <v>828.7</v>
      </c>
      <c r="CE585">
        <v>838</v>
      </c>
      <c r="CF585">
        <v>809.5</v>
      </c>
      <c r="CG585">
        <v>684.2</v>
      </c>
      <c r="CH585">
        <v>623.79999999999995</v>
      </c>
      <c r="CI585">
        <v>600.79999999999995</v>
      </c>
      <c r="CJ585">
        <v>592.79999999999995</v>
      </c>
      <c r="CK585">
        <v>589.6</v>
      </c>
      <c r="CL585">
        <v>590.6</v>
      </c>
      <c r="CM585">
        <v>769.3</v>
      </c>
      <c r="CN585">
        <v>654.6</v>
      </c>
      <c r="CO585">
        <v>607.9</v>
      </c>
      <c r="CP585">
        <v>587.29999999999995</v>
      </c>
      <c r="CQ585">
        <v>577.1</v>
      </c>
      <c r="CR585">
        <v>573.1</v>
      </c>
      <c r="CS585">
        <v>572.1</v>
      </c>
      <c r="CT585">
        <v>738.9</v>
      </c>
      <c r="CU585">
        <v>635.4</v>
      </c>
      <c r="CV585">
        <v>596.29999999999995</v>
      </c>
      <c r="CW585">
        <v>574.6</v>
      </c>
      <c r="CX585">
        <v>558.6</v>
      </c>
      <c r="CY585">
        <v>547.5</v>
      </c>
      <c r="CZ585">
        <v>540.79999999999995</v>
      </c>
      <c r="DA585">
        <v>725.4</v>
      </c>
      <c r="DB585">
        <v>616.6</v>
      </c>
      <c r="DC585">
        <v>580.79999999999995</v>
      </c>
      <c r="DD585">
        <v>568.4</v>
      </c>
      <c r="DE585">
        <v>551.29999999999995</v>
      </c>
      <c r="DF585">
        <v>532.70000000000005</v>
      </c>
      <c r="DG585">
        <v>508.5</v>
      </c>
      <c r="DH585">
        <v>719.7</v>
      </c>
      <c r="DI585">
        <v>611.79999999999995</v>
      </c>
      <c r="DJ585">
        <v>572.9</v>
      </c>
      <c r="DK585">
        <v>544.6</v>
      </c>
      <c r="DL585">
        <v>522.29999999999995</v>
      </c>
      <c r="DM585">
        <v>509.8</v>
      </c>
      <c r="DN585">
        <v>491.7</v>
      </c>
      <c r="DO585">
        <v>743.1</v>
      </c>
      <c r="DP585">
        <v>623.5</v>
      </c>
      <c r="DQ585">
        <v>579.20000000000005</v>
      </c>
      <c r="DR585">
        <v>548.70000000000005</v>
      </c>
      <c r="DS585">
        <v>519.6</v>
      </c>
      <c r="DT585">
        <v>494.7</v>
      </c>
      <c r="DU585">
        <v>469.7</v>
      </c>
      <c r="DV585">
        <v>816.7</v>
      </c>
      <c r="DW585">
        <v>670.3</v>
      </c>
      <c r="DX585">
        <v>601</v>
      </c>
      <c r="DY585">
        <v>568.20000000000005</v>
      </c>
      <c r="DZ585">
        <v>538.9</v>
      </c>
      <c r="EA585">
        <v>509.7</v>
      </c>
      <c r="EB585">
        <v>459.6</v>
      </c>
      <c r="EC585">
        <v>949.5</v>
      </c>
      <c r="ED585">
        <v>760.5</v>
      </c>
      <c r="EE585">
        <v>651.9</v>
      </c>
      <c r="EF585">
        <v>595.79999999999995</v>
      </c>
      <c r="EG585">
        <v>566.20000000000005</v>
      </c>
      <c r="EH585">
        <v>538.70000000000005</v>
      </c>
      <c r="EI585">
        <v>486.4</v>
      </c>
      <c r="EJ585">
        <v>1096.4000000000001</v>
      </c>
      <c r="EK585">
        <v>877.6</v>
      </c>
      <c r="EL585">
        <v>745.7</v>
      </c>
      <c r="EM585">
        <v>658.2</v>
      </c>
      <c r="EN585">
        <v>602.4</v>
      </c>
      <c r="EO585">
        <v>571.79999999999995</v>
      </c>
      <c r="EP585" t="s">
        <v>4867</v>
      </c>
    </row>
    <row r="586" spans="1:146" x14ac:dyDescent="0.25">
      <c r="A586" t="s">
        <v>4868</v>
      </c>
      <c r="B586" t="s">
        <v>305</v>
      </c>
      <c r="C586" t="s">
        <v>306</v>
      </c>
      <c r="D586" t="s">
        <v>307</v>
      </c>
      <c r="E586" t="s">
        <v>308</v>
      </c>
      <c r="F586" t="s">
        <v>1240</v>
      </c>
      <c r="G586" t="s">
        <v>1241</v>
      </c>
      <c r="H586">
        <v>2003</v>
      </c>
      <c r="I586">
        <v>222187</v>
      </c>
      <c r="K586" t="s">
        <v>1698</v>
      </c>
      <c r="L586" t="s">
        <v>1781</v>
      </c>
      <c r="M586">
        <v>750</v>
      </c>
      <c r="N586" t="s">
        <v>4859</v>
      </c>
      <c r="O586" s="3">
        <v>0.8505787037037037</v>
      </c>
      <c r="P586">
        <v>12.33</v>
      </c>
      <c r="Q586">
        <v>11.608000000000001</v>
      </c>
      <c r="R586">
        <v>1.8620000000000001</v>
      </c>
      <c r="S586">
        <v>3.85</v>
      </c>
      <c r="T586">
        <v>9828</v>
      </c>
      <c r="U586">
        <v>123.6</v>
      </c>
      <c r="V586">
        <v>0.32</v>
      </c>
      <c r="W586">
        <v>616.1</v>
      </c>
      <c r="X586">
        <v>1.0128999999999999</v>
      </c>
      <c r="Y586">
        <v>666.4</v>
      </c>
      <c r="Z586">
        <v>0</v>
      </c>
      <c r="AA586">
        <v>0</v>
      </c>
      <c r="AB586">
        <v>1028.0999999999999</v>
      </c>
      <c r="AC586">
        <v>830.6</v>
      </c>
      <c r="AD586">
        <v>718.4</v>
      </c>
      <c r="AE586">
        <v>644.5</v>
      </c>
      <c r="AF586">
        <v>601.5</v>
      </c>
      <c r="AG586">
        <v>574.1</v>
      </c>
      <c r="AH586">
        <v>548.6</v>
      </c>
      <c r="AI586">
        <v>983.8</v>
      </c>
      <c r="AJ586">
        <v>798</v>
      </c>
      <c r="AK586">
        <v>694.5</v>
      </c>
      <c r="AL586">
        <v>632.9</v>
      </c>
      <c r="AM586">
        <v>597.70000000000005</v>
      </c>
      <c r="AN586">
        <v>576.79999999999995</v>
      </c>
      <c r="AO586">
        <v>552.29999999999995</v>
      </c>
      <c r="AP586">
        <v>858.7</v>
      </c>
      <c r="AQ586">
        <v>689.2</v>
      </c>
      <c r="AR586">
        <v>597.1</v>
      </c>
      <c r="AS586">
        <v>543.1</v>
      </c>
      <c r="AT586">
        <v>509.9</v>
      </c>
      <c r="AU586">
        <v>488.5</v>
      </c>
      <c r="AV586">
        <v>462.8</v>
      </c>
      <c r="AW586">
        <v>923.1</v>
      </c>
      <c r="AX586">
        <v>734.3</v>
      </c>
      <c r="AY586">
        <v>630</v>
      </c>
      <c r="AZ586">
        <v>567.70000000000005</v>
      </c>
      <c r="BA586">
        <v>528.9</v>
      </c>
      <c r="BB586">
        <v>504</v>
      </c>
      <c r="BC586">
        <v>475.4</v>
      </c>
      <c r="BD586">
        <v>1023.2</v>
      </c>
      <c r="BE586">
        <v>779</v>
      </c>
      <c r="BF586">
        <v>643.6</v>
      </c>
      <c r="BG586">
        <v>560</v>
      </c>
      <c r="BH586">
        <v>517.6</v>
      </c>
      <c r="BI586">
        <v>488.3</v>
      </c>
      <c r="BJ586">
        <v>442.7</v>
      </c>
      <c r="BK586">
        <v>43.4</v>
      </c>
      <c r="BL586">
        <v>41.5</v>
      </c>
      <c r="BM586">
        <v>41</v>
      </c>
      <c r="BN586">
        <v>41.2</v>
      </c>
      <c r="BO586">
        <v>40.299999999999997</v>
      </c>
      <c r="BP586">
        <v>39.5</v>
      </c>
      <c r="BQ586">
        <v>38.9</v>
      </c>
      <c r="BR586">
        <v>144.6</v>
      </c>
      <c r="BS586">
        <v>149.6</v>
      </c>
      <c r="BT586">
        <v>150.80000000000001</v>
      </c>
      <c r="BU586">
        <v>154.19999999999999</v>
      </c>
      <c r="BV586">
        <v>166</v>
      </c>
      <c r="BW586">
        <v>180</v>
      </c>
      <c r="BX586">
        <v>180</v>
      </c>
      <c r="BY586">
        <v>1077.8</v>
      </c>
      <c r="BZ586">
        <v>885.9</v>
      </c>
      <c r="CA586">
        <v>779.7</v>
      </c>
      <c r="CB586">
        <v>714.5</v>
      </c>
      <c r="CC586">
        <v>682.3</v>
      </c>
      <c r="CD586">
        <v>668.3</v>
      </c>
      <c r="CE586">
        <v>657.4</v>
      </c>
      <c r="CF586">
        <v>702.7</v>
      </c>
      <c r="CG586">
        <v>591</v>
      </c>
      <c r="CH586">
        <v>521.5</v>
      </c>
      <c r="CI586">
        <v>488.8</v>
      </c>
      <c r="CJ586">
        <v>474.4</v>
      </c>
      <c r="CK586">
        <v>468.4</v>
      </c>
      <c r="CL586">
        <v>464.4</v>
      </c>
      <c r="CM586">
        <v>664.6</v>
      </c>
      <c r="CN586">
        <v>562</v>
      </c>
      <c r="CO586">
        <v>500.8</v>
      </c>
      <c r="CP586">
        <v>475.1</v>
      </c>
      <c r="CQ586">
        <v>462.5</v>
      </c>
      <c r="CR586">
        <v>455.7</v>
      </c>
      <c r="CS586">
        <v>451</v>
      </c>
      <c r="CT586">
        <v>636.6</v>
      </c>
      <c r="CU586">
        <v>539.4</v>
      </c>
      <c r="CV586">
        <v>487.1</v>
      </c>
      <c r="CW586">
        <v>464.6</v>
      </c>
      <c r="CX586">
        <v>451.7</v>
      </c>
      <c r="CY586">
        <v>442.3</v>
      </c>
      <c r="CZ586">
        <v>430.9</v>
      </c>
      <c r="DA586">
        <v>633</v>
      </c>
      <c r="DB586">
        <v>524.5</v>
      </c>
      <c r="DC586">
        <v>474.4</v>
      </c>
      <c r="DD586">
        <v>453.7</v>
      </c>
      <c r="DE586">
        <v>443.2</v>
      </c>
      <c r="DF586">
        <v>437</v>
      </c>
      <c r="DG586">
        <v>416.2</v>
      </c>
      <c r="DH586">
        <v>629.79999999999995</v>
      </c>
      <c r="DI586">
        <v>518.1</v>
      </c>
      <c r="DJ586">
        <v>468.6</v>
      </c>
      <c r="DK586">
        <v>447</v>
      </c>
      <c r="DL586">
        <v>430.6</v>
      </c>
      <c r="DM586">
        <v>415.4</v>
      </c>
      <c r="DN586">
        <v>393.9</v>
      </c>
      <c r="DO586">
        <v>646.70000000000005</v>
      </c>
      <c r="DP586">
        <v>532</v>
      </c>
      <c r="DQ586">
        <v>474.8</v>
      </c>
      <c r="DR586">
        <v>450.2</v>
      </c>
      <c r="DS586">
        <v>432</v>
      </c>
      <c r="DT586">
        <v>414</v>
      </c>
      <c r="DU586">
        <v>383</v>
      </c>
      <c r="DV586">
        <v>712.8</v>
      </c>
      <c r="DW586">
        <v>581.70000000000005</v>
      </c>
      <c r="DX586">
        <v>502.2</v>
      </c>
      <c r="DY586">
        <v>465.5</v>
      </c>
      <c r="DZ586">
        <v>445.3</v>
      </c>
      <c r="EA586">
        <v>427.4</v>
      </c>
      <c r="EB586">
        <v>389.5</v>
      </c>
      <c r="EC586">
        <v>847.4</v>
      </c>
      <c r="ED586">
        <v>671.4</v>
      </c>
      <c r="EE586">
        <v>569.1</v>
      </c>
      <c r="EF586">
        <v>502.2</v>
      </c>
      <c r="EG586">
        <v>466.8</v>
      </c>
      <c r="EH586">
        <v>447.4</v>
      </c>
      <c r="EI586">
        <v>413</v>
      </c>
      <c r="EJ586">
        <v>978.5</v>
      </c>
      <c r="EK586">
        <v>775.3</v>
      </c>
      <c r="EL586">
        <v>657</v>
      </c>
      <c r="EM586">
        <v>574.6</v>
      </c>
      <c r="EN586">
        <v>520.70000000000005</v>
      </c>
      <c r="EO586">
        <v>480</v>
      </c>
      <c r="EP586" t="s">
        <v>4869</v>
      </c>
    </row>
    <row r="587" spans="1:146" x14ac:dyDescent="0.25">
      <c r="A587" t="s">
        <v>4870</v>
      </c>
      <c r="B587" t="s">
        <v>836</v>
      </c>
      <c r="C587" t="s">
        <v>29</v>
      </c>
      <c r="D587" t="s">
        <v>837</v>
      </c>
      <c r="E587" t="s">
        <v>399</v>
      </c>
      <c r="F587" t="s">
        <v>838</v>
      </c>
      <c r="G587" t="s">
        <v>839</v>
      </c>
      <c r="H587">
        <v>1984</v>
      </c>
      <c r="I587">
        <v>166919</v>
      </c>
      <c r="K587" t="s">
        <v>1698</v>
      </c>
      <c r="L587" t="s">
        <v>1781</v>
      </c>
      <c r="M587">
        <v>360</v>
      </c>
      <c r="N587" t="s">
        <v>4859</v>
      </c>
      <c r="O587" s="3">
        <v>0.8505787037037037</v>
      </c>
      <c r="P587">
        <v>10.1</v>
      </c>
      <c r="Q587">
        <v>9.4290000000000003</v>
      </c>
      <c r="R587">
        <v>1.9339999999999999</v>
      </c>
      <c r="S587">
        <v>2.4900000000000002</v>
      </c>
      <c r="T587">
        <v>2629</v>
      </c>
      <c r="U587">
        <v>122.5</v>
      </c>
      <c r="V587">
        <v>0.25</v>
      </c>
      <c r="W587">
        <v>639.20000000000005</v>
      </c>
      <c r="X587">
        <v>0.96130000000000004</v>
      </c>
      <c r="Y587">
        <v>702.2</v>
      </c>
      <c r="Z587">
        <v>0</v>
      </c>
      <c r="AA587">
        <v>0</v>
      </c>
      <c r="AB587">
        <v>1068.4000000000001</v>
      </c>
      <c r="AC587">
        <v>857</v>
      </c>
      <c r="AD587">
        <v>741</v>
      </c>
      <c r="AE587">
        <v>678.9</v>
      </c>
      <c r="AF587">
        <v>643.1</v>
      </c>
      <c r="AG587">
        <v>618.29999999999995</v>
      </c>
      <c r="AH587">
        <v>585.70000000000005</v>
      </c>
      <c r="AI587">
        <v>1010.9</v>
      </c>
      <c r="AJ587">
        <v>815</v>
      </c>
      <c r="AK587">
        <v>715.9</v>
      </c>
      <c r="AL587">
        <v>667.1</v>
      </c>
      <c r="AM587">
        <v>638.9</v>
      </c>
      <c r="AN587">
        <v>616.70000000000005</v>
      </c>
      <c r="AO587">
        <v>584</v>
      </c>
      <c r="AP587">
        <v>878.1</v>
      </c>
      <c r="AQ587">
        <v>709.7</v>
      </c>
      <c r="AR587">
        <v>620.20000000000005</v>
      </c>
      <c r="AS587">
        <v>568.6</v>
      </c>
      <c r="AT587">
        <v>536.6</v>
      </c>
      <c r="AU587">
        <v>514.6</v>
      </c>
      <c r="AV587">
        <v>484.3</v>
      </c>
      <c r="AW587">
        <v>944.8</v>
      </c>
      <c r="AX587">
        <v>754.4</v>
      </c>
      <c r="AY587">
        <v>651.70000000000005</v>
      </c>
      <c r="AZ587">
        <v>592</v>
      </c>
      <c r="BA587">
        <v>555</v>
      </c>
      <c r="BB587">
        <v>530.6</v>
      </c>
      <c r="BC587">
        <v>499.1</v>
      </c>
      <c r="BD587">
        <v>1067.8</v>
      </c>
      <c r="BE587">
        <v>802.5</v>
      </c>
      <c r="BF587">
        <v>665.6</v>
      </c>
      <c r="BG587">
        <v>590.4</v>
      </c>
      <c r="BH587">
        <v>550.20000000000005</v>
      </c>
      <c r="BI587">
        <v>515.70000000000005</v>
      </c>
      <c r="BJ587">
        <v>460.8</v>
      </c>
      <c r="BK587">
        <v>42.2</v>
      </c>
      <c r="BL587">
        <v>40.700000000000003</v>
      </c>
      <c r="BM587">
        <v>40.1</v>
      </c>
      <c r="BN587">
        <v>39.299999999999997</v>
      </c>
      <c r="BO587">
        <v>38.9</v>
      </c>
      <c r="BP587">
        <v>38.5</v>
      </c>
      <c r="BQ587">
        <v>38.700000000000003</v>
      </c>
      <c r="BR587">
        <v>142.19999999999999</v>
      </c>
      <c r="BS587">
        <v>144.30000000000001</v>
      </c>
      <c r="BT587">
        <v>149.19999999999999</v>
      </c>
      <c r="BU587">
        <v>156.4</v>
      </c>
      <c r="BV587">
        <v>174.5</v>
      </c>
      <c r="BW587">
        <v>180</v>
      </c>
      <c r="BX587">
        <v>180</v>
      </c>
      <c r="BY587">
        <v>1074</v>
      </c>
      <c r="BZ587">
        <v>876</v>
      </c>
      <c r="CA587">
        <v>785.2</v>
      </c>
      <c r="CB587">
        <v>753.7</v>
      </c>
      <c r="CC587">
        <v>740.7</v>
      </c>
      <c r="CD587">
        <v>729.7</v>
      </c>
      <c r="CE587">
        <v>719.9</v>
      </c>
      <c r="CF587">
        <v>708.2</v>
      </c>
      <c r="CG587">
        <v>585.5</v>
      </c>
      <c r="CH587">
        <v>538.79999999999995</v>
      </c>
      <c r="CI587">
        <v>525.20000000000005</v>
      </c>
      <c r="CJ587">
        <v>519.29999999999995</v>
      </c>
      <c r="CK587">
        <v>516.29999999999995</v>
      </c>
      <c r="CL587">
        <v>508.1</v>
      </c>
      <c r="CM587">
        <v>664.5</v>
      </c>
      <c r="CN587">
        <v>559.9</v>
      </c>
      <c r="CO587">
        <v>522.70000000000005</v>
      </c>
      <c r="CP587">
        <v>509.6</v>
      </c>
      <c r="CQ587">
        <v>503.6</v>
      </c>
      <c r="CR587">
        <v>500.3</v>
      </c>
      <c r="CS587">
        <v>491.6</v>
      </c>
      <c r="CT587">
        <v>591.4</v>
      </c>
      <c r="CU587">
        <v>524.20000000000005</v>
      </c>
      <c r="CV587">
        <v>507.1</v>
      </c>
      <c r="CW587">
        <v>491.9</v>
      </c>
      <c r="CX587">
        <v>480.8</v>
      </c>
      <c r="CY587">
        <v>474.2</v>
      </c>
      <c r="CZ587">
        <v>467.8</v>
      </c>
      <c r="DA587">
        <v>568.70000000000005</v>
      </c>
      <c r="DB587">
        <v>508.9</v>
      </c>
      <c r="DC587">
        <v>485.8</v>
      </c>
      <c r="DD587">
        <v>472.4</v>
      </c>
      <c r="DE587">
        <v>461.1</v>
      </c>
      <c r="DF587">
        <v>448.3</v>
      </c>
      <c r="DG587">
        <v>431.4</v>
      </c>
      <c r="DH587">
        <v>613.70000000000005</v>
      </c>
      <c r="DI587">
        <v>527.20000000000005</v>
      </c>
      <c r="DJ587">
        <v>491.2</v>
      </c>
      <c r="DK587">
        <v>459.1</v>
      </c>
      <c r="DL587">
        <v>433.8</v>
      </c>
      <c r="DM587">
        <v>417.1</v>
      </c>
      <c r="DN587">
        <v>394.5</v>
      </c>
      <c r="DO587">
        <v>672</v>
      </c>
      <c r="DP587">
        <v>544.29999999999995</v>
      </c>
      <c r="DQ587">
        <v>500.4</v>
      </c>
      <c r="DR587">
        <v>470.4</v>
      </c>
      <c r="DS587">
        <v>438.1</v>
      </c>
      <c r="DT587">
        <v>408</v>
      </c>
      <c r="DU587">
        <v>375.4</v>
      </c>
      <c r="DV587">
        <v>767</v>
      </c>
      <c r="DW587">
        <v>613.70000000000005</v>
      </c>
      <c r="DX587">
        <v>531.29999999999995</v>
      </c>
      <c r="DY587">
        <v>495.8</v>
      </c>
      <c r="DZ587">
        <v>465.4</v>
      </c>
      <c r="EA587">
        <v>431.8</v>
      </c>
      <c r="EB587">
        <v>365.8</v>
      </c>
      <c r="EC587">
        <v>920.3</v>
      </c>
      <c r="ED587">
        <v>725.7</v>
      </c>
      <c r="EE587">
        <v>603.5</v>
      </c>
      <c r="EF587">
        <v>529.6</v>
      </c>
      <c r="EG587">
        <v>496.3</v>
      </c>
      <c r="EH587">
        <v>467.9</v>
      </c>
      <c r="EI587">
        <v>405.8</v>
      </c>
      <c r="EJ587">
        <v>1062.7</v>
      </c>
      <c r="EK587">
        <v>837.9</v>
      </c>
      <c r="EL587">
        <v>696.9</v>
      </c>
      <c r="EM587">
        <v>604</v>
      </c>
      <c r="EN587">
        <v>545.5</v>
      </c>
      <c r="EO587">
        <v>506.9</v>
      </c>
      <c r="EP587" t="s">
        <v>4871</v>
      </c>
    </row>
    <row r="588" spans="1:146" x14ac:dyDescent="0.25">
      <c r="A588" t="s">
        <v>4872</v>
      </c>
      <c r="B588" t="s">
        <v>1248</v>
      </c>
      <c r="C588" t="s">
        <v>1249</v>
      </c>
      <c r="D588" t="s">
        <v>2092</v>
      </c>
      <c r="E588" t="s">
        <v>1250</v>
      </c>
      <c r="F588" t="s">
        <v>1680</v>
      </c>
      <c r="G588" t="s">
        <v>1251</v>
      </c>
      <c r="H588">
        <v>1997</v>
      </c>
      <c r="I588">
        <v>4087431</v>
      </c>
      <c r="K588" t="s">
        <v>1698</v>
      </c>
      <c r="L588" t="s">
        <v>1781</v>
      </c>
      <c r="M588">
        <v>600</v>
      </c>
      <c r="N588" t="s">
        <v>4859</v>
      </c>
      <c r="O588" s="3">
        <v>0.8505787037037037</v>
      </c>
      <c r="P588">
        <v>11.923999999999999</v>
      </c>
      <c r="Q588">
        <v>10.617000000000001</v>
      </c>
      <c r="R588">
        <v>1.925</v>
      </c>
      <c r="S588">
        <v>3.77</v>
      </c>
      <c r="T588">
        <v>6940</v>
      </c>
      <c r="U588">
        <v>122.3</v>
      </c>
      <c r="V588">
        <v>0.13</v>
      </c>
      <c r="W588">
        <v>607.9</v>
      </c>
      <c r="X588">
        <v>1.0195000000000001</v>
      </c>
      <c r="Y588">
        <v>662.1</v>
      </c>
      <c r="Z588">
        <v>0</v>
      </c>
      <c r="AA588">
        <v>0</v>
      </c>
      <c r="AB588">
        <v>996.9</v>
      </c>
      <c r="AC588">
        <v>810</v>
      </c>
      <c r="AD588">
        <v>700.6</v>
      </c>
      <c r="AE588">
        <v>639.1</v>
      </c>
      <c r="AF588">
        <v>604.6</v>
      </c>
      <c r="AG588">
        <v>582.6</v>
      </c>
      <c r="AH588">
        <v>554.79999999999995</v>
      </c>
      <c r="AI588">
        <v>953.4</v>
      </c>
      <c r="AJ588">
        <v>776.4</v>
      </c>
      <c r="AK588">
        <v>679.9</v>
      </c>
      <c r="AL588">
        <v>628.79999999999995</v>
      </c>
      <c r="AM588">
        <v>601.6</v>
      </c>
      <c r="AN588">
        <v>584.29999999999995</v>
      </c>
      <c r="AO588">
        <v>557.1</v>
      </c>
      <c r="AP588">
        <v>838.3</v>
      </c>
      <c r="AQ588">
        <v>676.2</v>
      </c>
      <c r="AR588">
        <v>589.5</v>
      </c>
      <c r="AS588">
        <v>539.6</v>
      </c>
      <c r="AT588">
        <v>509.1</v>
      </c>
      <c r="AU588">
        <v>489.2</v>
      </c>
      <c r="AV588">
        <v>463.7</v>
      </c>
      <c r="AW588">
        <v>894.7</v>
      </c>
      <c r="AX588">
        <v>716.1</v>
      </c>
      <c r="AY588">
        <v>619.1</v>
      </c>
      <c r="AZ588">
        <v>562.20000000000005</v>
      </c>
      <c r="BA588">
        <v>527.29999999999995</v>
      </c>
      <c r="BB588">
        <v>504.6</v>
      </c>
      <c r="BC588">
        <v>476.2</v>
      </c>
      <c r="BD588">
        <v>993.1</v>
      </c>
      <c r="BE588">
        <v>760.1</v>
      </c>
      <c r="BF588">
        <v>630.29999999999995</v>
      </c>
      <c r="BG588">
        <v>557.20000000000005</v>
      </c>
      <c r="BH588">
        <v>519.20000000000005</v>
      </c>
      <c r="BI588">
        <v>489.6</v>
      </c>
      <c r="BJ588">
        <v>441.9</v>
      </c>
      <c r="BK588">
        <v>43.4</v>
      </c>
      <c r="BL588">
        <v>42.1</v>
      </c>
      <c r="BM588">
        <v>41.5</v>
      </c>
      <c r="BN588">
        <v>40.799999999999997</v>
      </c>
      <c r="BO588">
        <v>40.299999999999997</v>
      </c>
      <c r="BP588">
        <v>39.9</v>
      </c>
      <c r="BQ588">
        <v>40.5</v>
      </c>
      <c r="BR588">
        <v>144.69999999999999</v>
      </c>
      <c r="BS588">
        <v>149.1</v>
      </c>
      <c r="BT588">
        <v>151</v>
      </c>
      <c r="BU588">
        <v>155.80000000000001</v>
      </c>
      <c r="BV588">
        <v>171</v>
      </c>
      <c r="BW588">
        <v>180</v>
      </c>
      <c r="BX588">
        <v>180</v>
      </c>
      <c r="BY588">
        <v>1034.9000000000001</v>
      </c>
      <c r="BZ588">
        <v>857.2</v>
      </c>
      <c r="CA588">
        <v>755.7</v>
      </c>
      <c r="CB588">
        <v>710.2</v>
      </c>
      <c r="CC588">
        <v>693.3</v>
      </c>
      <c r="CD588">
        <v>686.9</v>
      </c>
      <c r="CE588">
        <v>674.8</v>
      </c>
      <c r="CF588">
        <v>675.1</v>
      </c>
      <c r="CG588">
        <v>566.4</v>
      </c>
      <c r="CH588">
        <v>509.6</v>
      </c>
      <c r="CI588">
        <v>487.6</v>
      </c>
      <c r="CJ588">
        <v>479.9</v>
      </c>
      <c r="CK588">
        <v>476.5</v>
      </c>
      <c r="CL588">
        <v>471.5</v>
      </c>
      <c r="CM588">
        <v>638.1</v>
      </c>
      <c r="CN588">
        <v>538.29999999999995</v>
      </c>
      <c r="CO588">
        <v>492.9</v>
      </c>
      <c r="CP588">
        <v>474.3</v>
      </c>
      <c r="CQ588">
        <v>466</v>
      </c>
      <c r="CR588">
        <v>462.2</v>
      </c>
      <c r="CS588">
        <v>458.7</v>
      </c>
      <c r="CT588">
        <v>610.20000000000005</v>
      </c>
      <c r="CU588">
        <v>519.29999999999995</v>
      </c>
      <c r="CV588">
        <v>481.5</v>
      </c>
      <c r="CW588">
        <v>463</v>
      </c>
      <c r="CX588">
        <v>450.3</v>
      </c>
      <c r="CY588">
        <v>441.6</v>
      </c>
      <c r="CZ588">
        <v>434.8</v>
      </c>
      <c r="DA588">
        <v>614.79999999999995</v>
      </c>
      <c r="DB588">
        <v>519.20000000000005</v>
      </c>
      <c r="DC588">
        <v>476.1</v>
      </c>
      <c r="DD588">
        <v>459.8</v>
      </c>
      <c r="DE588">
        <v>443.9</v>
      </c>
      <c r="DF588">
        <v>429.3</v>
      </c>
      <c r="DG588">
        <v>408.2</v>
      </c>
      <c r="DH588">
        <v>619.70000000000005</v>
      </c>
      <c r="DI588">
        <v>511.1</v>
      </c>
      <c r="DJ588">
        <v>468.2</v>
      </c>
      <c r="DK588">
        <v>444.8</v>
      </c>
      <c r="DL588">
        <v>425.1</v>
      </c>
      <c r="DM588">
        <v>413.2</v>
      </c>
      <c r="DN588">
        <v>394.4</v>
      </c>
      <c r="DO588">
        <v>636.5</v>
      </c>
      <c r="DP588">
        <v>522.9</v>
      </c>
      <c r="DQ588">
        <v>473.7</v>
      </c>
      <c r="DR588">
        <v>448.1</v>
      </c>
      <c r="DS588">
        <v>425.1</v>
      </c>
      <c r="DT588">
        <v>404</v>
      </c>
      <c r="DU588">
        <v>377.4</v>
      </c>
      <c r="DV588">
        <v>701.9</v>
      </c>
      <c r="DW588">
        <v>570.79999999999995</v>
      </c>
      <c r="DX588">
        <v>498.2</v>
      </c>
      <c r="DY588">
        <v>465.3</v>
      </c>
      <c r="DZ588">
        <v>442.5</v>
      </c>
      <c r="EA588">
        <v>419.5</v>
      </c>
      <c r="EB588">
        <v>376.3</v>
      </c>
      <c r="EC588">
        <v>830.4</v>
      </c>
      <c r="ED588">
        <v>660.7</v>
      </c>
      <c r="EE588">
        <v>559.29999999999995</v>
      </c>
      <c r="EF588">
        <v>497.1</v>
      </c>
      <c r="EG588">
        <v>466.4</v>
      </c>
      <c r="EH588">
        <v>444.8</v>
      </c>
      <c r="EI588">
        <v>402.9</v>
      </c>
      <c r="EJ588">
        <v>958.9</v>
      </c>
      <c r="EK588">
        <v>762.9</v>
      </c>
      <c r="EL588">
        <v>645.5</v>
      </c>
      <c r="EM588">
        <v>568.1</v>
      </c>
      <c r="EN588">
        <v>515.9</v>
      </c>
      <c r="EO588">
        <v>478.3</v>
      </c>
      <c r="EP588" t="s">
        <v>4873</v>
      </c>
    </row>
    <row r="589" spans="1:146" x14ac:dyDescent="0.25">
      <c r="A589" t="s">
        <v>4874</v>
      </c>
      <c r="B589" t="s">
        <v>357</v>
      </c>
      <c r="C589" t="s">
        <v>358</v>
      </c>
      <c r="D589" t="s">
        <v>359</v>
      </c>
      <c r="E589" t="s">
        <v>628</v>
      </c>
      <c r="F589" t="s">
        <v>360</v>
      </c>
      <c r="G589" t="s">
        <v>361</v>
      </c>
      <c r="H589">
        <v>2006</v>
      </c>
      <c r="I589">
        <v>151866</v>
      </c>
      <c r="K589" t="s">
        <v>2137</v>
      </c>
      <c r="L589" t="s">
        <v>1781</v>
      </c>
      <c r="M589">
        <v>180</v>
      </c>
      <c r="N589" t="s">
        <v>4875</v>
      </c>
      <c r="O589" s="3">
        <v>0.8525462962962963</v>
      </c>
      <c r="P589">
        <v>12.19</v>
      </c>
      <c r="Q589">
        <v>11.148</v>
      </c>
      <c r="R589">
        <v>2.2650000000000001</v>
      </c>
      <c r="S589">
        <v>3.64</v>
      </c>
      <c r="T589">
        <v>7398</v>
      </c>
      <c r="U589">
        <v>128.4</v>
      </c>
      <c r="V589">
        <v>0.18</v>
      </c>
      <c r="W589">
        <v>588.4</v>
      </c>
      <c r="X589">
        <v>1.0504</v>
      </c>
      <c r="Y589">
        <v>642.6</v>
      </c>
      <c r="Z589">
        <v>0</v>
      </c>
      <c r="AA589">
        <v>0</v>
      </c>
      <c r="AB589">
        <v>955.9</v>
      </c>
      <c r="AC589">
        <v>774.5</v>
      </c>
      <c r="AD589">
        <v>671.9</v>
      </c>
      <c r="AE589">
        <v>620.1</v>
      </c>
      <c r="AF589">
        <v>596.6</v>
      </c>
      <c r="AG589">
        <v>574.20000000000005</v>
      </c>
      <c r="AH589">
        <v>542.1</v>
      </c>
      <c r="AI589">
        <v>913.9</v>
      </c>
      <c r="AJ589">
        <v>741.7</v>
      </c>
      <c r="AK589">
        <v>652.4</v>
      </c>
      <c r="AL589">
        <v>607.29999999999995</v>
      </c>
      <c r="AM589">
        <v>583.1</v>
      </c>
      <c r="AN589">
        <v>564.9</v>
      </c>
      <c r="AO589">
        <v>534.5</v>
      </c>
      <c r="AP589">
        <v>806.6</v>
      </c>
      <c r="AQ589">
        <v>652.20000000000005</v>
      </c>
      <c r="AR589">
        <v>570.70000000000005</v>
      </c>
      <c r="AS589">
        <v>524.6</v>
      </c>
      <c r="AT589">
        <v>496.9</v>
      </c>
      <c r="AU589">
        <v>478.5</v>
      </c>
      <c r="AV589">
        <v>453</v>
      </c>
      <c r="AW589">
        <v>884</v>
      </c>
      <c r="AX589">
        <v>706.1</v>
      </c>
      <c r="AY589">
        <v>609.29999999999995</v>
      </c>
      <c r="AZ589">
        <v>552.29999999999995</v>
      </c>
      <c r="BA589">
        <v>516.9</v>
      </c>
      <c r="BB589">
        <v>493.5</v>
      </c>
      <c r="BC589">
        <v>463</v>
      </c>
      <c r="BD589">
        <v>952</v>
      </c>
      <c r="BE589">
        <v>727.1</v>
      </c>
      <c r="BF589">
        <v>606.6</v>
      </c>
      <c r="BG589">
        <v>540.6</v>
      </c>
      <c r="BH589">
        <v>507.9</v>
      </c>
      <c r="BI589">
        <v>480.4</v>
      </c>
      <c r="BJ589">
        <v>435.3</v>
      </c>
      <c r="BK589">
        <v>42.6</v>
      </c>
      <c r="BL589">
        <v>41</v>
      </c>
      <c r="BM589">
        <v>40.4</v>
      </c>
      <c r="BN589">
        <v>39.5</v>
      </c>
      <c r="BO589">
        <v>38.799999999999997</v>
      </c>
      <c r="BP589">
        <v>38.4</v>
      </c>
      <c r="BQ589">
        <v>38.4</v>
      </c>
      <c r="BR589">
        <v>143.6</v>
      </c>
      <c r="BS589">
        <v>147.30000000000001</v>
      </c>
      <c r="BT589">
        <v>147.9</v>
      </c>
      <c r="BU589">
        <v>150.19999999999999</v>
      </c>
      <c r="BV589">
        <v>151.80000000000001</v>
      </c>
      <c r="BW589">
        <v>175.8</v>
      </c>
      <c r="BX589">
        <v>177.8</v>
      </c>
      <c r="BY589">
        <v>994.7</v>
      </c>
      <c r="BZ589">
        <v>817.9</v>
      </c>
      <c r="CA589">
        <v>726</v>
      </c>
      <c r="CB589">
        <v>684.8</v>
      </c>
      <c r="CC589">
        <v>666.8</v>
      </c>
      <c r="CD589">
        <v>658.2</v>
      </c>
      <c r="CE589">
        <v>641.20000000000005</v>
      </c>
      <c r="CF589">
        <v>654.1</v>
      </c>
      <c r="CG589">
        <v>547.6</v>
      </c>
      <c r="CH589">
        <v>496.2</v>
      </c>
      <c r="CI589">
        <v>476.6</v>
      </c>
      <c r="CJ589">
        <v>469.2</v>
      </c>
      <c r="CK589">
        <v>465.4</v>
      </c>
      <c r="CL589">
        <v>459.5</v>
      </c>
      <c r="CM589">
        <v>620.29999999999995</v>
      </c>
      <c r="CN589">
        <v>523.5</v>
      </c>
      <c r="CO589">
        <v>481.5</v>
      </c>
      <c r="CP589">
        <v>464.4</v>
      </c>
      <c r="CQ589">
        <v>456.5</v>
      </c>
      <c r="CR589">
        <v>452.4</v>
      </c>
      <c r="CS589">
        <v>448.5</v>
      </c>
      <c r="CT589">
        <v>595.79999999999995</v>
      </c>
      <c r="CU589">
        <v>507.2</v>
      </c>
      <c r="CV589">
        <v>471.1</v>
      </c>
      <c r="CW589">
        <v>453.6</v>
      </c>
      <c r="CX589">
        <v>441.8</v>
      </c>
      <c r="CY589">
        <v>433.6</v>
      </c>
      <c r="CZ589">
        <v>426.5</v>
      </c>
      <c r="DA589">
        <v>592</v>
      </c>
      <c r="DB589">
        <v>496.8</v>
      </c>
      <c r="DC589">
        <v>470.9</v>
      </c>
      <c r="DD589">
        <v>451.3</v>
      </c>
      <c r="DE589">
        <v>436.5</v>
      </c>
      <c r="DF589">
        <v>423</v>
      </c>
      <c r="DG589">
        <v>402.2</v>
      </c>
      <c r="DH589">
        <v>583.79999999999995</v>
      </c>
      <c r="DI589">
        <v>487.6</v>
      </c>
      <c r="DJ589">
        <v>453.3</v>
      </c>
      <c r="DK589">
        <v>437.4</v>
      </c>
      <c r="DL589">
        <v>425.5</v>
      </c>
      <c r="DM589">
        <v>414.6</v>
      </c>
      <c r="DN589">
        <v>393.9</v>
      </c>
      <c r="DO589">
        <v>598.70000000000005</v>
      </c>
      <c r="DP589">
        <v>496</v>
      </c>
      <c r="DQ589">
        <v>456.6</v>
      </c>
      <c r="DR589">
        <v>433.1</v>
      </c>
      <c r="DS589">
        <v>412.8</v>
      </c>
      <c r="DT589">
        <v>399.4</v>
      </c>
      <c r="DU589">
        <v>377.1</v>
      </c>
      <c r="DV589">
        <v>670.2</v>
      </c>
      <c r="DW589">
        <v>540.1</v>
      </c>
      <c r="DX589">
        <v>476.2</v>
      </c>
      <c r="DY589">
        <v>447.6</v>
      </c>
      <c r="DZ589">
        <v>424.1</v>
      </c>
      <c r="EA589">
        <v>399.8</v>
      </c>
      <c r="EB589">
        <v>352.9</v>
      </c>
      <c r="EC589">
        <v>794.2</v>
      </c>
      <c r="ED589">
        <v>633.20000000000005</v>
      </c>
      <c r="EE589">
        <v>535</v>
      </c>
      <c r="EF589">
        <v>481</v>
      </c>
      <c r="EG589">
        <v>457.9</v>
      </c>
      <c r="EH589">
        <v>439.6</v>
      </c>
      <c r="EI589">
        <v>400.2</v>
      </c>
      <c r="EJ589">
        <v>917.1</v>
      </c>
      <c r="EK589">
        <v>731.1</v>
      </c>
      <c r="EL589">
        <v>617.79999999999995</v>
      </c>
      <c r="EM589">
        <v>555.29999999999995</v>
      </c>
      <c r="EN589">
        <v>526.29999999999995</v>
      </c>
      <c r="EO589">
        <v>490.1</v>
      </c>
      <c r="EP589" t="s">
        <v>4876</v>
      </c>
    </row>
    <row r="590" spans="1:146" x14ac:dyDescent="0.25">
      <c r="A590" t="s">
        <v>3421</v>
      </c>
      <c r="B590" t="s">
        <v>2780</v>
      </c>
      <c r="C590" t="s">
        <v>2781</v>
      </c>
      <c r="D590" t="s">
        <v>2782</v>
      </c>
      <c r="E590" t="s">
        <v>2779</v>
      </c>
      <c r="F590" t="s">
        <v>772</v>
      </c>
      <c r="G590" t="s">
        <v>923</v>
      </c>
      <c r="H590">
        <v>2000</v>
      </c>
      <c r="I590">
        <v>217394</v>
      </c>
      <c r="K590" t="s">
        <v>1698</v>
      </c>
      <c r="L590" t="s">
        <v>1781</v>
      </c>
      <c r="M590">
        <v>475</v>
      </c>
      <c r="N590" t="s">
        <v>4875</v>
      </c>
      <c r="O590" s="3">
        <v>0.8525462962962963</v>
      </c>
      <c r="P590">
        <v>8.5</v>
      </c>
      <c r="Q590">
        <v>8.407</v>
      </c>
      <c r="R590">
        <v>1.774</v>
      </c>
      <c r="S590">
        <v>3.64</v>
      </c>
      <c r="T590">
        <v>2790</v>
      </c>
      <c r="U590">
        <v>102.4</v>
      </c>
      <c r="V590">
        <v>0.04</v>
      </c>
      <c r="W590">
        <v>642.20000000000005</v>
      </c>
      <c r="X590">
        <v>0.95530000000000004</v>
      </c>
      <c r="Y590">
        <v>706.6</v>
      </c>
      <c r="Z590">
        <v>0</v>
      </c>
      <c r="AA590">
        <v>0</v>
      </c>
      <c r="AB590">
        <v>1019.4</v>
      </c>
      <c r="AC590">
        <v>831.4</v>
      </c>
      <c r="AD590">
        <v>736.1</v>
      </c>
      <c r="AE590">
        <v>689.7</v>
      </c>
      <c r="AF590">
        <v>660.3</v>
      </c>
      <c r="AG590">
        <v>636.70000000000005</v>
      </c>
      <c r="AH590">
        <v>613.20000000000005</v>
      </c>
      <c r="AI590">
        <v>972.9</v>
      </c>
      <c r="AJ590">
        <v>798.8</v>
      </c>
      <c r="AK590">
        <v>715</v>
      </c>
      <c r="AL590">
        <v>671.9</v>
      </c>
      <c r="AM590">
        <v>645.5</v>
      </c>
      <c r="AN590">
        <v>626.20000000000005</v>
      </c>
      <c r="AO590">
        <v>600.9</v>
      </c>
      <c r="AP590">
        <v>867.5</v>
      </c>
      <c r="AQ590">
        <v>707.8</v>
      </c>
      <c r="AR590">
        <v>624.20000000000005</v>
      </c>
      <c r="AS590">
        <v>576.5</v>
      </c>
      <c r="AT590">
        <v>546.79999999999995</v>
      </c>
      <c r="AU590">
        <v>526.4</v>
      </c>
      <c r="AV590">
        <v>497.8</v>
      </c>
      <c r="AW590">
        <v>957.2</v>
      </c>
      <c r="AX590">
        <v>768.2</v>
      </c>
      <c r="AY590">
        <v>666.1</v>
      </c>
      <c r="AZ590">
        <v>606.6</v>
      </c>
      <c r="BA590">
        <v>569.79999999999995</v>
      </c>
      <c r="BB590">
        <v>545.70000000000005</v>
      </c>
      <c r="BC590">
        <v>515.20000000000005</v>
      </c>
      <c r="BD590">
        <v>1017.8</v>
      </c>
      <c r="BE590">
        <v>782.6</v>
      </c>
      <c r="BF590">
        <v>666.6</v>
      </c>
      <c r="BG590">
        <v>600.29999999999995</v>
      </c>
      <c r="BH590">
        <v>561.29999999999995</v>
      </c>
      <c r="BI590">
        <v>527.1</v>
      </c>
      <c r="BJ590">
        <v>472.2</v>
      </c>
      <c r="BK590">
        <v>43.1</v>
      </c>
      <c r="BL590">
        <v>42</v>
      </c>
      <c r="BM590">
        <v>39.799999999999997</v>
      </c>
      <c r="BN590">
        <v>38</v>
      </c>
      <c r="BO590">
        <v>37.4</v>
      </c>
      <c r="BP590">
        <v>37.299999999999997</v>
      </c>
      <c r="BQ590">
        <v>37.799999999999997</v>
      </c>
      <c r="BR590">
        <v>145.19999999999999</v>
      </c>
      <c r="BS590">
        <v>148</v>
      </c>
      <c r="BT590">
        <v>148.69999999999999</v>
      </c>
      <c r="BU590">
        <v>150.4</v>
      </c>
      <c r="BV590">
        <v>174.9</v>
      </c>
      <c r="BW590">
        <v>177.3</v>
      </c>
      <c r="BX590">
        <v>177.2</v>
      </c>
      <c r="BY590">
        <v>1035</v>
      </c>
      <c r="BZ590">
        <v>862</v>
      </c>
      <c r="CA590">
        <v>786.7</v>
      </c>
      <c r="CB590">
        <v>749.1</v>
      </c>
      <c r="CC590">
        <v>734.7</v>
      </c>
      <c r="CD590">
        <v>729.7</v>
      </c>
      <c r="CE590">
        <v>733.6</v>
      </c>
      <c r="CF590">
        <v>675.4</v>
      </c>
      <c r="CG590">
        <v>576.29999999999995</v>
      </c>
      <c r="CH590">
        <v>546.4</v>
      </c>
      <c r="CI590">
        <v>534.70000000000005</v>
      </c>
      <c r="CJ590">
        <v>527.20000000000005</v>
      </c>
      <c r="CK590">
        <v>523.29999999999995</v>
      </c>
      <c r="CL590">
        <v>523.1</v>
      </c>
      <c r="CM590">
        <v>634.4</v>
      </c>
      <c r="CN590">
        <v>555.4</v>
      </c>
      <c r="CO590">
        <v>530.5</v>
      </c>
      <c r="CP590">
        <v>518.5</v>
      </c>
      <c r="CQ590">
        <v>511</v>
      </c>
      <c r="CR590">
        <v>505.4</v>
      </c>
      <c r="CS590">
        <v>503.1</v>
      </c>
      <c r="CT590">
        <v>599.6</v>
      </c>
      <c r="CU590">
        <v>540.6</v>
      </c>
      <c r="CV590">
        <v>514.70000000000005</v>
      </c>
      <c r="CW590">
        <v>495.8</v>
      </c>
      <c r="CX590">
        <v>483.7</v>
      </c>
      <c r="CY590">
        <v>475.4</v>
      </c>
      <c r="CZ590">
        <v>464.7</v>
      </c>
      <c r="DA590">
        <v>598.4</v>
      </c>
      <c r="DB590">
        <v>540.9</v>
      </c>
      <c r="DC590">
        <v>513.6</v>
      </c>
      <c r="DD590">
        <v>488.4</v>
      </c>
      <c r="DE590">
        <v>466.2</v>
      </c>
      <c r="DF590">
        <v>449</v>
      </c>
      <c r="DG590">
        <v>431</v>
      </c>
      <c r="DH590">
        <v>649.9</v>
      </c>
      <c r="DI590">
        <v>549.9</v>
      </c>
      <c r="DJ590">
        <v>510.9</v>
      </c>
      <c r="DK590">
        <v>477.5</v>
      </c>
      <c r="DL590">
        <v>449.5</v>
      </c>
      <c r="DM590">
        <v>430.2</v>
      </c>
      <c r="DN590">
        <v>390</v>
      </c>
      <c r="DO590">
        <v>668.3</v>
      </c>
      <c r="DP590">
        <v>560.20000000000005</v>
      </c>
      <c r="DQ590">
        <v>518.1</v>
      </c>
      <c r="DR590">
        <v>482.9</v>
      </c>
      <c r="DS590">
        <v>449.4</v>
      </c>
      <c r="DT590">
        <v>418.8</v>
      </c>
      <c r="DU590">
        <v>375.4</v>
      </c>
      <c r="DV590">
        <v>739.4</v>
      </c>
      <c r="DW590">
        <v>602.5</v>
      </c>
      <c r="DX590">
        <v>539.9</v>
      </c>
      <c r="DY590">
        <v>506.7</v>
      </c>
      <c r="DZ590">
        <v>473.1</v>
      </c>
      <c r="EA590">
        <v>440.8</v>
      </c>
      <c r="EB590">
        <v>372.6</v>
      </c>
      <c r="EC590">
        <v>869.2</v>
      </c>
      <c r="ED590">
        <v>693.5</v>
      </c>
      <c r="EE590">
        <v>593.79999999999995</v>
      </c>
      <c r="EF590">
        <v>546.4</v>
      </c>
      <c r="EG590">
        <v>520.5</v>
      </c>
      <c r="EH590">
        <v>497.3</v>
      </c>
      <c r="EI590">
        <v>437</v>
      </c>
      <c r="EJ590">
        <v>1003.7</v>
      </c>
      <c r="EK590">
        <v>800.8</v>
      </c>
      <c r="EL590">
        <v>685.6</v>
      </c>
      <c r="EM590">
        <v>630.4</v>
      </c>
      <c r="EN590">
        <v>585.9</v>
      </c>
      <c r="EO590">
        <v>543.79999999999995</v>
      </c>
      <c r="EP590" t="s">
        <v>4877</v>
      </c>
    </row>
    <row r="591" spans="1:146" x14ac:dyDescent="0.25">
      <c r="A591" t="s">
        <v>3421</v>
      </c>
      <c r="B591" t="s">
        <v>3600</v>
      </c>
      <c r="C591" t="s">
        <v>3601</v>
      </c>
      <c r="D591" t="s">
        <v>3602</v>
      </c>
      <c r="E591" t="s">
        <v>3603</v>
      </c>
      <c r="F591" t="s">
        <v>1029</v>
      </c>
      <c r="G591" t="s">
        <v>3604</v>
      </c>
      <c r="H591">
        <v>1972</v>
      </c>
      <c r="I591">
        <v>9569173</v>
      </c>
      <c r="K591" t="s">
        <v>1698</v>
      </c>
      <c r="L591" t="s">
        <v>1781</v>
      </c>
      <c r="M591">
        <v>320</v>
      </c>
      <c r="N591" t="s">
        <v>4875</v>
      </c>
      <c r="O591" s="3">
        <v>0.8525462962962963</v>
      </c>
      <c r="P591">
        <v>8.14</v>
      </c>
      <c r="Q591">
        <v>6.5449999999999999</v>
      </c>
      <c r="R591">
        <v>1.768</v>
      </c>
      <c r="S591">
        <v>2.86</v>
      </c>
      <c r="T591">
        <v>3226</v>
      </c>
      <c r="U591">
        <v>114.7</v>
      </c>
      <c r="V591">
        <v>0.72</v>
      </c>
      <c r="W591">
        <v>832.6</v>
      </c>
      <c r="X591">
        <v>0.75600000000000001</v>
      </c>
      <c r="Y591">
        <v>892.9</v>
      </c>
      <c r="Z591">
        <v>0</v>
      </c>
      <c r="AA591">
        <v>0</v>
      </c>
      <c r="AB591">
        <v>1410.2</v>
      </c>
      <c r="AC591">
        <v>1130.7</v>
      </c>
      <c r="AD591">
        <v>978.8</v>
      </c>
      <c r="AE591">
        <v>871.8</v>
      </c>
      <c r="AF591">
        <v>792.8</v>
      </c>
      <c r="AG591">
        <v>747.2</v>
      </c>
      <c r="AH591">
        <v>713.6</v>
      </c>
      <c r="AI591">
        <v>1364.9</v>
      </c>
      <c r="AJ591">
        <v>1100.4000000000001</v>
      </c>
      <c r="AK591">
        <v>954.7</v>
      </c>
      <c r="AL591">
        <v>860.7</v>
      </c>
      <c r="AM591">
        <v>796.2</v>
      </c>
      <c r="AN591">
        <v>755.7</v>
      </c>
      <c r="AO591">
        <v>723.8</v>
      </c>
      <c r="AP591">
        <v>1178.7</v>
      </c>
      <c r="AQ591">
        <v>939.1</v>
      </c>
      <c r="AR591">
        <v>806.4</v>
      </c>
      <c r="AS591">
        <v>726.1</v>
      </c>
      <c r="AT591">
        <v>675.3</v>
      </c>
      <c r="AU591">
        <v>642.4</v>
      </c>
      <c r="AV591">
        <v>604.79999999999995</v>
      </c>
      <c r="AW591">
        <v>1266.3</v>
      </c>
      <c r="AX591">
        <v>1001.7</v>
      </c>
      <c r="AY591">
        <v>853.2</v>
      </c>
      <c r="AZ591">
        <v>762</v>
      </c>
      <c r="BA591">
        <v>703.3</v>
      </c>
      <c r="BB591">
        <v>664.7</v>
      </c>
      <c r="BC591">
        <v>620.29999999999995</v>
      </c>
      <c r="BD591">
        <v>1398.6</v>
      </c>
      <c r="BE591">
        <v>1060.3</v>
      </c>
      <c r="BF591">
        <v>875.4</v>
      </c>
      <c r="BG591">
        <v>754.1</v>
      </c>
      <c r="BH591">
        <v>683.5</v>
      </c>
      <c r="BI591">
        <v>638</v>
      </c>
      <c r="BJ591">
        <v>578.1</v>
      </c>
      <c r="BK591">
        <v>43</v>
      </c>
      <c r="BL591">
        <v>41.5</v>
      </c>
      <c r="BM591">
        <v>41.3</v>
      </c>
      <c r="BN591">
        <v>41.7</v>
      </c>
      <c r="BO591">
        <v>41.2</v>
      </c>
      <c r="BP591">
        <v>40.4</v>
      </c>
      <c r="BQ591">
        <v>40.200000000000003</v>
      </c>
      <c r="BR591">
        <v>148.5</v>
      </c>
      <c r="BS591">
        <v>152.4</v>
      </c>
      <c r="BT591">
        <v>155.1</v>
      </c>
      <c r="BU591">
        <v>169.7</v>
      </c>
      <c r="BV591">
        <v>180</v>
      </c>
      <c r="BW591">
        <v>180</v>
      </c>
      <c r="BX591">
        <v>180</v>
      </c>
      <c r="BY591">
        <v>1526.5</v>
      </c>
      <c r="BZ591">
        <v>1246.3</v>
      </c>
      <c r="CA591">
        <v>1101.9000000000001</v>
      </c>
      <c r="CB591">
        <v>999.1</v>
      </c>
      <c r="CC591">
        <v>922.6</v>
      </c>
      <c r="CD591">
        <v>878.6</v>
      </c>
      <c r="CE591">
        <v>860.7</v>
      </c>
      <c r="CF591">
        <v>1001.9</v>
      </c>
      <c r="CG591">
        <v>834.1</v>
      </c>
      <c r="CH591">
        <v>736</v>
      </c>
      <c r="CI591">
        <v>667.4</v>
      </c>
      <c r="CJ591">
        <v>632.1</v>
      </c>
      <c r="CK591">
        <v>613.9</v>
      </c>
      <c r="CL591">
        <v>601.20000000000005</v>
      </c>
      <c r="CM591">
        <v>950</v>
      </c>
      <c r="CN591">
        <v>795.9</v>
      </c>
      <c r="CO591">
        <v>699.1</v>
      </c>
      <c r="CP591">
        <v>642.29999999999995</v>
      </c>
      <c r="CQ591">
        <v>614.6</v>
      </c>
      <c r="CR591">
        <v>598.79999999999995</v>
      </c>
      <c r="CS591">
        <v>582.4</v>
      </c>
      <c r="CT591">
        <v>913.3</v>
      </c>
      <c r="CU591">
        <v>765.5</v>
      </c>
      <c r="CV591">
        <v>670.3</v>
      </c>
      <c r="CW591">
        <v>624.6</v>
      </c>
      <c r="CX591">
        <v>600.9</v>
      </c>
      <c r="CY591">
        <v>584</v>
      </c>
      <c r="CZ591">
        <v>559.29999999999995</v>
      </c>
      <c r="DA591">
        <v>881.2</v>
      </c>
      <c r="DB591">
        <v>718.6</v>
      </c>
      <c r="DC591">
        <v>629.5</v>
      </c>
      <c r="DD591">
        <v>595.4</v>
      </c>
      <c r="DE591">
        <v>576.6</v>
      </c>
      <c r="DF591">
        <v>568.70000000000005</v>
      </c>
      <c r="DG591">
        <v>549.5</v>
      </c>
      <c r="DH591">
        <v>859.2</v>
      </c>
      <c r="DI591">
        <v>702</v>
      </c>
      <c r="DJ591">
        <v>621.1</v>
      </c>
      <c r="DK591">
        <v>586.79999999999995</v>
      </c>
      <c r="DL591">
        <v>561.4</v>
      </c>
      <c r="DM591">
        <v>539.20000000000005</v>
      </c>
      <c r="DN591">
        <v>513.79999999999995</v>
      </c>
      <c r="DO591">
        <v>883.8</v>
      </c>
      <c r="DP591">
        <v>720</v>
      </c>
      <c r="DQ591">
        <v>629.70000000000005</v>
      </c>
      <c r="DR591">
        <v>592.1</v>
      </c>
      <c r="DS591">
        <v>566.1</v>
      </c>
      <c r="DT591">
        <v>541.29999999999995</v>
      </c>
      <c r="DU591">
        <v>504.4</v>
      </c>
      <c r="DV591">
        <v>972.1</v>
      </c>
      <c r="DW591">
        <v>782.8</v>
      </c>
      <c r="DX591">
        <v>666.5</v>
      </c>
      <c r="DY591">
        <v>611.29999999999995</v>
      </c>
      <c r="DZ591">
        <v>582.29999999999995</v>
      </c>
      <c r="EA591">
        <v>557.6</v>
      </c>
      <c r="EB591">
        <v>514.20000000000005</v>
      </c>
      <c r="EC591">
        <v>1120.5</v>
      </c>
      <c r="ED591">
        <v>881.2</v>
      </c>
      <c r="EE591">
        <v>743.3</v>
      </c>
      <c r="EF591">
        <v>653.29999999999995</v>
      </c>
      <c r="EG591">
        <v>608.5</v>
      </c>
      <c r="EH591">
        <v>582.29999999999995</v>
      </c>
      <c r="EI591">
        <v>537.5</v>
      </c>
      <c r="EJ591">
        <v>1293.9000000000001</v>
      </c>
      <c r="EK591">
        <v>1015</v>
      </c>
      <c r="EL591">
        <v>855.6</v>
      </c>
      <c r="EM591">
        <v>744.5</v>
      </c>
      <c r="EN591">
        <v>663</v>
      </c>
      <c r="EO591">
        <v>615.9</v>
      </c>
      <c r="EP591" t="s">
        <v>4878</v>
      </c>
    </row>
    <row r="592" spans="1:146" x14ac:dyDescent="0.25">
      <c r="A592" t="s">
        <v>4879</v>
      </c>
      <c r="B592" t="s">
        <v>1289</v>
      </c>
      <c r="C592" t="s">
        <v>1290</v>
      </c>
      <c r="D592" t="s">
        <v>1291</v>
      </c>
      <c r="E592" t="s">
        <v>1292</v>
      </c>
      <c r="F592" t="s">
        <v>1264</v>
      </c>
      <c r="G592" t="s">
        <v>1293</v>
      </c>
      <c r="H592">
        <v>1992</v>
      </c>
      <c r="I592">
        <v>4063363</v>
      </c>
      <c r="K592" t="s">
        <v>1698</v>
      </c>
      <c r="L592" t="s">
        <v>1781</v>
      </c>
      <c r="M592">
        <v>580</v>
      </c>
      <c r="N592" t="s">
        <v>4875</v>
      </c>
      <c r="O592" s="3">
        <v>0.8525462962962963</v>
      </c>
      <c r="P592">
        <v>11.01</v>
      </c>
      <c r="Q592">
        <v>9.4390000000000001</v>
      </c>
      <c r="R592">
        <v>2.0659999999999998</v>
      </c>
      <c r="S592">
        <v>3.5</v>
      </c>
      <c r="T592">
        <v>5685</v>
      </c>
      <c r="U592">
        <v>112.2</v>
      </c>
      <c r="V592">
        <v>0.18</v>
      </c>
      <c r="W592">
        <v>635.20000000000005</v>
      </c>
      <c r="X592">
        <v>0.98109999999999997</v>
      </c>
      <c r="Y592">
        <v>688</v>
      </c>
      <c r="Z592">
        <v>0</v>
      </c>
      <c r="AA592">
        <v>0</v>
      </c>
      <c r="AB592">
        <v>1043</v>
      </c>
      <c r="AC592">
        <v>846.7</v>
      </c>
      <c r="AD592">
        <v>731.2</v>
      </c>
      <c r="AE592">
        <v>662.4</v>
      </c>
      <c r="AF592">
        <v>625.1</v>
      </c>
      <c r="AG592">
        <v>603.79999999999995</v>
      </c>
      <c r="AH592">
        <v>575.79999999999995</v>
      </c>
      <c r="AI592">
        <v>994.6</v>
      </c>
      <c r="AJ592">
        <v>810.2</v>
      </c>
      <c r="AK592">
        <v>708.5</v>
      </c>
      <c r="AL592">
        <v>652.70000000000005</v>
      </c>
      <c r="AM592">
        <v>623.79999999999995</v>
      </c>
      <c r="AN592">
        <v>606.20000000000005</v>
      </c>
      <c r="AO592">
        <v>579.20000000000005</v>
      </c>
      <c r="AP592">
        <v>876.7</v>
      </c>
      <c r="AQ592">
        <v>706.9</v>
      </c>
      <c r="AR592">
        <v>616</v>
      </c>
      <c r="AS592">
        <v>563.4</v>
      </c>
      <c r="AT592">
        <v>531.29999999999995</v>
      </c>
      <c r="AU592">
        <v>510.5</v>
      </c>
      <c r="AV592">
        <v>483.7</v>
      </c>
      <c r="AW592">
        <v>933.9</v>
      </c>
      <c r="AX592">
        <v>746.8</v>
      </c>
      <c r="AY592">
        <v>644.9</v>
      </c>
      <c r="AZ592">
        <v>585.20000000000005</v>
      </c>
      <c r="BA592">
        <v>548.70000000000005</v>
      </c>
      <c r="BB592">
        <v>525.20000000000005</v>
      </c>
      <c r="BC592">
        <v>496.2</v>
      </c>
      <c r="BD592">
        <v>1040.0999999999999</v>
      </c>
      <c r="BE592">
        <v>794.6</v>
      </c>
      <c r="BF592">
        <v>658.8</v>
      </c>
      <c r="BG592">
        <v>580.4</v>
      </c>
      <c r="BH592">
        <v>542</v>
      </c>
      <c r="BI592">
        <v>511.9</v>
      </c>
      <c r="BJ592">
        <v>462.4</v>
      </c>
      <c r="BK592">
        <v>42.4</v>
      </c>
      <c r="BL592">
        <v>41.1</v>
      </c>
      <c r="BM592">
        <v>40.799999999999997</v>
      </c>
      <c r="BN592">
        <v>39.5</v>
      </c>
      <c r="BO592">
        <v>38.9</v>
      </c>
      <c r="BP592">
        <v>39.299999999999997</v>
      </c>
      <c r="BQ592">
        <v>39.299999999999997</v>
      </c>
      <c r="BR592">
        <v>145</v>
      </c>
      <c r="BS592">
        <v>150</v>
      </c>
      <c r="BT592">
        <v>151.6</v>
      </c>
      <c r="BU592">
        <v>158</v>
      </c>
      <c r="BV592">
        <v>180</v>
      </c>
      <c r="BW592">
        <v>180</v>
      </c>
      <c r="BX592">
        <v>180</v>
      </c>
      <c r="BY592">
        <v>1072.2</v>
      </c>
      <c r="BZ592">
        <v>889.7</v>
      </c>
      <c r="CA592">
        <v>784</v>
      </c>
      <c r="CB592">
        <v>730.4</v>
      </c>
      <c r="CC592">
        <v>713.8</v>
      </c>
      <c r="CD592">
        <v>707.3</v>
      </c>
      <c r="CE592">
        <v>695.8</v>
      </c>
      <c r="CF592">
        <v>707.8</v>
      </c>
      <c r="CG592">
        <v>594.79999999999995</v>
      </c>
      <c r="CH592">
        <v>534.79999999999995</v>
      </c>
      <c r="CI592">
        <v>511.3</v>
      </c>
      <c r="CJ592">
        <v>502.4</v>
      </c>
      <c r="CK592">
        <v>498.5</v>
      </c>
      <c r="CL592">
        <v>493.9</v>
      </c>
      <c r="CM592">
        <v>672.2</v>
      </c>
      <c r="CN592">
        <v>567.4</v>
      </c>
      <c r="CO592">
        <v>519.4</v>
      </c>
      <c r="CP592">
        <v>498.9</v>
      </c>
      <c r="CQ592">
        <v>488.6</v>
      </c>
      <c r="CR592">
        <v>484</v>
      </c>
      <c r="CS592">
        <v>480.9</v>
      </c>
      <c r="CT592">
        <v>645.9</v>
      </c>
      <c r="CU592">
        <v>549</v>
      </c>
      <c r="CV592">
        <v>508.7</v>
      </c>
      <c r="CW592">
        <v>488.4</v>
      </c>
      <c r="CX592">
        <v>473.7</v>
      </c>
      <c r="CY592">
        <v>462.9</v>
      </c>
      <c r="CZ592">
        <v>453.5</v>
      </c>
      <c r="DA592">
        <v>638.6</v>
      </c>
      <c r="DB592">
        <v>534</v>
      </c>
      <c r="DC592">
        <v>495.7</v>
      </c>
      <c r="DD592">
        <v>478.6</v>
      </c>
      <c r="DE592">
        <v>469.1</v>
      </c>
      <c r="DF592">
        <v>453</v>
      </c>
      <c r="DG592">
        <v>429.2</v>
      </c>
      <c r="DH592">
        <v>640.79999999999995</v>
      </c>
      <c r="DI592">
        <v>533.1</v>
      </c>
      <c r="DJ592">
        <v>492.2</v>
      </c>
      <c r="DK592">
        <v>467.4</v>
      </c>
      <c r="DL592">
        <v>445.1</v>
      </c>
      <c r="DM592">
        <v>429.5</v>
      </c>
      <c r="DN592">
        <v>411.2</v>
      </c>
      <c r="DO592">
        <v>663.2</v>
      </c>
      <c r="DP592">
        <v>547.6</v>
      </c>
      <c r="DQ592">
        <v>499.4</v>
      </c>
      <c r="DR592">
        <v>473.1</v>
      </c>
      <c r="DS592">
        <v>448.8</v>
      </c>
      <c r="DT592">
        <v>426.3</v>
      </c>
      <c r="DU592">
        <v>394.3</v>
      </c>
      <c r="DV592">
        <v>738.1</v>
      </c>
      <c r="DW592">
        <v>600.9</v>
      </c>
      <c r="DX592">
        <v>525</v>
      </c>
      <c r="DY592">
        <v>491.4</v>
      </c>
      <c r="DZ592">
        <v>467.6</v>
      </c>
      <c r="EA592">
        <v>443.9</v>
      </c>
      <c r="EB592">
        <v>400.5</v>
      </c>
      <c r="EC592">
        <v>878</v>
      </c>
      <c r="ED592">
        <v>696.1</v>
      </c>
      <c r="EE592">
        <v>588.20000000000005</v>
      </c>
      <c r="EF592">
        <v>522.9</v>
      </c>
      <c r="EG592">
        <v>491.7</v>
      </c>
      <c r="EH592">
        <v>469.2</v>
      </c>
      <c r="EI592">
        <v>425.9</v>
      </c>
      <c r="EJ592">
        <v>1013.9</v>
      </c>
      <c r="EK592">
        <v>803.8</v>
      </c>
      <c r="EL592">
        <v>678.3</v>
      </c>
      <c r="EM592">
        <v>594.5</v>
      </c>
      <c r="EN592">
        <v>536.29999999999995</v>
      </c>
      <c r="EO592">
        <v>500.3</v>
      </c>
      <c r="EP592" t="s">
        <v>4880</v>
      </c>
    </row>
    <row r="593" spans="1:146" x14ac:dyDescent="0.25">
      <c r="A593" t="s">
        <v>4881</v>
      </c>
      <c r="B593" t="s">
        <v>3597</v>
      </c>
      <c r="C593" t="s">
        <v>3598</v>
      </c>
      <c r="D593" t="s">
        <v>3599</v>
      </c>
      <c r="E593" t="s">
        <v>922</v>
      </c>
      <c r="F593" t="s">
        <v>1680</v>
      </c>
      <c r="G593" t="s">
        <v>923</v>
      </c>
      <c r="H593">
        <v>1998</v>
      </c>
      <c r="I593">
        <v>4025126</v>
      </c>
      <c r="K593" t="s">
        <v>1698</v>
      </c>
      <c r="L593" t="s">
        <v>1781</v>
      </c>
      <c r="M593">
        <v>550</v>
      </c>
      <c r="N593" t="s">
        <v>4875</v>
      </c>
      <c r="O593" s="3">
        <v>0.8525462962962963</v>
      </c>
      <c r="P593">
        <v>9.49</v>
      </c>
      <c r="Q593">
        <v>8.968</v>
      </c>
      <c r="R593">
        <v>1.921</v>
      </c>
      <c r="S593">
        <v>3.22</v>
      </c>
      <c r="T593">
        <v>3679</v>
      </c>
      <c r="U593">
        <v>108.2</v>
      </c>
      <c r="V593">
        <v>0.31</v>
      </c>
      <c r="W593">
        <v>667.2</v>
      </c>
      <c r="X593">
        <v>0.93989999999999996</v>
      </c>
      <c r="Y593">
        <v>718.2</v>
      </c>
      <c r="Z593">
        <v>0</v>
      </c>
      <c r="AA593">
        <v>0</v>
      </c>
      <c r="AB593">
        <v>1101.9000000000001</v>
      </c>
      <c r="AC593">
        <v>888.5</v>
      </c>
      <c r="AD593">
        <v>765.3</v>
      </c>
      <c r="AE593">
        <v>691.3</v>
      </c>
      <c r="AF593">
        <v>650.70000000000005</v>
      </c>
      <c r="AG593">
        <v>627.20000000000005</v>
      </c>
      <c r="AH593">
        <v>607.20000000000005</v>
      </c>
      <c r="AI593">
        <v>1048.9000000000001</v>
      </c>
      <c r="AJ593">
        <v>850.2</v>
      </c>
      <c r="AK593">
        <v>740.2</v>
      </c>
      <c r="AL593">
        <v>679.3</v>
      </c>
      <c r="AM593">
        <v>647.5</v>
      </c>
      <c r="AN593">
        <v>628.6</v>
      </c>
      <c r="AO593">
        <v>610.4</v>
      </c>
      <c r="AP593">
        <v>926</v>
      </c>
      <c r="AQ593">
        <v>744.5</v>
      </c>
      <c r="AR593">
        <v>646.70000000000005</v>
      </c>
      <c r="AS593">
        <v>589.79999999999995</v>
      </c>
      <c r="AT593">
        <v>555.20000000000005</v>
      </c>
      <c r="AU593">
        <v>533.1</v>
      </c>
      <c r="AV593">
        <v>506.8</v>
      </c>
      <c r="AW593">
        <v>975.7</v>
      </c>
      <c r="AX593">
        <v>779.7</v>
      </c>
      <c r="AY593">
        <v>673</v>
      </c>
      <c r="AZ593">
        <v>610.5</v>
      </c>
      <c r="BA593">
        <v>572.29999999999995</v>
      </c>
      <c r="BB593">
        <v>547.9</v>
      </c>
      <c r="BC593">
        <v>518.9</v>
      </c>
      <c r="BD593">
        <v>1100.2</v>
      </c>
      <c r="BE593">
        <v>835.7</v>
      </c>
      <c r="BF593">
        <v>690.8</v>
      </c>
      <c r="BG593">
        <v>606.70000000000005</v>
      </c>
      <c r="BH593">
        <v>565.29999999999995</v>
      </c>
      <c r="BI593">
        <v>533.20000000000005</v>
      </c>
      <c r="BJ593">
        <v>481.4</v>
      </c>
      <c r="BK593">
        <v>42.4</v>
      </c>
      <c r="BL593">
        <v>40.9</v>
      </c>
      <c r="BM593">
        <v>40.299999999999997</v>
      </c>
      <c r="BN593">
        <v>38.799999999999997</v>
      </c>
      <c r="BO593">
        <v>38</v>
      </c>
      <c r="BP593">
        <v>37.700000000000003</v>
      </c>
      <c r="BQ593">
        <v>38.5</v>
      </c>
      <c r="BR593">
        <v>146.4</v>
      </c>
      <c r="BS593">
        <v>150.4</v>
      </c>
      <c r="BT593">
        <v>152.19999999999999</v>
      </c>
      <c r="BU593">
        <v>157.5</v>
      </c>
      <c r="BV593">
        <v>180</v>
      </c>
      <c r="BW593">
        <v>180</v>
      </c>
      <c r="BX593">
        <v>180</v>
      </c>
      <c r="BY593">
        <v>1119.4000000000001</v>
      </c>
      <c r="BZ593">
        <v>924.2</v>
      </c>
      <c r="CA593">
        <v>811.7</v>
      </c>
      <c r="CB593">
        <v>753.5</v>
      </c>
      <c r="CC593">
        <v>734.2</v>
      </c>
      <c r="CD593">
        <v>727</v>
      </c>
      <c r="CE593">
        <v>734.8</v>
      </c>
      <c r="CF593">
        <v>738.6</v>
      </c>
      <c r="CG593">
        <v>620</v>
      </c>
      <c r="CH593">
        <v>557.9</v>
      </c>
      <c r="CI593">
        <v>533.4</v>
      </c>
      <c r="CJ593">
        <v>524.1</v>
      </c>
      <c r="CK593">
        <v>520.1</v>
      </c>
      <c r="CL593">
        <v>519.29999999999995</v>
      </c>
      <c r="CM593">
        <v>702</v>
      </c>
      <c r="CN593">
        <v>592.79999999999995</v>
      </c>
      <c r="CO593">
        <v>542.70000000000005</v>
      </c>
      <c r="CP593">
        <v>521.4</v>
      </c>
      <c r="CQ593">
        <v>510.3</v>
      </c>
      <c r="CR593">
        <v>505.6</v>
      </c>
      <c r="CS593">
        <v>503.3</v>
      </c>
      <c r="CT593">
        <v>675.7</v>
      </c>
      <c r="CU593">
        <v>574.6</v>
      </c>
      <c r="CV593">
        <v>532.20000000000005</v>
      </c>
      <c r="CW593">
        <v>510.4</v>
      </c>
      <c r="CX593">
        <v>494.9</v>
      </c>
      <c r="CY593">
        <v>483.2</v>
      </c>
      <c r="CZ593">
        <v>474.5</v>
      </c>
      <c r="DA593">
        <v>684.2</v>
      </c>
      <c r="DB593">
        <v>578.6</v>
      </c>
      <c r="DC593">
        <v>526.79999999999995</v>
      </c>
      <c r="DD593">
        <v>503.4</v>
      </c>
      <c r="DE593">
        <v>490</v>
      </c>
      <c r="DF593">
        <v>471.8</v>
      </c>
      <c r="DG593">
        <v>445.9</v>
      </c>
      <c r="DH593">
        <v>696.5</v>
      </c>
      <c r="DI593">
        <v>573</v>
      </c>
      <c r="DJ593">
        <v>521.5</v>
      </c>
      <c r="DK593">
        <v>493.3</v>
      </c>
      <c r="DL593">
        <v>467.6</v>
      </c>
      <c r="DM593">
        <v>445.9</v>
      </c>
      <c r="DN593">
        <v>423.7</v>
      </c>
      <c r="DO593">
        <v>718</v>
      </c>
      <c r="DP593">
        <v>588.1</v>
      </c>
      <c r="DQ593">
        <v>528.5</v>
      </c>
      <c r="DR593">
        <v>499.3</v>
      </c>
      <c r="DS593">
        <v>472.4</v>
      </c>
      <c r="DT593">
        <v>445.8</v>
      </c>
      <c r="DU593">
        <v>401.8</v>
      </c>
      <c r="DV593">
        <v>794.3</v>
      </c>
      <c r="DW593">
        <v>644</v>
      </c>
      <c r="DX593">
        <v>557.20000000000005</v>
      </c>
      <c r="DY593">
        <v>518.1</v>
      </c>
      <c r="DZ593">
        <v>492.3</v>
      </c>
      <c r="EA593">
        <v>465.7</v>
      </c>
      <c r="EB593">
        <v>414</v>
      </c>
      <c r="EC593">
        <v>939.2</v>
      </c>
      <c r="ED593">
        <v>738.6</v>
      </c>
      <c r="EE593">
        <v>623.70000000000005</v>
      </c>
      <c r="EF593">
        <v>552.29999999999995</v>
      </c>
      <c r="EG593">
        <v>517.70000000000005</v>
      </c>
      <c r="EH593">
        <v>493.5</v>
      </c>
      <c r="EI593">
        <v>444.8</v>
      </c>
      <c r="EJ593">
        <v>1084.5</v>
      </c>
      <c r="EK593">
        <v>852.9</v>
      </c>
      <c r="EL593">
        <v>718.9</v>
      </c>
      <c r="EM593">
        <v>629.20000000000005</v>
      </c>
      <c r="EN593">
        <v>567.1</v>
      </c>
      <c r="EO593">
        <v>527.4</v>
      </c>
      <c r="EP593" t="s">
        <v>4882</v>
      </c>
    </row>
    <row r="594" spans="1:146" x14ac:dyDescent="0.25">
      <c r="A594" t="s">
        <v>3421</v>
      </c>
      <c r="B594" t="s">
        <v>2794</v>
      </c>
      <c r="C594" t="s">
        <v>2384</v>
      </c>
      <c r="D594" t="s">
        <v>2385</v>
      </c>
      <c r="E594" t="s">
        <v>1476</v>
      </c>
      <c r="F594" t="s">
        <v>1072</v>
      </c>
      <c r="G594" t="s">
        <v>2097</v>
      </c>
      <c r="H594">
        <v>2006</v>
      </c>
      <c r="I594">
        <v>117246</v>
      </c>
      <c r="K594" t="s">
        <v>1698</v>
      </c>
      <c r="L594" t="s">
        <v>1781</v>
      </c>
      <c r="M594">
        <v>650</v>
      </c>
      <c r="N594" t="s">
        <v>4841</v>
      </c>
      <c r="O594" s="3">
        <v>0.54196759259259253</v>
      </c>
      <c r="P594">
        <v>12.35</v>
      </c>
      <c r="Q594">
        <v>11.349</v>
      </c>
      <c r="R594">
        <v>2.5379999999999998</v>
      </c>
      <c r="S594">
        <v>3.65</v>
      </c>
      <c r="T594">
        <v>7742</v>
      </c>
      <c r="U594">
        <v>131.19999999999999</v>
      </c>
      <c r="V594">
        <v>0.18</v>
      </c>
      <c r="W594">
        <v>579</v>
      </c>
      <c r="X594">
        <v>1.0815999999999999</v>
      </c>
      <c r="Y594">
        <v>624.1</v>
      </c>
      <c r="Z594">
        <v>0</v>
      </c>
      <c r="AA594">
        <v>0</v>
      </c>
      <c r="AB594">
        <v>948.1</v>
      </c>
      <c r="AC594">
        <v>768.9</v>
      </c>
      <c r="AD594">
        <v>662.5</v>
      </c>
      <c r="AE594">
        <v>601.5</v>
      </c>
      <c r="AF594">
        <v>568.9</v>
      </c>
      <c r="AG594">
        <v>546.4</v>
      </c>
      <c r="AH594">
        <v>516.20000000000005</v>
      </c>
      <c r="AI594">
        <v>904.1</v>
      </c>
      <c r="AJ594">
        <v>733.6</v>
      </c>
      <c r="AK594">
        <v>640.29999999999995</v>
      </c>
      <c r="AL594">
        <v>589.79999999999995</v>
      </c>
      <c r="AM594">
        <v>562.5</v>
      </c>
      <c r="AN594">
        <v>544</v>
      </c>
      <c r="AO594">
        <v>513.6</v>
      </c>
      <c r="AP594">
        <v>800.1</v>
      </c>
      <c r="AQ594">
        <v>644.79999999999995</v>
      </c>
      <c r="AR594">
        <v>561.5</v>
      </c>
      <c r="AS594">
        <v>513.29999999999995</v>
      </c>
      <c r="AT594">
        <v>483.4</v>
      </c>
      <c r="AU594">
        <v>463.4</v>
      </c>
      <c r="AV594">
        <v>436.4</v>
      </c>
      <c r="AW594">
        <v>867.8</v>
      </c>
      <c r="AX594">
        <v>692.7</v>
      </c>
      <c r="AY594">
        <v>597</v>
      </c>
      <c r="AZ594">
        <v>540.5</v>
      </c>
      <c r="BA594">
        <v>505.2</v>
      </c>
      <c r="BB594">
        <v>481.8</v>
      </c>
      <c r="BC594">
        <v>451.1</v>
      </c>
      <c r="BD594">
        <v>945.5</v>
      </c>
      <c r="BE594">
        <v>722.7</v>
      </c>
      <c r="BF594">
        <v>598.5</v>
      </c>
      <c r="BG594">
        <v>528.5</v>
      </c>
      <c r="BH594">
        <v>493.4</v>
      </c>
      <c r="BI594">
        <v>465</v>
      </c>
      <c r="BJ594">
        <v>420</v>
      </c>
      <c r="BK594">
        <v>42.1</v>
      </c>
      <c r="BL594">
        <v>40.6</v>
      </c>
      <c r="BM594">
        <v>39.700000000000003</v>
      </c>
      <c r="BN594">
        <v>37.9</v>
      </c>
      <c r="BO594">
        <v>37</v>
      </c>
      <c r="BP594">
        <v>36.6</v>
      </c>
      <c r="BQ594">
        <v>36.200000000000003</v>
      </c>
      <c r="BR594">
        <v>141.80000000000001</v>
      </c>
      <c r="BS594">
        <v>148</v>
      </c>
      <c r="BT594">
        <v>149.5</v>
      </c>
      <c r="BU594">
        <v>155.19999999999999</v>
      </c>
      <c r="BV594">
        <v>167.6</v>
      </c>
      <c r="BW594">
        <v>180</v>
      </c>
      <c r="BX594">
        <v>180</v>
      </c>
      <c r="BY594">
        <v>974</v>
      </c>
      <c r="BZ594">
        <v>801.3</v>
      </c>
      <c r="CA594">
        <v>702.7</v>
      </c>
      <c r="CB594">
        <v>654.4</v>
      </c>
      <c r="CC594">
        <v>636.20000000000005</v>
      </c>
      <c r="CD594">
        <v>627.6</v>
      </c>
      <c r="CE594">
        <v>610.29999999999995</v>
      </c>
      <c r="CF594">
        <v>644.4</v>
      </c>
      <c r="CG594">
        <v>539</v>
      </c>
      <c r="CH594">
        <v>486.9</v>
      </c>
      <c r="CI594">
        <v>466.6</v>
      </c>
      <c r="CJ594">
        <v>458.6</v>
      </c>
      <c r="CK594">
        <v>454.6</v>
      </c>
      <c r="CL594">
        <v>449.3</v>
      </c>
      <c r="CM594">
        <v>612.70000000000005</v>
      </c>
      <c r="CN594">
        <v>516.5</v>
      </c>
      <c r="CO594">
        <v>474.7</v>
      </c>
      <c r="CP594">
        <v>456.6</v>
      </c>
      <c r="CQ594">
        <v>447.3</v>
      </c>
      <c r="CR594">
        <v>442.8</v>
      </c>
      <c r="CS594">
        <v>439</v>
      </c>
      <c r="CT594">
        <v>589.9</v>
      </c>
      <c r="CU594">
        <v>502.1</v>
      </c>
      <c r="CV594">
        <v>466.3</v>
      </c>
      <c r="CW594">
        <v>448.1</v>
      </c>
      <c r="CX594">
        <v>434.9</v>
      </c>
      <c r="CY594">
        <v>425</v>
      </c>
      <c r="CZ594">
        <v>416.1</v>
      </c>
      <c r="DA594">
        <v>596</v>
      </c>
      <c r="DB594">
        <v>495.4</v>
      </c>
      <c r="DC594">
        <v>458.2</v>
      </c>
      <c r="DD594">
        <v>444.8</v>
      </c>
      <c r="DE594">
        <v>432</v>
      </c>
      <c r="DF594">
        <v>417.2</v>
      </c>
      <c r="DG594">
        <v>394</v>
      </c>
      <c r="DH594">
        <v>592.79999999999995</v>
      </c>
      <c r="DI594">
        <v>490.7</v>
      </c>
      <c r="DJ594">
        <v>452.1</v>
      </c>
      <c r="DK594">
        <v>429.3</v>
      </c>
      <c r="DL594">
        <v>409.7</v>
      </c>
      <c r="DM594">
        <v>398.3</v>
      </c>
      <c r="DN594">
        <v>377.7</v>
      </c>
      <c r="DO594">
        <v>609.9</v>
      </c>
      <c r="DP594">
        <v>502.1</v>
      </c>
      <c r="DQ594">
        <v>457.5</v>
      </c>
      <c r="DR594">
        <v>432.9</v>
      </c>
      <c r="DS594">
        <v>409.6</v>
      </c>
      <c r="DT594">
        <v>386.8</v>
      </c>
      <c r="DU594">
        <v>358.3</v>
      </c>
      <c r="DV594">
        <v>673.9</v>
      </c>
      <c r="DW594">
        <v>546.1</v>
      </c>
      <c r="DX594">
        <v>479.3</v>
      </c>
      <c r="DY594">
        <v>449.2</v>
      </c>
      <c r="DZ594">
        <v>426.3</v>
      </c>
      <c r="EA594">
        <v>402.4</v>
      </c>
      <c r="EB594">
        <v>356</v>
      </c>
      <c r="EC594">
        <v>798.7</v>
      </c>
      <c r="ED594">
        <v>637.79999999999995</v>
      </c>
      <c r="EE594">
        <v>538.9</v>
      </c>
      <c r="EF594">
        <v>479.8</v>
      </c>
      <c r="EG594">
        <v>451.2</v>
      </c>
      <c r="EH594">
        <v>429.9</v>
      </c>
      <c r="EI594">
        <v>386.4</v>
      </c>
      <c r="EJ594">
        <v>922.3</v>
      </c>
      <c r="EK594">
        <v>736.5</v>
      </c>
      <c r="EL594">
        <v>622.20000000000005</v>
      </c>
      <c r="EM594">
        <v>548.6</v>
      </c>
      <c r="EN594">
        <v>501.5</v>
      </c>
      <c r="EO594">
        <v>465.2</v>
      </c>
      <c r="EP594" t="s">
        <v>4883</v>
      </c>
    </row>
    <row r="595" spans="1:146" x14ac:dyDescent="0.25">
      <c r="A595" t="s">
        <v>4884</v>
      </c>
      <c r="B595" t="s">
        <v>1163</v>
      </c>
      <c r="C595" t="s">
        <v>1164</v>
      </c>
      <c r="D595" t="s">
        <v>1165</v>
      </c>
      <c r="E595" t="s">
        <v>1127</v>
      </c>
      <c r="F595" t="s">
        <v>1166</v>
      </c>
      <c r="G595" t="s">
        <v>1167</v>
      </c>
      <c r="H595">
        <v>2000</v>
      </c>
      <c r="I595">
        <v>132717</v>
      </c>
      <c r="K595" t="s">
        <v>2137</v>
      </c>
      <c r="L595" t="s">
        <v>1781</v>
      </c>
      <c r="M595">
        <v>810</v>
      </c>
      <c r="N595" t="s">
        <v>4885</v>
      </c>
      <c r="O595" s="3">
        <v>0.88043981481481481</v>
      </c>
      <c r="P595">
        <v>12.016</v>
      </c>
      <c r="Q595">
        <v>11.026</v>
      </c>
      <c r="R595">
        <v>2.423</v>
      </c>
      <c r="S595">
        <v>3.79</v>
      </c>
      <c r="T595">
        <v>7415</v>
      </c>
      <c r="U595">
        <v>119.4</v>
      </c>
      <c r="V595">
        <v>0.15</v>
      </c>
      <c r="W595">
        <v>599</v>
      </c>
      <c r="X595">
        <v>1.0439000000000001</v>
      </c>
      <c r="Y595">
        <v>646.6</v>
      </c>
      <c r="Z595">
        <v>0</v>
      </c>
      <c r="AA595">
        <v>0</v>
      </c>
      <c r="AB595">
        <v>983.1</v>
      </c>
      <c r="AC595">
        <v>796</v>
      </c>
      <c r="AD595">
        <v>687</v>
      </c>
      <c r="AE595">
        <v>623.79999999999995</v>
      </c>
      <c r="AF595">
        <v>589.1</v>
      </c>
      <c r="AG595">
        <v>566</v>
      </c>
      <c r="AH595">
        <v>544.1</v>
      </c>
      <c r="AI595">
        <v>937.9</v>
      </c>
      <c r="AJ595">
        <v>761.4</v>
      </c>
      <c r="AK595">
        <v>664.5</v>
      </c>
      <c r="AL595">
        <v>612</v>
      </c>
      <c r="AM595">
        <v>583.9</v>
      </c>
      <c r="AN595">
        <v>565.9</v>
      </c>
      <c r="AO595">
        <v>545.79999999999995</v>
      </c>
      <c r="AP595">
        <v>828.3</v>
      </c>
      <c r="AQ595">
        <v>667.2</v>
      </c>
      <c r="AR595">
        <v>580.79999999999995</v>
      </c>
      <c r="AS595">
        <v>530.79999999999995</v>
      </c>
      <c r="AT595">
        <v>500.5</v>
      </c>
      <c r="AU595">
        <v>480.9</v>
      </c>
      <c r="AV595">
        <v>457.3</v>
      </c>
      <c r="AW595">
        <v>885.7</v>
      </c>
      <c r="AX595">
        <v>707.7</v>
      </c>
      <c r="AY595">
        <v>610.70000000000005</v>
      </c>
      <c r="AZ595">
        <v>553.70000000000005</v>
      </c>
      <c r="BA595">
        <v>518.6</v>
      </c>
      <c r="BB595">
        <v>496</v>
      </c>
      <c r="BC595">
        <v>468.5</v>
      </c>
      <c r="BD595">
        <v>980.8</v>
      </c>
      <c r="BE595">
        <v>748.3</v>
      </c>
      <c r="BF595">
        <v>619.79999999999995</v>
      </c>
      <c r="BG595">
        <v>546.5</v>
      </c>
      <c r="BH595">
        <v>509.4</v>
      </c>
      <c r="BI595">
        <v>480.6</v>
      </c>
      <c r="BJ595">
        <v>436.8</v>
      </c>
      <c r="BK595">
        <v>42.6</v>
      </c>
      <c r="BL595">
        <v>41.1</v>
      </c>
      <c r="BM595">
        <v>40.4</v>
      </c>
      <c r="BN595">
        <v>39.200000000000003</v>
      </c>
      <c r="BO595">
        <v>38.4</v>
      </c>
      <c r="BP595">
        <v>38.1</v>
      </c>
      <c r="BQ595">
        <v>38.1</v>
      </c>
      <c r="BR595">
        <v>144.69999999999999</v>
      </c>
      <c r="BS595">
        <v>148.9</v>
      </c>
      <c r="BT595">
        <v>150.9</v>
      </c>
      <c r="BU595">
        <v>155.30000000000001</v>
      </c>
      <c r="BV595">
        <v>169</v>
      </c>
      <c r="BW595">
        <v>180</v>
      </c>
      <c r="BX595">
        <v>180</v>
      </c>
      <c r="BY595">
        <v>1007</v>
      </c>
      <c r="BZ595">
        <v>831.7</v>
      </c>
      <c r="CA595">
        <v>730.9</v>
      </c>
      <c r="CB595">
        <v>681.5</v>
      </c>
      <c r="CC595">
        <v>663.1</v>
      </c>
      <c r="CD595">
        <v>655.1</v>
      </c>
      <c r="CE595">
        <v>654.4</v>
      </c>
      <c r="CF595">
        <v>662.7</v>
      </c>
      <c r="CG595">
        <v>555.79999999999995</v>
      </c>
      <c r="CH595">
        <v>500.6</v>
      </c>
      <c r="CI595">
        <v>479.1</v>
      </c>
      <c r="CJ595">
        <v>471.1</v>
      </c>
      <c r="CK595">
        <v>467.3</v>
      </c>
      <c r="CL595">
        <v>465.3</v>
      </c>
      <c r="CM595">
        <v>629</v>
      </c>
      <c r="CN595">
        <v>530.79999999999995</v>
      </c>
      <c r="CO595">
        <v>486.5</v>
      </c>
      <c r="CP595">
        <v>468.2</v>
      </c>
      <c r="CQ595">
        <v>459</v>
      </c>
      <c r="CR595">
        <v>454.8</v>
      </c>
      <c r="CS595">
        <v>451.9</v>
      </c>
      <c r="CT595">
        <v>604.6</v>
      </c>
      <c r="CU595">
        <v>514.4</v>
      </c>
      <c r="CV595">
        <v>477</v>
      </c>
      <c r="CW595">
        <v>458.5</v>
      </c>
      <c r="CX595">
        <v>445.7</v>
      </c>
      <c r="CY595">
        <v>436.4</v>
      </c>
      <c r="CZ595">
        <v>428.4</v>
      </c>
      <c r="DA595">
        <v>612.20000000000005</v>
      </c>
      <c r="DB595">
        <v>518.29999999999995</v>
      </c>
      <c r="DC595">
        <v>474.6</v>
      </c>
      <c r="DD595">
        <v>457.3</v>
      </c>
      <c r="DE595">
        <v>441.5</v>
      </c>
      <c r="DF595">
        <v>427.2</v>
      </c>
      <c r="DG595">
        <v>405.3</v>
      </c>
      <c r="DH595">
        <v>621.4</v>
      </c>
      <c r="DI595">
        <v>510.7</v>
      </c>
      <c r="DJ595">
        <v>466.4</v>
      </c>
      <c r="DK595">
        <v>443.6</v>
      </c>
      <c r="DL595">
        <v>424.8</v>
      </c>
      <c r="DM595">
        <v>413.1</v>
      </c>
      <c r="DN595">
        <v>393.6</v>
      </c>
      <c r="DO595">
        <v>638</v>
      </c>
      <c r="DP595">
        <v>522.79999999999995</v>
      </c>
      <c r="DQ595">
        <v>472</v>
      </c>
      <c r="DR595">
        <v>446.5</v>
      </c>
      <c r="DS595">
        <v>423.8</v>
      </c>
      <c r="DT595">
        <v>402.2</v>
      </c>
      <c r="DU595">
        <v>375.7</v>
      </c>
      <c r="DV595">
        <v>704</v>
      </c>
      <c r="DW595">
        <v>570.1</v>
      </c>
      <c r="DX595">
        <v>495.9</v>
      </c>
      <c r="DY595">
        <v>462.8</v>
      </c>
      <c r="DZ595">
        <v>440.3</v>
      </c>
      <c r="EA595">
        <v>417.3</v>
      </c>
      <c r="EB595">
        <v>372.5</v>
      </c>
      <c r="EC595">
        <v>830.7</v>
      </c>
      <c r="ED595">
        <v>658.5</v>
      </c>
      <c r="EE595">
        <v>557.1</v>
      </c>
      <c r="EF595">
        <v>494.8</v>
      </c>
      <c r="EG595">
        <v>464</v>
      </c>
      <c r="EH595">
        <v>442.8</v>
      </c>
      <c r="EI595">
        <v>400.6</v>
      </c>
      <c r="EJ595">
        <v>959.3</v>
      </c>
      <c r="EK595">
        <v>760.4</v>
      </c>
      <c r="EL595">
        <v>643.1</v>
      </c>
      <c r="EM595">
        <v>566.20000000000005</v>
      </c>
      <c r="EN595">
        <v>515</v>
      </c>
      <c r="EO595">
        <v>476.9</v>
      </c>
      <c r="EP595" t="s">
        <v>4886</v>
      </c>
    </row>
    <row r="596" spans="1:146" x14ac:dyDescent="0.25">
      <c r="A596" t="s">
        <v>4887</v>
      </c>
      <c r="B596" t="s">
        <v>3620</v>
      </c>
      <c r="C596" t="s">
        <v>3621</v>
      </c>
      <c r="D596" t="s">
        <v>3622</v>
      </c>
      <c r="E596" t="s">
        <v>3623</v>
      </c>
      <c r="F596" t="s">
        <v>3624</v>
      </c>
      <c r="G596" t="s">
        <v>3625</v>
      </c>
      <c r="H596">
        <v>2001</v>
      </c>
      <c r="I596">
        <v>159784</v>
      </c>
      <c r="K596" t="s">
        <v>1698</v>
      </c>
      <c r="L596" t="s">
        <v>971</v>
      </c>
      <c r="M596">
        <v>270</v>
      </c>
      <c r="N596" t="s">
        <v>4841</v>
      </c>
      <c r="O596" s="3">
        <v>0.54196759259259253</v>
      </c>
      <c r="P596">
        <v>6.0730000000000004</v>
      </c>
      <c r="Q596">
        <v>5.9130000000000003</v>
      </c>
      <c r="R596">
        <v>1.504</v>
      </c>
      <c r="S596">
        <v>2.06</v>
      </c>
      <c r="T596">
        <v>695</v>
      </c>
      <c r="U596">
        <v>97</v>
      </c>
      <c r="V596">
        <v>0.04</v>
      </c>
      <c r="W596">
        <v>711.4</v>
      </c>
      <c r="X596">
        <v>0.86019999999999996</v>
      </c>
      <c r="Y596">
        <v>784.7</v>
      </c>
      <c r="Z596">
        <v>0</v>
      </c>
      <c r="AA596">
        <v>0</v>
      </c>
      <c r="AB596">
        <v>1101.9000000000001</v>
      </c>
      <c r="AC596">
        <v>906.1</v>
      </c>
      <c r="AD596">
        <v>813.4</v>
      </c>
      <c r="AE596">
        <v>769.5</v>
      </c>
      <c r="AF596">
        <v>741.6</v>
      </c>
      <c r="AG596">
        <v>715.4</v>
      </c>
      <c r="AH596">
        <v>631.79999999999995</v>
      </c>
      <c r="AI596">
        <v>1065.7</v>
      </c>
      <c r="AJ596">
        <v>884</v>
      </c>
      <c r="AK596">
        <v>794.9</v>
      </c>
      <c r="AL596">
        <v>749.3</v>
      </c>
      <c r="AM596">
        <v>721</v>
      </c>
      <c r="AN596">
        <v>696.7</v>
      </c>
      <c r="AO596">
        <v>636.4</v>
      </c>
      <c r="AP596">
        <v>955.8</v>
      </c>
      <c r="AQ596">
        <v>783.7</v>
      </c>
      <c r="AR596">
        <v>692.9</v>
      </c>
      <c r="AS596">
        <v>639.1</v>
      </c>
      <c r="AT596">
        <v>602.5</v>
      </c>
      <c r="AU596">
        <v>573.1</v>
      </c>
      <c r="AV596">
        <v>521.29999999999995</v>
      </c>
      <c r="AW596">
        <v>1045.4000000000001</v>
      </c>
      <c r="AX596">
        <v>845.5</v>
      </c>
      <c r="AY596">
        <v>738.6</v>
      </c>
      <c r="AZ596">
        <v>676.1</v>
      </c>
      <c r="BA596">
        <v>636.4</v>
      </c>
      <c r="BB596">
        <v>608.4</v>
      </c>
      <c r="BC596">
        <v>566.5</v>
      </c>
      <c r="BD596">
        <v>1094</v>
      </c>
      <c r="BE596">
        <v>854.9</v>
      </c>
      <c r="BF596">
        <v>739.5</v>
      </c>
      <c r="BG596">
        <v>669.8</v>
      </c>
      <c r="BH596">
        <v>624.29999999999995</v>
      </c>
      <c r="BI596">
        <v>580.4</v>
      </c>
      <c r="BJ596">
        <v>492.6</v>
      </c>
      <c r="BK596">
        <v>41.7</v>
      </c>
      <c r="BL596">
        <v>40.799999999999997</v>
      </c>
      <c r="BM596">
        <v>38.200000000000003</v>
      </c>
      <c r="BN596">
        <v>37.4</v>
      </c>
      <c r="BO596">
        <v>37.6</v>
      </c>
      <c r="BP596">
        <v>38.1</v>
      </c>
      <c r="BQ596">
        <v>38.9</v>
      </c>
      <c r="BR596">
        <v>146.1</v>
      </c>
      <c r="BS596">
        <v>149.19999999999999</v>
      </c>
      <c r="BT596">
        <v>150.9</v>
      </c>
      <c r="BU596">
        <v>175.5</v>
      </c>
      <c r="BV596">
        <v>177.6</v>
      </c>
      <c r="BW596">
        <v>142.80000000000001</v>
      </c>
      <c r="BX596">
        <v>140.9</v>
      </c>
      <c r="BY596">
        <v>1181.3</v>
      </c>
      <c r="BZ596">
        <v>987.8</v>
      </c>
      <c r="CA596">
        <v>888.9</v>
      </c>
      <c r="CB596">
        <v>859.6</v>
      </c>
      <c r="CC596">
        <v>855.5</v>
      </c>
      <c r="CD596">
        <v>858</v>
      </c>
      <c r="CE596">
        <v>856.8</v>
      </c>
      <c r="CF596">
        <v>786.4</v>
      </c>
      <c r="CG596">
        <v>677.1</v>
      </c>
      <c r="CH596">
        <v>636.29999999999995</v>
      </c>
      <c r="CI596">
        <v>618.4</v>
      </c>
      <c r="CJ596">
        <v>612.20000000000005</v>
      </c>
      <c r="CK596">
        <v>609.70000000000005</v>
      </c>
      <c r="CL596">
        <v>598.9</v>
      </c>
      <c r="CM596">
        <v>748.7</v>
      </c>
      <c r="CN596">
        <v>658.7</v>
      </c>
      <c r="CO596">
        <v>621.6</v>
      </c>
      <c r="CP596">
        <v>596.70000000000005</v>
      </c>
      <c r="CQ596">
        <v>586.29999999999995</v>
      </c>
      <c r="CR596">
        <v>581.1</v>
      </c>
      <c r="CS596">
        <v>566.79999999999995</v>
      </c>
      <c r="CT596">
        <v>721</v>
      </c>
      <c r="CU596">
        <v>645.20000000000005</v>
      </c>
      <c r="CV596">
        <v>608.20000000000005</v>
      </c>
      <c r="CW596">
        <v>570</v>
      </c>
      <c r="CX596">
        <v>545</v>
      </c>
      <c r="CY596">
        <v>533.6</v>
      </c>
      <c r="CZ596">
        <v>523.1</v>
      </c>
      <c r="DA596">
        <v>681.7</v>
      </c>
      <c r="DB596">
        <v>615.1</v>
      </c>
      <c r="DC596">
        <v>587.6</v>
      </c>
      <c r="DD596">
        <v>563.4</v>
      </c>
      <c r="DE596">
        <v>525.20000000000005</v>
      </c>
      <c r="DF596">
        <v>494.4</v>
      </c>
      <c r="DG596">
        <v>467.9</v>
      </c>
      <c r="DH596">
        <v>674.5</v>
      </c>
      <c r="DI596">
        <v>602.6</v>
      </c>
      <c r="DJ596">
        <v>547.79999999999995</v>
      </c>
      <c r="DK596">
        <v>514.70000000000005</v>
      </c>
      <c r="DL596">
        <v>489.3</v>
      </c>
      <c r="DM596">
        <v>464.8</v>
      </c>
      <c r="DN596">
        <v>421.4</v>
      </c>
      <c r="DO596">
        <v>690</v>
      </c>
      <c r="DP596">
        <v>612.20000000000005</v>
      </c>
      <c r="DQ596">
        <v>552.1</v>
      </c>
      <c r="DR596">
        <v>497.8</v>
      </c>
      <c r="DS596">
        <v>461</v>
      </c>
      <c r="DT596">
        <v>433.7</v>
      </c>
      <c r="DU596">
        <v>383.1</v>
      </c>
      <c r="DV596">
        <v>757.5</v>
      </c>
      <c r="DW596">
        <v>643.70000000000005</v>
      </c>
      <c r="DX596">
        <v>586.1</v>
      </c>
      <c r="DY596">
        <v>531.20000000000005</v>
      </c>
      <c r="DZ596">
        <v>475.6</v>
      </c>
      <c r="EA596">
        <v>420.4</v>
      </c>
      <c r="EB596">
        <v>317.39999999999998</v>
      </c>
      <c r="EC596">
        <v>885.5</v>
      </c>
      <c r="ED596">
        <v>714</v>
      </c>
      <c r="EE596">
        <v>639.79999999999995</v>
      </c>
      <c r="EF596">
        <v>596.4</v>
      </c>
      <c r="EG596">
        <v>553.70000000000005</v>
      </c>
      <c r="EH596">
        <v>496</v>
      </c>
      <c r="EI596">
        <v>352.3</v>
      </c>
      <c r="EJ596">
        <v>1022.5</v>
      </c>
      <c r="EK596">
        <v>824.5</v>
      </c>
      <c r="EL596">
        <v>738</v>
      </c>
      <c r="EM596">
        <v>679.4</v>
      </c>
      <c r="EN596">
        <v>627.70000000000005</v>
      </c>
      <c r="EO596">
        <v>572.79999999999995</v>
      </c>
      <c r="EP596" t="s">
        <v>4888</v>
      </c>
    </row>
    <row r="597" spans="1:146" x14ac:dyDescent="0.25">
      <c r="A597" t="s">
        <v>3421</v>
      </c>
      <c r="B597" t="s">
        <v>3247</v>
      </c>
      <c r="C597" t="s">
        <v>3027</v>
      </c>
      <c r="D597" t="s">
        <v>3028</v>
      </c>
      <c r="E597" t="s">
        <v>3029</v>
      </c>
      <c r="F597" t="s">
        <v>405</v>
      </c>
      <c r="G597" t="s">
        <v>555</v>
      </c>
      <c r="H597">
        <v>1975</v>
      </c>
      <c r="I597">
        <v>252046</v>
      </c>
      <c r="K597" t="s">
        <v>1698</v>
      </c>
      <c r="L597" t="s">
        <v>1781</v>
      </c>
      <c r="M597">
        <v>497</v>
      </c>
      <c r="N597" t="s">
        <v>4841</v>
      </c>
      <c r="O597" s="3">
        <v>0.54196759259259253</v>
      </c>
      <c r="P597">
        <v>9.4830000000000005</v>
      </c>
      <c r="Q597">
        <v>7.8970000000000002</v>
      </c>
      <c r="R597">
        <v>1.806</v>
      </c>
      <c r="S597">
        <v>3.18</v>
      </c>
      <c r="T597">
        <v>4592</v>
      </c>
      <c r="U597">
        <v>125.8</v>
      </c>
      <c r="V597">
        <v>0.55000000000000004</v>
      </c>
      <c r="W597">
        <v>715.8</v>
      </c>
      <c r="X597">
        <v>0.87770000000000004</v>
      </c>
      <c r="Y597">
        <v>769</v>
      </c>
      <c r="Z597">
        <v>0</v>
      </c>
      <c r="AA597">
        <v>0</v>
      </c>
      <c r="AB597">
        <v>1156.3</v>
      </c>
      <c r="AC597">
        <v>947.7</v>
      </c>
      <c r="AD597">
        <v>825.9</v>
      </c>
      <c r="AE597">
        <v>743.8</v>
      </c>
      <c r="AF597">
        <v>695.1</v>
      </c>
      <c r="AG597">
        <v>670.2</v>
      </c>
      <c r="AH597">
        <v>648.5</v>
      </c>
      <c r="AI597">
        <v>1113.0999999999999</v>
      </c>
      <c r="AJ597">
        <v>915</v>
      </c>
      <c r="AK597">
        <v>803.1</v>
      </c>
      <c r="AL597">
        <v>735.4</v>
      </c>
      <c r="AM597">
        <v>697</v>
      </c>
      <c r="AN597">
        <v>675.9</v>
      </c>
      <c r="AO597">
        <v>655.4</v>
      </c>
      <c r="AP597">
        <v>987.7</v>
      </c>
      <c r="AQ597">
        <v>797.1</v>
      </c>
      <c r="AR597">
        <v>694.4</v>
      </c>
      <c r="AS597">
        <v>634.5</v>
      </c>
      <c r="AT597">
        <v>598</v>
      </c>
      <c r="AU597">
        <v>575</v>
      </c>
      <c r="AV597">
        <v>548.29999999999995</v>
      </c>
      <c r="AW597">
        <v>1048.5999999999999</v>
      </c>
      <c r="AX597">
        <v>840.4</v>
      </c>
      <c r="AY597">
        <v>726.6</v>
      </c>
      <c r="AZ597">
        <v>659.3</v>
      </c>
      <c r="BA597">
        <v>617.79999999999995</v>
      </c>
      <c r="BB597">
        <v>591.29999999999995</v>
      </c>
      <c r="BC597">
        <v>560.9</v>
      </c>
      <c r="BD597">
        <v>1151</v>
      </c>
      <c r="BE597">
        <v>891.3</v>
      </c>
      <c r="BF597">
        <v>744.5</v>
      </c>
      <c r="BG597">
        <v>653.20000000000005</v>
      </c>
      <c r="BH597">
        <v>607.29999999999995</v>
      </c>
      <c r="BI597">
        <v>574.9</v>
      </c>
      <c r="BJ597">
        <v>524.4</v>
      </c>
      <c r="BK597">
        <v>42.2</v>
      </c>
      <c r="BL597">
        <v>40.5</v>
      </c>
      <c r="BM597">
        <v>41</v>
      </c>
      <c r="BN597">
        <v>40.4</v>
      </c>
      <c r="BO597">
        <v>39.6</v>
      </c>
      <c r="BP597">
        <v>39.1</v>
      </c>
      <c r="BQ597">
        <v>39.6</v>
      </c>
      <c r="BR597">
        <v>147.80000000000001</v>
      </c>
      <c r="BS597">
        <v>151.80000000000001</v>
      </c>
      <c r="BT597">
        <v>152.9</v>
      </c>
      <c r="BU597">
        <v>158.9</v>
      </c>
      <c r="BV597">
        <v>180</v>
      </c>
      <c r="BW597">
        <v>180</v>
      </c>
      <c r="BX597">
        <v>180</v>
      </c>
      <c r="BY597">
        <v>1209.2</v>
      </c>
      <c r="BZ597">
        <v>1015.2</v>
      </c>
      <c r="CA597">
        <v>902.3</v>
      </c>
      <c r="CB597">
        <v>829.3</v>
      </c>
      <c r="CC597">
        <v>796.3</v>
      </c>
      <c r="CD597">
        <v>783.2</v>
      </c>
      <c r="CE597">
        <v>782.8</v>
      </c>
      <c r="CF597">
        <v>802.7</v>
      </c>
      <c r="CG597">
        <v>683</v>
      </c>
      <c r="CH597">
        <v>608.5</v>
      </c>
      <c r="CI597">
        <v>577.1</v>
      </c>
      <c r="CJ597">
        <v>562</v>
      </c>
      <c r="CK597">
        <v>554.5</v>
      </c>
      <c r="CL597">
        <v>551.20000000000005</v>
      </c>
      <c r="CM597">
        <v>766.3</v>
      </c>
      <c r="CN597">
        <v>651.70000000000005</v>
      </c>
      <c r="CO597">
        <v>589.1</v>
      </c>
      <c r="CP597">
        <v>563.29999999999995</v>
      </c>
      <c r="CQ597">
        <v>549.20000000000005</v>
      </c>
      <c r="CR597">
        <v>540.1</v>
      </c>
      <c r="CS597">
        <v>534.29999999999995</v>
      </c>
      <c r="CT597">
        <v>740.3</v>
      </c>
      <c r="CU597">
        <v>628.20000000000005</v>
      </c>
      <c r="CV597">
        <v>575.79999999999995</v>
      </c>
      <c r="CW597">
        <v>552</v>
      </c>
      <c r="CX597">
        <v>536.6</v>
      </c>
      <c r="CY597">
        <v>524.5</v>
      </c>
      <c r="CZ597">
        <v>507.6</v>
      </c>
      <c r="DA597">
        <v>748.4</v>
      </c>
      <c r="DB597">
        <v>624.1</v>
      </c>
      <c r="DC597">
        <v>564.4</v>
      </c>
      <c r="DD597">
        <v>540.4</v>
      </c>
      <c r="DE597">
        <v>529.20000000000005</v>
      </c>
      <c r="DF597">
        <v>518.20000000000005</v>
      </c>
      <c r="DG597">
        <v>493.2</v>
      </c>
      <c r="DH597">
        <v>738.1</v>
      </c>
      <c r="DI597">
        <v>608.79999999999995</v>
      </c>
      <c r="DJ597">
        <v>555.9</v>
      </c>
      <c r="DK597">
        <v>529.6</v>
      </c>
      <c r="DL597">
        <v>508.1</v>
      </c>
      <c r="DM597">
        <v>489.2</v>
      </c>
      <c r="DN597">
        <v>471.4</v>
      </c>
      <c r="DO597">
        <v>756.5</v>
      </c>
      <c r="DP597">
        <v>622.5</v>
      </c>
      <c r="DQ597">
        <v>561.70000000000005</v>
      </c>
      <c r="DR597">
        <v>533.5</v>
      </c>
      <c r="DS597">
        <v>510.7</v>
      </c>
      <c r="DT597">
        <v>489</v>
      </c>
      <c r="DU597">
        <v>455.9</v>
      </c>
      <c r="DV597">
        <v>822.7</v>
      </c>
      <c r="DW597">
        <v>676.7</v>
      </c>
      <c r="DX597">
        <v>587.4</v>
      </c>
      <c r="DY597">
        <v>549.9</v>
      </c>
      <c r="DZ597">
        <v>526</v>
      </c>
      <c r="EA597">
        <v>503.6</v>
      </c>
      <c r="EB597">
        <v>462.4</v>
      </c>
      <c r="EC597">
        <v>955.5</v>
      </c>
      <c r="ED597">
        <v>763.2</v>
      </c>
      <c r="EE597">
        <v>651.4</v>
      </c>
      <c r="EF597">
        <v>580.9</v>
      </c>
      <c r="EG597">
        <v>548.70000000000005</v>
      </c>
      <c r="EH597">
        <v>526.70000000000005</v>
      </c>
      <c r="EI597">
        <v>485.4</v>
      </c>
      <c r="EJ597">
        <v>1103.3</v>
      </c>
      <c r="EK597">
        <v>880.3</v>
      </c>
      <c r="EL597">
        <v>749.6</v>
      </c>
      <c r="EM597">
        <v>658.4</v>
      </c>
      <c r="EN597">
        <v>594</v>
      </c>
      <c r="EO597">
        <v>557.20000000000005</v>
      </c>
      <c r="EP597" t="s">
        <v>4889</v>
      </c>
    </row>
    <row r="598" spans="1:146" x14ac:dyDescent="0.25">
      <c r="A598" t="s">
        <v>3421</v>
      </c>
      <c r="B598" t="s">
        <v>3605</v>
      </c>
      <c r="C598" t="s">
        <v>3606</v>
      </c>
      <c r="D598" t="s">
        <v>3607</v>
      </c>
      <c r="E598" t="s">
        <v>411</v>
      </c>
      <c r="F598" t="s">
        <v>4890</v>
      </c>
      <c r="G598" t="s">
        <v>980</v>
      </c>
      <c r="H598">
        <v>1994</v>
      </c>
      <c r="I598">
        <v>4026814</v>
      </c>
      <c r="K598" t="s">
        <v>1698</v>
      </c>
      <c r="L598" t="s">
        <v>1781</v>
      </c>
      <c r="M598">
        <v>400</v>
      </c>
      <c r="N598" t="s">
        <v>4841</v>
      </c>
      <c r="O598" s="3">
        <v>0.54196759259259253</v>
      </c>
      <c r="P598">
        <v>11.22</v>
      </c>
      <c r="Q598">
        <v>9.5459999999999994</v>
      </c>
      <c r="R598">
        <v>1.9570000000000001</v>
      </c>
      <c r="S598">
        <v>3.62</v>
      </c>
      <c r="T598">
        <v>7176</v>
      </c>
      <c r="U598">
        <v>119.3</v>
      </c>
      <c r="V598">
        <v>0.46</v>
      </c>
      <c r="W598">
        <v>663.5</v>
      </c>
      <c r="X598">
        <v>0.94140000000000001</v>
      </c>
      <c r="Y598">
        <v>717</v>
      </c>
      <c r="Z598">
        <v>0</v>
      </c>
      <c r="AA598">
        <v>0</v>
      </c>
      <c r="AB598">
        <v>1103.2</v>
      </c>
      <c r="AC598">
        <v>894.5</v>
      </c>
      <c r="AD598">
        <v>775.7</v>
      </c>
      <c r="AE598">
        <v>695</v>
      </c>
      <c r="AF598">
        <v>643.20000000000005</v>
      </c>
      <c r="AG598">
        <v>615.29999999999995</v>
      </c>
      <c r="AH598">
        <v>591.6</v>
      </c>
      <c r="AI598">
        <v>1056.5</v>
      </c>
      <c r="AJ598">
        <v>860.9</v>
      </c>
      <c r="AK598">
        <v>751.1</v>
      </c>
      <c r="AL598">
        <v>683</v>
      </c>
      <c r="AM598">
        <v>642.20000000000005</v>
      </c>
      <c r="AN598">
        <v>619.79999999999995</v>
      </c>
      <c r="AO598">
        <v>596.29999999999995</v>
      </c>
      <c r="AP598">
        <v>923.2</v>
      </c>
      <c r="AQ598">
        <v>741.9</v>
      </c>
      <c r="AR598">
        <v>643.29999999999995</v>
      </c>
      <c r="AS598">
        <v>585.1</v>
      </c>
      <c r="AT598">
        <v>549.1</v>
      </c>
      <c r="AU598">
        <v>526.1</v>
      </c>
      <c r="AV598">
        <v>499</v>
      </c>
      <c r="AW598">
        <v>983.3</v>
      </c>
      <c r="AX598">
        <v>784</v>
      </c>
      <c r="AY598">
        <v>674</v>
      </c>
      <c r="AZ598">
        <v>608</v>
      </c>
      <c r="BA598">
        <v>566.9</v>
      </c>
      <c r="BB598">
        <v>540.70000000000005</v>
      </c>
      <c r="BC598">
        <v>510.9</v>
      </c>
      <c r="BD598">
        <v>1098.4000000000001</v>
      </c>
      <c r="BE598">
        <v>838.7</v>
      </c>
      <c r="BF598">
        <v>695.2</v>
      </c>
      <c r="BG598">
        <v>604.5</v>
      </c>
      <c r="BH598">
        <v>556.79999999999995</v>
      </c>
      <c r="BI598">
        <v>525.6</v>
      </c>
      <c r="BJ598">
        <v>477.3</v>
      </c>
      <c r="BK598">
        <v>43.2</v>
      </c>
      <c r="BL598">
        <v>41.3</v>
      </c>
      <c r="BM598">
        <v>41.4</v>
      </c>
      <c r="BN598">
        <v>41</v>
      </c>
      <c r="BO598">
        <v>39.700000000000003</v>
      </c>
      <c r="BP598">
        <v>39.1</v>
      </c>
      <c r="BQ598">
        <v>39.6</v>
      </c>
      <c r="BR598">
        <v>146.19999999999999</v>
      </c>
      <c r="BS598">
        <v>151</v>
      </c>
      <c r="BT598">
        <v>153.19999999999999</v>
      </c>
      <c r="BU598">
        <v>156.6</v>
      </c>
      <c r="BV598">
        <v>180</v>
      </c>
      <c r="BW598">
        <v>180</v>
      </c>
      <c r="BX598">
        <v>180</v>
      </c>
      <c r="BY598">
        <v>1151</v>
      </c>
      <c r="BZ598">
        <v>953.8</v>
      </c>
      <c r="CA598">
        <v>843.3</v>
      </c>
      <c r="CB598">
        <v>770.3</v>
      </c>
      <c r="CC598">
        <v>729.9</v>
      </c>
      <c r="CD598">
        <v>715.4</v>
      </c>
      <c r="CE598">
        <v>710.1</v>
      </c>
      <c r="CF598">
        <v>754.7</v>
      </c>
      <c r="CG598">
        <v>637.29999999999995</v>
      </c>
      <c r="CH598">
        <v>564.4</v>
      </c>
      <c r="CI598">
        <v>528.5</v>
      </c>
      <c r="CJ598">
        <v>511.9</v>
      </c>
      <c r="CK598">
        <v>504.3</v>
      </c>
      <c r="CL598">
        <v>500</v>
      </c>
      <c r="CM598">
        <v>715.4</v>
      </c>
      <c r="CN598">
        <v>606.20000000000005</v>
      </c>
      <c r="CO598">
        <v>542.6</v>
      </c>
      <c r="CP598">
        <v>514.5</v>
      </c>
      <c r="CQ598">
        <v>499.9</v>
      </c>
      <c r="CR598">
        <v>491.2</v>
      </c>
      <c r="CS598">
        <v>485.2</v>
      </c>
      <c r="CT598">
        <v>686.4</v>
      </c>
      <c r="CU598">
        <v>582.1</v>
      </c>
      <c r="CV598">
        <v>527.70000000000005</v>
      </c>
      <c r="CW598">
        <v>503.7</v>
      </c>
      <c r="CX598">
        <v>488.7</v>
      </c>
      <c r="CY598">
        <v>477.2</v>
      </c>
      <c r="CZ598">
        <v>462</v>
      </c>
      <c r="DA598">
        <v>669.7</v>
      </c>
      <c r="DB598">
        <v>557</v>
      </c>
      <c r="DC598">
        <v>508.3</v>
      </c>
      <c r="DD598">
        <v>486.6</v>
      </c>
      <c r="DE598">
        <v>475.4</v>
      </c>
      <c r="DF598">
        <v>469.4</v>
      </c>
      <c r="DG598">
        <v>446.9</v>
      </c>
      <c r="DH598">
        <v>670.9</v>
      </c>
      <c r="DI598">
        <v>555.79999999999995</v>
      </c>
      <c r="DJ598">
        <v>506.6</v>
      </c>
      <c r="DK598">
        <v>482.8</v>
      </c>
      <c r="DL598">
        <v>463.1</v>
      </c>
      <c r="DM598">
        <v>444.6</v>
      </c>
      <c r="DN598">
        <v>423.8</v>
      </c>
      <c r="DO598">
        <v>695.4</v>
      </c>
      <c r="DP598">
        <v>575</v>
      </c>
      <c r="DQ598">
        <v>515.1</v>
      </c>
      <c r="DR598">
        <v>488.3</v>
      </c>
      <c r="DS598">
        <v>468.1</v>
      </c>
      <c r="DT598">
        <v>448.4</v>
      </c>
      <c r="DU598">
        <v>414.2</v>
      </c>
      <c r="DV598">
        <v>773</v>
      </c>
      <c r="DW598">
        <v>633.1</v>
      </c>
      <c r="DX598">
        <v>547.1</v>
      </c>
      <c r="DY598">
        <v>506.3</v>
      </c>
      <c r="DZ598">
        <v>483.7</v>
      </c>
      <c r="EA598">
        <v>463.8</v>
      </c>
      <c r="EB598">
        <v>425.1</v>
      </c>
      <c r="EC598">
        <v>914</v>
      </c>
      <c r="ED598">
        <v>723.4</v>
      </c>
      <c r="EE598">
        <v>614.70000000000005</v>
      </c>
      <c r="EF598">
        <v>542.5</v>
      </c>
      <c r="EG598">
        <v>506.2</v>
      </c>
      <c r="EH598">
        <v>484.7</v>
      </c>
      <c r="EI598">
        <v>447.1</v>
      </c>
      <c r="EJ598">
        <v>1055.4000000000001</v>
      </c>
      <c r="EK598">
        <v>835.2</v>
      </c>
      <c r="EL598">
        <v>708.1</v>
      </c>
      <c r="EM598">
        <v>619.70000000000005</v>
      </c>
      <c r="EN598">
        <v>556.5</v>
      </c>
      <c r="EO598">
        <v>515.29999999999995</v>
      </c>
      <c r="EP598" t="s">
        <v>4891</v>
      </c>
    </row>
    <row r="599" spans="1:146" x14ac:dyDescent="0.25">
      <c r="A599" t="s">
        <v>3421</v>
      </c>
      <c r="B599" t="s">
        <v>3612</v>
      </c>
      <c r="C599" t="s">
        <v>3613</v>
      </c>
      <c r="D599" t="s">
        <v>3614</v>
      </c>
      <c r="E599" t="s">
        <v>3615</v>
      </c>
      <c r="F599" t="s">
        <v>1477</v>
      </c>
      <c r="G599" t="s">
        <v>1057</v>
      </c>
      <c r="H599">
        <v>1998</v>
      </c>
      <c r="I599" t="s">
        <v>3616</v>
      </c>
      <c r="K599" t="s">
        <v>1698</v>
      </c>
      <c r="L599" t="s">
        <v>1781</v>
      </c>
      <c r="M599">
        <v>700</v>
      </c>
      <c r="N599" t="s">
        <v>4841</v>
      </c>
      <c r="O599" s="3">
        <v>0.54196759259259253</v>
      </c>
      <c r="P599">
        <v>11.71</v>
      </c>
      <c r="Q599">
        <v>10.459</v>
      </c>
      <c r="R599">
        <v>2.4140000000000001</v>
      </c>
      <c r="S599">
        <v>3.94</v>
      </c>
      <c r="T599">
        <v>7300</v>
      </c>
      <c r="U599">
        <v>116.7</v>
      </c>
      <c r="V599">
        <v>0.28000000000000003</v>
      </c>
      <c r="W599">
        <v>621.20000000000005</v>
      </c>
      <c r="X599">
        <v>1.0105999999999999</v>
      </c>
      <c r="Y599">
        <v>667.9</v>
      </c>
      <c r="Z599">
        <v>0</v>
      </c>
      <c r="AA599">
        <v>0</v>
      </c>
      <c r="AB599">
        <v>1032.3</v>
      </c>
      <c r="AC599">
        <v>833.8</v>
      </c>
      <c r="AD599">
        <v>718.3</v>
      </c>
      <c r="AE599">
        <v>644.20000000000005</v>
      </c>
      <c r="AF599">
        <v>601.9</v>
      </c>
      <c r="AG599">
        <v>576.5</v>
      </c>
      <c r="AH599">
        <v>551.4</v>
      </c>
      <c r="AI599">
        <v>984.5</v>
      </c>
      <c r="AJ599">
        <v>798.1</v>
      </c>
      <c r="AK599">
        <v>693</v>
      </c>
      <c r="AL599">
        <v>631</v>
      </c>
      <c r="AM599">
        <v>596.79999999999995</v>
      </c>
      <c r="AN599">
        <v>577.1</v>
      </c>
      <c r="AO599">
        <v>553.29999999999995</v>
      </c>
      <c r="AP599">
        <v>866.3</v>
      </c>
      <c r="AQ599">
        <v>695</v>
      </c>
      <c r="AR599">
        <v>602</v>
      </c>
      <c r="AS599">
        <v>547.4</v>
      </c>
      <c r="AT599">
        <v>513.70000000000005</v>
      </c>
      <c r="AU599">
        <v>491.8</v>
      </c>
      <c r="AV599">
        <v>465.5</v>
      </c>
      <c r="AW599">
        <v>927.5</v>
      </c>
      <c r="AX599">
        <v>738.4</v>
      </c>
      <c r="AY599">
        <v>634.20000000000005</v>
      </c>
      <c r="AZ599">
        <v>572.1</v>
      </c>
      <c r="BA599">
        <v>533.4</v>
      </c>
      <c r="BB599">
        <v>508.3</v>
      </c>
      <c r="BC599">
        <v>477.9</v>
      </c>
      <c r="BD599">
        <v>1029.5999999999999</v>
      </c>
      <c r="BE599">
        <v>783.5</v>
      </c>
      <c r="BF599">
        <v>646.29999999999995</v>
      </c>
      <c r="BG599">
        <v>562.9</v>
      </c>
      <c r="BH599">
        <v>521.79999999999995</v>
      </c>
      <c r="BI599">
        <v>492</v>
      </c>
      <c r="BJ599">
        <v>445.2</v>
      </c>
      <c r="BK599">
        <v>42.2</v>
      </c>
      <c r="BL599">
        <v>40.799999999999997</v>
      </c>
      <c r="BM599">
        <v>40.299999999999997</v>
      </c>
      <c r="BN599">
        <v>38.9</v>
      </c>
      <c r="BO599">
        <v>37.9</v>
      </c>
      <c r="BP599">
        <v>38</v>
      </c>
      <c r="BQ599">
        <v>37.799999999999997</v>
      </c>
      <c r="BR599">
        <v>145.19999999999999</v>
      </c>
      <c r="BS599">
        <v>149.69999999999999</v>
      </c>
      <c r="BT599">
        <v>151.69999999999999</v>
      </c>
      <c r="BU599">
        <v>155.4</v>
      </c>
      <c r="BV599">
        <v>170.7</v>
      </c>
      <c r="BW599">
        <v>180</v>
      </c>
      <c r="BX599">
        <v>180</v>
      </c>
      <c r="BY599">
        <v>1059.3</v>
      </c>
      <c r="BZ599">
        <v>873.3</v>
      </c>
      <c r="CA599">
        <v>765.1</v>
      </c>
      <c r="CB599">
        <v>699.7</v>
      </c>
      <c r="CC599">
        <v>672.1</v>
      </c>
      <c r="CD599">
        <v>662.3</v>
      </c>
      <c r="CE599">
        <v>655.7</v>
      </c>
      <c r="CF599">
        <v>700.5</v>
      </c>
      <c r="CG599">
        <v>587.4</v>
      </c>
      <c r="CH599">
        <v>522.29999999999995</v>
      </c>
      <c r="CI599">
        <v>492.8</v>
      </c>
      <c r="CJ599">
        <v>479.8</v>
      </c>
      <c r="CK599">
        <v>474.9</v>
      </c>
      <c r="CL599">
        <v>472.2</v>
      </c>
      <c r="CM599">
        <v>666.2</v>
      </c>
      <c r="CN599">
        <v>561.1</v>
      </c>
      <c r="CO599">
        <v>506</v>
      </c>
      <c r="CP599">
        <v>481.9</v>
      </c>
      <c r="CQ599">
        <v>469</v>
      </c>
      <c r="CR599">
        <v>462.2</v>
      </c>
      <c r="CS599">
        <v>458.3</v>
      </c>
      <c r="CT599">
        <v>641.29999999999995</v>
      </c>
      <c r="CU599">
        <v>542.1</v>
      </c>
      <c r="CV599">
        <v>495.1</v>
      </c>
      <c r="CW599">
        <v>473.1</v>
      </c>
      <c r="CX599">
        <v>458.3</v>
      </c>
      <c r="CY599">
        <v>446.5</v>
      </c>
      <c r="CZ599">
        <v>433.9</v>
      </c>
      <c r="DA599">
        <v>649</v>
      </c>
      <c r="DB599">
        <v>535.70000000000005</v>
      </c>
      <c r="DC599">
        <v>484.6</v>
      </c>
      <c r="DD599">
        <v>463</v>
      </c>
      <c r="DE599">
        <v>453.9</v>
      </c>
      <c r="DF599">
        <v>440.6</v>
      </c>
      <c r="DG599">
        <v>415.3</v>
      </c>
      <c r="DH599">
        <v>645</v>
      </c>
      <c r="DI599">
        <v>529.79999999999995</v>
      </c>
      <c r="DJ599">
        <v>479.9</v>
      </c>
      <c r="DK599">
        <v>455.3</v>
      </c>
      <c r="DL599">
        <v>434.2</v>
      </c>
      <c r="DM599">
        <v>416.3</v>
      </c>
      <c r="DN599">
        <v>397.7</v>
      </c>
      <c r="DO599">
        <v>664.7</v>
      </c>
      <c r="DP599">
        <v>544.79999999999995</v>
      </c>
      <c r="DQ599">
        <v>487.1</v>
      </c>
      <c r="DR599">
        <v>460.3</v>
      </c>
      <c r="DS599">
        <v>437.9</v>
      </c>
      <c r="DT599">
        <v>416.7</v>
      </c>
      <c r="DU599">
        <v>382.1</v>
      </c>
      <c r="DV599">
        <v>735.7</v>
      </c>
      <c r="DW599">
        <v>597.20000000000005</v>
      </c>
      <c r="DX599">
        <v>516.79999999999995</v>
      </c>
      <c r="DY599">
        <v>478.2</v>
      </c>
      <c r="DZ599">
        <v>455.4</v>
      </c>
      <c r="EA599">
        <v>433.8</v>
      </c>
      <c r="EB599">
        <v>392.5</v>
      </c>
      <c r="EC599">
        <v>870.7</v>
      </c>
      <c r="ED599">
        <v>687.9</v>
      </c>
      <c r="EE599">
        <v>582</v>
      </c>
      <c r="EF599">
        <v>514</v>
      </c>
      <c r="EG599">
        <v>478.9</v>
      </c>
      <c r="EH599">
        <v>457.2</v>
      </c>
      <c r="EI599">
        <v>417.2</v>
      </c>
      <c r="EJ599">
        <v>1005.4</v>
      </c>
      <c r="EK599">
        <v>794.3</v>
      </c>
      <c r="EL599">
        <v>671.4</v>
      </c>
      <c r="EM599">
        <v>588.70000000000005</v>
      </c>
      <c r="EN599">
        <v>531.79999999999995</v>
      </c>
      <c r="EO599">
        <v>490.6</v>
      </c>
      <c r="EP599" t="s">
        <v>4892</v>
      </c>
    </row>
    <row r="600" spans="1:146" x14ac:dyDescent="0.25">
      <c r="A600" t="s">
        <v>3421</v>
      </c>
      <c r="B600" t="s">
        <v>3626</v>
      </c>
      <c r="C600" t="s">
        <v>3627</v>
      </c>
      <c r="D600" t="s">
        <v>3628</v>
      </c>
      <c r="E600" t="s">
        <v>3091</v>
      </c>
      <c r="F600" t="s">
        <v>1114</v>
      </c>
      <c r="G600" t="s">
        <v>3092</v>
      </c>
      <c r="H600">
        <v>2005</v>
      </c>
      <c r="K600" t="s">
        <v>2137</v>
      </c>
      <c r="L600" t="s">
        <v>1782</v>
      </c>
      <c r="M600">
        <v>625</v>
      </c>
      <c r="N600" t="s">
        <v>4841</v>
      </c>
      <c r="O600" s="3">
        <v>0.54196759259259253</v>
      </c>
      <c r="P600">
        <v>10.617000000000001</v>
      </c>
      <c r="Q600">
        <v>9.6690000000000005</v>
      </c>
      <c r="R600">
        <v>2.1659999999999999</v>
      </c>
      <c r="S600">
        <v>3.59</v>
      </c>
      <c r="T600">
        <v>4663</v>
      </c>
      <c r="U600">
        <v>116.1</v>
      </c>
      <c r="V600">
        <v>0.18</v>
      </c>
      <c r="W600">
        <v>609.20000000000005</v>
      </c>
      <c r="X600">
        <v>1.0305</v>
      </c>
      <c r="Y600">
        <v>655</v>
      </c>
      <c r="Z600">
        <v>0</v>
      </c>
      <c r="AA600">
        <v>0</v>
      </c>
      <c r="AB600">
        <v>1002.2</v>
      </c>
      <c r="AC600">
        <v>807.8</v>
      </c>
      <c r="AD600">
        <v>694</v>
      </c>
      <c r="AE600">
        <v>630.29999999999995</v>
      </c>
      <c r="AF600">
        <v>595.4</v>
      </c>
      <c r="AG600">
        <v>574.20000000000005</v>
      </c>
      <c r="AH600">
        <v>543.6</v>
      </c>
      <c r="AI600">
        <v>959.5</v>
      </c>
      <c r="AJ600">
        <v>775</v>
      </c>
      <c r="AK600">
        <v>674.8</v>
      </c>
      <c r="AL600">
        <v>620.29999999999995</v>
      </c>
      <c r="AM600">
        <v>590.70000000000005</v>
      </c>
      <c r="AN600">
        <v>571.4</v>
      </c>
      <c r="AO600">
        <v>539.1</v>
      </c>
      <c r="AP600">
        <v>843.2</v>
      </c>
      <c r="AQ600">
        <v>678.9</v>
      </c>
      <c r="AR600">
        <v>590.70000000000005</v>
      </c>
      <c r="AS600">
        <v>539.5</v>
      </c>
      <c r="AT600">
        <v>507.6</v>
      </c>
      <c r="AU600">
        <v>486.1</v>
      </c>
      <c r="AV600">
        <v>456.7</v>
      </c>
      <c r="AW600">
        <v>918.7</v>
      </c>
      <c r="AX600">
        <v>731.9</v>
      </c>
      <c r="AY600">
        <v>629.70000000000005</v>
      </c>
      <c r="AZ600">
        <v>569.20000000000005</v>
      </c>
      <c r="BA600">
        <v>531.4</v>
      </c>
      <c r="BB600">
        <v>506.4</v>
      </c>
      <c r="BC600">
        <v>474.7</v>
      </c>
      <c r="BD600">
        <v>997.5</v>
      </c>
      <c r="BE600">
        <v>758.7</v>
      </c>
      <c r="BF600">
        <v>628.1</v>
      </c>
      <c r="BG600">
        <v>555.6</v>
      </c>
      <c r="BH600">
        <v>517.79999999999995</v>
      </c>
      <c r="BI600">
        <v>487.3</v>
      </c>
      <c r="BJ600">
        <v>438.6</v>
      </c>
      <c r="BK600">
        <v>42.2</v>
      </c>
      <c r="BL600">
        <v>40.700000000000003</v>
      </c>
      <c r="BM600">
        <v>39.799999999999997</v>
      </c>
      <c r="BN600">
        <v>37.9</v>
      </c>
      <c r="BO600">
        <v>37</v>
      </c>
      <c r="BP600">
        <v>36.700000000000003</v>
      </c>
      <c r="BQ600">
        <v>36.200000000000003</v>
      </c>
      <c r="BR600">
        <v>144.69999999999999</v>
      </c>
      <c r="BS600">
        <v>148.30000000000001</v>
      </c>
      <c r="BT600">
        <v>151</v>
      </c>
      <c r="BU600">
        <v>157.30000000000001</v>
      </c>
      <c r="BV600">
        <v>175.6</v>
      </c>
      <c r="BW600">
        <v>180</v>
      </c>
      <c r="BX600">
        <v>180</v>
      </c>
      <c r="BY600">
        <v>1049</v>
      </c>
      <c r="BZ600">
        <v>857.3</v>
      </c>
      <c r="CA600">
        <v>746.8</v>
      </c>
      <c r="CB600">
        <v>691.5</v>
      </c>
      <c r="CC600">
        <v>671.9</v>
      </c>
      <c r="CD600">
        <v>663.5</v>
      </c>
      <c r="CE600">
        <v>651</v>
      </c>
      <c r="CF600">
        <v>692.3</v>
      </c>
      <c r="CG600">
        <v>575.79999999999995</v>
      </c>
      <c r="CH600">
        <v>518.1</v>
      </c>
      <c r="CI600">
        <v>495.4</v>
      </c>
      <c r="CJ600">
        <v>485.9</v>
      </c>
      <c r="CK600">
        <v>481.7</v>
      </c>
      <c r="CL600">
        <v>477.4</v>
      </c>
      <c r="CM600">
        <v>656.9</v>
      </c>
      <c r="CN600">
        <v>551</v>
      </c>
      <c r="CO600">
        <v>505.1</v>
      </c>
      <c r="CP600">
        <v>484.8</v>
      </c>
      <c r="CQ600">
        <v>473.3</v>
      </c>
      <c r="CR600">
        <v>468</v>
      </c>
      <c r="CS600">
        <v>464.4</v>
      </c>
      <c r="CT600">
        <v>631.20000000000005</v>
      </c>
      <c r="CU600">
        <v>535</v>
      </c>
      <c r="CV600">
        <v>496.3</v>
      </c>
      <c r="CW600">
        <v>475.3</v>
      </c>
      <c r="CX600">
        <v>459</v>
      </c>
      <c r="CY600">
        <v>446.3</v>
      </c>
      <c r="CZ600">
        <v>435.7</v>
      </c>
      <c r="DA600">
        <v>616.29999999999995</v>
      </c>
      <c r="DB600">
        <v>516.9</v>
      </c>
      <c r="DC600">
        <v>482.8</v>
      </c>
      <c r="DD600">
        <v>470.2</v>
      </c>
      <c r="DE600">
        <v>455.8</v>
      </c>
      <c r="DF600">
        <v>437.7</v>
      </c>
      <c r="DG600">
        <v>408.8</v>
      </c>
      <c r="DH600">
        <v>614.1</v>
      </c>
      <c r="DI600">
        <v>512.9</v>
      </c>
      <c r="DJ600">
        <v>475.7</v>
      </c>
      <c r="DK600">
        <v>449.5</v>
      </c>
      <c r="DL600">
        <v>428</v>
      </c>
      <c r="DM600">
        <v>414.6</v>
      </c>
      <c r="DN600">
        <v>391.9</v>
      </c>
      <c r="DO600">
        <v>633.4</v>
      </c>
      <c r="DP600">
        <v>524.1</v>
      </c>
      <c r="DQ600">
        <v>481.2</v>
      </c>
      <c r="DR600">
        <v>452.4</v>
      </c>
      <c r="DS600">
        <v>424.3</v>
      </c>
      <c r="DT600">
        <v>399.1</v>
      </c>
      <c r="DU600">
        <v>369.5</v>
      </c>
      <c r="DV600">
        <v>701.1</v>
      </c>
      <c r="DW600">
        <v>567</v>
      </c>
      <c r="DX600">
        <v>502.1</v>
      </c>
      <c r="DY600">
        <v>471.5</v>
      </c>
      <c r="DZ600">
        <v>443.9</v>
      </c>
      <c r="EA600">
        <v>415.9</v>
      </c>
      <c r="EB600">
        <v>358.4</v>
      </c>
      <c r="EC600">
        <v>827.3</v>
      </c>
      <c r="ED600">
        <v>656.7</v>
      </c>
      <c r="EE600">
        <v>555.79999999999995</v>
      </c>
      <c r="EF600">
        <v>501.1</v>
      </c>
      <c r="EG600">
        <v>472.5</v>
      </c>
      <c r="EH600">
        <v>447.1</v>
      </c>
      <c r="EI600">
        <v>396.6</v>
      </c>
      <c r="EJ600">
        <v>955.3</v>
      </c>
      <c r="EK600">
        <v>758.3</v>
      </c>
      <c r="EL600">
        <v>641.1</v>
      </c>
      <c r="EM600">
        <v>569.1</v>
      </c>
      <c r="EN600">
        <v>519</v>
      </c>
      <c r="EO600">
        <v>485</v>
      </c>
      <c r="EP600" t="s">
        <v>4893</v>
      </c>
    </row>
    <row r="601" spans="1:146" x14ac:dyDescent="0.25">
      <c r="A601" t="s">
        <v>4894</v>
      </c>
      <c r="B601" t="s">
        <v>1187</v>
      </c>
      <c r="C601" t="s">
        <v>1188</v>
      </c>
      <c r="D601" t="s">
        <v>1533</v>
      </c>
      <c r="E601" t="s">
        <v>1189</v>
      </c>
      <c r="F601" t="s">
        <v>1190</v>
      </c>
      <c r="G601" t="s">
        <v>1191</v>
      </c>
      <c r="H601">
        <v>1989</v>
      </c>
      <c r="I601">
        <v>3217</v>
      </c>
      <c r="K601" t="s">
        <v>1698</v>
      </c>
      <c r="L601" t="s">
        <v>1781</v>
      </c>
      <c r="M601">
        <v>483</v>
      </c>
      <c r="N601" t="s">
        <v>4841</v>
      </c>
      <c r="O601" s="3">
        <v>0.54196759259259253</v>
      </c>
      <c r="P601">
        <v>9.5500000000000007</v>
      </c>
      <c r="Q601">
        <v>7.9370000000000003</v>
      </c>
      <c r="R601">
        <v>1.6830000000000001</v>
      </c>
      <c r="S601">
        <v>3.13</v>
      </c>
      <c r="T601">
        <v>3660</v>
      </c>
      <c r="U601">
        <v>114.8</v>
      </c>
      <c r="V601">
        <v>0.27</v>
      </c>
      <c r="W601">
        <v>708.9</v>
      </c>
      <c r="X601">
        <v>0.88180000000000003</v>
      </c>
      <c r="Y601">
        <v>765.5</v>
      </c>
      <c r="Z601">
        <v>0</v>
      </c>
      <c r="AA601">
        <v>0</v>
      </c>
      <c r="AB601">
        <v>1182.4000000000001</v>
      </c>
      <c r="AC601">
        <v>955.1</v>
      </c>
      <c r="AD601">
        <v>824.3</v>
      </c>
      <c r="AE601">
        <v>736.1</v>
      </c>
      <c r="AF601">
        <v>686.5</v>
      </c>
      <c r="AG601">
        <v>663.6</v>
      </c>
      <c r="AH601">
        <v>640.70000000000005</v>
      </c>
      <c r="AI601">
        <v>1135.5999999999999</v>
      </c>
      <c r="AJ601">
        <v>921.8</v>
      </c>
      <c r="AK601">
        <v>801.7</v>
      </c>
      <c r="AL601">
        <v>729.2</v>
      </c>
      <c r="AM601">
        <v>689.2</v>
      </c>
      <c r="AN601">
        <v>669</v>
      </c>
      <c r="AO601">
        <v>646.5</v>
      </c>
      <c r="AP601">
        <v>987.8</v>
      </c>
      <c r="AQ601">
        <v>792.7</v>
      </c>
      <c r="AR601">
        <v>686.9</v>
      </c>
      <c r="AS601">
        <v>625</v>
      </c>
      <c r="AT601">
        <v>587.20000000000005</v>
      </c>
      <c r="AU601">
        <v>563.4</v>
      </c>
      <c r="AV601">
        <v>535.29999999999995</v>
      </c>
      <c r="AW601">
        <v>1052.7</v>
      </c>
      <c r="AX601">
        <v>838.6</v>
      </c>
      <c r="AY601">
        <v>721</v>
      </c>
      <c r="AZ601">
        <v>651.20000000000005</v>
      </c>
      <c r="BA601">
        <v>608.29999999999995</v>
      </c>
      <c r="BB601">
        <v>581</v>
      </c>
      <c r="BC601">
        <v>549.29999999999995</v>
      </c>
      <c r="BD601">
        <v>1175.5</v>
      </c>
      <c r="BE601">
        <v>894.6</v>
      </c>
      <c r="BF601">
        <v>739.7</v>
      </c>
      <c r="BG601">
        <v>643.5</v>
      </c>
      <c r="BH601">
        <v>595.5</v>
      </c>
      <c r="BI601">
        <v>562.9</v>
      </c>
      <c r="BJ601">
        <v>508.7</v>
      </c>
      <c r="BK601">
        <v>43.5</v>
      </c>
      <c r="BL601">
        <v>42.1</v>
      </c>
      <c r="BM601">
        <v>42</v>
      </c>
      <c r="BN601">
        <v>41.2</v>
      </c>
      <c r="BO601">
        <v>40.1</v>
      </c>
      <c r="BP601">
        <v>40.1</v>
      </c>
      <c r="BQ601">
        <v>40.700000000000003</v>
      </c>
      <c r="BR601">
        <v>147.30000000000001</v>
      </c>
      <c r="BS601">
        <v>151.30000000000001</v>
      </c>
      <c r="BT601">
        <v>152.6</v>
      </c>
      <c r="BU601">
        <v>160.1</v>
      </c>
      <c r="BV601">
        <v>180</v>
      </c>
      <c r="BW601">
        <v>180</v>
      </c>
      <c r="BX601">
        <v>180</v>
      </c>
      <c r="BY601">
        <v>1251.5999999999999</v>
      </c>
      <c r="BZ601">
        <v>1032.5999999999999</v>
      </c>
      <c r="CA601">
        <v>909.5</v>
      </c>
      <c r="CB601">
        <v>827.2</v>
      </c>
      <c r="CC601">
        <v>792.5</v>
      </c>
      <c r="CD601">
        <v>783.3</v>
      </c>
      <c r="CE601">
        <v>784.8</v>
      </c>
      <c r="CF601">
        <v>817.2</v>
      </c>
      <c r="CG601">
        <v>684</v>
      </c>
      <c r="CH601">
        <v>604.9</v>
      </c>
      <c r="CI601">
        <v>568.29999999999995</v>
      </c>
      <c r="CJ601">
        <v>552.6</v>
      </c>
      <c r="CK601">
        <v>547.29999999999995</v>
      </c>
      <c r="CL601">
        <v>546</v>
      </c>
      <c r="CM601">
        <v>772.5</v>
      </c>
      <c r="CN601">
        <v>648.79999999999995</v>
      </c>
      <c r="CO601">
        <v>582.1</v>
      </c>
      <c r="CP601">
        <v>553.29999999999995</v>
      </c>
      <c r="CQ601">
        <v>538.29999999999995</v>
      </c>
      <c r="CR601">
        <v>530.9</v>
      </c>
      <c r="CS601">
        <v>527.79999999999995</v>
      </c>
      <c r="CT601">
        <v>739.3</v>
      </c>
      <c r="CU601">
        <v>621.6</v>
      </c>
      <c r="CV601">
        <v>566.79999999999995</v>
      </c>
      <c r="CW601">
        <v>541.29999999999995</v>
      </c>
      <c r="CX601">
        <v>523.79999999999995</v>
      </c>
      <c r="CY601">
        <v>510.3</v>
      </c>
      <c r="CZ601">
        <v>497</v>
      </c>
      <c r="DA601">
        <v>721.4</v>
      </c>
      <c r="DB601">
        <v>595.5</v>
      </c>
      <c r="DC601">
        <v>545.4</v>
      </c>
      <c r="DD601">
        <v>522.1</v>
      </c>
      <c r="DE601">
        <v>510.1</v>
      </c>
      <c r="DF601">
        <v>500.8</v>
      </c>
      <c r="DG601">
        <v>472.7</v>
      </c>
      <c r="DH601">
        <v>714.4</v>
      </c>
      <c r="DI601">
        <v>589.70000000000005</v>
      </c>
      <c r="DJ601">
        <v>541.20000000000005</v>
      </c>
      <c r="DK601">
        <v>513</v>
      </c>
      <c r="DL601">
        <v>487.9</v>
      </c>
      <c r="DM601">
        <v>467</v>
      </c>
      <c r="DN601">
        <v>446.4</v>
      </c>
      <c r="DO601">
        <v>738</v>
      </c>
      <c r="DP601">
        <v>605.20000000000005</v>
      </c>
      <c r="DQ601">
        <v>548.4</v>
      </c>
      <c r="DR601">
        <v>519.4</v>
      </c>
      <c r="DS601">
        <v>493.2</v>
      </c>
      <c r="DT601">
        <v>468.4</v>
      </c>
      <c r="DU601">
        <v>429.9</v>
      </c>
      <c r="DV601">
        <v>817.7</v>
      </c>
      <c r="DW601">
        <v>665.3</v>
      </c>
      <c r="DX601">
        <v>575.79999999999995</v>
      </c>
      <c r="DY601">
        <v>538</v>
      </c>
      <c r="DZ601">
        <v>512</v>
      </c>
      <c r="EA601">
        <v>486.6</v>
      </c>
      <c r="EB601">
        <v>441.1</v>
      </c>
      <c r="EC601">
        <v>964.1</v>
      </c>
      <c r="ED601">
        <v>760.4</v>
      </c>
      <c r="EE601">
        <v>641.79999999999995</v>
      </c>
      <c r="EF601">
        <v>570</v>
      </c>
      <c r="EG601">
        <v>536.70000000000005</v>
      </c>
      <c r="EH601">
        <v>512.4</v>
      </c>
      <c r="EI601">
        <v>466.2</v>
      </c>
      <c r="EJ601">
        <v>1113.3</v>
      </c>
      <c r="EK601">
        <v>877.6</v>
      </c>
      <c r="EL601">
        <v>739.1</v>
      </c>
      <c r="EM601">
        <v>645</v>
      </c>
      <c r="EN601">
        <v>580.5</v>
      </c>
      <c r="EO601">
        <v>544</v>
      </c>
      <c r="EP601" t="s">
        <v>4895</v>
      </c>
    </row>
    <row r="602" spans="1:146" x14ac:dyDescent="0.25">
      <c r="A602" t="s">
        <v>3421</v>
      </c>
      <c r="B602" t="s">
        <v>3207</v>
      </c>
      <c r="C602" t="s">
        <v>3208</v>
      </c>
      <c r="D602" t="s">
        <v>3209</v>
      </c>
      <c r="E602" t="s">
        <v>2627</v>
      </c>
      <c r="F602" t="s">
        <v>1680</v>
      </c>
      <c r="G602" t="s">
        <v>923</v>
      </c>
      <c r="H602">
        <v>2002</v>
      </c>
      <c r="K602" t="s">
        <v>1698</v>
      </c>
      <c r="L602" t="s">
        <v>1781</v>
      </c>
      <c r="M602">
        <v>250</v>
      </c>
      <c r="N602" t="s">
        <v>4841</v>
      </c>
      <c r="O602" s="3">
        <v>0.54196759259259253</v>
      </c>
      <c r="P602">
        <v>8.3000000000000007</v>
      </c>
      <c r="Q602">
        <v>8.4130000000000003</v>
      </c>
      <c r="R602">
        <v>1.8480000000000001</v>
      </c>
      <c r="S602">
        <v>3.01</v>
      </c>
      <c r="T602">
        <v>3111</v>
      </c>
      <c r="U602">
        <v>101.4</v>
      </c>
      <c r="V602">
        <v>0.21</v>
      </c>
      <c r="W602">
        <v>698.8</v>
      </c>
      <c r="X602">
        <v>0.88400000000000001</v>
      </c>
      <c r="Y602">
        <v>763.6</v>
      </c>
      <c r="Z602">
        <v>0</v>
      </c>
      <c r="AA602">
        <v>0</v>
      </c>
      <c r="AB602">
        <v>1144.9000000000001</v>
      </c>
      <c r="AC602">
        <v>921.4</v>
      </c>
      <c r="AD602">
        <v>798.7</v>
      </c>
      <c r="AE602">
        <v>738.7</v>
      </c>
      <c r="AF602">
        <v>705.5</v>
      </c>
      <c r="AG602">
        <v>679.3</v>
      </c>
      <c r="AH602">
        <v>650</v>
      </c>
      <c r="AI602">
        <v>1099.2</v>
      </c>
      <c r="AJ602">
        <v>888.1</v>
      </c>
      <c r="AK602">
        <v>777.9</v>
      </c>
      <c r="AL602">
        <v>723.1</v>
      </c>
      <c r="AM602">
        <v>694.7</v>
      </c>
      <c r="AN602">
        <v>675.3</v>
      </c>
      <c r="AO602">
        <v>646.70000000000005</v>
      </c>
      <c r="AP602">
        <v>962.3</v>
      </c>
      <c r="AQ602">
        <v>775.9</v>
      </c>
      <c r="AR602">
        <v>677.3</v>
      </c>
      <c r="AS602">
        <v>621.70000000000005</v>
      </c>
      <c r="AT602">
        <v>588.79999999999995</v>
      </c>
      <c r="AU602">
        <v>567.70000000000005</v>
      </c>
      <c r="AV602">
        <v>540.6</v>
      </c>
      <c r="AW602">
        <v>1045.9000000000001</v>
      </c>
      <c r="AX602">
        <v>832.5</v>
      </c>
      <c r="AY602">
        <v>716.5</v>
      </c>
      <c r="AZ602">
        <v>648.9</v>
      </c>
      <c r="BA602">
        <v>608.1</v>
      </c>
      <c r="BB602">
        <v>582.4</v>
      </c>
      <c r="BC602">
        <v>551.4</v>
      </c>
      <c r="BD602">
        <v>1138.0999999999999</v>
      </c>
      <c r="BE602">
        <v>864.2</v>
      </c>
      <c r="BF602">
        <v>719.2</v>
      </c>
      <c r="BG602">
        <v>641.70000000000005</v>
      </c>
      <c r="BH602">
        <v>601</v>
      </c>
      <c r="BI602">
        <v>567.4</v>
      </c>
      <c r="BJ602">
        <v>514</v>
      </c>
      <c r="BK602">
        <v>42.6</v>
      </c>
      <c r="BL602">
        <v>41</v>
      </c>
      <c r="BM602">
        <v>40.200000000000003</v>
      </c>
      <c r="BN602">
        <v>39.9</v>
      </c>
      <c r="BO602">
        <v>39.5</v>
      </c>
      <c r="BP602">
        <v>39.5</v>
      </c>
      <c r="BQ602">
        <v>39.700000000000003</v>
      </c>
      <c r="BR602">
        <v>145.80000000000001</v>
      </c>
      <c r="BS602">
        <v>147.4</v>
      </c>
      <c r="BT602">
        <v>147.19999999999999</v>
      </c>
      <c r="BU602">
        <v>149.19999999999999</v>
      </c>
      <c r="BV602">
        <v>174.9</v>
      </c>
      <c r="BW602">
        <v>177.4</v>
      </c>
      <c r="BX602">
        <v>178.1</v>
      </c>
      <c r="BY602">
        <v>1212.7</v>
      </c>
      <c r="BZ602">
        <v>989.4</v>
      </c>
      <c r="CA602">
        <v>871</v>
      </c>
      <c r="CB602">
        <v>818.7</v>
      </c>
      <c r="CC602">
        <v>802.8</v>
      </c>
      <c r="CD602">
        <v>798.5</v>
      </c>
      <c r="CE602">
        <v>789.1</v>
      </c>
      <c r="CF602">
        <v>798.7</v>
      </c>
      <c r="CG602">
        <v>664.6</v>
      </c>
      <c r="CH602">
        <v>591.79999999999995</v>
      </c>
      <c r="CI602">
        <v>566.1</v>
      </c>
      <c r="CJ602">
        <v>558.70000000000005</v>
      </c>
      <c r="CK602">
        <v>555.70000000000005</v>
      </c>
      <c r="CL602">
        <v>548.79999999999995</v>
      </c>
      <c r="CM602">
        <v>758.2</v>
      </c>
      <c r="CN602">
        <v>634.1</v>
      </c>
      <c r="CO602">
        <v>572.6</v>
      </c>
      <c r="CP602">
        <v>550.1</v>
      </c>
      <c r="CQ602">
        <v>542.1</v>
      </c>
      <c r="CR602">
        <v>538.79999999999995</v>
      </c>
      <c r="CS602">
        <v>533.6</v>
      </c>
      <c r="CT602">
        <v>729.3</v>
      </c>
      <c r="CU602">
        <v>611</v>
      </c>
      <c r="CV602">
        <v>559.4</v>
      </c>
      <c r="CW602">
        <v>536.6</v>
      </c>
      <c r="CX602">
        <v>522.9</v>
      </c>
      <c r="CY602">
        <v>515.6</v>
      </c>
      <c r="CZ602">
        <v>511.2</v>
      </c>
      <c r="DA602">
        <v>695.8</v>
      </c>
      <c r="DB602">
        <v>580.20000000000005</v>
      </c>
      <c r="DC602">
        <v>542.29999999999995</v>
      </c>
      <c r="DD602">
        <v>530</v>
      </c>
      <c r="DE602">
        <v>514.70000000000005</v>
      </c>
      <c r="DF602">
        <v>498.5</v>
      </c>
      <c r="DG602">
        <v>478.6</v>
      </c>
      <c r="DH602">
        <v>690.1</v>
      </c>
      <c r="DI602">
        <v>573.20000000000005</v>
      </c>
      <c r="DJ602">
        <v>531.4</v>
      </c>
      <c r="DK602">
        <v>505.8</v>
      </c>
      <c r="DL602">
        <v>488.1</v>
      </c>
      <c r="DM602">
        <v>475.2</v>
      </c>
      <c r="DN602">
        <v>454.3</v>
      </c>
      <c r="DO602">
        <v>713.7</v>
      </c>
      <c r="DP602">
        <v>587.79999999999995</v>
      </c>
      <c r="DQ602">
        <v>537.5</v>
      </c>
      <c r="DR602">
        <v>508.5</v>
      </c>
      <c r="DS602">
        <v>480.4</v>
      </c>
      <c r="DT602">
        <v>456.6</v>
      </c>
      <c r="DU602">
        <v>431.5</v>
      </c>
      <c r="DV602">
        <v>792.6</v>
      </c>
      <c r="DW602">
        <v>641.9</v>
      </c>
      <c r="DX602">
        <v>562.1</v>
      </c>
      <c r="DY602">
        <v>527.4</v>
      </c>
      <c r="DZ602">
        <v>499.4</v>
      </c>
      <c r="EA602">
        <v>470.3</v>
      </c>
      <c r="EB602">
        <v>416.7</v>
      </c>
      <c r="EC602">
        <v>932.8</v>
      </c>
      <c r="ED602">
        <v>739.1</v>
      </c>
      <c r="EE602">
        <v>629</v>
      </c>
      <c r="EF602">
        <v>570.4</v>
      </c>
      <c r="EG602">
        <v>540</v>
      </c>
      <c r="EH602">
        <v>518.79999999999995</v>
      </c>
      <c r="EI602">
        <v>469.9</v>
      </c>
      <c r="EJ602">
        <v>1077.0999999999999</v>
      </c>
      <c r="EK602">
        <v>853.5</v>
      </c>
      <c r="EL602">
        <v>726.4</v>
      </c>
      <c r="EM602">
        <v>658.6</v>
      </c>
      <c r="EN602">
        <v>608.20000000000005</v>
      </c>
      <c r="EO602">
        <v>560.1</v>
      </c>
      <c r="EP602" t="s">
        <v>4896</v>
      </c>
    </row>
    <row r="603" spans="1:146" x14ac:dyDescent="0.25">
      <c r="A603" t="s">
        <v>4897</v>
      </c>
      <c r="B603" t="s">
        <v>3608</v>
      </c>
      <c r="C603" t="s">
        <v>3609</v>
      </c>
      <c r="D603" t="s">
        <v>3610</v>
      </c>
      <c r="E603" t="s">
        <v>3611</v>
      </c>
      <c r="F603" t="s">
        <v>4898</v>
      </c>
      <c r="G603" t="s">
        <v>1894</v>
      </c>
      <c r="H603">
        <v>1983</v>
      </c>
      <c r="I603">
        <v>8035099</v>
      </c>
      <c r="K603" t="s">
        <v>1698</v>
      </c>
      <c r="L603" t="s">
        <v>1782</v>
      </c>
      <c r="M603">
        <v>394</v>
      </c>
      <c r="N603" t="s">
        <v>4841</v>
      </c>
      <c r="O603" s="3">
        <v>0.54196759259259253</v>
      </c>
      <c r="P603">
        <v>8.2919999999999998</v>
      </c>
      <c r="Q603">
        <v>7.1269999999999998</v>
      </c>
      <c r="R603">
        <v>1.6950000000000001</v>
      </c>
      <c r="S603">
        <v>2.8</v>
      </c>
      <c r="T603">
        <v>2219</v>
      </c>
      <c r="U603">
        <v>110.3</v>
      </c>
      <c r="V603">
        <v>0</v>
      </c>
      <c r="W603">
        <v>694.2</v>
      </c>
      <c r="X603">
        <v>0.90290000000000004</v>
      </c>
      <c r="Y603">
        <v>747.6</v>
      </c>
      <c r="Z603">
        <v>0</v>
      </c>
      <c r="AA603">
        <v>0</v>
      </c>
      <c r="AB603">
        <v>1090.2</v>
      </c>
      <c r="AC603">
        <v>892.9</v>
      </c>
      <c r="AD603">
        <v>781.7</v>
      </c>
      <c r="AE603">
        <v>722.3</v>
      </c>
      <c r="AF603">
        <v>690.2</v>
      </c>
      <c r="AG603">
        <v>672.7</v>
      </c>
      <c r="AH603">
        <v>645.29999999999995</v>
      </c>
      <c r="AI603">
        <v>1034.8</v>
      </c>
      <c r="AJ603">
        <v>853.1</v>
      </c>
      <c r="AK603">
        <v>761.3</v>
      </c>
      <c r="AL603">
        <v>716.2</v>
      </c>
      <c r="AM603">
        <v>691.4</v>
      </c>
      <c r="AN603">
        <v>674.8</v>
      </c>
      <c r="AO603">
        <v>648.9</v>
      </c>
      <c r="AP603">
        <v>937.3</v>
      </c>
      <c r="AQ603">
        <v>764.9</v>
      </c>
      <c r="AR603">
        <v>674.6</v>
      </c>
      <c r="AS603">
        <v>623.6</v>
      </c>
      <c r="AT603">
        <v>592.70000000000005</v>
      </c>
      <c r="AU603">
        <v>572.5</v>
      </c>
      <c r="AV603">
        <v>545.9</v>
      </c>
      <c r="AW603">
        <v>977.8</v>
      </c>
      <c r="AX603">
        <v>793.6</v>
      </c>
      <c r="AY603">
        <v>696.4</v>
      </c>
      <c r="AZ603">
        <v>641.1</v>
      </c>
      <c r="BA603">
        <v>607.5</v>
      </c>
      <c r="BB603">
        <v>585.6</v>
      </c>
      <c r="BC603">
        <v>557.6</v>
      </c>
      <c r="BD603">
        <v>1090.8</v>
      </c>
      <c r="BE603">
        <v>843</v>
      </c>
      <c r="BF603">
        <v>713.2</v>
      </c>
      <c r="BG603">
        <v>643.79999999999995</v>
      </c>
      <c r="BH603">
        <v>605.9</v>
      </c>
      <c r="BI603">
        <v>574.6</v>
      </c>
      <c r="BJ603">
        <v>522.79999999999995</v>
      </c>
      <c r="BK603">
        <v>40.799999999999997</v>
      </c>
      <c r="BL603">
        <v>40.299999999999997</v>
      </c>
      <c r="BM603">
        <v>38.299999999999997</v>
      </c>
      <c r="BN603">
        <v>37.200000000000003</v>
      </c>
      <c r="BO603">
        <v>37.200000000000003</v>
      </c>
      <c r="BP603">
        <v>37.1</v>
      </c>
      <c r="BQ603">
        <v>37.5</v>
      </c>
      <c r="BR603">
        <v>147.80000000000001</v>
      </c>
      <c r="BS603">
        <v>152.19999999999999</v>
      </c>
      <c r="BT603">
        <v>152.80000000000001</v>
      </c>
      <c r="BU603">
        <v>170.2</v>
      </c>
      <c r="BV603">
        <v>180</v>
      </c>
      <c r="BW603">
        <v>180</v>
      </c>
      <c r="BX603">
        <v>180</v>
      </c>
      <c r="BY603">
        <v>1084.3</v>
      </c>
      <c r="BZ603">
        <v>911.6</v>
      </c>
      <c r="CA603">
        <v>827</v>
      </c>
      <c r="CB603">
        <v>800.2</v>
      </c>
      <c r="CC603">
        <v>790.3</v>
      </c>
      <c r="CD603">
        <v>785.6</v>
      </c>
      <c r="CE603">
        <v>784.8</v>
      </c>
      <c r="CF603">
        <v>729</v>
      </c>
      <c r="CG603">
        <v>626.20000000000005</v>
      </c>
      <c r="CH603">
        <v>593</v>
      </c>
      <c r="CI603">
        <v>580.1</v>
      </c>
      <c r="CJ603">
        <v>574.29999999999995</v>
      </c>
      <c r="CK603">
        <v>571.4</v>
      </c>
      <c r="CL603">
        <v>571.70000000000005</v>
      </c>
      <c r="CM603">
        <v>696.9</v>
      </c>
      <c r="CN603">
        <v>610.6</v>
      </c>
      <c r="CO603">
        <v>581.6</v>
      </c>
      <c r="CP603">
        <v>566.9</v>
      </c>
      <c r="CQ603">
        <v>559.29999999999995</v>
      </c>
      <c r="CR603">
        <v>554.9</v>
      </c>
      <c r="CS603">
        <v>552.79999999999995</v>
      </c>
      <c r="CT603">
        <v>674.5</v>
      </c>
      <c r="CU603">
        <v>601.1</v>
      </c>
      <c r="CV603">
        <v>571.70000000000005</v>
      </c>
      <c r="CW603">
        <v>552.20000000000005</v>
      </c>
      <c r="CX603">
        <v>537</v>
      </c>
      <c r="CY603">
        <v>527.5</v>
      </c>
      <c r="CZ603">
        <v>519.70000000000005</v>
      </c>
      <c r="DA603">
        <v>682.7</v>
      </c>
      <c r="DB603">
        <v>599.20000000000005</v>
      </c>
      <c r="DC603">
        <v>564.70000000000005</v>
      </c>
      <c r="DD603">
        <v>544.6</v>
      </c>
      <c r="DE603">
        <v>525.29999999999995</v>
      </c>
      <c r="DF603">
        <v>508.4</v>
      </c>
      <c r="DG603">
        <v>488.3</v>
      </c>
      <c r="DH603">
        <v>697.4</v>
      </c>
      <c r="DI603">
        <v>596.70000000000005</v>
      </c>
      <c r="DJ603">
        <v>559</v>
      </c>
      <c r="DK603">
        <v>528</v>
      </c>
      <c r="DL603">
        <v>501.7</v>
      </c>
      <c r="DM603">
        <v>484</v>
      </c>
      <c r="DN603">
        <v>463.6</v>
      </c>
      <c r="DO603">
        <v>721.2</v>
      </c>
      <c r="DP603">
        <v>607.6</v>
      </c>
      <c r="DQ603">
        <v>566.20000000000005</v>
      </c>
      <c r="DR603">
        <v>534.5</v>
      </c>
      <c r="DS603">
        <v>503.1</v>
      </c>
      <c r="DT603">
        <v>477.2</v>
      </c>
      <c r="DU603">
        <v>442.9</v>
      </c>
      <c r="DV603">
        <v>799.2</v>
      </c>
      <c r="DW603">
        <v>658.2</v>
      </c>
      <c r="DX603">
        <v>587.4</v>
      </c>
      <c r="DY603">
        <v>555.29999999999995</v>
      </c>
      <c r="DZ603">
        <v>524.9</v>
      </c>
      <c r="EA603">
        <v>495.3</v>
      </c>
      <c r="EB603">
        <v>441.4</v>
      </c>
      <c r="EC603">
        <v>949.3</v>
      </c>
      <c r="ED603">
        <v>756.7</v>
      </c>
      <c r="EE603">
        <v>641.20000000000005</v>
      </c>
      <c r="EF603">
        <v>583</v>
      </c>
      <c r="EG603">
        <v>553.5</v>
      </c>
      <c r="EH603">
        <v>525.1</v>
      </c>
      <c r="EI603">
        <v>471.8</v>
      </c>
      <c r="EJ603">
        <v>1096.0999999999999</v>
      </c>
      <c r="EK603">
        <v>874.1</v>
      </c>
      <c r="EL603">
        <v>736.4</v>
      </c>
      <c r="EM603">
        <v>644.29999999999995</v>
      </c>
      <c r="EN603">
        <v>590.1</v>
      </c>
      <c r="EO603">
        <v>559.79999999999995</v>
      </c>
      <c r="EP603" t="s">
        <v>4899</v>
      </c>
    </row>
    <row r="604" spans="1:146" x14ac:dyDescent="0.25">
      <c r="A604" t="s">
        <v>4900</v>
      </c>
      <c r="B604" t="s">
        <v>749</v>
      </c>
      <c r="C604" t="s">
        <v>750</v>
      </c>
      <c r="D604" t="s">
        <v>751</v>
      </c>
      <c r="E604" t="s">
        <v>752</v>
      </c>
      <c r="F604" t="s">
        <v>1048</v>
      </c>
      <c r="G604" t="s">
        <v>753</v>
      </c>
      <c r="H604">
        <v>2008</v>
      </c>
      <c r="I604">
        <v>157952</v>
      </c>
      <c r="K604" t="s">
        <v>1698</v>
      </c>
      <c r="L604" t="s">
        <v>1781</v>
      </c>
      <c r="M604">
        <v>600</v>
      </c>
      <c r="N604" t="s">
        <v>4841</v>
      </c>
      <c r="O604" s="3">
        <v>0.54196759259259253</v>
      </c>
      <c r="P604">
        <v>11.34</v>
      </c>
      <c r="Q604">
        <v>10.853</v>
      </c>
      <c r="R604">
        <v>2.3130000000000002</v>
      </c>
      <c r="S604">
        <v>3.63</v>
      </c>
      <c r="T604">
        <v>7517</v>
      </c>
      <c r="U604">
        <v>116</v>
      </c>
      <c r="V604">
        <v>0.27</v>
      </c>
      <c r="W604">
        <v>623.5</v>
      </c>
      <c r="X604">
        <v>1.0028999999999999</v>
      </c>
      <c r="Y604">
        <v>673</v>
      </c>
      <c r="Z604">
        <v>0</v>
      </c>
      <c r="AA604">
        <v>0</v>
      </c>
      <c r="AB604">
        <v>1031.9000000000001</v>
      </c>
      <c r="AC604">
        <v>833.7</v>
      </c>
      <c r="AD604">
        <v>720.1</v>
      </c>
      <c r="AE604">
        <v>648.9</v>
      </c>
      <c r="AF604">
        <v>610.1</v>
      </c>
      <c r="AG604">
        <v>585.9</v>
      </c>
      <c r="AH604">
        <v>560.79999999999995</v>
      </c>
      <c r="AI604">
        <v>985.9</v>
      </c>
      <c r="AJ604">
        <v>799.6</v>
      </c>
      <c r="AK604">
        <v>696.7</v>
      </c>
      <c r="AL604">
        <v>638.20000000000005</v>
      </c>
      <c r="AM604">
        <v>606.79999999999995</v>
      </c>
      <c r="AN604">
        <v>588.1</v>
      </c>
      <c r="AO604">
        <v>563.70000000000005</v>
      </c>
      <c r="AP604">
        <v>865.8</v>
      </c>
      <c r="AQ604">
        <v>695.8</v>
      </c>
      <c r="AR604">
        <v>604.20000000000005</v>
      </c>
      <c r="AS604">
        <v>551.20000000000005</v>
      </c>
      <c r="AT604">
        <v>519.1</v>
      </c>
      <c r="AU604">
        <v>498.6</v>
      </c>
      <c r="AV604">
        <v>474.2</v>
      </c>
      <c r="AW604">
        <v>936.5</v>
      </c>
      <c r="AX604">
        <v>745.5</v>
      </c>
      <c r="AY604">
        <v>640.5</v>
      </c>
      <c r="AZ604">
        <v>578.20000000000005</v>
      </c>
      <c r="BA604">
        <v>539.70000000000005</v>
      </c>
      <c r="BB604">
        <v>515.20000000000005</v>
      </c>
      <c r="BC604">
        <v>486.7</v>
      </c>
      <c r="BD604">
        <v>1027.5999999999999</v>
      </c>
      <c r="BE604">
        <v>782.6</v>
      </c>
      <c r="BF604">
        <v>647.29999999999995</v>
      </c>
      <c r="BG604">
        <v>566.9</v>
      </c>
      <c r="BH604">
        <v>527.20000000000005</v>
      </c>
      <c r="BI604">
        <v>498.1</v>
      </c>
      <c r="BJ604">
        <v>454.2</v>
      </c>
      <c r="BK604">
        <v>42.4</v>
      </c>
      <c r="BL604">
        <v>40.799999999999997</v>
      </c>
      <c r="BM604">
        <v>40.200000000000003</v>
      </c>
      <c r="BN604">
        <v>40</v>
      </c>
      <c r="BO604">
        <v>39.200000000000003</v>
      </c>
      <c r="BP604">
        <v>39</v>
      </c>
      <c r="BQ604">
        <v>38.6</v>
      </c>
      <c r="BR604">
        <v>144.80000000000001</v>
      </c>
      <c r="BS604">
        <v>149.5</v>
      </c>
      <c r="BT604">
        <v>150.4</v>
      </c>
      <c r="BU604">
        <v>155.1</v>
      </c>
      <c r="BV604">
        <v>169.6</v>
      </c>
      <c r="BW604">
        <v>180</v>
      </c>
      <c r="BX604">
        <v>180</v>
      </c>
      <c r="BY604">
        <v>1074.9000000000001</v>
      </c>
      <c r="BZ604">
        <v>883.9</v>
      </c>
      <c r="CA604">
        <v>778.1</v>
      </c>
      <c r="CB604">
        <v>717.9</v>
      </c>
      <c r="CC604">
        <v>694.1</v>
      </c>
      <c r="CD604">
        <v>685</v>
      </c>
      <c r="CE604">
        <v>676.1</v>
      </c>
      <c r="CF604">
        <v>708.8</v>
      </c>
      <c r="CG604">
        <v>594.9</v>
      </c>
      <c r="CH604">
        <v>527.20000000000005</v>
      </c>
      <c r="CI604">
        <v>497.8</v>
      </c>
      <c r="CJ604">
        <v>486.2</v>
      </c>
      <c r="CK604">
        <v>482</v>
      </c>
      <c r="CL604">
        <v>480</v>
      </c>
      <c r="CM604">
        <v>673.4</v>
      </c>
      <c r="CN604">
        <v>567.79999999999995</v>
      </c>
      <c r="CO604">
        <v>509</v>
      </c>
      <c r="CP604">
        <v>484.8</v>
      </c>
      <c r="CQ604">
        <v>473.6</v>
      </c>
      <c r="CR604">
        <v>468.8</v>
      </c>
      <c r="CS604">
        <v>465.9</v>
      </c>
      <c r="CT604">
        <v>647.9</v>
      </c>
      <c r="CU604">
        <v>547.4</v>
      </c>
      <c r="CV604">
        <v>496.8</v>
      </c>
      <c r="CW604">
        <v>474.8</v>
      </c>
      <c r="CX604">
        <v>461.7</v>
      </c>
      <c r="CY604">
        <v>452.6</v>
      </c>
      <c r="CZ604">
        <v>444.3</v>
      </c>
      <c r="DA604">
        <v>642.20000000000005</v>
      </c>
      <c r="DB604">
        <v>531.5</v>
      </c>
      <c r="DC604">
        <v>485.3</v>
      </c>
      <c r="DD604">
        <v>472</v>
      </c>
      <c r="DE604">
        <v>458.7</v>
      </c>
      <c r="DF604">
        <v>446</v>
      </c>
      <c r="DG604">
        <v>425.2</v>
      </c>
      <c r="DH604">
        <v>634.70000000000005</v>
      </c>
      <c r="DI604">
        <v>522.4</v>
      </c>
      <c r="DJ604">
        <v>476.6</v>
      </c>
      <c r="DK604">
        <v>455</v>
      </c>
      <c r="DL604">
        <v>440.2</v>
      </c>
      <c r="DM604">
        <v>430.3</v>
      </c>
      <c r="DN604">
        <v>413.3</v>
      </c>
      <c r="DO604">
        <v>652.29999999999995</v>
      </c>
      <c r="DP604">
        <v>535.9</v>
      </c>
      <c r="DQ604">
        <v>482.3</v>
      </c>
      <c r="DR604">
        <v>457.5</v>
      </c>
      <c r="DS604">
        <v>437.6</v>
      </c>
      <c r="DT604">
        <v>418.2</v>
      </c>
      <c r="DU604">
        <v>396.2</v>
      </c>
      <c r="DV604">
        <v>719.7</v>
      </c>
      <c r="DW604">
        <v>585.79999999999995</v>
      </c>
      <c r="DX604">
        <v>507.8</v>
      </c>
      <c r="DY604">
        <v>473.1</v>
      </c>
      <c r="DZ604">
        <v>451.8</v>
      </c>
      <c r="EA604">
        <v>431</v>
      </c>
      <c r="EB604">
        <v>389.2</v>
      </c>
      <c r="EC604">
        <v>856.3</v>
      </c>
      <c r="ED604">
        <v>678.5</v>
      </c>
      <c r="EE604">
        <v>573.5</v>
      </c>
      <c r="EF604">
        <v>506.4</v>
      </c>
      <c r="EG604">
        <v>474.3</v>
      </c>
      <c r="EH604">
        <v>454.1</v>
      </c>
      <c r="EI604">
        <v>414.9</v>
      </c>
      <c r="EJ604">
        <v>988.8</v>
      </c>
      <c r="EK604">
        <v>783.5</v>
      </c>
      <c r="EL604">
        <v>662.1</v>
      </c>
      <c r="EM604">
        <v>579.79999999999995</v>
      </c>
      <c r="EN604">
        <v>526.1</v>
      </c>
      <c r="EO604">
        <v>486.8</v>
      </c>
      <c r="EP604" t="s">
        <v>4901</v>
      </c>
    </row>
    <row r="605" spans="1:146" x14ac:dyDescent="0.25">
      <c r="A605" t="s">
        <v>4902</v>
      </c>
      <c r="B605" t="s">
        <v>525</v>
      </c>
      <c r="C605" t="s">
        <v>30</v>
      </c>
      <c r="D605" t="s">
        <v>31</v>
      </c>
      <c r="E605" t="s">
        <v>399</v>
      </c>
      <c r="F605" t="s">
        <v>1226</v>
      </c>
      <c r="G605" t="s">
        <v>1227</v>
      </c>
      <c r="H605">
        <v>1984</v>
      </c>
      <c r="I605">
        <v>231801</v>
      </c>
      <c r="K605" t="s">
        <v>1698</v>
      </c>
      <c r="L605" t="s">
        <v>1781</v>
      </c>
      <c r="M605">
        <v>400</v>
      </c>
      <c r="N605" t="s">
        <v>4841</v>
      </c>
      <c r="O605" s="3">
        <v>0.54196759259259253</v>
      </c>
      <c r="P605">
        <v>10.5</v>
      </c>
      <c r="Q605">
        <v>9.4949999999999992</v>
      </c>
      <c r="R605">
        <v>1.9670000000000001</v>
      </c>
      <c r="S605">
        <v>2.4900000000000002</v>
      </c>
      <c r="T605">
        <v>3053</v>
      </c>
      <c r="U605">
        <v>115.6</v>
      </c>
      <c r="V605">
        <v>0.33</v>
      </c>
      <c r="W605">
        <v>662.4</v>
      </c>
      <c r="X605">
        <v>0.93130000000000002</v>
      </c>
      <c r="Y605">
        <v>724.8</v>
      </c>
      <c r="Z605">
        <v>0</v>
      </c>
      <c r="AA605">
        <v>0</v>
      </c>
      <c r="AB605">
        <v>1130.5999999999999</v>
      </c>
      <c r="AC605">
        <v>898.3</v>
      </c>
      <c r="AD605">
        <v>768.8</v>
      </c>
      <c r="AE605">
        <v>696.1</v>
      </c>
      <c r="AF605">
        <v>657.6</v>
      </c>
      <c r="AG605">
        <v>633.70000000000005</v>
      </c>
      <c r="AH605">
        <v>601.29999999999995</v>
      </c>
      <c r="AI605">
        <v>1069.4000000000001</v>
      </c>
      <c r="AJ605">
        <v>856.6</v>
      </c>
      <c r="AK605">
        <v>743.1</v>
      </c>
      <c r="AL605">
        <v>685.3</v>
      </c>
      <c r="AM605">
        <v>655</v>
      </c>
      <c r="AN605">
        <v>634.9</v>
      </c>
      <c r="AO605">
        <v>600.4</v>
      </c>
      <c r="AP605">
        <v>920.4</v>
      </c>
      <c r="AQ605">
        <v>739</v>
      </c>
      <c r="AR605">
        <v>641.70000000000005</v>
      </c>
      <c r="AS605">
        <v>585.79999999999995</v>
      </c>
      <c r="AT605">
        <v>551.70000000000005</v>
      </c>
      <c r="AU605">
        <v>529.1</v>
      </c>
      <c r="AV605">
        <v>498.9</v>
      </c>
      <c r="AW605">
        <v>997</v>
      </c>
      <c r="AX605">
        <v>791.7</v>
      </c>
      <c r="AY605">
        <v>679.9</v>
      </c>
      <c r="AZ605">
        <v>614.5</v>
      </c>
      <c r="BA605">
        <v>574.4</v>
      </c>
      <c r="BB605">
        <v>548.29999999999995</v>
      </c>
      <c r="BC605">
        <v>514.4</v>
      </c>
      <c r="BD605">
        <v>1128.5999999999999</v>
      </c>
      <c r="BE605">
        <v>839.8</v>
      </c>
      <c r="BF605">
        <v>689</v>
      </c>
      <c r="BG605">
        <v>604.6</v>
      </c>
      <c r="BH605">
        <v>563.1</v>
      </c>
      <c r="BI605">
        <v>531.20000000000005</v>
      </c>
      <c r="BJ605">
        <v>474.7</v>
      </c>
      <c r="BK605">
        <v>42.2</v>
      </c>
      <c r="BL605">
        <v>40.9</v>
      </c>
      <c r="BM605">
        <v>40.6</v>
      </c>
      <c r="BN605">
        <v>39.799999999999997</v>
      </c>
      <c r="BO605">
        <v>39.4</v>
      </c>
      <c r="BP605">
        <v>39.200000000000003</v>
      </c>
      <c r="BQ605">
        <v>39.1</v>
      </c>
      <c r="BR605">
        <v>145.9</v>
      </c>
      <c r="BS605">
        <v>149.80000000000001</v>
      </c>
      <c r="BT605">
        <v>148.4</v>
      </c>
      <c r="BU605">
        <v>155.69999999999999</v>
      </c>
      <c r="BV605">
        <v>172.2</v>
      </c>
      <c r="BW605">
        <v>180</v>
      </c>
      <c r="BX605">
        <v>180</v>
      </c>
      <c r="BY605">
        <v>1150.5999999999999</v>
      </c>
      <c r="BZ605">
        <v>933.1</v>
      </c>
      <c r="CA605">
        <v>822.7</v>
      </c>
      <c r="CB605">
        <v>776.8</v>
      </c>
      <c r="CC605">
        <v>759.5</v>
      </c>
      <c r="CD605">
        <v>752.7</v>
      </c>
      <c r="CE605">
        <v>737.8</v>
      </c>
      <c r="CF605">
        <v>759.6</v>
      </c>
      <c r="CG605">
        <v>626.4</v>
      </c>
      <c r="CH605">
        <v>558.79999999999995</v>
      </c>
      <c r="CI605">
        <v>535.29999999999995</v>
      </c>
      <c r="CJ605">
        <v>527.6</v>
      </c>
      <c r="CK605">
        <v>524</v>
      </c>
      <c r="CL605">
        <v>516.5</v>
      </c>
      <c r="CM605">
        <v>691.2</v>
      </c>
      <c r="CN605">
        <v>580</v>
      </c>
      <c r="CO605">
        <v>539.6</v>
      </c>
      <c r="CP605">
        <v>519.1</v>
      </c>
      <c r="CQ605">
        <v>511.4</v>
      </c>
      <c r="CR605">
        <v>507.5</v>
      </c>
      <c r="CS605">
        <v>501.4</v>
      </c>
      <c r="CT605">
        <v>622.6</v>
      </c>
      <c r="CU605">
        <v>535.20000000000005</v>
      </c>
      <c r="CV605">
        <v>512.70000000000005</v>
      </c>
      <c r="CW605">
        <v>502</v>
      </c>
      <c r="CX605">
        <v>492.2</v>
      </c>
      <c r="CY605">
        <v>484.8</v>
      </c>
      <c r="CZ605">
        <v>478.5</v>
      </c>
      <c r="DA605">
        <v>605.79999999999995</v>
      </c>
      <c r="DB605">
        <v>524.5</v>
      </c>
      <c r="DC605">
        <v>497.3</v>
      </c>
      <c r="DD605">
        <v>480.2</v>
      </c>
      <c r="DE605">
        <v>470.5</v>
      </c>
      <c r="DF605">
        <v>462.8</v>
      </c>
      <c r="DG605">
        <v>446.3</v>
      </c>
      <c r="DH605">
        <v>665.5</v>
      </c>
      <c r="DI605">
        <v>554.5</v>
      </c>
      <c r="DJ605">
        <v>504.2</v>
      </c>
      <c r="DK605">
        <v>477.3</v>
      </c>
      <c r="DL605">
        <v>452.1</v>
      </c>
      <c r="DM605">
        <v>432.6</v>
      </c>
      <c r="DN605">
        <v>411.1</v>
      </c>
      <c r="DO605">
        <v>703.8</v>
      </c>
      <c r="DP605">
        <v>570.20000000000005</v>
      </c>
      <c r="DQ605">
        <v>513</v>
      </c>
      <c r="DR605">
        <v>484.2</v>
      </c>
      <c r="DS605">
        <v>456.8</v>
      </c>
      <c r="DT605">
        <v>432.2</v>
      </c>
      <c r="DU605">
        <v>390.3</v>
      </c>
      <c r="DV605">
        <v>793.9</v>
      </c>
      <c r="DW605">
        <v>638.1</v>
      </c>
      <c r="DX605">
        <v>541.20000000000005</v>
      </c>
      <c r="DY605">
        <v>503.1</v>
      </c>
      <c r="DZ605">
        <v>476.4</v>
      </c>
      <c r="EA605">
        <v>446.8</v>
      </c>
      <c r="EB605">
        <v>386.4</v>
      </c>
      <c r="EC605">
        <v>961.9</v>
      </c>
      <c r="ED605">
        <v>747.9</v>
      </c>
      <c r="EE605">
        <v>619.20000000000005</v>
      </c>
      <c r="EF605">
        <v>538.20000000000005</v>
      </c>
      <c r="EG605">
        <v>503.6</v>
      </c>
      <c r="EH605">
        <v>478.6</v>
      </c>
      <c r="EI605">
        <v>423.1</v>
      </c>
      <c r="EJ605">
        <v>1110.7</v>
      </c>
      <c r="EK605">
        <v>863.6</v>
      </c>
      <c r="EL605">
        <v>715</v>
      </c>
      <c r="EM605">
        <v>615.5</v>
      </c>
      <c r="EN605">
        <v>555.70000000000005</v>
      </c>
      <c r="EO605">
        <v>514.70000000000005</v>
      </c>
      <c r="EP605" t="s">
        <v>4903</v>
      </c>
    </row>
    <row r="606" spans="1:146" x14ac:dyDescent="0.25">
      <c r="A606" t="s">
        <v>3421</v>
      </c>
      <c r="B606" t="s">
        <v>3617</v>
      </c>
      <c r="C606" t="s">
        <v>3618</v>
      </c>
      <c r="D606" t="s">
        <v>3619</v>
      </c>
      <c r="E606" t="s">
        <v>2430</v>
      </c>
      <c r="F606" t="s">
        <v>2431</v>
      </c>
      <c r="G606" t="s">
        <v>2432</v>
      </c>
      <c r="H606">
        <v>2008</v>
      </c>
      <c r="K606" t="s">
        <v>1698</v>
      </c>
      <c r="L606" t="s">
        <v>1782</v>
      </c>
      <c r="M606">
        <v>240</v>
      </c>
      <c r="N606" t="s">
        <v>4841</v>
      </c>
      <c r="O606" s="3">
        <v>0.54196759259259253</v>
      </c>
      <c r="P606">
        <v>8.0009999999999994</v>
      </c>
      <c r="Q606">
        <v>6.6680000000000001</v>
      </c>
      <c r="R606">
        <v>1.248</v>
      </c>
      <c r="S606">
        <v>2.4500000000000002</v>
      </c>
      <c r="T606">
        <v>1896</v>
      </c>
      <c r="U606">
        <v>112.2</v>
      </c>
      <c r="V606">
        <v>0.21</v>
      </c>
      <c r="W606">
        <v>737.4</v>
      </c>
      <c r="X606">
        <v>0.84179999999999999</v>
      </c>
      <c r="Y606">
        <v>801.8</v>
      </c>
      <c r="Z606">
        <v>0</v>
      </c>
      <c r="AA606">
        <v>0</v>
      </c>
      <c r="AB606">
        <v>1180</v>
      </c>
      <c r="AC606">
        <v>967.6</v>
      </c>
      <c r="AD606">
        <v>840.9</v>
      </c>
      <c r="AE606">
        <v>771.4</v>
      </c>
      <c r="AF606">
        <v>735.7</v>
      </c>
      <c r="AG606">
        <v>718.2</v>
      </c>
      <c r="AH606">
        <v>688.8</v>
      </c>
      <c r="AI606">
        <v>1138.5</v>
      </c>
      <c r="AJ606">
        <v>935.9</v>
      </c>
      <c r="AK606">
        <v>827.4</v>
      </c>
      <c r="AL606">
        <v>770.5</v>
      </c>
      <c r="AM606">
        <v>741.2</v>
      </c>
      <c r="AN606">
        <v>724.3</v>
      </c>
      <c r="AO606">
        <v>696.4</v>
      </c>
      <c r="AP606">
        <v>1003.7</v>
      </c>
      <c r="AQ606">
        <v>815.3</v>
      </c>
      <c r="AR606">
        <v>715.9</v>
      </c>
      <c r="AS606">
        <v>659.5</v>
      </c>
      <c r="AT606">
        <v>625.70000000000005</v>
      </c>
      <c r="AU606">
        <v>604</v>
      </c>
      <c r="AV606">
        <v>576</v>
      </c>
      <c r="AW606">
        <v>1070.8</v>
      </c>
      <c r="AX606">
        <v>862.1</v>
      </c>
      <c r="AY606">
        <v>750.2</v>
      </c>
      <c r="AZ606">
        <v>685.8</v>
      </c>
      <c r="BA606">
        <v>647.1</v>
      </c>
      <c r="BB606">
        <v>622.5</v>
      </c>
      <c r="BC606">
        <v>593.4</v>
      </c>
      <c r="BD606">
        <v>1172</v>
      </c>
      <c r="BE606">
        <v>907.3</v>
      </c>
      <c r="BF606">
        <v>760.8</v>
      </c>
      <c r="BG606">
        <v>681.1</v>
      </c>
      <c r="BH606">
        <v>639.1</v>
      </c>
      <c r="BI606">
        <v>605.20000000000005</v>
      </c>
      <c r="BJ606">
        <v>548.29999999999995</v>
      </c>
      <c r="BK606">
        <v>43</v>
      </c>
      <c r="BL606">
        <v>42.3</v>
      </c>
      <c r="BM606">
        <v>41.9</v>
      </c>
      <c r="BN606">
        <v>41.1</v>
      </c>
      <c r="BO606">
        <v>40.6</v>
      </c>
      <c r="BP606">
        <v>41</v>
      </c>
      <c r="BQ606">
        <v>41.5</v>
      </c>
      <c r="BR606">
        <v>148.1</v>
      </c>
      <c r="BS606">
        <v>151.6</v>
      </c>
      <c r="BT606">
        <v>153.80000000000001</v>
      </c>
      <c r="BU606">
        <v>171.1</v>
      </c>
      <c r="BV606">
        <v>180</v>
      </c>
      <c r="BW606">
        <v>180</v>
      </c>
      <c r="BX606">
        <v>180</v>
      </c>
      <c r="BY606">
        <v>1259.5999999999999</v>
      </c>
      <c r="BZ606">
        <v>1054.5</v>
      </c>
      <c r="CA606">
        <v>935.8</v>
      </c>
      <c r="CB606">
        <v>884.3</v>
      </c>
      <c r="CC606">
        <v>867.8</v>
      </c>
      <c r="CD606">
        <v>863.7</v>
      </c>
      <c r="CE606">
        <v>858.6</v>
      </c>
      <c r="CF606">
        <v>826.5</v>
      </c>
      <c r="CG606">
        <v>696.3</v>
      </c>
      <c r="CH606">
        <v>632.9</v>
      </c>
      <c r="CI606">
        <v>609.1</v>
      </c>
      <c r="CJ606">
        <v>600.29999999999995</v>
      </c>
      <c r="CK606">
        <v>596.6</v>
      </c>
      <c r="CL606">
        <v>593.29999999999995</v>
      </c>
      <c r="CM606">
        <v>782.6</v>
      </c>
      <c r="CN606">
        <v>662.6</v>
      </c>
      <c r="CO606">
        <v>613.79999999999995</v>
      </c>
      <c r="CP606">
        <v>593.1</v>
      </c>
      <c r="CQ606">
        <v>582.29999999999995</v>
      </c>
      <c r="CR606">
        <v>577.6</v>
      </c>
      <c r="CS606">
        <v>576.4</v>
      </c>
      <c r="CT606">
        <v>748.4</v>
      </c>
      <c r="CU606">
        <v>640.4</v>
      </c>
      <c r="CV606">
        <v>599.9</v>
      </c>
      <c r="CW606">
        <v>578</v>
      </c>
      <c r="CX606">
        <v>561.9</v>
      </c>
      <c r="CY606">
        <v>549.6</v>
      </c>
      <c r="CZ606">
        <v>540.4</v>
      </c>
      <c r="DA606">
        <v>722.9</v>
      </c>
      <c r="DB606">
        <v>617</v>
      </c>
      <c r="DC606">
        <v>581.9</v>
      </c>
      <c r="DD606">
        <v>565.6</v>
      </c>
      <c r="DE606">
        <v>552.9</v>
      </c>
      <c r="DF606">
        <v>534.20000000000005</v>
      </c>
      <c r="DG606">
        <v>508.4</v>
      </c>
      <c r="DH606">
        <v>714.5</v>
      </c>
      <c r="DI606">
        <v>610.9</v>
      </c>
      <c r="DJ606">
        <v>573</v>
      </c>
      <c r="DK606">
        <v>544.20000000000005</v>
      </c>
      <c r="DL606">
        <v>519.6</v>
      </c>
      <c r="DM606">
        <v>505.4</v>
      </c>
      <c r="DN606">
        <v>485.6</v>
      </c>
      <c r="DO606">
        <v>738.2</v>
      </c>
      <c r="DP606">
        <v>621.9</v>
      </c>
      <c r="DQ606">
        <v>579.4</v>
      </c>
      <c r="DR606">
        <v>547.9</v>
      </c>
      <c r="DS606">
        <v>518.70000000000005</v>
      </c>
      <c r="DT606">
        <v>494.7</v>
      </c>
      <c r="DU606">
        <v>464.9</v>
      </c>
      <c r="DV606">
        <v>813.8</v>
      </c>
      <c r="DW606">
        <v>668.7</v>
      </c>
      <c r="DX606">
        <v>600.5</v>
      </c>
      <c r="DY606">
        <v>567.79999999999995</v>
      </c>
      <c r="DZ606">
        <v>537.4</v>
      </c>
      <c r="EA606">
        <v>508.3</v>
      </c>
      <c r="EB606">
        <v>458.8</v>
      </c>
      <c r="EC606">
        <v>952.9</v>
      </c>
      <c r="ED606">
        <v>762.8</v>
      </c>
      <c r="EE606">
        <v>651.20000000000005</v>
      </c>
      <c r="EF606">
        <v>595.6</v>
      </c>
      <c r="EG606">
        <v>565.79999999999995</v>
      </c>
      <c r="EH606">
        <v>537.4</v>
      </c>
      <c r="EI606">
        <v>485.5</v>
      </c>
      <c r="EJ606">
        <v>1100.4000000000001</v>
      </c>
      <c r="EK606">
        <v>880.8</v>
      </c>
      <c r="EL606">
        <v>746.1</v>
      </c>
      <c r="EM606">
        <v>658.5</v>
      </c>
      <c r="EN606">
        <v>603.6</v>
      </c>
      <c r="EO606">
        <v>572.79999999999995</v>
      </c>
      <c r="EP606" t="s">
        <v>4904</v>
      </c>
    </row>
    <row r="607" spans="1:146" x14ac:dyDescent="0.25">
      <c r="A607" t="s">
        <v>3421</v>
      </c>
      <c r="B607" t="s">
        <v>3249</v>
      </c>
      <c r="C607" t="s">
        <v>3250</v>
      </c>
      <c r="D607" t="s">
        <v>3251</v>
      </c>
      <c r="E607" t="s">
        <v>3252</v>
      </c>
      <c r="F607" t="s">
        <v>3253</v>
      </c>
      <c r="G607" t="s">
        <v>3254</v>
      </c>
      <c r="H607">
        <v>1976</v>
      </c>
      <c r="I607">
        <v>9566539</v>
      </c>
      <c r="K607" t="s">
        <v>1698</v>
      </c>
      <c r="L607" t="s">
        <v>1781</v>
      </c>
      <c r="M607">
        <v>400</v>
      </c>
      <c r="N607" t="s">
        <v>4841</v>
      </c>
      <c r="O607" s="3">
        <v>0.54196759259259253</v>
      </c>
      <c r="P607">
        <v>10.436</v>
      </c>
      <c r="Q607">
        <v>8.4860000000000007</v>
      </c>
      <c r="R607">
        <v>1.843</v>
      </c>
      <c r="S607">
        <v>3.54</v>
      </c>
      <c r="T607">
        <v>4813</v>
      </c>
      <c r="U607">
        <v>113</v>
      </c>
      <c r="V607">
        <v>0.4</v>
      </c>
      <c r="W607">
        <v>716.5</v>
      </c>
      <c r="X607">
        <v>0.87580000000000002</v>
      </c>
      <c r="Y607">
        <v>770.7</v>
      </c>
      <c r="Z607">
        <v>0</v>
      </c>
      <c r="AA607">
        <v>0</v>
      </c>
      <c r="AB607">
        <v>1203.2</v>
      </c>
      <c r="AC607">
        <v>963.5</v>
      </c>
      <c r="AD607">
        <v>826</v>
      </c>
      <c r="AE607">
        <v>744</v>
      </c>
      <c r="AF607">
        <v>694</v>
      </c>
      <c r="AG607">
        <v>663.6</v>
      </c>
      <c r="AH607">
        <v>641.5</v>
      </c>
      <c r="AI607">
        <v>1136.2</v>
      </c>
      <c r="AJ607">
        <v>920.4</v>
      </c>
      <c r="AK607">
        <v>799.7</v>
      </c>
      <c r="AL607">
        <v>728.9</v>
      </c>
      <c r="AM607">
        <v>690.2</v>
      </c>
      <c r="AN607">
        <v>669</v>
      </c>
      <c r="AO607">
        <v>652.20000000000005</v>
      </c>
      <c r="AP607">
        <v>1000</v>
      </c>
      <c r="AQ607">
        <v>801.8</v>
      </c>
      <c r="AR607">
        <v>694.2</v>
      </c>
      <c r="AS607">
        <v>631.1</v>
      </c>
      <c r="AT607">
        <v>592.5</v>
      </c>
      <c r="AU607">
        <v>568.20000000000005</v>
      </c>
      <c r="AV607">
        <v>540.29999999999995</v>
      </c>
      <c r="AW607">
        <v>1000</v>
      </c>
      <c r="AX607">
        <v>801.8</v>
      </c>
      <c r="AY607">
        <v>694.2</v>
      </c>
      <c r="AZ607">
        <v>631.1</v>
      </c>
      <c r="BA607">
        <v>592.5</v>
      </c>
      <c r="BB607">
        <v>568.20000000000005</v>
      </c>
      <c r="BC607">
        <v>540.29999999999995</v>
      </c>
      <c r="BD607">
        <v>1208.5999999999999</v>
      </c>
      <c r="BE607">
        <v>907.2</v>
      </c>
      <c r="BF607">
        <v>745</v>
      </c>
      <c r="BG607">
        <v>650.1</v>
      </c>
      <c r="BH607">
        <v>600.70000000000005</v>
      </c>
      <c r="BI607">
        <v>566.29999999999995</v>
      </c>
      <c r="BJ607">
        <v>516.20000000000005</v>
      </c>
      <c r="BK607">
        <v>42.6</v>
      </c>
      <c r="BL607">
        <v>41.2</v>
      </c>
      <c r="BM607">
        <v>41.3</v>
      </c>
      <c r="BN607">
        <v>40.6</v>
      </c>
      <c r="BO607">
        <v>40</v>
      </c>
      <c r="BP607">
        <v>39.700000000000003</v>
      </c>
      <c r="BQ607">
        <v>40.9</v>
      </c>
      <c r="BR607">
        <v>153.69999999999999</v>
      </c>
      <c r="BS607">
        <v>161.5</v>
      </c>
      <c r="BT607">
        <v>169.7</v>
      </c>
      <c r="BU607">
        <v>172.2</v>
      </c>
      <c r="BV607">
        <v>173.5</v>
      </c>
      <c r="BW607">
        <v>177.3</v>
      </c>
      <c r="BX607">
        <v>179.1</v>
      </c>
      <c r="BY607">
        <v>1150.0999999999999</v>
      </c>
      <c r="BZ607">
        <v>962.7</v>
      </c>
      <c r="CA607">
        <v>854</v>
      </c>
      <c r="CB607">
        <v>795.4</v>
      </c>
      <c r="CC607">
        <v>772.2</v>
      </c>
      <c r="CD607">
        <v>763</v>
      </c>
      <c r="CE607">
        <v>768.5</v>
      </c>
      <c r="CF607">
        <v>758.9</v>
      </c>
      <c r="CG607">
        <v>642.5</v>
      </c>
      <c r="CH607">
        <v>577.70000000000005</v>
      </c>
      <c r="CI607">
        <v>551.1</v>
      </c>
      <c r="CJ607">
        <v>539.4</v>
      </c>
      <c r="CK607">
        <v>534.79999999999995</v>
      </c>
      <c r="CL607">
        <v>533.29999999999995</v>
      </c>
      <c r="CM607">
        <v>722.3</v>
      </c>
      <c r="CN607">
        <v>612.6</v>
      </c>
      <c r="CO607">
        <v>559.29999999999995</v>
      </c>
      <c r="CP607">
        <v>537.5</v>
      </c>
      <c r="CQ607">
        <v>525.5</v>
      </c>
      <c r="CR607">
        <v>519.6</v>
      </c>
      <c r="CS607">
        <v>516.4</v>
      </c>
      <c r="CT607">
        <v>695.8</v>
      </c>
      <c r="CU607">
        <v>592</v>
      </c>
      <c r="CV607">
        <v>546.9</v>
      </c>
      <c r="CW607">
        <v>525.70000000000005</v>
      </c>
      <c r="CX607">
        <v>511.4</v>
      </c>
      <c r="CY607">
        <v>500.1</v>
      </c>
      <c r="CZ607">
        <v>488.6</v>
      </c>
      <c r="DA607">
        <v>703.5</v>
      </c>
      <c r="DB607">
        <v>596.1</v>
      </c>
      <c r="DC607">
        <v>546.70000000000005</v>
      </c>
      <c r="DD607">
        <v>523.6</v>
      </c>
      <c r="DE607">
        <v>506.7</v>
      </c>
      <c r="DF607">
        <v>490.2</v>
      </c>
      <c r="DG607">
        <v>468.7</v>
      </c>
      <c r="DH607">
        <v>770.9</v>
      </c>
      <c r="DI607">
        <v>636</v>
      </c>
      <c r="DJ607">
        <v>562.6</v>
      </c>
      <c r="DK607">
        <v>530.79999999999995</v>
      </c>
      <c r="DL607">
        <v>510.3</v>
      </c>
      <c r="DM607">
        <v>491.4</v>
      </c>
      <c r="DN607">
        <v>457.7</v>
      </c>
      <c r="DO607">
        <v>816.5</v>
      </c>
      <c r="DP607">
        <v>674.6</v>
      </c>
      <c r="DQ607">
        <v>586.1</v>
      </c>
      <c r="DR607">
        <v>542</v>
      </c>
      <c r="DS607">
        <v>518.5</v>
      </c>
      <c r="DT607">
        <v>499.3</v>
      </c>
      <c r="DU607">
        <v>462.1</v>
      </c>
      <c r="DV607">
        <v>935.5</v>
      </c>
      <c r="DW607">
        <v>747.9</v>
      </c>
      <c r="DX607">
        <v>640.70000000000005</v>
      </c>
      <c r="DY607">
        <v>571.29999999999995</v>
      </c>
      <c r="DZ607">
        <v>536.20000000000005</v>
      </c>
      <c r="EA607">
        <v>515</v>
      </c>
      <c r="EB607">
        <v>477.6</v>
      </c>
      <c r="EC607">
        <v>1089.2</v>
      </c>
      <c r="ED607">
        <v>843.9</v>
      </c>
      <c r="EE607">
        <v>710.9</v>
      </c>
      <c r="EF607">
        <v>622.29999999999995</v>
      </c>
      <c r="EG607">
        <v>564.20000000000005</v>
      </c>
      <c r="EH607">
        <v>533.20000000000005</v>
      </c>
      <c r="EI607">
        <v>494.7</v>
      </c>
      <c r="EJ607">
        <v>1256.5</v>
      </c>
      <c r="EK607">
        <v>964.2</v>
      </c>
      <c r="EL607">
        <v>798.1</v>
      </c>
      <c r="EM607">
        <v>692.5</v>
      </c>
      <c r="EN607">
        <v>615.70000000000005</v>
      </c>
      <c r="EO607">
        <v>564.1</v>
      </c>
      <c r="EP607" t="s">
        <v>4905</v>
      </c>
    </row>
    <row r="608" spans="1:146" x14ac:dyDescent="0.25">
      <c r="A608" t="s">
        <v>3421</v>
      </c>
      <c r="B608" t="s">
        <v>2704</v>
      </c>
      <c r="C608" t="s">
        <v>2705</v>
      </c>
      <c r="D608" t="s">
        <v>2706</v>
      </c>
      <c r="E608" t="s">
        <v>1076</v>
      </c>
      <c r="F608" t="s">
        <v>1029</v>
      </c>
      <c r="G608" t="s">
        <v>1057</v>
      </c>
      <c r="H608">
        <v>1994</v>
      </c>
      <c r="I608">
        <v>9558355</v>
      </c>
      <c r="K608" t="s">
        <v>1698</v>
      </c>
      <c r="L608" t="s">
        <v>1781</v>
      </c>
      <c r="M608">
        <v>513</v>
      </c>
      <c r="N608" t="s">
        <v>4841</v>
      </c>
      <c r="O608" s="3">
        <v>0.54199074074074072</v>
      </c>
      <c r="P608">
        <v>9.34</v>
      </c>
      <c r="Q608">
        <v>8.1959999999999997</v>
      </c>
      <c r="R608">
        <v>1.9810000000000001</v>
      </c>
      <c r="S608">
        <v>3.28</v>
      </c>
      <c r="T608">
        <v>3800</v>
      </c>
      <c r="U608">
        <v>119.7</v>
      </c>
      <c r="V608">
        <v>0.33</v>
      </c>
      <c r="W608">
        <v>696.1</v>
      </c>
      <c r="X608">
        <v>0.90449999999999997</v>
      </c>
      <c r="Y608">
        <v>746.2</v>
      </c>
      <c r="Z608">
        <v>0</v>
      </c>
      <c r="AA608">
        <v>0</v>
      </c>
      <c r="AB608">
        <v>1160</v>
      </c>
      <c r="AC608">
        <v>936.9</v>
      </c>
      <c r="AD608">
        <v>808.2</v>
      </c>
      <c r="AE608">
        <v>720</v>
      </c>
      <c r="AF608">
        <v>666.3</v>
      </c>
      <c r="AG608">
        <v>640</v>
      </c>
      <c r="AH608">
        <v>617.79999999999995</v>
      </c>
      <c r="AI608">
        <v>1113.5999999999999</v>
      </c>
      <c r="AJ608">
        <v>903</v>
      </c>
      <c r="AK608">
        <v>783.7</v>
      </c>
      <c r="AL608">
        <v>709.6</v>
      </c>
      <c r="AM608">
        <v>666.3</v>
      </c>
      <c r="AN608">
        <v>643.6</v>
      </c>
      <c r="AO608">
        <v>621.6</v>
      </c>
      <c r="AP608">
        <v>973.6</v>
      </c>
      <c r="AQ608">
        <v>780.1</v>
      </c>
      <c r="AR608">
        <v>674.5</v>
      </c>
      <c r="AS608">
        <v>612.20000000000005</v>
      </c>
      <c r="AT608">
        <v>573.6</v>
      </c>
      <c r="AU608">
        <v>549</v>
      </c>
      <c r="AV608">
        <v>519.9</v>
      </c>
      <c r="AW608">
        <v>1043.4000000000001</v>
      </c>
      <c r="AX608">
        <v>829.6</v>
      </c>
      <c r="AY608">
        <v>711.3</v>
      </c>
      <c r="AZ608">
        <v>640.5</v>
      </c>
      <c r="BA608">
        <v>596.20000000000005</v>
      </c>
      <c r="BB608">
        <v>567.79999999999995</v>
      </c>
      <c r="BC608">
        <v>534.79999999999995</v>
      </c>
      <c r="BD608">
        <v>1154.2</v>
      </c>
      <c r="BE608">
        <v>879.1</v>
      </c>
      <c r="BF608">
        <v>726.5</v>
      </c>
      <c r="BG608">
        <v>630.4</v>
      </c>
      <c r="BH608">
        <v>580.9</v>
      </c>
      <c r="BI608">
        <v>548.5</v>
      </c>
      <c r="BJ608">
        <v>496.5</v>
      </c>
      <c r="BK608">
        <v>42.2</v>
      </c>
      <c r="BL608">
        <v>40.700000000000003</v>
      </c>
      <c r="BM608">
        <v>40.6</v>
      </c>
      <c r="BN608">
        <v>39.700000000000003</v>
      </c>
      <c r="BO608">
        <v>38.4</v>
      </c>
      <c r="BP608">
        <v>38.1</v>
      </c>
      <c r="BQ608">
        <v>38.799999999999997</v>
      </c>
      <c r="BR608">
        <v>147.19999999999999</v>
      </c>
      <c r="BS608">
        <v>151.19999999999999</v>
      </c>
      <c r="BT608">
        <v>152.9</v>
      </c>
      <c r="BU608">
        <v>158.5</v>
      </c>
      <c r="BV608">
        <v>180</v>
      </c>
      <c r="BW608">
        <v>180</v>
      </c>
      <c r="BX608">
        <v>180</v>
      </c>
      <c r="BY608">
        <v>1217.8</v>
      </c>
      <c r="BZ608">
        <v>1003.3</v>
      </c>
      <c r="CA608">
        <v>881.1</v>
      </c>
      <c r="CB608">
        <v>796.8</v>
      </c>
      <c r="CC608">
        <v>754.3</v>
      </c>
      <c r="CD608">
        <v>740.6</v>
      </c>
      <c r="CE608">
        <v>742.3</v>
      </c>
      <c r="CF608">
        <v>805.5</v>
      </c>
      <c r="CG608">
        <v>674.4</v>
      </c>
      <c r="CH608">
        <v>594.9</v>
      </c>
      <c r="CI608">
        <v>556.9</v>
      </c>
      <c r="CJ608">
        <v>538.9</v>
      </c>
      <c r="CK608">
        <v>530</v>
      </c>
      <c r="CL608">
        <v>526.9</v>
      </c>
      <c r="CM608">
        <v>765.9</v>
      </c>
      <c r="CN608">
        <v>642.79999999999995</v>
      </c>
      <c r="CO608">
        <v>574.1</v>
      </c>
      <c r="CP608">
        <v>543.79999999999995</v>
      </c>
      <c r="CQ608">
        <v>527</v>
      </c>
      <c r="CR608">
        <v>516.29999999999995</v>
      </c>
      <c r="CS608">
        <v>509.6</v>
      </c>
      <c r="CT608">
        <v>737.1</v>
      </c>
      <c r="CU608">
        <v>618.70000000000005</v>
      </c>
      <c r="CV608">
        <v>560.20000000000005</v>
      </c>
      <c r="CW608">
        <v>533.9</v>
      </c>
      <c r="CX608">
        <v>515.79999999999995</v>
      </c>
      <c r="CY608">
        <v>501.1</v>
      </c>
      <c r="CZ608">
        <v>481.4</v>
      </c>
      <c r="DA608">
        <v>720.6</v>
      </c>
      <c r="DB608">
        <v>592.4</v>
      </c>
      <c r="DC608">
        <v>538.5</v>
      </c>
      <c r="DD608">
        <v>514.1</v>
      </c>
      <c r="DE608">
        <v>500.9</v>
      </c>
      <c r="DF608">
        <v>493.5</v>
      </c>
      <c r="DG608">
        <v>465.8</v>
      </c>
      <c r="DH608">
        <v>713.4</v>
      </c>
      <c r="DI608">
        <v>586.4</v>
      </c>
      <c r="DJ608">
        <v>534.9</v>
      </c>
      <c r="DK608">
        <v>507.2</v>
      </c>
      <c r="DL608">
        <v>482.7</v>
      </c>
      <c r="DM608">
        <v>461</v>
      </c>
      <c r="DN608">
        <v>438.8</v>
      </c>
      <c r="DO608">
        <v>736.7</v>
      </c>
      <c r="DP608">
        <v>602.70000000000005</v>
      </c>
      <c r="DQ608">
        <v>542.29999999999995</v>
      </c>
      <c r="DR608">
        <v>513.6</v>
      </c>
      <c r="DS608">
        <v>488.8</v>
      </c>
      <c r="DT608">
        <v>464.8</v>
      </c>
      <c r="DU608">
        <v>424.2</v>
      </c>
      <c r="DV608">
        <v>815.1</v>
      </c>
      <c r="DW608">
        <v>662.1</v>
      </c>
      <c r="DX608">
        <v>572.1</v>
      </c>
      <c r="DY608">
        <v>532.29999999999995</v>
      </c>
      <c r="DZ608">
        <v>507</v>
      </c>
      <c r="EA608">
        <v>482.8</v>
      </c>
      <c r="EB608">
        <v>438.3</v>
      </c>
      <c r="EC608">
        <v>954.5</v>
      </c>
      <c r="ED608">
        <v>754.2</v>
      </c>
      <c r="EE608">
        <v>638.6</v>
      </c>
      <c r="EF608">
        <v>566</v>
      </c>
      <c r="EG608">
        <v>531.29999999999995</v>
      </c>
      <c r="EH608">
        <v>507.7</v>
      </c>
      <c r="EI608">
        <v>463.3</v>
      </c>
      <c r="EJ608">
        <v>1102.0999999999999</v>
      </c>
      <c r="EK608">
        <v>870.4</v>
      </c>
      <c r="EL608">
        <v>735.3</v>
      </c>
      <c r="EM608">
        <v>643.29999999999995</v>
      </c>
      <c r="EN608">
        <v>578.20000000000005</v>
      </c>
      <c r="EO608">
        <v>539.4</v>
      </c>
      <c r="EP608" t="s">
        <v>4906</v>
      </c>
    </row>
    <row r="609" spans="1:146" x14ac:dyDescent="0.25">
      <c r="A609" t="s">
        <v>3421</v>
      </c>
      <c r="B609" t="s">
        <v>3629</v>
      </c>
      <c r="C609" t="s">
        <v>3630</v>
      </c>
      <c r="D609" t="s">
        <v>3631</v>
      </c>
      <c r="E609" t="s">
        <v>4907</v>
      </c>
      <c r="F609" t="s">
        <v>3632</v>
      </c>
      <c r="G609" t="s">
        <v>3633</v>
      </c>
      <c r="H609">
        <v>2002</v>
      </c>
      <c r="K609" t="s">
        <v>1698</v>
      </c>
      <c r="L609" t="s">
        <v>1781</v>
      </c>
      <c r="M609">
        <v>632</v>
      </c>
      <c r="N609" t="s">
        <v>4841</v>
      </c>
      <c r="O609" s="3">
        <v>0.54199074074074072</v>
      </c>
      <c r="P609">
        <v>10</v>
      </c>
      <c r="Q609">
        <v>9.593</v>
      </c>
      <c r="R609">
        <v>1.964</v>
      </c>
      <c r="S609">
        <v>3.7</v>
      </c>
      <c r="T609">
        <v>3500</v>
      </c>
      <c r="U609">
        <v>102.9</v>
      </c>
      <c r="V609">
        <v>0.18</v>
      </c>
      <c r="W609">
        <v>617.20000000000005</v>
      </c>
      <c r="X609">
        <v>1.0101</v>
      </c>
      <c r="Y609">
        <v>668.2</v>
      </c>
      <c r="Z609">
        <v>0</v>
      </c>
      <c r="AA609">
        <v>0</v>
      </c>
      <c r="AB609">
        <v>1021.7</v>
      </c>
      <c r="AC609">
        <v>823.8</v>
      </c>
      <c r="AD609">
        <v>708.1</v>
      </c>
      <c r="AE609">
        <v>642.4</v>
      </c>
      <c r="AF609">
        <v>607.9</v>
      </c>
      <c r="AG609">
        <v>586.6</v>
      </c>
      <c r="AH609">
        <v>555.9</v>
      </c>
      <c r="AI609">
        <v>975.5</v>
      </c>
      <c r="AJ609">
        <v>788.6</v>
      </c>
      <c r="AK609">
        <v>687.4</v>
      </c>
      <c r="AL609">
        <v>632.20000000000005</v>
      </c>
      <c r="AM609">
        <v>601.9</v>
      </c>
      <c r="AN609">
        <v>581.9</v>
      </c>
      <c r="AO609">
        <v>550.29999999999995</v>
      </c>
      <c r="AP609">
        <v>857.6</v>
      </c>
      <c r="AQ609">
        <v>689.4</v>
      </c>
      <c r="AR609">
        <v>598.5</v>
      </c>
      <c r="AS609">
        <v>544.9</v>
      </c>
      <c r="AT609">
        <v>510.8</v>
      </c>
      <c r="AU609">
        <v>487.3</v>
      </c>
      <c r="AV609">
        <v>454.8</v>
      </c>
      <c r="AW609">
        <v>922.7</v>
      </c>
      <c r="AX609">
        <v>735.9</v>
      </c>
      <c r="AY609">
        <v>633.79999999999995</v>
      </c>
      <c r="AZ609">
        <v>573.29999999999995</v>
      </c>
      <c r="BA609">
        <v>535.20000000000005</v>
      </c>
      <c r="BB609">
        <v>509.6</v>
      </c>
      <c r="BC609">
        <v>475.9</v>
      </c>
      <c r="BD609">
        <v>1017.6</v>
      </c>
      <c r="BE609">
        <v>773.6</v>
      </c>
      <c r="BF609">
        <v>639.79999999999995</v>
      </c>
      <c r="BG609">
        <v>563</v>
      </c>
      <c r="BH609">
        <v>522.5</v>
      </c>
      <c r="BI609">
        <v>488.8</v>
      </c>
      <c r="BJ609">
        <v>430</v>
      </c>
      <c r="BK609">
        <v>42.8</v>
      </c>
      <c r="BL609">
        <v>41.3</v>
      </c>
      <c r="BM609">
        <v>40.5</v>
      </c>
      <c r="BN609">
        <v>38.5</v>
      </c>
      <c r="BO609">
        <v>37.700000000000003</v>
      </c>
      <c r="BP609">
        <v>37.9</v>
      </c>
      <c r="BQ609">
        <v>37.799999999999997</v>
      </c>
      <c r="BR609">
        <v>140.5</v>
      </c>
      <c r="BS609">
        <v>148.5</v>
      </c>
      <c r="BT609">
        <v>150</v>
      </c>
      <c r="BU609">
        <v>157.19999999999999</v>
      </c>
      <c r="BV609">
        <v>174.8</v>
      </c>
      <c r="BW609">
        <v>180</v>
      </c>
      <c r="BX609">
        <v>180</v>
      </c>
      <c r="BY609">
        <v>1062.5</v>
      </c>
      <c r="BZ609">
        <v>870.5</v>
      </c>
      <c r="CA609">
        <v>761.6</v>
      </c>
      <c r="CB609">
        <v>707.7</v>
      </c>
      <c r="CC609">
        <v>689.4</v>
      </c>
      <c r="CD609">
        <v>681.9</v>
      </c>
      <c r="CE609">
        <v>675.2</v>
      </c>
      <c r="CF609">
        <v>696.5</v>
      </c>
      <c r="CG609">
        <v>580.6</v>
      </c>
      <c r="CH609">
        <v>524.5</v>
      </c>
      <c r="CI609">
        <v>502.3</v>
      </c>
      <c r="CJ609">
        <v>491.9</v>
      </c>
      <c r="CK609">
        <v>487.1</v>
      </c>
      <c r="CL609">
        <v>485</v>
      </c>
      <c r="CM609">
        <v>659.1</v>
      </c>
      <c r="CN609">
        <v>554.79999999999995</v>
      </c>
      <c r="CO609">
        <v>510.8</v>
      </c>
      <c r="CP609">
        <v>490</v>
      </c>
      <c r="CQ609">
        <v>476.5</v>
      </c>
      <c r="CR609">
        <v>469.4</v>
      </c>
      <c r="CS609">
        <v>464.8</v>
      </c>
      <c r="CT609">
        <v>631.4</v>
      </c>
      <c r="CU609">
        <v>537.79999999999995</v>
      </c>
      <c r="CV609">
        <v>500.9</v>
      </c>
      <c r="CW609">
        <v>477.6</v>
      </c>
      <c r="CX609">
        <v>457.1</v>
      </c>
      <c r="CY609">
        <v>440.7</v>
      </c>
      <c r="CZ609">
        <v>426.4</v>
      </c>
      <c r="DA609">
        <v>637.6</v>
      </c>
      <c r="DB609">
        <v>529.6</v>
      </c>
      <c r="DC609">
        <v>489.2</v>
      </c>
      <c r="DD609">
        <v>463.2</v>
      </c>
      <c r="DE609">
        <v>446.3</v>
      </c>
      <c r="DF609">
        <v>428.3</v>
      </c>
      <c r="DG609">
        <v>394</v>
      </c>
      <c r="DH609">
        <v>631.79999999999995</v>
      </c>
      <c r="DI609">
        <v>523.29999999999995</v>
      </c>
      <c r="DJ609">
        <v>481.7</v>
      </c>
      <c r="DK609">
        <v>449.3</v>
      </c>
      <c r="DL609">
        <v>420.7</v>
      </c>
      <c r="DM609">
        <v>393.6</v>
      </c>
      <c r="DN609">
        <v>364.4</v>
      </c>
      <c r="DO609">
        <v>647.9</v>
      </c>
      <c r="DP609">
        <v>533.20000000000005</v>
      </c>
      <c r="DQ609">
        <v>487.8</v>
      </c>
      <c r="DR609">
        <v>453.8</v>
      </c>
      <c r="DS609">
        <v>420.3</v>
      </c>
      <c r="DT609">
        <v>389.7</v>
      </c>
      <c r="DU609">
        <v>339.4</v>
      </c>
      <c r="DV609">
        <v>714.2</v>
      </c>
      <c r="DW609">
        <v>576.5</v>
      </c>
      <c r="DX609">
        <v>509.4</v>
      </c>
      <c r="DY609">
        <v>476.4</v>
      </c>
      <c r="DZ609">
        <v>444.2</v>
      </c>
      <c r="EA609">
        <v>412.1</v>
      </c>
      <c r="EB609">
        <v>348.1</v>
      </c>
      <c r="EC609">
        <v>849.5</v>
      </c>
      <c r="ED609">
        <v>673.1</v>
      </c>
      <c r="EE609">
        <v>566.9</v>
      </c>
      <c r="EF609">
        <v>508</v>
      </c>
      <c r="EG609">
        <v>477.7</v>
      </c>
      <c r="EH609">
        <v>448.3</v>
      </c>
      <c r="EI609">
        <v>389.8</v>
      </c>
      <c r="EJ609">
        <v>980.9</v>
      </c>
      <c r="EK609">
        <v>777.2</v>
      </c>
      <c r="EL609">
        <v>654.6</v>
      </c>
      <c r="EM609">
        <v>577.1</v>
      </c>
      <c r="EN609">
        <v>526.29999999999995</v>
      </c>
      <c r="EO609">
        <v>491.4</v>
      </c>
      <c r="EP609" t="s">
        <v>4908</v>
      </c>
    </row>
    <row r="610" spans="1:146" x14ac:dyDescent="0.25">
      <c r="A610" t="s">
        <v>4909</v>
      </c>
      <c r="B610" t="s">
        <v>2067</v>
      </c>
      <c r="C610" t="s">
        <v>2068</v>
      </c>
      <c r="D610" t="s">
        <v>2069</v>
      </c>
      <c r="E610" t="s">
        <v>2125</v>
      </c>
      <c r="F610" t="s">
        <v>2126</v>
      </c>
      <c r="G610" t="s">
        <v>2127</v>
      </c>
      <c r="H610">
        <v>2000</v>
      </c>
      <c r="I610">
        <v>4088121</v>
      </c>
      <c r="K610" t="s">
        <v>1698</v>
      </c>
      <c r="L610" t="s">
        <v>1781</v>
      </c>
      <c r="M610">
        <v>400</v>
      </c>
      <c r="N610" t="s">
        <v>4841</v>
      </c>
      <c r="O610" s="3">
        <v>0.57914351851851853</v>
      </c>
      <c r="P610">
        <v>9.68</v>
      </c>
      <c r="Q610">
        <v>9.2850000000000001</v>
      </c>
      <c r="R610">
        <v>2.0190000000000001</v>
      </c>
      <c r="S610">
        <v>3.42</v>
      </c>
      <c r="T610">
        <v>6013</v>
      </c>
      <c r="U610">
        <v>102.6</v>
      </c>
      <c r="V610">
        <v>0.5</v>
      </c>
      <c r="W610">
        <v>745.1</v>
      </c>
      <c r="X610">
        <v>0.82540000000000002</v>
      </c>
      <c r="Y610">
        <v>817.7</v>
      </c>
      <c r="Z610">
        <v>0</v>
      </c>
      <c r="AA610">
        <v>0</v>
      </c>
      <c r="AB610">
        <v>1273</v>
      </c>
      <c r="AC610">
        <v>1023.1</v>
      </c>
      <c r="AD610">
        <v>890.5</v>
      </c>
      <c r="AE610">
        <v>799.2</v>
      </c>
      <c r="AF610">
        <v>731.7</v>
      </c>
      <c r="AG610">
        <v>692.2</v>
      </c>
      <c r="AH610">
        <v>661.1</v>
      </c>
      <c r="AI610">
        <v>1239.9000000000001</v>
      </c>
      <c r="AJ610">
        <v>1003.5</v>
      </c>
      <c r="AK610">
        <v>875</v>
      </c>
      <c r="AL610">
        <v>792.8</v>
      </c>
      <c r="AM610">
        <v>737.1</v>
      </c>
      <c r="AN610">
        <v>703.7</v>
      </c>
      <c r="AO610">
        <v>672.2</v>
      </c>
      <c r="AP610">
        <v>1046.7</v>
      </c>
      <c r="AQ610">
        <v>837.4</v>
      </c>
      <c r="AR610">
        <v>722.1</v>
      </c>
      <c r="AS610">
        <v>652.70000000000005</v>
      </c>
      <c r="AT610">
        <v>608.79999999999995</v>
      </c>
      <c r="AU610">
        <v>580.4</v>
      </c>
      <c r="AV610">
        <v>548.20000000000005</v>
      </c>
      <c r="AW610">
        <v>1109</v>
      </c>
      <c r="AX610">
        <v>881.4</v>
      </c>
      <c r="AY610">
        <v>754.7</v>
      </c>
      <c r="AZ610">
        <v>677.6</v>
      </c>
      <c r="BA610">
        <v>628.29999999999995</v>
      </c>
      <c r="BB610">
        <v>596.1</v>
      </c>
      <c r="BC610">
        <v>559.20000000000005</v>
      </c>
      <c r="BD610">
        <v>1256.3</v>
      </c>
      <c r="BE610">
        <v>953.6</v>
      </c>
      <c r="BF610">
        <v>790</v>
      </c>
      <c r="BG610">
        <v>681.1</v>
      </c>
      <c r="BH610">
        <v>616.5</v>
      </c>
      <c r="BI610">
        <v>574.4</v>
      </c>
      <c r="BJ610">
        <v>515.1</v>
      </c>
      <c r="BK610">
        <v>49.2</v>
      </c>
      <c r="BL610">
        <v>47.4</v>
      </c>
      <c r="BM610">
        <v>46.5</v>
      </c>
      <c r="BN610">
        <v>46.8</v>
      </c>
      <c r="BO610">
        <v>46.3</v>
      </c>
      <c r="BP610">
        <v>45.8</v>
      </c>
      <c r="BQ610">
        <v>45.5</v>
      </c>
      <c r="BR610">
        <v>147.30000000000001</v>
      </c>
      <c r="BS610">
        <v>151.19999999999999</v>
      </c>
      <c r="BT610">
        <v>154</v>
      </c>
      <c r="BU610">
        <v>156.1</v>
      </c>
      <c r="BV610">
        <v>173.5</v>
      </c>
      <c r="BW610">
        <v>180</v>
      </c>
      <c r="BX610">
        <v>180</v>
      </c>
      <c r="BY610">
        <v>1440.2</v>
      </c>
      <c r="BZ610">
        <v>1174.3</v>
      </c>
      <c r="CA610">
        <v>1039.3</v>
      </c>
      <c r="CB610">
        <v>947.5</v>
      </c>
      <c r="CC610">
        <v>878.7</v>
      </c>
      <c r="CD610">
        <v>845</v>
      </c>
      <c r="CE610">
        <v>826.1</v>
      </c>
      <c r="CF610">
        <v>894.7</v>
      </c>
      <c r="CG610">
        <v>740.6</v>
      </c>
      <c r="CH610">
        <v>660.4</v>
      </c>
      <c r="CI610">
        <v>600.9</v>
      </c>
      <c r="CJ610">
        <v>564</v>
      </c>
      <c r="CK610">
        <v>548</v>
      </c>
      <c r="CL610">
        <v>539</v>
      </c>
      <c r="CM610">
        <v>814.9</v>
      </c>
      <c r="CN610">
        <v>688.3</v>
      </c>
      <c r="CO610">
        <v>613.4</v>
      </c>
      <c r="CP610">
        <v>563.29999999999995</v>
      </c>
      <c r="CQ610">
        <v>538.4</v>
      </c>
      <c r="CR610">
        <v>526</v>
      </c>
      <c r="CS610">
        <v>517.6</v>
      </c>
      <c r="CT610">
        <v>758.3</v>
      </c>
      <c r="CU610">
        <v>647.6</v>
      </c>
      <c r="CV610">
        <v>576</v>
      </c>
      <c r="CW610">
        <v>539</v>
      </c>
      <c r="CX610">
        <v>520.20000000000005</v>
      </c>
      <c r="CY610">
        <v>508.2</v>
      </c>
      <c r="CZ610">
        <v>493.7</v>
      </c>
      <c r="DA610">
        <v>756.7</v>
      </c>
      <c r="DB610">
        <v>636.79999999999995</v>
      </c>
      <c r="DC610">
        <v>557.29999999999995</v>
      </c>
      <c r="DD610">
        <v>523.70000000000005</v>
      </c>
      <c r="DE610">
        <v>510.7</v>
      </c>
      <c r="DF610">
        <v>501.7</v>
      </c>
      <c r="DG610">
        <v>480.6</v>
      </c>
      <c r="DH610">
        <v>736.8</v>
      </c>
      <c r="DI610">
        <v>610.70000000000005</v>
      </c>
      <c r="DJ610">
        <v>540.5</v>
      </c>
      <c r="DK610">
        <v>511.1</v>
      </c>
      <c r="DL610">
        <v>492.2</v>
      </c>
      <c r="DM610">
        <v>475.8</v>
      </c>
      <c r="DN610">
        <v>455.7</v>
      </c>
      <c r="DO610">
        <v>751.2</v>
      </c>
      <c r="DP610">
        <v>621.5</v>
      </c>
      <c r="DQ610">
        <v>546.20000000000005</v>
      </c>
      <c r="DR610">
        <v>513.79999999999995</v>
      </c>
      <c r="DS610">
        <v>493.7</v>
      </c>
      <c r="DT610">
        <v>475.2</v>
      </c>
      <c r="DU610">
        <v>441</v>
      </c>
      <c r="DV610">
        <v>816.5</v>
      </c>
      <c r="DW610">
        <v>670.1</v>
      </c>
      <c r="DX610">
        <v>577.5</v>
      </c>
      <c r="DY610">
        <v>530.1</v>
      </c>
      <c r="DZ610">
        <v>506.1</v>
      </c>
      <c r="EA610">
        <v>487.1</v>
      </c>
      <c r="EB610">
        <v>448.7</v>
      </c>
      <c r="EC610">
        <v>957.7</v>
      </c>
      <c r="ED610">
        <v>755.6</v>
      </c>
      <c r="EE610">
        <v>644.79999999999995</v>
      </c>
      <c r="EF610">
        <v>568.6</v>
      </c>
      <c r="EG610">
        <v>528.70000000000005</v>
      </c>
      <c r="EH610">
        <v>506.6</v>
      </c>
      <c r="EI610">
        <v>470.8</v>
      </c>
      <c r="EJ610">
        <v>1105.9000000000001</v>
      </c>
      <c r="EK610">
        <v>871.9</v>
      </c>
      <c r="EL610">
        <v>741.7</v>
      </c>
      <c r="EM610">
        <v>651</v>
      </c>
      <c r="EN610">
        <v>584.6</v>
      </c>
      <c r="EO610">
        <v>539.5</v>
      </c>
      <c r="EP610" t="s">
        <v>4910</v>
      </c>
    </row>
    <row r="611" spans="1:146" x14ac:dyDescent="0.25">
      <c r="A611" t="s">
        <v>3421</v>
      </c>
      <c r="B611" t="s">
        <v>3634</v>
      </c>
      <c r="C611" t="s">
        <v>3635</v>
      </c>
      <c r="D611" t="s">
        <v>3636</v>
      </c>
      <c r="E611" t="s">
        <v>3637</v>
      </c>
      <c r="F611" t="s">
        <v>2651</v>
      </c>
      <c r="G611" t="s">
        <v>2600</v>
      </c>
      <c r="H611">
        <v>2000</v>
      </c>
      <c r="I611">
        <v>253300</v>
      </c>
      <c r="K611" t="s">
        <v>1698</v>
      </c>
      <c r="L611" t="s">
        <v>1781</v>
      </c>
      <c r="M611">
        <v>744</v>
      </c>
      <c r="N611" t="s">
        <v>4841</v>
      </c>
      <c r="O611" s="3">
        <v>0.62085648148148154</v>
      </c>
      <c r="P611">
        <v>11.848000000000001</v>
      </c>
      <c r="Q611">
        <v>10.605</v>
      </c>
      <c r="R611">
        <v>2.1019999999999999</v>
      </c>
      <c r="S611">
        <v>3.9</v>
      </c>
      <c r="T611">
        <v>7500</v>
      </c>
      <c r="U611">
        <v>113.4</v>
      </c>
      <c r="V611">
        <v>0.27</v>
      </c>
      <c r="W611">
        <v>646.70000000000005</v>
      </c>
      <c r="X611">
        <v>0.96719999999999995</v>
      </c>
      <c r="Y611">
        <v>697.9</v>
      </c>
      <c r="Z611">
        <v>0</v>
      </c>
      <c r="AA611">
        <v>0</v>
      </c>
      <c r="AB611">
        <v>1106.9000000000001</v>
      </c>
      <c r="AC611">
        <v>881.8</v>
      </c>
      <c r="AD611">
        <v>749.9</v>
      </c>
      <c r="AE611">
        <v>672.3</v>
      </c>
      <c r="AF611">
        <v>625.79999999999995</v>
      </c>
      <c r="AG611">
        <v>595.70000000000005</v>
      </c>
      <c r="AH611">
        <v>570.5</v>
      </c>
      <c r="AI611">
        <v>1033.5</v>
      </c>
      <c r="AJ611">
        <v>833</v>
      </c>
      <c r="AK611">
        <v>719.9</v>
      </c>
      <c r="AL611">
        <v>653.79999999999995</v>
      </c>
      <c r="AM611">
        <v>617.4</v>
      </c>
      <c r="AN611">
        <v>596.79999999999995</v>
      </c>
      <c r="AO611">
        <v>578.20000000000005</v>
      </c>
      <c r="AP611">
        <v>906.6</v>
      </c>
      <c r="AQ611">
        <v>725.4</v>
      </c>
      <c r="AR611">
        <v>626.4</v>
      </c>
      <c r="AS611">
        <v>568.1</v>
      </c>
      <c r="AT611">
        <v>532.29999999999995</v>
      </c>
      <c r="AU611">
        <v>509.4</v>
      </c>
      <c r="AV611">
        <v>483</v>
      </c>
      <c r="AW611">
        <v>906.6</v>
      </c>
      <c r="AX611">
        <v>725.4</v>
      </c>
      <c r="AY611">
        <v>626.4</v>
      </c>
      <c r="AZ611">
        <v>568.1</v>
      </c>
      <c r="BA611">
        <v>532.29999999999995</v>
      </c>
      <c r="BB611">
        <v>509.4</v>
      </c>
      <c r="BC611">
        <v>483</v>
      </c>
      <c r="BD611">
        <v>1114.3</v>
      </c>
      <c r="BE611">
        <v>829.2</v>
      </c>
      <c r="BF611">
        <v>674.8</v>
      </c>
      <c r="BG611">
        <v>585.9</v>
      </c>
      <c r="BH611">
        <v>540.1</v>
      </c>
      <c r="BI611">
        <v>508</v>
      </c>
      <c r="BJ611">
        <v>461.5</v>
      </c>
      <c r="BK611">
        <v>42.8</v>
      </c>
      <c r="BL611">
        <v>41.2</v>
      </c>
      <c r="BM611">
        <v>41</v>
      </c>
      <c r="BN611">
        <v>39.799999999999997</v>
      </c>
      <c r="BO611">
        <v>38.9</v>
      </c>
      <c r="BP611">
        <v>38.4</v>
      </c>
      <c r="BQ611">
        <v>38.700000000000003</v>
      </c>
      <c r="BR611">
        <v>143.5</v>
      </c>
      <c r="BS611">
        <v>167</v>
      </c>
      <c r="BT611">
        <v>168.2</v>
      </c>
      <c r="BU611">
        <v>169.2</v>
      </c>
      <c r="BV611">
        <v>169.6</v>
      </c>
      <c r="BW611">
        <v>171.6</v>
      </c>
      <c r="BX611">
        <v>175.1</v>
      </c>
      <c r="BY611">
        <v>1032.0999999999999</v>
      </c>
      <c r="BZ611">
        <v>858.5</v>
      </c>
      <c r="CA611">
        <v>756.5</v>
      </c>
      <c r="CB611">
        <v>702.5</v>
      </c>
      <c r="CC611">
        <v>681.5</v>
      </c>
      <c r="CD611">
        <v>672.1</v>
      </c>
      <c r="CE611">
        <v>672.2</v>
      </c>
      <c r="CF611">
        <v>678.6</v>
      </c>
      <c r="CG611">
        <v>572.29999999999995</v>
      </c>
      <c r="CH611">
        <v>514.29999999999995</v>
      </c>
      <c r="CI611">
        <v>491</v>
      </c>
      <c r="CJ611">
        <v>481.3</v>
      </c>
      <c r="CK611">
        <v>477</v>
      </c>
      <c r="CL611">
        <v>474.5</v>
      </c>
      <c r="CM611">
        <v>644.1</v>
      </c>
      <c r="CN611">
        <v>545.6</v>
      </c>
      <c r="CO611">
        <v>498.8</v>
      </c>
      <c r="CP611">
        <v>479.4</v>
      </c>
      <c r="CQ611">
        <v>469.2</v>
      </c>
      <c r="CR611">
        <v>464.2</v>
      </c>
      <c r="CS611">
        <v>460.7</v>
      </c>
      <c r="CT611">
        <v>618.9</v>
      </c>
      <c r="CU611">
        <v>527.6</v>
      </c>
      <c r="CV611">
        <v>488.5</v>
      </c>
      <c r="CW611">
        <v>469.6</v>
      </c>
      <c r="CX611">
        <v>456.7</v>
      </c>
      <c r="CY611">
        <v>446.8</v>
      </c>
      <c r="CZ611">
        <v>436.9</v>
      </c>
      <c r="DA611">
        <v>624.9</v>
      </c>
      <c r="DB611">
        <v>530.5</v>
      </c>
      <c r="DC611">
        <v>488.1</v>
      </c>
      <c r="DD611">
        <v>467.6</v>
      </c>
      <c r="DE611">
        <v>452.2</v>
      </c>
      <c r="DF611">
        <v>438.5</v>
      </c>
      <c r="DG611">
        <v>416.8</v>
      </c>
      <c r="DH611">
        <v>697</v>
      </c>
      <c r="DI611">
        <v>576.1</v>
      </c>
      <c r="DJ611">
        <v>506.3</v>
      </c>
      <c r="DK611">
        <v>476.7</v>
      </c>
      <c r="DL611">
        <v>458.4</v>
      </c>
      <c r="DM611">
        <v>441.3</v>
      </c>
      <c r="DN611">
        <v>408.2</v>
      </c>
      <c r="DO611">
        <v>735.6</v>
      </c>
      <c r="DP611">
        <v>607.29999999999995</v>
      </c>
      <c r="DQ611">
        <v>528.6</v>
      </c>
      <c r="DR611">
        <v>488.1</v>
      </c>
      <c r="DS611">
        <v>466.6</v>
      </c>
      <c r="DT611">
        <v>449.4</v>
      </c>
      <c r="DU611">
        <v>414.8</v>
      </c>
      <c r="DV611">
        <v>855.9</v>
      </c>
      <c r="DW611">
        <v>682.5</v>
      </c>
      <c r="DX611">
        <v>584.79999999999995</v>
      </c>
      <c r="DY611">
        <v>520.20000000000005</v>
      </c>
      <c r="DZ611">
        <v>486.1</v>
      </c>
      <c r="EA611">
        <v>466.3</v>
      </c>
      <c r="EB611">
        <v>433.6</v>
      </c>
      <c r="EC611">
        <v>1023.3</v>
      </c>
      <c r="ED611">
        <v>791.6</v>
      </c>
      <c r="EE611">
        <v>662.8</v>
      </c>
      <c r="EF611">
        <v>579.70000000000005</v>
      </c>
      <c r="EG611">
        <v>521.29999999999995</v>
      </c>
      <c r="EH611">
        <v>487.8</v>
      </c>
      <c r="EI611">
        <v>451.8</v>
      </c>
      <c r="EJ611">
        <v>1181.5999999999999</v>
      </c>
      <c r="EK611">
        <v>905.1</v>
      </c>
      <c r="EL611">
        <v>743.4</v>
      </c>
      <c r="EM611">
        <v>642.1</v>
      </c>
      <c r="EN611">
        <v>570.1</v>
      </c>
      <c r="EO611">
        <v>519.20000000000005</v>
      </c>
      <c r="EP611" t="s">
        <v>4911</v>
      </c>
    </row>
    <row r="612" spans="1:146" x14ac:dyDescent="0.25">
      <c r="A612" t="s">
        <v>3421</v>
      </c>
      <c r="B612" t="s">
        <v>1591</v>
      </c>
      <c r="C612" t="s">
        <v>1592</v>
      </c>
      <c r="D612" t="s">
        <v>3385</v>
      </c>
      <c r="E612" t="s">
        <v>922</v>
      </c>
      <c r="F612" t="s">
        <v>1680</v>
      </c>
      <c r="G612" t="s">
        <v>923</v>
      </c>
      <c r="H612">
        <v>1998</v>
      </c>
      <c r="K612" t="s">
        <v>1698</v>
      </c>
      <c r="L612" t="s">
        <v>1781</v>
      </c>
      <c r="M612">
        <v>450</v>
      </c>
      <c r="N612" t="s">
        <v>4912</v>
      </c>
      <c r="O612" s="3">
        <v>0.33819444444444446</v>
      </c>
      <c r="P612">
        <v>9.49</v>
      </c>
      <c r="Q612">
        <v>8.968</v>
      </c>
      <c r="R612">
        <v>1.921</v>
      </c>
      <c r="S612">
        <v>3.22</v>
      </c>
      <c r="T612">
        <v>3679</v>
      </c>
      <c r="U612">
        <v>108.2</v>
      </c>
      <c r="V612">
        <v>0.31</v>
      </c>
      <c r="W612">
        <v>680.7</v>
      </c>
      <c r="X612">
        <v>0.92220000000000002</v>
      </c>
      <c r="Y612">
        <v>732</v>
      </c>
      <c r="Z612">
        <v>0</v>
      </c>
      <c r="AA612">
        <v>0</v>
      </c>
      <c r="AB612">
        <v>1139</v>
      </c>
      <c r="AC612">
        <v>914.8</v>
      </c>
      <c r="AD612">
        <v>787</v>
      </c>
      <c r="AE612">
        <v>704.5</v>
      </c>
      <c r="AF612">
        <v>657.1</v>
      </c>
      <c r="AG612">
        <v>632.79999999999995</v>
      </c>
      <c r="AH612">
        <v>609</v>
      </c>
      <c r="AI612">
        <v>1090.2</v>
      </c>
      <c r="AJ612">
        <v>880</v>
      </c>
      <c r="AK612">
        <v>763</v>
      </c>
      <c r="AL612">
        <v>694</v>
      </c>
      <c r="AM612">
        <v>655.6</v>
      </c>
      <c r="AN612">
        <v>635</v>
      </c>
      <c r="AO612">
        <v>610.5</v>
      </c>
      <c r="AP612">
        <v>951.8</v>
      </c>
      <c r="AQ612">
        <v>762.4</v>
      </c>
      <c r="AR612">
        <v>659.4</v>
      </c>
      <c r="AS612">
        <v>599</v>
      </c>
      <c r="AT612">
        <v>562</v>
      </c>
      <c r="AU612">
        <v>538.29999999999995</v>
      </c>
      <c r="AV612">
        <v>509.5</v>
      </c>
      <c r="AW612">
        <v>1024.9000000000001</v>
      </c>
      <c r="AX612">
        <v>813.8</v>
      </c>
      <c r="AY612">
        <v>697.4</v>
      </c>
      <c r="AZ612">
        <v>627.9</v>
      </c>
      <c r="BA612">
        <v>584.9</v>
      </c>
      <c r="BB612">
        <v>557.5</v>
      </c>
      <c r="BC612">
        <v>526.1</v>
      </c>
      <c r="BD612">
        <v>1133.5</v>
      </c>
      <c r="BE612">
        <v>858.4</v>
      </c>
      <c r="BF612">
        <v>707.8</v>
      </c>
      <c r="BG612">
        <v>616.29999999999995</v>
      </c>
      <c r="BH612">
        <v>570.5</v>
      </c>
      <c r="BI612">
        <v>538</v>
      </c>
      <c r="BJ612">
        <v>485.4</v>
      </c>
      <c r="BK612">
        <v>42.5</v>
      </c>
      <c r="BL612">
        <v>41</v>
      </c>
      <c r="BM612">
        <v>40.299999999999997</v>
      </c>
      <c r="BN612">
        <v>39.4</v>
      </c>
      <c r="BO612">
        <v>38.4</v>
      </c>
      <c r="BP612">
        <v>38.200000000000003</v>
      </c>
      <c r="BQ612">
        <v>38.4</v>
      </c>
      <c r="BR612">
        <v>146.30000000000001</v>
      </c>
      <c r="BS612">
        <v>150.30000000000001</v>
      </c>
      <c r="BT612">
        <v>151.9</v>
      </c>
      <c r="BU612">
        <v>157.4</v>
      </c>
      <c r="BV612">
        <v>180</v>
      </c>
      <c r="BW612">
        <v>180</v>
      </c>
      <c r="BX612">
        <v>180</v>
      </c>
      <c r="BY612">
        <v>1194.5</v>
      </c>
      <c r="BZ612">
        <v>976.9</v>
      </c>
      <c r="CA612">
        <v>855.4</v>
      </c>
      <c r="CB612">
        <v>780.1</v>
      </c>
      <c r="CC612">
        <v>747.1</v>
      </c>
      <c r="CD612">
        <v>738.2</v>
      </c>
      <c r="CE612">
        <v>738.5</v>
      </c>
      <c r="CF612">
        <v>787.1</v>
      </c>
      <c r="CG612">
        <v>656.4</v>
      </c>
      <c r="CH612">
        <v>580.6</v>
      </c>
      <c r="CI612">
        <v>545</v>
      </c>
      <c r="CJ612">
        <v>529.6</v>
      </c>
      <c r="CK612">
        <v>524.29999999999995</v>
      </c>
      <c r="CL612">
        <v>523.1</v>
      </c>
      <c r="CM612">
        <v>747.2</v>
      </c>
      <c r="CN612">
        <v>626.6</v>
      </c>
      <c r="CO612">
        <v>560.70000000000005</v>
      </c>
      <c r="CP612">
        <v>531.5</v>
      </c>
      <c r="CQ612">
        <v>516.9</v>
      </c>
      <c r="CR612">
        <v>509.4</v>
      </c>
      <c r="CS612">
        <v>506.4</v>
      </c>
      <c r="CT612">
        <v>718.7</v>
      </c>
      <c r="CU612">
        <v>604.29999999999995</v>
      </c>
      <c r="CV612">
        <v>547.20000000000005</v>
      </c>
      <c r="CW612">
        <v>521.1</v>
      </c>
      <c r="CX612">
        <v>503.9</v>
      </c>
      <c r="CY612">
        <v>490.8</v>
      </c>
      <c r="CZ612">
        <v>477.5</v>
      </c>
      <c r="DA612">
        <v>704.5</v>
      </c>
      <c r="DB612">
        <v>579.9</v>
      </c>
      <c r="DC612">
        <v>527.29999999999995</v>
      </c>
      <c r="DD612">
        <v>505.7</v>
      </c>
      <c r="DE612">
        <v>496.8</v>
      </c>
      <c r="DF612">
        <v>482.8</v>
      </c>
      <c r="DG612">
        <v>453.3</v>
      </c>
      <c r="DH612">
        <v>695</v>
      </c>
      <c r="DI612">
        <v>571.9</v>
      </c>
      <c r="DJ612">
        <v>521.1</v>
      </c>
      <c r="DK612">
        <v>493.6</v>
      </c>
      <c r="DL612">
        <v>468.9</v>
      </c>
      <c r="DM612">
        <v>449.8</v>
      </c>
      <c r="DN612">
        <v>428.8</v>
      </c>
      <c r="DO612">
        <v>716.5</v>
      </c>
      <c r="DP612">
        <v>586.9</v>
      </c>
      <c r="DQ612">
        <v>528</v>
      </c>
      <c r="DR612">
        <v>499</v>
      </c>
      <c r="DS612">
        <v>472.1</v>
      </c>
      <c r="DT612">
        <v>446.4</v>
      </c>
      <c r="DU612">
        <v>407.2</v>
      </c>
      <c r="DV612">
        <v>792.8</v>
      </c>
      <c r="DW612">
        <v>642.79999999999995</v>
      </c>
      <c r="DX612">
        <v>556.4</v>
      </c>
      <c r="DY612">
        <v>517.70000000000005</v>
      </c>
      <c r="DZ612">
        <v>491.8</v>
      </c>
      <c r="EA612">
        <v>465.3</v>
      </c>
      <c r="EB612">
        <v>413.7</v>
      </c>
      <c r="EC612">
        <v>938.4</v>
      </c>
      <c r="ED612">
        <v>738.4</v>
      </c>
      <c r="EE612">
        <v>623.20000000000005</v>
      </c>
      <c r="EF612">
        <v>551.9</v>
      </c>
      <c r="EG612">
        <v>517.5</v>
      </c>
      <c r="EH612">
        <v>493.3</v>
      </c>
      <c r="EI612">
        <v>444.6</v>
      </c>
      <c r="EJ612">
        <v>1083.5</v>
      </c>
      <c r="EK612">
        <v>852.6</v>
      </c>
      <c r="EL612">
        <v>718.5</v>
      </c>
      <c r="EM612">
        <v>628.9</v>
      </c>
      <c r="EN612">
        <v>567.1</v>
      </c>
      <c r="EO612">
        <v>527.4</v>
      </c>
      <c r="EP612" t="s">
        <v>4913</v>
      </c>
    </row>
    <row r="613" spans="1:146" x14ac:dyDescent="0.25">
      <c r="A613" t="s">
        <v>3421</v>
      </c>
      <c r="B613" t="s">
        <v>3638</v>
      </c>
      <c r="C613" t="s">
        <v>3639</v>
      </c>
      <c r="D613" t="s">
        <v>3428</v>
      </c>
      <c r="E613" t="s">
        <v>3640</v>
      </c>
      <c r="F613" t="s">
        <v>3428</v>
      </c>
      <c r="G613" t="s">
        <v>3641</v>
      </c>
      <c r="H613">
        <v>2016</v>
      </c>
      <c r="K613" t="s">
        <v>1698</v>
      </c>
      <c r="L613" t="s">
        <v>971</v>
      </c>
      <c r="M613">
        <v>320</v>
      </c>
      <c r="N613" t="s">
        <v>4914</v>
      </c>
      <c r="O613" s="3">
        <v>0.37243055555555554</v>
      </c>
      <c r="P613">
        <v>7.28</v>
      </c>
      <c r="Q613">
        <v>7.1950000000000003</v>
      </c>
      <c r="R613">
        <v>1.962</v>
      </c>
      <c r="S613">
        <v>2.5</v>
      </c>
      <c r="T613">
        <v>979</v>
      </c>
      <c r="U613">
        <v>106.3</v>
      </c>
      <c r="V613">
        <v>0</v>
      </c>
      <c r="W613">
        <v>636.6</v>
      </c>
      <c r="X613">
        <v>0.97040000000000004</v>
      </c>
      <c r="Y613">
        <v>695.6</v>
      </c>
      <c r="Z613">
        <v>0</v>
      </c>
      <c r="AA613">
        <v>0</v>
      </c>
      <c r="AB613">
        <v>1029.7</v>
      </c>
      <c r="AC613">
        <v>827</v>
      </c>
      <c r="AD613">
        <v>726.2</v>
      </c>
      <c r="AE613">
        <v>683.6</v>
      </c>
      <c r="AF613">
        <v>651</v>
      </c>
      <c r="AG613">
        <v>615.4</v>
      </c>
      <c r="AH613">
        <v>547.4</v>
      </c>
      <c r="AI613">
        <v>984.9</v>
      </c>
      <c r="AJ613">
        <v>797.3</v>
      </c>
      <c r="AK613">
        <v>705.9</v>
      </c>
      <c r="AL613">
        <v>660.5</v>
      </c>
      <c r="AM613">
        <v>628.9</v>
      </c>
      <c r="AN613">
        <v>599.20000000000005</v>
      </c>
      <c r="AO613">
        <v>554.79999999999995</v>
      </c>
      <c r="AP613">
        <v>873.6</v>
      </c>
      <c r="AQ613">
        <v>707.9</v>
      </c>
      <c r="AR613">
        <v>618.79999999999995</v>
      </c>
      <c r="AS613">
        <v>565.29999999999995</v>
      </c>
      <c r="AT613">
        <v>529</v>
      </c>
      <c r="AU613">
        <v>501</v>
      </c>
      <c r="AV613">
        <v>456.2</v>
      </c>
      <c r="AW613">
        <v>958.9</v>
      </c>
      <c r="AX613">
        <v>767.3</v>
      </c>
      <c r="AY613">
        <v>663.2</v>
      </c>
      <c r="AZ613">
        <v>601.4</v>
      </c>
      <c r="BA613">
        <v>561.4</v>
      </c>
      <c r="BB613">
        <v>532.79999999999995</v>
      </c>
      <c r="BC613">
        <v>490.4</v>
      </c>
      <c r="BD613">
        <v>1025.2</v>
      </c>
      <c r="BE613">
        <v>780</v>
      </c>
      <c r="BF613">
        <v>659.8</v>
      </c>
      <c r="BG613">
        <v>592</v>
      </c>
      <c r="BH613">
        <v>547</v>
      </c>
      <c r="BI613">
        <v>504.7</v>
      </c>
      <c r="BJ613">
        <v>433</v>
      </c>
      <c r="BK613">
        <v>41.8</v>
      </c>
      <c r="BL613">
        <v>40.5</v>
      </c>
      <c r="BM613">
        <v>37.299999999999997</v>
      </c>
      <c r="BN613">
        <v>35.9</v>
      </c>
      <c r="BO613">
        <v>35.6</v>
      </c>
      <c r="BP613">
        <v>35.200000000000003</v>
      </c>
      <c r="BQ613">
        <v>35.299999999999997</v>
      </c>
      <c r="BR613">
        <v>144</v>
      </c>
      <c r="BS613">
        <v>147.30000000000001</v>
      </c>
      <c r="BT613">
        <v>150</v>
      </c>
      <c r="BU613">
        <v>148.30000000000001</v>
      </c>
      <c r="BV613">
        <v>145</v>
      </c>
      <c r="BW613">
        <v>144.1</v>
      </c>
      <c r="BX613">
        <v>140.80000000000001</v>
      </c>
      <c r="BY613">
        <v>1075.3</v>
      </c>
      <c r="BZ613">
        <v>874.7</v>
      </c>
      <c r="CA613">
        <v>778</v>
      </c>
      <c r="CB613">
        <v>752.9</v>
      </c>
      <c r="CC613">
        <v>744.6</v>
      </c>
      <c r="CD613">
        <v>734.7</v>
      </c>
      <c r="CE613">
        <v>727.3</v>
      </c>
      <c r="CF613">
        <v>713.8</v>
      </c>
      <c r="CG613">
        <v>601.6</v>
      </c>
      <c r="CH613">
        <v>562.29999999999995</v>
      </c>
      <c r="CI613">
        <v>547.70000000000005</v>
      </c>
      <c r="CJ613">
        <v>541.1</v>
      </c>
      <c r="CK613">
        <v>536.20000000000005</v>
      </c>
      <c r="CL613">
        <v>521.9</v>
      </c>
      <c r="CM613">
        <v>678.7</v>
      </c>
      <c r="CN613">
        <v>586.1</v>
      </c>
      <c r="CO613">
        <v>548.1</v>
      </c>
      <c r="CP613">
        <v>526.4</v>
      </c>
      <c r="CQ613">
        <v>517</v>
      </c>
      <c r="CR613">
        <v>512.1</v>
      </c>
      <c r="CS613">
        <v>494.5</v>
      </c>
      <c r="CT613">
        <v>653.6</v>
      </c>
      <c r="CU613">
        <v>576.20000000000005</v>
      </c>
      <c r="CV613">
        <v>535.29999999999995</v>
      </c>
      <c r="CW613">
        <v>497.3</v>
      </c>
      <c r="CX613">
        <v>478.2</v>
      </c>
      <c r="CY613">
        <v>469</v>
      </c>
      <c r="CZ613">
        <v>452.9</v>
      </c>
      <c r="DA613">
        <v>629.5</v>
      </c>
      <c r="DB613">
        <v>555.20000000000005</v>
      </c>
      <c r="DC613">
        <v>528.6</v>
      </c>
      <c r="DD613">
        <v>494.1</v>
      </c>
      <c r="DE613">
        <v>453.9</v>
      </c>
      <c r="DF613">
        <v>429.1</v>
      </c>
      <c r="DG613">
        <v>410.8</v>
      </c>
      <c r="DH613">
        <v>621.20000000000005</v>
      </c>
      <c r="DI613">
        <v>542.4</v>
      </c>
      <c r="DJ613">
        <v>487.8</v>
      </c>
      <c r="DK613">
        <v>458.8</v>
      </c>
      <c r="DL613">
        <v>433.3</v>
      </c>
      <c r="DM613">
        <v>409.2</v>
      </c>
      <c r="DN613">
        <v>368</v>
      </c>
      <c r="DO613">
        <v>638.4</v>
      </c>
      <c r="DP613">
        <v>551.29999999999995</v>
      </c>
      <c r="DQ613">
        <v>491.3</v>
      </c>
      <c r="DR613">
        <v>438.5</v>
      </c>
      <c r="DS613">
        <v>409</v>
      </c>
      <c r="DT613">
        <v>384.5</v>
      </c>
      <c r="DU613">
        <v>343.7</v>
      </c>
      <c r="DV613">
        <v>720.1</v>
      </c>
      <c r="DW613">
        <v>586.79999999999995</v>
      </c>
      <c r="DX613">
        <v>526.29999999999995</v>
      </c>
      <c r="DY613">
        <v>470.9</v>
      </c>
      <c r="DZ613">
        <v>414.1</v>
      </c>
      <c r="EA613">
        <v>363.3</v>
      </c>
      <c r="EB613">
        <v>295.7</v>
      </c>
      <c r="EC613">
        <v>852.3</v>
      </c>
      <c r="ED613">
        <v>675</v>
      </c>
      <c r="EE613">
        <v>584.1</v>
      </c>
      <c r="EF613">
        <v>532</v>
      </c>
      <c r="EG613">
        <v>482.6</v>
      </c>
      <c r="EH613">
        <v>429.8</v>
      </c>
      <c r="EI613">
        <v>318.3</v>
      </c>
      <c r="EJ613">
        <v>984.1</v>
      </c>
      <c r="EK613">
        <v>779.4</v>
      </c>
      <c r="EL613">
        <v>674.4</v>
      </c>
      <c r="EM613">
        <v>614.4</v>
      </c>
      <c r="EN613">
        <v>557.29999999999995</v>
      </c>
      <c r="EO613">
        <v>496.2</v>
      </c>
      <c r="EP613" t="s">
        <v>4915</v>
      </c>
    </row>
    <row r="614" spans="1:146" x14ac:dyDescent="0.25">
      <c r="A614" t="s">
        <v>3421</v>
      </c>
      <c r="B614">
        <v>6212</v>
      </c>
      <c r="C614" t="s">
        <v>3642</v>
      </c>
      <c r="D614" t="s">
        <v>3643</v>
      </c>
      <c r="E614" t="s">
        <v>3644</v>
      </c>
      <c r="F614" t="s">
        <v>3645</v>
      </c>
      <c r="G614" t="s">
        <v>3646</v>
      </c>
      <c r="H614">
        <v>2007</v>
      </c>
      <c r="I614">
        <v>4022433</v>
      </c>
      <c r="K614" t="s">
        <v>1698</v>
      </c>
      <c r="L614" t="s">
        <v>1781</v>
      </c>
      <c r="M614">
        <v>650</v>
      </c>
      <c r="N614" t="s">
        <v>4914</v>
      </c>
      <c r="O614" s="3">
        <v>0.37243055555555554</v>
      </c>
      <c r="P614">
        <v>10.85</v>
      </c>
      <c r="Q614">
        <v>9.9809999999999999</v>
      </c>
      <c r="R614">
        <v>2.3519999999999999</v>
      </c>
      <c r="S614">
        <v>3.15</v>
      </c>
      <c r="T614">
        <v>5678</v>
      </c>
      <c r="U614">
        <v>155.9</v>
      </c>
      <c r="V614">
        <v>0.06</v>
      </c>
      <c r="W614">
        <v>593.1</v>
      </c>
      <c r="X614">
        <v>1.0549999999999999</v>
      </c>
      <c r="Y614">
        <v>639.79999999999995</v>
      </c>
      <c r="Z614">
        <v>0</v>
      </c>
      <c r="AA614">
        <v>0</v>
      </c>
      <c r="AB614">
        <v>957.1</v>
      </c>
      <c r="AC614">
        <v>776.5</v>
      </c>
      <c r="AD614">
        <v>672.6</v>
      </c>
      <c r="AE614">
        <v>618.20000000000005</v>
      </c>
      <c r="AF614">
        <v>586.4</v>
      </c>
      <c r="AG614">
        <v>566.70000000000005</v>
      </c>
      <c r="AH614">
        <v>535.6</v>
      </c>
      <c r="AI614">
        <v>915.2</v>
      </c>
      <c r="AJ614">
        <v>744.1</v>
      </c>
      <c r="AK614">
        <v>655</v>
      </c>
      <c r="AL614">
        <v>608.70000000000005</v>
      </c>
      <c r="AM614">
        <v>582.5</v>
      </c>
      <c r="AN614">
        <v>564.6</v>
      </c>
      <c r="AO614">
        <v>531.4</v>
      </c>
      <c r="AP614">
        <v>813.3</v>
      </c>
      <c r="AQ614">
        <v>658</v>
      </c>
      <c r="AR614">
        <v>575.6</v>
      </c>
      <c r="AS614">
        <v>528.29999999999995</v>
      </c>
      <c r="AT614">
        <v>499</v>
      </c>
      <c r="AU614">
        <v>479</v>
      </c>
      <c r="AV614">
        <v>450.5</v>
      </c>
      <c r="AW614">
        <v>883.9</v>
      </c>
      <c r="AX614">
        <v>707.5</v>
      </c>
      <c r="AY614">
        <v>612</v>
      </c>
      <c r="AZ614">
        <v>555.79999999999995</v>
      </c>
      <c r="BA614">
        <v>520.79999999999995</v>
      </c>
      <c r="BB614">
        <v>497.5</v>
      </c>
      <c r="BC614">
        <v>467</v>
      </c>
      <c r="BD614">
        <v>953.7</v>
      </c>
      <c r="BE614">
        <v>730.3</v>
      </c>
      <c r="BF614">
        <v>610.20000000000005</v>
      </c>
      <c r="BG614">
        <v>545.79999999999995</v>
      </c>
      <c r="BH614">
        <v>510.1</v>
      </c>
      <c r="BI614">
        <v>481.4</v>
      </c>
      <c r="BJ614">
        <v>434.6</v>
      </c>
      <c r="BK614">
        <v>42</v>
      </c>
      <c r="BL614">
        <v>40.9</v>
      </c>
      <c r="BM614">
        <v>39.799999999999997</v>
      </c>
      <c r="BN614">
        <v>38.4</v>
      </c>
      <c r="BO614">
        <v>37.700000000000003</v>
      </c>
      <c r="BP614">
        <v>37.5</v>
      </c>
      <c r="BQ614">
        <v>36.700000000000003</v>
      </c>
      <c r="BR614">
        <v>143.30000000000001</v>
      </c>
      <c r="BS614">
        <v>147.6</v>
      </c>
      <c r="BT614">
        <v>151.1</v>
      </c>
      <c r="BU614">
        <v>157.80000000000001</v>
      </c>
      <c r="BV614">
        <v>180</v>
      </c>
      <c r="BW614">
        <v>180</v>
      </c>
      <c r="BX614">
        <v>180</v>
      </c>
      <c r="BY614">
        <v>991</v>
      </c>
      <c r="BZ614">
        <v>816.6</v>
      </c>
      <c r="CA614">
        <v>722.8</v>
      </c>
      <c r="CB614">
        <v>681.3</v>
      </c>
      <c r="CC614">
        <v>664.7</v>
      </c>
      <c r="CD614">
        <v>657</v>
      </c>
      <c r="CE614">
        <v>640.9</v>
      </c>
      <c r="CF614">
        <v>657.1</v>
      </c>
      <c r="CG614">
        <v>548.29999999999995</v>
      </c>
      <c r="CH614">
        <v>503.8</v>
      </c>
      <c r="CI614">
        <v>485.8</v>
      </c>
      <c r="CJ614">
        <v>477.4</v>
      </c>
      <c r="CK614">
        <v>473.2</v>
      </c>
      <c r="CL614">
        <v>468.6</v>
      </c>
      <c r="CM614">
        <v>624.70000000000005</v>
      </c>
      <c r="CN614">
        <v>527.79999999999995</v>
      </c>
      <c r="CO614">
        <v>492.2</v>
      </c>
      <c r="CP614">
        <v>475.5</v>
      </c>
      <c r="CQ614">
        <v>465</v>
      </c>
      <c r="CR614">
        <v>459.5</v>
      </c>
      <c r="CS614">
        <v>456.3</v>
      </c>
      <c r="CT614">
        <v>600.9</v>
      </c>
      <c r="CU614">
        <v>515.1</v>
      </c>
      <c r="CV614">
        <v>483.9</v>
      </c>
      <c r="CW614">
        <v>465.9</v>
      </c>
      <c r="CX614">
        <v>451.3</v>
      </c>
      <c r="CY614">
        <v>439</v>
      </c>
      <c r="CZ614">
        <v>426.6</v>
      </c>
      <c r="DA614">
        <v>599.9</v>
      </c>
      <c r="DB614">
        <v>506.3</v>
      </c>
      <c r="DC614">
        <v>476.7</v>
      </c>
      <c r="DD614">
        <v>464.5</v>
      </c>
      <c r="DE614">
        <v>447.3</v>
      </c>
      <c r="DF614">
        <v>430.6</v>
      </c>
      <c r="DG614">
        <v>403.1</v>
      </c>
      <c r="DH614">
        <v>597.9</v>
      </c>
      <c r="DI614">
        <v>501.6</v>
      </c>
      <c r="DJ614">
        <v>468.2</v>
      </c>
      <c r="DK614">
        <v>444.2</v>
      </c>
      <c r="DL614">
        <v>427.6</v>
      </c>
      <c r="DM614">
        <v>416.3</v>
      </c>
      <c r="DN614">
        <v>394.4</v>
      </c>
      <c r="DO614">
        <v>614.9</v>
      </c>
      <c r="DP614">
        <v>509.7</v>
      </c>
      <c r="DQ614">
        <v>471.8</v>
      </c>
      <c r="DR614">
        <v>445.6</v>
      </c>
      <c r="DS614">
        <v>420.1</v>
      </c>
      <c r="DT614">
        <v>399.3</v>
      </c>
      <c r="DU614">
        <v>374.6</v>
      </c>
      <c r="DV614">
        <v>677.9</v>
      </c>
      <c r="DW614">
        <v>548.1</v>
      </c>
      <c r="DX614">
        <v>490.4</v>
      </c>
      <c r="DY614">
        <v>462.6</v>
      </c>
      <c r="DZ614">
        <v>436.6</v>
      </c>
      <c r="EA614">
        <v>410.1</v>
      </c>
      <c r="EB614">
        <v>356.2</v>
      </c>
      <c r="EC614">
        <v>799.4</v>
      </c>
      <c r="ED614">
        <v>637.79999999999995</v>
      </c>
      <c r="EE614">
        <v>539.6</v>
      </c>
      <c r="EF614">
        <v>490.3</v>
      </c>
      <c r="EG614">
        <v>464.1</v>
      </c>
      <c r="EH614">
        <v>440.1</v>
      </c>
      <c r="EI614">
        <v>391.7</v>
      </c>
      <c r="EJ614">
        <v>923.1</v>
      </c>
      <c r="EK614">
        <v>736.4</v>
      </c>
      <c r="EL614">
        <v>622.4</v>
      </c>
      <c r="EM614">
        <v>555.20000000000005</v>
      </c>
      <c r="EN614">
        <v>508</v>
      </c>
      <c r="EO614">
        <v>476.5</v>
      </c>
      <c r="EP614" t="s">
        <v>4916</v>
      </c>
    </row>
    <row r="615" spans="1:146" x14ac:dyDescent="0.25">
      <c r="A615" t="s">
        <v>3421</v>
      </c>
      <c r="B615" t="s">
        <v>3647</v>
      </c>
      <c r="C615" t="s">
        <v>3648</v>
      </c>
      <c r="D615" t="s">
        <v>3649</v>
      </c>
      <c r="E615" t="s">
        <v>3650</v>
      </c>
      <c r="F615" t="s">
        <v>3651</v>
      </c>
      <c r="G615" t="s">
        <v>1594</v>
      </c>
      <c r="H615">
        <v>2013</v>
      </c>
      <c r="K615" t="s">
        <v>1698</v>
      </c>
      <c r="L615" t="s">
        <v>1781</v>
      </c>
      <c r="M615">
        <v>745</v>
      </c>
      <c r="N615" t="s">
        <v>4120</v>
      </c>
      <c r="O615" s="3">
        <v>0.49384259259259261</v>
      </c>
      <c r="P615">
        <v>11.292999999999999</v>
      </c>
      <c r="Q615">
        <v>10.685</v>
      </c>
      <c r="R615">
        <v>2.0289999999999999</v>
      </c>
      <c r="S615">
        <v>3.76</v>
      </c>
      <c r="T615">
        <v>7572</v>
      </c>
      <c r="U615">
        <v>119.7</v>
      </c>
      <c r="V615">
        <v>0.24</v>
      </c>
      <c r="W615">
        <v>619.29999999999995</v>
      </c>
      <c r="X615">
        <v>0.99939999999999996</v>
      </c>
      <c r="Y615">
        <v>675.4</v>
      </c>
      <c r="Z615">
        <v>0</v>
      </c>
      <c r="AA615">
        <v>0</v>
      </c>
      <c r="AB615">
        <v>1025.9000000000001</v>
      </c>
      <c r="AC615">
        <v>831.3</v>
      </c>
      <c r="AD615">
        <v>719.6</v>
      </c>
      <c r="AE615">
        <v>651.4</v>
      </c>
      <c r="AF615">
        <v>619.5</v>
      </c>
      <c r="AG615">
        <v>591.4</v>
      </c>
      <c r="AH615">
        <v>564.70000000000005</v>
      </c>
      <c r="AI615">
        <v>983.7</v>
      </c>
      <c r="AJ615">
        <v>799</v>
      </c>
      <c r="AK615">
        <v>696.2</v>
      </c>
      <c r="AL615">
        <v>637.1</v>
      </c>
      <c r="AM615">
        <v>605.6</v>
      </c>
      <c r="AN615">
        <v>585.29999999999995</v>
      </c>
      <c r="AO615">
        <v>563.4</v>
      </c>
      <c r="AP615">
        <v>858</v>
      </c>
      <c r="AQ615">
        <v>690.5</v>
      </c>
      <c r="AR615">
        <v>600.4</v>
      </c>
      <c r="AS615">
        <v>548.20000000000005</v>
      </c>
      <c r="AT615">
        <v>516.4</v>
      </c>
      <c r="AU615">
        <v>496</v>
      </c>
      <c r="AV615">
        <v>471.2</v>
      </c>
      <c r="AW615">
        <v>930.9</v>
      </c>
      <c r="AX615">
        <v>740.8</v>
      </c>
      <c r="AY615">
        <v>636.1</v>
      </c>
      <c r="AZ615">
        <v>573.79999999999995</v>
      </c>
      <c r="BA615">
        <v>535.1</v>
      </c>
      <c r="BB615">
        <v>510.1</v>
      </c>
      <c r="BC615">
        <v>480.5</v>
      </c>
      <c r="BD615">
        <v>1020.4</v>
      </c>
      <c r="BE615">
        <v>778.8</v>
      </c>
      <c r="BF615">
        <v>645.29999999999995</v>
      </c>
      <c r="BG615">
        <v>564.9</v>
      </c>
      <c r="BH615">
        <v>526.6</v>
      </c>
      <c r="BI615">
        <v>495.3</v>
      </c>
      <c r="BJ615">
        <v>447.7</v>
      </c>
      <c r="BK615">
        <v>43.4</v>
      </c>
      <c r="BL615">
        <v>41.9</v>
      </c>
      <c r="BM615">
        <v>41.6</v>
      </c>
      <c r="BN615">
        <v>40.5</v>
      </c>
      <c r="BO615">
        <v>39.5</v>
      </c>
      <c r="BP615">
        <v>39.1</v>
      </c>
      <c r="BQ615">
        <v>39</v>
      </c>
      <c r="BR615">
        <v>144.19999999999999</v>
      </c>
      <c r="BS615">
        <v>147.9</v>
      </c>
      <c r="BT615">
        <v>147.80000000000001</v>
      </c>
      <c r="BU615">
        <v>149</v>
      </c>
      <c r="BV615">
        <v>151.80000000000001</v>
      </c>
      <c r="BW615">
        <v>176</v>
      </c>
      <c r="BX615">
        <v>178.2</v>
      </c>
      <c r="BY615">
        <v>1080.9000000000001</v>
      </c>
      <c r="BZ615">
        <v>890</v>
      </c>
      <c r="CA615">
        <v>781</v>
      </c>
      <c r="CB615">
        <v>713.4</v>
      </c>
      <c r="CC615">
        <v>685.2</v>
      </c>
      <c r="CD615">
        <v>674.7</v>
      </c>
      <c r="CE615">
        <v>669.5</v>
      </c>
      <c r="CF615">
        <v>705.2</v>
      </c>
      <c r="CG615">
        <v>591.20000000000005</v>
      </c>
      <c r="CH615">
        <v>523.70000000000005</v>
      </c>
      <c r="CI615">
        <v>492.8</v>
      </c>
      <c r="CJ615">
        <v>479.4</v>
      </c>
      <c r="CK615">
        <v>474.5</v>
      </c>
      <c r="CL615">
        <v>472</v>
      </c>
      <c r="CM615">
        <v>666.7</v>
      </c>
      <c r="CN615">
        <v>561.79999999999995</v>
      </c>
      <c r="CO615">
        <v>504.9</v>
      </c>
      <c r="CP615">
        <v>480.2</v>
      </c>
      <c r="CQ615">
        <v>467.5</v>
      </c>
      <c r="CR615">
        <v>461.3</v>
      </c>
      <c r="CS615">
        <v>457.8</v>
      </c>
      <c r="CT615">
        <v>638.29999999999995</v>
      </c>
      <c r="CU615">
        <v>539.9</v>
      </c>
      <c r="CV615">
        <v>492.4</v>
      </c>
      <c r="CW615">
        <v>470.6</v>
      </c>
      <c r="CX615">
        <v>456.3</v>
      </c>
      <c r="CY615">
        <v>445.3</v>
      </c>
      <c r="CZ615">
        <v>434</v>
      </c>
      <c r="DA615">
        <v>622.29999999999995</v>
      </c>
      <c r="DB615">
        <v>517.1</v>
      </c>
      <c r="DC615">
        <v>475.6</v>
      </c>
      <c r="DD615">
        <v>458.8</v>
      </c>
      <c r="DE615">
        <v>451.3</v>
      </c>
      <c r="DF615">
        <v>439.9</v>
      </c>
      <c r="DG615">
        <v>415.1</v>
      </c>
      <c r="DH615">
        <v>618.6</v>
      </c>
      <c r="DI615">
        <v>512.5</v>
      </c>
      <c r="DJ615">
        <v>470.9</v>
      </c>
      <c r="DK615">
        <v>448.4</v>
      </c>
      <c r="DL615">
        <v>428.4</v>
      </c>
      <c r="DM615">
        <v>413.5</v>
      </c>
      <c r="DN615">
        <v>395.2</v>
      </c>
      <c r="DO615">
        <v>637.79999999999995</v>
      </c>
      <c r="DP615">
        <v>526.9</v>
      </c>
      <c r="DQ615">
        <v>477.9</v>
      </c>
      <c r="DR615">
        <v>453.5</v>
      </c>
      <c r="DS615">
        <v>431.6</v>
      </c>
      <c r="DT615">
        <v>410.1</v>
      </c>
      <c r="DU615">
        <v>377.3</v>
      </c>
      <c r="DV615">
        <v>710.4</v>
      </c>
      <c r="DW615">
        <v>578.79999999999995</v>
      </c>
      <c r="DX615">
        <v>504</v>
      </c>
      <c r="DY615">
        <v>470.3</v>
      </c>
      <c r="DZ615">
        <v>448.6</v>
      </c>
      <c r="EA615">
        <v>427.3</v>
      </c>
      <c r="EB615">
        <v>385.9</v>
      </c>
      <c r="EC615">
        <v>840.8</v>
      </c>
      <c r="ED615">
        <v>669.2</v>
      </c>
      <c r="EE615">
        <v>570</v>
      </c>
      <c r="EF615">
        <v>510.5</v>
      </c>
      <c r="EG615">
        <v>482.1</v>
      </c>
      <c r="EH615">
        <v>462.1</v>
      </c>
      <c r="EI615">
        <v>429.6</v>
      </c>
      <c r="EJ615">
        <v>970.9</v>
      </c>
      <c r="EK615">
        <v>772.7</v>
      </c>
      <c r="EL615">
        <v>658.2</v>
      </c>
      <c r="EM615">
        <v>589.4</v>
      </c>
      <c r="EN615">
        <v>553.70000000000005</v>
      </c>
      <c r="EO615">
        <v>508.1</v>
      </c>
      <c r="EP615" t="s">
        <v>4917</v>
      </c>
    </row>
    <row r="616" spans="1:146" x14ac:dyDescent="0.25">
      <c r="A616" t="s">
        <v>3931</v>
      </c>
      <c r="B616" t="s">
        <v>3049</v>
      </c>
      <c r="C616" t="s">
        <v>3050</v>
      </c>
      <c r="D616" t="s">
        <v>3051</v>
      </c>
      <c r="E616" t="s">
        <v>1050</v>
      </c>
      <c r="F616" t="s">
        <v>2672</v>
      </c>
      <c r="G616" t="s">
        <v>2672</v>
      </c>
      <c r="H616">
        <v>1976</v>
      </c>
      <c r="I616">
        <v>203885</v>
      </c>
      <c r="K616" t="s">
        <v>1698</v>
      </c>
      <c r="L616" t="s">
        <v>1781</v>
      </c>
      <c r="M616">
        <v>518</v>
      </c>
      <c r="N616" t="s">
        <v>4120</v>
      </c>
      <c r="O616" s="3">
        <v>0.89909722222222221</v>
      </c>
      <c r="P616">
        <v>10.220000000000001</v>
      </c>
      <c r="Q616">
        <v>8.2409999999999997</v>
      </c>
      <c r="R616">
        <v>1.861</v>
      </c>
      <c r="S616">
        <v>3.57</v>
      </c>
      <c r="T616">
        <v>4942</v>
      </c>
      <c r="U616">
        <v>114.7</v>
      </c>
      <c r="V616">
        <v>0.43</v>
      </c>
      <c r="W616">
        <v>700.9</v>
      </c>
      <c r="X616">
        <v>0.89200000000000002</v>
      </c>
      <c r="Y616">
        <v>756.7</v>
      </c>
      <c r="Z616">
        <v>0</v>
      </c>
      <c r="AA616">
        <v>0</v>
      </c>
      <c r="AB616">
        <v>1140.2</v>
      </c>
      <c r="AC616">
        <v>933.5</v>
      </c>
      <c r="AD616">
        <v>811.5</v>
      </c>
      <c r="AE616">
        <v>730.4</v>
      </c>
      <c r="AF616">
        <v>684.7</v>
      </c>
      <c r="AG616">
        <v>660.6</v>
      </c>
      <c r="AH616">
        <v>640.29999999999995</v>
      </c>
      <c r="AI616">
        <v>1098.9000000000001</v>
      </c>
      <c r="AJ616">
        <v>901.4</v>
      </c>
      <c r="AK616">
        <v>790.2</v>
      </c>
      <c r="AL616">
        <v>723.6</v>
      </c>
      <c r="AM616">
        <v>686.7</v>
      </c>
      <c r="AN616">
        <v>666.4</v>
      </c>
      <c r="AO616">
        <v>648.29999999999995</v>
      </c>
      <c r="AP616">
        <v>968.4</v>
      </c>
      <c r="AQ616">
        <v>780.8</v>
      </c>
      <c r="AR616">
        <v>679.7</v>
      </c>
      <c r="AS616">
        <v>621</v>
      </c>
      <c r="AT616">
        <v>585.5</v>
      </c>
      <c r="AU616">
        <v>563.4</v>
      </c>
      <c r="AV616">
        <v>538.5</v>
      </c>
      <c r="AW616">
        <v>1035.8</v>
      </c>
      <c r="AX616">
        <v>829.1</v>
      </c>
      <c r="AY616">
        <v>715.9</v>
      </c>
      <c r="AZ616">
        <v>648.9</v>
      </c>
      <c r="BA616">
        <v>607.6</v>
      </c>
      <c r="BB616">
        <v>581.5</v>
      </c>
      <c r="BC616">
        <v>552</v>
      </c>
      <c r="BD616">
        <v>1133.4000000000001</v>
      </c>
      <c r="BE616">
        <v>876</v>
      </c>
      <c r="BF616">
        <v>729.7</v>
      </c>
      <c r="BG616">
        <v>639.5</v>
      </c>
      <c r="BH616">
        <v>594.6</v>
      </c>
      <c r="BI616">
        <v>562</v>
      </c>
      <c r="BJ616">
        <v>513.1</v>
      </c>
      <c r="BK616">
        <v>42.7</v>
      </c>
      <c r="BL616">
        <v>40.9</v>
      </c>
      <c r="BM616">
        <v>41.4</v>
      </c>
      <c r="BN616">
        <v>41</v>
      </c>
      <c r="BO616">
        <v>40.6</v>
      </c>
      <c r="BP616">
        <v>40</v>
      </c>
      <c r="BQ616">
        <v>40.4</v>
      </c>
      <c r="BR616">
        <v>147.6</v>
      </c>
      <c r="BS616">
        <v>151.6</v>
      </c>
      <c r="BT616">
        <v>151.1</v>
      </c>
      <c r="BU616">
        <v>158.30000000000001</v>
      </c>
      <c r="BV616">
        <v>180</v>
      </c>
      <c r="BW616">
        <v>180</v>
      </c>
      <c r="BX616">
        <v>180</v>
      </c>
      <c r="BY616">
        <v>1208.0999999999999</v>
      </c>
      <c r="BZ616">
        <v>1010.5</v>
      </c>
      <c r="CA616">
        <v>897.4</v>
      </c>
      <c r="CB616">
        <v>824.4</v>
      </c>
      <c r="CC616">
        <v>793.5</v>
      </c>
      <c r="CD616">
        <v>781.6</v>
      </c>
      <c r="CE616">
        <v>784.7</v>
      </c>
      <c r="CF616">
        <v>796.5</v>
      </c>
      <c r="CG616">
        <v>675.8</v>
      </c>
      <c r="CH616">
        <v>599.9</v>
      </c>
      <c r="CI616">
        <v>566.1</v>
      </c>
      <c r="CJ616">
        <v>551.5</v>
      </c>
      <c r="CK616">
        <v>545.5</v>
      </c>
      <c r="CL616">
        <v>543.4</v>
      </c>
      <c r="CM616">
        <v>757.4</v>
      </c>
      <c r="CN616">
        <v>642.70000000000005</v>
      </c>
      <c r="CO616">
        <v>577.70000000000005</v>
      </c>
      <c r="CP616">
        <v>550.70000000000005</v>
      </c>
      <c r="CQ616">
        <v>537.29999999999995</v>
      </c>
      <c r="CR616">
        <v>529.79999999999995</v>
      </c>
      <c r="CS616">
        <v>525.9</v>
      </c>
      <c r="CT616">
        <v>728.7</v>
      </c>
      <c r="CU616">
        <v>617.5</v>
      </c>
      <c r="CV616">
        <v>562.9</v>
      </c>
      <c r="CW616">
        <v>538.29999999999995</v>
      </c>
      <c r="CX616">
        <v>523.20000000000005</v>
      </c>
      <c r="CY616">
        <v>511.8</v>
      </c>
      <c r="CZ616">
        <v>498.5</v>
      </c>
      <c r="DA616">
        <v>729.5</v>
      </c>
      <c r="DB616">
        <v>601.4</v>
      </c>
      <c r="DC616">
        <v>547.70000000000005</v>
      </c>
      <c r="DD616">
        <v>527.9</v>
      </c>
      <c r="DE616">
        <v>518.6</v>
      </c>
      <c r="DF616">
        <v>503.2</v>
      </c>
      <c r="DG616">
        <v>479.5</v>
      </c>
      <c r="DH616">
        <v>710.8</v>
      </c>
      <c r="DI616">
        <v>586.79999999999995</v>
      </c>
      <c r="DJ616">
        <v>537.20000000000005</v>
      </c>
      <c r="DK616">
        <v>512.1</v>
      </c>
      <c r="DL616">
        <v>491.9</v>
      </c>
      <c r="DM616">
        <v>477.2</v>
      </c>
      <c r="DN616">
        <v>461.8</v>
      </c>
      <c r="DO616">
        <v>729.5</v>
      </c>
      <c r="DP616">
        <v>599.20000000000005</v>
      </c>
      <c r="DQ616">
        <v>542.6</v>
      </c>
      <c r="DR616">
        <v>514.79999999999995</v>
      </c>
      <c r="DS616">
        <v>491.2</v>
      </c>
      <c r="DT616">
        <v>470.7</v>
      </c>
      <c r="DU616">
        <v>444.3</v>
      </c>
      <c r="DV616">
        <v>795.4</v>
      </c>
      <c r="DW616">
        <v>652</v>
      </c>
      <c r="DX616">
        <v>565.79999999999995</v>
      </c>
      <c r="DY616">
        <v>530.5</v>
      </c>
      <c r="DZ616">
        <v>506.4</v>
      </c>
      <c r="EA616">
        <v>483.3</v>
      </c>
      <c r="EB616">
        <v>443</v>
      </c>
      <c r="EC616">
        <v>928.6</v>
      </c>
      <c r="ED616">
        <v>741.9</v>
      </c>
      <c r="EE616">
        <v>629.20000000000005</v>
      </c>
      <c r="EF616">
        <v>560.79999999999995</v>
      </c>
      <c r="EG616">
        <v>529.79999999999995</v>
      </c>
      <c r="EH616">
        <v>507.5</v>
      </c>
      <c r="EI616">
        <v>465.9</v>
      </c>
      <c r="EJ616">
        <v>1072.3</v>
      </c>
      <c r="EK616">
        <v>856.4</v>
      </c>
      <c r="EL616">
        <v>725.6</v>
      </c>
      <c r="EM616">
        <v>636.29999999999995</v>
      </c>
      <c r="EN616">
        <v>575.9</v>
      </c>
      <c r="EO616">
        <v>539.6</v>
      </c>
      <c r="EP616" t="s">
        <v>4918</v>
      </c>
    </row>
    <row r="617" spans="1:146" x14ac:dyDescent="0.25">
      <c r="A617" t="s">
        <v>3421</v>
      </c>
      <c r="B617" t="s">
        <v>2823</v>
      </c>
      <c r="C617" t="s">
        <v>2824</v>
      </c>
      <c r="D617" t="s">
        <v>2825</v>
      </c>
      <c r="E617" t="s">
        <v>2229</v>
      </c>
      <c r="F617" t="s">
        <v>1785</v>
      </c>
      <c r="G617" t="s">
        <v>1459</v>
      </c>
      <c r="H617">
        <v>2012</v>
      </c>
      <c r="I617">
        <v>8037947</v>
      </c>
      <c r="K617" t="s">
        <v>1698</v>
      </c>
      <c r="L617" t="s">
        <v>1781</v>
      </c>
      <c r="M617">
        <v>720</v>
      </c>
      <c r="N617" t="s">
        <v>4120</v>
      </c>
      <c r="O617" s="3">
        <v>0.89909722222222221</v>
      </c>
      <c r="P617">
        <v>11.292999999999999</v>
      </c>
      <c r="Q617">
        <v>10.586</v>
      </c>
      <c r="R617">
        <v>2.0110000000000001</v>
      </c>
      <c r="S617">
        <v>3.76</v>
      </c>
      <c r="T617">
        <v>7081</v>
      </c>
      <c r="U617">
        <v>123.8</v>
      </c>
      <c r="V617">
        <v>0.26</v>
      </c>
      <c r="W617">
        <v>612.9</v>
      </c>
      <c r="X617">
        <v>1.0156000000000001</v>
      </c>
      <c r="Y617">
        <v>664.6</v>
      </c>
      <c r="Z617">
        <v>0</v>
      </c>
      <c r="AA617">
        <v>0</v>
      </c>
      <c r="AB617">
        <v>1016</v>
      </c>
      <c r="AC617">
        <v>821.5</v>
      </c>
      <c r="AD617">
        <v>708.1</v>
      </c>
      <c r="AE617">
        <v>640.6</v>
      </c>
      <c r="AF617">
        <v>603.29999999999995</v>
      </c>
      <c r="AG617">
        <v>580</v>
      </c>
      <c r="AH617">
        <v>552.6</v>
      </c>
      <c r="AI617">
        <v>970</v>
      </c>
      <c r="AJ617">
        <v>787</v>
      </c>
      <c r="AK617">
        <v>685.7</v>
      </c>
      <c r="AL617">
        <v>629.5</v>
      </c>
      <c r="AM617">
        <v>599.70000000000005</v>
      </c>
      <c r="AN617">
        <v>581.5</v>
      </c>
      <c r="AO617">
        <v>554.79999999999995</v>
      </c>
      <c r="AP617">
        <v>850.2</v>
      </c>
      <c r="AQ617">
        <v>683.8</v>
      </c>
      <c r="AR617">
        <v>594.1</v>
      </c>
      <c r="AS617">
        <v>542</v>
      </c>
      <c r="AT617">
        <v>509.9</v>
      </c>
      <c r="AU617">
        <v>489</v>
      </c>
      <c r="AV617">
        <v>462.7</v>
      </c>
      <c r="AW617">
        <v>902.9</v>
      </c>
      <c r="AX617">
        <v>721</v>
      </c>
      <c r="AY617">
        <v>621.79999999999995</v>
      </c>
      <c r="AZ617">
        <v>563.29999999999995</v>
      </c>
      <c r="BA617">
        <v>527.29999999999995</v>
      </c>
      <c r="BB617">
        <v>504</v>
      </c>
      <c r="BC617">
        <v>475.2</v>
      </c>
      <c r="BD617">
        <v>1012.7</v>
      </c>
      <c r="BE617">
        <v>771.1</v>
      </c>
      <c r="BF617">
        <v>636.70000000000005</v>
      </c>
      <c r="BG617">
        <v>558.6</v>
      </c>
      <c r="BH617">
        <v>519.6</v>
      </c>
      <c r="BI617">
        <v>489.7</v>
      </c>
      <c r="BJ617">
        <v>440.9</v>
      </c>
      <c r="BK617">
        <v>43.4</v>
      </c>
      <c r="BL617">
        <v>41.9</v>
      </c>
      <c r="BM617">
        <v>41.5</v>
      </c>
      <c r="BN617">
        <v>40.5</v>
      </c>
      <c r="BO617">
        <v>39.6</v>
      </c>
      <c r="BP617">
        <v>39.9</v>
      </c>
      <c r="BQ617">
        <v>39.6</v>
      </c>
      <c r="BR617">
        <v>145.1</v>
      </c>
      <c r="BS617">
        <v>149.6</v>
      </c>
      <c r="BT617">
        <v>151.69999999999999</v>
      </c>
      <c r="BU617">
        <v>155.9</v>
      </c>
      <c r="BV617">
        <v>171.5</v>
      </c>
      <c r="BW617">
        <v>180</v>
      </c>
      <c r="BX617">
        <v>180</v>
      </c>
      <c r="BY617">
        <v>1049.5</v>
      </c>
      <c r="BZ617">
        <v>865.8</v>
      </c>
      <c r="CA617">
        <v>759.4</v>
      </c>
      <c r="CB617">
        <v>704.4</v>
      </c>
      <c r="CC617">
        <v>684.5</v>
      </c>
      <c r="CD617">
        <v>676.8</v>
      </c>
      <c r="CE617">
        <v>665.2</v>
      </c>
      <c r="CF617">
        <v>683.4</v>
      </c>
      <c r="CG617">
        <v>572.4</v>
      </c>
      <c r="CH617">
        <v>511.4</v>
      </c>
      <c r="CI617">
        <v>486.4</v>
      </c>
      <c r="CJ617">
        <v>477.2</v>
      </c>
      <c r="CK617">
        <v>473.2</v>
      </c>
      <c r="CL617">
        <v>469.4</v>
      </c>
      <c r="CM617">
        <v>645.1</v>
      </c>
      <c r="CN617">
        <v>543.6</v>
      </c>
      <c r="CO617">
        <v>494.5</v>
      </c>
      <c r="CP617">
        <v>473.9</v>
      </c>
      <c r="CQ617">
        <v>463.8</v>
      </c>
      <c r="CR617">
        <v>459.6</v>
      </c>
      <c r="CS617">
        <v>457.1</v>
      </c>
      <c r="CT617">
        <v>616.4</v>
      </c>
      <c r="CU617">
        <v>523.29999999999995</v>
      </c>
      <c r="CV617">
        <v>483.1</v>
      </c>
      <c r="CW617">
        <v>463.5</v>
      </c>
      <c r="CX617">
        <v>449.9</v>
      </c>
      <c r="CY617">
        <v>440.1</v>
      </c>
      <c r="CZ617">
        <v>432.2</v>
      </c>
      <c r="DA617">
        <v>623.20000000000005</v>
      </c>
      <c r="DB617">
        <v>527.29999999999995</v>
      </c>
      <c r="DC617">
        <v>479.3</v>
      </c>
      <c r="DD617">
        <v>458.7</v>
      </c>
      <c r="DE617">
        <v>447</v>
      </c>
      <c r="DF617">
        <v>432.1</v>
      </c>
      <c r="DG617">
        <v>408.8</v>
      </c>
      <c r="DH617">
        <v>632.20000000000005</v>
      </c>
      <c r="DI617">
        <v>520.20000000000005</v>
      </c>
      <c r="DJ617">
        <v>473.5</v>
      </c>
      <c r="DK617">
        <v>449.3</v>
      </c>
      <c r="DL617">
        <v>427.7</v>
      </c>
      <c r="DM617">
        <v>410.3</v>
      </c>
      <c r="DN617">
        <v>391.2</v>
      </c>
      <c r="DO617">
        <v>650.20000000000005</v>
      </c>
      <c r="DP617">
        <v>533.4</v>
      </c>
      <c r="DQ617">
        <v>479.9</v>
      </c>
      <c r="DR617">
        <v>453.8</v>
      </c>
      <c r="DS617">
        <v>430.7</v>
      </c>
      <c r="DT617">
        <v>408.8</v>
      </c>
      <c r="DU617">
        <v>373.6</v>
      </c>
      <c r="DV617">
        <v>718.1</v>
      </c>
      <c r="DW617">
        <v>582.6</v>
      </c>
      <c r="DX617">
        <v>507.1</v>
      </c>
      <c r="DY617">
        <v>471.4</v>
      </c>
      <c r="DZ617">
        <v>448.8</v>
      </c>
      <c r="EA617">
        <v>426.5</v>
      </c>
      <c r="EB617">
        <v>383.3</v>
      </c>
      <c r="EC617">
        <v>850.9</v>
      </c>
      <c r="ED617">
        <v>673.1</v>
      </c>
      <c r="EE617">
        <v>569.4</v>
      </c>
      <c r="EF617">
        <v>504.6</v>
      </c>
      <c r="EG617">
        <v>471.9</v>
      </c>
      <c r="EH617">
        <v>450.5</v>
      </c>
      <c r="EI617">
        <v>409.2</v>
      </c>
      <c r="EJ617">
        <v>982.5</v>
      </c>
      <c r="EK617">
        <v>777.2</v>
      </c>
      <c r="EL617">
        <v>656.9</v>
      </c>
      <c r="EM617">
        <v>576.9</v>
      </c>
      <c r="EN617">
        <v>522.20000000000005</v>
      </c>
      <c r="EO617">
        <v>483.2</v>
      </c>
      <c r="EP617" t="s">
        <v>4919</v>
      </c>
    </row>
    <row r="618" spans="1:146" x14ac:dyDescent="0.25">
      <c r="A618" t="s">
        <v>3421</v>
      </c>
      <c r="B618" t="s">
        <v>2854</v>
      </c>
      <c r="C618" t="s">
        <v>2855</v>
      </c>
      <c r="D618" t="s">
        <v>476</v>
      </c>
      <c r="E618" t="s">
        <v>3340</v>
      </c>
      <c r="F618" t="s">
        <v>477</v>
      </c>
      <c r="G618" t="s">
        <v>1122</v>
      </c>
      <c r="H618">
        <v>2004</v>
      </c>
      <c r="I618">
        <v>4062688</v>
      </c>
      <c r="K618" t="s">
        <v>2137</v>
      </c>
      <c r="L618" t="s">
        <v>1781</v>
      </c>
      <c r="M618">
        <v>960</v>
      </c>
      <c r="N618" t="s">
        <v>4120</v>
      </c>
      <c r="O618" s="3">
        <v>0.89909722222222221</v>
      </c>
      <c r="P618">
        <v>16.462</v>
      </c>
      <c r="Q618">
        <v>14.552</v>
      </c>
      <c r="R618">
        <v>2.46</v>
      </c>
      <c r="S618">
        <v>4.74</v>
      </c>
      <c r="T618">
        <v>21043</v>
      </c>
      <c r="U618">
        <v>134.9</v>
      </c>
      <c r="V618">
        <v>0.36</v>
      </c>
      <c r="W618">
        <v>553.5</v>
      </c>
      <c r="X618">
        <v>1.1071</v>
      </c>
      <c r="Y618">
        <v>609.70000000000005</v>
      </c>
      <c r="Z618">
        <v>0</v>
      </c>
      <c r="AA618">
        <v>0</v>
      </c>
      <c r="AB618">
        <v>934.5</v>
      </c>
      <c r="AC618">
        <v>755.2</v>
      </c>
      <c r="AD618">
        <v>651</v>
      </c>
      <c r="AE618">
        <v>585.79999999999995</v>
      </c>
      <c r="AF618">
        <v>551.6</v>
      </c>
      <c r="AG618">
        <v>533.20000000000005</v>
      </c>
      <c r="AH618">
        <v>499</v>
      </c>
      <c r="AI618">
        <v>894.4</v>
      </c>
      <c r="AJ618">
        <v>723.2</v>
      </c>
      <c r="AK618">
        <v>627.6</v>
      </c>
      <c r="AL618">
        <v>571.9</v>
      </c>
      <c r="AM618">
        <v>541.29999999999995</v>
      </c>
      <c r="AN618">
        <v>523.5</v>
      </c>
      <c r="AO618">
        <v>495.5</v>
      </c>
      <c r="AP618">
        <v>773.1</v>
      </c>
      <c r="AQ618">
        <v>619.6</v>
      </c>
      <c r="AR618">
        <v>536.20000000000005</v>
      </c>
      <c r="AS618">
        <v>487.4</v>
      </c>
      <c r="AT618">
        <v>457.7</v>
      </c>
      <c r="AU618">
        <v>438.6</v>
      </c>
      <c r="AV618">
        <v>414.5</v>
      </c>
      <c r="AW618">
        <v>837.6</v>
      </c>
      <c r="AX618">
        <v>665.7</v>
      </c>
      <c r="AY618">
        <v>570.29999999999995</v>
      </c>
      <c r="AZ618">
        <v>512.70000000000005</v>
      </c>
      <c r="BA618">
        <v>476.2</v>
      </c>
      <c r="BB618">
        <v>452.3</v>
      </c>
      <c r="BC618">
        <v>423.6</v>
      </c>
      <c r="BD618">
        <v>929.7</v>
      </c>
      <c r="BE618">
        <v>706.9</v>
      </c>
      <c r="BF618">
        <v>580.29999999999995</v>
      </c>
      <c r="BG618">
        <v>503.4</v>
      </c>
      <c r="BH618">
        <v>464.8</v>
      </c>
      <c r="BI618">
        <v>437.9</v>
      </c>
      <c r="BJ618">
        <v>394.5</v>
      </c>
      <c r="BK618">
        <v>44.8</v>
      </c>
      <c r="BL618">
        <v>43.1</v>
      </c>
      <c r="BM618">
        <v>42.5</v>
      </c>
      <c r="BN618">
        <v>42.8</v>
      </c>
      <c r="BO618">
        <v>41.9</v>
      </c>
      <c r="BP618">
        <v>41.2</v>
      </c>
      <c r="BQ618">
        <v>40.299999999999997</v>
      </c>
      <c r="BR618">
        <v>143</v>
      </c>
      <c r="BS618">
        <v>147.1</v>
      </c>
      <c r="BT618">
        <v>147.4</v>
      </c>
      <c r="BU618">
        <v>148.80000000000001</v>
      </c>
      <c r="BV618">
        <v>150.19999999999999</v>
      </c>
      <c r="BW618">
        <v>152.5</v>
      </c>
      <c r="BX618">
        <v>177.5</v>
      </c>
      <c r="BY618">
        <v>982.4</v>
      </c>
      <c r="BZ618">
        <v>805.6</v>
      </c>
      <c r="CA618">
        <v>706.6</v>
      </c>
      <c r="CB618">
        <v>648.9</v>
      </c>
      <c r="CC618">
        <v>619.20000000000005</v>
      </c>
      <c r="CD618">
        <v>604</v>
      </c>
      <c r="CE618">
        <v>589.9</v>
      </c>
      <c r="CF618">
        <v>630.79999999999995</v>
      </c>
      <c r="CG618">
        <v>527.4</v>
      </c>
      <c r="CH618">
        <v>464.5</v>
      </c>
      <c r="CI618">
        <v>433</v>
      </c>
      <c r="CJ618">
        <v>419.7</v>
      </c>
      <c r="CK618">
        <v>413.8</v>
      </c>
      <c r="CL618">
        <v>409</v>
      </c>
      <c r="CM618">
        <v>590.9</v>
      </c>
      <c r="CN618">
        <v>497.6</v>
      </c>
      <c r="CO618">
        <v>442.4</v>
      </c>
      <c r="CP618">
        <v>418.6</v>
      </c>
      <c r="CQ618">
        <v>407</v>
      </c>
      <c r="CR618">
        <v>401.4</v>
      </c>
      <c r="CS618">
        <v>396.5</v>
      </c>
      <c r="CT618">
        <v>561.1</v>
      </c>
      <c r="CU618">
        <v>474.4</v>
      </c>
      <c r="CV618">
        <v>427.8</v>
      </c>
      <c r="CW618">
        <v>407.8</v>
      </c>
      <c r="CX618">
        <v>396.3</v>
      </c>
      <c r="CY618">
        <v>388.1</v>
      </c>
      <c r="CZ618">
        <v>378.6</v>
      </c>
      <c r="DA618">
        <v>564.4</v>
      </c>
      <c r="DB618">
        <v>472.6</v>
      </c>
      <c r="DC618">
        <v>421.5</v>
      </c>
      <c r="DD618">
        <v>403.2</v>
      </c>
      <c r="DE618">
        <v>392.4</v>
      </c>
      <c r="DF618">
        <v>382.2</v>
      </c>
      <c r="DG618">
        <v>365</v>
      </c>
      <c r="DH618">
        <v>565.6</v>
      </c>
      <c r="DI618">
        <v>462.5</v>
      </c>
      <c r="DJ618">
        <v>413</v>
      </c>
      <c r="DK618">
        <v>392.5</v>
      </c>
      <c r="DL618">
        <v>378.1</v>
      </c>
      <c r="DM618">
        <v>367.7</v>
      </c>
      <c r="DN618">
        <v>352.7</v>
      </c>
      <c r="DO618">
        <v>579.1</v>
      </c>
      <c r="DP618">
        <v>473.7</v>
      </c>
      <c r="DQ618">
        <v>418.8</v>
      </c>
      <c r="DR618">
        <v>395.3</v>
      </c>
      <c r="DS618">
        <v>379</v>
      </c>
      <c r="DT618">
        <v>363.6</v>
      </c>
      <c r="DU618">
        <v>339.2</v>
      </c>
      <c r="DV618">
        <v>646.1</v>
      </c>
      <c r="DW618">
        <v>520.70000000000005</v>
      </c>
      <c r="DX618">
        <v>446.9</v>
      </c>
      <c r="DY618">
        <v>410.5</v>
      </c>
      <c r="DZ618">
        <v>391.3</v>
      </c>
      <c r="EA618">
        <v>375.4</v>
      </c>
      <c r="EB618">
        <v>343.8</v>
      </c>
      <c r="EC618">
        <v>767.8</v>
      </c>
      <c r="ED618">
        <v>610.29999999999995</v>
      </c>
      <c r="EE618">
        <v>515.6</v>
      </c>
      <c r="EF618">
        <v>452.6</v>
      </c>
      <c r="EG618">
        <v>419.2</v>
      </c>
      <c r="EH618">
        <v>403.3</v>
      </c>
      <c r="EI618">
        <v>377.7</v>
      </c>
      <c r="EJ618">
        <v>886.5</v>
      </c>
      <c r="EK618">
        <v>704.8</v>
      </c>
      <c r="EL618">
        <v>595.4</v>
      </c>
      <c r="EM618">
        <v>522.70000000000005</v>
      </c>
      <c r="EN618">
        <v>484</v>
      </c>
      <c r="EO618">
        <v>462.3</v>
      </c>
      <c r="EP618" t="s">
        <v>4920</v>
      </c>
    </row>
    <row r="619" spans="1:146" x14ac:dyDescent="0.25">
      <c r="A619" t="s">
        <v>4310</v>
      </c>
      <c r="B619" t="s">
        <v>3685</v>
      </c>
      <c r="C619" t="s">
        <v>3686</v>
      </c>
      <c r="D619" t="s">
        <v>1578</v>
      </c>
      <c r="E619" t="s">
        <v>1579</v>
      </c>
      <c r="F619" t="s">
        <v>1580</v>
      </c>
      <c r="G619" t="s">
        <v>1581</v>
      </c>
      <c r="H619">
        <v>1989</v>
      </c>
      <c r="I619">
        <v>142303</v>
      </c>
      <c r="K619" t="s">
        <v>1698</v>
      </c>
      <c r="L619" t="s">
        <v>1781</v>
      </c>
      <c r="M619">
        <v>160</v>
      </c>
      <c r="N619" t="s">
        <v>4120</v>
      </c>
      <c r="O619" s="3">
        <v>0.89909722222222221</v>
      </c>
      <c r="P619">
        <v>10.25</v>
      </c>
      <c r="Q619">
        <v>8.468</v>
      </c>
      <c r="R619">
        <v>1.857</v>
      </c>
      <c r="S619">
        <v>3.29</v>
      </c>
      <c r="T619">
        <v>6565</v>
      </c>
      <c r="U619">
        <v>127.9</v>
      </c>
      <c r="V619">
        <v>0.51</v>
      </c>
      <c r="W619">
        <v>702</v>
      </c>
      <c r="X619">
        <v>0.88009999999999999</v>
      </c>
      <c r="Y619">
        <v>767</v>
      </c>
      <c r="Z619">
        <v>0</v>
      </c>
      <c r="AA619">
        <v>0</v>
      </c>
      <c r="AB619">
        <v>1141.7</v>
      </c>
      <c r="AC619">
        <v>933.2</v>
      </c>
      <c r="AD619">
        <v>820.2</v>
      </c>
      <c r="AE619">
        <v>747.5</v>
      </c>
      <c r="AF619">
        <v>699.3</v>
      </c>
      <c r="AG619">
        <v>670.5</v>
      </c>
      <c r="AH619">
        <v>645.70000000000005</v>
      </c>
      <c r="AI619">
        <v>1091.8</v>
      </c>
      <c r="AJ619">
        <v>898.8</v>
      </c>
      <c r="AK619">
        <v>795.7</v>
      </c>
      <c r="AL619">
        <v>736.4</v>
      </c>
      <c r="AM619">
        <v>700.8</v>
      </c>
      <c r="AN619">
        <v>678.2</v>
      </c>
      <c r="AO619">
        <v>655.8</v>
      </c>
      <c r="AP619">
        <v>962.6</v>
      </c>
      <c r="AQ619">
        <v>779.3</v>
      </c>
      <c r="AR619">
        <v>681.4</v>
      </c>
      <c r="AS619">
        <v>624.70000000000005</v>
      </c>
      <c r="AT619">
        <v>590</v>
      </c>
      <c r="AU619">
        <v>567.79999999999995</v>
      </c>
      <c r="AV619">
        <v>541.29999999999995</v>
      </c>
      <c r="AW619">
        <v>1073.0999999999999</v>
      </c>
      <c r="AX619">
        <v>855.9</v>
      </c>
      <c r="AY619">
        <v>735.9</v>
      </c>
      <c r="AZ619">
        <v>663.7</v>
      </c>
      <c r="BA619">
        <v>618.20000000000005</v>
      </c>
      <c r="BB619">
        <v>589</v>
      </c>
      <c r="BC619">
        <v>556.79999999999995</v>
      </c>
      <c r="BD619">
        <v>1139.3</v>
      </c>
      <c r="BE619">
        <v>875.4</v>
      </c>
      <c r="BF619">
        <v>735</v>
      </c>
      <c r="BG619">
        <v>648.4</v>
      </c>
      <c r="BH619">
        <v>601.5</v>
      </c>
      <c r="BI619">
        <v>567.1</v>
      </c>
      <c r="BJ619">
        <v>515</v>
      </c>
      <c r="BK619">
        <v>43.9</v>
      </c>
      <c r="BL619">
        <v>42</v>
      </c>
      <c r="BM619">
        <v>42.9</v>
      </c>
      <c r="BN619">
        <v>43.1</v>
      </c>
      <c r="BO619">
        <v>42</v>
      </c>
      <c r="BP619">
        <v>41</v>
      </c>
      <c r="BQ619">
        <v>41</v>
      </c>
      <c r="BR619">
        <v>147.30000000000001</v>
      </c>
      <c r="BS619">
        <v>151.80000000000001</v>
      </c>
      <c r="BT619">
        <v>154.1</v>
      </c>
      <c r="BU619">
        <v>157.9</v>
      </c>
      <c r="BV619">
        <v>180</v>
      </c>
      <c r="BW619">
        <v>180</v>
      </c>
      <c r="BX619">
        <v>180</v>
      </c>
      <c r="BY619">
        <v>1166</v>
      </c>
      <c r="BZ619">
        <v>981.8</v>
      </c>
      <c r="CA619">
        <v>889.1</v>
      </c>
      <c r="CB619">
        <v>838.3</v>
      </c>
      <c r="CC619">
        <v>811</v>
      </c>
      <c r="CD619">
        <v>794.7</v>
      </c>
      <c r="CE619">
        <v>787.6</v>
      </c>
      <c r="CF619">
        <v>758.2</v>
      </c>
      <c r="CG619">
        <v>645.4</v>
      </c>
      <c r="CH619">
        <v>584</v>
      </c>
      <c r="CI619">
        <v>560.1</v>
      </c>
      <c r="CJ619">
        <v>549.5</v>
      </c>
      <c r="CK619">
        <v>543.79999999999995</v>
      </c>
      <c r="CL619">
        <v>539.79999999999995</v>
      </c>
      <c r="CM619">
        <v>713.3</v>
      </c>
      <c r="CN619">
        <v>607.1</v>
      </c>
      <c r="CO619">
        <v>559.79999999999995</v>
      </c>
      <c r="CP619">
        <v>541</v>
      </c>
      <c r="CQ619">
        <v>532.20000000000005</v>
      </c>
      <c r="CR619">
        <v>526.9</v>
      </c>
      <c r="CS619">
        <v>522.20000000000005</v>
      </c>
      <c r="CT619">
        <v>674.3</v>
      </c>
      <c r="CU619">
        <v>579.70000000000005</v>
      </c>
      <c r="CV619">
        <v>544.5</v>
      </c>
      <c r="CW619">
        <v>527.20000000000005</v>
      </c>
      <c r="CX619">
        <v>515.20000000000005</v>
      </c>
      <c r="CY619">
        <v>507</v>
      </c>
      <c r="CZ619">
        <v>498.8</v>
      </c>
      <c r="DA619">
        <v>679.1</v>
      </c>
      <c r="DB619">
        <v>583.9</v>
      </c>
      <c r="DC619">
        <v>543.9</v>
      </c>
      <c r="DD619">
        <v>523.6</v>
      </c>
      <c r="DE619">
        <v>507.3</v>
      </c>
      <c r="DF619">
        <v>494.8</v>
      </c>
      <c r="DG619">
        <v>473.8</v>
      </c>
      <c r="DH619">
        <v>725.3</v>
      </c>
      <c r="DI619">
        <v>600.70000000000005</v>
      </c>
      <c r="DJ619">
        <v>544</v>
      </c>
      <c r="DK619">
        <v>518.29999999999995</v>
      </c>
      <c r="DL619">
        <v>498.4</v>
      </c>
      <c r="DM619">
        <v>481.5</v>
      </c>
      <c r="DN619">
        <v>456.4</v>
      </c>
      <c r="DO619">
        <v>747.7</v>
      </c>
      <c r="DP619">
        <v>617.9</v>
      </c>
      <c r="DQ619">
        <v>551.20000000000005</v>
      </c>
      <c r="DR619">
        <v>522.9</v>
      </c>
      <c r="DS619">
        <v>502.1</v>
      </c>
      <c r="DT619">
        <v>482.2</v>
      </c>
      <c r="DU619">
        <v>451</v>
      </c>
      <c r="DV619">
        <v>824.6</v>
      </c>
      <c r="DW619">
        <v>676.8</v>
      </c>
      <c r="DX619">
        <v>583.1</v>
      </c>
      <c r="DY619">
        <v>539.9</v>
      </c>
      <c r="DZ619">
        <v>516.29999999999995</v>
      </c>
      <c r="EA619">
        <v>495.9</v>
      </c>
      <c r="EB619">
        <v>457.8</v>
      </c>
      <c r="EC619">
        <v>967.7</v>
      </c>
      <c r="ED619">
        <v>767.1</v>
      </c>
      <c r="EE619">
        <v>653</v>
      </c>
      <c r="EF619">
        <v>576.20000000000005</v>
      </c>
      <c r="EG619">
        <v>538.79999999999995</v>
      </c>
      <c r="EH619">
        <v>516.79999999999995</v>
      </c>
      <c r="EI619">
        <v>478.4</v>
      </c>
      <c r="EJ619">
        <v>1117.4000000000001</v>
      </c>
      <c r="EK619">
        <v>884.7</v>
      </c>
      <c r="EL619">
        <v>751.2</v>
      </c>
      <c r="EM619">
        <v>656.7</v>
      </c>
      <c r="EN619">
        <v>587.6</v>
      </c>
      <c r="EO619">
        <v>546.4</v>
      </c>
      <c r="EP619" t="s">
        <v>4921</v>
      </c>
    </row>
    <row r="620" spans="1:146" x14ac:dyDescent="0.25">
      <c r="A620" t="s">
        <v>4922</v>
      </c>
      <c r="B620" t="s">
        <v>1329</v>
      </c>
      <c r="C620" t="s">
        <v>1330</v>
      </c>
      <c r="D620" t="s">
        <v>1331</v>
      </c>
      <c r="E620" t="s">
        <v>1455</v>
      </c>
      <c r="F620" t="s">
        <v>1089</v>
      </c>
      <c r="G620" t="s">
        <v>1879</v>
      </c>
      <c r="H620">
        <v>1992</v>
      </c>
      <c r="I620">
        <v>4028019</v>
      </c>
      <c r="K620" t="s">
        <v>1698</v>
      </c>
      <c r="L620" t="s">
        <v>1782</v>
      </c>
      <c r="M620">
        <v>510</v>
      </c>
      <c r="N620" t="s">
        <v>4120</v>
      </c>
      <c r="O620" s="3">
        <v>0.89909722222222221</v>
      </c>
      <c r="P620">
        <v>10.57</v>
      </c>
      <c r="Q620">
        <v>9.7520000000000007</v>
      </c>
      <c r="R620">
        <v>2.0219999999999998</v>
      </c>
      <c r="S620">
        <v>3.35</v>
      </c>
      <c r="T620">
        <v>4190</v>
      </c>
      <c r="U620">
        <v>106.6</v>
      </c>
      <c r="V620">
        <v>0.18</v>
      </c>
      <c r="W620">
        <v>628.1</v>
      </c>
      <c r="X620">
        <v>0.9889</v>
      </c>
      <c r="Y620">
        <v>682.6</v>
      </c>
      <c r="Z620">
        <v>0</v>
      </c>
      <c r="AA620">
        <v>0</v>
      </c>
      <c r="AB620">
        <v>1033.5999999999999</v>
      </c>
      <c r="AC620">
        <v>832.2</v>
      </c>
      <c r="AD620">
        <v>716.6</v>
      </c>
      <c r="AE620">
        <v>657.2</v>
      </c>
      <c r="AF620">
        <v>631.9</v>
      </c>
      <c r="AG620">
        <v>604.70000000000005</v>
      </c>
      <c r="AH620">
        <v>572.20000000000005</v>
      </c>
      <c r="AI620">
        <v>990.1</v>
      </c>
      <c r="AJ620">
        <v>799.1</v>
      </c>
      <c r="AK620">
        <v>696.5</v>
      </c>
      <c r="AL620">
        <v>643.1</v>
      </c>
      <c r="AM620">
        <v>615</v>
      </c>
      <c r="AN620">
        <v>593.5</v>
      </c>
      <c r="AO620">
        <v>561</v>
      </c>
      <c r="AP620">
        <v>868.2</v>
      </c>
      <c r="AQ620">
        <v>699.1</v>
      </c>
      <c r="AR620">
        <v>608.9</v>
      </c>
      <c r="AS620">
        <v>557.1</v>
      </c>
      <c r="AT620">
        <v>525.29999999999995</v>
      </c>
      <c r="AU620">
        <v>503.8</v>
      </c>
      <c r="AV620">
        <v>473.9</v>
      </c>
      <c r="AW620">
        <v>953.4</v>
      </c>
      <c r="AX620">
        <v>758</v>
      </c>
      <c r="AY620">
        <v>651</v>
      </c>
      <c r="AZ620">
        <v>587.6</v>
      </c>
      <c r="BA620">
        <v>548.1</v>
      </c>
      <c r="BB620">
        <v>521.9</v>
      </c>
      <c r="BC620">
        <v>488.8</v>
      </c>
      <c r="BD620">
        <v>1028.3</v>
      </c>
      <c r="BE620">
        <v>780.9</v>
      </c>
      <c r="BF620">
        <v>647</v>
      </c>
      <c r="BG620">
        <v>573.9</v>
      </c>
      <c r="BH620">
        <v>537.9</v>
      </c>
      <c r="BI620">
        <v>505</v>
      </c>
      <c r="BJ620">
        <v>453.6</v>
      </c>
      <c r="BK620">
        <v>42.4</v>
      </c>
      <c r="BL620">
        <v>40.799999999999997</v>
      </c>
      <c r="BM620">
        <v>40</v>
      </c>
      <c r="BN620">
        <v>38.5</v>
      </c>
      <c r="BO620">
        <v>37.6</v>
      </c>
      <c r="BP620">
        <v>37.299999999999997</v>
      </c>
      <c r="BQ620">
        <v>36.6</v>
      </c>
      <c r="BR620">
        <v>144.1</v>
      </c>
      <c r="BS620">
        <v>147.80000000000001</v>
      </c>
      <c r="BT620">
        <v>148.30000000000001</v>
      </c>
      <c r="BU620">
        <v>150</v>
      </c>
      <c r="BV620">
        <v>152.5</v>
      </c>
      <c r="BW620">
        <v>176.6</v>
      </c>
      <c r="BX620">
        <v>177.6</v>
      </c>
      <c r="BY620">
        <v>1087.2</v>
      </c>
      <c r="BZ620">
        <v>887.3</v>
      </c>
      <c r="CA620">
        <v>774.6</v>
      </c>
      <c r="CB620">
        <v>718.8</v>
      </c>
      <c r="CC620">
        <v>699.1</v>
      </c>
      <c r="CD620">
        <v>690.2</v>
      </c>
      <c r="CE620">
        <v>674.5</v>
      </c>
      <c r="CF620">
        <v>716.4</v>
      </c>
      <c r="CG620">
        <v>595.4</v>
      </c>
      <c r="CH620">
        <v>532.9</v>
      </c>
      <c r="CI620">
        <v>509.7</v>
      </c>
      <c r="CJ620">
        <v>500.6</v>
      </c>
      <c r="CK620">
        <v>496.1</v>
      </c>
      <c r="CL620">
        <v>490.3</v>
      </c>
      <c r="CM620">
        <v>679.8</v>
      </c>
      <c r="CN620">
        <v>568.9</v>
      </c>
      <c r="CO620">
        <v>518.1</v>
      </c>
      <c r="CP620">
        <v>497.9</v>
      </c>
      <c r="CQ620">
        <v>487.2</v>
      </c>
      <c r="CR620">
        <v>482</v>
      </c>
      <c r="CS620">
        <v>478.1</v>
      </c>
      <c r="CT620">
        <v>653.6</v>
      </c>
      <c r="CU620">
        <v>551.1</v>
      </c>
      <c r="CV620">
        <v>508.2</v>
      </c>
      <c r="CW620">
        <v>486.9</v>
      </c>
      <c r="CX620">
        <v>471.7</v>
      </c>
      <c r="CY620">
        <v>459.7</v>
      </c>
      <c r="CZ620">
        <v>449</v>
      </c>
      <c r="DA620">
        <v>634.4</v>
      </c>
      <c r="DB620">
        <v>528.6</v>
      </c>
      <c r="DC620">
        <v>493.8</v>
      </c>
      <c r="DD620">
        <v>480.3</v>
      </c>
      <c r="DE620">
        <v>466.5</v>
      </c>
      <c r="DF620">
        <v>448.6</v>
      </c>
      <c r="DG620">
        <v>421.7</v>
      </c>
      <c r="DH620">
        <v>628</v>
      </c>
      <c r="DI620">
        <v>521.9</v>
      </c>
      <c r="DJ620">
        <v>483.5</v>
      </c>
      <c r="DK620">
        <v>456.9</v>
      </c>
      <c r="DL620">
        <v>436</v>
      </c>
      <c r="DM620">
        <v>421.8</v>
      </c>
      <c r="DN620">
        <v>397.8</v>
      </c>
      <c r="DO620">
        <v>645.70000000000005</v>
      </c>
      <c r="DP620">
        <v>532.79999999999995</v>
      </c>
      <c r="DQ620">
        <v>489.1</v>
      </c>
      <c r="DR620">
        <v>459</v>
      </c>
      <c r="DS620">
        <v>429.7</v>
      </c>
      <c r="DT620">
        <v>404.6</v>
      </c>
      <c r="DU620">
        <v>373.9</v>
      </c>
      <c r="DV620">
        <v>718.1</v>
      </c>
      <c r="DW620">
        <v>579.9</v>
      </c>
      <c r="DX620">
        <v>511</v>
      </c>
      <c r="DY620">
        <v>479.4</v>
      </c>
      <c r="DZ620">
        <v>450.1</v>
      </c>
      <c r="EA620">
        <v>420</v>
      </c>
      <c r="EB620">
        <v>360.2</v>
      </c>
      <c r="EC620">
        <v>848.7</v>
      </c>
      <c r="ED620">
        <v>673</v>
      </c>
      <c r="EE620">
        <v>570.29999999999995</v>
      </c>
      <c r="EF620">
        <v>515.79999999999995</v>
      </c>
      <c r="EG620">
        <v>491.9</v>
      </c>
      <c r="EH620">
        <v>469.9</v>
      </c>
      <c r="EI620">
        <v>418</v>
      </c>
      <c r="EJ620">
        <v>980</v>
      </c>
      <c r="EK620">
        <v>777.1</v>
      </c>
      <c r="EL620">
        <v>658.6</v>
      </c>
      <c r="EM620">
        <v>595.6</v>
      </c>
      <c r="EN620">
        <v>564.70000000000005</v>
      </c>
      <c r="EO620">
        <v>519.20000000000005</v>
      </c>
      <c r="EP620" t="s">
        <v>4923</v>
      </c>
    </row>
    <row r="621" spans="1:146" x14ac:dyDescent="0.25">
      <c r="A621" t="s">
        <v>3421</v>
      </c>
      <c r="B621" t="s">
        <v>3687</v>
      </c>
      <c r="C621" t="s">
        <v>3688</v>
      </c>
      <c r="D621" t="s">
        <v>3689</v>
      </c>
      <c r="E621" t="s">
        <v>762</v>
      </c>
      <c r="F621" t="s">
        <v>1134</v>
      </c>
      <c r="G621" t="s">
        <v>1490</v>
      </c>
      <c r="H621">
        <v>1998</v>
      </c>
      <c r="K621" t="s">
        <v>1698</v>
      </c>
      <c r="L621" t="s">
        <v>1781</v>
      </c>
      <c r="M621">
        <v>550</v>
      </c>
      <c r="N621" t="s">
        <v>4120</v>
      </c>
      <c r="O621" s="3">
        <v>0.89909722222222221</v>
      </c>
      <c r="P621">
        <v>10.670999999999999</v>
      </c>
      <c r="Q621">
        <v>9.8819999999999997</v>
      </c>
      <c r="R621">
        <v>2.2010000000000001</v>
      </c>
      <c r="S621">
        <v>3.45</v>
      </c>
      <c r="T621">
        <v>5432</v>
      </c>
      <c r="U621">
        <v>115.7</v>
      </c>
      <c r="V621">
        <v>0.16</v>
      </c>
      <c r="W621">
        <v>626.20000000000005</v>
      </c>
      <c r="X621">
        <v>0.99990000000000001</v>
      </c>
      <c r="Y621">
        <v>675.1</v>
      </c>
      <c r="Z621">
        <v>0</v>
      </c>
      <c r="AA621">
        <v>0</v>
      </c>
      <c r="AB621">
        <v>1010.2</v>
      </c>
      <c r="AC621">
        <v>822.2</v>
      </c>
      <c r="AD621">
        <v>714.2</v>
      </c>
      <c r="AE621">
        <v>653.4</v>
      </c>
      <c r="AF621">
        <v>617.20000000000005</v>
      </c>
      <c r="AG621">
        <v>594.70000000000005</v>
      </c>
      <c r="AH621">
        <v>571.6</v>
      </c>
      <c r="AI621">
        <v>961.1</v>
      </c>
      <c r="AJ621">
        <v>785.2</v>
      </c>
      <c r="AK621">
        <v>690.8</v>
      </c>
      <c r="AL621">
        <v>641.1</v>
      </c>
      <c r="AM621">
        <v>613.70000000000005</v>
      </c>
      <c r="AN621">
        <v>595.70000000000005</v>
      </c>
      <c r="AO621">
        <v>573.4</v>
      </c>
      <c r="AP621">
        <v>858.7</v>
      </c>
      <c r="AQ621">
        <v>694.7</v>
      </c>
      <c r="AR621">
        <v>607.6</v>
      </c>
      <c r="AS621">
        <v>557.6</v>
      </c>
      <c r="AT621">
        <v>527.20000000000005</v>
      </c>
      <c r="AU621">
        <v>507.5</v>
      </c>
      <c r="AV621">
        <v>483.1</v>
      </c>
      <c r="AW621">
        <v>907.3</v>
      </c>
      <c r="AX621">
        <v>729</v>
      </c>
      <c r="AY621">
        <v>632.9</v>
      </c>
      <c r="AZ621">
        <v>577</v>
      </c>
      <c r="BA621">
        <v>542.79999999999995</v>
      </c>
      <c r="BB621">
        <v>520.6</v>
      </c>
      <c r="BC621">
        <v>493</v>
      </c>
      <c r="BD621">
        <v>1009.7</v>
      </c>
      <c r="BE621">
        <v>774.3</v>
      </c>
      <c r="BF621">
        <v>646.5</v>
      </c>
      <c r="BG621">
        <v>574.70000000000005</v>
      </c>
      <c r="BH621">
        <v>537.4</v>
      </c>
      <c r="BI621">
        <v>508.4</v>
      </c>
      <c r="BJ621">
        <v>462.5</v>
      </c>
      <c r="BK621">
        <v>41.8</v>
      </c>
      <c r="BL621">
        <v>40.5</v>
      </c>
      <c r="BM621">
        <v>40</v>
      </c>
      <c r="BN621">
        <v>38.6</v>
      </c>
      <c r="BO621">
        <v>37.799999999999997</v>
      </c>
      <c r="BP621">
        <v>37.4</v>
      </c>
      <c r="BQ621">
        <v>37.299999999999997</v>
      </c>
      <c r="BR621">
        <v>145.4</v>
      </c>
      <c r="BS621">
        <v>149.9</v>
      </c>
      <c r="BT621">
        <v>151.1</v>
      </c>
      <c r="BU621">
        <v>156.69999999999999</v>
      </c>
      <c r="BV621">
        <v>174.5</v>
      </c>
      <c r="BW621">
        <v>180</v>
      </c>
      <c r="BX621">
        <v>180</v>
      </c>
      <c r="BY621">
        <v>1014.7</v>
      </c>
      <c r="BZ621">
        <v>846</v>
      </c>
      <c r="CA621">
        <v>752.3</v>
      </c>
      <c r="CB621">
        <v>711.8</v>
      </c>
      <c r="CC621">
        <v>694.6</v>
      </c>
      <c r="CD621">
        <v>686.7</v>
      </c>
      <c r="CE621">
        <v>683.4</v>
      </c>
      <c r="CF621">
        <v>675.1</v>
      </c>
      <c r="CG621">
        <v>569.79999999999995</v>
      </c>
      <c r="CH621">
        <v>523</v>
      </c>
      <c r="CI621">
        <v>505.2</v>
      </c>
      <c r="CJ621">
        <v>498.1</v>
      </c>
      <c r="CK621">
        <v>494.5</v>
      </c>
      <c r="CL621">
        <v>492.5</v>
      </c>
      <c r="CM621">
        <v>643.9</v>
      </c>
      <c r="CN621">
        <v>548.1</v>
      </c>
      <c r="CO621">
        <v>510.6</v>
      </c>
      <c r="CP621">
        <v>494.4</v>
      </c>
      <c r="CQ621">
        <v>485.9</v>
      </c>
      <c r="CR621">
        <v>481.7</v>
      </c>
      <c r="CS621">
        <v>478.6</v>
      </c>
      <c r="CT621">
        <v>621.6</v>
      </c>
      <c r="CU621">
        <v>534.70000000000005</v>
      </c>
      <c r="CV621">
        <v>501.5</v>
      </c>
      <c r="CW621">
        <v>484.4</v>
      </c>
      <c r="CX621">
        <v>471.8</v>
      </c>
      <c r="CY621">
        <v>462.6</v>
      </c>
      <c r="CZ621">
        <v>454.5</v>
      </c>
      <c r="DA621">
        <v>630.1</v>
      </c>
      <c r="DB621">
        <v>538.1</v>
      </c>
      <c r="DC621">
        <v>500.2</v>
      </c>
      <c r="DD621">
        <v>482.3</v>
      </c>
      <c r="DE621">
        <v>466.7</v>
      </c>
      <c r="DF621">
        <v>452.4</v>
      </c>
      <c r="DG621">
        <v>430.5</v>
      </c>
      <c r="DH621">
        <v>650.4</v>
      </c>
      <c r="DI621">
        <v>538.20000000000005</v>
      </c>
      <c r="DJ621">
        <v>495.1</v>
      </c>
      <c r="DK621">
        <v>471.9</v>
      </c>
      <c r="DL621">
        <v>451.2</v>
      </c>
      <c r="DM621">
        <v>436</v>
      </c>
      <c r="DN621">
        <v>417.3</v>
      </c>
      <c r="DO621">
        <v>671.1</v>
      </c>
      <c r="DP621">
        <v>552.5</v>
      </c>
      <c r="DQ621">
        <v>500.9</v>
      </c>
      <c r="DR621">
        <v>475.1</v>
      </c>
      <c r="DS621">
        <v>452</v>
      </c>
      <c r="DT621">
        <v>430</v>
      </c>
      <c r="DU621">
        <v>399.1</v>
      </c>
      <c r="DV621">
        <v>738.8</v>
      </c>
      <c r="DW621">
        <v>600.79999999999995</v>
      </c>
      <c r="DX621">
        <v>524.6</v>
      </c>
      <c r="DY621">
        <v>491.3</v>
      </c>
      <c r="DZ621">
        <v>468.5</v>
      </c>
      <c r="EA621">
        <v>445</v>
      </c>
      <c r="EB621">
        <v>399.5</v>
      </c>
      <c r="EC621">
        <v>870.9</v>
      </c>
      <c r="ED621">
        <v>691.5</v>
      </c>
      <c r="EE621">
        <v>586.1</v>
      </c>
      <c r="EF621">
        <v>522.1</v>
      </c>
      <c r="EG621">
        <v>491.8</v>
      </c>
      <c r="EH621">
        <v>470.4</v>
      </c>
      <c r="EI621">
        <v>427</v>
      </c>
      <c r="EJ621">
        <v>1005.6</v>
      </c>
      <c r="EK621">
        <v>798.5</v>
      </c>
      <c r="EL621">
        <v>676.2</v>
      </c>
      <c r="EM621">
        <v>595</v>
      </c>
      <c r="EN621">
        <v>539.70000000000005</v>
      </c>
      <c r="EO621">
        <v>502.7</v>
      </c>
      <c r="EP621" t="s">
        <v>4924</v>
      </c>
    </row>
    <row r="622" spans="1:146" x14ac:dyDescent="0.25">
      <c r="A622" t="s">
        <v>4925</v>
      </c>
      <c r="B622" t="s">
        <v>3679</v>
      </c>
      <c r="C622" t="s">
        <v>3680</v>
      </c>
      <c r="D622" t="s">
        <v>3681</v>
      </c>
      <c r="E622" t="s">
        <v>3682</v>
      </c>
      <c r="F622" t="s">
        <v>3683</v>
      </c>
      <c r="G622" t="s">
        <v>3684</v>
      </c>
      <c r="H622">
        <v>2000</v>
      </c>
      <c r="I622">
        <v>4064902</v>
      </c>
      <c r="K622" t="s">
        <v>2137</v>
      </c>
      <c r="L622" t="s">
        <v>1782</v>
      </c>
      <c r="M622">
        <v>195</v>
      </c>
      <c r="N622" t="s">
        <v>4120</v>
      </c>
      <c r="O622" s="3">
        <v>0.89909722222222221</v>
      </c>
      <c r="P622">
        <v>11.648</v>
      </c>
      <c r="Q622">
        <v>10.574999999999999</v>
      </c>
      <c r="R622">
        <v>2.5710000000000002</v>
      </c>
      <c r="S622">
        <v>3.75</v>
      </c>
      <c r="T622">
        <v>5771</v>
      </c>
      <c r="U622">
        <v>146.30000000000001</v>
      </c>
      <c r="V622">
        <v>0</v>
      </c>
      <c r="W622">
        <v>571.29999999999995</v>
      </c>
      <c r="X622">
        <v>1.0831</v>
      </c>
      <c r="Y622">
        <v>623.20000000000005</v>
      </c>
      <c r="Z622">
        <v>0</v>
      </c>
      <c r="AA622">
        <v>0</v>
      </c>
      <c r="AB622">
        <v>904.1</v>
      </c>
      <c r="AC622">
        <v>738.6</v>
      </c>
      <c r="AD622">
        <v>646.9</v>
      </c>
      <c r="AE622">
        <v>604.9</v>
      </c>
      <c r="AF622">
        <v>584.6</v>
      </c>
      <c r="AG622">
        <v>561.79999999999995</v>
      </c>
      <c r="AH622">
        <v>529.6</v>
      </c>
      <c r="AI622">
        <v>862.2</v>
      </c>
      <c r="AJ622">
        <v>706.8</v>
      </c>
      <c r="AK622">
        <v>629.29999999999995</v>
      </c>
      <c r="AL622">
        <v>591.1</v>
      </c>
      <c r="AM622">
        <v>568.6</v>
      </c>
      <c r="AN622">
        <v>549.6</v>
      </c>
      <c r="AO622">
        <v>516.79999999999995</v>
      </c>
      <c r="AP622">
        <v>774.4</v>
      </c>
      <c r="AQ622">
        <v>630.4</v>
      </c>
      <c r="AR622">
        <v>555</v>
      </c>
      <c r="AS622">
        <v>512.20000000000005</v>
      </c>
      <c r="AT622">
        <v>485.6</v>
      </c>
      <c r="AU622">
        <v>466.9</v>
      </c>
      <c r="AV622">
        <v>438.2</v>
      </c>
      <c r="AW622">
        <v>845.7</v>
      </c>
      <c r="AX622">
        <v>679.8</v>
      </c>
      <c r="AY622">
        <v>590</v>
      </c>
      <c r="AZ622">
        <v>537</v>
      </c>
      <c r="BA622">
        <v>503.8</v>
      </c>
      <c r="BB622">
        <v>481.2</v>
      </c>
      <c r="BC622">
        <v>450.5</v>
      </c>
      <c r="BD622">
        <v>902.3</v>
      </c>
      <c r="BE622">
        <v>695.8</v>
      </c>
      <c r="BF622">
        <v>587.70000000000005</v>
      </c>
      <c r="BG622">
        <v>529.70000000000005</v>
      </c>
      <c r="BH622">
        <v>498.9</v>
      </c>
      <c r="BI622">
        <v>470.5</v>
      </c>
      <c r="BJ622">
        <v>421.6</v>
      </c>
      <c r="BK622">
        <v>41.5</v>
      </c>
      <c r="BL622">
        <v>40.299999999999997</v>
      </c>
      <c r="BM622">
        <v>39.200000000000003</v>
      </c>
      <c r="BN622">
        <v>38.1</v>
      </c>
      <c r="BO622">
        <v>37.6</v>
      </c>
      <c r="BP622">
        <v>37.200000000000003</v>
      </c>
      <c r="BQ622">
        <v>36.5</v>
      </c>
      <c r="BR622">
        <v>143.69999999999999</v>
      </c>
      <c r="BS622">
        <v>146</v>
      </c>
      <c r="BT622">
        <v>149.5</v>
      </c>
      <c r="BU622">
        <v>151.4</v>
      </c>
      <c r="BV622">
        <v>152.4</v>
      </c>
      <c r="BW622">
        <v>176.7</v>
      </c>
      <c r="BX622">
        <v>177.3</v>
      </c>
      <c r="BY622">
        <v>922</v>
      </c>
      <c r="BZ622">
        <v>769.7</v>
      </c>
      <c r="CA622">
        <v>692.9</v>
      </c>
      <c r="CB622">
        <v>661.6</v>
      </c>
      <c r="CC622">
        <v>646.5</v>
      </c>
      <c r="CD622">
        <v>638.6</v>
      </c>
      <c r="CE622">
        <v>619.70000000000005</v>
      </c>
      <c r="CF622">
        <v>613.6</v>
      </c>
      <c r="CG622">
        <v>521.29999999999995</v>
      </c>
      <c r="CH622">
        <v>485.9</v>
      </c>
      <c r="CI622">
        <v>470.6</v>
      </c>
      <c r="CJ622">
        <v>463.7</v>
      </c>
      <c r="CK622">
        <v>459.7</v>
      </c>
      <c r="CL622">
        <v>452.5</v>
      </c>
      <c r="CM622">
        <v>584.4</v>
      </c>
      <c r="CN622">
        <v>503.9</v>
      </c>
      <c r="CO622">
        <v>474.9</v>
      </c>
      <c r="CP622">
        <v>459.6</v>
      </c>
      <c r="CQ622">
        <v>450.5</v>
      </c>
      <c r="CR622">
        <v>445.4</v>
      </c>
      <c r="CS622">
        <v>439.9</v>
      </c>
      <c r="CT622">
        <v>563.9</v>
      </c>
      <c r="CU622">
        <v>493</v>
      </c>
      <c r="CV622">
        <v>466.5</v>
      </c>
      <c r="CW622">
        <v>448.9</v>
      </c>
      <c r="CX622">
        <v>433.5</v>
      </c>
      <c r="CY622">
        <v>421.8</v>
      </c>
      <c r="CZ622">
        <v>411.2</v>
      </c>
      <c r="DA622">
        <v>572.1</v>
      </c>
      <c r="DB622">
        <v>492.9</v>
      </c>
      <c r="DC622">
        <v>465.8</v>
      </c>
      <c r="DD622">
        <v>446.6</v>
      </c>
      <c r="DE622">
        <v>428.4</v>
      </c>
      <c r="DF622">
        <v>410.7</v>
      </c>
      <c r="DG622">
        <v>383.8</v>
      </c>
      <c r="DH622">
        <v>569</v>
      </c>
      <c r="DI622">
        <v>483.6</v>
      </c>
      <c r="DJ622">
        <v>452.3</v>
      </c>
      <c r="DK622">
        <v>436.4</v>
      </c>
      <c r="DL622">
        <v>422.1</v>
      </c>
      <c r="DM622">
        <v>408.4</v>
      </c>
      <c r="DN622">
        <v>378.8</v>
      </c>
      <c r="DO622">
        <v>583.20000000000005</v>
      </c>
      <c r="DP622">
        <v>489.1</v>
      </c>
      <c r="DQ622">
        <v>454.7</v>
      </c>
      <c r="DR622">
        <v>427.2</v>
      </c>
      <c r="DS622">
        <v>407.7</v>
      </c>
      <c r="DT622">
        <v>392.4</v>
      </c>
      <c r="DU622">
        <v>361.8</v>
      </c>
      <c r="DV622">
        <v>648.20000000000005</v>
      </c>
      <c r="DW622">
        <v>523.79999999999995</v>
      </c>
      <c r="DX622">
        <v>472.2</v>
      </c>
      <c r="DY622">
        <v>444.1</v>
      </c>
      <c r="DZ622">
        <v>415.9</v>
      </c>
      <c r="EA622">
        <v>387.2</v>
      </c>
      <c r="EB622">
        <v>333.2</v>
      </c>
      <c r="EC622">
        <v>767.5</v>
      </c>
      <c r="ED622">
        <v>612.79999999999995</v>
      </c>
      <c r="EE622">
        <v>520.4</v>
      </c>
      <c r="EF622">
        <v>475.5</v>
      </c>
      <c r="EG622">
        <v>454.8</v>
      </c>
      <c r="EH622">
        <v>433.7</v>
      </c>
      <c r="EI622">
        <v>385.2</v>
      </c>
      <c r="EJ622">
        <v>886.2</v>
      </c>
      <c r="EK622">
        <v>707.6</v>
      </c>
      <c r="EL622">
        <v>600.9</v>
      </c>
      <c r="EM622">
        <v>548.1</v>
      </c>
      <c r="EN622">
        <v>522.70000000000005</v>
      </c>
      <c r="EO622">
        <v>485</v>
      </c>
      <c r="EP622" t="s">
        <v>4926</v>
      </c>
    </row>
    <row r="623" spans="1:146" x14ac:dyDescent="0.25">
      <c r="A623" t="s">
        <v>3421</v>
      </c>
      <c r="B623" t="s">
        <v>3669</v>
      </c>
      <c r="C623" t="s">
        <v>3670</v>
      </c>
      <c r="D623" t="s">
        <v>3671</v>
      </c>
      <c r="E623" t="s">
        <v>3672</v>
      </c>
      <c r="F623" t="s">
        <v>851</v>
      </c>
      <c r="G623" t="s">
        <v>1526</v>
      </c>
      <c r="H623">
        <v>1994</v>
      </c>
      <c r="K623" t="s">
        <v>1698</v>
      </c>
      <c r="L623" t="s">
        <v>1781</v>
      </c>
      <c r="M623">
        <v>638</v>
      </c>
      <c r="N623" t="s">
        <v>4120</v>
      </c>
      <c r="O623" s="3">
        <v>0.89909722222222221</v>
      </c>
      <c r="P623">
        <v>11.14</v>
      </c>
      <c r="Q623">
        <v>9.5229999999999997</v>
      </c>
      <c r="R623">
        <v>1.5249999999999999</v>
      </c>
      <c r="S623">
        <v>3.64</v>
      </c>
      <c r="T623">
        <v>6781</v>
      </c>
      <c r="U623">
        <v>113.8</v>
      </c>
      <c r="V623">
        <v>0.46</v>
      </c>
      <c r="W623">
        <v>700.2</v>
      </c>
      <c r="X623">
        <v>0.89180000000000004</v>
      </c>
      <c r="Y623">
        <v>756.9</v>
      </c>
      <c r="Z623">
        <v>0</v>
      </c>
      <c r="AA623">
        <v>0</v>
      </c>
      <c r="AB623">
        <v>1193.4000000000001</v>
      </c>
      <c r="AC623">
        <v>952.7</v>
      </c>
      <c r="AD623">
        <v>818.3</v>
      </c>
      <c r="AE623">
        <v>731.8</v>
      </c>
      <c r="AF623">
        <v>678.8</v>
      </c>
      <c r="AG623">
        <v>645.6</v>
      </c>
      <c r="AH623">
        <v>619.29999999999995</v>
      </c>
      <c r="AI623">
        <v>1126.2</v>
      </c>
      <c r="AJ623">
        <v>913.3</v>
      </c>
      <c r="AK623">
        <v>794.1</v>
      </c>
      <c r="AL623">
        <v>719.1</v>
      </c>
      <c r="AM623">
        <v>675.5</v>
      </c>
      <c r="AN623">
        <v>651.4</v>
      </c>
      <c r="AO623">
        <v>631.29999999999995</v>
      </c>
      <c r="AP623">
        <v>980.8</v>
      </c>
      <c r="AQ623">
        <v>785.5</v>
      </c>
      <c r="AR623">
        <v>678.5</v>
      </c>
      <c r="AS623">
        <v>615</v>
      </c>
      <c r="AT623">
        <v>575.6</v>
      </c>
      <c r="AU623">
        <v>550.5</v>
      </c>
      <c r="AV623">
        <v>522</v>
      </c>
      <c r="AW623">
        <v>980.8</v>
      </c>
      <c r="AX623">
        <v>785.5</v>
      </c>
      <c r="AY623">
        <v>678.5</v>
      </c>
      <c r="AZ623">
        <v>615</v>
      </c>
      <c r="BA623">
        <v>575.6</v>
      </c>
      <c r="BB623">
        <v>550.5</v>
      </c>
      <c r="BC623">
        <v>522</v>
      </c>
      <c r="BD623">
        <v>1197.0999999999999</v>
      </c>
      <c r="BE623">
        <v>894.8</v>
      </c>
      <c r="BF623">
        <v>734.7</v>
      </c>
      <c r="BG623">
        <v>635.9</v>
      </c>
      <c r="BH623">
        <v>583.29999999999995</v>
      </c>
      <c r="BI623">
        <v>547.29999999999995</v>
      </c>
      <c r="BJ623">
        <v>495.9</v>
      </c>
      <c r="BK623">
        <v>44.4</v>
      </c>
      <c r="BL623">
        <v>42.7</v>
      </c>
      <c r="BM623">
        <v>43</v>
      </c>
      <c r="BN623">
        <v>42.8</v>
      </c>
      <c r="BO623">
        <v>41.9</v>
      </c>
      <c r="BP623">
        <v>41.3</v>
      </c>
      <c r="BQ623">
        <v>41.4</v>
      </c>
      <c r="BR623">
        <v>167</v>
      </c>
      <c r="BS623">
        <v>168.4</v>
      </c>
      <c r="BT623">
        <v>170.3</v>
      </c>
      <c r="BU623">
        <v>171.6</v>
      </c>
      <c r="BV623">
        <v>172</v>
      </c>
      <c r="BW623">
        <v>174.3</v>
      </c>
      <c r="BX623">
        <v>177.3</v>
      </c>
      <c r="BY623">
        <v>1157</v>
      </c>
      <c r="BZ623">
        <v>970</v>
      </c>
      <c r="CA623">
        <v>864.9</v>
      </c>
      <c r="CB623">
        <v>793.3</v>
      </c>
      <c r="CC623">
        <v>760.7</v>
      </c>
      <c r="CD623">
        <v>746.4</v>
      </c>
      <c r="CE623">
        <v>743.5</v>
      </c>
      <c r="CF623">
        <v>749.5</v>
      </c>
      <c r="CG623">
        <v>637.79999999999995</v>
      </c>
      <c r="CH623">
        <v>567.79999999999995</v>
      </c>
      <c r="CI623">
        <v>533.5</v>
      </c>
      <c r="CJ623">
        <v>518.29999999999995</v>
      </c>
      <c r="CK623">
        <v>511.8</v>
      </c>
      <c r="CL623">
        <v>507.9</v>
      </c>
      <c r="CM623">
        <v>706.5</v>
      </c>
      <c r="CN623">
        <v>602.4</v>
      </c>
      <c r="CO623">
        <v>543</v>
      </c>
      <c r="CP623">
        <v>517.1</v>
      </c>
      <c r="CQ623">
        <v>503.7</v>
      </c>
      <c r="CR623">
        <v>496.2</v>
      </c>
      <c r="CS623">
        <v>491.1</v>
      </c>
      <c r="CT623">
        <v>674</v>
      </c>
      <c r="CU623">
        <v>574.79999999999995</v>
      </c>
      <c r="CV623">
        <v>526.6</v>
      </c>
      <c r="CW623">
        <v>504.4</v>
      </c>
      <c r="CX623">
        <v>490.2</v>
      </c>
      <c r="CY623">
        <v>479.4</v>
      </c>
      <c r="CZ623">
        <v>465.7</v>
      </c>
      <c r="DA623">
        <v>676.6</v>
      </c>
      <c r="DB623">
        <v>575.4</v>
      </c>
      <c r="DC623">
        <v>524.29999999999995</v>
      </c>
      <c r="DD623">
        <v>501</v>
      </c>
      <c r="DE623">
        <v>485.3</v>
      </c>
      <c r="DF623">
        <v>470.5</v>
      </c>
      <c r="DG623">
        <v>444.6</v>
      </c>
      <c r="DH623">
        <v>743.1</v>
      </c>
      <c r="DI623">
        <v>616.29999999999995</v>
      </c>
      <c r="DJ623">
        <v>542.29999999999995</v>
      </c>
      <c r="DK623">
        <v>509.5</v>
      </c>
      <c r="DL623">
        <v>490.4</v>
      </c>
      <c r="DM623">
        <v>474.2</v>
      </c>
      <c r="DN623">
        <v>442.2</v>
      </c>
      <c r="DO623">
        <v>782.4</v>
      </c>
      <c r="DP623">
        <v>650.4</v>
      </c>
      <c r="DQ623">
        <v>566</v>
      </c>
      <c r="DR623">
        <v>521</v>
      </c>
      <c r="DS623">
        <v>498</v>
      </c>
      <c r="DT623">
        <v>481.3</v>
      </c>
      <c r="DU623">
        <v>449.3</v>
      </c>
      <c r="DV623">
        <v>901.2</v>
      </c>
      <c r="DW623">
        <v>722.8</v>
      </c>
      <c r="DX623">
        <v>623</v>
      </c>
      <c r="DY623">
        <v>554.1</v>
      </c>
      <c r="DZ623">
        <v>517.4</v>
      </c>
      <c r="EA623">
        <v>496.7</v>
      </c>
      <c r="EB623">
        <v>465.3</v>
      </c>
      <c r="EC623">
        <v>1066.4000000000001</v>
      </c>
      <c r="ED623">
        <v>824.8</v>
      </c>
      <c r="EE623">
        <v>695</v>
      </c>
      <c r="EF623">
        <v>610.6</v>
      </c>
      <c r="EG623">
        <v>550.1</v>
      </c>
      <c r="EH623">
        <v>516.20000000000005</v>
      </c>
      <c r="EI623">
        <v>480.5</v>
      </c>
      <c r="EJ623">
        <v>1229.8</v>
      </c>
      <c r="EK623">
        <v>935.4</v>
      </c>
      <c r="EL623">
        <v>771.7</v>
      </c>
      <c r="EM623">
        <v>670.3</v>
      </c>
      <c r="EN623">
        <v>596.9</v>
      </c>
      <c r="EO623">
        <v>544.9</v>
      </c>
      <c r="EP623" t="s">
        <v>4927</v>
      </c>
    </row>
    <row r="624" spans="1:146" x14ac:dyDescent="0.25">
      <c r="A624" t="s">
        <v>4928</v>
      </c>
      <c r="B624" t="s">
        <v>2174</v>
      </c>
      <c r="C624" t="s">
        <v>2175</v>
      </c>
      <c r="D624" t="s">
        <v>3694</v>
      </c>
      <c r="E624" t="s">
        <v>2176</v>
      </c>
      <c r="F624" t="s">
        <v>2177</v>
      </c>
      <c r="G624" t="s">
        <v>1879</v>
      </c>
      <c r="H624">
        <v>2013</v>
      </c>
      <c r="K624" t="s">
        <v>1698</v>
      </c>
      <c r="L624" t="s">
        <v>971</v>
      </c>
      <c r="M624">
        <v>368</v>
      </c>
      <c r="N624" t="s">
        <v>4120</v>
      </c>
      <c r="O624" s="3">
        <v>0.89909722222222221</v>
      </c>
      <c r="P624">
        <v>6.907</v>
      </c>
      <c r="Q624">
        <v>6.7640000000000002</v>
      </c>
      <c r="R624">
        <v>1.3959999999999999</v>
      </c>
      <c r="S624">
        <v>2.25</v>
      </c>
      <c r="T624">
        <v>913</v>
      </c>
      <c r="U624">
        <v>96.5</v>
      </c>
      <c r="V624">
        <v>7.0000000000000007E-2</v>
      </c>
      <c r="W624">
        <v>684.2</v>
      </c>
      <c r="X624">
        <v>0.90149999999999997</v>
      </c>
      <c r="Y624">
        <v>748.8</v>
      </c>
      <c r="Z624">
        <v>0</v>
      </c>
      <c r="AA624">
        <v>0</v>
      </c>
      <c r="AB624">
        <v>1107.5999999999999</v>
      </c>
      <c r="AC624">
        <v>896.6</v>
      </c>
      <c r="AD624">
        <v>782.6</v>
      </c>
      <c r="AE624">
        <v>726.9</v>
      </c>
      <c r="AF624">
        <v>691.8</v>
      </c>
      <c r="AG624">
        <v>668.1</v>
      </c>
      <c r="AH624">
        <v>599.5</v>
      </c>
      <c r="AI624">
        <v>1066.7</v>
      </c>
      <c r="AJ624">
        <v>867.7</v>
      </c>
      <c r="AK624">
        <v>763.5</v>
      </c>
      <c r="AL624">
        <v>705.3</v>
      </c>
      <c r="AM624">
        <v>671.3</v>
      </c>
      <c r="AN624">
        <v>646.79999999999995</v>
      </c>
      <c r="AO624">
        <v>589.9</v>
      </c>
      <c r="AP624">
        <v>940.6</v>
      </c>
      <c r="AQ624">
        <v>761.4</v>
      </c>
      <c r="AR624">
        <v>664.9</v>
      </c>
      <c r="AS624">
        <v>607</v>
      </c>
      <c r="AT624">
        <v>568.20000000000005</v>
      </c>
      <c r="AU624">
        <v>538.5</v>
      </c>
      <c r="AV624">
        <v>489.9</v>
      </c>
      <c r="AW624">
        <v>1035.8</v>
      </c>
      <c r="AX624">
        <v>827.6</v>
      </c>
      <c r="AY624">
        <v>713.9</v>
      </c>
      <c r="AZ624">
        <v>646.20000000000005</v>
      </c>
      <c r="BA624">
        <v>603</v>
      </c>
      <c r="BB624">
        <v>573.20000000000005</v>
      </c>
      <c r="BC624">
        <v>532.5</v>
      </c>
      <c r="BD624">
        <v>1100.0999999999999</v>
      </c>
      <c r="BE624">
        <v>843.4</v>
      </c>
      <c r="BF624">
        <v>710.1</v>
      </c>
      <c r="BG624">
        <v>632.29999999999995</v>
      </c>
      <c r="BH624">
        <v>584.79999999999995</v>
      </c>
      <c r="BI624">
        <v>542.70000000000005</v>
      </c>
      <c r="BJ624">
        <v>464</v>
      </c>
      <c r="BK624">
        <v>42.1</v>
      </c>
      <c r="BL624">
        <v>40.700000000000003</v>
      </c>
      <c r="BM624">
        <v>38.9</v>
      </c>
      <c r="BN624">
        <v>36.5</v>
      </c>
      <c r="BO624">
        <v>35.799999999999997</v>
      </c>
      <c r="BP624">
        <v>35.799999999999997</v>
      </c>
      <c r="BQ624">
        <v>36.4</v>
      </c>
      <c r="BR624">
        <v>145.5</v>
      </c>
      <c r="BS624">
        <v>147.69999999999999</v>
      </c>
      <c r="BT624">
        <v>149.69999999999999</v>
      </c>
      <c r="BU624">
        <v>150.5</v>
      </c>
      <c r="BV624">
        <v>176.6</v>
      </c>
      <c r="BW624">
        <v>143.30000000000001</v>
      </c>
      <c r="BX624">
        <v>137.19999999999999</v>
      </c>
      <c r="BY624">
        <v>1183.2</v>
      </c>
      <c r="BZ624">
        <v>970.8</v>
      </c>
      <c r="CA624">
        <v>851.6</v>
      </c>
      <c r="CB624">
        <v>790.4</v>
      </c>
      <c r="CC624">
        <v>775.3</v>
      </c>
      <c r="CD624">
        <v>771.6</v>
      </c>
      <c r="CE624">
        <v>770.5</v>
      </c>
      <c r="CF624">
        <v>784.5</v>
      </c>
      <c r="CG624">
        <v>655.29999999999995</v>
      </c>
      <c r="CH624">
        <v>603.70000000000005</v>
      </c>
      <c r="CI624">
        <v>577</v>
      </c>
      <c r="CJ624">
        <v>564.70000000000005</v>
      </c>
      <c r="CK624">
        <v>559.70000000000005</v>
      </c>
      <c r="CL624">
        <v>553.4</v>
      </c>
      <c r="CM624">
        <v>745.9</v>
      </c>
      <c r="CN624">
        <v>633</v>
      </c>
      <c r="CO624">
        <v>590.9</v>
      </c>
      <c r="CP624">
        <v>561.29999999999995</v>
      </c>
      <c r="CQ624">
        <v>541.6</v>
      </c>
      <c r="CR624">
        <v>534</v>
      </c>
      <c r="CS624">
        <v>527.70000000000005</v>
      </c>
      <c r="CT624">
        <v>717</v>
      </c>
      <c r="CU624">
        <v>615.1</v>
      </c>
      <c r="CV624">
        <v>580.20000000000005</v>
      </c>
      <c r="CW624">
        <v>546.1</v>
      </c>
      <c r="CX624">
        <v>512.70000000000005</v>
      </c>
      <c r="CY624">
        <v>492.6</v>
      </c>
      <c r="CZ624">
        <v>480.8</v>
      </c>
      <c r="DA624">
        <v>674.9</v>
      </c>
      <c r="DB624">
        <v>586.9</v>
      </c>
      <c r="DC624">
        <v>549.79999999999995</v>
      </c>
      <c r="DD624">
        <v>528.29999999999995</v>
      </c>
      <c r="DE624">
        <v>505.2</v>
      </c>
      <c r="DF624">
        <v>472.7</v>
      </c>
      <c r="DG624">
        <v>430.8</v>
      </c>
      <c r="DH624">
        <v>664.7</v>
      </c>
      <c r="DI624">
        <v>579.9</v>
      </c>
      <c r="DJ624">
        <v>525.79999999999995</v>
      </c>
      <c r="DK624">
        <v>481.4</v>
      </c>
      <c r="DL624">
        <v>454.9</v>
      </c>
      <c r="DM624">
        <v>433.2</v>
      </c>
      <c r="DN624">
        <v>390.5</v>
      </c>
      <c r="DO624">
        <v>685</v>
      </c>
      <c r="DP624">
        <v>588.70000000000005</v>
      </c>
      <c r="DQ624">
        <v>536.20000000000005</v>
      </c>
      <c r="DR624">
        <v>482.4</v>
      </c>
      <c r="DS624">
        <v>434.5</v>
      </c>
      <c r="DT624">
        <v>404.1</v>
      </c>
      <c r="DU624">
        <v>355.5</v>
      </c>
      <c r="DV624">
        <v>761.1</v>
      </c>
      <c r="DW624">
        <v>623.5</v>
      </c>
      <c r="DX624">
        <v>567</v>
      </c>
      <c r="DY624">
        <v>517.6</v>
      </c>
      <c r="DZ624">
        <v>467.7</v>
      </c>
      <c r="EA624">
        <v>419.2</v>
      </c>
      <c r="EB624">
        <v>309.89999999999998</v>
      </c>
      <c r="EC624">
        <v>893.9</v>
      </c>
      <c r="ED624">
        <v>712.3</v>
      </c>
      <c r="EE624">
        <v>618</v>
      </c>
      <c r="EF624">
        <v>575.1</v>
      </c>
      <c r="EG624">
        <v>539.79999999999995</v>
      </c>
      <c r="EH624">
        <v>489</v>
      </c>
      <c r="EI624">
        <v>371.2</v>
      </c>
      <c r="EJ624">
        <v>1032.0999999999999</v>
      </c>
      <c r="EK624">
        <v>822.5</v>
      </c>
      <c r="EL624">
        <v>713.6</v>
      </c>
      <c r="EM624">
        <v>663.4</v>
      </c>
      <c r="EN624">
        <v>608.29999999999995</v>
      </c>
      <c r="EO624">
        <v>564.6</v>
      </c>
      <c r="EP624" t="s">
        <v>4929</v>
      </c>
    </row>
    <row r="625" spans="1:146" x14ac:dyDescent="0.25">
      <c r="A625" t="s">
        <v>3421</v>
      </c>
      <c r="B625" t="s">
        <v>2360</v>
      </c>
      <c r="C625" t="s">
        <v>2361</v>
      </c>
      <c r="D625" t="s">
        <v>2362</v>
      </c>
      <c r="E625" t="s">
        <v>149</v>
      </c>
      <c r="F625" t="s">
        <v>1785</v>
      </c>
      <c r="G625" t="s">
        <v>1589</v>
      </c>
      <c r="H625">
        <v>2010</v>
      </c>
      <c r="I625">
        <v>259713</v>
      </c>
      <c r="K625" t="s">
        <v>1698</v>
      </c>
      <c r="L625" t="s">
        <v>1781</v>
      </c>
      <c r="M625">
        <v>425</v>
      </c>
      <c r="N625" t="s">
        <v>4120</v>
      </c>
      <c r="O625" s="3">
        <v>0.89909722222222221</v>
      </c>
      <c r="P625">
        <v>12.4</v>
      </c>
      <c r="Q625">
        <v>11.967000000000001</v>
      </c>
      <c r="R625">
        <v>2.1520000000000001</v>
      </c>
      <c r="S625">
        <v>3.91</v>
      </c>
      <c r="T625">
        <v>8978</v>
      </c>
      <c r="U625">
        <v>115.3</v>
      </c>
      <c r="V625">
        <v>0.23</v>
      </c>
      <c r="W625">
        <v>601.20000000000005</v>
      </c>
      <c r="X625">
        <v>1.0199</v>
      </c>
      <c r="Y625">
        <v>661.8</v>
      </c>
      <c r="Z625">
        <v>0</v>
      </c>
      <c r="AA625">
        <v>0</v>
      </c>
      <c r="AB625">
        <v>998.5</v>
      </c>
      <c r="AC625">
        <v>801.5</v>
      </c>
      <c r="AD625">
        <v>696.9</v>
      </c>
      <c r="AE625">
        <v>638.1</v>
      </c>
      <c r="AF625">
        <v>610.4</v>
      </c>
      <c r="AG625">
        <v>589.20000000000005</v>
      </c>
      <c r="AH625">
        <v>554.20000000000005</v>
      </c>
      <c r="AI625">
        <v>956.3</v>
      </c>
      <c r="AJ625">
        <v>771.8</v>
      </c>
      <c r="AK625">
        <v>675.3</v>
      </c>
      <c r="AL625">
        <v>624.4</v>
      </c>
      <c r="AM625">
        <v>598.1</v>
      </c>
      <c r="AN625">
        <v>580.5</v>
      </c>
      <c r="AO625">
        <v>549.1</v>
      </c>
      <c r="AP625">
        <v>832</v>
      </c>
      <c r="AQ625">
        <v>669.4</v>
      </c>
      <c r="AR625">
        <v>582.6</v>
      </c>
      <c r="AS625">
        <v>532.9</v>
      </c>
      <c r="AT625">
        <v>502.9</v>
      </c>
      <c r="AU625">
        <v>483.4</v>
      </c>
      <c r="AV625">
        <v>457.3</v>
      </c>
      <c r="AW625">
        <v>909.2</v>
      </c>
      <c r="AX625">
        <v>722.8</v>
      </c>
      <c r="AY625">
        <v>620.70000000000005</v>
      </c>
      <c r="AZ625">
        <v>560.29999999999995</v>
      </c>
      <c r="BA625">
        <v>522.79999999999995</v>
      </c>
      <c r="BB625">
        <v>498.2</v>
      </c>
      <c r="BC625">
        <v>466.8</v>
      </c>
      <c r="BD625">
        <v>992.9</v>
      </c>
      <c r="BE625">
        <v>751.4</v>
      </c>
      <c r="BF625">
        <v>624.4</v>
      </c>
      <c r="BG625">
        <v>550.5</v>
      </c>
      <c r="BH625">
        <v>512.9</v>
      </c>
      <c r="BI625">
        <v>482.9</v>
      </c>
      <c r="BJ625">
        <v>434.4</v>
      </c>
      <c r="BK625">
        <v>44.2</v>
      </c>
      <c r="BL625">
        <v>42.2</v>
      </c>
      <c r="BM625">
        <v>40.799999999999997</v>
      </c>
      <c r="BN625">
        <v>40.799999999999997</v>
      </c>
      <c r="BO625">
        <v>40.5</v>
      </c>
      <c r="BP625">
        <v>40.5</v>
      </c>
      <c r="BQ625">
        <v>40.4</v>
      </c>
      <c r="BR625">
        <v>143.30000000000001</v>
      </c>
      <c r="BS625">
        <v>147.5</v>
      </c>
      <c r="BT625">
        <v>148.19999999999999</v>
      </c>
      <c r="BU625">
        <v>148.80000000000001</v>
      </c>
      <c r="BV625">
        <v>150.19999999999999</v>
      </c>
      <c r="BW625">
        <v>175.2</v>
      </c>
      <c r="BX625">
        <v>177.9</v>
      </c>
      <c r="BY625">
        <v>1055.2</v>
      </c>
      <c r="BZ625">
        <v>858.1</v>
      </c>
      <c r="CA625">
        <v>758.5</v>
      </c>
      <c r="CB625">
        <v>709.8</v>
      </c>
      <c r="CC625">
        <v>691.2</v>
      </c>
      <c r="CD625">
        <v>683.5</v>
      </c>
      <c r="CE625">
        <v>667.7</v>
      </c>
      <c r="CF625">
        <v>682.5</v>
      </c>
      <c r="CG625">
        <v>570.70000000000005</v>
      </c>
      <c r="CH625">
        <v>509</v>
      </c>
      <c r="CI625">
        <v>480.2</v>
      </c>
      <c r="CJ625">
        <v>470.7</v>
      </c>
      <c r="CK625">
        <v>466.5</v>
      </c>
      <c r="CL625">
        <v>459.5</v>
      </c>
      <c r="CM625">
        <v>641.79999999999995</v>
      </c>
      <c r="CN625">
        <v>543.79999999999995</v>
      </c>
      <c r="CO625">
        <v>488.1</v>
      </c>
      <c r="CP625">
        <v>463.2</v>
      </c>
      <c r="CQ625">
        <v>453.9</v>
      </c>
      <c r="CR625">
        <v>449.9</v>
      </c>
      <c r="CS625">
        <v>445.6</v>
      </c>
      <c r="CT625">
        <v>613.1</v>
      </c>
      <c r="CU625">
        <v>523.1</v>
      </c>
      <c r="CV625">
        <v>473.5</v>
      </c>
      <c r="CW625">
        <v>450.2</v>
      </c>
      <c r="CX625">
        <v>437.3</v>
      </c>
      <c r="CY625">
        <v>430.2</v>
      </c>
      <c r="CZ625">
        <v>424.9</v>
      </c>
      <c r="DA625">
        <v>605.6</v>
      </c>
      <c r="DB625">
        <v>505.6</v>
      </c>
      <c r="DC625">
        <v>463</v>
      </c>
      <c r="DD625">
        <v>448.7</v>
      </c>
      <c r="DE625">
        <v>432.6</v>
      </c>
      <c r="DF625">
        <v>419.2</v>
      </c>
      <c r="DG625">
        <v>400.5</v>
      </c>
      <c r="DH625">
        <v>598.4</v>
      </c>
      <c r="DI625">
        <v>496.6</v>
      </c>
      <c r="DJ625">
        <v>450.8</v>
      </c>
      <c r="DK625">
        <v>428.7</v>
      </c>
      <c r="DL625">
        <v>415.7</v>
      </c>
      <c r="DM625">
        <v>404.9</v>
      </c>
      <c r="DN625">
        <v>385.7</v>
      </c>
      <c r="DO625">
        <v>614.29999999999995</v>
      </c>
      <c r="DP625">
        <v>509.2</v>
      </c>
      <c r="DQ625">
        <v>457</v>
      </c>
      <c r="DR625">
        <v>431</v>
      </c>
      <c r="DS625">
        <v>409</v>
      </c>
      <c r="DT625">
        <v>389.8</v>
      </c>
      <c r="DU625">
        <v>367.1</v>
      </c>
      <c r="DV625">
        <v>686.3</v>
      </c>
      <c r="DW625">
        <v>556.79999999999995</v>
      </c>
      <c r="DX625">
        <v>484.4</v>
      </c>
      <c r="DY625">
        <v>448.1</v>
      </c>
      <c r="DZ625">
        <v>425.1</v>
      </c>
      <c r="EA625">
        <v>402</v>
      </c>
      <c r="EB625">
        <v>356.2</v>
      </c>
      <c r="EC625">
        <v>815.6</v>
      </c>
      <c r="ED625">
        <v>645.1</v>
      </c>
      <c r="EE625">
        <v>550.20000000000005</v>
      </c>
      <c r="EF625">
        <v>490.6</v>
      </c>
      <c r="EG625">
        <v>458.9</v>
      </c>
      <c r="EH625">
        <v>439.3</v>
      </c>
      <c r="EI625">
        <v>402.6</v>
      </c>
      <c r="EJ625">
        <v>941.8</v>
      </c>
      <c r="EK625">
        <v>744.9</v>
      </c>
      <c r="EL625">
        <v>635.29999999999995</v>
      </c>
      <c r="EM625">
        <v>566.5</v>
      </c>
      <c r="EN625">
        <v>529.6</v>
      </c>
      <c r="EO625">
        <v>494.8</v>
      </c>
      <c r="EP625" t="s">
        <v>4930</v>
      </c>
    </row>
    <row r="626" spans="1:146" x14ac:dyDescent="0.25">
      <c r="A626" t="s">
        <v>3421</v>
      </c>
      <c r="B626" t="s">
        <v>3181</v>
      </c>
      <c r="C626" t="s">
        <v>3182</v>
      </c>
      <c r="D626" t="s">
        <v>3183</v>
      </c>
      <c r="E626" t="s">
        <v>628</v>
      </c>
      <c r="F626" t="s">
        <v>3184</v>
      </c>
      <c r="G626" t="s">
        <v>3185</v>
      </c>
      <c r="H626">
        <v>2006</v>
      </c>
      <c r="I626">
        <v>204244</v>
      </c>
      <c r="K626" t="s">
        <v>1698</v>
      </c>
      <c r="L626" t="s">
        <v>1781</v>
      </c>
      <c r="M626">
        <v>540</v>
      </c>
      <c r="N626" t="s">
        <v>4120</v>
      </c>
      <c r="O626" s="3">
        <v>0.89909722222222221</v>
      </c>
      <c r="P626">
        <v>12.19</v>
      </c>
      <c r="Q626">
        <v>11.222</v>
      </c>
      <c r="R626">
        <v>2.25</v>
      </c>
      <c r="S626">
        <v>3.64</v>
      </c>
      <c r="T626">
        <v>7685</v>
      </c>
      <c r="U626">
        <v>126.5</v>
      </c>
      <c r="V626">
        <v>0.17</v>
      </c>
      <c r="W626">
        <v>583</v>
      </c>
      <c r="X626">
        <v>1.0620000000000001</v>
      </c>
      <c r="Y626">
        <v>635.6</v>
      </c>
      <c r="Z626">
        <v>0</v>
      </c>
      <c r="AA626">
        <v>0</v>
      </c>
      <c r="AB626">
        <v>944.6</v>
      </c>
      <c r="AC626">
        <v>766.9</v>
      </c>
      <c r="AD626">
        <v>664.5</v>
      </c>
      <c r="AE626">
        <v>613</v>
      </c>
      <c r="AF626">
        <v>589.9</v>
      </c>
      <c r="AG626">
        <v>567.6</v>
      </c>
      <c r="AH626">
        <v>535.6</v>
      </c>
      <c r="AI626">
        <v>904.4</v>
      </c>
      <c r="AJ626">
        <v>735.1</v>
      </c>
      <c r="AK626">
        <v>645.9</v>
      </c>
      <c r="AL626">
        <v>600.4</v>
      </c>
      <c r="AM626">
        <v>576.20000000000005</v>
      </c>
      <c r="AN626">
        <v>557.79999999999995</v>
      </c>
      <c r="AO626">
        <v>527</v>
      </c>
      <c r="AP626">
        <v>799.3</v>
      </c>
      <c r="AQ626">
        <v>646.29999999999995</v>
      </c>
      <c r="AR626">
        <v>565.5</v>
      </c>
      <c r="AS626">
        <v>519.70000000000005</v>
      </c>
      <c r="AT626">
        <v>492</v>
      </c>
      <c r="AU626">
        <v>473.6</v>
      </c>
      <c r="AV626">
        <v>447.9</v>
      </c>
      <c r="AW626">
        <v>876</v>
      </c>
      <c r="AX626">
        <v>700</v>
      </c>
      <c r="AY626">
        <v>604.1</v>
      </c>
      <c r="AZ626">
        <v>547.70000000000005</v>
      </c>
      <c r="BA626">
        <v>512.6</v>
      </c>
      <c r="BB626">
        <v>489.6</v>
      </c>
      <c r="BC626">
        <v>460.1</v>
      </c>
      <c r="BD626">
        <v>940.5</v>
      </c>
      <c r="BE626">
        <v>720.1</v>
      </c>
      <c r="BF626">
        <v>600.4</v>
      </c>
      <c r="BG626">
        <v>535.5</v>
      </c>
      <c r="BH626">
        <v>503</v>
      </c>
      <c r="BI626">
        <v>475.4</v>
      </c>
      <c r="BJ626">
        <v>430.6</v>
      </c>
      <c r="BK626">
        <v>42.6</v>
      </c>
      <c r="BL626">
        <v>41.1</v>
      </c>
      <c r="BM626">
        <v>40.5</v>
      </c>
      <c r="BN626">
        <v>39.299999999999997</v>
      </c>
      <c r="BO626">
        <v>38.4</v>
      </c>
      <c r="BP626">
        <v>37.9</v>
      </c>
      <c r="BQ626">
        <v>37.6</v>
      </c>
      <c r="BR626">
        <v>143.9</v>
      </c>
      <c r="BS626">
        <v>147.5</v>
      </c>
      <c r="BT626">
        <v>148.5</v>
      </c>
      <c r="BU626">
        <v>150.5</v>
      </c>
      <c r="BV626">
        <v>152.1</v>
      </c>
      <c r="BW626">
        <v>175.9</v>
      </c>
      <c r="BX626">
        <v>177.8</v>
      </c>
      <c r="BY626">
        <v>986.2</v>
      </c>
      <c r="BZ626">
        <v>812.2</v>
      </c>
      <c r="CA626">
        <v>717.6</v>
      </c>
      <c r="CB626">
        <v>674.3</v>
      </c>
      <c r="CC626">
        <v>656</v>
      </c>
      <c r="CD626">
        <v>647.20000000000005</v>
      </c>
      <c r="CE626">
        <v>629.1</v>
      </c>
      <c r="CF626">
        <v>648.5</v>
      </c>
      <c r="CG626">
        <v>542.5</v>
      </c>
      <c r="CH626">
        <v>491.7</v>
      </c>
      <c r="CI626">
        <v>472.7</v>
      </c>
      <c r="CJ626">
        <v>465.4</v>
      </c>
      <c r="CK626">
        <v>461.6</v>
      </c>
      <c r="CL626">
        <v>455.8</v>
      </c>
      <c r="CM626">
        <v>615.1</v>
      </c>
      <c r="CN626">
        <v>518.5</v>
      </c>
      <c r="CO626">
        <v>478</v>
      </c>
      <c r="CP626">
        <v>461.3</v>
      </c>
      <c r="CQ626">
        <v>453.3</v>
      </c>
      <c r="CR626">
        <v>449.2</v>
      </c>
      <c r="CS626">
        <v>445.1</v>
      </c>
      <c r="CT626">
        <v>590.6</v>
      </c>
      <c r="CU626">
        <v>503</v>
      </c>
      <c r="CV626">
        <v>468.3</v>
      </c>
      <c r="CW626">
        <v>451.2</v>
      </c>
      <c r="CX626">
        <v>439.3</v>
      </c>
      <c r="CY626">
        <v>430.7</v>
      </c>
      <c r="CZ626">
        <v>423.1</v>
      </c>
      <c r="DA626">
        <v>592</v>
      </c>
      <c r="DB626">
        <v>494.6</v>
      </c>
      <c r="DC626">
        <v>465.6</v>
      </c>
      <c r="DD626">
        <v>449.3</v>
      </c>
      <c r="DE626">
        <v>434.3</v>
      </c>
      <c r="DF626">
        <v>420.5</v>
      </c>
      <c r="DG626">
        <v>399.4</v>
      </c>
      <c r="DH626">
        <v>583.1</v>
      </c>
      <c r="DI626">
        <v>485.6</v>
      </c>
      <c r="DJ626">
        <v>451.3</v>
      </c>
      <c r="DK626">
        <v>432</v>
      </c>
      <c r="DL626">
        <v>419.5</v>
      </c>
      <c r="DM626">
        <v>408</v>
      </c>
      <c r="DN626">
        <v>387.9</v>
      </c>
      <c r="DO626">
        <v>597.1</v>
      </c>
      <c r="DP626">
        <v>493.7</v>
      </c>
      <c r="DQ626">
        <v>454.8</v>
      </c>
      <c r="DR626">
        <v>431</v>
      </c>
      <c r="DS626">
        <v>408.3</v>
      </c>
      <c r="DT626">
        <v>392.6</v>
      </c>
      <c r="DU626">
        <v>369.5</v>
      </c>
      <c r="DV626">
        <v>662</v>
      </c>
      <c r="DW626">
        <v>535.79999999999995</v>
      </c>
      <c r="DX626">
        <v>473.9</v>
      </c>
      <c r="DY626">
        <v>446.1</v>
      </c>
      <c r="DZ626">
        <v>422.4</v>
      </c>
      <c r="EA626">
        <v>397.9</v>
      </c>
      <c r="EB626">
        <v>350.7</v>
      </c>
      <c r="EC626">
        <v>782.1</v>
      </c>
      <c r="ED626">
        <v>625</v>
      </c>
      <c r="EE626">
        <v>529.5</v>
      </c>
      <c r="EF626">
        <v>478</v>
      </c>
      <c r="EG626">
        <v>456</v>
      </c>
      <c r="EH626">
        <v>438</v>
      </c>
      <c r="EI626">
        <v>399.1</v>
      </c>
      <c r="EJ626">
        <v>903.1</v>
      </c>
      <c r="EK626">
        <v>721.7</v>
      </c>
      <c r="EL626">
        <v>611.4</v>
      </c>
      <c r="EM626">
        <v>551.70000000000005</v>
      </c>
      <c r="EN626">
        <v>523.79999999999995</v>
      </c>
      <c r="EO626">
        <v>487.9</v>
      </c>
      <c r="EP626" t="s">
        <v>4931</v>
      </c>
    </row>
    <row r="627" spans="1:146" x14ac:dyDescent="0.25">
      <c r="A627" t="s">
        <v>4932</v>
      </c>
      <c r="B627" t="s">
        <v>1205</v>
      </c>
      <c r="C627" t="s">
        <v>1206</v>
      </c>
      <c r="D627" t="s">
        <v>3690</v>
      </c>
      <c r="E627" t="s">
        <v>54</v>
      </c>
      <c r="F627" t="s">
        <v>1207</v>
      </c>
      <c r="G627" t="s">
        <v>1208</v>
      </c>
      <c r="H627">
        <v>1996</v>
      </c>
      <c r="I627">
        <v>218000</v>
      </c>
      <c r="K627" t="s">
        <v>1698</v>
      </c>
      <c r="L627" t="s">
        <v>1781</v>
      </c>
      <c r="M627">
        <v>450</v>
      </c>
      <c r="N627" t="s">
        <v>4120</v>
      </c>
      <c r="O627" s="3">
        <v>0.89909722222222221</v>
      </c>
      <c r="P627">
        <v>11.01</v>
      </c>
      <c r="Q627">
        <v>10.266999999999999</v>
      </c>
      <c r="R627">
        <v>1.976</v>
      </c>
      <c r="S627">
        <v>3.2</v>
      </c>
      <c r="T627">
        <v>4601</v>
      </c>
      <c r="U627">
        <v>116</v>
      </c>
      <c r="V627">
        <v>0.18</v>
      </c>
      <c r="W627">
        <v>609.9</v>
      </c>
      <c r="X627">
        <v>1.0190999999999999</v>
      </c>
      <c r="Y627">
        <v>662.3</v>
      </c>
      <c r="Z627">
        <v>0</v>
      </c>
      <c r="AA627">
        <v>0</v>
      </c>
      <c r="AB627">
        <v>1003.8</v>
      </c>
      <c r="AC627">
        <v>811.5</v>
      </c>
      <c r="AD627">
        <v>698.3</v>
      </c>
      <c r="AE627">
        <v>637</v>
      </c>
      <c r="AF627">
        <v>605</v>
      </c>
      <c r="AG627">
        <v>584.79999999999995</v>
      </c>
      <c r="AH627">
        <v>553.29999999999995</v>
      </c>
      <c r="AI627">
        <v>956</v>
      </c>
      <c r="AJ627">
        <v>774.2</v>
      </c>
      <c r="AK627">
        <v>677.7</v>
      </c>
      <c r="AL627">
        <v>627.70000000000005</v>
      </c>
      <c r="AM627">
        <v>600.29999999999995</v>
      </c>
      <c r="AN627">
        <v>581.70000000000005</v>
      </c>
      <c r="AO627">
        <v>549.20000000000005</v>
      </c>
      <c r="AP627">
        <v>840.7</v>
      </c>
      <c r="AQ627">
        <v>678.2</v>
      </c>
      <c r="AR627">
        <v>591.5</v>
      </c>
      <c r="AS627">
        <v>541.5</v>
      </c>
      <c r="AT627">
        <v>510.5</v>
      </c>
      <c r="AU627">
        <v>489.6</v>
      </c>
      <c r="AV627">
        <v>460.6</v>
      </c>
      <c r="AW627">
        <v>915.2</v>
      </c>
      <c r="AX627">
        <v>730.3</v>
      </c>
      <c r="AY627">
        <v>629.70000000000005</v>
      </c>
      <c r="AZ627">
        <v>570.79999999999995</v>
      </c>
      <c r="BA627">
        <v>534.4</v>
      </c>
      <c r="BB627">
        <v>510.4</v>
      </c>
      <c r="BC627">
        <v>479.3</v>
      </c>
      <c r="BD627">
        <v>1000.3</v>
      </c>
      <c r="BE627">
        <v>761.2</v>
      </c>
      <c r="BF627">
        <v>630.4</v>
      </c>
      <c r="BG627">
        <v>558.79999999999995</v>
      </c>
      <c r="BH627">
        <v>521.70000000000005</v>
      </c>
      <c r="BI627">
        <v>491</v>
      </c>
      <c r="BJ627">
        <v>440.5</v>
      </c>
      <c r="BK627">
        <v>42.4</v>
      </c>
      <c r="BL627">
        <v>40.9</v>
      </c>
      <c r="BM627">
        <v>40.1</v>
      </c>
      <c r="BN627">
        <v>38.799999999999997</v>
      </c>
      <c r="BO627">
        <v>38.200000000000003</v>
      </c>
      <c r="BP627">
        <v>38.200000000000003</v>
      </c>
      <c r="BQ627">
        <v>38</v>
      </c>
      <c r="BR627">
        <v>143.4</v>
      </c>
      <c r="BS627">
        <v>147.6</v>
      </c>
      <c r="BT627">
        <v>147.9</v>
      </c>
      <c r="BU627">
        <v>156.9</v>
      </c>
      <c r="BV627">
        <v>173.7</v>
      </c>
      <c r="BW627">
        <v>180</v>
      </c>
      <c r="BX627">
        <v>180</v>
      </c>
      <c r="BY627">
        <v>1039.4000000000001</v>
      </c>
      <c r="BZ627">
        <v>853.3</v>
      </c>
      <c r="CA627">
        <v>752</v>
      </c>
      <c r="CB627">
        <v>709.3</v>
      </c>
      <c r="CC627">
        <v>693.6</v>
      </c>
      <c r="CD627">
        <v>687.1</v>
      </c>
      <c r="CE627">
        <v>675.3</v>
      </c>
      <c r="CF627">
        <v>685.4</v>
      </c>
      <c r="CG627">
        <v>572.70000000000005</v>
      </c>
      <c r="CH627">
        <v>517.79999999999995</v>
      </c>
      <c r="CI627">
        <v>498.4</v>
      </c>
      <c r="CJ627">
        <v>491.6</v>
      </c>
      <c r="CK627">
        <v>488.3</v>
      </c>
      <c r="CL627">
        <v>481</v>
      </c>
      <c r="CM627">
        <v>650.9</v>
      </c>
      <c r="CN627">
        <v>547.9</v>
      </c>
      <c r="CO627">
        <v>503.6</v>
      </c>
      <c r="CP627">
        <v>485.7</v>
      </c>
      <c r="CQ627">
        <v>477.9</v>
      </c>
      <c r="CR627">
        <v>473.9</v>
      </c>
      <c r="CS627">
        <v>468</v>
      </c>
      <c r="CT627">
        <v>626.20000000000005</v>
      </c>
      <c r="CU627">
        <v>531.79999999999995</v>
      </c>
      <c r="CV627">
        <v>493.6</v>
      </c>
      <c r="CW627">
        <v>473.9</v>
      </c>
      <c r="CX627">
        <v>459.6</v>
      </c>
      <c r="CY627">
        <v>450.5</v>
      </c>
      <c r="CZ627">
        <v>443.1</v>
      </c>
      <c r="DA627">
        <v>606</v>
      </c>
      <c r="DB627">
        <v>511.3</v>
      </c>
      <c r="DC627">
        <v>482.4</v>
      </c>
      <c r="DD627">
        <v>470.3</v>
      </c>
      <c r="DE627">
        <v>453.3</v>
      </c>
      <c r="DF627">
        <v>435.1</v>
      </c>
      <c r="DG627">
        <v>411.8</v>
      </c>
      <c r="DH627">
        <v>601.4</v>
      </c>
      <c r="DI627">
        <v>505</v>
      </c>
      <c r="DJ627">
        <v>470.3</v>
      </c>
      <c r="DK627">
        <v>444.9</v>
      </c>
      <c r="DL627">
        <v>427.5</v>
      </c>
      <c r="DM627">
        <v>413.8</v>
      </c>
      <c r="DN627">
        <v>390.2</v>
      </c>
      <c r="DO627">
        <v>619.5</v>
      </c>
      <c r="DP627">
        <v>514.70000000000005</v>
      </c>
      <c r="DQ627">
        <v>475.4</v>
      </c>
      <c r="DR627">
        <v>446.3</v>
      </c>
      <c r="DS627">
        <v>418.1</v>
      </c>
      <c r="DT627">
        <v>395.4</v>
      </c>
      <c r="DU627">
        <v>367.4</v>
      </c>
      <c r="DV627">
        <v>698.2</v>
      </c>
      <c r="DW627">
        <v>562.79999999999995</v>
      </c>
      <c r="DX627">
        <v>496.8</v>
      </c>
      <c r="DY627">
        <v>466.6</v>
      </c>
      <c r="DZ627">
        <v>437.1</v>
      </c>
      <c r="EA627">
        <v>407</v>
      </c>
      <c r="EB627">
        <v>348.8</v>
      </c>
      <c r="EC627">
        <v>838.5</v>
      </c>
      <c r="ED627">
        <v>666.6</v>
      </c>
      <c r="EE627">
        <v>558.29999999999995</v>
      </c>
      <c r="EF627">
        <v>496.8</v>
      </c>
      <c r="EG627">
        <v>468.4</v>
      </c>
      <c r="EH627">
        <v>441.4</v>
      </c>
      <c r="EI627">
        <v>386.2</v>
      </c>
      <c r="EJ627">
        <v>968.2</v>
      </c>
      <c r="EK627">
        <v>769.7</v>
      </c>
      <c r="EL627">
        <v>644.70000000000005</v>
      </c>
      <c r="EM627">
        <v>564.6</v>
      </c>
      <c r="EN627">
        <v>516.4</v>
      </c>
      <c r="EO627">
        <v>482.4</v>
      </c>
      <c r="EP627" t="s">
        <v>4933</v>
      </c>
    </row>
    <row r="628" spans="1:146" x14ac:dyDescent="0.25">
      <c r="A628" t="s">
        <v>4934</v>
      </c>
      <c r="B628" t="s">
        <v>2526</v>
      </c>
      <c r="C628" t="s">
        <v>2527</v>
      </c>
      <c r="D628" t="s">
        <v>2528</v>
      </c>
      <c r="E628" t="s">
        <v>965</v>
      </c>
      <c r="F628" t="s">
        <v>980</v>
      </c>
      <c r="G628" t="s">
        <v>967</v>
      </c>
      <c r="H628">
        <v>1973</v>
      </c>
      <c r="I628">
        <v>210841</v>
      </c>
      <c r="K628" t="s">
        <v>1698</v>
      </c>
      <c r="L628" t="s">
        <v>1781</v>
      </c>
      <c r="M628">
        <v>458</v>
      </c>
      <c r="N628" t="s">
        <v>4120</v>
      </c>
      <c r="O628" s="3">
        <v>0.89909722222222221</v>
      </c>
      <c r="P628">
        <v>9.0839999999999996</v>
      </c>
      <c r="Q628">
        <v>7.4790000000000001</v>
      </c>
      <c r="R628">
        <v>1.754</v>
      </c>
      <c r="S628">
        <v>2.89</v>
      </c>
      <c r="T628">
        <v>4024</v>
      </c>
      <c r="U628">
        <v>123.6</v>
      </c>
      <c r="V628">
        <v>0.55000000000000004</v>
      </c>
      <c r="W628">
        <v>729.8</v>
      </c>
      <c r="X628">
        <v>0.8599</v>
      </c>
      <c r="Y628">
        <v>785</v>
      </c>
      <c r="Z628">
        <v>0</v>
      </c>
      <c r="AA628">
        <v>0</v>
      </c>
      <c r="AB628">
        <v>1180.8</v>
      </c>
      <c r="AC628">
        <v>966.3</v>
      </c>
      <c r="AD628">
        <v>838.1</v>
      </c>
      <c r="AE628">
        <v>757</v>
      </c>
      <c r="AF628">
        <v>711.6</v>
      </c>
      <c r="AG628">
        <v>687.4</v>
      </c>
      <c r="AH628">
        <v>664.9</v>
      </c>
      <c r="AI628">
        <v>1129.2</v>
      </c>
      <c r="AJ628">
        <v>926.8</v>
      </c>
      <c r="AK628">
        <v>812.6</v>
      </c>
      <c r="AL628">
        <v>748.2</v>
      </c>
      <c r="AM628">
        <v>713.6</v>
      </c>
      <c r="AN628">
        <v>693.3</v>
      </c>
      <c r="AO628">
        <v>672.8</v>
      </c>
      <c r="AP628">
        <v>1004.4</v>
      </c>
      <c r="AQ628">
        <v>811.5</v>
      </c>
      <c r="AR628">
        <v>708</v>
      </c>
      <c r="AS628">
        <v>648.20000000000005</v>
      </c>
      <c r="AT628">
        <v>612.20000000000005</v>
      </c>
      <c r="AU628">
        <v>589.5</v>
      </c>
      <c r="AV628">
        <v>562.9</v>
      </c>
      <c r="AW628">
        <v>1047.0999999999999</v>
      </c>
      <c r="AX628">
        <v>842.2</v>
      </c>
      <c r="AY628">
        <v>731.4</v>
      </c>
      <c r="AZ628">
        <v>666.7</v>
      </c>
      <c r="BA628">
        <v>627.29999999999995</v>
      </c>
      <c r="BB628">
        <v>602.29999999999995</v>
      </c>
      <c r="BC628">
        <v>572.9</v>
      </c>
      <c r="BD628">
        <v>1178.9000000000001</v>
      </c>
      <c r="BE628">
        <v>909</v>
      </c>
      <c r="BF628">
        <v>756.6</v>
      </c>
      <c r="BG628">
        <v>666.6</v>
      </c>
      <c r="BH628">
        <v>622.70000000000005</v>
      </c>
      <c r="BI628">
        <v>590.1</v>
      </c>
      <c r="BJ628">
        <v>538.70000000000005</v>
      </c>
      <c r="BK628">
        <v>41.9</v>
      </c>
      <c r="BL628">
        <v>40.4</v>
      </c>
      <c r="BM628">
        <v>41.1</v>
      </c>
      <c r="BN628">
        <v>40.1</v>
      </c>
      <c r="BO628">
        <v>39.299999999999997</v>
      </c>
      <c r="BP628">
        <v>38.9</v>
      </c>
      <c r="BQ628">
        <v>39.299999999999997</v>
      </c>
      <c r="BR628">
        <v>148.30000000000001</v>
      </c>
      <c r="BS628">
        <v>152.80000000000001</v>
      </c>
      <c r="BT628">
        <v>152</v>
      </c>
      <c r="BU628">
        <v>160.1</v>
      </c>
      <c r="BV628">
        <v>180</v>
      </c>
      <c r="BW628">
        <v>180</v>
      </c>
      <c r="BX628">
        <v>180</v>
      </c>
      <c r="BY628">
        <v>1199.3</v>
      </c>
      <c r="BZ628">
        <v>1011.1</v>
      </c>
      <c r="CA628">
        <v>898.7</v>
      </c>
      <c r="CB628">
        <v>838.7</v>
      </c>
      <c r="CC628">
        <v>814.7</v>
      </c>
      <c r="CD628">
        <v>802.5</v>
      </c>
      <c r="CE628">
        <v>801.3</v>
      </c>
      <c r="CF628">
        <v>799.3</v>
      </c>
      <c r="CG628">
        <v>680.1</v>
      </c>
      <c r="CH628">
        <v>612.9</v>
      </c>
      <c r="CI628">
        <v>588</v>
      </c>
      <c r="CJ628">
        <v>576.1</v>
      </c>
      <c r="CK628">
        <v>570.4</v>
      </c>
      <c r="CL628">
        <v>567.20000000000005</v>
      </c>
      <c r="CM628">
        <v>763.7</v>
      </c>
      <c r="CN628">
        <v>648.79999999999995</v>
      </c>
      <c r="CO628">
        <v>596.29999999999995</v>
      </c>
      <c r="CP628">
        <v>574.70000000000005</v>
      </c>
      <c r="CQ628">
        <v>562.4</v>
      </c>
      <c r="CR628">
        <v>555.29999999999995</v>
      </c>
      <c r="CS628">
        <v>550.6</v>
      </c>
      <c r="CT628">
        <v>738.4</v>
      </c>
      <c r="CU628">
        <v>628.5</v>
      </c>
      <c r="CV628">
        <v>584.70000000000005</v>
      </c>
      <c r="CW628">
        <v>563</v>
      </c>
      <c r="CX628">
        <v>548.4</v>
      </c>
      <c r="CY628">
        <v>536.79999999999995</v>
      </c>
      <c r="CZ628">
        <v>523.6</v>
      </c>
      <c r="DA628">
        <v>746.8</v>
      </c>
      <c r="DB628">
        <v>632.9</v>
      </c>
      <c r="DC628">
        <v>577.6</v>
      </c>
      <c r="DD628">
        <v>553.6</v>
      </c>
      <c r="DE628">
        <v>541.6</v>
      </c>
      <c r="DF628">
        <v>528.4</v>
      </c>
      <c r="DG628">
        <v>504.5</v>
      </c>
      <c r="DH628">
        <v>754</v>
      </c>
      <c r="DI628">
        <v>623</v>
      </c>
      <c r="DJ628">
        <v>571.4</v>
      </c>
      <c r="DK628">
        <v>544.4</v>
      </c>
      <c r="DL628">
        <v>522</v>
      </c>
      <c r="DM628">
        <v>502.5</v>
      </c>
      <c r="DN628">
        <v>483.3</v>
      </c>
      <c r="DO628">
        <v>775.2</v>
      </c>
      <c r="DP628">
        <v>638</v>
      </c>
      <c r="DQ628">
        <v>577.9</v>
      </c>
      <c r="DR628">
        <v>549.79999999999995</v>
      </c>
      <c r="DS628">
        <v>526</v>
      </c>
      <c r="DT628">
        <v>503.2</v>
      </c>
      <c r="DU628">
        <v>468.6</v>
      </c>
      <c r="DV628">
        <v>863.5</v>
      </c>
      <c r="DW628">
        <v>704.2</v>
      </c>
      <c r="DX628">
        <v>604.29999999999995</v>
      </c>
      <c r="DY628">
        <v>566.4</v>
      </c>
      <c r="DZ628">
        <v>542</v>
      </c>
      <c r="EA628">
        <v>519</v>
      </c>
      <c r="EB628">
        <v>476.8</v>
      </c>
      <c r="EC628">
        <v>1006.5</v>
      </c>
      <c r="ED628">
        <v>799.8</v>
      </c>
      <c r="EE628">
        <v>674.9</v>
      </c>
      <c r="EF628">
        <v>597.79999999999995</v>
      </c>
      <c r="EG628">
        <v>565</v>
      </c>
      <c r="EH628">
        <v>542.4</v>
      </c>
      <c r="EI628">
        <v>500</v>
      </c>
      <c r="EJ628">
        <v>1162.2</v>
      </c>
      <c r="EK628">
        <v>921.6</v>
      </c>
      <c r="EL628">
        <v>777.6</v>
      </c>
      <c r="EM628">
        <v>675.3</v>
      </c>
      <c r="EN628">
        <v>608.5</v>
      </c>
      <c r="EO628">
        <v>572.4</v>
      </c>
      <c r="EP628" t="s">
        <v>4935</v>
      </c>
    </row>
    <row r="629" spans="1:146" x14ac:dyDescent="0.25">
      <c r="A629" t="s">
        <v>3421</v>
      </c>
      <c r="B629" t="s">
        <v>3691</v>
      </c>
      <c r="C629" t="s">
        <v>3692</v>
      </c>
      <c r="D629" t="s">
        <v>3693</v>
      </c>
      <c r="E629" t="s">
        <v>1506</v>
      </c>
      <c r="F629" t="s">
        <v>1061</v>
      </c>
      <c r="G629" t="s">
        <v>1072</v>
      </c>
      <c r="H629">
        <v>2009</v>
      </c>
      <c r="I629">
        <v>234830</v>
      </c>
      <c r="K629" t="s">
        <v>1698</v>
      </c>
      <c r="L629" t="s">
        <v>1781</v>
      </c>
      <c r="M629">
        <v>860</v>
      </c>
      <c r="N629" t="s">
        <v>4120</v>
      </c>
      <c r="O629" s="3">
        <v>0.89909722222222221</v>
      </c>
      <c r="P629">
        <v>12.634</v>
      </c>
      <c r="Q629">
        <v>11.657</v>
      </c>
      <c r="R629">
        <v>2.121</v>
      </c>
      <c r="S629">
        <v>4.08</v>
      </c>
      <c r="T629">
        <v>11714</v>
      </c>
      <c r="U629">
        <v>126.4</v>
      </c>
      <c r="V629">
        <v>0.42</v>
      </c>
      <c r="W629">
        <v>604.9</v>
      </c>
      <c r="X629">
        <v>1.0092000000000001</v>
      </c>
      <c r="Y629">
        <v>668.9</v>
      </c>
      <c r="Z629">
        <v>0</v>
      </c>
      <c r="AA629">
        <v>0</v>
      </c>
      <c r="AB629">
        <v>1025.8</v>
      </c>
      <c r="AC629">
        <v>833.5</v>
      </c>
      <c r="AD629">
        <v>723.6</v>
      </c>
      <c r="AE629">
        <v>648.70000000000005</v>
      </c>
      <c r="AF629">
        <v>602.29999999999995</v>
      </c>
      <c r="AG629">
        <v>574.29999999999995</v>
      </c>
      <c r="AH629">
        <v>547.9</v>
      </c>
      <c r="AI629">
        <v>977.2</v>
      </c>
      <c r="AJ629">
        <v>795.4</v>
      </c>
      <c r="AK629">
        <v>692.8</v>
      </c>
      <c r="AL629">
        <v>629.79999999999995</v>
      </c>
      <c r="AM629">
        <v>593.4</v>
      </c>
      <c r="AN629">
        <v>572.9</v>
      </c>
      <c r="AO629">
        <v>551.70000000000005</v>
      </c>
      <c r="AP629">
        <v>836.8</v>
      </c>
      <c r="AQ629">
        <v>674.7</v>
      </c>
      <c r="AR629">
        <v>586.79999999999995</v>
      </c>
      <c r="AS629">
        <v>535.20000000000005</v>
      </c>
      <c r="AT629">
        <v>503.2</v>
      </c>
      <c r="AU629">
        <v>482.6</v>
      </c>
      <c r="AV629">
        <v>458</v>
      </c>
      <c r="AW629">
        <v>907</v>
      </c>
      <c r="AX629">
        <v>721.9</v>
      </c>
      <c r="AY629">
        <v>619.70000000000005</v>
      </c>
      <c r="AZ629">
        <v>558.5</v>
      </c>
      <c r="BA629">
        <v>520.29999999999995</v>
      </c>
      <c r="BB629">
        <v>495.8</v>
      </c>
      <c r="BC629">
        <v>467.4</v>
      </c>
      <c r="BD629">
        <v>1022.8</v>
      </c>
      <c r="BE629">
        <v>776.9</v>
      </c>
      <c r="BF629">
        <v>642.4</v>
      </c>
      <c r="BG629">
        <v>556.79999999999995</v>
      </c>
      <c r="BH629">
        <v>511.3</v>
      </c>
      <c r="BI629">
        <v>480.6</v>
      </c>
      <c r="BJ629">
        <v>436.5</v>
      </c>
      <c r="BK629">
        <v>43.8</v>
      </c>
      <c r="BL629">
        <v>42.1</v>
      </c>
      <c r="BM629">
        <v>41.7</v>
      </c>
      <c r="BN629">
        <v>41.6</v>
      </c>
      <c r="BO629">
        <v>40.799999999999997</v>
      </c>
      <c r="BP629">
        <v>40.1</v>
      </c>
      <c r="BQ629">
        <v>40.1</v>
      </c>
      <c r="BR629">
        <v>142.4</v>
      </c>
      <c r="BS629">
        <v>145.30000000000001</v>
      </c>
      <c r="BT629">
        <v>151.9</v>
      </c>
      <c r="BU629">
        <v>154.19999999999999</v>
      </c>
      <c r="BV629">
        <v>158.30000000000001</v>
      </c>
      <c r="BW629">
        <v>176.9</v>
      </c>
      <c r="BX629">
        <v>179.3</v>
      </c>
      <c r="BY629">
        <v>1056.4000000000001</v>
      </c>
      <c r="BZ629">
        <v>871.9</v>
      </c>
      <c r="CA629">
        <v>768.1</v>
      </c>
      <c r="CB629">
        <v>702.7</v>
      </c>
      <c r="CC629">
        <v>670.2</v>
      </c>
      <c r="CD629">
        <v>657.1</v>
      </c>
      <c r="CE629">
        <v>652.70000000000005</v>
      </c>
      <c r="CF629">
        <v>686.4</v>
      </c>
      <c r="CG629">
        <v>576.70000000000005</v>
      </c>
      <c r="CH629">
        <v>510.4</v>
      </c>
      <c r="CI629">
        <v>477.6</v>
      </c>
      <c r="CJ629">
        <v>462.9</v>
      </c>
      <c r="CK629">
        <v>457</v>
      </c>
      <c r="CL629">
        <v>453.4</v>
      </c>
      <c r="CM629">
        <v>622.6</v>
      </c>
      <c r="CN629">
        <v>521.79999999999995</v>
      </c>
      <c r="CO629">
        <v>478.5</v>
      </c>
      <c r="CP629">
        <v>463.7</v>
      </c>
      <c r="CQ629">
        <v>451</v>
      </c>
      <c r="CR629">
        <v>444.2</v>
      </c>
      <c r="CS629">
        <v>439.8</v>
      </c>
      <c r="CT629">
        <v>557</v>
      </c>
      <c r="CU629">
        <v>478.3</v>
      </c>
      <c r="CV629">
        <v>452</v>
      </c>
      <c r="CW629">
        <v>441.7</v>
      </c>
      <c r="CX629">
        <v>435.3</v>
      </c>
      <c r="CY629">
        <v>430.9</v>
      </c>
      <c r="CZ629">
        <v>419.5</v>
      </c>
      <c r="DA629">
        <v>538.79999999999995</v>
      </c>
      <c r="DB629">
        <v>469.5</v>
      </c>
      <c r="DC629">
        <v>445.6</v>
      </c>
      <c r="DD629">
        <v>431.1</v>
      </c>
      <c r="DE629">
        <v>419.1</v>
      </c>
      <c r="DF629">
        <v>411.8</v>
      </c>
      <c r="DG629">
        <v>402.7</v>
      </c>
      <c r="DH629">
        <v>583.1</v>
      </c>
      <c r="DI629">
        <v>498.8</v>
      </c>
      <c r="DJ629">
        <v>457.8</v>
      </c>
      <c r="DK629">
        <v>436</v>
      </c>
      <c r="DL629">
        <v>420.1</v>
      </c>
      <c r="DM629">
        <v>404.8</v>
      </c>
      <c r="DN629">
        <v>382.5</v>
      </c>
      <c r="DO629">
        <v>634.9</v>
      </c>
      <c r="DP629">
        <v>521.29999999999995</v>
      </c>
      <c r="DQ629">
        <v>467.6</v>
      </c>
      <c r="DR629">
        <v>444.4</v>
      </c>
      <c r="DS629">
        <v>427.3</v>
      </c>
      <c r="DT629">
        <v>410.5</v>
      </c>
      <c r="DU629">
        <v>378.6</v>
      </c>
      <c r="DV629">
        <v>719.7</v>
      </c>
      <c r="DW629">
        <v>588.5</v>
      </c>
      <c r="DX629">
        <v>507.2</v>
      </c>
      <c r="DY629">
        <v>464.5</v>
      </c>
      <c r="DZ629">
        <v>443.2</v>
      </c>
      <c r="EA629">
        <v>427.3</v>
      </c>
      <c r="EB629">
        <v>395.8</v>
      </c>
      <c r="EC629">
        <v>861.9</v>
      </c>
      <c r="ED629">
        <v>688.5</v>
      </c>
      <c r="EE629">
        <v>587.29999999999995</v>
      </c>
      <c r="EF629">
        <v>516.20000000000005</v>
      </c>
      <c r="EG629">
        <v>472.1</v>
      </c>
      <c r="EH629">
        <v>448.8</v>
      </c>
      <c r="EI629">
        <v>417.6</v>
      </c>
      <c r="EJ629">
        <v>995.2</v>
      </c>
      <c r="EK629">
        <v>795.1</v>
      </c>
      <c r="EL629">
        <v>679.1</v>
      </c>
      <c r="EM629">
        <v>594.70000000000005</v>
      </c>
      <c r="EN629">
        <v>534.4</v>
      </c>
      <c r="EO629">
        <v>491.4</v>
      </c>
      <c r="EP629" t="s">
        <v>4936</v>
      </c>
    </row>
    <row r="630" spans="1:146" x14ac:dyDescent="0.25">
      <c r="A630" t="s">
        <v>4937</v>
      </c>
      <c r="B630" t="s">
        <v>586</v>
      </c>
      <c r="C630" t="s">
        <v>587</v>
      </c>
      <c r="D630" t="s">
        <v>588</v>
      </c>
      <c r="E630" t="s">
        <v>553</v>
      </c>
      <c r="F630" t="s">
        <v>969</v>
      </c>
      <c r="G630" t="s">
        <v>1314</v>
      </c>
      <c r="H630">
        <v>1989</v>
      </c>
      <c r="I630">
        <v>4058629</v>
      </c>
      <c r="K630" t="s">
        <v>1698</v>
      </c>
      <c r="L630" t="s">
        <v>1781</v>
      </c>
      <c r="M630">
        <v>530</v>
      </c>
      <c r="N630" t="s">
        <v>4120</v>
      </c>
      <c r="O630" s="3">
        <v>0.89909722222222221</v>
      </c>
      <c r="P630">
        <v>9.4949999999999992</v>
      </c>
      <c r="Q630">
        <v>8.7460000000000004</v>
      </c>
      <c r="R630">
        <v>1.7669999999999999</v>
      </c>
      <c r="S630">
        <v>2.83</v>
      </c>
      <c r="T630">
        <v>2505</v>
      </c>
      <c r="U630">
        <v>104.3</v>
      </c>
      <c r="V630">
        <v>0.26</v>
      </c>
      <c r="W630">
        <v>664</v>
      </c>
      <c r="X630">
        <v>0.94030000000000002</v>
      </c>
      <c r="Y630">
        <v>717.9</v>
      </c>
      <c r="Z630">
        <v>0</v>
      </c>
      <c r="AA630">
        <v>0</v>
      </c>
      <c r="AB630">
        <v>1115.7</v>
      </c>
      <c r="AC630">
        <v>892.4</v>
      </c>
      <c r="AD630">
        <v>763.8</v>
      </c>
      <c r="AE630">
        <v>688.9</v>
      </c>
      <c r="AF630">
        <v>649.1</v>
      </c>
      <c r="AG630">
        <v>626.20000000000005</v>
      </c>
      <c r="AH630">
        <v>601.4</v>
      </c>
      <c r="AI630">
        <v>1054.0999999999999</v>
      </c>
      <c r="AJ630">
        <v>849.2</v>
      </c>
      <c r="AK630">
        <v>736.1</v>
      </c>
      <c r="AL630">
        <v>675.5</v>
      </c>
      <c r="AM630">
        <v>644</v>
      </c>
      <c r="AN630">
        <v>624.4</v>
      </c>
      <c r="AO630">
        <v>600.29999999999995</v>
      </c>
      <c r="AP630">
        <v>927.3</v>
      </c>
      <c r="AQ630">
        <v>743.3</v>
      </c>
      <c r="AR630">
        <v>643.4</v>
      </c>
      <c r="AS630">
        <v>584.79999999999995</v>
      </c>
      <c r="AT630">
        <v>548.29999999999995</v>
      </c>
      <c r="AU630">
        <v>524.20000000000005</v>
      </c>
      <c r="AV630">
        <v>493.8</v>
      </c>
      <c r="AW630">
        <v>970</v>
      </c>
      <c r="AX630">
        <v>773.8</v>
      </c>
      <c r="AY630">
        <v>666.9</v>
      </c>
      <c r="AZ630">
        <v>603.9</v>
      </c>
      <c r="BA630">
        <v>565</v>
      </c>
      <c r="BB630">
        <v>539.5</v>
      </c>
      <c r="BC630">
        <v>507.7</v>
      </c>
      <c r="BD630">
        <v>1116.2</v>
      </c>
      <c r="BE630">
        <v>839</v>
      </c>
      <c r="BF630">
        <v>689</v>
      </c>
      <c r="BG630">
        <v>602.9</v>
      </c>
      <c r="BH630">
        <v>560</v>
      </c>
      <c r="BI630">
        <v>524.70000000000005</v>
      </c>
      <c r="BJ630">
        <v>465.8</v>
      </c>
      <c r="BK630">
        <v>42.7</v>
      </c>
      <c r="BL630">
        <v>41.4</v>
      </c>
      <c r="BM630">
        <v>40.4</v>
      </c>
      <c r="BN630">
        <v>38.4</v>
      </c>
      <c r="BO630">
        <v>37.9</v>
      </c>
      <c r="BP630">
        <v>37.700000000000003</v>
      </c>
      <c r="BQ630">
        <v>38.6</v>
      </c>
      <c r="BR630">
        <v>146.5</v>
      </c>
      <c r="BS630">
        <v>150.4</v>
      </c>
      <c r="BT630">
        <v>151.69999999999999</v>
      </c>
      <c r="BU630">
        <v>157.69999999999999</v>
      </c>
      <c r="BV630">
        <v>180</v>
      </c>
      <c r="BW630">
        <v>180</v>
      </c>
      <c r="BX630">
        <v>180</v>
      </c>
      <c r="BY630">
        <v>1111</v>
      </c>
      <c r="BZ630">
        <v>911.4</v>
      </c>
      <c r="CA630">
        <v>797.9</v>
      </c>
      <c r="CB630">
        <v>745</v>
      </c>
      <c r="CC630">
        <v>729.6</v>
      </c>
      <c r="CD630">
        <v>724.3</v>
      </c>
      <c r="CE630">
        <v>731.1</v>
      </c>
      <c r="CF630">
        <v>730.8</v>
      </c>
      <c r="CG630">
        <v>609.6</v>
      </c>
      <c r="CH630">
        <v>550.9</v>
      </c>
      <c r="CI630">
        <v>527.9</v>
      </c>
      <c r="CJ630">
        <v>520.4</v>
      </c>
      <c r="CK630">
        <v>516.9</v>
      </c>
      <c r="CL630">
        <v>517.6</v>
      </c>
      <c r="CM630">
        <v>693.5</v>
      </c>
      <c r="CN630">
        <v>583.70000000000005</v>
      </c>
      <c r="CO630">
        <v>536.9</v>
      </c>
      <c r="CP630">
        <v>514.79999999999995</v>
      </c>
      <c r="CQ630">
        <v>504.6</v>
      </c>
      <c r="CR630">
        <v>499.9</v>
      </c>
      <c r="CS630">
        <v>498.3</v>
      </c>
      <c r="CT630">
        <v>667.3</v>
      </c>
      <c r="CU630">
        <v>567</v>
      </c>
      <c r="CV630">
        <v>527</v>
      </c>
      <c r="CW630">
        <v>502.1</v>
      </c>
      <c r="CX630">
        <v>481.3</v>
      </c>
      <c r="CY630">
        <v>469.7</v>
      </c>
      <c r="CZ630">
        <v>462.1</v>
      </c>
      <c r="DA630">
        <v>678.8</v>
      </c>
      <c r="DB630">
        <v>572.70000000000005</v>
      </c>
      <c r="DC630">
        <v>522.5</v>
      </c>
      <c r="DD630">
        <v>494.8</v>
      </c>
      <c r="DE630">
        <v>476.6</v>
      </c>
      <c r="DF630">
        <v>453.2</v>
      </c>
      <c r="DG630">
        <v>427.1</v>
      </c>
      <c r="DH630">
        <v>696.4</v>
      </c>
      <c r="DI630">
        <v>571.4</v>
      </c>
      <c r="DJ630">
        <v>520.6</v>
      </c>
      <c r="DK630">
        <v>486.6</v>
      </c>
      <c r="DL630">
        <v>452.3</v>
      </c>
      <c r="DM630">
        <v>424.4</v>
      </c>
      <c r="DN630">
        <v>395.3</v>
      </c>
      <c r="DO630">
        <v>722.3</v>
      </c>
      <c r="DP630">
        <v>588.79999999999995</v>
      </c>
      <c r="DQ630">
        <v>529.20000000000005</v>
      </c>
      <c r="DR630">
        <v>495.8</v>
      </c>
      <c r="DS630">
        <v>461.7</v>
      </c>
      <c r="DT630">
        <v>427.9</v>
      </c>
      <c r="DU630">
        <v>370.1</v>
      </c>
      <c r="DV630">
        <v>809.4</v>
      </c>
      <c r="DW630">
        <v>653.4</v>
      </c>
      <c r="DX630">
        <v>560.5</v>
      </c>
      <c r="DY630">
        <v>519.5</v>
      </c>
      <c r="DZ630">
        <v>488.5</v>
      </c>
      <c r="EA630">
        <v>455.9</v>
      </c>
      <c r="EB630">
        <v>390.8</v>
      </c>
      <c r="EC630">
        <v>970.3</v>
      </c>
      <c r="ED630">
        <v>756.4</v>
      </c>
      <c r="EE630">
        <v>632.6</v>
      </c>
      <c r="EF630">
        <v>555.6</v>
      </c>
      <c r="EG630">
        <v>518.9</v>
      </c>
      <c r="EH630">
        <v>489.9</v>
      </c>
      <c r="EI630">
        <v>430.2</v>
      </c>
      <c r="EJ630">
        <v>1120.4000000000001</v>
      </c>
      <c r="EK630">
        <v>873.5</v>
      </c>
      <c r="EL630">
        <v>729.7</v>
      </c>
      <c r="EM630">
        <v>632.9</v>
      </c>
      <c r="EN630">
        <v>568.6</v>
      </c>
      <c r="EO630">
        <v>528.1</v>
      </c>
      <c r="EP630" t="s">
        <v>4938</v>
      </c>
    </row>
    <row r="631" spans="1:146" x14ac:dyDescent="0.25">
      <c r="A631" t="s">
        <v>3421</v>
      </c>
      <c r="B631" t="s">
        <v>3652</v>
      </c>
      <c r="C631" t="s">
        <v>3653</v>
      </c>
      <c r="D631" t="s">
        <v>3654</v>
      </c>
      <c r="E631" t="s">
        <v>3655</v>
      </c>
      <c r="F631" t="s">
        <v>3656</v>
      </c>
      <c r="G631" t="s">
        <v>970</v>
      </c>
      <c r="H631">
        <v>1996</v>
      </c>
      <c r="I631">
        <v>4097621</v>
      </c>
      <c r="K631" t="s">
        <v>1698</v>
      </c>
      <c r="L631" t="s">
        <v>1781</v>
      </c>
      <c r="M631">
        <v>702</v>
      </c>
      <c r="N631" t="s">
        <v>4120</v>
      </c>
      <c r="O631" s="3">
        <v>0.89909722222222221</v>
      </c>
      <c r="P631">
        <v>11.01</v>
      </c>
      <c r="Q631">
        <v>10.175000000000001</v>
      </c>
      <c r="R631">
        <v>2</v>
      </c>
      <c r="S631">
        <v>3.2</v>
      </c>
      <c r="T631">
        <v>4044</v>
      </c>
      <c r="U631">
        <v>115.8</v>
      </c>
      <c r="V631">
        <v>0.18</v>
      </c>
      <c r="W631">
        <v>604.6</v>
      </c>
      <c r="X631">
        <v>1.0266</v>
      </c>
      <c r="Y631">
        <v>657.5</v>
      </c>
      <c r="Z631">
        <v>0</v>
      </c>
      <c r="AA631">
        <v>0</v>
      </c>
      <c r="AB631">
        <v>1002.3</v>
      </c>
      <c r="AC631">
        <v>808</v>
      </c>
      <c r="AD631">
        <v>695</v>
      </c>
      <c r="AE631">
        <v>631.70000000000005</v>
      </c>
      <c r="AF631">
        <v>599.5</v>
      </c>
      <c r="AG631">
        <v>579.5</v>
      </c>
      <c r="AH631">
        <v>548.20000000000005</v>
      </c>
      <c r="AI631">
        <v>956.7</v>
      </c>
      <c r="AJ631">
        <v>773.1</v>
      </c>
      <c r="AK631">
        <v>674</v>
      </c>
      <c r="AL631">
        <v>621.4</v>
      </c>
      <c r="AM631">
        <v>593.4</v>
      </c>
      <c r="AN631">
        <v>574.9</v>
      </c>
      <c r="AO631">
        <v>542.29999999999995</v>
      </c>
      <c r="AP631">
        <v>837.5</v>
      </c>
      <c r="AQ631">
        <v>674.1</v>
      </c>
      <c r="AR631">
        <v>586.29999999999995</v>
      </c>
      <c r="AS631">
        <v>535</v>
      </c>
      <c r="AT631">
        <v>502.8</v>
      </c>
      <c r="AU631">
        <v>480.8</v>
      </c>
      <c r="AV631">
        <v>450.2</v>
      </c>
      <c r="AW631">
        <v>909</v>
      </c>
      <c r="AX631">
        <v>724.4</v>
      </c>
      <c r="AY631">
        <v>623.6</v>
      </c>
      <c r="AZ631">
        <v>564</v>
      </c>
      <c r="BA631">
        <v>526.6</v>
      </c>
      <c r="BB631">
        <v>501.6</v>
      </c>
      <c r="BC631">
        <v>469</v>
      </c>
      <c r="BD631">
        <v>998.1</v>
      </c>
      <c r="BE631">
        <v>757.7</v>
      </c>
      <c r="BF631">
        <v>626.9</v>
      </c>
      <c r="BG631">
        <v>552.70000000000005</v>
      </c>
      <c r="BH631">
        <v>514.4</v>
      </c>
      <c r="BI631">
        <v>481.5</v>
      </c>
      <c r="BJ631">
        <v>427.5</v>
      </c>
      <c r="BK631">
        <v>42.6</v>
      </c>
      <c r="BL631">
        <v>41.2</v>
      </c>
      <c r="BM631">
        <v>40.5</v>
      </c>
      <c r="BN631">
        <v>38.4</v>
      </c>
      <c r="BO631">
        <v>37.799999999999997</v>
      </c>
      <c r="BP631">
        <v>37.799999999999997</v>
      </c>
      <c r="BQ631">
        <v>37.9</v>
      </c>
      <c r="BR631">
        <v>143.30000000000001</v>
      </c>
      <c r="BS631">
        <v>147.4</v>
      </c>
      <c r="BT631">
        <v>148.4</v>
      </c>
      <c r="BU631">
        <v>156.80000000000001</v>
      </c>
      <c r="BV631">
        <v>173.3</v>
      </c>
      <c r="BW631">
        <v>180</v>
      </c>
      <c r="BX631">
        <v>180</v>
      </c>
      <c r="BY631">
        <v>1044.5</v>
      </c>
      <c r="BZ631">
        <v>854.3</v>
      </c>
      <c r="CA631">
        <v>745.9</v>
      </c>
      <c r="CB631">
        <v>696.9</v>
      </c>
      <c r="CC631">
        <v>682.5</v>
      </c>
      <c r="CD631">
        <v>677.6</v>
      </c>
      <c r="CE631">
        <v>669.1</v>
      </c>
      <c r="CF631">
        <v>686</v>
      </c>
      <c r="CG631">
        <v>570.29999999999995</v>
      </c>
      <c r="CH631">
        <v>513.70000000000005</v>
      </c>
      <c r="CI631">
        <v>493.1</v>
      </c>
      <c r="CJ631">
        <v>485.9</v>
      </c>
      <c r="CK631">
        <v>482.6</v>
      </c>
      <c r="CL631">
        <v>476.6</v>
      </c>
      <c r="CM631">
        <v>649.29999999999995</v>
      </c>
      <c r="CN631">
        <v>544.5</v>
      </c>
      <c r="CO631">
        <v>499.9</v>
      </c>
      <c r="CP631">
        <v>480.5</v>
      </c>
      <c r="CQ631">
        <v>471.1</v>
      </c>
      <c r="CR631">
        <v>466.6</v>
      </c>
      <c r="CS631">
        <v>461.6</v>
      </c>
      <c r="CT631">
        <v>622.1</v>
      </c>
      <c r="CU631">
        <v>527.4</v>
      </c>
      <c r="CV631">
        <v>490.3</v>
      </c>
      <c r="CW631">
        <v>467.9</v>
      </c>
      <c r="CX631">
        <v>449.7</v>
      </c>
      <c r="CY631">
        <v>438.2</v>
      </c>
      <c r="CZ631">
        <v>430.2</v>
      </c>
      <c r="DA631">
        <v>602.70000000000005</v>
      </c>
      <c r="DB631">
        <v>506.1</v>
      </c>
      <c r="DC631">
        <v>473.6</v>
      </c>
      <c r="DD631">
        <v>457.4</v>
      </c>
      <c r="DE631">
        <v>441.7</v>
      </c>
      <c r="DF631">
        <v>421</v>
      </c>
      <c r="DG631">
        <v>394.8</v>
      </c>
      <c r="DH631">
        <v>601.9</v>
      </c>
      <c r="DI631">
        <v>503.8</v>
      </c>
      <c r="DJ631">
        <v>466.2</v>
      </c>
      <c r="DK631">
        <v>434.5</v>
      </c>
      <c r="DL631">
        <v>408.5</v>
      </c>
      <c r="DM631">
        <v>392.9</v>
      </c>
      <c r="DN631">
        <v>366.2</v>
      </c>
      <c r="DO631">
        <v>621.5</v>
      </c>
      <c r="DP631">
        <v>515.1</v>
      </c>
      <c r="DQ631">
        <v>474.2</v>
      </c>
      <c r="DR631">
        <v>441</v>
      </c>
      <c r="DS631">
        <v>408</v>
      </c>
      <c r="DT631">
        <v>377.6</v>
      </c>
      <c r="DU631">
        <v>342</v>
      </c>
      <c r="DV631">
        <v>696.7</v>
      </c>
      <c r="DW631">
        <v>563.6</v>
      </c>
      <c r="DX631">
        <v>497.7</v>
      </c>
      <c r="DY631">
        <v>465.8</v>
      </c>
      <c r="DZ631">
        <v>434.1</v>
      </c>
      <c r="EA631">
        <v>402</v>
      </c>
      <c r="EB631">
        <v>338.3</v>
      </c>
      <c r="EC631">
        <v>831.4</v>
      </c>
      <c r="ED631">
        <v>659.7</v>
      </c>
      <c r="EE631">
        <v>557.79999999999995</v>
      </c>
      <c r="EF631">
        <v>497.9</v>
      </c>
      <c r="EG631">
        <v>467.8</v>
      </c>
      <c r="EH631">
        <v>438.7</v>
      </c>
      <c r="EI631">
        <v>380</v>
      </c>
      <c r="EJ631">
        <v>960.1</v>
      </c>
      <c r="EK631">
        <v>761.7</v>
      </c>
      <c r="EL631">
        <v>644.1</v>
      </c>
      <c r="EM631">
        <v>566.4</v>
      </c>
      <c r="EN631">
        <v>516.5</v>
      </c>
      <c r="EO631">
        <v>481.4</v>
      </c>
      <c r="EP631" t="s">
        <v>4939</v>
      </c>
    </row>
    <row r="632" spans="1:146" x14ac:dyDescent="0.25">
      <c r="A632" t="s">
        <v>4940</v>
      </c>
      <c r="B632" t="s">
        <v>3018</v>
      </c>
      <c r="C632" t="s">
        <v>3019</v>
      </c>
      <c r="D632" t="s">
        <v>3020</v>
      </c>
      <c r="E632" t="s">
        <v>962</v>
      </c>
      <c r="F632" t="s">
        <v>620</v>
      </c>
      <c r="G632" t="s">
        <v>591</v>
      </c>
      <c r="H632">
        <v>1985</v>
      </c>
      <c r="I632">
        <v>197910</v>
      </c>
      <c r="K632" t="s">
        <v>2137</v>
      </c>
      <c r="L632" t="s">
        <v>1781</v>
      </c>
      <c r="M632">
        <v>410</v>
      </c>
      <c r="N632" t="s">
        <v>4120</v>
      </c>
      <c r="O632" s="3">
        <v>0.89909722222222221</v>
      </c>
      <c r="P632">
        <v>10.007</v>
      </c>
      <c r="Q632">
        <v>8.7230000000000008</v>
      </c>
      <c r="R632">
        <v>1.798</v>
      </c>
      <c r="S632">
        <v>2.99</v>
      </c>
      <c r="T632">
        <v>3113</v>
      </c>
      <c r="U632">
        <v>109.1</v>
      </c>
      <c r="V632">
        <v>0.19</v>
      </c>
      <c r="W632">
        <v>647.29999999999995</v>
      </c>
      <c r="X632">
        <v>0.95730000000000004</v>
      </c>
      <c r="Y632">
        <v>705.1</v>
      </c>
      <c r="Z632">
        <v>0</v>
      </c>
      <c r="AA632">
        <v>0</v>
      </c>
      <c r="AB632">
        <v>1054.8</v>
      </c>
      <c r="AC632">
        <v>851.5</v>
      </c>
      <c r="AD632">
        <v>739.5</v>
      </c>
      <c r="AE632">
        <v>681.1</v>
      </c>
      <c r="AF632">
        <v>646.79999999999995</v>
      </c>
      <c r="AG632">
        <v>628</v>
      </c>
      <c r="AH632">
        <v>594.9</v>
      </c>
      <c r="AI632">
        <v>1001</v>
      </c>
      <c r="AJ632">
        <v>813.5</v>
      </c>
      <c r="AK632">
        <v>718.2</v>
      </c>
      <c r="AL632">
        <v>671.3</v>
      </c>
      <c r="AM632">
        <v>645.70000000000005</v>
      </c>
      <c r="AN632">
        <v>628.6</v>
      </c>
      <c r="AO632">
        <v>593.70000000000005</v>
      </c>
      <c r="AP632">
        <v>888</v>
      </c>
      <c r="AQ632">
        <v>718</v>
      </c>
      <c r="AR632">
        <v>628</v>
      </c>
      <c r="AS632">
        <v>576.6</v>
      </c>
      <c r="AT632">
        <v>545.20000000000005</v>
      </c>
      <c r="AU632">
        <v>524.1</v>
      </c>
      <c r="AV632">
        <v>494.4</v>
      </c>
      <c r="AW632">
        <v>944.8</v>
      </c>
      <c r="AX632">
        <v>757.3</v>
      </c>
      <c r="AY632">
        <v>656.6</v>
      </c>
      <c r="AZ632">
        <v>598.4</v>
      </c>
      <c r="BA632">
        <v>562.79999999999995</v>
      </c>
      <c r="BB632">
        <v>539.29999999999995</v>
      </c>
      <c r="BC632">
        <v>507.6</v>
      </c>
      <c r="BD632">
        <v>1053.4000000000001</v>
      </c>
      <c r="BE632">
        <v>800.1</v>
      </c>
      <c r="BF632">
        <v>668.2</v>
      </c>
      <c r="BG632">
        <v>597.20000000000005</v>
      </c>
      <c r="BH632">
        <v>557.9</v>
      </c>
      <c r="BI632">
        <v>525.70000000000005</v>
      </c>
      <c r="BJ632">
        <v>470.4</v>
      </c>
      <c r="BK632">
        <v>42.1</v>
      </c>
      <c r="BL632">
        <v>40.9</v>
      </c>
      <c r="BM632">
        <v>40.1</v>
      </c>
      <c r="BN632">
        <v>39.1</v>
      </c>
      <c r="BO632">
        <v>39</v>
      </c>
      <c r="BP632">
        <v>39</v>
      </c>
      <c r="BQ632">
        <v>39.5</v>
      </c>
      <c r="BR632">
        <v>144.6</v>
      </c>
      <c r="BS632">
        <v>149.4</v>
      </c>
      <c r="BT632">
        <v>151.1</v>
      </c>
      <c r="BU632">
        <v>159.6</v>
      </c>
      <c r="BV632">
        <v>180</v>
      </c>
      <c r="BW632">
        <v>180</v>
      </c>
      <c r="BX632">
        <v>180</v>
      </c>
      <c r="BY632">
        <v>1068.7</v>
      </c>
      <c r="BZ632">
        <v>882</v>
      </c>
      <c r="CA632">
        <v>789.3</v>
      </c>
      <c r="CB632">
        <v>757.8</v>
      </c>
      <c r="CC632">
        <v>747.4</v>
      </c>
      <c r="CD632">
        <v>744.3</v>
      </c>
      <c r="CE632">
        <v>731.5</v>
      </c>
      <c r="CF632">
        <v>707.4</v>
      </c>
      <c r="CG632">
        <v>592.1</v>
      </c>
      <c r="CH632">
        <v>546.1</v>
      </c>
      <c r="CI632">
        <v>530.79999999999995</v>
      </c>
      <c r="CJ632">
        <v>525.20000000000005</v>
      </c>
      <c r="CK632">
        <v>522.6</v>
      </c>
      <c r="CL632">
        <v>514.6</v>
      </c>
      <c r="CM632">
        <v>672.3</v>
      </c>
      <c r="CN632">
        <v>569</v>
      </c>
      <c r="CO632">
        <v>531.5</v>
      </c>
      <c r="CP632">
        <v>516.1</v>
      </c>
      <c r="CQ632">
        <v>509.4</v>
      </c>
      <c r="CR632">
        <v>505.8</v>
      </c>
      <c r="CS632">
        <v>497.4</v>
      </c>
      <c r="CT632">
        <v>647.1</v>
      </c>
      <c r="CU632">
        <v>554.29999999999995</v>
      </c>
      <c r="CV632">
        <v>519.79999999999995</v>
      </c>
      <c r="CW632">
        <v>500.6</v>
      </c>
      <c r="CX632">
        <v>486.5</v>
      </c>
      <c r="CY632">
        <v>478.1</v>
      </c>
      <c r="CZ632">
        <v>471.5</v>
      </c>
      <c r="DA632">
        <v>642.79999999999995</v>
      </c>
      <c r="DB632">
        <v>543.4</v>
      </c>
      <c r="DC632">
        <v>510.6</v>
      </c>
      <c r="DD632">
        <v>496.3</v>
      </c>
      <c r="DE632">
        <v>475.7</v>
      </c>
      <c r="DF632">
        <v>457.9</v>
      </c>
      <c r="DG632">
        <v>437.2</v>
      </c>
      <c r="DH632">
        <v>647.5</v>
      </c>
      <c r="DI632">
        <v>542.20000000000005</v>
      </c>
      <c r="DJ632">
        <v>503.4</v>
      </c>
      <c r="DK632">
        <v>474.6</v>
      </c>
      <c r="DL632">
        <v>451.1</v>
      </c>
      <c r="DM632">
        <v>437.1</v>
      </c>
      <c r="DN632">
        <v>414.7</v>
      </c>
      <c r="DO632">
        <v>671.7</v>
      </c>
      <c r="DP632">
        <v>555.6</v>
      </c>
      <c r="DQ632">
        <v>510.9</v>
      </c>
      <c r="DR632">
        <v>479.6</v>
      </c>
      <c r="DS632">
        <v>449.7</v>
      </c>
      <c r="DT632">
        <v>422.7</v>
      </c>
      <c r="DU632">
        <v>390.4</v>
      </c>
      <c r="DV632">
        <v>752.1</v>
      </c>
      <c r="DW632">
        <v>609</v>
      </c>
      <c r="DX632">
        <v>536.5</v>
      </c>
      <c r="DY632">
        <v>503</v>
      </c>
      <c r="DZ632">
        <v>473.4</v>
      </c>
      <c r="EA632">
        <v>443.2</v>
      </c>
      <c r="EB632">
        <v>383.2</v>
      </c>
      <c r="EC632">
        <v>901.5</v>
      </c>
      <c r="ED632">
        <v>711</v>
      </c>
      <c r="EE632">
        <v>597.9</v>
      </c>
      <c r="EF632">
        <v>534.5</v>
      </c>
      <c r="EG632">
        <v>503.1</v>
      </c>
      <c r="EH632">
        <v>475.4</v>
      </c>
      <c r="EI632">
        <v>420.1</v>
      </c>
      <c r="EJ632">
        <v>1040.9000000000001</v>
      </c>
      <c r="EK632">
        <v>821</v>
      </c>
      <c r="EL632">
        <v>689.6</v>
      </c>
      <c r="EM632">
        <v>604.4</v>
      </c>
      <c r="EN632">
        <v>546.20000000000005</v>
      </c>
      <c r="EO632">
        <v>511.7</v>
      </c>
      <c r="EP632" t="s">
        <v>4941</v>
      </c>
    </row>
    <row r="633" spans="1:146" x14ac:dyDescent="0.25">
      <c r="A633" t="s">
        <v>4942</v>
      </c>
      <c r="B633" t="s">
        <v>2968</v>
      </c>
      <c r="C633" t="s">
        <v>2969</v>
      </c>
      <c r="D633" t="s">
        <v>3120</v>
      </c>
      <c r="E633" t="s">
        <v>2211</v>
      </c>
      <c r="F633" t="s">
        <v>1454</v>
      </c>
      <c r="G633" t="s">
        <v>2212</v>
      </c>
      <c r="H633">
        <v>2001</v>
      </c>
      <c r="I633">
        <v>4062688</v>
      </c>
      <c r="K633" t="s">
        <v>2137</v>
      </c>
      <c r="L633" t="s">
        <v>1781</v>
      </c>
      <c r="M633">
        <v>950</v>
      </c>
      <c r="N633" t="s">
        <v>4120</v>
      </c>
      <c r="O633" s="3">
        <v>0.89909722222222221</v>
      </c>
      <c r="P633">
        <v>13.829000000000001</v>
      </c>
      <c r="Q633">
        <v>12.631</v>
      </c>
      <c r="R633">
        <v>2.8340000000000001</v>
      </c>
      <c r="S633">
        <v>3.89</v>
      </c>
      <c r="T633">
        <v>9850</v>
      </c>
      <c r="U633">
        <v>142.69999999999999</v>
      </c>
      <c r="V633">
        <v>0</v>
      </c>
      <c r="W633">
        <v>533.9</v>
      </c>
      <c r="X633">
        <v>1.1620999999999999</v>
      </c>
      <c r="Y633">
        <v>580.9</v>
      </c>
      <c r="Z633">
        <v>0</v>
      </c>
      <c r="AA633">
        <v>0</v>
      </c>
      <c r="AB633">
        <v>851</v>
      </c>
      <c r="AC633">
        <v>696.9</v>
      </c>
      <c r="AD633">
        <v>612.20000000000005</v>
      </c>
      <c r="AE633">
        <v>565.70000000000005</v>
      </c>
      <c r="AF633">
        <v>537.70000000000005</v>
      </c>
      <c r="AG633">
        <v>515.20000000000005</v>
      </c>
      <c r="AH633">
        <v>488</v>
      </c>
      <c r="AI633">
        <v>806.9</v>
      </c>
      <c r="AJ633">
        <v>662.5</v>
      </c>
      <c r="AK633">
        <v>590.5</v>
      </c>
      <c r="AL633">
        <v>553.6</v>
      </c>
      <c r="AM633">
        <v>530.70000000000005</v>
      </c>
      <c r="AN633">
        <v>511.9</v>
      </c>
      <c r="AO633">
        <v>485.6</v>
      </c>
      <c r="AP633">
        <v>724.2</v>
      </c>
      <c r="AQ633">
        <v>589.6</v>
      </c>
      <c r="AR633">
        <v>518.79999999999995</v>
      </c>
      <c r="AS633">
        <v>478.3</v>
      </c>
      <c r="AT633">
        <v>453</v>
      </c>
      <c r="AU633">
        <v>435.5</v>
      </c>
      <c r="AV633">
        <v>411.1</v>
      </c>
      <c r="AW633">
        <v>770.3</v>
      </c>
      <c r="AX633">
        <v>622.29999999999995</v>
      </c>
      <c r="AY633">
        <v>542.9</v>
      </c>
      <c r="AZ633">
        <v>496.6</v>
      </c>
      <c r="BA633">
        <v>467.6</v>
      </c>
      <c r="BB633">
        <v>447.9</v>
      </c>
      <c r="BC633">
        <v>421.6</v>
      </c>
      <c r="BD633">
        <v>851.3</v>
      </c>
      <c r="BE633">
        <v>656.1</v>
      </c>
      <c r="BF633">
        <v>554</v>
      </c>
      <c r="BG633">
        <v>495.9</v>
      </c>
      <c r="BH633">
        <v>463.9</v>
      </c>
      <c r="BI633">
        <v>437.2</v>
      </c>
      <c r="BJ633">
        <v>395.4</v>
      </c>
      <c r="BK633">
        <v>41.8</v>
      </c>
      <c r="BL633">
        <v>40.4</v>
      </c>
      <c r="BM633">
        <v>39.1</v>
      </c>
      <c r="BN633">
        <v>37.799999999999997</v>
      </c>
      <c r="BO633">
        <v>37.1</v>
      </c>
      <c r="BP633">
        <v>36.4</v>
      </c>
      <c r="BQ633">
        <v>36.4</v>
      </c>
      <c r="BR633">
        <v>141.80000000000001</v>
      </c>
      <c r="BS633">
        <v>146.1</v>
      </c>
      <c r="BT633">
        <v>149.1</v>
      </c>
      <c r="BU633">
        <v>155.5</v>
      </c>
      <c r="BV633">
        <v>166.3</v>
      </c>
      <c r="BW633">
        <v>180</v>
      </c>
      <c r="BX633">
        <v>180</v>
      </c>
      <c r="BY633">
        <v>847.2</v>
      </c>
      <c r="BZ633">
        <v>706.7</v>
      </c>
      <c r="CA633">
        <v>642.70000000000005</v>
      </c>
      <c r="CB633">
        <v>616.4</v>
      </c>
      <c r="CC633">
        <v>603.29999999999995</v>
      </c>
      <c r="CD633">
        <v>591.79999999999995</v>
      </c>
      <c r="CE633">
        <v>579.79999999999995</v>
      </c>
      <c r="CF633">
        <v>560.79999999999995</v>
      </c>
      <c r="CG633">
        <v>478.4</v>
      </c>
      <c r="CH633">
        <v>449.6</v>
      </c>
      <c r="CI633">
        <v>439.4</v>
      </c>
      <c r="CJ633">
        <v>434.1</v>
      </c>
      <c r="CK633">
        <v>431.1</v>
      </c>
      <c r="CL633">
        <v>423</v>
      </c>
      <c r="CM633">
        <v>532.1</v>
      </c>
      <c r="CN633">
        <v>462.1</v>
      </c>
      <c r="CO633">
        <v>438.7</v>
      </c>
      <c r="CP633">
        <v>428.4</v>
      </c>
      <c r="CQ633">
        <v>422.9</v>
      </c>
      <c r="CR633">
        <v>419.5</v>
      </c>
      <c r="CS633">
        <v>411.5</v>
      </c>
      <c r="CT633">
        <v>511.2</v>
      </c>
      <c r="CU633">
        <v>451.6</v>
      </c>
      <c r="CV633">
        <v>429.7</v>
      </c>
      <c r="CW633">
        <v>416</v>
      </c>
      <c r="CX633">
        <v>406</v>
      </c>
      <c r="CY633">
        <v>399.8</v>
      </c>
      <c r="CZ633">
        <v>394</v>
      </c>
      <c r="DA633">
        <v>516.4</v>
      </c>
      <c r="DB633">
        <v>452.5</v>
      </c>
      <c r="DC633">
        <v>428</v>
      </c>
      <c r="DD633">
        <v>411.5</v>
      </c>
      <c r="DE633">
        <v>396.5</v>
      </c>
      <c r="DF633">
        <v>383.5</v>
      </c>
      <c r="DG633">
        <v>367.6</v>
      </c>
      <c r="DH633">
        <v>538.5</v>
      </c>
      <c r="DI633">
        <v>453.6</v>
      </c>
      <c r="DJ633">
        <v>423.1</v>
      </c>
      <c r="DK633">
        <v>403.2</v>
      </c>
      <c r="DL633">
        <v>390.5</v>
      </c>
      <c r="DM633">
        <v>378.1</v>
      </c>
      <c r="DN633">
        <v>357.7</v>
      </c>
      <c r="DO633">
        <v>556.79999999999995</v>
      </c>
      <c r="DP633">
        <v>462.4</v>
      </c>
      <c r="DQ633">
        <v>427.6</v>
      </c>
      <c r="DR633">
        <v>404.7</v>
      </c>
      <c r="DS633">
        <v>381.7</v>
      </c>
      <c r="DT633">
        <v>364.9</v>
      </c>
      <c r="DU633">
        <v>342.1</v>
      </c>
      <c r="DV633">
        <v>621.1</v>
      </c>
      <c r="DW633">
        <v>504.7</v>
      </c>
      <c r="DX633">
        <v>448</v>
      </c>
      <c r="DY633">
        <v>422</v>
      </c>
      <c r="DZ633">
        <v>399.4</v>
      </c>
      <c r="EA633">
        <v>375.2</v>
      </c>
      <c r="EB633">
        <v>327.9</v>
      </c>
      <c r="EC633">
        <v>740.2</v>
      </c>
      <c r="ED633">
        <v>595.1</v>
      </c>
      <c r="EE633">
        <v>503.8</v>
      </c>
      <c r="EF633">
        <v>451</v>
      </c>
      <c r="EG633">
        <v>424.9</v>
      </c>
      <c r="EH633">
        <v>403.7</v>
      </c>
      <c r="EI633">
        <v>359</v>
      </c>
      <c r="EJ633">
        <v>854.8</v>
      </c>
      <c r="EK633">
        <v>687.1</v>
      </c>
      <c r="EL633">
        <v>581.70000000000005</v>
      </c>
      <c r="EM633">
        <v>515.1</v>
      </c>
      <c r="EN633">
        <v>472.1</v>
      </c>
      <c r="EO633">
        <v>438.6</v>
      </c>
      <c r="EP633" t="s">
        <v>4943</v>
      </c>
    </row>
    <row r="634" spans="1:146" x14ac:dyDescent="0.25">
      <c r="A634" t="s">
        <v>3421</v>
      </c>
      <c r="B634" t="s">
        <v>3673</v>
      </c>
      <c r="C634" t="s">
        <v>3674</v>
      </c>
      <c r="D634" t="s">
        <v>3675</v>
      </c>
      <c r="E634" t="s">
        <v>3676</v>
      </c>
      <c r="F634" t="s">
        <v>3677</v>
      </c>
      <c r="G634" t="s">
        <v>3678</v>
      </c>
      <c r="H634">
        <v>2003</v>
      </c>
      <c r="I634">
        <v>4003277</v>
      </c>
      <c r="K634" t="s">
        <v>1698</v>
      </c>
      <c r="L634" t="s">
        <v>1781</v>
      </c>
      <c r="M634">
        <v>582</v>
      </c>
      <c r="N634" t="s">
        <v>4120</v>
      </c>
      <c r="O634" s="3">
        <v>0.89909722222222221</v>
      </c>
      <c r="P634">
        <v>9.6</v>
      </c>
      <c r="Q634">
        <v>9.125</v>
      </c>
      <c r="R634">
        <v>1.9870000000000001</v>
      </c>
      <c r="S634">
        <v>3.45</v>
      </c>
      <c r="T634">
        <v>3574</v>
      </c>
      <c r="U634">
        <v>112.7</v>
      </c>
      <c r="V634">
        <v>0.18</v>
      </c>
      <c r="W634">
        <v>638.70000000000005</v>
      </c>
      <c r="X634">
        <v>0.97960000000000003</v>
      </c>
      <c r="Y634">
        <v>689.1</v>
      </c>
      <c r="Z634">
        <v>0</v>
      </c>
      <c r="AA634">
        <v>0</v>
      </c>
      <c r="AB634">
        <v>1050.3</v>
      </c>
      <c r="AC634">
        <v>848.7</v>
      </c>
      <c r="AD634">
        <v>730.7</v>
      </c>
      <c r="AE634">
        <v>662.5</v>
      </c>
      <c r="AF634">
        <v>625.79999999999995</v>
      </c>
      <c r="AG634">
        <v>605.4</v>
      </c>
      <c r="AH634">
        <v>576.20000000000005</v>
      </c>
      <c r="AI634">
        <v>1007.4</v>
      </c>
      <c r="AJ634">
        <v>816.1</v>
      </c>
      <c r="AK634">
        <v>711.9</v>
      </c>
      <c r="AL634">
        <v>654.1</v>
      </c>
      <c r="AM634">
        <v>622.70000000000005</v>
      </c>
      <c r="AN634">
        <v>603.29999999999995</v>
      </c>
      <c r="AO634">
        <v>572.70000000000005</v>
      </c>
      <c r="AP634">
        <v>884.5</v>
      </c>
      <c r="AQ634">
        <v>712.1</v>
      </c>
      <c r="AR634">
        <v>619.4</v>
      </c>
      <c r="AS634">
        <v>565.29999999999995</v>
      </c>
      <c r="AT634">
        <v>531.6</v>
      </c>
      <c r="AU634">
        <v>509</v>
      </c>
      <c r="AV634">
        <v>478.4</v>
      </c>
      <c r="AW634">
        <v>956.9</v>
      </c>
      <c r="AX634">
        <v>763.2</v>
      </c>
      <c r="AY634">
        <v>657.5</v>
      </c>
      <c r="AZ634">
        <v>595</v>
      </c>
      <c r="BA634">
        <v>556.20000000000005</v>
      </c>
      <c r="BB634">
        <v>530.79999999999995</v>
      </c>
      <c r="BC634">
        <v>498.6</v>
      </c>
      <c r="BD634">
        <v>1044.5999999999999</v>
      </c>
      <c r="BE634">
        <v>796.6</v>
      </c>
      <c r="BF634">
        <v>660.6</v>
      </c>
      <c r="BG634">
        <v>583.20000000000005</v>
      </c>
      <c r="BH634">
        <v>542.5</v>
      </c>
      <c r="BI634">
        <v>509.7</v>
      </c>
      <c r="BJ634">
        <v>456.6</v>
      </c>
      <c r="BK634">
        <v>42.7</v>
      </c>
      <c r="BL634">
        <v>41.3</v>
      </c>
      <c r="BM634">
        <v>40.799999999999997</v>
      </c>
      <c r="BN634">
        <v>38.700000000000003</v>
      </c>
      <c r="BO634">
        <v>38</v>
      </c>
      <c r="BP634">
        <v>38.299999999999997</v>
      </c>
      <c r="BQ634">
        <v>38.200000000000003</v>
      </c>
      <c r="BR634">
        <v>145.19999999999999</v>
      </c>
      <c r="BS634">
        <v>149.1</v>
      </c>
      <c r="BT634">
        <v>151.4</v>
      </c>
      <c r="BU634">
        <v>158.6</v>
      </c>
      <c r="BV634">
        <v>180</v>
      </c>
      <c r="BW634">
        <v>180</v>
      </c>
      <c r="BX634">
        <v>180</v>
      </c>
      <c r="BY634">
        <v>1107.0999999999999</v>
      </c>
      <c r="BZ634">
        <v>909.1</v>
      </c>
      <c r="CA634">
        <v>794.9</v>
      </c>
      <c r="CB634">
        <v>734.2</v>
      </c>
      <c r="CC634">
        <v>713.9</v>
      </c>
      <c r="CD634">
        <v>706.4</v>
      </c>
      <c r="CE634">
        <v>700.5</v>
      </c>
      <c r="CF634">
        <v>727</v>
      </c>
      <c r="CG634">
        <v>606.29999999999995</v>
      </c>
      <c r="CH634">
        <v>545</v>
      </c>
      <c r="CI634">
        <v>520.1</v>
      </c>
      <c r="CJ634">
        <v>508.9</v>
      </c>
      <c r="CK634">
        <v>504.4</v>
      </c>
      <c r="CL634">
        <v>502.5</v>
      </c>
      <c r="CM634">
        <v>688.6</v>
      </c>
      <c r="CN634">
        <v>578.6</v>
      </c>
      <c r="CO634">
        <v>530.1</v>
      </c>
      <c r="CP634">
        <v>508.1</v>
      </c>
      <c r="CQ634">
        <v>495</v>
      </c>
      <c r="CR634">
        <v>488.6</v>
      </c>
      <c r="CS634">
        <v>484.8</v>
      </c>
      <c r="CT634">
        <v>660</v>
      </c>
      <c r="CU634">
        <v>560</v>
      </c>
      <c r="CV634">
        <v>519.6</v>
      </c>
      <c r="CW634">
        <v>497.1</v>
      </c>
      <c r="CX634">
        <v>478.8</v>
      </c>
      <c r="CY634">
        <v>463.7</v>
      </c>
      <c r="CZ634">
        <v>450.1</v>
      </c>
      <c r="DA634">
        <v>654.1</v>
      </c>
      <c r="DB634">
        <v>544.5</v>
      </c>
      <c r="DC634">
        <v>506.3</v>
      </c>
      <c r="DD634">
        <v>490.5</v>
      </c>
      <c r="DE634">
        <v>474.3</v>
      </c>
      <c r="DF634">
        <v>453.5</v>
      </c>
      <c r="DG634">
        <v>421.6</v>
      </c>
      <c r="DH634">
        <v>644.4</v>
      </c>
      <c r="DI634">
        <v>537.1</v>
      </c>
      <c r="DJ634">
        <v>496.9</v>
      </c>
      <c r="DK634">
        <v>467.5</v>
      </c>
      <c r="DL634">
        <v>442.9</v>
      </c>
      <c r="DM634">
        <v>428.5</v>
      </c>
      <c r="DN634">
        <v>402.9</v>
      </c>
      <c r="DO634">
        <v>661.7</v>
      </c>
      <c r="DP634">
        <v>547.4</v>
      </c>
      <c r="DQ634">
        <v>502.9</v>
      </c>
      <c r="DR634">
        <v>471.3</v>
      </c>
      <c r="DS634">
        <v>440.1</v>
      </c>
      <c r="DT634">
        <v>412.4</v>
      </c>
      <c r="DU634">
        <v>379.7</v>
      </c>
      <c r="DV634">
        <v>729.1</v>
      </c>
      <c r="DW634">
        <v>590.6</v>
      </c>
      <c r="DX634">
        <v>524.4</v>
      </c>
      <c r="DY634">
        <v>492.3</v>
      </c>
      <c r="DZ634">
        <v>462.1</v>
      </c>
      <c r="EA634">
        <v>431.7</v>
      </c>
      <c r="EB634">
        <v>369.9</v>
      </c>
      <c r="EC634">
        <v>860.4</v>
      </c>
      <c r="ED634">
        <v>682.7</v>
      </c>
      <c r="EE634">
        <v>578.1</v>
      </c>
      <c r="EF634">
        <v>522.20000000000005</v>
      </c>
      <c r="EG634">
        <v>492.8</v>
      </c>
      <c r="EH634">
        <v>465</v>
      </c>
      <c r="EI634">
        <v>409.9</v>
      </c>
      <c r="EJ634">
        <v>993.5</v>
      </c>
      <c r="EK634">
        <v>788.3</v>
      </c>
      <c r="EL634">
        <v>666.4</v>
      </c>
      <c r="EM634">
        <v>590.9</v>
      </c>
      <c r="EN634">
        <v>537.79999999999995</v>
      </c>
      <c r="EO634">
        <v>504.4</v>
      </c>
      <c r="EP634" t="s">
        <v>4944</v>
      </c>
    </row>
    <row r="635" spans="1:146" x14ac:dyDescent="0.25">
      <c r="A635" t="s">
        <v>3421</v>
      </c>
      <c r="B635" t="s">
        <v>3657</v>
      </c>
      <c r="C635" t="s">
        <v>3658</v>
      </c>
      <c r="D635" t="s">
        <v>3659</v>
      </c>
      <c r="E635" t="s">
        <v>3660</v>
      </c>
      <c r="F635" t="s">
        <v>851</v>
      </c>
      <c r="G635" t="s">
        <v>1987</v>
      </c>
      <c r="H635">
        <v>2002</v>
      </c>
      <c r="K635" t="s">
        <v>1698</v>
      </c>
      <c r="L635" t="s">
        <v>1781</v>
      </c>
      <c r="M635">
        <v>450</v>
      </c>
      <c r="N635" t="s">
        <v>4120</v>
      </c>
      <c r="O635" s="3">
        <v>0.89909722222222221</v>
      </c>
      <c r="P635">
        <v>11.04</v>
      </c>
      <c r="Q635">
        <v>10.032999999999999</v>
      </c>
      <c r="R635">
        <v>1.968</v>
      </c>
      <c r="S635">
        <v>3.61</v>
      </c>
      <c r="T635">
        <v>6018</v>
      </c>
      <c r="U635">
        <v>114.2</v>
      </c>
      <c r="V635">
        <v>0.38</v>
      </c>
      <c r="W635">
        <v>689.8</v>
      </c>
      <c r="X635">
        <v>0.91139999999999999</v>
      </c>
      <c r="Y635">
        <v>740.6</v>
      </c>
      <c r="Z635">
        <v>0</v>
      </c>
      <c r="AA635">
        <v>0</v>
      </c>
      <c r="AB635">
        <v>1194.9000000000001</v>
      </c>
      <c r="AC635">
        <v>945.4</v>
      </c>
      <c r="AD635">
        <v>804.3</v>
      </c>
      <c r="AE635">
        <v>714.5</v>
      </c>
      <c r="AF635">
        <v>658.6</v>
      </c>
      <c r="AG635">
        <v>624.29999999999995</v>
      </c>
      <c r="AH635">
        <v>595.20000000000005</v>
      </c>
      <c r="AI635">
        <v>1125.9000000000001</v>
      </c>
      <c r="AJ635">
        <v>901.3</v>
      </c>
      <c r="AK635">
        <v>775.2</v>
      </c>
      <c r="AL635">
        <v>696.7</v>
      </c>
      <c r="AM635">
        <v>650.5</v>
      </c>
      <c r="AN635">
        <v>625.70000000000005</v>
      </c>
      <c r="AO635">
        <v>603.1</v>
      </c>
      <c r="AP635">
        <v>977.5</v>
      </c>
      <c r="AQ635">
        <v>777.8</v>
      </c>
      <c r="AR635">
        <v>667.6</v>
      </c>
      <c r="AS635">
        <v>601.70000000000005</v>
      </c>
      <c r="AT635">
        <v>560.70000000000005</v>
      </c>
      <c r="AU635">
        <v>534.29999999999995</v>
      </c>
      <c r="AV635">
        <v>503.9</v>
      </c>
      <c r="AW635">
        <v>977.5</v>
      </c>
      <c r="AX635">
        <v>777.8</v>
      </c>
      <c r="AY635">
        <v>667.6</v>
      </c>
      <c r="AZ635">
        <v>601.70000000000005</v>
      </c>
      <c r="BA635">
        <v>560.70000000000005</v>
      </c>
      <c r="BB635">
        <v>534.29999999999995</v>
      </c>
      <c r="BC635">
        <v>503.9</v>
      </c>
      <c r="BD635">
        <v>1200</v>
      </c>
      <c r="BE635">
        <v>889.1</v>
      </c>
      <c r="BF635">
        <v>722.4</v>
      </c>
      <c r="BG635">
        <v>620.6</v>
      </c>
      <c r="BH635">
        <v>567.1</v>
      </c>
      <c r="BI635">
        <v>531.6</v>
      </c>
      <c r="BJ635">
        <v>482.9</v>
      </c>
      <c r="BK635">
        <v>43.3</v>
      </c>
      <c r="BL635">
        <v>41.5</v>
      </c>
      <c r="BM635">
        <v>41.2</v>
      </c>
      <c r="BN635">
        <v>40.5</v>
      </c>
      <c r="BO635">
        <v>39.5</v>
      </c>
      <c r="BP635">
        <v>39</v>
      </c>
      <c r="BQ635">
        <v>39.1</v>
      </c>
      <c r="BR635">
        <v>153.4</v>
      </c>
      <c r="BS635">
        <v>159.69999999999999</v>
      </c>
      <c r="BT635">
        <v>167.9</v>
      </c>
      <c r="BU635">
        <v>171.8</v>
      </c>
      <c r="BV635">
        <v>173.1</v>
      </c>
      <c r="BW635">
        <v>176</v>
      </c>
      <c r="BX635">
        <v>179.3</v>
      </c>
      <c r="BY635">
        <v>1144.3</v>
      </c>
      <c r="BZ635">
        <v>941.1</v>
      </c>
      <c r="CA635">
        <v>827.3</v>
      </c>
      <c r="CB635">
        <v>754.5</v>
      </c>
      <c r="CC635">
        <v>718.3</v>
      </c>
      <c r="CD635">
        <v>705.1</v>
      </c>
      <c r="CE635">
        <v>702.7</v>
      </c>
      <c r="CF635">
        <v>746.8</v>
      </c>
      <c r="CG635">
        <v>626.20000000000005</v>
      </c>
      <c r="CH635">
        <v>553.79999999999995</v>
      </c>
      <c r="CI635">
        <v>519.1</v>
      </c>
      <c r="CJ635">
        <v>503.2</v>
      </c>
      <c r="CK635">
        <v>496.4</v>
      </c>
      <c r="CL635">
        <v>493.2</v>
      </c>
      <c r="CM635">
        <v>706.2</v>
      </c>
      <c r="CN635">
        <v>595.4</v>
      </c>
      <c r="CO635">
        <v>532.5</v>
      </c>
      <c r="CP635">
        <v>504.9</v>
      </c>
      <c r="CQ635">
        <v>490.9</v>
      </c>
      <c r="CR635">
        <v>482.9</v>
      </c>
      <c r="CS635">
        <v>478.3</v>
      </c>
      <c r="CT635">
        <v>676.6</v>
      </c>
      <c r="CU635">
        <v>572.1</v>
      </c>
      <c r="CV635">
        <v>518.1</v>
      </c>
      <c r="CW635">
        <v>493.9</v>
      </c>
      <c r="CX635">
        <v>479.4</v>
      </c>
      <c r="CY635">
        <v>468.4</v>
      </c>
      <c r="CZ635">
        <v>454.7</v>
      </c>
      <c r="DA635">
        <v>685</v>
      </c>
      <c r="DB635">
        <v>578</v>
      </c>
      <c r="DC635">
        <v>519.79999999999995</v>
      </c>
      <c r="DD635">
        <v>493.7</v>
      </c>
      <c r="DE635">
        <v>477.3</v>
      </c>
      <c r="DF635">
        <v>461.7</v>
      </c>
      <c r="DG635">
        <v>439.5</v>
      </c>
      <c r="DH635">
        <v>752.5</v>
      </c>
      <c r="DI635">
        <v>616.6</v>
      </c>
      <c r="DJ635">
        <v>538.29999999999995</v>
      </c>
      <c r="DK635">
        <v>501.5</v>
      </c>
      <c r="DL635">
        <v>481.3</v>
      </c>
      <c r="DM635">
        <v>464.7</v>
      </c>
      <c r="DN635">
        <v>431.4</v>
      </c>
      <c r="DO635">
        <v>798.2</v>
      </c>
      <c r="DP635">
        <v>653.20000000000005</v>
      </c>
      <c r="DQ635">
        <v>565.4</v>
      </c>
      <c r="DR635">
        <v>514.9</v>
      </c>
      <c r="DS635">
        <v>489.7</v>
      </c>
      <c r="DT635">
        <v>472.1</v>
      </c>
      <c r="DU635">
        <v>437.9</v>
      </c>
      <c r="DV635">
        <v>923.8</v>
      </c>
      <c r="DW635">
        <v>729.4</v>
      </c>
      <c r="DX635">
        <v>622.4</v>
      </c>
      <c r="DY635">
        <v>550.29999999999995</v>
      </c>
      <c r="DZ635">
        <v>509.4</v>
      </c>
      <c r="EA635">
        <v>486.9</v>
      </c>
      <c r="EB635">
        <v>453.5</v>
      </c>
      <c r="EC635">
        <v>1079.7</v>
      </c>
      <c r="ED635">
        <v>829</v>
      </c>
      <c r="EE635">
        <v>692.1</v>
      </c>
      <c r="EF635">
        <v>604.79999999999995</v>
      </c>
      <c r="EG635">
        <v>542.9</v>
      </c>
      <c r="EH635">
        <v>506.7</v>
      </c>
      <c r="EI635">
        <v>469</v>
      </c>
      <c r="EJ635">
        <v>1245.5</v>
      </c>
      <c r="EK635">
        <v>949.8</v>
      </c>
      <c r="EL635">
        <v>781.3</v>
      </c>
      <c r="EM635">
        <v>674.4</v>
      </c>
      <c r="EN635">
        <v>599</v>
      </c>
      <c r="EO635">
        <v>543.5</v>
      </c>
      <c r="EP635" t="s">
        <v>4945</v>
      </c>
    </row>
    <row r="636" spans="1:146" x14ac:dyDescent="0.25">
      <c r="A636" t="s">
        <v>3931</v>
      </c>
      <c r="B636" t="s">
        <v>2301</v>
      </c>
      <c r="C636" t="s">
        <v>2302</v>
      </c>
      <c r="D636" t="s">
        <v>2303</v>
      </c>
      <c r="E636" t="s">
        <v>1573</v>
      </c>
      <c r="F636" t="s">
        <v>1574</v>
      </c>
      <c r="G636" t="s">
        <v>1575</v>
      </c>
      <c r="H636">
        <v>1975</v>
      </c>
      <c r="I636">
        <v>4086463</v>
      </c>
      <c r="K636" t="s">
        <v>1698</v>
      </c>
      <c r="L636" t="s">
        <v>1781</v>
      </c>
      <c r="M636">
        <v>441</v>
      </c>
      <c r="N636" t="s">
        <v>4120</v>
      </c>
      <c r="O636" s="3">
        <v>0.89909722222222221</v>
      </c>
      <c r="P636">
        <v>9.0459999999999994</v>
      </c>
      <c r="Q636">
        <v>7.2830000000000004</v>
      </c>
      <c r="R636">
        <v>1.673</v>
      </c>
      <c r="S636">
        <v>3.1</v>
      </c>
      <c r="T636">
        <v>3450</v>
      </c>
      <c r="U636">
        <v>122.6</v>
      </c>
      <c r="V636">
        <v>0.36</v>
      </c>
      <c r="W636">
        <v>721.2</v>
      </c>
      <c r="X636">
        <v>0.86929999999999996</v>
      </c>
      <c r="Y636">
        <v>776.5</v>
      </c>
      <c r="Z636">
        <v>0</v>
      </c>
      <c r="AA636">
        <v>0</v>
      </c>
      <c r="AB636">
        <v>1151.5</v>
      </c>
      <c r="AC636">
        <v>948.9</v>
      </c>
      <c r="AD636">
        <v>824.6</v>
      </c>
      <c r="AE636">
        <v>749.4</v>
      </c>
      <c r="AF636">
        <v>706.5</v>
      </c>
      <c r="AG636">
        <v>684.3</v>
      </c>
      <c r="AH636">
        <v>663.5</v>
      </c>
      <c r="AI636">
        <v>1107.2</v>
      </c>
      <c r="AJ636">
        <v>913</v>
      </c>
      <c r="AK636">
        <v>803.4</v>
      </c>
      <c r="AL636">
        <v>741.7</v>
      </c>
      <c r="AM636">
        <v>708.4</v>
      </c>
      <c r="AN636">
        <v>689.4</v>
      </c>
      <c r="AO636">
        <v>671.6</v>
      </c>
      <c r="AP636">
        <v>988.7</v>
      </c>
      <c r="AQ636">
        <v>800.5</v>
      </c>
      <c r="AR636">
        <v>699.9</v>
      </c>
      <c r="AS636">
        <v>641.9</v>
      </c>
      <c r="AT636">
        <v>607</v>
      </c>
      <c r="AU636">
        <v>585.1</v>
      </c>
      <c r="AV636">
        <v>559.70000000000005</v>
      </c>
      <c r="AW636">
        <v>1046.3</v>
      </c>
      <c r="AX636">
        <v>841.5</v>
      </c>
      <c r="AY636">
        <v>730.6</v>
      </c>
      <c r="AZ636">
        <v>665.8</v>
      </c>
      <c r="BA636">
        <v>626.20000000000005</v>
      </c>
      <c r="BB636">
        <v>601.20000000000005</v>
      </c>
      <c r="BC636">
        <v>572</v>
      </c>
      <c r="BD636">
        <v>1147.5</v>
      </c>
      <c r="BE636">
        <v>892.9</v>
      </c>
      <c r="BF636">
        <v>746.1</v>
      </c>
      <c r="BG636">
        <v>660.9</v>
      </c>
      <c r="BH636">
        <v>617.70000000000005</v>
      </c>
      <c r="BI636">
        <v>585.20000000000005</v>
      </c>
      <c r="BJ636">
        <v>534.4</v>
      </c>
      <c r="BK636">
        <v>41.8</v>
      </c>
      <c r="BL636">
        <v>40.799999999999997</v>
      </c>
      <c r="BM636">
        <v>41.3</v>
      </c>
      <c r="BN636">
        <v>39.9</v>
      </c>
      <c r="BO636">
        <v>39.4</v>
      </c>
      <c r="BP636">
        <v>39.1</v>
      </c>
      <c r="BQ636">
        <v>40</v>
      </c>
      <c r="BR636">
        <v>148.1</v>
      </c>
      <c r="BS636">
        <v>151.9</v>
      </c>
      <c r="BT636">
        <v>152.30000000000001</v>
      </c>
      <c r="BU636">
        <v>161.69999999999999</v>
      </c>
      <c r="BV636">
        <v>180</v>
      </c>
      <c r="BW636">
        <v>180</v>
      </c>
      <c r="BX636">
        <v>180</v>
      </c>
      <c r="BY636">
        <v>1190.9000000000001</v>
      </c>
      <c r="BZ636">
        <v>1007.5</v>
      </c>
      <c r="CA636">
        <v>893.4</v>
      </c>
      <c r="CB636">
        <v>833.5</v>
      </c>
      <c r="CC636">
        <v>811.2</v>
      </c>
      <c r="CD636">
        <v>801.6</v>
      </c>
      <c r="CE636">
        <v>806.4</v>
      </c>
      <c r="CF636">
        <v>794.8</v>
      </c>
      <c r="CG636">
        <v>674.4</v>
      </c>
      <c r="CH636">
        <v>610.79999999999995</v>
      </c>
      <c r="CI636">
        <v>585.6</v>
      </c>
      <c r="CJ636">
        <v>573.6</v>
      </c>
      <c r="CK636">
        <v>568.5</v>
      </c>
      <c r="CL636">
        <v>566.70000000000005</v>
      </c>
      <c r="CM636">
        <v>759.7</v>
      </c>
      <c r="CN636">
        <v>645</v>
      </c>
      <c r="CO636">
        <v>594.70000000000005</v>
      </c>
      <c r="CP636">
        <v>572.4</v>
      </c>
      <c r="CQ636">
        <v>559.29999999999995</v>
      </c>
      <c r="CR636">
        <v>552.4</v>
      </c>
      <c r="CS636">
        <v>548.6</v>
      </c>
      <c r="CT636">
        <v>734.6</v>
      </c>
      <c r="CU636">
        <v>626.4</v>
      </c>
      <c r="CV636">
        <v>583.4</v>
      </c>
      <c r="CW636">
        <v>560.70000000000005</v>
      </c>
      <c r="CX636">
        <v>544.5</v>
      </c>
      <c r="CY636">
        <v>531.6</v>
      </c>
      <c r="CZ636">
        <v>518.70000000000005</v>
      </c>
      <c r="DA636">
        <v>743.9</v>
      </c>
      <c r="DB636">
        <v>628.79999999999995</v>
      </c>
      <c r="DC636">
        <v>574.70000000000005</v>
      </c>
      <c r="DD636">
        <v>550.79999999999995</v>
      </c>
      <c r="DE636">
        <v>539.4</v>
      </c>
      <c r="DF636">
        <v>523.79999999999995</v>
      </c>
      <c r="DG636">
        <v>498.7</v>
      </c>
      <c r="DH636">
        <v>744.2</v>
      </c>
      <c r="DI636">
        <v>616.20000000000005</v>
      </c>
      <c r="DJ636">
        <v>567</v>
      </c>
      <c r="DK636">
        <v>538.70000000000005</v>
      </c>
      <c r="DL636">
        <v>515.1</v>
      </c>
      <c r="DM636">
        <v>496.3</v>
      </c>
      <c r="DN636">
        <v>478.9</v>
      </c>
      <c r="DO636">
        <v>764.2</v>
      </c>
      <c r="DP636">
        <v>629.1</v>
      </c>
      <c r="DQ636">
        <v>573</v>
      </c>
      <c r="DR636">
        <v>543.29999999999995</v>
      </c>
      <c r="DS636">
        <v>517.29999999999995</v>
      </c>
      <c r="DT636">
        <v>494.4</v>
      </c>
      <c r="DU636">
        <v>462.8</v>
      </c>
      <c r="DV636">
        <v>831.7</v>
      </c>
      <c r="DW636">
        <v>681.8</v>
      </c>
      <c r="DX636">
        <v>596.5</v>
      </c>
      <c r="DY636">
        <v>560.4</v>
      </c>
      <c r="DZ636">
        <v>534.20000000000005</v>
      </c>
      <c r="EA636">
        <v>509.5</v>
      </c>
      <c r="EB636">
        <v>467.6</v>
      </c>
      <c r="EC636">
        <v>963.1</v>
      </c>
      <c r="ED636">
        <v>771.9</v>
      </c>
      <c r="EE636">
        <v>656.8</v>
      </c>
      <c r="EF636">
        <v>590.6</v>
      </c>
      <c r="EG636">
        <v>559.1</v>
      </c>
      <c r="EH636">
        <v>535</v>
      </c>
      <c r="EI636">
        <v>490.8</v>
      </c>
      <c r="EJ636">
        <v>1112.0999999999999</v>
      </c>
      <c r="EK636">
        <v>890.4</v>
      </c>
      <c r="EL636">
        <v>755.8</v>
      </c>
      <c r="EM636">
        <v>665.4</v>
      </c>
      <c r="EN636">
        <v>601.9</v>
      </c>
      <c r="EO636">
        <v>567.1</v>
      </c>
      <c r="EP636" t="s">
        <v>4946</v>
      </c>
    </row>
    <row r="637" spans="1:146" x14ac:dyDescent="0.25">
      <c r="A637" t="s">
        <v>3421</v>
      </c>
      <c r="B637" t="s">
        <v>3186</v>
      </c>
      <c r="C637" t="s">
        <v>3187</v>
      </c>
      <c r="D637" t="s">
        <v>3188</v>
      </c>
      <c r="E637" t="s">
        <v>1877</v>
      </c>
      <c r="F637" t="s">
        <v>2017</v>
      </c>
      <c r="G637" t="s">
        <v>3189</v>
      </c>
      <c r="H637">
        <v>2001</v>
      </c>
      <c r="I637">
        <v>9568257</v>
      </c>
      <c r="K637" t="s">
        <v>2137</v>
      </c>
      <c r="L637" t="s">
        <v>1781</v>
      </c>
      <c r="M637">
        <v>395</v>
      </c>
      <c r="N637" t="s">
        <v>4120</v>
      </c>
      <c r="O637" s="3">
        <v>0.89909722222222221</v>
      </c>
      <c r="P637">
        <v>10.757</v>
      </c>
      <c r="Q637">
        <v>9.6869999999999994</v>
      </c>
      <c r="R637">
        <v>2.1419999999999999</v>
      </c>
      <c r="S637">
        <v>3.52</v>
      </c>
      <c r="T637">
        <v>5220</v>
      </c>
      <c r="U637">
        <v>115.8</v>
      </c>
      <c r="V637">
        <v>0.19</v>
      </c>
      <c r="W637">
        <v>627.4</v>
      </c>
      <c r="X637">
        <v>0.98540000000000005</v>
      </c>
      <c r="Y637">
        <v>685</v>
      </c>
      <c r="Z637">
        <v>0</v>
      </c>
      <c r="AA637">
        <v>0</v>
      </c>
      <c r="AB637">
        <v>1014.3</v>
      </c>
      <c r="AC637">
        <v>824.5</v>
      </c>
      <c r="AD637">
        <v>715.4</v>
      </c>
      <c r="AE637">
        <v>661.2</v>
      </c>
      <c r="AF637">
        <v>638.4</v>
      </c>
      <c r="AG637">
        <v>612.70000000000005</v>
      </c>
      <c r="AH637">
        <v>582.29999999999995</v>
      </c>
      <c r="AI637">
        <v>974.1</v>
      </c>
      <c r="AJ637">
        <v>793</v>
      </c>
      <c r="AK637">
        <v>697.3</v>
      </c>
      <c r="AL637">
        <v>648.6</v>
      </c>
      <c r="AM637">
        <v>623.9</v>
      </c>
      <c r="AN637">
        <v>605.29999999999995</v>
      </c>
      <c r="AO637">
        <v>577.29999999999995</v>
      </c>
      <c r="AP637">
        <v>859</v>
      </c>
      <c r="AQ637">
        <v>695</v>
      </c>
      <c r="AR637">
        <v>608.6</v>
      </c>
      <c r="AS637">
        <v>559.79999999999995</v>
      </c>
      <c r="AT637">
        <v>530.6</v>
      </c>
      <c r="AU637">
        <v>511.5</v>
      </c>
      <c r="AV637">
        <v>485.8</v>
      </c>
      <c r="AW637">
        <v>941.9</v>
      </c>
      <c r="AX637">
        <v>751.7</v>
      </c>
      <c r="AY637">
        <v>648.20000000000005</v>
      </c>
      <c r="AZ637">
        <v>587.70000000000005</v>
      </c>
      <c r="BA637">
        <v>550.6</v>
      </c>
      <c r="BB637">
        <v>526.79999999999995</v>
      </c>
      <c r="BC637">
        <v>497</v>
      </c>
      <c r="BD637">
        <v>1008.7</v>
      </c>
      <c r="BE637">
        <v>773.6</v>
      </c>
      <c r="BF637">
        <v>645.9</v>
      </c>
      <c r="BG637">
        <v>577</v>
      </c>
      <c r="BH637">
        <v>542.6</v>
      </c>
      <c r="BI637">
        <v>512.70000000000005</v>
      </c>
      <c r="BJ637">
        <v>464.9</v>
      </c>
      <c r="BK637">
        <v>42.3</v>
      </c>
      <c r="BL637">
        <v>40.9</v>
      </c>
      <c r="BM637">
        <v>40.9</v>
      </c>
      <c r="BN637">
        <v>39.5</v>
      </c>
      <c r="BO637">
        <v>39</v>
      </c>
      <c r="BP637">
        <v>38.9</v>
      </c>
      <c r="BQ637">
        <v>39.1</v>
      </c>
      <c r="BR637">
        <v>144.6</v>
      </c>
      <c r="BS637">
        <v>148</v>
      </c>
      <c r="BT637">
        <v>148.4</v>
      </c>
      <c r="BU637">
        <v>150.19999999999999</v>
      </c>
      <c r="BV637">
        <v>173.9</v>
      </c>
      <c r="BW637">
        <v>176.6</v>
      </c>
      <c r="BX637">
        <v>177.8</v>
      </c>
      <c r="BY637">
        <v>1070.7</v>
      </c>
      <c r="BZ637">
        <v>883.8</v>
      </c>
      <c r="CA637">
        <v>781</v>
      </c>
      <c r="CB637">
        <v>731.8</v>
      </c>
      <c r="CC637">
        <v>715.9</v>
      </c>
      <c r="CD637">
        <v>710.1</v>
      </c>
      <c r="CE637">
        <v>695.7</v>
      </c>
      <c r="CF637">
        <v>706.7</v>
      </c>
      <c r="CG637">
        <v>591.79999999999995</v>
      </c>
      <c r="CH637">
        <v>533</v>
      </c>
      <c r="CI637">
        <v>510.9</v>
      </c>
      <c r="CJ637">
        <v>503</v>
      </c>
      <c r="CK637">
        <v>499.5</v>
      </c>
      <c r="CL637">
        <v>493.8</v>
      </c>
      <c r="CM637">
        <v>671.3</v>
      </c>
      <c r="CN637">
        <v>565</v>
      </c>
      <c r="CO637">
        <v>517.20000000000005</v>
      </c>
      <c r="CP637">
        <v>498.1</v>
      </c>
      <c r="CQ637">
        <v>489.2</v>
      </c>
      <c r="CR637">
        <v>485.2</v>
      </c>
      <c r="CS637">
        <v>481.4</v>
      </c>
      <c r="CT637">
        <v>645.29999999999995</v>
      </c>
      <c r="CU637">
        <v>546.79999999999995</v>
      </c>
      <c r="CV637">
        <v>505.8</v>
      </c>
      <c r="CW637">
        <v>486.5</v>
      </c>
      <c r="CX637">
        <v>473.7</v>
      </c>
      <c r="CY637">
        <v>464.4</v>
      </c>
      <c r="CZ637">
        <v>456.8</v>
      </c>
      <c r="DA637">
        <v>626.9</v>
      </c>
      <c r="DB637">
        <v>526.79999999999995</v>
      </c>
      <c r="DC637">
        <v>496.9</v>
      </c>
      <c r="DD637">
        <v>484.1</v>
      </c>
      <c r="DE637">
        <v>467.7</v>
      </c>
      <c r="DF637">
        <v>452.9</v>
      </c>
      <c r="DG637">
        <v>431.1</v>
      </c>
      <c r="DH637">
        <v>618.6</v>
      </c>
      <c r="DI637">
        <v>517.5</v>
      </c>
      <c r="DJ637">
        <v>482.5</v>
      </c>
      <c r="DK637">
        <v>461</v>
      </c>
      <c r="DL637">
        <v>447.5</v>
      </c>
      <c r="DM637">
        <v>435.7</v>
      </c>
      <c r="DN637">
        <v>416.3</v>
      </c>
      <c r="DO637">
        <v>635.20000000000005</v>
      </c>
      <c r="DP637">
        <v>527.1</v>
      </c>
      <c r="DQ637">
        <v>486.3</v>
      </c>
      <c r="DR637">
        <v>460.4</v>
      </c>
      <c r="DS637">
        <v>436.3</v>
      </c>
      <c r="DT637">
        <v>419.2</v>
      </c>
      <c r="DU637">
        <v>396.7</v>
      </c>
      <c r="DV637">
        <v>704.4</v>
      </c>
      <c r="DW637">
        <v>571.1</v>
      </c>
      <c r="DX637">
        <v>506.4</v>
      </c>
      <c r="DY637">
        <v>476.8</v>
      </c>
      <c r="DZ637">
        <v>450.9</v>
      </c>
      <c r="EA637">
        <v>425</v>
      </c>
      <c r="EB637">
        <v>377.6</v>
      </c>
      <c r="EC637">
        <v>829.6</v>
      </c>
      <c r="ED637">
        <v>662.6</v>
      </c>
      <c r="EE637">
        <v>562.79999999999995</v>
      </c>
      <c r="EF637">
        <v>511.5</v>
      </c>
      <c r="EG637">
        <v>487.3</v>
      </c>
      <c r="EH637">
        <v>469</v>
      </c>
      <c r="EI637">
        <v>427</v>
      </c>
      <c r="EJ637">
        <v>957.9</v>
      </c>
      <c r="EK637">
        <v>765.1</v>
      </c>
      <c r="EL637">
        <v>649.9</v>
      </c>
      <c r="EM637">
        <v>590.5</v>
      </c>
      <c r="EN637">
        <v>560.79999999999995</v>
      </c>
      <c r="EO637">
        <v>515.29999999999995</v>
      </c>
      <c r="EP637" t="s">
        <v>4947</v>
      </c>
    </row>
    <row r="638" spans="1:146" x14ac:dyDescent="0.25">
      <c r="A638" t="s">
        <v>3421</v>
      </c>
      <c r="B638" t="s">
        <v>3663</v>
      </c>
      <c r="C638" t="s">
        <v>3664</v>
      </c>
      <c r="D638" t="s">
        <v>3665</v>
      </c>
      <c r="E638" t="s">
        <v>3666</v>
      </c>
      <c r="F638" t="s">
        <v>3667</v>
      </c>
      <c r="G638" t="s">
        <v>3668</v>
      </c>
      <c r="H638">
        <v>1978</v>
      </c>
      <c r="K638" t="s">
        <v>1698</v>
      </c>
      <c r="L638" t="s">
        <v>1781</v>
      </c>
      <c r="M638">
        <v>564</v>
      </c>
      <c r="N638" t="s">
        <v>4120</v>
      </c>
      <c r="O638" s="3">
        <v>0.89909722222222221</v>
      </c>
      <c r="P638">
        <v>10.612</v>
      </c>
      <c r="Q638">
        <v>8.734</v>
      </c>
      <c r="R638">
        <v>1.621</v>
      </c>
      <c r="S638">
        <v>3.4</v>
      </c>
      <c r="T638">
        <v>6700</v>
      </c>
      <c r="U638">
        <v>133.6</v>
      </c>
      <c r="V638">
        <v>0.64</v>
      </c>
      <c r="W638">
        <v>717.2</v>
      </c>
      <c r="X638">
        <v>0.86009999999999998</v>
      </c>
      <c r="Y638">
        <v>784.8</v>
      </c>
      <c r="Z638">
        <v>0</v>
      </c>
      <c r="AA638">
        <v>0</v>
      </c>
      <c r="AB638">
        <v>1190.5</v>
      </c>
      <c r="AC638">
        <v>963</v>
      </c>
      <c r="AD638">
        <v>836.5</v>
      </c>
      <c r="AE638">
        <v>758.6</v>
      </c>
      <c r="AF638">
        <v>712.7</v>
      </c>
      <c r="AG638">
        <v>687.3</v>
      </c>
      <c r="AH638">
        <v>670</v>
      </c>
      <c r="AI638">
        <v>1146.5</v>
      </c>
      <c r="AJ638">
        <v>932.7</v>
      </c>
      <c r="AK638">
        <v>816.3</v>
      </c>
      <c r="AL638">
        <v>751.7</v>
      </c>
      <c r="AM638">
        <v>716.9</v>
      </c>
      <c r="AN638">
        <v>697.5</v>
      </c>
      <c r="AO638">
        <v>683.1</v>
      </c>
      <c r="AP638">
        <v>995.4</v>
      </c>
      <c r="AQ638">
        <v>800.1</v>
      </c>
      <c r="AR638">
        <v>694.9</v>
      </c>
      <c r="AS638">
        <v>634.20000000000005</v>
      </c>
      <c r="AT638">
        <v>598.1</v>
      </c>
      <c r="AU638">
        <v>576.29999999999995</v>
      </c>
      <c r="AV638">
        <v>553.20000000000005</v>
      </c>
      <c r="AW638">
        <v>1051.8</v>
      </c>
      <c r="AX638">
        <v>840.2</v>
      </c>
      <c r="AY638">
        <v>724.8</v>
      </c>
      <c r="AZ638">
        <v>657.2</v>
      </c>
      <c r="BA638">
        <v>616.20000000000005</v>
      </c>
      <c r="BB638">
        <v>591</v>
      </c>
      <c r="BC638">
        <v>563.9</v>
      </c>
      <c r="BD638">
        <v>1182.5999999999999</v>
      </c>
      <c r="BE638">
        <v>902.1</v>
      </c>
      <c r="BF638">
        <v>747.5</v>
      </c>
      <c r="BG638">
        <v>655.1</v>
      </c>
      <c r="BH638">
        <v>607.5</v>
      </c>
      <c r="BI638">
        <v>572.79999999999995</v>
      </c>
      <c r="BJ638">
        <v>519.29999999999995</v>
      </c>
      <c r="BK638">
        <v>44.8</v>
      </c>
      <c r="BL638">
        <v>43.1</v>
      </c>
      <c r="BM638">
        <v>42.9</v>
      </c>
      <c r="BN638">
        <v>43.9</v>
      </c>
      <c r="BO638">
        <v>44.1</v>
      </c>
      <c r="BP638">
        <v>44.2</v>
      </c>
      <c r="BQ638">
        <v>45.4</v>
      </c>
      <c r="BR638">
        <v>147.5</v>
      </c>
      <c r="BS638">
        <v>151.6</v>
      </c>
      <c r="BT638">
        <v>153.1</v>
      </c>
      <c r="BU638">
        <v>157</v>
      </c>
      <c r="BV638">
        <v>180</v>
      </c>
      <c r="BW638">
        <v>180</v>
      </c>
      <c r="BX638">
        <v>180</v>
      </c>
      <c r="BY638">
        <v>1270.0999999999999</v>
      </c>
      <c r="BZ638">
        <v>1050</v>
      </c>
      <c r="CA638">
        <v>932.5</v>
      </c>
      <c r="CB638">
        <v>871.5</v>
      </c>
      <c r="CC638">
        <v>846.1</v>
      </c>
      <c r="CD638">
        <v>836.3</v>
      </c>
      <c r="CE638">
        <v>844.8</v>
      </c>
      <c r="CF638">
        <v>818.2</v>
      </c>
      <c r="CG638">
        <v>689.2</v>
      </c>
      <c r="CH638">
        <v>610</v>
      </c>
      <c r="CI638">
        <v>571.9</v>
      </c>
      <c r="CJ638">
        <v>558.1</v>
      </c>
      <c r="CK638">
        <v>552.4</v>
      </c>
      <c r="CL638">
        <v>551.29999999999995</v>
      </c>
      <c r="CM638">
        <v>769.2</v>
      </c>
      <c r="CN638">
        <v>650.9</v>
      </c>
      <c r="CO638">
        <v>578.6</v>
      </c>
      <c r="CP638">
        <v>549.5</v>
      </c>
      <c r="CQ638">
        <v>536.79999999999995</v>
      </c>
      <c r="CR638">
        <v>531.6</v>
      </c>
      <c r="CS638">
        <v>528.9</v>
      </c>
      <c r="CT638">
        <v>732.8</v>
      </c>
      <c r="CU638">
        <v>619.79999999999995</v>
      </c>
      <c r="CV638">
        <v>558.1</v>
      </c>
      <c r="CW638">
        <v>532.70000000000005</v>
      </c>
      <c r="CX638">
        <v>518.79999999999995</v>
      </c>
      <c r="CY638">
        <v>509.5</v>
      </c>
      <c r="CZ638">
        <v>501.3</v>
      </c>
      <c r="DA638">
        <v>736.8</v>
      </c>
      <c r="DB638">
        <v>611.79999999999995</v>
      </c>
      <c r="DC638">
        <v>546.70000000000005</v>
      </c>
      <c r="DD638">
        <v>522.9</v>
      </c>
      <c r="DE638">
        <v>511.4</v>
      </c>
      <c r="DF638">
        <v>498.1</v>
      </c>
      <c r="DG638">
        <v>477.8</v>
      </c>
      <c r="DH638">
        <v>725.4</v>
      </c>
      <c r="DI638">
        <v>596.29999999999995</v>
      </c>
      <c r="DJ638">
        <v>536.79999999999995</v>
      </c>
      <c r="DK638">
        <v>510.6</v>
      </c>
      <c r="DL638">
        <v>491</v>
      </c>
      <c r="DM638">
        <v>475</v>
      </c>
      <c r="DN638">
        <v>458.9</v>
      </c>
      <c r="DO638">
        <v>745.3</v>
      </c>
      <c r="DP638">
        <v>611.9</v>
      </c>
      <c r="DQ638">
        <v>543.4</v>
      </c>
      <c r="DR638">
        <v>514.5</v>
      </c>
      <c r="DS638">
        <v>492.9</v>
      </c>
      <c r="DT638">
        <v>472.5</v>
      </c>
      <c r="DU638">
        <v>442.6</v>
      </c>
      <c r="DV638">
        <v>820.2</v>
      </c>
      <c r="DW638">
        <v>668.9</v>
      </c>
      <c r="DX638">
        <v>573.5</v>
      </c>
      <c r="DY638">
        <v>531.1</v>
      </c>
      <c r="DZ638">
        <v>507.3</v>
      </c>
      <c r="EA638">
        <v>486.2</v>
      </c>
      <c r="EB638">
        <v>446.3</v>
      </c>
      <c r="EC638">
        <v>962.2</v>
      </c>
      <c r="ED638">
        <v>759.2</v>
      </c>
      <c r="EE638">
        <v>643.1</v>
      </c>
      <c r="EF638">
        <v>566.1</v>
      </c>
      <c r="EG638">
        <v>529.79999999999995</v>
      </c>
      <c r="EH638">
        <v>507.7</v>
      </c>
      <c r="EI638">
        <v>468.2</v>
      </c>
      <c r="EJ638">
        <v>1111</v>
      </c>
      <c r="EK638">
        <v>875.9</v>
      </c>
      <c r="EL638">
        <v>740.6</v>
      </c>
      <c r="EM638">
        <v>645.79999999999995</v>
      </c>
      <c r="EN638">
        <v>579.29999999999995</v>
      </c>
      <c r="EO638">
        <v>538.4</v>
      </c>
      <c r="EP638" t="s">
        <v>4948</v>
      </c>
    </row>
    <row r="639" spans="1:146" x14ac:dyDescent="0.25">
      <c r="A639" t="s">
        <v>3421</v>
      </c>
      <c r="B639" t="s">
        <v>3695</v>
      </c>
      <c r="C639" t="s">
        <v>3627</v>
      </c>
      <c r="D639" t="s">
        <v>3628</v>
      </c>
      <c r="E639" t="s">
        <v>3091</v>
      </c>
      <c r="F639" t="s">
        <v>1114</v>
      </c>
      <c r="G639" t="s">
        <v>3092</v>
      </c>
      <c r="H639">
        <v>2005</v>
      </c>
      <c r="K639" t="s">
        <v>2137</v>
      </c>
      <c r="L639" t="s">
        <v>1782</v>
      </c>
      <c r="M639">
        <v>625</v>
      </c>
      <c r="N639" t="s">
        <v>4120</v>
      </c>
      <c r="O639" s="3">
        <v>0.91303240740740732</v>
      </c>
      <c r="P639">
        <v>10.617000000000001</v>
      </c>
      <c r="Q639">
        <v>9.6690000000000005</v>
      </c>
      <c r="R639">
        <v>2.1659999999999999</v>
      </c>
      <c r="S639">
        <v>3.59</v>
      </c>
      <c r="T639">
        <v>4663</v>
      </c>
      <c r="U639">
        <v>116.1</v>
      </c>
      <c r="V639">
        <v>0.18</v>
      </c>
      <c r="W639">
        <v>609.20000000000005</v>
      </c>
      <c r="X639">
        <v>1.0305</v>
      </c>
      <c r="Y639">
        <v>655</v>
      </c>
      <c r="Z639">
        <v>0</v>
      </c>
      <c r="AA639">
        <v>0</v>
      </c>
      <c r="AB639">
        <v>1002.2</v>
      </c>
      <c r="AC639">
        <v>807.8</v>
      </c>
      <c r="AD639">
        <v>694</v>
      </c>
      <c r="AE639">
        <v>630.29999999999995</v>
      </c>
      <c r="AF639">
        <v>595.4</v>
      </c>
      <c r="AG639">
        <v>574.20000000000005</v>
      </c>
      <c r="AH639">
        <v>543.6</v>
      </c>
      <c r="AI639">
        <v>959.5</v>
      </c>
      <c r="AJ639">
        <v>775</v>
      </c>
      <c r="AK639">
        <v>674.8</v>
      </c>
      <c r="AL639">
        <v>620.29999999999995</v>
      </c>
      <c r="AM639">
        <v>590.70000000000005</v>
      </c>
      <c r="AN639">
        <v>571.4</v>
      </c>
      <c r="AO639">
        <v>539.1</v>
      </c>
      <c r="AP639">
        <v>843.2</v>
      </c>
      <c r="AQ639">
        <v>678.9</v>
      </c>
      <c r="AR639">
        <v>590.70000000000005</v>
      </c>
      <c r="AS639">
        <v>539.5</v>
      </c>
      <c r="AT639">
        <v>507.6</v>
      </c>
      <c r="AU639">
        <v>486.1</v>
      </c>
      <c r="AV639">
        <v>456.7</v>
      </c>
      <c r="AW639">
        <v>918.7</v>
      </c>
      <c r="AX639">
        <v>731.9</v>
      </c>
      <c r="AY639">
        <v>629.70000000000005</v>
      </c>
      <c r="AZ639">
        <v>569.20000000000005</v>
      </c>
      <c r="BA639">
        <v>531.4</v>
      </c>
      <c r="BB639">
        <v>506.4</v>
      </c>
      <c r="BC639">
        <v>474.7</v>
      </c>
      <c r="BD639">
        <v>997.5</v>
      </c>
      <c r="BE639">
        <v>758.7</v>
      </c>
      <c r="BF639">
        <v>628.1</v>
      </c>
      <c r="BG639">
        <v>555.6</v>
      </c>
      <c r="BH639">
        <v>517.79999999999995</v>
      </c>
      <c r="BI639">
        <v>487.3</v>
      </c>
      <c r="BJ639">
        <v>438.6</v>
      </c>
      <c r="BK639">
        <v>42.2</v>
      </c>
      <c r="BL639">
        <v>40.700000000000003</v>
      </c>
      <c r="BM639">
        <v>39.799999999999997</v>
      </c>
      <c r="BN639">
        <v>37.9</v>
      </c>
      <c r="BO639">
        <v>37</v>
      </c>
      <c r="BP639">
        <v>36.700000000000003</v>
      </c>
      <c r="BQ639">
        <v>36.200000000000003</v>
      </c>
      <c r="BR639">
        <v>144.69999999999999</v>
      </c>
      <c r="BS639">
        <v>148.30000000000001</v>
      </c>
      <c r="BT639">
        <v>151</v>
      </c>
      <c r="BU639">
        <v>157.30000000000001</v>
      </c>
      <c r="BV639">
        <v>175.6</v>
      </c>
      <c r="BW639">
        <v>180</v>
      </c>
      <c r="BX639">
        <v>180</v>
      </c>
      <c r="BY639">
        <v>1049</v>
      </c>
      <c r="BZ639">
        <v>857.3</v>
      </c>
      <c r="CA639">
        <v>746.8</v>
      </c>
      <c r="CB639">
        <v>691.5</v>
      </c>
      <c r="CC639">
        <v>671.9</v>
      </c>
      <c r="CD639">
        <v>663.5</v>
      </c>
      <c r="CE639">
        <v>651</v>
      </c>
      <c r="CF639">
        <v>692.3</v>
      </c>
      <c r="CG639">
        <v>575.79999999999995</v>
      </c>
      <c r="CH639">
        <v>518.1</v>
      </c>
      <c r="CI639">
        <v>495.4</v>
      </c>
      <c r="CJ639">
        <v>485.9</v>
      </c>
      <c r="CK639">
        <v>481.7</v>
      </c>
      <c r="CL639">
        <v>477.4</v>
      </c>
      <c r="CM639">
        <v>656.9</v>
      </c>
      <c r="CN639">
        <v>551</v>
      </c>
      <c r="CO639">
        <v>505.1</v>
      </c>
      <c r="CP639">
        <v>484.8</v>
      </c>
      <c r="CQ639">
        <v>473.3</v>
      </c>
      <c r="CR639">
        <v>468</v>
      </c>
      <c r="CS639">
        <v>464.4</v>
      </c>
      <c r="CT639">
        <v>631.20000000000005</v>
      </c>
      <c r="CU639">
        <v>535</v>
      </c>
      <c r="CV639">
        <v>496.3</v>
      </c>
      <c r="CW639">
        <v>475.3</v>
      </c>
      <c r="CX639">
        <v>459</v>
      </c>
      <c r="CY639">
        <v>446.3</v>
      </c>
      <c r="CZ639">
        <v>435.7</v>
      </c>
      <c r="DA639">
        <v>616.29999999999995</v>
      </c>
      <c r="DB639">
        <v>516.9</v>
      </c>
      <c r="DC639">
        <v>482.8</v>
      </c>
      <c r="DD639">
        <v>470.2</v>
      </c>
      <c r="DE639">
        <v>455.8</v>
      </c>
      <c r="DF639">
        <v>437.7</v>
      </c>
      <c r="DG639">
        <v>408.8</v>
      </c>
      <c r="DH639">
        <v>614.1</v>
      </c>
      <c r="DI639">
        <v>512.9</v>
      </c>
      <c r="DJ639">
        <v>475.7</v>
      </c>
      <c r="DK639">
        <v>449.5</v>
      </c>
      <c r="DL639">
        <v>428</v>
      </c>
      <c r="DM639">
        <v>414.6</v>
      </c>
      <c r="DN639">
        <v>391.9</v>
      </c>
      <c r="DO639">
        <v>633.4</v>
      </c>
      <c r="DP639">
        <v>524.1</v>
      </c>
      <c r="DQ639">
        <v>481.2</v>
      </c>
      <c r="DR639">
        <v>452.4</v>
      </c>
      <c r="DS639">
        <v>424.3</v>
      </c>
      <c r="DT639">
        <v>399.1</v>
      </c>
      <c r="DU639">
        <v>369.5</v>
      </c>
      <c r="DV639">
        <v>701.1</v>
      </c>
      <c r="DW639">
        <v>567</v>
      </c>
      <c r="DX639">
        <v>502.1</v>
      </c>
      <c r="DY639">
        <v>471.5</v>
      </c>
      <c r="DZ639">
        <v>443.9</v>
      </c>
      <c r="EA639">
        <v>415.9</v>
      </c>
      <c r="EB639">
        <v>358.4</v>
      </c>
      <c r="EC639">
        <v>827.3</v>
      </c>
      <c r="ED639">
        <v>656.7</v>
      </c>
      <c r="EE639">
        <v>555.79999999999995</v>
      </c>
      <c r="EF639">
        <v>501.1</v>
      </c>
      <c r="EG639">
        <v>472.5</v>
      </c>
      <c r="EH639">
        <v>447.1</v>
      </c>
      <c r="EI639">
        <v>396.6</v>
      </c>
      <c r="EJ639">
        <v>955.3</v>
      </c>
      <c r="EK639">
        <v>758.3</v>
      </c>
      <c r="EL639">
        <v>641.1</v>
      </c>
      <c r="EM639">
        <v>569.1</v>
      </c>
      <c r="EN639">
        <v>519</v>
      </c>
      <c r="EO639">
        <v>485</v>
      </c>
      <c r="EP639" t="s">
        <v>4949</v>
      </c>
    </row>
    <row r="640" spans="1:146" x14ac:dyDescent="0.25">
      <c r="A640" t="s">
        <v>3931</v>
      </c>
      <c r="B640" t="s">
        <v>2545</v>
      </c>
      <c r="C640" t="s">
        <v>2546</v>
      </c>
      <c r="D640" t="s">
        <v>2547</v>
      </c>
      <c r="E640" t="s">
        <v>2548</v>
      </c>
      <c r="F640" t="s">
        <v>2549</v>
      </c>
      <c r="G640" t="s">
        <v>2550</v>
      </c>
      <c r="H640">
        <v>1998</v>
      </c>
      <c r="I640">
        <v>9572033</v>
      </c>
      <c r="K640" t="s">
        <v>1698</v>
      </c>
      <c r="L640" t="s">
        <v>971</v>
      </c>
      <c r="M640">
        <v>350</v>
      </c>
      <c r="N640" t="s">
        <v>4699</v>
      </c>
      <c r="O640" s="3">
        <v>0.34935185185185186</v>
      </c>
      <c r="P640">
        <v>6.2779999999999996</v>
      </c>
      <c r="Q640">
        <v>6.1189999999999998</v>
      </c>
      <c r="R640">
        <v>0.88</v>
      </c>
      <c r="S640">
        <v>2.46</v>
      </c>
      <c r="T640">
        <v>1375</v>
      </c>
      <c r="U640">
        <v>96.6</v>
      </c>
      <c r="V640">
        <v>0.37</v>
      </c>
      <c r="W640">
        <v>840.6</v>
      </c>
      <c r="X640">
        <v>0.71930000000000005</v>
      </c>
      <c r="Y640">
        <v>938.5</v>
      </c>
      <c r="Z640">
        <v>0</v>
      </c>
      <c r="AA640">
        <v>0</v>
      </c>
      <c r="AB640">
        <v>1380.6</v>
      </c>
      <c r="AC640">
        <v>1135.5</v>
      </c>
      <c r="AD640">
        <v>998.6</v>
      </c>
      <c r="AE640">
        <v>910.4</v>
      </c>
      <c r="AF640">
        <v>851.6</v>
      </c>
      <c r="AG640">
        <v>829.8</v>
      </c>
      <c r="AH640">
        <v>835.1</v>
      </c>
      <c r="AI640">
        <v>1344.1</v>
      </c>
      <c r="AJ640">
        <v>1106.4000000000001</v>
      </c>
      <c r="AK640">
        <v>978.6</v>
      </c>
      <c r="AL640">
        <v>901.6</v>
      </c>
      <c r="AM640">
        <v>857.3</v>
      </c>
      <c r="AN640">
        <v>839.5</v>
      </c>
      <c r="AO640">
        <v>847.4</v>
      </c>
      <c r="AP640">
        <v>1153.9000000000001</v>
      </c>
      <c r="AQ640">
        <v>933.5</v>
      </c>
      <c r="AR640">
        <v>815.6</v>
      </c>
      <c r="AS640">
        <v>747.8</v>
      </c>
      <c r="AT640">
        <v>707.6</v>
      </c>
      <c r="AU640">
        <v>684.3</v>
      </c>
      <c r="AV640">
        <v>664.8</v>
      </c>
      <c r="AW640">
        <v>1205.9000000000001</v>
      </c>
      <c r="AX640">
        <v>968.8</v>
      </c>
      <c r="AY640">
        <v>840.5</v>
      </c>
      <c r="AZ640">
        <v>766.2</v>
      </c>
      <c r="BA640">
        <v>722.2</v>
      </c>
      <c r="BB640">
        <v>696.7</v>
      </c>
      <c r="BC640">
        <v>674.9</v>
      </c>
      <c r="BD640">
        <v>1366</v>
      </c>
      <c r="BE640">
        <v>1057.3</v>
      </c>
      <c r="BF640">
        <v>887</v>
      </c>
      <c r="BG640">
        <v>778.7</v>
      </c>
      <c r="BH640">
        <v>715.9</v>
      </c>
      <c r="BI640">
        <v>674.7</v>
      </c>
      <c r="BJ640">
        <v>608.1</v>
      </c>
      <c r="BK640">
        <v>47.4</v>
      </c>
      <c r="BL640">
        <v>46.4</v>
      </c>
      <c r="BM640">
        <v>47.2</v>
      </c>
      <c r="BN640">
        <v>47.1</v>
      </c>
      <c r="BO640">
        <v>46.4</v>
      </c>
      <c r="BP640">
        <v>46.7</v>
      </c>
      <c r="BQ640">
        <v>49.4</v>
      </c>
      <c r="BR640">
        <v>146.19999999999999</v>
      </c>
      <c r="BS640">
        <v>146.80000000000001</v>
      </c>
      <c r="BT640">
        <v>146.5</v>
      </c>
      <c r="BU640">
        <v>175</v>
      </c>
      <c r="BV640">
        <v>176.9</v>
      </c>
      <c r="BW640">
        <v>178.4</v>
      </c>
      <c r="BX640">
        <v>178.4</v>
      </c>
      <c r="BY640">
        <v>1527.2</v>
      </c>
      <c r="BZ640">
        <v>1279.9000000000001</v>
      </c>
      <c r="CA640">
        <v>1149.7</v>
      </c>
      <c r="CB640">
        <v>1060.7</v>
      </c>
      <c r="CC640">
        <v>1021</v>
      </c>
      <c r="CD640">
        <v>1020.4</v>
      </c>
      <c r="CE640">
        <v>1083.3</v>
      </c>
      <c r="CF640">
        <v>961.8</v>
      </c>
      <c r="CG640">
        <v>812.7</v>
      </c>
      <c r="CH640">
        <v>725.9</v>
      </c>
      <c r="CI640">
        <v>678.2</v>
      </c>
      <c r="CJ640">
        <v>658.1</v>
      </c>
      <c r="CK640">
        <v>655</v>
      </c>
      <c r="CL640">
        <v>676.8</v>
      </c>
      <c r="CM640">
        <v>889.5</v>
      </c>
      <c r="CN640">
        <v>754.5</v>
      </c>
      <c r="CO640">
        <v>680.8</v>
      </c>
      <c r="CP640">
        <v>647.9</v>
      </c>
      <c r="CQ640">
        <v>630.4</v>
      </c>
      <c r="CR640">
        <v>624.70000000000005</v>
      </c>
      <c r="CS640">
        <v>629.9</v>
      </c>
      <c r="CT640">
        <v>835.8</v>
      </c>
      <c r="CU640">
        <v>709.6</v>
      </c>
      <c r="CV640">
        <v>653.1</v>
      </c>
      <c r="CW640">
        <v>625.79999999999995</v>
      </c>
      <c r="CX640">
        <v>606.1</v>
      </c>
      <c r="CY640">
        <v>589.79999999999995</v>
      </c>
      <c r="CZ640">
        <v>579.70000000000005</v>
      </c>
      <c r="DA640">
        <v>810</v>
      </c>
      <c r="DB640">
        <v>677.6</v>
      </c>
      <c r="DC640">
        <v>626.4</v>
      </c>
      <c r="DD640">
        <v>596.1</v>
      </c>
      <c r="DE640">
        <v>572.20000000000005</v>
      </c>
      <c r="DF640">
        <v>559.79999999999995</v>
      </c>
      <c r="DG640">
        <v>539.29999999999995</v>
      </c>
      <c r="DH640">
        <v>800.9</v>
      </c>
      <c r="DI640">
        <v>671.8</v>
      </c>
      <c r="DJ640">
        <v>623.20000000000005</v>
      </c>
      <c r="DK640">
        <v>590.5</v>
      </c>
      <c r="DL640">
        <v>557.70000000000005</v>
      </c>
      <c r="DM640">
        <v>528.1</v>
      </c>
      <c r="DN640">
        <v>486.3</v>
      </c>
      <c r="DO640">
        <v>834.3</v>
      </c>
      <c r="DP640">
        <v>687.7</v>
      </c>
      <c r="DQ640">
        <v>630.9</v>
      </c>
      <c r="DR640">
        <v>598</v>
      </c>
      <c r="DS640">
        <v>565.29999999999995</v>
      </c>
      <c r="DT640">
        <v>534.79999999999995</v>
      </c>
      <c r="DU640">
        <v>480.9</v>
      </c>
      <c r="DV640">
        <v>920.4</v>
      </c>
      <c r="DW640">
        <v>750.4</v>
      </c>
      <c r="DX640">
        <v>657.1</v>
      </c>
      <c r="DY640">
        <v>618.1</v>
      </c>
      <c r="DZ640">
        <v>587.4</v>
      </c>
      <c r="EA640">
        <v>556.70000000000005</v>
      </c>
      <c r="EB640">
        <v>503.5</v>
      </c>
      <c r="EC640">
        <v>1068.8</v>
      </c>
      <c r="ED640">
        <v>858.2</v>
      </c>
      <c r="EE640">
        <v>733.9</v>
      </c>
      <c r="EF640">
        <v>666.6</v>
      </c>
      <c r="EG640">
        <v>630.9</v>
      </c>
      <c r="EH640">
        <v>605.5</v>
      </c>
      <c r="EI640">
        <v>554.6</v>
      </c>
      <c r="EJ640">
        <v>1234.0999999999999</v>
      </c>
      <c r="EK640">
        <v>991</v>
      </c>
      <c r="EL640">
        <v>847.4</v>
      </c>
      <c r="EM640">
        <v>760.2</v>
      </c>
      <c r="EN640">
        <v>682.1</v>
      </c>
      <c r="EO640">
        <v>639.20000000000005</v>
      </c>
      <c r="EP640" t="s">
        <v>4950</v>
      </c>
    </row>
    <row r="641" spans="1:146" x14ac:dyDescent="0.25">
      <c r="A641" t="s">
        <v>4951</v>
      </c>
      <c r="B641" t="s">
        <v>3696</v>
      </c>
      <c r="C641" t="s">
        <v>3697</v>
      </c>
      <c r="D641" t="s">
        <v>3698</v>
      </c>
      <c r="E641" t="s">
        <v>3699</v>
      </c>
      <c r="F641" t="s">
        <v>3700</v>
      </c>
      <c r="G641" t="s">
        <v>3701</v>
      </c>
      <c r="H641">
        <v>1974</v>
      </c>
      <c r="I641">
        <v>4017488</v>
      </c>
      <c r="K641" t="s">
        <v>1698</v>
      </c>
      <c r="L641" t="s">
        <v>1781</v>
      </c>
      <c r="M641">
        <v>625</v>
      </c>
      <c r="N641" t="s">
        <v>4699</v>
      </c>
      <c r="O641" s="3">
        <v>0.34935185185185186</v>
      </c>
      <c r="P641">
        <v>10.826000000000001</v>
      </c>
      <c r="Q641">
        <v>9</v>
      </c>
      <c r="R641">
        <v>2.016</v>
      </c>
      <c r="S641">
        <v>3.49</v>
      </c>
      <c r="T641">
        <v>6795</v>
      </c>
      <c r="U641">
        <v>124.5</v>
      </c>
      <c r="V641">
        <v>0.46</v>
      </c>
      <c r="W641">
        <v>667</v>
      </c>
      <c r="X641">
        <v>0.94069999999999998</v>
      </c>
      <c r="Y641">
        <v>717.6</v>
      </c>
      <c r="Z641">
        <v>0</v>
      </c>
      <c r="AA641">
        <v>0</v>
      </c>
      <c r="AB641">
        <v>1062.5999999999999</v>
      </c>
      <c r="AC641">
        <v>876.8</v>
      </c>
      <c r="AD641">
        <v>765</v>
      </c>
      <c r="AE641">
        <v>693.8</v>
      </c>
      <c r="AF641">
        <v>653.29999999999995</v>
      </c>
      <c r="AG641">
        <v>631</v>
      </c>
      <c r="AH641">
        <v>611.4</v>
      </c>
      <c r="AI641">
        <v>1021.5</v>
      </c>
      <c r="AJ641">
        <v>843.6</v>
      </c>
      <c r="AK641">
        <v>743.5</v>
      </c>
      <c r="AL641">
        <v>685.4</v>
      </c>
      <c r="AM641">
        <v>653.70000000000005</v>
      </c>
      <c r="AN641">
        <v>635.29999999999995</v>
      </c>
      <c r="AO641">
        <v>617.79999999999995</v>
      </c>
      <c r="AP641">
        <v>913.5</v>
      </c>
      <c r="AQ641">
        <v>740</v>
      </c>
      <c r="AR641">
        <v>647.29999999999995</v>
      </c>
      <c r="AS641">
        <v>594</v>
      </c>
      <c r="AT641">
        <v>561.79999999999995</v>
      </c>
      <c r="AU641">
        <v>541.70000000000005</v>
      </c>
      <c r="AV641">
        <v>518.5</v>
      </c>
      <c r="AW641">
        <v>976.5</v>
      </c>
      <c r="AX641">
        <v>784.9</v>
      </c>
      <c r="AY641">
        <v>680.8</v>
      </c>
      <c r="AZ641">
        <v>619.70000000000005</v>
      </c>
      <c r="BA641">
        <v>582.20000000000005</v>
      </c>
      <c r="BB641">
        <v>558.4</v>
      </c>
      <c r="BC641">
        <v>531</v>
      </c>
      <c r="BD641">
        <v>1058.5</v>
      </c>
      <c r="BE641">
        <v>825.1</v>
      </c>
      <c r="BF641">
        <v>691.3</v>
      </c>
      <c r="BG641">
        <v>611.29999999999995</v>
      </c>
      <c r="BH641">
        <v>571.20000000000005</v>
      </c>
      <c r="BI641">
        <v>541.6</v>
      </c>
      <c r="BJ641">
        <v>496.9</v>
      </c>
      <c r="BK641">
        <v>41.8</v>
      </c>
      <c r="BL641">
        <v>40.200000000000003</v>
      </c>
      <c r="BM641">
        <v>40.6</v>
      </c>
      <c r="BN641">
        <v>39.9</v>
      </c>
      <c r="BO641">
        <v>39</v>
      </c>
      <c r="BP641">
        <v>38.5</v>
      </c>
      <c r="BQ641">
        <v>38.9</v>
      </c>
      <c r="BR641">
        <v>147</v>
      </c>
      <c r="BS641">
        <v>151.4</v>
      </c>
      <c r="BT641">
        <v>151.1</v>
      </c>
      <c r="BU641">
        <v>157.9</v>
      </c>
      <c r="BV641">
        <v>180</v>
      </c>
      <c r="BW641">
        <v>180</v>
      </c>
      <c r="BX641">
        <v>180</v>
      </c>
      <c r="BY641">
        <v>1103.7</v>
      </c>
      <c r="BZ641">
        <v>932.5</v>
      </c>
      <c r="CA641">
        <v>829.5</v>
      </c>
      <c r="CB641">
        <v>770.3</v>
      </c>
      <c r="CC641">
        <v>746.6</v>
      </c>
      <c r="CD641">
        <v>736.4</v>
      </c>
      <c r="CE641">
        <v>737.8</v>
      </c>
      <c r="CF641">
        <v>737.4</v>
      </c>
      <c r="CG641">
        <v>629.9</v>
      </c>
      <c r="CH641">
        <v>565.9</v>
      </c>
      <c r="CI641">
        <v>541.29999999999995</v>
      </c>
      <c r="CJ641">
        <v>529.4</v>
      </c>
      <c r="CK641">
        <v>524.29999999999995</v>
      </c>
      <c r="CL641">
        <v>521.9</v>
      </c>
      <c r="CM641">
        <v>705.8</v>
      </c>
      <c r="CN641">
        <v>601.79999999999995</v>
      </c>
      <c r="CO641">
        <v>550.29999999999995</v>
      </c>
      <c r="CP641">
        <v>529.4</v>
      </c>
      <c r="CQ641">
        <v>517.4</v>
      </c>
      <c r="CR641">
        <v>510.6</v>
      </c>
      <c r="CS641">
        <v>506.7</v>
      </c>
      <c r="CT641">
        <v>683.4</v>
      </c>
      <c r="CU641">
        <v>582.79999999999995</v>
      </c>
      <c r="CV641">
        <v>539.70000000000005</v>
      </c>
      <c r="CW641">
        <v>519.20000000000005</v>
      </c>
      <c r="CX641">
        <v>505.7</v>
      </c>
      <c r="CY641">
        <v>495.1</v>
      </c>
      <c r="CZ641">
        <v>482.7</v>
      </c>
      <c r="DA641">
        <v>691.1</v>
      </c>
      <c r="DB641">
        <v>582.1</v>
      </c>
      <c r="DC641">
        <v>532.20000000000005</v>
      </c>
      <c r="DD641">
        <v>514.20000000000005</v>
      </c>
      <c r="DE641">
        <v>502.3</v>
      </c>
      <c r="DF641">
        <v>489</v>
      </c>
      <c r="DG641">
        <v>467</v>
      </c>
      <c r="DH641">
        <v>684.5</v>
      </c>
      <c r="DI641">
        <v>566.79999999999995</v>
      </c>
      <c r="DJ641">
        <v>521.70000000000005</v>
      </c>
      <c r="DK641">
        <v>498.6</v>
      </c>
      <c r="DL641">
        <v>479.8</v>
      </c>
      <c r="DM641">
        <v>467.8</v>
      </c>
      <c r="DN641">
        <v>452.4</v>
      </c>
      <c r="DO641">
        <v>699.7</v>
      </c>
      <c r="DP641">
        <v>577.9</v>
      </c>
      <c r="DQ641">
        <v>526.5</v>
      </c>
      <c r="DR641">
        <v>500.9</v>
      </c>
      <c r="DS641">
        <v>479.5</v>
      </c>
      <c r="DT641">
        <v>460</v>
      </c>
      <c r="DU641">
        <v>435.7</v>
      </c>
      <c r="DV641">
        <v>759.3</v>
      </c>
      <c r="DW641">
        <v>626</v>
      </c>
      <c r="DX641">
        <v>548.1</v>
      </c>
      <c r="DY641">
        <v>515.6</v>
      </c>
      <c r="DZ641">
        <v>493.5</v>
      </c>
      <c r="EA641">
        <v>472.2</v>
      </c>
      <c r="EB641">
        <v>433.9</v>
      </c>
      <c r="EC641">
        <v>884.7</v>
      </c>
      <c r="ED641">
        <v>711.3</v>
      </c>
      <c r="EE641">
        <v>607.5</v>
      </c>
      <c r="EF641">
        <v>544.29999999999995</v>
      </c>
      <c r="EG641">
        <v>515.6</v>
      </c>
      <c r="EH641">
        <v>495.1</v>
      </c>
      <c r="EI641">
        <v>456.1</v>
      </c>
      <c r="EJ641">
        <v>1021.5</v>
      </c>
      <c r="EK641">
        <v>821.2</v>
      </c>
      <c r="EL641">
        <v>700.4</v>
      </c>
      <c r="EM641">
        <v>617.29999999999995</v>
      </c>
      <c r="EN641">
        <v>560.1</v>
      </c>
      <c r="EO641">
        <v>525.6</v>
      </c>
      <c r="EP641" t="s">
        <v>4952</v>
      </c>
    </row>
    <row r="642" spans="1:146" x14ac:dyDescent="0.25">
      <c r="A642" t="s">
        <v>4953</v>
      </c>
      <c r="B642" t="s">
        <v>738</v>
      </c>
      <c r="C642" t="s">
        <v>739</v>
      </c>
      <c r="D642" t="s">
        <v>740</v>
      </c>
      <c r="E642" t="s">
        <v>1060</v>
      </c>
      <c r="F642" t="s">
        <v>963</v>
      </c>
      <c r="G642" t="s">
        <v>1909</v>
      </c>
      <c r="H642">
        <v>2003</v>
      </c>
      <c r="I642">
        <v>4090768</v>
      </c>
      <c r="K642" t="s">
        <v>1698</v>
      </c>
      <c r="L642" t="s">
        <v>1781</v>
      </c>
      <c r="M642">
        <v>750</v>
      </c>
      <c r="N642" t="s">
        <v>4699</v>
      </c>
      <c r="O642" s="3">
        <v>0.34935185185185186</v>
      </c>
      <c r="P642">
        <v>12.903</v>
      </c>
      <c r="Q642">
        <v>11.646000000000001</v>
      </c>
      <c r="R642">
        <v>2.1960000000000002</v>
      </c>
      <c r="S642">
        <v>3.95</v>
      </c>
      <c r="T642">
        <v>8857</v>
      </c>
      <c r="U642">
        <v>130.30000000000001</v>
      </c>
      <c r="V642">
        <v>0.2</v>
      </c>
      <c r="W642">
        <v>587.29999999999995</v>
      </c>
      <c r="X642">
        <v>1.0584</v>
      </c>
      <c r="Y642">
        <v>637.70000000000005</v>
      </c>
      <c r="Z642">
        <v>0</v>
      </c>
      <c r="AA642">
        <v>0</v>
      </c>
      <c r="AB642">
        <v>967.6</v>
      </c>
      <c r="AC642">
        <v>784.5</v>
      </c>
      <c r="AD642">
        <v>678.1</v>
      </c>
      <c r="AE642">
        <v>615.5</v>
      </c>
      <c r="AF642">
        <v>581.29999999999995</v>
      </c>
      <c r="AG642">
        <v>558.29999999999995</v>
      </c>
      <c r="AH642">
        <v>530.6</v>
      </c>
      <c r="AI642">
        <v>923.4</v>
      </c>
      <c r="AJ642">
        <v>750.5</v>
      </c>
      <c r="AK642">
        <v>655.9</v>
      </c>
      <c r="AL642">
        <v>604.20000000000005</v>
      </c>
      <c r="AM642">
        <v>576.6</v>
      </c>
      <c r="AN642">
        <v>558.79999999999995</v>
      </c>
      <c r="AO642">
        <v>531.79999999999995</v>
      </c>
      <c r="AP642">
        <v>812.2</v>
      </c>
      <c r="AQ642">
        <v>654.29999999999995</v>
      </c>
      <c r="AR642">
        <v>569.5</v>
      </c>
      <c r="AS642">
        <v>520.29999999999995</v>
      </c>
      <c r="AT642">
        <v>490.2</v>
      </c>
      <c r="AU642">
        <v>470.4</v>
      </c>
      <c r="AV642">
        <v>444.9</v>
      </c>
      <c r="AW642">
        <v>869.8</v>
      </c>
      <c r="AX642">
        <v>695</v>
      </c>
      <c r="AY642">
        <v>599.6</v>
      </c>
      <c r="AZ642">
        <v>543.4</v>
      </c>
      <c r="BA642">
        <v>508.6</v>
      </c>
      <c r="BB642">
        <v>485.9</v>
      </c>
      <c r="BC642">
        <v>457.5</v>
      </c>
      <c r="BD642">
        <v>964.5</v>
      </c>
      <c r="BE642">
        <v>736.4</v>
      </c>
      <c r="BF642">
        <v>609.9</v>
      </c>
      <c r="BG642">
        <v>537.1</v>
      </c>
      <c r="BH642">
        <v>499.7</v>
      </c>
      <c r="BI642">
        <v>471</v>
      </c>
      <c r="BJ642">
        <v>425.4</v>
      </c>
      <c r="BK642">
        <v>43.8</v>
      </c>
      <c r="BL642">
        <v>41.6</v>
      </c>
      <c r="BM642">
        <v>41.1</v>
      </c>
      <c r="BN642">
        <v>40.299999999999997</v>
      </c>
      <c r="BO642">
        <v>39.5</v>
      </c>
      <c r="BP642">
        <v>39.299999999999997</v>
      </c>
      <c r="BQ642">
        <v>39.200000000000003</v>
      </c>
      <c r="BR642">
        <v>142.4</v>
      </c>
      <c r="BS642">
        <v>148.5</v>
      </c>
      <c r="BT642">
        <v>150.5</v>
      </c>
      <c r="BU642">
        <v>154.9</v>
      </c>
      <c r="BV642">
        <v>166.4</v>
      </c>
      <c r="BW642">
        <v>180</v>
      </c>
      <c r="BX642">
        <v>180</v>
      </c>
      <c r="BY642">
        <v>998.2</v>
      </c>
      <c r="BZ642">
        <v>824.6</v>
      </c>
      <c r="CA642">
        <v>726.6</v>
      </c>
      <c r="CB642">
        <v>677.8</v>
      </c>
      <c r="CC642">
        <v>659.2</v>
      </c>
      <c r="CD642">
        <v>651.4</v>
      </c>
      <c r="CE642">
        <v>638</v>
      </c>
      <c r="CF642">
        <v>652.79999999999995</v>
      </c>
      <c r="CG642">
        <v>547.1</v>
      </c>
      <c r="CH642">
        <v>491.3</v>
      </c>
      <c r="CI642">
        <v>469.1</v>
      </c>
      <c r="CJ642">
        <v>460.3</v>
      </c>
      <c r="CK642">
        <v>456.3</v>
      </c>
      <c r="CL642">
        <v>451.8</v>
      </c>
      <c r="CM642">
        <v>617.5</v>
      </c>
      <c r="CN642">
        <v>520.29999999999995</v>
      </c>
      <c r="CO642">
        <v>475.5</v>
      </c>
      <c r="CP642">
        <v>456.9</v>
      </c>
      <c r="CQ642">
        <v>447.5</v>
      </c>
      <c r="CR642">
        <v>443.2</v>
      </c>
      <c r="CS642">
        <v>440.2</v>
      </c>
      <c r="CT642">
        <v>591</v>
      </c>
      <c r="CU642">
        <v>501.8</v>
      </c>
      <c r="CV642">
        <v>464.4</v>
      </c>
      <c r="CW642">
        <v>446.5</v>
      </c>
      <c r="CX642">
        <v>434.2</v>
      </c>
      <c r="CY642">
        <v>424.9</v>
      </c>
      <c r="CZ642">
        <v>415.9</v>
      </c>
      <c r="DA642">
        <v>597</v>
      </c>
      <c r="DB642">
        <v>503.2</v>
      </c>
      <c r="DC642">
        <v>460.4</v>
      </c>
      <c r="DD642">
        <v>444.6</v>
      </c>
      <c r="DE642">
        <v>429.7</v>
      </c>
      <c r="DF642">
        <v>416</v>
      </c>
      <c r="DG642">
        <v>393.9</v>
      </c>
      <c r="DH642">
        <v>603</v>
      </c>
      <c r="DI642">
        <v>495.8</v>
      </c>
      <c r="DJ642">
        <v>452.9</v>
      </c>
      <c r="DK642">
        <v>430.9</v>
      </c>
      <c r="DL642">
        <v>412.2</v>
      </c>
      <c r="DM642">
        <v>400.4</v>
      </c>
      <c r="DN642">
        <v>381.4</v>
      </c>
      <c r="DO642">
        <v>619.20000000000005</v>
      </c>
      <c r="DP642">
        <v>507.4</v>
      </c>
      <c r="DQ642">
        <v>458.3</v>
      </c>
      <c r="DR642">
        <v>433.9</v>
      </c>
      <c r="DS642">
        <v>412.5</v>
      </c>
      <c r="DT642">
        <v>392.1</v>
      </c>
      <c r="DU642">
        <v>365.2</v>
      </c>
      <c r="DV642">
        <v>683.6</v>
      </c>
      <c r="DW642">
        <v>554.6</v>
      </c>
      <c r="DX642">
        <v>482.9</v>
      </c>
      <c r="DY642">
        <v>450.4</v>
      </c>
      <c r="DZ642">
        <v>429</v>
      </c>
      <c r="EA642">
        <v>407.5</v>
      </c>
      <c r="EB642">
        <v>365.3</v>
      </c>
      <c r="EC642">
        <v>811.4</v>
      </c>
      <c r="ED642">
        <v>644.70000000000005</v>
      </c>
      <c r="EE642">
        <v>545.20000000000005</v>
      </c>
      <c r="EF642">
        <v>484.3</v>
      </c>
      <c r="EG642">
        <v>452</v>
      </c>
      <c r="EH642">
        <v>431.6</v>
      </c>
      <c r="EI642">
        <v>391.6</v>
      </c>
      <c r="EJ642">
        <v>936.9</v>
      </c>
      <c r="EK642">
        <v>744.4</v>
      </c>
      <c r="EL642">
        <v>629.5</v>
      </c>
      <c r="EM642">
        <v>553.20000000000005</v>
      </c>
      <c r="EN642">
        <v>503.3</v>
      </c>
      <c r="EO642">
        <v>465.2</v>
      </c>
      <c r="EP642" t="s">
        <v>4954</v>
      </c>
    </row>
    <row r="643" spans="1:146" x14ac:dyDescent="0.25">
      <c r="A643" t="s">
        <v>3421</v>
      </c>
      <c r="B643" t="s">
        <v>3702</v>
      </c>
      <c r="C643" t="s">
        <v>3703</v>
      </c>
      <c r="D643" t="s">
        <v>3704</v>
      </c>
      <c r="E643" t="s">
        <v>3705</v>
      </c>
      <c r="F643" t="s">
        <v>1785</v>
      </c>
      <c r="G643" t="s">
        <v>53</v>
      </c>
      <c r="H643">
        <v>1982</v>
      </c>
      <c r="I643">
        <v>4084018</v>
      </c>
      <c r="K643" t="s">
        <v>1698</v>
      </c>
      <c r="L643" t="s">
        <v>1781</v>
      </c>
      <c r="M643">
        <v>360</v>
      </c>
      <c r="N643" t="s">
        <v>4699</v>
      </c>
      <c r="O643" s="3">
        <v>0.34935185185185186</v>
      </c>
      <c r="P643">
        <v>10.106999999999999</v>
      </c>
      <c r="Q643">
        <v>8.3580000000000005</v>
      </c>
      <c r="R643">
        <v>1.887</v>
      </c>
      <c r="S643">
        <v>3.36</v>
      </c>
      <c r="T643">
        <v>3857</v>
      </c>
      <c r="U643">
        <v>108.4</v>
      </c>
      <c r="V643">
        <v>0.22</v>
      </c>
      <c r="W643">
        <v>672.1</v>
      </c>
      <c r="X643">
        <v>0.92949999999999999</v>
      </c>
      <c r="Y643">
        <v>726.2</v>
      </c>
      <c r="Z643">
        <v>0</v>
      </c>
      <c r="AA643">
        <v>0</v>
      </c>
      <c r="AB643">
        <v>1092.3</v>
      </c>
      <c r="AC643">
        <v>890.1</v>
      </c>
      <c r="AD643">
        <v>771.6</v>
      </c>
      <c r="AE643">
        <v>699.8</v>
      </c>
      <c r="AF643">
        <v>659.5</v>
      </c>
      <c r="AG643">
        <v>639.20000000000005</v>
      </c>
      <c r="AH643">
        <v>611</v>
      </c>
      <c r="AI643">
        <v>1044.5999999999999</v>
      </c>
      <c r="AJ643">
        <v>854.7</v>
      </c>
      <c r="AK643">
        <v>750.4</v>
      </c>
      <c r="AL643">
        <v>692</v>
      </c>
      <c r="AM643">
        <v>660.9</v>
      </c>
      <c r="AN643">
        <v>642.9</v>
      </c>
      <c r="AO643">
        <v>615.1</v>
      </c>
      <c r="AP643">
        <v>924</v>
      </c>
      <c r="AQ643">
        <v>746.8</v>
      </c>
      <c r="AR643">
        <v>652.1</v>
      </c>
      <c r="AS643">
        <v>597.4</v>
      </c>
      <c r="AT643">
        <v>564.1</v>
      </c>
      <c r="AU643">
        <v>542.5</v>
      </c>
      <c r="AV643">
        <v>514.70000000000005</v>
      </c>
      <c r="AW643">
        <v>984.3</v>
      </c>
      <c r="AX643">
        <v>788.3</v>
      </c>
      <c r="AY643">
        <v>682.1</v>
      </c>
      <c r="AZ643">
        <v>620.20000000000005</v>
      </c>
      <c r="BA643">
        <v>582.29999999999995</v>
      </c>
      <c r="BB643">
        <v>558.1</v>
      </c>
      <c r="BC643">
        <v>528.4</v>
      </c>
      <c r="BD643">
        <v>1088.3</v>
      </c>
      <c r="BE643">
        <v>835.7</v>
      </c>
      <c r="BF643">
        <v>696.6</v>
      </c>
      <c r="BG643">
        <v>615.6</v>
      </c>
      <c r="BH643">
        <v>574.79999999999995</v>
      </c>
      <c r="BI643">
        <v>544.20000000000005</v>
      </c>
      <c r="BJ643">
        <v>492.2</v>
      </c>
      <c r="BK643">
        <v>41.8</v>
      </c>
      <c r="BL643">
        <v>40.700000000000003</v>
      </c>
      <c r="BM643">
        <v>40.6</v>
      </c>
      <c r="BN643">
        <v>39.200000000000003</v>
      </c>
      <c r="BO643">
        <v>38.6</v>
      </c>
      <c r="BP643">
        <v>39</v>
      </c>
      <c r="BQ643">
        <v>38.9</v>
      </c>
      <c r="BR643">
        <v>146.4</v>
      </c>
      <c r="BS643">
        <v>151.19999999999999</v>
      </c>
      <c r="BT643">
        <v>153</v>
      </c>
      <c r="BU643">
        <v>161.4</v>
      </c>
      <c r="BV643">
        <v>180</v>
      </c>
      <c r="BW643">
        <v>180</v>
      </c>
      <c r="BX643">
        <v>180</v>
      </c>
      <c r="BY643">
        <v>1131.5999999999999</v>
      </c>
      <c r="BZ643">
        <v>942.8</v>
      </c>
      <c r="CA643">
        <v>834.6</v>
      </c>
      <c r="CB643">
        <v>777.2</v>
      </c>
      <c r="CC643">
        <v>757</v>
      </c>
      <c r="CD643">
        <v>750.2</v>
      </c>
      <c r="CE643">
        <v>740.6</v>
      </c>
      <c r="CF643">
        <v>751.5</v>
      </c>
      <c r="CG643">
        <v>633.70000000000005</v>
      </c>
      <c r="CH643">
        <v>571.6</v>
      </c>
      <c r="CI643">
        <v>546.70000000000005</v>
      </c>
      <c r="CJ643">
        <v>535.6</v>
      </c>
      <c r="CK643">
        <v>531.1</v>
      </c>
      <c r="CL643">
        <v>529.5</v>
      </c>
      <c r="CM643">
        <v>715.2</v>
      </c>
      <c r="CN643">
        <v>605.29999999999995</v>
      </c>
      <c r="CO643">
        <v>555.1</v>
      </c>
      <c r="CP643">
        <v>533.79999999999995</v>
      </c>
      <c r="CQ643">
        <v>521.9</v>
      </c>
      <c r="CR643">
        <v>515.6</v>
      </c>
      <c r="CS643">
        <v>512.20000000000005</v>
      </c>
      <c r="CT643">
        <v>688.1</v>
      </c>
      <c r="CU643">
        <v>586</v>
      </c>
      <c r="CV643">
        <v>543.6</v>
      </c>
      <c r="CW643">
        <v>522.29999999999995</v>
      </c>
      <c r="CX643">
        <v>506.9</v>
      </c>
      <c r="CY643">
        <v>494.7</v>
      </c>
      <c r="CZ643">
        <v>481.9</v>
      </c>
      <c r="DA643">
        <v>671.2</v>
      </c>
      <c r="DB643">
        <v>565.20000000000005</v>
      </c>
      <c r="DC643">
        <v>527.20000000000005</v>
      </c>
      <c r="DD643">
        <v>507.9</v>
      </c>
      <c r="DE643">
        <v>497.8</v>
      </c>
      <c r="DF643">
        <v>485</v>
      </c>
      <c r="DG643">
        <v>459.1</v>
      </c>
      <c r="DH643">
        <v>671.9</v>
      </c>
      <c r="DI643">
        <v>563.20000000000005</v>
      </c>
      <c r="DJ643">
        <v>522.79999999999995</v>
      </c>
      <c r="DK643">
        <v>496.7</v>
      </c>
      <c r="DL643">
        <v>472.8</v>
      </c>
      <c r="DM643">
        <v>454.9</v>
      </c>
      <c r="DN643">
        <v>437</v>
      </c>
      <c r="DO643">
        <v>694.7</v>
      </c>
      <c r="DP643">
        <v>576.9</v>
      </c>
      <c r="DQ643">
        <v>529.70000000000005</v>
      </c>
      <c r="DR643">
        <v>502.6</v>
      </c>
      <c r="DS643">
        <v>477.2</v>
      </c>
      <c r="DT643">
        <v>454.4</v>
      </c>
      <c r="DU643">
        <v>419.8</v>
      </c>
      <c r="DV643">
        <v>769.5</v>
      </c>
      <c r="DW643">
        <v>631.29999999999995</v>
      </c>
      <c r="DX643">
        <v>556</v>
      </c>
      <c r="DY643">
        <v>522.20000000000005</v>
      </c>
      <c r="DZ643">
        <v>497</v>
      </c>
      <c r="EA643">
        <v>471.7</v>
      </c>
      <c r="EB643">
        <v>426.1</v>
      </c>
      <c r="EC643">
        <v>911.8</v>
      </c>
      <c r="ED643">
        <v>725.1</v>
      </c>
      <c r="EE643">
        <v>616</v>
      </c>
      <c r="EF643">
        <v>552</v>
      </c>
      <c r="EG643">
        <v>521.29999999999995</v>
      </c>
      <c r="EH643">
        <v>497.5</v>
      </c>
      <c r="EI643">
        <v>451.5</v>
      </c>
      <c r="EJ643">
        <v>1052.9000000000001</v>
      </c>
      <c r="EK643">
        <v>837.3</v>
      </c>
      <c r="EL643">
        <v>708.6</v>
      </c>
      <c r="EM643">
        <v>622.5</v>
      </c>
      <c r="EN643">
        <v>562</v>
      </c>
      <c r="EO643">
        <v>528.20000000000005</v>
      </c>
      <c r="EP643" t="s">
        <v>4955</v>
      </c>
    </row>
    <row r="644" spans="1:146" x14ac:dyDescent="0.25">
      <c r="A644" t="s">
        <v>3421</v>
      </c>
      <c r="B644" t="s">
        <v>3706</v>
      </c>
      <c r="C644" t="s">
        <v>3707</v>
      </c>
      <c r="D644" t="s">
        <v>3708</v>
      </c>
      <c r="E644" t="s">
        <v>54</v>
      </c>
      <c r="F644" t="s">
        <v>1525</v>
      </c>
      <c r="G644" t="s">
        <v>1314</v>
      </c>
      <c r="H644">
        <v>1996</v>
      </c>
      <c r="K644" t="s">
        <v>2137</v>
      </c>
      <c r="L644" t="s">
        <v>1781</v>
      </c>
      <c r="M644">
        <v>725</v>
      </c>
      <c r="N644" t="s">
        <v>4699</v>
      </c>
      <c r="O644" s="3">
        <v>0.34935185185185186</v>
      </c>
      <c r="P644">
        <v>11.01</v>
      </c>
      <c r="Q644">
        <v>10.262</v>
      </c>
      <c r="R644">
        <v>2.1269999999999998</v>
      </c>
      <c r="S644">
        <v>3.2</v>
      </c>
      <c r="T644">
        <v>4604</v>
      </c>
      <c r="U644">
        <v>127.1</v>
      </c>
      <c r="V644">
        <v>0.23</v>
      </c>
      <c r="W644">
        <v>624.20000000000005</v>
      </c>
      <c r="X644">
        <v>1.0044</v>
      </c>
      <c r="Y644">
        <v>672.1</v>
      </c>
      <c r="Z644">
        <v>0</v>
      </c>
      <c r="AA644">
        <v>0</v>
      </c>
      <c r="AB644">
        <v>1052.3</v>
      </c>
      <c r="AC644">
        <v>842.5</v>
      </c>
      <c r="AD644">
        <v>721.7</v>
      </c>
      <c r="AE644">
        <v>645.79999999999995</v>
      </c>
      <c r="AF644">
        <v>604.5</v>
      </c>
      <c r="AG644">
        <v>580.20000000000005</v>
      </c>
      <c r="AH644">
        <v>553.5</v>
      </c>
      <c r="AI644">
        <v>1001.5</v>
      </c>
      <c r="AJ644">
        <v>805.5</v>
      </c>
      <c r="AK644">
        <v>696.4</v>
      </c>
      <c r="AL644">
        <v>633.29999999999995</v>
      </c>
      <c r="AM644">
        <v>598.79999999999995</v>
      </c>
      <c r="AN644">
        <v>578</v>
      </c>
      <c r="AO644">
        <v>550.79999999999995</v>
      </c>
      <c r="AP644">
        <v>875</v>
      </c>
      <c r="AQ644">
        <v>700</v>
      </c>
      <c r="AR644">
        <v>604.70000000000005</v>
      </c>
      <c r="AS644">
        <v>548.4</v>
      </c>
      <c r="AT644">
        <v>513</v>
      </c>
      <c r="AU644">
        <v>489.4</v>
      </c>
      <c r="AV644">
        <v>458.9</v>
      </c>
      <c r="AW644">
        <v>939.2</v>
      </c>
      <c r="AX644">
        <v>745.3</v>
      </c>
      <c r="AY644">
        <v>638.4</v>
      </c>
      <c r="AZ644">
        <v>574.5</v>
      </c>
      <c r="BA644">
        <v>534.29999999999995</v>
      </c>
      <c r="BB644">
        <v>507.8</v>
      </c>
      <c r="BC644">
        <v>475.5</v>
      </c>
      <c r="BD644">
        <v>1049.2</v>
      </c>
      <c r="BE644">
        <v>790.7</v>
      </c>
      <c r="BF644">
        <v>649.4</v>
      </c>
      <c r="BG644">
        <v>564.70000000000005</v>
      </c>
      <c r="BH644">
        <v>522.6</v>
      </c>
      <c r="BI644">
        <v>490</v>
      </c>
      <c r="BJ644">
        <v>436</v>
      </c>
      <c r="BK644">
        <v>42.6</v>
      </c>
      <c r="BL644">
        <v>41</v>
      </c>
      <c r="BM644">
        <v>40.5</v>
      </c>
      <c r="BN644">
        <v>38.700000000000003</v>
      </c>
      <c r="BO644">
        <v>37.6</v>
      </c>
      <c r="BP644">
        <v>37.200000000000003</v>
      </c>
      <c r="BQ644">
        <v>37.4</v>
      </c>
      <c r="BR644">
        <v>144.5</v>
      </c>
      <c r="BS644">
        <v>148.9</v>
      </c>
      <c r="BT644">
        <v>151</v>
      </c>
      <c r="BU644">
        <v>155.69999999999999</v>
      </c>
      <c r="BV644">
        <v>171.7</v>
      </c>
      <c r="BW644">
        <v>180</v>
      </c>
      <c r="BX644">
        <v>180</v>
      </c>
      <c r="BY644">
        <v>1083.7</v>
      </c>
      <c r="BZ644">
        <v>883.1</v>
      </c>
      <c r="CA644">
        <v>769.3</v>
      </c>
      <c r="CB644">
        <v>701.9</v>
      </c>
      <c r="CC644">
        <v>676</v>
      </c>
      <c r="CD644">
        <v>667.1</v>
      </c>
      <c r="CE644">
        <v>663.1</v>
      </c>
      <c r="CF644">
        <v>712.4</v>
      </c>
      <c r="CG644">
        <v>591.29999999999995</v>
      </c>
      <c r="CH644">
        <v>525.29999999999995</v>
      </c>
      <c r="CI644">
        <v>496.9</v>
      </c>
      <c r="CJ644">
        <v>484.4</v>
      </c>
      <c r="CK644">
        <v>479.5</v>
      </c>
      <c r="CL644">
        <v>476.9</v>
      </c>
      <c r="CM644">
        <v>675.1</v>
      </c>
      <c r="CN644">
        <v>563.79999999999995</v>
      </c>
      <c r="CO644">
        <v>509.6</v>
      </c>
      <c r="CP644">
        <v>485.8</v>
      </c>
      <c r="CQ644">
        <v>471.9</v>
      </c>
      <c r="CR644">
        <v>464.8</v>
      </c>
      <c r="CS644">
        <v>460.3</v>
      </c>
      <c r="CT644">
        <v>647.9</v>
      </c>
      <c r="CU644">
        <v>544.4</v>
      </c>
      <c r="CV644">
        <v>499.2</v>
      </c>
      <c r="CW644">
        <v>476.4</v>
      </c>
      <c r="CX644">
        <v>458</v>
      </c>
      <c r="CY644">
        <v>442.5</v>
      </c>
      <c r="CZ644">
        <v>428</v>
      </c>
      <c r="DA644">
        <v>646.20000000000005</v>
      </c>
      <c r="DB644">
        <v>531.79999999999995</v>
      </c>
      <c r="DC644">
        <v>486.3</v>
      </c>
      <c r="DD644">
        <v>464.3</v>
      </c>
      <c r="DE644">
        <v>453.5</v>
      </c>
      <c r="DF644">
        <v>434.7</v>
      </c>
      <c r="DG644">
        <v>401.8</v>
      </c>
      <c r="DH644">
        <v>643.9</v>
      </c>
      <c r="DI644">
        <v>528.29999999999995</v>
      </c>
      <c r="DJ644">
        <v>482.3</v>
      </c>
      <c r="DK644">
        <v>453.5</v>
      </c>
      <c r="DL644">
        <v>425.6</v>
      </c>
      <c r="DM644">
        <v>404.4</v>
      </c>
      <c r="DN644">
        <v>379.1</v>
      </c>
      <c r="DO644">
        <v>665.1</v>
      </c>
      <c r="DP644">
        <v>543</v>
      </c>
      <c r="DQ644">
        <v>489.6</v>
      </c>
      <c r="DR644">
        <v>460.4</v>
      </c>
      <c r="DS644">
        <v>430.5</v>
      </c>
      <c r="DT644">
        <v>402.4</v>
      </c>
      <c r="DU644">
        <v>357.5</v>
      </c>
      <c r="DV644">
        <v>740.9</v>
      </c>
      <c r="DW644">
        <v>597.6</v>
      </c>
      <c r="DX644">
        <v>517.6</v>
      </c>
      <c r="DY644">
        <v>481.2</v>
      </c>
      <c r="DZ644">
        <v>454.5</v>
      </c>
      <c r="EA644">
        <v>425.9</v>
      </c>
      <c r="EB644">
        <v>369</v>
      </c>
      <c r="EC644">
        <v>884.2</v>
      </c>
      <c r="ED644">
        <v>694.5</v>
      </c>
      <c r="EE644">
        <v>584.1</v>
      </c>
      <c r="EF644">
        <v>515.70000000000005</v>
      </c>
      <c r="EG644">
        <v>482.1</v>
      </c>
      <c r="EH644">
        <v>457.2</v>
      </c>
      <c r="EI644">
        <v>404.9</v>
      </c>
      <c r="EJ644">
        <v>1020.9</v>
      </c>
      <c r="EK644">
        <v>802</v>
      </c>
      <c r="EL644">
        <v>674.1</v>
      </c>
      <c r="EM644">
        <v>589.70000000000005</v>
      </c>
      <c r="EN644">
        <v>533.1</v>
      </c>
      <c r="EO644">
        <v>493.4</v>
      </c>
      <c r="EP644" t="s">
        <v>4956</v>
      </c>
    </row>
    <row r="645" spans="1:146" x14ac:dyDescent="0.25">
      <c r="A645" t="s">
        <v>3421</v>
      </c>
      <c r="B645" t="s">
        <v>3239</v>
      </c>
      <c r="C645" t="s">
        <v>3240</v>
      </c>
      <c r="D645" t="s">
        <v>3241</v>
      </c>
      <c r="E645" t="s">
        <v>1476</v>
      </c>
      <c r="F645" t="s">
        <v>963</v>
      </c>
      <c r="G645" t="s">
        <v>3175</v>
      </c>
      <c r="H645">
        <v>2007</v>
      </c>
      <c r="I645">
        <v>4068141</v>
      </c>
      <c r="K645" t="s">
        <v>2137</v>
      </c>
      <c r="L645" t="s">
        <v>1781</v>
      </c>
      <c r="M645">
        <v>803</v>
      </c>
      <c r="N645" t="s">
        <v>4699</v>
      </c>
      <c r="O645" s="3">
        <v>0.34935185185185186</v>
      </c>
      <c r="P645">
        <v>12.35</v>
      </c>
      <c r="Q645">
        <v>11.227</v>
      </c>
      <c r="R645">
        <v>2.5150000000000001</v>
      </c>
      <c r="S645">
        <v>3.65</v>
      </c>
      <c r="T645">
        <v>7268</v>
      </c>
      <c r="U645">
        <v>127.6</v>
      </c>
      <c r="V645">
        <v>0.03</v>
      </c>
      <c r="W645">
        <v>568</v>
      </c>
      <c r="X645">
        <v>1.0858000000000001</v>
      </c>
      <c r="Y645">
        <v>621.70000000000005</v>
      </c>
      <c r="Z645">
        <v>0</v>
      </c>
      <c r="AA645">
        <v>0</v>
      </c>
      <c r="AB645">
        <v>917.4</v>
      </c>
      <c r="AC645">
        <v>745.5</v>
      </c>
      <c r="AD645">
        <v>656.6</v>
      </c>
      <c r="AE645">
        <v>604.70000000000005</v>
      </c>
      <c r="AF645">
        <v>573.6</v>
      </c>
      <c r="AG645">
        <v>552.6</v>
      </c>
      <c r="AH645">
        <v>522.79999999999995</v>
      </c>
      <c r="AI645">
        <v>869.1</v>
      </c>
      <c r="AJ645">
        <v>710.9</v>
      </c>
      <c r="AK645">
        <v>633.29999999999995</v>
      </c>
      <c r="AL645">
        <v>592.29999999999995</v>
      </c>
      <c r="AM645">
        <v>567.9</v>
      </c>
      <c r="AN645">
        <v>550.70000000000005</v>
      </c>
      <c r="AO645">
        <v>520.20000000000005</v>
      </c>
      <c r="AP645">
        <v>772.1</v>
      </c>
      <c r="AQ645">
        <v>627.79999999999995</v>
      </c>
      <c r="AR645">
        <v>551.79999999999995</v>
      </c>
      <c r="AS645">
        <v>508.2</v>
      </c>
      <c r="AT645">
        <v>481.2</v>
      </c>
      <c r="AU645">
        <v>462.7</v>
      </c>
      <c r="AV645">
        <v>436.7</v>
      </c>
      <c r="AW645">
        <v>857.6</v>
      </c>
      <c r="AX645">
        <v>685.6</v>
      </c>
      <c r="AY645">
        <v>592.29999999999995</v>
      </c>
      <c r="AZ645">
        <v>537.6</v>
      </c>
      <c r="BA645">
        <v>503.6</v>
      </c>
      <c r="BB645">
        <v>481.1</v>
      </c>
      <c r="BC645">
        <v>451.1</v>
      </c>
      <c r="BD645">
        <v>918.1</v>
      </c>
      <c r="BE645">
        <v>700.6</v>
      </c>
      <c r="BF645">
        <v>591.9</v>
      </c>
      <c r="BG645">
        <v>527.79999999999995</v>
      </c>
      <c r="BH645">
        <v>492.8</v>
      </c>
      <c r="BI645">
        <v>464.9</v>
      </c>
      <c r="BJ645">
        <v>418.4</v>
      </c>
      <c r="BK645">
        <v>43.1</v>
      </c>
      <c r="BL645">
        <v>41.6</v>
      </c>
      <c r="BM645">
        <v>40.1</v>
      </c>
      <c r="BN645">
        <v>38.5</v>
      </c>
      <c r="BO645">
        <v>37.9</v>
      </c>
      <c r="BP645">
        <v>38.200000000000003</v>
      </c>
      <c r="BQ645">
        <v>37.9</v>
      </c>
      <c r="BR645">
        <v>142.6</v>
      </c>
      <c r="BS645">
        <v>147.80000000000001</v>
      </c>
      <c r="BT645">
        <v>150.19999999999999</v>
      </c>
      <c r="BU645">
        <v>155.5</v>
      </c>
      <c r="BV645">
        <v>168.7</v>
      </c>
      <c r="BW645">
        <v>180</v>
      </c>
      <c r="BX645">
        <v>180</v>
      </c>
      <c r="BY645">
        <v>909.6</v>
      </c>
      <c r="BZ645">
        <v>755.9</v>
      </c>
      <c r="CA645">
        <v>692.4</v>
      </c>
      <c r="CB645">
        <v>661.7</v>
      </c>
      <c r="CC645">
        <v>647.5</v>
      </c>
      <c r="CD645">
        <v>641.9</v>
      </c>
      <c r="CE645">
        <v>627.20000000000005</v>
      </c>
      <c r="CF645">
        <v>593</v>
      </c>
      <c r="CG645">
        <v>503.5</v>
      </c>
      <c r="CH645">
        <v>476.5</v>
      </c>
      <c r="CI645">
        <v>466.2</v>
      </c>
      <c r="CJ645">
        <v>460.4</v>
      </c>
      <c r="CK645">
        <v>457.5</v>
      </c>
      <c r="CL645">
        <v>451</v>
      </c>
      <c r="CM645">
        <v>556.1</v>
      </c>
      <c r="CN645">
        <v>482.7</v>
      </c>
      <c r="CO645">
        <v>461.8</v>
      </c>
      <c r="CP645">
        <v>452.9</v>
      </c>
      <c r="CQ645">
        <v>448</v>
      </c>
      <c r="CR645">
        <v>444.2</v>
      </c>
      <c r="CS645">
        <v>439.4</v>
      </c>
      <c r="CT645">
        <v>523.70000000000005</v>
      </c>
      <c r="CU645">
        <v>467.6</v>
      </c>
      <c r="CV645">
        <v>446.9</v>
      </c>
      <c r="CW645">
        <v>436.2</v>
      </c>
      <c r="CX645">
        <v>429.2</v>
      </c>
      <c r="CY645">
        <v>424</v>
      </c>
      <c r="CZ645">
        <v>417.4</v>
      </c>
      <c r="DA645">
        <v>521.29999999999995</v>
      </c>
      <c r="DB645">
        <v>466.8</v>
      </c>
      <c r="DC645">
        <v>444.8</v>
      </c>
      <c r="DD645">
        <v>428.1</v>
      </c>
      <c r="DE645">
        <v>413.8</v>
      </c>
      <c r="DF645">
        <v>404.1</v>
      </c>
      <c r="DG645">
        <v>390.4</v>
      </c>
      <c r="DH645">
        <v>584</v>
      </c>
      <c r="DI645">
        <v>487.2</v>
      </c>
      <c r="DJ645">
        <v>449.6</v>
      </c>
      <c r="DK645">
        <v>426.1</v>
      </c>
      <c r="DL645">
        <v>406.2</v>
      </c>
      <c r="DM645">
        <v>385.5</v>
      </c>
      <c r="DN645">
        <v>363.8</v>
      </c>
      <c r="DO645">
        <v>605.70000000000005</v>
      </c>
      <c r="DP645">
        <v>499</v>
      </c>
      <c r="DQ645">
        <v>455.9</v>
      </c>
      <c r="DR645">
        <v>429.9</v>
      </c>
      <c r="DS645">
        <v>404.9</v>
      </c>
      <c r="DT645">
        <v>382.8</v>
      </c>
      <c r="DU645">
        <v>350.7</v>
      </c>
      <c r="DV645">
        <v>674.1</v>
      </c>
      <c r="DW645">
        <v>544.79999999999995</v>
      </c>
      <c r="DX645">
        <v>478.6</v>
      </c>
      <c r="DY645">
        <v>448.3</v>
      </c>
      <c r="DZ645">
        <v>424.1</v>
      </c>
      <c r="EA645">
        <v>399</v>
      </c>
      <c r="EB645">
        <v>350</v>
      </c>
      <c r="EC645">
        <v>801.2</v>
      </c>
      <c r="ED645">
        <v>636.5</v>
      </c>
      <c r="EE645">
        <v>537.6</v>
      </c>
      <c r="EF645">
        <v>479.2</v>
      </c>
      <c r="EG645">
        <v>450.1</v>
      </c>
      <c r="EH645">
        <v>427.6</v>
      </c>
      <c r="EI645">
        <v>382</v>
      </c>
      <c r="EJ645">
        <v>925.2</v>
      </c>
      <c r="EK645">
        <v>735</v>
      </c>
      <c r="EL645">
        <v>620.70000000000005</v>
      </c>
      <c r="EM645">
        <v>547.70000000000005</v>
      </c>
      <c r="EN645">
        <v>499.6</v>
      </c>
      <c r="EO645">
        <v>463.4</v>
      </c>
      <c r="EP645" t="s">
        <v>4957</v>
      </c>
    </row>
    <row r="646" spans="1:146" x14ac:dyDescent="0.25">
      <c r="A646" t="s">
        <v>3421</v>
      </c>
      <c r="B646" t="s">
        <v>3709</v>
      </c>
      <c r="C646" t="s">
        <v>3710</v>
      </c>
      <c r="D646" t="s">
        <v>3711</v>
      </c>
      <c r="E646" t="s">
        <v>3712</v>
      </c>
      <c r="F646" t="s">
        <v>3667</v>
      </c>
      <c r="G646" t="s">
        <v>3713</v>
      </c>
      <c r="H646">
        <v>1978</v>
      </c>
      <c r="I646">
        <v>4100718</v>
      </c>
      <c r="K646" t="s">
        <v>1698</v>
      </c>
      <c r="L646" t="s">
        <v>1781</v>
      </c>
      <c r="M646">
        <v>547</v>
      </c>
      <c r="N646" t="s">
        <v>4958</v>
      </c>
      <c r="O646" s="3">
        <v>0.41268518518518515</v>
      </c>
      <c r="P646">
        <v>10.612</v>
      </c>
      <c r="Q646">
        <v>8.5719999999999992</v>
      </c>
      <c r="R646">
        <v>1.58</v>
      </c>
      <c r="S646">
        <v>3.4</v>
      </c>
      <c r="T646">
        <v>6000</v>
      </c>
      <c r="U646">
        <v>131.1</v>
      </c>
      <c r="V646">
        <v>0.62</v>
      </c>
      <c r="W646">
        <v>797.3</v>
      </c>
      <c r="X646">
        <v>0.78510000000000002</v>
      </c>
      <c r="Y646">
        <v>859.7</v>
      </c>
      <c r="Z646">
        <v>0</v>
      </c>
      <c r="AA646">
        <v>0</v>
      </c>
      <c r="AB646">
        <v>1394.9</v>
      </c>
      <c r="AC646">
        <v>1096.7</v>
      </c>
      <c r="AD646">
        <v>934.9</v>
      </c>
      <c r="AE646">
        <v>831.8</v>
      </c>
      <c r="AF646">
        <v>763.8</v>
      </c>
      <c r="AG646">
        <v>722.3</v>
      </c>
      <c r="AH646">
        <v>693.5</v>
      </c>
      <c r="AI646">
        <v>1341.8</v>
      </c>
      <c r="AJ646">
        <v>1067.5</v>
      </c>
      <c r="AK646">
        <v>917.8</v>
      </c>
      <c r="AL646">
        <v>823.6</v>
      </c>
      <c r="AM646">
        <v>764.5</v>
      </c>
      <c r="AN646">
        <v>732.4</v>
      </c>
      <c r="AO646">
        <v>710.3</v>
      </c>
      <c r="AP646">
        <v>1141.4000000000001</v>
      </c>
      <c r="AQ646">
        <v>903.5</v>
      </c>
      <c r="AR646">
        <v>771</v>
      </c>
      <c r="AS646">
        <v>691</v>
      </c>
      <c r="AT646">
        <v>641</v>
      </c>
      <c r="AU646">
        <v>609.6</v>
      </c>
      <c r="AV646">
        <v>576.70000000000005</v>
      </c>
      <c r="AW646">
        <v>1141.4000000000001</v>
      </c>
      <c r="AX646">
        <v>903.5</v>
      </c>
      <c r="AY646">
        <v>771</v>
      </c>
      <c r="AZ646">
        <v>691</v>
      </c>
      <c r="BA646">
        <v>641</v>
      </c>
      <c r="BB646">
        <v>609.6</v>
      </c>
      <c r="BC646">
        <v>576.70000000000005</v>
      </c>
      <c r="BD646">
        <v>1390.6</v>
      </c>
      <c r="BE646">
        <v>1029.4000000000001</v>
      </c>
      <c r="BF646">
        <v>838.2</v>
      </c>
      <c r="BG646">
        <v>716</v>
      </c>
      <c r="BH646">
        <v>645.79999999999995</v>
      </c>
      <c r="BI646">
        <v>600.29999999999995</v>
      </c>
      <c r="BJ646">
        <v>540.20000000000005</v>
      </c>
      <c r="BK646">
        <v>45.7</v>
      </c>
      <c r="BL646">
        <v>44.2</v>
      </c>
      <c r="BM646">
        <v>43.6</v>
      </c>
      <c r="BN646">
        <v>44</v>
      </c>
      <c r="BO646">
        <v>44.7</v>
      </c>
      <c r="BP646">
        <v>44.9</v>
      </c>
      <c r="BQ646">
        <v>45.9</v>
      </c>
      <c r="BR646">
        <v>162.9</v>
      </c>
      <c r="BS646">
        <v>167.2</v>
      </c>
      <c r="BT646">
        <v>171.4</v>
      </c>
      <c r="BU646">
        <v>175.3</v>
      </c>
      <c r="BV646">
        <v>175.6</v>
      </c>
      <c r="BW646">
        <v>176.8</v>
      </c>
      <c r="BX646">
        <v>178.9</v>
      </c>
      <c r="BY646">
        <v>1437.9</v>
      </c>
      <c r="BZ646">
        <v>1167.3</v>
      </c>
      <c r="CA646">
        <v>1028</v>
      </c>
      <c r="CB646">
        <v>936.4</v>
      </c>
      <c r="CC646">
        <v>881.4</v>
      </c>
      <c r="CD646">
        <v>859.7</v>
      </c>
      <c r="CE646">
        <v>861.3</v>
      </c>
      <c r="CF646">
        <v>916.4</v>
      </c>
      <c r="CG646">
        <v>757.1</v>
      </c>
      <c r="CH646">
        <v>669.1</v>
      </c>
      <c r="CI646">
        <v>606.1</v>
      </c>
      <c r="CJ646">
        <v>574.5</v>
      </c>
      <c r="CK646">
        <v>561.79999999999995</v>
      </c>
      <c r="CL646">
        <v>558</v>
      </c>
      <c r="CM646">
        <v>853.6</v>
      </c>
      <c r="CN646">
        <v>713.1</v>
      </c>
      <c r="CO646">
        <v>628.20000000000005</v>
      </c>
      <c r="CP646">
        <v>574.6</v>
      </c>
      <c r="CQ646">
        <v>550.9</v>
      </c>
      <c r="CR646">
        <v>539.29999999999995</v>
      </c>
      <c r="CS646">
        <v>533.29999999999995</v>
      </c>
      <c r="CT646">
        <v>806.9</v>
      </c>
      <c r="CU646">
        <v>677.5</v>
      </c>
      <c r="CV646">
        <v>595</v>
      </c>
      <c r="CW646">
        <v>553.5</v>
      </c>
      <c r="CX646">
        <v>532.70000000000005</v>
      </c>
      <c r="CY646">
        <v>520</v>
      </c>
      <c r="CZ646">
        <v>505.5</v>
      </c>
      <c r="DA646">
        <v>810.9</v>
      </c>
      <c r="DB646">
        <v>677.5</v>
      </c>
      <c r="DC646">
        <v>592.29999999999995</v>
      </c>
      <c r="DD646">
        <v>548.79999999999995</v>
      </c>
      <c r="DE646">
        <v>524</v>
      </c>
      <c r="DF646">
        <v>507.1</v>
      </c>
      <c r="DG646">
        <v>481.2</v>
      </c>
      <c r="DH646">
        <v>862.7</v>
      </c>
      <c r="DI646">
        <v>705.6</v>
      </c>
      <c r="DJ646">
        <v>610.79999999999995</v>
      </c>
      <c r="DK646">
        <v>555.79999999999995</v>
      </c>
      <c r="DL646">
        <v>529.1</v>
      </c>
      <c r="DM646">
        <v>511</v>
      </c>
      <c r="DN646">
        <v>478.2</v>
      </c>
      <c r="DO646">
        <v>921.4</v>
      </c>
      <c r="DP646">
        <v>742.2</v>
      </c>
      <c r="DQ646">
        <v>639.4</v>
      </c>
      <c r="DR646">
        <v>570.9</v>
      </c>
      <c r="DS646">
        <v>537.4</v>
      </c>
      <c r="DT646">
        <v>517.29999999999995</v>
      </c>
      <c r="DU646">
        <v>484</v>
      </c>
      <c r="DV646">
        <v>1041.8</v>
      </c>
      <c r="DW646">
        <v>815.7</v>
      </c>
      <c r="DX646">
        <v>694</v>
      </c>
      <c r="DY646">
        <v>610.6</v>
      </c>
      <c r="DZ646">
        <v>558.29999999999995</v>
      </c>
      <c r="EA646">
        <v>531.1</v>
      </c>
      <c r="EB646">
        <v>496.3</v>
      </c>
      <c r="EC646">
        <v>1184.5</v>
      </c>
      <c r="ED646">
        <v>908</v>
      </c>
      <c r="EE646">
        <v>757.2</v>
      </c>
      <c r="EF646">
        <v>662</v>
      </c>
      <c r="EG646">
        <v>591.79999999999995</v>
      </c>
      <c r="EH646">
        <v>550.1</v>
      </c>
      <c r="EI646">
        <v>509.1</v>
      </c>
      <c r="EJ646">
        <v>1351.9</v>
      </c>
      <c r="EK646">
        <v>1026.0999999999999</v>
      </c>
      <c r="EL646">
        <v>841.8</v>
      </c>
      <c r="EM646">
        <v>727.2</v>
      </c>
      <c r="EN646">
        <v>646.20000000000005</v>
      </c>
      <c r="EO646">
        <v>585</v>
      </c>
      <c r="EP646" t="s">
        <v>4959</v>
      </c>
    </row>
    <row r="647" spans="1:146" x14ac:dyDescent="0.25">
      <c r="A647" t="s">
        <v>4960</v>
      </c>
      <c r="B647" t="s">
        <v>1068</v>
      </c>
      <c r="C647" t="s">
        <v>1069</v>
      </c>
      <c r="D647" t="s">
        <v>1070</v>
      </c>
      <c r="E647" t="s">
        <v>1071</v>
      </c>
      <c r="F647" t="s">
        <v>1072</v>
      </c>
      <c r="G647" t="s">
        <v>1909</v>
      </c>
      <c r="H647">
        <v>1993</v>
      </c>
      <c r="I647">
        <v>114152</v>
      </c>
      <c r="K647" t="s">
        <v>2137</v>
      </c>
      <c r="L647" t="s">
        <v>1781</v>
      </c>
      <c r="M647">
        <v>540</v>
      </c>
      <c r="N647" t="s">
        <v>4958</v>
      </c>
      <c r="O647" s="3">
        <v>0.41268518518518515</v>
      </c>
      <c r="P647">
        <v>10.72</v>
      </c>
      <c r="Q647">
        <v>9.7100000000000009</v>
      </c>
      <c r="R647">
        <v>2.238</v>
      </c>
      <c r="S647">
        <v>3.47</v>
      </c>
      <c r="T647">
        <v>5277</v>
      </c>
      <c r="U647">
        <v>116.5</v>
      </c>
      <c r="V647">
        <v>0.13</v>
      </c>
      <c r="W647">
        <v>626.4</v>
      </c>
      <c r="X647">
        <v>0.999</v>
      </c>
      <c r="Y647">
        <v>675.7</v>
      </c>
      <c r="Z647">
        <v>0</v>
      </c>
      <c r="AA647">
        <v>0</v>
      </c>
      <c r="AB647">
        <v>1017.7</v>
      </c>
      <c r="AC647">
        <v>826.3</v>
      </c>
      <c r="AD647">
        <v>715.6</v>
      </c>
      <c r="AE647">
        <v>652.6</v>
      </c>
      <c r="AF647">
        <v>616.29999999999995</v>
      </c>
      <c r="AG647">
        <v>594.5</v>
      </c>
      <c r="AH647">
        <v>571.5</v>
      </c>
      <c r="AI647">
        <v>967.4</v>
      </c>
      <c r="AJ647">
        <v>788.6</v>
      </c>
      <c r="AK647">
        <v>691.6</v>
      </c>
      <c r="AL647">
        <v>640.1</v>
      </c>
      <c r="AM647">
        <v>612.5</v>
      </c>
      <c r="AN647">
        <v>595.1</v>
      </c>
      <c r="AO647">
        <v>573.6</v>
      </c>
      <c r="AP647">
        <v>861.6</v>
      </c>
      <c r="AQ647">
        <v>696.1</v>
      </c>
      <c r="AR647">
        <v>607.6</v>
      </c>
      <c r="AS647">
        <v>556.70000000000005</v>
      </c>
      <c r="AT647">
        <v>525.79999999999995</v>
      </c>
      <c r="AU647">
        <v>505.8</v>
      </c>
      <c r="AV647">
        <v>481</v>
      </c>
      <c r="AW647">
        <v>910.7</v>
      </c>
      <c r="AX647">
        <v>730.6</v>
      </c>
      <c r="AY647">
        <v>633.29999999999995</v>
      </c>
      <c r="AZ647">
        <v>576.6</v>
      </c>
      <c r="BA647">
        <v>541.9</v>
      </c>
      <c r="BB647">
        <v>519.4</v>
      </c>
      <c r="BC647">
        <v>491.5</v>
      </c>
      <c r="BD647">
        <v>1017.3</v>
      </c>
      <c r="BE647">
        <v>777.8</v>
      </c>
      <c r="BF647">
        <v>647.4</v>
      </c>
      <c r="BG647">
        <v>573.79999999999995</v>
      </c>
      <c r="BH647">
        <v>536</v>
      </c>
      <c r="BI647">
        <v>506.6</v>
      </c>
      <c r="BJ647">
        <v>459.8</v>
      </c>
      <c r="BK647">
        <v>42</v>
      </c>
      <c r="BL647">
        <v>40.6</v>
      </c>
      <c r="BM647">
        <v>39.9</v>
      </c>
      <c r="BN647">
        <v>38.299999999999997</v>
      </c>
      <c r="BO647">
        <v>37.700000000000003</v>
      </c>
      <c r="BP647">
        <v>37.4</v>
      </c>
      <c r="BQ647">
        <v>37.6</v>
      </c>
      <c r="BR647">
        <v>145.1</v>
      </c>
      <c r="BS647">
        <v>149.69999999999999</v>
      </c>
      <c r="BT647">
        <v>151.69999999999999</v>
      </c>
      <c r="BU647">
        <v>157.1</v>
      </c>
      <c r="BV647">
        <v>180</v>
      </c>
      <c r="BW647">
        <v>180</v>
      </c>
      <c r="BX647">
        <v>180</v>
      </c>
      <c r="BY647">
        <v>1021.9</v>
      </c>
      <c r="BZ647">
        <v>849.5</v>
      </c>
      <c r="CA647">
        <v>752</v>
      </c>
      <c r="CB647">
        <v>708.1</v>
      </c>
      <c r="CC647">
        <v>692.9</v>
      </c>
      <c r="CD647">
        <v>686.6</v>
      </c>
      <c r="CE647">
        <v>685.7</v>
      </c>
      <c r="CF647">
        <v>678.6</v>
      </c>
      <c r="CG647">
        <v>571.9</v>
      </c>
      <c r="CH647">
        <v>523</v>
      </c>
      <c r="CI647">
        <v>504.4</v>
      </c>
      <c r="CJ647">
        <v>497.4</v>
      </c>
      <c r="CK647">
        <v>494.1</v>
      </c>
      <c r="CL647">
        <v>492.9</v>
      </c>
      <c r="CM647">
        <v>646.5</v>
      </c>
      <c r="CN647">
        <v>549.70000000000005</v>
      </c>
      <c r="CO647">
        <v>510.5</v>
      </c>
      <c r="CP647">
        <v>493.5</v>
      </c>
      <c r="CQ647">
        <v>484.9</v>
      </c>
      <c r="CR647">
        <v>480.8</v>
      </c>
      <c r="CS647">
        <v>478.2</v>
      </c>
      <c r="CT647">
        <v>623.5</v>
      </c>
      <c r="CU647">
        <v>535.70000000000005</v>
      </c>
      <c r="CV647">
        <v>501.5</v>
      </c>
      <c r="CW647">
        <v>483.1</v>
      </c>
      <c r="CX647">
        <v>469.4</v>
      </c>
      <c r="CY647">
        <v>459.9</v>
      </c>
      <c r="CZ647">
        <v>452.2</v>
      </c>
      <c r="DA647">
        <v>631.9</v>
      </c>
      <c r="DB647">
        <v>539.29999999999995</v>
      </c>
      <c r="DC647">
        <v>499.5</v>
      </c>
      <c r="DD647">
        <v>481.5</v>
      </c>
      <c r="DE647">
        <v>464.3</v>
      </c>
      <c r="DF647">
        <v>448.4</v>
      </c>
      <c r="DG647">
        <v>426.5</v>
      </c>
      <c r="DH647">
        <v>650.29999999999995</v>
      </c>
      <c r="DI647">
        <v>537.9</v>
      </c>
      <c r="DJ647">
        <v>494.1</v>
      </c>
      <c r="DK647">
        <v>469.1</v>
      </c>
      <c r="DL647">
        <v>446.6</v>
      </c>
      <c r="DM647">
        <v>431.2</v>
      </c>
      <c r="DN647">
        <v>411.2</v>
      </c>
      <c r="DO647">
        <v>670.7</v>
      </c>
      <c r="DP647">
        <v>551.9</v>
      </c>
      <c r="DQ647">
        <v>500.7</v>
      </c>
      <c r="DR647">
        <v>473.9</v>
      </c>
      <c r="DS647">
        <v>449.2</v>
      </c>
      <c r="DT647">
        <v>425.8</v>
      </c>
      <c r="DU647">
        <v>392.9</v>
      </c>
      <c r="DV647">
        <v>742.7</v>
      </c>
      <c r="DW647">
        <v>603.9</v>
      </c>
      <c r="DX647">
        <v>526.29999999999995</v>
      </c>
      <c r="DY647">
        <v>491.9</v>
      </c>
      <c r="DZ647">
        <v>467.8</v>
      </c>
      <c r="EA647">
        <v>443.2</v>
      </c>
      <c r="EB647">
        <v>396.6</v>
      </c>
      <c r="EC647">
        <v>877.7</v>
      </c>
      <c r="ED647">
        <v>695.4</v>
      </c>
      <c r="EE647">
        <v>588.79999999999995</v>
      </c>
      <c r="EF647">
        <v>524</v>
      </c>
      <c r="EG647">
        <v>492.4</v>
      </c>
      <c r="EH647">
        <v>469.7</v>
      </c>
      <c r="EI647">
        <v>424.7</v>
      </c>
      <c r="EJ647">
        <v>1013.5</v>
      </c>
      <c r="EK647">
        <v>803</v>
      </c>
      <c r="EL647">
        <v>679.1</v>
      </c>
      <c r="EM647">
        <v>597</v>
      </c>
      <c r="EN647">
        <v>539.70000000000005</v>
      </c>
      <c r="EO647">
        <v>502.3</v>
      </c>
      <c r="EP647" t="s">
        <v>4961</v>
      </c>
    </row>
    <row r="648" spans="1:146" x14ac:dyDescent="0.25">
      <c r="A648" t="s">
        <v>3421</v>
      </c>
      <c r="B648" t="s">
        <v>2992</v>
      </c>
      <c r="C648" t="s">
        <v>2993</v>
      </c>
      <c r="D648" t="s">
        <v>2994</v>
      </c>
      <c r="E648" t="s">
        <v>2995</v>
      </c>
      <c r="F648" t="s">
        <v>2996</v>
      </c>
      <c r="G648" t="s">
        <v>2051</v>
      </c>
      <c r="H648">
        <v>2006</v>
      </c>
      <c r="I648">
        <v>205301</v>
      </c>
      <c r="K648" t="s">
        <v>2137</v>
      </c>
      <c r="L648" t="s">
        <v>1781</v>
      </c>
      <c r="M648">
        <v>190</v>
      </c>
      <c r="N648" t="s">
        <v>4958</v>
      </c>
      <c r="O648" s="3">
        <v>0.59456018518518516</v>
      </c>
      <c r="P648">
        <v>12.19</v>
      </c>
      <c r="Q648">
        <v>11.144</v>
      </c>
      <c r="R648">
        <v>2.3490000000000002</v>
      </c>
      <c r="S648">
        <v>3.64</v>
      </c>
      <c r="T648">
        <v>7360</v>
      </c>
      <c r="U648">
        <v>129.1</v>
      </c>
      <c r="V648">
        <v>0.2</v>
      </c>
      <c r="W648">
        <v>593</v>
      </c>
      <c r="X648">
        <v>1.0457000000000001</v>
      </c>
      <c r="Y648">
        <v>645.5</v>
      </c>
      <c r="Z648">
        <v>0</v>
      </c>
      <c r="AA648">
        <v>0</v>
      </c>
      <c r="AB648">
        <v>972</v>
      </c>
      <c r="AC648">
        <v>784.6</v>
      </c>
      <c r="AD648">
        <v>678.3</v>
      </c>
      <c r="AE648">
        <v>621.5</v>
      </c>
      <c r="AF648">
        <v>596.20000000000005</v>
      </c>
      <c r="AG648">
        <v>573.5</v>
      </c>
      <c r="AH648">
        <v>540</v>
      </c>
      <c r="AI648">
        <v>929.4</v>
      </c>
      <c r="AJ648">
        <v>751.7</v>
      </c>
      <c r="AK648">
        <v>657.5</v>
      </c>
      <c r="AL648">
        <v>608.4</v>
      </c>
      <c r="AM648">
        <v>582.29999999999995</v>
      </c>
      <c r="AN648">
        <v>563.5</v>
      </c>
      <c r="AO648">
        <v>532.20000000000005</v>
      </c>
      <c r="AP648">
        <v>817.8</v>
      </c>
      <c r="AQ648">
        <v>659.2</v>
      </c>
      <c r="AR648">
        <v>574.9</v>
      </c>
      <c r="AS648">
        <v>526.9</v>
      </c>
      <c r="AT648">
        <v>497.9</v>
      </c>
      <c r="AU648">
        <v>478.8</v>
      </c>
      <c r="AV648">
        <v>452.5</v>
      </c>
      <c r="AW648">
        <v>896.9</v>
      </c>
      <c r="AX648">
        <v>714.3</v>
      </c>
      <c r="AY648">
        <v>614.5</v>
      </c>
      <c r="AZ648">
        <v>555.4</v>
      </c>
      <c r="BA648">
        <v>518.6</v>
      </c>
      <c r="BB648">
        <v>494.2</v>
      </c>
      <c r="BC648">
        <v>462.8</v>
      </c>
      <c r="BD648">
        <v>967.9</v>
      </c>
      <c r="BE648">
        <v>736.6</v>
      </c>
      <c r="BF648">
        <v>611.79999999999995</v>
      </c>
      <c r="BG648">
        <v>542.29999999999995</v>
      </c>
      <c r="BH648">
        <v>508.1</v>
      </c>
      <c r="BI648">
        <v>480.2</v>
      </c>
      <c r="BJ648">
        <v>435.2</v>
      </c>
      <c r="BK648">
        <v>42.6</v>
      </c>
      <c r="BL648">
        <v>40.9</v>
      </c>
      <c r="BM648">
        <v>40.200000000000003</v>
      </c>
      <c r="BN648">
        <v>39.299999999999997</v>
      </c>
      <c r="BO648">
        <v>38.4</v>
      </c>
      <c r="BP648">
        <v>37.9</v>
      </c>
      <c r="BQ648">
        <v>37.4</v>
      </c>
      <c r="BR648">
        <v>143.80000000000001</v>
      </c>
      <c r="BS648">
        <v>147.5</v>
      </c>
      <c r="BT648">
        <v>147.9</v>
      </c>
      <c r="BU648">
        <v>149.9</v>
      </c>
      <c r="BV648">
        <v>151.6</v>
      </c>
      <c r="BW648">
        <v>175.6</v>
      </c>
      <c r="BX648">
        <v>177.9</v>
      </c>
      <c r="BY648">
        <v>1012.9</v>
      </c>
      <c r="BZ648">
        <v>829.2</v>
      </c>
      <c r="CA648">
        <v>731.3</v>
      </c>
      <c r="CB648">
        <v>682.7</v>
      </c>
      <c r="CC648">
        <v>662.4</v>
      </c>
      <c r="CD648">
        <v>652.5</v>
      </c>
      <c r="CE648">
        <v>634.29999999999995</v>
      </c>
      <c r="CF648">
        <v>666</v>
      </c>
      <c r="CG648">
        <v>555.6</v>
      </c>
      <c r="CH648">
        <v>499.6</v>
      </c>
      <c r="CI648">
        <v>477.4</v>
      </c>
      <c r="CJ648">
        <v>468.8</v>
      </c>
      <c r="CK648">
        <v>464.4</v>
      </c>
      <c r="CL648">
        <v>458.9</v>
      </c>
      <c r="CM648">
        <v>631.4</v>
      </c>
      <c r="CN648">
        <v>530.70000000000005</v>
      </c>
      <c r="CO648">
        <v>484.5</v>
      </c>
      <c r="CP648">
        <v>465.6</v>
      </c>
      <c r="CQ648">
        <v>456.4</v>
      </c>
      <c r="CR648">
        <v>451.9</v>
      </c>
      <c r="CS648">
        <v>448.1</v>
      </c>
      <c r="CT648">
        <v>606.29999999999995</v>
      </c>
      <c r="CU648">
        <v>513.6</v>
      </c>
      <c r="CV648">
        <v>474.1</v>
      </c>
      <c r="CW648">
        <v>455.5</v>
      </c>
      <c r="CX648">
        <v>443.2</v>
      </c>
      <c r="CY648">
        <v>434.1</v>
      </c>
      <c r="CZ648">
        <v>425.6</v>
      </c>
      <c r="DA648">
        <v>604.4</v>
      </c>
      <c r="DB648">
        <v>503.1</v>
      </c>
      <c r="DC648">
        <v>471.2</v>
      </c>
      <c r="DD648">
        <v>453.9</v>
      </c>
      <c r="DE648">
        <v>438.8</v>
      </c>
      <c r="DF648">
        <v>425.2</v>
      </c>
      <c r="DG648">
        <v>403.3</v>
      </c>
      <c r="DH648">
        <v>596</v>
      </c>
      <c r="DI648">
        <v>493.9</v>
      </c>
      <c r="DJ648">
        <v>456.1</v>
      </c>
      <c r="DK648">
        <v>437.3</v>
      </c>
      <c r="DL648">
        <v>425.3</v>
      </c>
      <c r="DM648">
        <v>414.2</v>
      </c>
      <c r="DN648">
        <v>394.2</v>
      </c>
      <c r="DO648">
        <v>611.20000000000005</v>
      </c>
      <c r="DP648">
        <v>503.1</v>
      </c>
      <c r="DQ648">
        <v>459.9</v>
      </c>
      <c r="DR648">
        <v>435.9</v>
      </c>
      <c r="DS648">
        <v>413.9</v>
      </c>
      <c r="DT648">
        <v>399</v>
      </c>
      <c r="DU648">
        <v>376.5</v>
      </c>
      <c r="DV648">
        <v>681.5</v>
      </c>
      <c r="DW648">
        <v>548.9</v>
      </c>
      <c r="DX648">
        <v>480.7</v>
      </c>
      <c r="DY648">
        <v>450.7</v>
      </c>
      <c r="DZ648">
        <v>427.4</v>
      </c>
      <c r="EA648">
        <v>403.4</v>
      </c>
      <c r="EB648">
        <v>356.9</v>
      </c>
      <c r="EC648">
        <v>806.4</v>
      </c>
      <c r="ED648">
        <v>640.9</v>
      </c>
      <c r="EE648">
        <v>541.5</v>
      </c>
      <c r="EF648">
        <v>485.3</v>
      </c>
      <c r="EG648">
        <v>460.7</v>
      </c>
      <c r="EH648">
        <v>442.4</v>
      </c>
      <c r="EI648">
        <v>404.2</v>
      </c>
      <c r="EJ648">
        <v>931.1</v>
      </c>
      <c r="EK648">
        <v>740</v>
      </c>
      <c r="EL648">
        <v>625.29999999999995</v>
      </c>
      <c r="EM648">
        <v>560.4</v>
      </c>
      <c r="EN648">
        <v>530</v>
      </c>
      <c r="EO648">
        <v>494.4</v>
      </c>
      <c r="EP648" t="s">
        <v>4962</v>
      </c>
    </row>
    <row r="649" spans="1:146" x14ac:dyDescent="0.25">
      <c r="A649" t="s">
        <v>3421</v>
      </c>
      <c r="B649" t="s">
        <v>3714</v>
      </c>
      <c r="C649" t="s">
        <v>3715</v>
      </c>
      <c r="D649" t="s">
        <v>3716</v>
      </c>
      <c r="E649" t="s">
        <v>1786</v>
      </c>
      <c r="F649" t="s">
        <v>1785</v>
      </c>
      <c r="G649" t="s">
        <v>1785</v>
      </c>
      <c r="H649">
        <v>2001</v>
      </c>
      <c r="K649" t="s">
        <v>1698</v>
      </c>
      <c r="L649" t="s">
        <v>1781</v>
      </c>
      <c r="M649">
        <v>647</v>
      </c>
      <c r="N649" t="s">
        <v>4958</v>
      </c>
      <c r="O649" s="3">
        <v>0.59456018518518516</v>
      </c>
      <c r="P649">
        <v>10.222</v>
      </c>
      <c r="Q649">
        <v>9.6549999999999994</v>
      </c>
      <c r="R649">
        <v>1.873</v>
      </c>
      <c r="S649">
        <v>3.22</v>
      </c>
      <c r="T649">
        <v>4700</v>
      </c>
      <c r="U649">
        <v>122.3</v>
      </c>
      <c r="V649">
        <v>0.22</v>
      </c>
      <c r="W649">
        <v>637.29999999999995</v>
      </c>
      <c r="X649">
        <v>0.98280000000000001</v>
      </c>
      <c r="Y649">
        <v>686.8</v>
      </c>
      <c r="Z649">
        <v>0</v>
      </c>
      <c r="AA649">
        <v>0</v>
      </c>
      <c r="AB649">
        <v>1049.5999999999999</v>
      </c>
      <c r="AC649">
        <v>849.1</v>
      </c>
      <c r="AD649">
        <v>731.1</v>
      </c>
      <c r="AE649">
        <v>660.6</v>
      </c>
      <c r="AF649">
        <v>622.79999999999995</v>
      </c>
      <c r="AG649">
        <v>600.9</v>
      </c>
      <c r="AH649">
        <v>573.5</v>
      </c>
      <c r="AI649">
        <v>1004.6</v>
      </c>
      <c r="AJ649">
        <v>814.7</v>
      </c>
      <c r="AK649">
        <v>709.8</v>
      </c>
      <c r="AL649">
        <v>651.4</v>
      </c>
      <c r="AM649">
        <v>620.5</v>
      </c>
      <c r="AN649">
        <v>601.70000000000005</v>
      </c>
      <c r="AO649">
        <v>573.5</v>
      </c>
      <c r="AP649">
        <v>882.9</v>
      </c>
      <c r="AQ649">
        <v>710.5</v>
      </c>
      <c r="AR649">
        <v>617.79999999999995</v>
      </c>
      <c r="AS649">
        <v>564.1</v>
      </c>
      <c r="AT649">
        <v>531.20000000000005</v>
      </c>
      <c r="AU649">
        <v>509.7</v>
      </c>
      <c r="AV649">
        <v>481.9</v>
      </c>
      <c r="AW649">
        <v>951</v>
      </c>
      <c r="AX649">
        <v>758.3</v>
      </c>
      <c r="AY649">
        <v>653</v>
      </c>
      <c r="AZ649">
        <v>590.9</v>
      </c>
      <c r="BA649">
        <v>552.5</v>
      </c>
      <c r="BB649">
        <v>527.6</v>
      </c>
      <c r="BC649">
        <v>497.4</v>
      </c>
      <c r="BD649">
        <v>1044.9000000000001</v>
      </c>
      <c r="BE649">
        <v>796.9</v>
      </c>
      <c r="BF649">
        <v>659.4</v>
      </c>
      <c r="BG649">
        <v>580.29999999999995</v>
      </c>
      <c r="BH649">
        <v>540.9</v>
      </c>
      <c r="BI649">
        <v>510.5</v>
      </c>
      <c r="BJ649">
        <v>461.3</v>
      </c>
      <c r="BK649">
        <v>42.7</v>
      </c>
      <c r="BL649">
        <v>41.1</v>
      </c>
      <c r="BM649">
        <v>40.799999999999997</v>
      </c>
      <c r="BN649">
        <v>39.200000000000003</v>
      </c>
      <c r="BO649">
        <v>38.4</v>
      </c>
      <c r="BP649">
        <v>38.200000000000003</v>
      </c>
      <c r="BQ649">
        <v>37.9</v>
      </c>
      <c r="BR649">
        <v>145.19999999999999</v>
      </c>
      <c r="BS649">
        <v>149.4</v>
      </c>
      <c r="BT649">
        <v>150.80000000000001</v>
      </c>
      <c r="BU649">
        <v>157.19999999999999</v>
      </c>
      <c r="BV649">
        <v>175.1</v>
      </c>
      <c r="BW649">
        <v>180</v>
      </c>
      <c r="BX649">
        <v>180</v>
      </c>
      <c r="BY649">
        <v>1097.0999999999999</v>
      </c>
      <c r="BZ649">
        <v>903</v>
      </c>
      <c r="CA649">
        <v>790.6</v>
      </c>
      <c r="CB649">
        <v>730</v>
      </c>
      <c r="CC649">
        <v>708.7</v>
      </c>
      <c r="CD649">
        <v>700.8</v>
      </c>
      <c r="CE649">
        <v>691</v>
      </c>
      <c r="CF649">
        <v>721.5</v>
      </c>
      <c r="CG649">
        <v>603.29999999999995</v>
      </c>
      <c r="CH649">
        <v>539</v>
      </c>
      <c r="CI649">
        <v>513.5</v>
      </c>
      <c r="CJ649">
        <v>502.8</v>
      </c>
      <c r="CK649">
        <v>498.8</v>
      </c>
      <c r="CL649">
        <v>495.7</v>
      </c>
      <c r="CM649">
        <v>684.3</v>
      </c>
      <c r="CN649">
        <v>575.1</v>
      </c>
      <c r="CO649">
        <v>523.20000000000005</v>
      </c>
      <c r="CP649">
        <v>501.6</v>
      </c>
      <c r="CQ649">
        <v>490.1</v>
      </c>
      <c r="CR649">
        <v>484.9</v>
      </c>
      <c r="CS649">
        <v>482</v>
      </c>
      <c r="CT649">
        <v>656.9</v>
      </c>
      <c r="CU649">
        <v>555.5</v>
      </c>
      <c r="CV649">
        <v>512.5</v>
      </c>
      <c r="CW649">
        <v>491.3</v>
      </c>
      <c r="CX649">
        <v>476.7</v>
      </c>
      <c r="CY649">
        <v>465.2</v>
      </c>
      <c r="CZ649">
        <v>454.5</v>
      </c>
      <c r="DA649">
        <v>656.4</v>
      </c>
      <c r="DB649">
        <v>543.29999999999995</v>
      </c>
      <c r="DC649">
        <v>501.4</v>
      </c>
      <c r="DD649">
        <v>485.6</v>
      </c>
      <c r="DE649">
        <v>473.1</v>
      </c>
      <c r="DF649">
        <v>456.7</v>
      </c>
      <c r="DG649">
        <v>430.2</v>
      </c>
      <c r="DH649">
        <v>647.20000000000005</v>
      </c>
      <c r="DI649">
        <v>535.29999999999995</v>
      </c>
      <c r="DJ649">
        <v>493.2</v>
      </c>
      <c r="DK649">
        <v>468.7</v>
      </c>
      <c r="DL649">
        <v>447</v>
      </c>
      <c r="DM649">
        <v>433.4</v>
      </c>
      <c r="DN649">
        <v>412.3</v>
      </c>
      <c r="DO649">
        <v>665</v>
      </c>
      <c r="DP649">
        <v>547.1</v>
      </c>
      <c r="DQ649">
        <v>498.9</v>
      </c>
      <c r="DR649">
        <v>472.3</v>
      </c>
      <c r="DS649">
        <v>446.8</v>
      </c>
      <c r="DT649">
        <v>422.8</v>
      </c>
      <c r="DU649">
        <v>391.9</v>
      </c>
      <c r="DV649">
        <v>733.2</v>
      </c>
      <c r="DW649">
        <v>595.29999999999995</v>
      </c>
      <c r="DX649">
        <v>521.70000000000005</v>
      </c>
      <c r="DY649">
        <v>489.5</v>
      </c>
      <c r="DZ649">
        <v>465.2</v>
      </c>
      <c r="EA649">
        <v>439.6</v>
      </c>
      <c r="EB649">
        <v>389.2</v>
      </c>
      <c r="EC649">
        <v>868</v>
      </c>
      <c r="ED649">
        <v>688.6</v>
      </c>
      <c r="EE649">
        <v>582</v>
      </c>
      <c r="EF649">
        <v>519.70000000000005</v>
      </c>
      <c r="EG649">
        <v>490.2</v>
      </c>
      <c r="EH649">
        <v>467.5</v>
      </c>
      <c r="EI649">
        <v>420.6</v>
      </c>
      <c r="EJ649">
        <v>1002.2</v>
      </c>
      <c r="EK649">
        <v>795.1</v>
      </c>
      <c r="EL649">
        <v>671.5</v>
      </c>
      <c r="EM649">
        <v>591.29999999999995</v>
      </c>
      <c r="EN649">
        <v>536.9</v>
      </c>
      <c r="EO649">
        <v>501.1</v>
      </c>
      <c r="EP649" t="s">
        <v>4963</v>
      </c>
    </row>
    <row r="650" spans="1:146" x14ac:dyDescent="0.25">
      <c r="A650" t="s">
        <v>3421</v>
      </c>
      <c r="B650" t="s">
        <v>3717</v>
      </c>
      <c r="C650" t="s">
        <v>3718</v>
      </c>
      <c r="D650" t="s">
        <v>3719</v>
      </c>
      <c r="E650" t="s">
        <v>3720</v>
      </c>
      <c r="F650" t="s">
        <v>3721</v>
      </c>
      <c r="G650" t="s">
        <v>3722</v>
      </c>
      <c r="H650">
        <v>1982</v>
      </c>
      <c r="K650" t="s">
        <v>1698</v>
      </c>
      <c r="L650" t="s">
        <v>1781</v>
      </c>
      <c r="M650">
        <v>439</v>
      </c>
      <c r="N650" t="s">
        <v>4958</v>
      </c>
      <c r="O650" s="3">
        <v>0.59456018518518516</v>
      </c>
      <c r="P650">
        <v>8.5419999999999998</v>
      </c>
      <c r="Q650">
        <v>7.0650000000000004</v>
      </c>
      <c r="R650">
        <v>1.7470000000000001</v>
      </c>
      <c r="S650">
        <v>2.79</v>
      </c>
      <c r="T650">
        <v>2410</v>
      </c>
      <c r="U650">
        <v>124.2</v>
      </c>
      <c r="V650">
        <v>0.26</v>
      </c>
      <c r="W650">
        <v>716</v>
      </c>
      <c r="X650">
        <v>0.87809999999999999</v>
      </c>
      <c r="Y650">
        <v>768.7</v>
      </c>
      <c r="Z650">
        <v>0</v>
      </c>
      <c r="AA650">
        <v>0</v>
      </c>
      <c r="AB650">
        <v>1157.9000000000001</v>
      </c>
      <c r="AC650">
        <v>945.4</v>
      </c>
      <c r="AD650">
        <v>815.8</v>
      </c>
      <c r="AE650">
        <v>737.3</v>
      </c>
      <c r="AF650">
        <v>697.3</v>
      </c>
      <c r="AG650">
        <v>678.4</v>
      </c>
      <c r="AH650">
        <v>652.1</v>
      </c>
      <c r="AI650">
        <v>1108.7</v>
      </c>
      <c r="AJ650">
        <v>907.9</v>
      </c>
      <c r="AK650">
        <v>795.4</v>
      </c>
      <c r="AL650">
        <v>732.6</v>
      </c>
      <c r="AM650">
        <v>700.1</v>
      </c>
      <c r="AN650">
        <v>682</v>
      </c>
      <c r="AO650">
        <v>656.7</v>
      </c>
      <c r="AP650">
        <v>983.4</v>
      </c>
      <c r="AQ650">
        <v>795.3</v>
      </c>
      <c r="AR650">
        <v>694.7</v>
      </c>
      <c r="AS650">
        <v>636.70000000000005</v>
      </c>
      <c r="AT650">
        <v>601.4</v>
      </c>
      <c r="AU650">
        <v>578.70000000000005</v>
      </c>
      <c r="AV650">
        <v>549.79999999999995</v>
      </c>
      <c r="AW650">
        <v>1046.8</v>
      </c>
      <c r="AX650">
        <v>840.1</v>
      </c>
      <c r="AY650">
        <v>728.3</v>
      </c>
      <c r="AZ650">
        <v>663.1</v>
      </c>
      <c r="BA650">
        <v>623.20000000000005</v>
      </c>
      <c r="BB650">
        <v>597.6</v>
      </c>
      <c r="BC650">
        <v>565.6</v>
      </c>
      <c r="BD650">
        <v>1153.8</v>
      </c>
      <c r="BE650">
        <v>888.3</v>
      </c>
      <c r="BF650">
        <v>739.3</v>
      </c>
      <c r="BG650">
        <v>654.20000000000005</v>
      </c>
      <c r="BH650">
        <v>612.20000000000005</v>
      </c>
      <c r="BI650">
        <v>580.5</v>
      </c>
      <c r="BJ650">
        <v>525.5</v>
      </c>
      <c r="BK650">
        <v>41.3</v>
      </c>
      <c r="BL650">
        <v>40.4</v>
      </c>
      <c r="BM650">
        <v>40.200000000000003</v>
      </c>
      <c r="BN650">
        <v>38.200000000000003</v>
      </c>
      <c r="BO650">
        <v>37.799999999999997</v>
      </c>
      <c r="BP650">
        <v>37.700000000000003</v>
      </c>
      <c r="BQ650">
        <v>37.9</v>
      </c>
      <c r="BR650">
        <v>148</v>
      </c>
      <c r="BS650">
        <v>152.4</v>
      </c>
      <c r="BT650">
        <v>152.6</v>
      </c>
      <c r="BU650">
        <v>167.4</v>
      </c>
      <c r="BV650">
        <v>180</v>
      </c>
      <c r="BW650">
        <v>180</v>
      </c>
      <c r="BX650">
        <v>180</v>
      </c>
      <c r="BY650">
        <v>1199.5999999999999</v>
      </c>
      <c r="BZ650">
        <v>1002.4</v>
      </c>
      <c r="CA650">
        <v>883.1</v>
      </c>
      <c r="CB650">
        <v>820.4</v>
      </c>
      <c r="CC650">
        <v>798.8</v>
      </c>
      <c r="CD650">
        <v>792.2</v>
      </c>
      <c r="CE650">
        <v>789.8</v>
      </c>
      <c r="CF650">
        <v>801.9</v>
      </c>
      <c r="CG650">
        <v>675</v>
      </c>
      <c r="CH650">
        <v>612.29999999999995</v>
      </c>
      <c r="CI650">
        <v>587</v>
      </c>
      <c r="CJ650">
        <v>574.9</v>
      </c>
      <c r="CK650">
        <v>570</v>
      </c>
      <c r="CL650">
        <v>568.6</v>
      </c>
      <c r="CM650">
        <v>764.6</v>
      </c>
      <c r="CN650">
        <v>646.5</v>
      </c>
      <c r="CO650">
        <v>597.4</v>
      </c>
      <c r="CP650">
        <v>574.6</v>
      </c>
      <c r="CQ650">
        <v>561</v>
      </c>
      <c r="CR650">
        <v>553.20000000000005</v>
      </c>
      <c r="CS650">
        <v>549.29999999999995</v>
      </c>
      <c r="CT650">
        <v>736.3</v>
      </c>
      <c r="CU650">
        <v>627.79999999999995</v>
      </c>
      <c r="CV650">
        <v>586.6</v>
      </c>
      <c r="CW650">
        <v>563.70000000000005</v>
      </c>
      <c r="CX650">
        <v>545.4</v>
      </c>
      <c r="CY650">
        <v>530.6</v>
      </c>
      <c r="CZ650">
        <v>515.29999999999995</v>
      </c>
      <c r="DA650">
        <v>719.4</v>
      </c>
      <c r="DB650">
        <v>606.20000000000005</v>
      </c>
      <c r="DC650">
        <v>566.70000000000005</v>
      </c>
      <c r="DD650">
        <v>543.70000000000005</v>
      </c>
      <c r="DE650">
        <v>531.79999999999995</v>
      </c>
      <c r="DF650">
        <v>520.1</v>
      </c>
      <c r="DG650">
        <v>490.1</v>
      </c>
      <c r="DH650">
        <v>716.1</v>
      </c>
      <c r="DI650">
        <v>603.70000000000005</v>
      </c>
      <c r="DJ650">
        <v>563.6</v>
      </c>
      <c r="DK650">
        <v>533.9</v>
      </c>
      <c r="DL650">
        <v>506.8</v>
      </c>
      <c r="DM650">
        <v>485.5</v>
      </c>
      <c r="DN650">
        <v>464.9</v>
      </c>
      <c r="DO650">
        <v>740.8</v>
      </c>
      <c r="DP650">
        <v>616.6</v>
      </c>
      <c r="DQ650">
        <v>570.79999999999995</v>
      </c>
      <c r="DR650">
        <v>541.20000000000005</v>
      </c>
      <c r="DS650">
        <v>511.8</v>
      </c>
      <c r="DT650">
        <v>485.3</v>
      </c>
      <c r="DU650">
        <v>446.1</v>
      </c>
      <c r="DV650">
        <v>819.9</v>
      </c>
      <c r="DW650">
        <v>673.1</v>
      </c>
      <c r="DX650">
        <v>593.1</v>
      </c>
      <c r="DY650">
        <v>560.29999999999995</v>
      </c>
      <c r="DZ650">
        <v>532.5</v>
      </c>
      <c r="EA650">
        <v>504.6</v>
      </c>
      <c r="EB650">
        <v>455.5</v>
      </c>
      <c r="EC650">
        <v>966.8</v>
      </c>
      <c r="ED650">
        <v>769.8</v>
      </c>
      <c r="EE650">
        <v>651.1</v>
      </c>
      <c r="EF650">
        <v>588.20000000000005</v>
      </c>
      <c r="EG650">
        <v>558.6</v>
      </c>
      <c r="EH650">
        <v>532.5</v>
      </c>
      <c r="EI650">
        <v>482.5</v>
      </c>
      <c r="EJ650">
        <v>1116.3</v>
      </c>
      <c r="EK650">
        <v>888.4</v>
      </c>
      <c r="EL650">
        <v>748.5</v>
      </c>
      <c r="EM650">
        <v>654.1</v>
      </c>
      <c r="EN650">
        <v>595.79999999999995</v>
      </c>
      <c r="EO650">
        <v>564.70000000000005</v>
      </c>
      <c r="EP650" t="s">
        <v>4964</v>
      </c>
    </row>
    <row r="651" spans="1:146" x14ac:dyDescent="0.25">
      <c r="A651" t="s">
        <v>3421</v>
      </c>
      <c r="B651" t="s">
        <v>3723</v>
      </c>
      <c r="C651" t="s">
        <v>3724</v>
      </c>
      <c r="D651" t="s">
        <v>3725</v>
      </c>
      <c r="E651" t="s">
        <v>3726</v>
      </c>
      <c r="F651" t="s">
        <v>1042</v>
      </c>
      <c r="G651" t="s">
        <v>1042</v>
      </c>
      <c r="H651">
        <v>1988</v>
      </c>
      <c r="K651" t="s">
        <v>1698</v>
      </c>
      <c r="L651" t="s">
        <v>1781</v>
      </c>
      <c r="M651">
        <v>424</v>
      </c>
      <c r="N651" t="s">
        <v>4965</v>
      </c>
      <c r="O651" s="3">
        <v>0.40266203703703707</v>
      </c>
      <c r="P651">
        <v>8.68</v>
      </c>
      <c r="Q651">
        <v>7.242</v>
      </c>
      <c r="R651">
        <v>1.607</v>
      </c>
      <c r="S651">
        <v>3.14</v>
      </c>
      <c r="T651">
        <v>2427</v>
      </c>
      <c r="U651">
        <v>98.1</v>
      </c>
      <c r="V651">
        <v>0.31</v>
      </c>
      <c r="W651">
        <v>742.4</v>
      </c>
      <c r="X651">
        <v>0.84360000000000002</v>
      </c>
      <c r="Y651">
        <v>800.2</v>
      </c>
      <c r="Z651">
        <v>0</v>
      </c>
      <c r="AA651">
        <v>0</v>
      </c>
      <c r="AB651">
        <v>1237.5</v>
      </c>
      <c r="AC651">
        <v>995.8</v>
      </c>
      <c r="AD651">
        <v>859.7</v>
      </c>
      <c r="AE651">
        <v>769.5</v>
      </c>
      <c r="AF651">
        <v>718</v>
      </c>
      <c r="AG651">
        <v>695.5</v>
      </c>
      <c r="AH651">
        <v>680.8</v>
      </c>
      <c r="AI651">
        <v>1189.9000000000001</v>
      </c>
      <c r="AJ651">
        <v>962.5</v>
      </c>
      <c r="AK651">
        <v>836.6</v>
      </c>
      <c r="AL651">
        <v>760.9</v>
      </c>
      <c r="AM651">
        <v>719.5</v>
      </c>
      <c r="AN651">
        <v>700.1</v>
      </c>
      <c r="AO651">
        <v>687.4</v>
      </c>
      <c r="AP651">
        <v>1038.3</v>
      </c>
      <c r="AQ651">
        <v>831.5</v>
      </c>
      <c r="AR651">
        <v>719.1</v>
      </c>
      <c r="AS651">
        <v>653.29999999999995</v>
      </c>
      <c r="AT651">
        <v>613.4</v>
      </c>
      <c r="AU651">
        <v>588.79999999999995</v>
      </c>
      <c r="AV651">
        <v>562.20000000000005</v>
      </c>
      <c r="AW651">
        <v>1101.7</v>
      </c>
      <c r="AX651">
        <v>876.6</v>
      </c>
      <c r="AY651">
        <v>753</v>
      </c>
      <c r="AZ651">
        <v>679.9</v>
      </c>
      <c r="BA651">
        <v>635.29999999999995</v>
      </c>
      <c r="BB651">
        <v>607.79999999999995</v>
      </c>
      <c r="BC651">
        <v>579</v>
      </c>
      <c r="BD651">
        <v>1230.8</v>
      </c>
      <c r="BE651">
        <v>934.6</v>
      </c>
      <c r="BF651">
        <v>772.8</v>
      </c>
      <c r="BG651">
        <v>672.5</v>
      </c>
      <c r="BH651">
        <v>621.20000000000005</v>
      </c>
      <c r="BI651">
        <v>586.4</v>
      </c>
      <c r="BJ651">
        <v>529.9</v>
      </c>
      <c r="BK651">
        <v>43.5</v>
      </c>
      <c r="BL651">
        <v>42.4</v>
      </c>
      <c r="BM651">
        <v>42.2</v>
      </c>
      <c r="BN651">
        <v>40.9</v>
      </c>
      <c r="BO651">
        <v>39.9</v>
      </c>
      <c r="BP651">
        <v>40.6</v>
      </c>
      <c r="BQ651">
        <v>42.6</v>
      </c>
      <c r="BR651">
        <v>147.80000000000001</v>
      </c>
      <c r="BS651">
        <v>150.80000000000001</v>
      </c>
      <c r="BT651">
        <v>153.6</v>
      </c>
      <c r="BU651">
        <v>160.30000000000001</v>
      </c>
      <c r="BV651">
        <v>180</v>
      </c>
      <c r="BW651">
        <v>180</v>
      </c>
      <c r="BX651">
        <v>180</v>
      </c>
      <c r="BY651">
        <v>1304</v>
      </c>
      <c r="BZ651">
        <v>1072.9000000000001</v>
      </c>
      <c r="CA651">
        <v>945.5</v>
      </c>
      <c r="CB651">
        <v>860.8</v>
      </c>
      <c r="CC651">
        <v>826.2</v>
      </c>
      <c r="CD651">
        <v>821.3</v>
      </c>
      <c r="CE651">
        <v>845.6</v>
      </c>
      <c r="CF651">
        <v>851.7</v>
      </c>
      <c r="CG651">
        <v>710.5</v>
      </c>
      <c r="CH651">
        <v>631.5</v>
      </c>
      <c r="CI651">
        <v>592.4</v>
      </c>
      <c r="CJ651">
        <v>575.29999999999995</v>
      </c>
      <c r="CK651">
        <v>570.79999999999995</v>
      </c>
      <c r="CL651">
        <v>573.6</v>
      </c>
      <c r="CM651">
        <v>806.1</v>
      </c>
      <c r="CN651">
        <v>675.8</v>
      </c>
      <c r="CO651">
        <v>608.1</v>
      </c>
      <c r="CP651">
        <v>576.9</v>
      </c>
      <c r="CQ651">
        <v>559.79999999999995</v>
      </c>
      <c r="CR651">
        <v>552.5</v>
      </c>
      <c r="CS651">
        <v>552.5</v>
      </c>
      <c r="CT651">
        <v>773.1</v>
      </c>
      <c r="CU651">
        <v>649.79999999999995</v>
      </c>
      <c r="CV651">
        <v>592.1</v>
      </c>
      <c r="CW651">
        <v>564.4</v>
      </c>
      <c r="CX651">
        <v>543.4</v>
      </c>
      <c r="CY651">
        <v>527.1</v>
      </c>
      <c r="CZ651">
        <v>515.1</v>
      </c>
      <c r="DA651">
        <v>782.6</v>
      </c>
      <c r="DB651">
        <v>641.6</v>
      </c>
      <c r="DC651">
        <v>576</v>
      </c>
      <c r="DD651">
        <v>547.70000000000005</v>
      </c>
      <c r="DE651">
        <v>533</v>
      </c>
      <c r="DF651">
        <v>518.79999999999995</v>
      </c>
      <c r="DG651">
        <v>487.3</v>
      </c>
      <c r="DH651">
        <v>768</v>
      </c>
      <c r="DI651">
        <v>629.5</v>
      </c>
      <c r="DJ651">
        <v>570.20000000000005</v>
      </c>
      <c r="DK651">
        <v>537.1</v>
      </c>
      <c r="DL651">
        <v>507.1</v>
      </c>
      <c r="DM651">
        <v>484</v>
      </c>
      <c r="DN651">
        <v>460.8</v>
      </c>
      <c r="DO651">
        <v>791.7</v>
      </c>
      <c r="DP651">
        <v>645.29999999999995</v>
      </c>
      <c r="DQ651">
        <v>577.6</v>
      </c>
      <c r="DR651">
        <v>543.5</v>
      </c>
      <c r="DS651">
        <v>512.4</v>
      </c>
      <c r="DT651">
        <v>484.4</v>
      </c>
      <c r="DU651">
        <v>439.8</v>
      </c>
      <c r="DV651">
        <v>871.7</v>
      </c>
      <c r="DW651">
        <v>701.1</v>
      </c>
      <c r="DX651">
        <v>606.70000000000005</v>
      </c>
      <c r="DY651">
        <v>563.4</v>
      </c>
      <c r="DZ651">
        <v>533.1</v>
      </c>
      <c r="EA651">
        <v>503.9</v>
      </c>
      <c r="EB651">
        <v>451.9</v>
      </c>
      <c r="EC651">
        <v>1014.1</v>
      </c>
      <c r="ED651">
        <v>795.9</v>
      </c>
      <c r="EE651">
        <v>673.1</v>
      </c>
      <c r="EF651">
        <v>598.4</v>
      </c>
      <c r="EG651">
        <v>561.4</v>
      </c>
      <c r="EH651">
        <v>533.5</v>
      </c>
      <c r="EI651">
        <v>481.7</v>
      </c>
      <c r="EJ651">
        <v>1171</v>
      </c>
      <c r="EK651">
        <v>918.6</v>
      </c>
      <c r="EL651">
        <v>773.9</v>
      </c>
      <c r="EM651">
        <v>678.3</v>
      </c>
      <c r="EN651">
        <v>609.70000000000005</v>
      </c>
      <c r="EO651">
        <v>569.70000000000005</v>
      </c>
      <c r="EP651" t="s">
        <v>4966</v>
      </c>
    </row>
    <row r="652" spans="1:146" x14ac:dyDescent="0.25">
      <c r="A652" t="s">
        <v>4967</v>
      </c>
      <c r="B652" t="s">
        <v>450</v>
      </c>
      <c r="C652" t="s">
        <v>451</v>
      </c>
      <c r="D652" t="s">
        <v>452</v>
      </c>
      <c r="E652" t="s">
        <v>1357</v>
      </c>
      <c r="F652" t="s">
        <v>1358</v>
      </c>
      <c r="G652" t="s">
        <v>1104</v>
      </c>
      <c r="H652">
        <v>1987</v>
      </c>
      <c r="I652">
        <v>185782</v>
      </c>
      <c r="K652" t="s">
        <v>1698</v>
      </c>
      <c r="L652" t="s">
        <v>1781</v>
      </c>
      <c r="M652">
        <v>570</v>
      </c>
      <c r="N652" t="s">
        <v>4965</v>
      </c>
      <c r="O652" s="3">
        <v>0.40266203703703707</v>
      </c>
      <c r="P652">
        <v>12.337</v>
      </c>
      <c r="Q652">
        <v>10.882999999999999</v>
      </c>
      <c r="R652">
        <v>1.885</v>
      </c>
      <c r="S652">
        <v>3.27</v>
      </c>
      <c r="T652">
        <v>6224</v>
      </c>
      <c r="U652">
        <v>128.30000000000001</v>
      </c>
      <c r="V652">
        <v>0.28999999999999998</v>
      </c>
      <c r="W652">
        <v>628.79999999999995</v>
      </c>
      <c r="X652">
        <v>0.98180000000000001</v>
      </c>
      <c r="Y652">
        <v>687.5</v>
      </c>
      <c r="Z652">
        <v>0</v>
      </c>
      <c r="AA652">
        <v>0</v>
      </c>
      <c r="AB652">
        <v>1063.4000000000001</v>
      </c>
      <c r="AC652">
        <v>850.5</v>
      </c>
      <c r="AD652">
        <v>729.9</v>
      </c>
      <c r="AE652">
        <v>660.2</v>
      </c>
      <c r="AF652">
        <v>628.70000000000005</v>
      </c>
      <c r="AG652">
        <v>602.5</v>
      </c>
      <c r="AH652">
        <v>569.6</v>
      </c>
      <c r="AI652">
        <v>1015.8</v>
      </c>
      <c r="AJ652">
        <v>815.2</v>
      </c>
      <c r="AK652">
        <v>705.3</v>
      </c>
      <c r="AL652">
        <v>645.6</v>
      </c>
      <c r="AM652">
        <v>614.9</v>
      </c>
      <c r="AN652">
        <v>594.70000000000005</v>
      </c>
      <c r="AO652">
        <v>565.4</v>
      </c>
      <c r="AP652">
        <v>879.3</v>
      </c>
      <c r="AQ652">
        <v>703.5</v>
      </c>
      <c r="AR652">
        <v>608.79999999999995</v>
      </c>
      <c r="AS652">
        <v>554</v>
      </c>
      <c r="AT652">
        <v>520.79999999999995</v>
      </c>
      <c r="AU652">
        <v>499.2</v>
      </c>
      <c r="AV652">
        <v>471.6</v>
      </c>
      <c r="AW652">
        <v>955.2</v>
      </c>
      <c r="AX652">
        <v>756.3</v>
      </c>
      <c r="AY652">
        <v>646.5</v>
      </c>
      <c r="AZ652">
        <v>581.29999999999995</v>
      </c>
      <c r="BA652">
        <v>540.70000000000005</v>
      </c>
      <c r="BB652">
        <v>514.29999999999995</v>
      </c>
      <c r="BC652">
        <v>481.9</v>
      </c>
      <c r="BD652">
        <v>1058.4000000000001</v>
      </c>
      <c r="BE652">
        <v>796.3</v>
      </c>
      <c r="BF652">
        <v>653.20000000000005</v>
      </c>
      <c r="BG652">
        <v>570.6</v>
      </c>
      <c r="BH652">
        <v>531.20000000000005</v>
      </c>
      <c r="BI652">
        <v>498.9</v>
      </c>
      <c r="BJ652">
        <v>447.6</v>
      </c>
      <c r="BK652">
        <v>43.5</v>
      </c>
      <c r="BL652">
        <v>42.1</v>
      </c>
      <c r="BM652">
        <v>41.3</v>
      </c>
      <c r="BN652">
        <v>41.1</v>
      </c>
      <c r="BO652">
        <v>40.299999999999997</v>
      </c>
      <c r="BP652">
        <v>40</v>
      </c>
      <c r="BQ652">
        <v>39.4</v>
      </c>
      <c r="BR652">
        <v>143.80000000000001</v>
      </c>
      <c r="BS652">
        <v>147.30000000000001</v>
      </c>
      <c r="BT652">
        <v>147.30000000000001</v>
      </c>
      <c r="BU652">
        <v>148.69999999999999</v>
      </c>
      <c r="BV652">
        <v>151</v>
      </c>
      <c r="BW652">
        <v>175.5</v>
      </c>
      <c r="BX652">
        <v>178.2</v>
      </c>
      <c r="BY652">
        <v>1113.0999999999999</v>
      </c>
      <c r="BZ652">
        <v>904.5</v>
      </c>
      <c r="CA652">
        <v>788.9</v>
      </c>
      <c r="CB652">
        <v>726.7</v>
      </c>
      <c r="CC652">
        <v>702.1</v>
      </c>
      <c r="CD652">
        <v>691.9</v>
      </c>
      <c r="CE652">
        <v>679</v>
      </c>
      <c r="CF652">
        <v>723.9</v>
      </c>
      <c r="CG652">
        <v>598.70000000000005</v>
      </c>
      <c r="CH652">
        <v>527.29999999999995</v>
      </c>
      <c r="CI652">
        <v>496.7</v>
      </c>
      <c r="CJ652">
        <v>484.7</v>
      </c>
      <c r="CK652">
        <v>479.9</v>
      </c>
      <c r="CL652">
        <v>476.3</v>
      </c>
      <c r="CM652">
        <v>683.2</v>
      </c>
      <c r="CN652">
        <v>568.70000000000005</v>
      </c>
      <c r="CO652">
        <v>507</v>
      </c>
      <c r="CP652">
        <v>482.3</v>
      </c>
      <c r="CQ652">
        <v>470.3</v>
      </c>
      <c r="CR652">
        <v>465.1</v>
      </c>
      <c r="CS652">
        <v>461.8</v>
      </c>
      <c r="CT652">
        <v>653.9</v>
      </c>
      <c r="CU652">
        <v>546.20000000000005</v>
      </c>
      <c r="CV652">
        <v>493.5</v>
      </c>
      <c r="CW652">
        <v>470.7</v>
      </c>
      <c r="CX652">
        <v>456.6</v>
      </c>
      <c r="CY652">
        <v>446.4</v>
      </c>
      <c r="CZ652">
        <v>436.4</v>
      </c>
      <c r="DA652">
        <v>641</v>
      </c>
      <c r="DB652">
        <v>525.29999999999995</v>
      </c>
      <c r="DC652">
        <v>478.7</v>
      </c>
      <c r="DD652">
        <v>461.3</v>
      </c>
      <c r="DE652">
        <v>452.3</v>
      </c>
      <c r="DF652">
        <v>438.2</v>
      </c>
      <c r="DG652">
        <v>413.6</v>
      </c>
      <c r="DH652">
        <v>636.20000000000005</v>
      </c>
      <c r="DI652">
        <v>519.20000000000005</v>
      </c>
      <c r="DJ652">
        <v>472.1</v>
      </c>
      <c r="DK652">
        <v>448.4</v>
      </c>
      <c r="DL652">
        <v>427.5</v>
      </c>
      <c r="DM652">
        <v>412.7</v>
      </c>
      <c r="DN652">
        <v>392.2</v>
      </c>
      <c r="DO652">
        <v>657.6</v>
      </c>
      <c r="DP652">
        <v>535</v>
      </c>
      <c r="DQ652">
        <v>479.4</v>
      </c>
      <c r="DR652">
        <v>452.9</v>
      </c>
      <c r="DS652">
        <v>429.5</v>
      </c>
      <c r="DT652">
        <v>406.2</v>
      </c>
      <c r="DU652">
        <v>372.2</v>
      </c>
      <c r="DV652">
        <v>738.6</v>
      </c>
      <c r="DW652">
        <v>591.9</v>
      </c>
      <c r="DX652">
        <v>508.2</v>
      </c>
      <c r="DY652">
        <v>470.9</v>
      </c>
      <c r="DZ652">
        <v>447.7</v>
      </c>
      <c r="EA652">
        <v>424.2</v>
      </c>
      <c r="EB652">
        <v>376.4</v>
      </c>
      <c r="EC652">
        <v>877.9</v>
      </c>
      <c r="ED652">
        <v>689.8</v>
      </c>
      <c r="EE652">
        <v>581</v>
      </c>
      <c r="EF652">
        <v>514.1</v>
      </c>
      <c r="EG652">
        <v>482.1</v>
      </c>
      <c r="EH652">
        <v>461.4</v>
      </c>
      <c r="EI652">
        <v>424.8</v>
      </c>
      <c r="EJ652">
        <v>1013.7</v>
      </c>
      <c r="EK652">
        <v>796.5</v>
      </c>
      <c r="EL652">
        <v>670.8</v>
      </c>
      <c r="EM652">
        <v>593.6</v>
      </c>
      <c r="EN652">
        <v>555.20000000000005</v>
      </c>
      <c r="EO652">
        <v>513.1</v>
      </c>
      <c r="EP652" t="s">
        <v>4968</v>
      </c>
    </row>
    <row r="653" spans="1:146" x14ac:dyDescent="0.25">
      <c r="A653" t="s">
        <v>4969</v>
      </c>
      <c r="B653" t="s">
        <v>1000</v>
      </c>
      <c r="C653" t="s">
        <v>1001</v>
      </c>
      <c r="D653" t="s">
        <v>1980</v>
      </c>
      <c r="E653" t="s">
        <v>1002</v>
      </c>
      <c r="F653" t="s">
        <v>1680</v>
      </c>
      <c r="G653" t="s">
        <v>923</v>
      </c>
      <c r="H653">
        <v>1998</v>
      </c>
      <c r="I653">
        <v>125777</v>
      </c>
      <c r="K653" t="s">
        <v>1698</v>
      </c>
      <c r="L653" t="s">
        <v>1781</v>
      </c>
      <c r="M653">
        <v>480</v>
      </c>
      <c r="N653" t="s">
        <v>4965</v>
      </c>
      <c r="O653" s="3">
        <v>0.40266203703703707</v>
      </c>
      <c r="P653">
        <v>9.49</v>
      </c>
      <c r="Q653">
        <v>9.0210000000000008</v>
      </c>
      <c r="R653">
        <v>1.4930000000000001</v>
      </c>
      <c r="S653">
        <v>3.22</v>
      </c>
      <c r="T653">
        <v>3987</v>
      </c>
      <c r="U653">
        <v>106.4</v>
      </c>
      <c r="V653">
        <v>0.32</v>
      </c>
      <c r="W653">
        <v>690.3</v>
      </c>
      <c r="X653">
        <v>0.90029999999999999</v>
      </c>
      <c r="Y653">
        <v>749.8</v>
      </c>
      <c r="Z653">
        <v>0</v>
      </c>
      <c r="AA653">
        <v>0</v>
      </c>
      <c r="AB653">
        <v>1149.2</v>
      </c>
      <c r="AC653">
        <v>928.8</v>
      </c>
      <c r="AD653">
        <v>803.9</v>
      </c>
      <c r="AE653">
        <v>721.8</v>
      </c>
      <c r="AF653">
        <v>677</v>
      </c>
      <c r="AG653">
        <v>653.9</v>
      </c>
      <c r="AH653">
        <v>633.1</v>
      </c>
      <c r="AI653">
        <v>1106.8</v>
      </c>
      <c r="AJ653">
        <v>898.7</v>
      </c>
      <c r="AK653">
        <v>783.7</v>
      </c>
      <c r="AL653">
        <v>715.7</v>
      </c>
      <c r="AM653">
        <v>678.9</v>
      </c>
      <c r="AN653">
        <v>659.3</v>
      </c>
      <c r="AO653">
        <v>638.70000000000005</v>
      </c>
      <c r="AP653">
        <v>960.4</v>
      </c>
      <c r="AQ653">
        <v>771.3</v>
      </c>
      <c r="AR653">
        <v>669</v>
      </c>
      <c r="AS653">
        <v>609.4</v>
      </c>
      <c r="AT653">
        <v>573.29999999999995</v>
      </c>
      <c r="AU653">
        <v>550.6</v>
      </c>
      <c r="AV653">
        <v>524</v>
      </c>
      <c r="AW653">
        <v>1034.5999999999999</v>
      </c>
      <c r="AX653">
        <v>823.8</v>
      </c>
      <c r="AY653">
        <v>708</v>
      </c>
      <c r="AZ653">
        <v>639.4</v>
      </c>
      <c r="BA653">
        <v>597.29999999999995</v>
      </c>
      <c r="BB653">
        <v>570.70000000000005</v>
      </c>
      <c r="BC653">
        <v>540.4</v>
      </c>
      <c r="BD653">
        <v>1140.4000000000001</v>
      </c>
      <c r="BE653">
        <v>869.4</v>
      </c>
      <c r="BF653">
        <v>720.2</v>
      </c>
      <c r="BG653">
        <v>628.1</v>
      </c>
      <c r="BH653">
        <v>582.29999999999995</v>
      </c>
      <c r="BI653">
        <v>549</v>
      </c>
      <c r="BJ653">
        <v>495.2</v>
      </c>
      <c r="BK653">
        <v>44.4</v>
      </c>
      <c r="BL653">
        <v>42.8</v>
      </c>
      <c r="BM653">
        <v>42.5</v>
      </c>
      <c r="BN653">
        <v>42</v>
      </c>
      <c r="BO653">
        <v>41.5</v>
      </c>
      <c r="BP653">
        <v>41.3</v>
      </c>
      <c r="BQ653">
        <v>41.8</v>
      </c>
      <c r="BR653">
        <v>146.30000000000001</v>
      </c>
      <c r="BS653">
        <v>150.4</v>
      </c>
      <c r="BT653">
        <v>151.6</v>
      </c>
      <c r="BU653">
        <v>157.6</v>
      </c>
      <c r="BV653">
        <v>180</v>
      </c>
      <c r="BW653">
        <v>180</v>
      </c>
      <c r="BX653">
        <v>180</v>
      </c>
      <c r="BY653">
        <v>1237</v>
      </c>
      <c r="BZ653">
        <v>1017.9</v>
      </c>
      <c r="CA653">
        <v>898.3</v>
      </c>
      <c r="CB653">
        <v>821.2</v>
      </c>
      <c r="CC653">
        <v>791.1</v>
      </c>
      <c r="CD653">
        <v>782.6</v>
      </c>
      <c r="CE653">
        <v>786.8</v>
      </c>
      <c r="CF653">
        <v>799.8</v>
      </c>
      <c r="CG653">
        <v>669.9</v>
      </c>
      <c r="CH653">
        <v>593</v>
      </c>
      <c r="CI653">
        <v>554.70000000000005</v>
      </c>
      <c r="CJ653">
        <v>539.1</v>
      </c>
      <c r="CK653">
        <v>534.20000000000005</v>
      </c>
      <c r="CL653">
        <v>534.70000000000005</v>
      </c>
      <c r="CM653">
        <v>753.2</v>
      </c>
      <c r="CN653">
        <v>634.6</v>
      </c>
      <c r="CO653">
        <v>567.20000000000005</v>
      </c>
      <c r="CP653">
        <v>537.1</v>
      </c>
      <c r="CQ653">
        <v>522.9</v>
      </c>
      <c r="CR653">
        <v>516.79999999999995</v>
      </c>
      <c r="CS653">
        <v>515</v>
      </c>
      <c r="CT653">
        <v>719</v>
      </c>
      <c r="CU653">
        <v>607.29999999999995</v>
      </c>
      <c r="CV653">
        <v>549.79999999999995</v>
      </c>
      <c r="CW653">
        <v>523.9</v>
      </c>
      <c r="CX653">
        <v>507.9</v>
      </c>
      <c r="CY653">
        <v>496.3</v>
      </c>
      <c r="CZ653">
        <v>485.7</v>
      </c>
      <c r="DA653">
        <v>708.1</v>
      </c>
      <c r="DB653">
        <v>583.79999999999995</v>
      </c>
      <c r="DC653">
        <v>530.4</v>
      </c>
      <c r="DD653">
        <v>510.2</v>
      </c>
      <c r="DE653">
        <v>500.9</v>
      </c>
      <c r="DF653">
        <v>486.9</v>
      </c>
      <c r="DG653">
        <v>459.9</v>
      </c>
      <c r="DH653">
        <v>691.2</v>
      </c>
      <c r="DI653">
        <v>570.20000000000005</v>
      </c>
      <c r="DJ653">
        <v>520.9</v>
      </c>
      <c r="DK653">
        <v>494.9</v>
      </c>
      <c r="DL653">
        <v>472.4</v>
      </c>
      <c r="DM653">
        <v>455</v>
      </c>
      <c r="DN653">
        <v>434.4</v>
      </c>
      <c r="DO653">
        <v>709.1</v>
      </c>
      <c r="DP653">
        <v>582.79999999999995</v>
      </c>
      <c r="DQ653">
        <v>526.6</v>
      </c>
      <c r="DR653">
        <v>498.6</v>
      </c>
      <c r="DS653">
        <v>473</v>
      </c>
      <c r="DT653">
        <v>448.6</v>
      </c>
      <c r="DU653">
        <v>413.2</v>
      </c>
      <c r="DV653">
        <v>777.2</v>
      </c>
      <c r="DW653">
        <v>633.79999999999995</v>
      </c>
      <c r="DX653">
        <v>551.29999999999995</v>
      </c>
      <c r="DY653">
        <v>515.4</v>
      </c>
      <c r="DZ653">
        <v>490.7</v>
      </c>
      <c r="EA653">
        <v>465.2</v>
      </c>
      <c r="EB653">
        <v>415.9</v>
      </c>
      <c r="EC653">
        <v>919.2</v>
      </c>
      <c r="ED653">
        <v>727</v>
      </c>
      <c r="EE653">
        <v>615.4</v>
      </c>
      <c r="EF653">
        <v>547.1</v>
      </c>
      <c r="EG653">
        <v>515.20000000000005</v>
      </c>
      <c r="EH653">
        <v>492.2</v>
      </c>
      <c r="EI653">
        <v>445.3</v>
      </c>
      <c r="EJ653">
        <v>1061.4000000000001</v>
      </c>
      <c r="EK653">
        <v>839.6</v>
      </c>
      <c r="EL653">
        <v>709.6</v>
      </c>
      <c r="EM653">
        <v>622.4</v>
      </c>
      <c r="EN653">
        <v>562.79999999999995</v>
      </c>
      <c r="EO653">
        <v>525.20000000000005</v>
      </c>
      <c r="EP653" t="s">
        <v>4970</v>
      </c>
    </row>
    <row r="654" spans="1:146" x14ac:dyDescent="0.25">
      <c r="A654" t="s">
        <v>4971</v>
      </c>
      <c r="B654" t="s">
        <v>1460</v>
      </c>
      <c r="C654" t="s">
        <v>1461</v>
      </c>
      <c r="D654" t="s">
        <v>990</v>
      </c>
      <c r="E654" t="s">
        <v>1893</v>
      </c>
      <c r="F654" t="s">
        <v>1462</v>
      </c>
      <c r="G654" t="s">
        <v>2252</v>
      </c>
      <c r="H654">
        <v>1994</v>
      </c>
      <c r="I654">
        <v>254741</v>
      </c>
      <c r="K654" t="s">
        <v>1698</v>
      </c>
      <c r="L654" t="s">
        <v>1781</v>
      </c>
      <c r="M654">
        <v>562</v>
      </c>
      <c r="N654" t="s">
        <v>4965</v>
      </c>
      <c r="O654" s="3">
        <v>0.40266203703703707</v>
      </c>
      <c r="P654">
        <v>9.5030000000000001</v>
      </c>
      <c r="Q654">
        <v>8.7309999999999999</v>
      </c>
      <c r="R654">
        <v>1.962</v>
      </c>
      <c r="S654">
        <v>3.14</v>
      </c>
      <c r="T654">
        <v>3860</v>
      </c>
      <c r="U654">
        <v>115.5</v>
      </c>
      <c r="V654">
        <v>0.17</v>
      </c>
      <c r="W654">
        <v>650.9</v>
      </c>
      <c r="X654">
        <v>0.96150000000000002</v>
      </c>
      <c r="Y654">
        <v>702</v>
      </c>
      <c r="Z654">
        <v>0</v>
      </c>
      <c r="AA654">
        <v>0</v>
      </c>
      <c r="AB654">
        <v>1055.9000000000001</v>
      </c>
      <c r="AC654">
        <v>856.3</v>
      </c>
      <c r="AD654">
        <v>740.2</v>
      </c>
      <c r="AE654">
        <v>676.5</v>
      </c>
      <c r="AF654">
        <v>640.29999999999995</v>
      </c>
      <c r="AG654">
        <v>621</v>
      </c>
      <c r="AH654">
        <v>590.70000000000005</v>
      </c>
      <c r="AI654">
        <v>1010.3</v>
      </c>
      <c r="AJ654">
        <v>822</v>
      </c>
      <c r="AK654">
        <v>721.1</v>
      </c>
      <c r="AL654">
        <v>668.2</v>
      </c>
      <c r="AM654">
        <v>640</v>
      </c>
      <c r="AN654">
        <v>622.4</v>
      </c>
      <c r="AO654">
        <v>591.29999999999995</v>
      </c>
      <c r="AP654">
        <v>894.3</v>
      </c>
      <c r="AQ654">
        <v>722.7</v>
      </c>
      <c r="AR654">
        <v>631.5</v>
      </c>
      <c r="AS654">
        <v>579.20000000000005</v>
      </c>
      <c r="AT654">
        <v>547.4</v>
      </c>
      <c r="AU654">
        <v>526.5</v>
      </c>
      <c r="AV654">
        <v>498.2</v>
      </c>
      <c r="AW654">
        <v>954.2</v>
      </c>
      <c r="AX654">
        <v>764.7</v>
      </c>
      <c r="AY654">
        <v>662.4</v>
      </c>
      <c r="AZ654">
        <v>602.9</v>
      </c>
      <c r="BA654">
        <v>566.70000000000005</v>
      </c>
      <c r="BB654">
        <v>543.1</v>
      </c>
      <c r="BC654">
        <v>512.79999999999995</v>
      </c>
      <c r="BD654">
        <v>1052.0999999999999</v>
      </c>
      <c r="BE654">
        <v>804.7</v>
      </c>
      <c r="BF654">
        <v>670.4</v>
      </c>
      <c r="BG654">
        <v>597.1</v>
      </c>
      <c r="BH654">
        <v>558.4</v>
      </c>
      <c r="BI654">
        <v>528.20000000000005</v>
      </c>
      <c r="BJ654">
        <v>478.1</v>
      </c>
      <c r="BK654">
        <v>42.1</v>
      </c>
      <c r="BL654">
        <v>40.799999999999997</v>
      </c>
      <c r="BM654">
        <v>40</v>
      </c>
      <c r="BN654">
        <v>38.5</v>
      </c>
      <c r="BO654">
        <v>37.9</v>
      </c>
      <c r="BP654">
        <v>37.700000000000003</v>
      </c>
      <c r="BQ654">
        <v>37.799999999999997</v>
      </c>
      <c r="BR654">
        <v>145.5</v>
      </c>
      <c r="BS654">
        <v>149.80000000000001</v>
      </c>
      <c r="BT654">
        <v>152</v>
      </c>
      <c r="BU654">
        <v>160.1</v>
      </c>
      <c r="BV654">
        <v>180</v>
      </c>
      <c r="BW654">
        <v>180</v>
      </c>
      <c r="BX654">
        <v>180</v>
      </c>
      <c r="BY654">
        <v>1094.9000000000001</v>
      </c>
      <c r="BZ654">
        <v>904.6</v>
      </c>
      <c r="CA654">
        <v>797.5</v>
      </c>
      <c r="CB654">
        <v>749.2</v>
      </c>
      <c r="CC654">
        <v>733.2</v>
      </c>
      <c r="CD654">
        <v>727.2</v>
      </c>
      <c r="CE654">
        <v>714.6</v>
      </c>
      <c r="CF654">
        <v>724.1</v>
      </c>
      <c r="CG654">
        <v>606.29999999999995</v>
      </c>
      <c r="CH654">
        <v>552.1</v>
      </c>
      <c r="CI654">
        <v>532</v>
      </c>
      <c r="CJ654">
        <v>524.5</v>
      </c>
      <c r="CK654">
        <v>521</v>
      </c>
      <c r="CL654">
        <v>515.20000000000005</v>
      </c>
      <c r="CM654">
        <v>687.6</v>
      </c>
      <c r="CN654">
        <v>580.9</v>
      </c>
      <c r="CO654">
        <v>537.9</v>
      </c>
      <c r="CP654">
        <v>519.9</v>
      </c>
      <c r="CQ654">
        <v>510.7</v>
      </c>
      <c r="CR654">
        <v>506.5</v>
      </c>
      <c r="CS654">
        <v>502.1</v>
      </c>
      <c r="CT654">
        <v>659.9</v>
      </c>
      <c r="CU654">
        <v>564.1</v>
      </c>
      <c r="CV654">
        <v>527.5</v>
      </c>
      <c r="CW654">
        <v>508</v>
      </c>
      <c r="CX654">
        <v>493.7</v>
      </c>
      <c r="CY654">
        <v>483.4</v>
      </c>
      <c r="CZ654">
        <v>475.5</v>
      </c>
      <c r="DA654">
        <v>659.8</v>
      </c>
      <c r="DB654">
        <v>553.4</v>
      </c>
      <c r="DC654">
        <v>517.5</v>
      </c>
      <c r="DD654">
        <v>503.4</v>
      </c>
      <c r="DE654">
        <v>485.9</v>
      </c>
      <c r="DF654">
        <v>469</v>
      </c>
      <c r="DG654">
        <v>445.6</v>
      </c>
      <c r="DH654">
        <v>655.5</v>
      </c>
      <c r="DI654">
        <v>548.29999999999995</v>
      </c>
      <c r="DJ654">
        <v>509.6</v>
      </c>
      <c r="DK654">
        <v>483.9</v>
      </c>
      <c r="DL654">
        <v>461.8</v>
      </c>
      <c r="DM654">
        <v>449</v>
      </c>
      <c r="DN654">
        <v>428.2</v>
      </c>
      <c r="DO654">
        <v>675.9</v>
      </c>
      <c r="DP654">
        <v>560</v>
      </c>
      <c r="DQ654">
        <v>515.70000000000005</v>
      </c>
      <c r="DR654">
        <v>487.7</v>
      </c>
      <c r="DS654">
        <v>460.7</v>
      </c>
      <c r="DT654">
        <v>436.6</v>
      </c>
      <c r="DU654">
        <v>408.1</v>
      </c>
      <c r="DV654">
        <v>747.5</v>
      </c>
      <c r="DW654">
        <v>607.6</v>
      </c>
      <c r="DX654">
        <v>537.79999999999995</v>
      </c>
      <c r="DY654">
        <v>506.5</v>
      </c>
      <c r="DZ654">
        <v>480.2</v>
      </c>
      <c r="EA654">
        <v>453.1</v>
      </c>
      <c r="EB654">
        <v>401.9</v>
      </c>
      <c r="EC654">
        <v>880.7</v>
      </c>
      <c r="ED654">
        <v>699.7</v>
      </c>
      <c r="EE654">
        <v>593</v>
      </c>
      <c r="EF654">
        <v>535.1</v>
      </c>
      <c r="EG654">
        <v>506.3</v>
      </c>
      <c r="EH654">
        <v>481.7</v>
      </c>
      <c r="EI654">
        <v>432.5</v>
      </c>
      <c r="EJ654">
        <v>1017</v>
      </c>
      <c r="EK654">
        <v>808</v>
      </c>
      <c r="EL654">
        <v>682.9</v>
      </c>
      <c r="EM654">
        <v>603.79999999999995</v>
      </c>
      <c r="EN654">
        <v>547.4</v>
      </c>
      <c r="EO654">
        <v>514.79999999999995</v>
      </c>
      <c r="EP654" t="s">
        <v>4972</v>
      </c>
    </row>
    <row r="655" spans="1:146" x14ac:dyDescent="0.25">
      <c r="A655" t="s">
        <v>3421</v>
      </c>
      <c r="B655" t="s">
        <v>3729</v>
      </c>
      <c r="C655" t="s">
        <v>3730</v>
      </c>
      <c r="D655" t="s">
        <v>3731</v>
      </c>
      <c r="E655" t="s">
        <v>3732</v>
      </c>
      <c r="G655" t="s">
        <v>1708</v>
      </c>
      <c r="H655">
        <v>1980</v>
      </c>
      <c r="K655" t="s">
        <v>1698</v>
      </c>
      <c r="L655" t="s">
        <v>1781</v>
      </c>
      <c r="M655">
        <v>349</v>
      </c>
      <c r="N655" t="s">
        <v>4965</v>
      </c>
      <c r="O655" s="3">
        <v>0.40266203703703707</v>
      </c>
      <c r="P655">
        <v>7.2</v>
      </c>
      <c r="Q655">
        <v>6.2089999999999996</v>
      </c>
      <c r="R655">
        <v>1.359</v>
      </c>
      <c r="S655">
        <v>2.83</v>
      </c>
      <c r="T655">
        <v>1946</v>
      </c>
      <c r="U655">
        <v>102.7</v>
      </c>
      <c r="V655">
        <v>0.4</v>
      </c>
      <c r="W655">
        <v>792.7</v>
      </c>
      <c r="X655">
        <v>0.78920000000000001</v>
      </c>
      <c r="Y655">
        <v>855.3</v>
      </c>
      <c r="Z655">
        <v>0</v>
      </c>
      <c r="AA655">
        <v>0</v>
      </c>
      <c r="AB655">
        <v>1268.4000000000001</v>
      </c>
      <c r="AC655">
        <v>1047.8</v>
      </c>
      <c r="AD655">
        <v>920</v>
      </c>
      <c r="AE655">
        <v>829.2</v>
      </c>
      <c r="AF655">
        <v>772</v>
      </c>
      <c r="AG655">
        <v>747.6</v>
      </c>
      <c r="AH655">
        <v>731.6</v>
      </c>
      <c r="AI655">
        <v>1236.3</v>
      </c>
      <c r="AJ655">
        <v>1023</v>
      </c>
      <c r="AK655">
        <v>906.5</v>
      </c>
      <c r="AL655">
        <v>830.2</v>
      </c>
      <c r="AM655">
        <v>781</v>
      </c>
      <c r="AN655">
        <v>756.3</v>
      </c>
      <c r="AO655">
        <v>742</v>
      </c>
      <c r="AP655">
        <v>1087.3</v>
      </c>
      <c r="AQ655">
        <v>880.9</v>
      </c>
      <c r="AR655">
        <v>769.7</v>
      </c>
      <c r="AS655">
        <v>704.6</v>
      </c>
      <c r="AT655">
        <v>664.4</v>
      </c>
      <c r="AU655">
        <v>639.1</v>
      </c>
      <c r="AV655">
        <v>611.5</v>
      </c>
      <c r="AW655">
        <v>1170.4000000000001</v>
      </c>
      <c r="AX655">
        <v>939.6</v>
      </c>
      <c r="AY655">
        <v>813.2</v>
      </c>
      <c r="AZ655">
        <v>737.9</v>
      </c>
      <c r="BA655">
        <v>691.3</v>
      </c>
      <c r="BB655">
        <v>662</v>
      </c>
      <c r="BC655">
        <v>630.6</v>
      </c>
      <c r="BD655">
        <v>1256.2</v>
      </c>
      <c r="BE655">
        <v>982.1</v>
      </c>
      <c r="BF655">
        <v>828.9</v>
      </c>
      <c r="BG655">
        <v>731</v>
      </c>
      <c r="BH655">
        <v>674</v>
      </c>
      <c r="BI655">
        <v>636.5</v>
      </c>
      <c r="BJ655">
        <v>579.70000000000005</v>
      </c>
      <c r="BK655">
        <v>42.9</v>
      </c>
      <c r="BL655">
        <v>41.6</v>
      </c>
      <c r="BM655">
        <v>42.1</v>
      </c>
      <c r="BN655">
        <v>42</v>
      </c>
      <c r="BO655">
        <v>40.200000000000003</v>
      </c>
      <c r="BP655">
        <v>40.1</v>
      </c>
      <c r="BQ655">
        <v>42.1</v>
      </c>
      <c r="BR655">
        <v>149.19999999999999</v>
      </c>
      <c r="BS655">
        <v>153</v>
      </c>
      <c r="BT655">
        <v>155.5</v>
      </c>
      <c r="BU655">
        <v>180</v>
      </c>
      <c r="BV655">
        <v>180</v>
      </c>
      <c r="BW655">
        <v>180</v>
      </c>
      <c r="BX655">
        <v>180</v>
      </c>
      <c r="BY655">
        <v>1390.6</v>
      </c>
      <c r="BZ655">
        <v>1172.0999999999999</v>
      </c>
      <c r="CA655">
        <v>1052.2</v>
      </c>
      <c r="CB655">
        <v>963.2</v>
      </c>
      <c r="CC655">
        <v>905.3</v>
      </c>
      <c r="CD655">
        <v>887.6</v>
      </c>
      <c r="CE655">
        <v>907.9</v>
      </c>
      <c r="CF655">
        <v>916.5</v>
      </c>
      <c r="CG655">
        <v>781.7</v>
      </c>
      <c r="CH655">
        <v>699.3</v>
      </c>
      <c r="CI655">
        <v>656.4</v>
      </c>
      <c r="CJ655">
        <v>633.4</v>
      </c>
      <c r="CK655">
        <v>621.70000000000005</v>
      </c>
      <c r="CL655">
        <v>620.6</v>
      </c>
      <c r="CM655">
        <v>871</v>
      </c>
      <c r="CN655">
        <v>743.1</v>
      </c>
      <c r="CO655">
        <v>671.8</v>
      </c>
      <c r="CP655">
        <v>638.70000000000005</v>
      </c>
      <c r="CQ655">
        <v>618.29999999999995</v>
      </c>
      <c r="CR655">
        <v>604.79999999999995</v>
      </c>
      <c r="CS655">
        <v>597.79999999999995</v>
      </c>
      <c r="CT655">
        <v>836.1</v>
      </c>
      <c r="CU655">
        <v>708.8</v>
      </c>
      <c r="CV655">
        <v>648.70000000000005</v>
      </c>
      <c r="CW655">
        <v>622.5</v>
      </c>
      <c r="CX655">
        <v>604.6</v>
      </c>
      <c r="CY655">
        <v>585.9</v>
      </c>
      <c r="CZ655">
        <v>560.79999999999995</v>
      </c>
      <c r="DA655">
        <v>793.5</v>
      </c>
      <c r="DB655">
        <v>665.4</v>
      </c>
      <c r="DC655">
        <v>617.20000000000005</v>
      </c>
      <c r="DD655">
        <v>591.20000000000005</v>
      </c>
      <c r="DE655">
        <v>575.4</v>
      </c>
      <c r="DF655">
        <v>567.6</v>
      </c>
      <c r="DG655">
        <v>543</v>
      </c>
      <c r="DH655">
        <v>775.9</v>
      </c>
      <c r="DI655">
        <v>656</v>
      </c>
      <c r="DJ655">
        <v>611.70000000000005</v>
      </c>
      <c r="DK655">
        <v>580.20000000000005</v>
      </c>
      <c r="DL655">
        <v>550.79999999999995</v>
      </c>
      <c r="DM655">
        <v>528.20000000000005</v>
      </c>
      <c r="DN655">
        <v>506.3</v>
      </c>
      <c r="DO655">
        <v>796.3</v>
      </c>
      <c r="DP655">
        <v>667</v>
      </c>
      <c r="DQ655">
        <v>617.6</v>
      </c>
      <c r="DR655">
        <v>586.29999999999995</v>
      </c>
      <c r="DS655">
        <v>556.4</v>
      </c>
      <c r="DT655">
        <v>529.5</v>
      </c>
      <c r="DU655">
        <v>491.6</v>
      </c>
      <c r="DV655">
        <v>864.9</v>
      </c>
      <c r="DW655">
        <v>713.7</v>
      </c>
      <c r="DX655">
        <v>639.4</v>
      </c>
      <c r="DY655">
        <v>604.9</v>
      </c>
      <c r="DZ655">
        <v>575.5</v>
      </c>
      <c r="EA655">
        <v>546.9</v>
      </c>
      <c r="EB655">
        <v>500.7</v>
      </c>
      <c r="EC655">
        <v>992.7</v>
      </c>
      <c r="ED655">
        <v>801.5</v>
      </c>
      <c r="EE655">
        <v>687.5</v>
      </c>
      <c r="EF655">
        <v>632.4</v>
      </c>
      <c r="EG655">
        <v>602.1</v>
      </c>
      <c r="EH655">
        <v>574.70000000000005</v>
      </c>
      <c r="EI655">
        <v>524.79999999999995</v>
      </c>
      <c r="EJ655">
        <v>1146.2</v>
      </c>
      <c r="EK655">
        <v>923.3</v>
      </c>
      <c r="EL655">
        <v>787.8</v>
      </c>
      <c r="EM655">
        <v>695.2</v>
      </c>
      <c r="EN655">
        <v>638.70000000000005</v>
      </c>
      <c r="EO655">
        <v>607.6</v>
      </c>
      <c r="EP655" t="s">
        <v>4973</v>
      </c>
    </row>
    <row r="656" spans="1:146" x14ac:dyDescent="0.25">
      <c r="A656" t="s">
        <v>3421</v>
      </c>
      <c r="B656" t="s">
        <v>2943</v>
      </c>
      <c r="C656" t="s">
        <v>2944</v>
      </c>
      <c r="D656" t="s">
        <v>2945</v>
      </c>
      <c r="E656" t="s">
        <v>2946</v>
      </c>
      <c r="F656" t="s">
        <v>963</v>
      </c>
      <c r="G656" t="s">
        <v>1909</v>
      </c>
      <c r="H656">
        <v>2010</v>
      </c>
      <c r="I656" t="s">
        <v>2947</v>
      </c>
      <c r="K656" t="s">
        <v>2137</v>
      </c>
      <c r="L656" t="s">
        <v>1781</v>
      </c>
      <c r="M656">
        <v>919</v>
      </c>
      <c r="N656" t="s">
        <v>4965</v>
      </c>
      <c r="O656" s="3">
        <v>0.66886574074074068</v>
      </c>
      <c r="P656">
        <v>13.305</v>
      </c>
      <c r="Q656">
        <v>12.39</v>
      </c>
      <c r="R656">
        <v>2.3639999999999999</v>
      </c>
      <c r="S656">
        <v>4.05</v>
      </c>
      <c r="T656">
        <v>9809</v>
      </c>
      <c r="U656">
        <v>121.1</v>
      </c>
      <c r="V656">
        <v>0.17</v>
      </c>
      <c r="W656">
        <v>566.20000000000005</v>
      </c>
      <c r="X656">
        <v>1.0808</v>
      </c>
      <c r="Y656">
        <v>624.6</v>
      </c>
      <c r="Z656">
        <v>0</v>
      </c>
      <c r="AA656">
        <v>0</v>
      </c>
      <c r="AB656">
        <v>930.3</v>
      </c>
      <c r="AC656">
        <v>752.1</v>
      </c>
      <c r="AD656">
        <v>650</v>
      </c>
      <c r="AE656">
        <v>600.20000000000005</v>
      </c>
      <c r="AF656">
        <v>578.6</v>
      </c>
      <c r="AG656">
        <v>561.29999999999995</v>
      </c>
      <c r="AH656">
        <v>529.79999999999995</v>
      </c>
      <c r="AI656">
        <v>890.7</v>
      </c>
      <c r="AJ656">
        <v>720.4</v>
      </c>
      <c r="AK656">
        <v>632.20000000000005</v>
      </c>
      <c r="AL656">
        <v>589.4</v>
      </c>
      <c r="AM656">
        <v>567.79999999999995</v>
      </c>
      <c r="AN656">
        <v>552.6</v>
      </c>
      <c r="AO656">
        <v>521.79999999999995</v>
      </c>
      <c r="AP656">
        <v>778.9</v>
      </c>
      <c r="AQ656">
        <v>628.29999999999995</v>
      </c>
      <c r="AR656">
        <v>548.79999999999995</v>
      </c>
      <c r="AS656">
        <v>504.1</v>
      </c>
      <c r="AT656">
        <v>477.5</v>
      </c>
      <c r="AU656">
        <v>460.1</v>
      </c>
      <c r="AV656">
        <v>435.7</v>
      </c>
      <c r="AW656">
        <v>853.3</v>
      </c>
      <c r="AX656">
        <v>680.7</v>
      </c>
      <c r="AY656">
        <v>586.79999999999995</v>
      </c>
      <c r="AZ656">
        <v>531.79999999999995</v>
      </c>
      <c r="BA656">
        <v>497.8</v>
      </c>
      <c r="BB656">
        <v>475.7</v>
      </c>
      <c r="BC656">
        <v>447.3</v>
      </c>
      <c r="BD656">
        <v>925.4</v>
      </c>
      <c r="BE656">
        <v>704.5</v>
      </c>
      <c r="BF656">
        <v>584.29999999999995</v>
      </c>
      <c r="BG656">
        <v>519.79999999999995</v>
      </c>
      <c r="BH656">
        <v>487.8</v>
      </c>
      <c r="BI656">
        <v>461.6</v>
      </c>
      <c r="BJ656">
        <v>415.1</v>
      </c>
      <c r="BK656">
        <v>43.7</v>
      </c>
      <c r="BL656">
        <v>42.2</v>
      </c>
      <c r="BM656">
        <v>41.5</v>
      </c>
      <c r="BN656">
        <v>41.1</v>
      </c>
      <c r="BO656">
        <v>40.799999999999997</v>
      </c>
      <c r="BP656">
        <v>40.700000000000003</v>
      </c>
      <c r="BQ656">
        <v>40.5</v>
      </c>
      <c r="BR656">
        <v>143.1</v>
      </c>
      <c r="BS656">
        <v>146.30000000000001</v>
      </c>
      <c r="BT656">
        <v>147.19999999999999</v>
      </c>
      <c r="BU656">
        <v>150.5</v>
      </c>
      <c r="BV656">
        <v>151.69999999999999</v>
      </c>
      <c r="BW656">
        <v>175.1</v>
      </c>
      <c r="BX656">
        <v>177.7</v>
      </c>
      <c r="BY656">
        <v>979.7</v>
      </c>
      <c r="BZ656">
        <v>802</v>
      </c>
      <c r="CA656">
        <v>709.5</v>
      </c>
      <c r="CB656">
        <v>673.5</v>
      </c>
      <c r="CC656">
        <v>659.1</v>
      </c>
      <c r="CD656">
        <v>653.9</v>
      </c>
      <c r="CE656">
        <v>638</v>
      </c>
      <c r="CF656">
        <v>636.4</v>
      </c>
      <c r="CG656">
        <v>529</v>
      </c>
      <c r="CH656">
        <v>475.6</v>
      </c>
      <c r="CI656">
        <v>457.3</v>
      </c>
      <c r="CJ656">
        <v>450.6</v>
      </c>
      <c r="CK656">
        <v>447.6</v>
      </c>
      <c r="CL656">
        <v>439.1</v>
      </c>
      <c r="CM656">
        <v>599.6</v>
      </c>
      <c r="CN656">
        <v>501.9</v>
      </c>
      <c r="CO656">
        <v>458.2</v>
      </c>
      <c r="CP656">
        <v>441.9</v>
      </c>
      <c r="CQ656">
        <v>435.8</v>
      </c>
      <c r="CR656">
        <v>432.7</v>
      </c>
      <c r="CS656">
        <v>426.6</v>
      </c>
      <c r="CT656">
        <v>571.9</v>
      </c>
      <c r="CU656">
        <v>483</v>
      </c>
      <c r="CV656">
        <v>446.3</v>
      </c>
      <c r="CW656">
        <v>429.3</v>
      </c>
      <c r="CX656">
        <v>418.9</v>
      </c>
      <c r="CY656">
        <v>413.2</v>
      </c>
      <c r="CZ656">
        <v>408.3</v>
      </c>
      <c r="DA656">
        <v>571.20000000000005</v>
      </c>
      <c r="DB656">
        <v>474.6</v>
      </c>
      <c r="DC656">
        <v>446</v>
      </c>
      <c r="DD656">
        <v>426.7</v>
      </c>
      <c r="DE656">
        <v>412.2</v>
      </c>
      <c r="DF656">
        <v>399.6</v>
      </c>
      <c r="DG656">
        <v>382.6</v>
      </c>
      <c r="DH656">
        <v>560.5</v>
      </c>
      <c r="DI656">
        <v>463.8</v>
      </c>
      <c r="DJ656">
        <v>429</v>
      </c>
      <c r="DK656">
        <v>412.8</v>
      </c>
      <c r="DL656">
        <v>401.1</v>
      </c>
      <c r="DM656">
        <v>390.2</v>
      </c>
      <c r="DN656">
        <v>370.3</v>
      </c>
      <c r="DO656">
        <v>574</v>
      </c>
      <c r="DP656">
        <v>471.3</v>
      </c>
      <c r="DQ656">
        <v>432</v>
      </c>
      <c r="DR656">
        <v>409.1</v>
      </c>
      <c r="DS656">
        <v>389</v>
      </c>
      <c r="DT656">
        <v>375.5</v>
      </c>
      <c r="DU656">
        <v>352.7</v>
      </c>
      <c r="DV656">
        <v>642.5</v>
      </c>
      <c r="DW656">
        <v>514.5</v>
      </c>
      <c r="DX656">
        <v>451.7</v>
      </c>
      <c r="DY656">
        <v>424.1</v>
      </c>
      <c r="DZ656">
        <v>401.4</v>
      </c>
      <c r="EA656">
        <v>377.7</v>
      </c>
      <c r="EB656">
        <v>330.9</v>
      </c>
      <c r="EC656">
        <v>763</v>
      </c>
      <c r="ED656">
        <v>608.20000000000005</v>
      </c>
      <c r="EE656">
        <v>511.4</v>
      </c>
      <c r="EF656">
        <v>456.3</v>
      </c>
      <c r="EG656">
        <v>432.9</v>
      </c>
      <c r="EH656">
        <v>415.7</v>
      </c>
      <c r="EI656">
        <v>377.8</v>
      </c>
      <c r="EJ656">
        <v>881</v>
      </c>
      <c r="EK656">
        <v>702.3</v>
      </c>
      <c r="EL656">
        <v>590.5</v>
      </c>
      <c r="EM656">
        <v>526.79999999999995</v>
      </c>
      <c r="EN656">
        <v>498</v>
      </c>
      <c r="EO656">
        <v>468.8</v>
      </c>
      <c r="EP656" t="s">
        <v>4974</v>
      </c>
    </row>
    <row r="657" spans="1:146" x14ac:dyDescent="0.25">
      <c r="A657" t="s">
        <v>3421</v>
      </c>
      <c r="B657" t="s">
        <v>3733</v>
      </c>
      <c r="C657" t="s">
        <v>3734</v>
      </c>
      <c r="D657" t="s">
        <v>3735</v>
      </c>
      <c r="E657" t="s">
        <v>3676</v>
      </c>
      <c r="F657" t="s">
        <v>3677</v>
      </c>
      <c r="G657" t="s">
        <v>3678</v>
      </c>
      <c r="H657">
        <v>2003</v>
      </c>
      <c r="K657" t="s">
        <v>1698</v>
      </c>
      <c r="L657" t="s">
        <v>1781</v>
      </c>
      <c r="M657">
        <v>540</v>
      </c>
      <c r="N657" t="s">
        <v>3920</v>
      </c>
      <c r="O657" s="3">
        <v>0.36368055555555556</v>
      </c>
      <c r="P657">
        <v>9.6</v>
      </c>
      <c r="Q657">
        <v>9.173</v>
      </c>
      <c r="R657">
        <v>1.996</v>
      </c>
      <c r="S657">
        <v>3.45</v>
      </c>
      <c r="T657">
        <v>3737</v>
      </c>
      <c r="U657">
        <v>106.7</v>
      </c>
      <c r="V657">
        <v>0.19</v>
      </c>
      <c r="W657">
        <v>648.4</v>
      </c>
      <c r="X657">
        <v>0.96599999999999997</v>
      </c>
      <c r="Y657">
        <v>698.7</v>
      </c>
      <c r="Z657">
        <v>0</v>
      </c>
      <c r="AA657">
        <v>0</v>
      </c>
      <c r="AB657">
        <v>1071</v>
      </c>
      <c r="AC657">
        <v>864.5</v>
      </c>
      <c r="AD657">
        <v>744.3</v>
      </c>
      <c r="AE657">
        <v>671.6</v>
      </c>
      <c r="AF657">
        <v>632.6</v>
      </c>
      <c r="AG657">
        <v>611.4</v>
      </c>
      <c r="AH657">
        <v>583.29999999999995</v>
      </c>
      <c r="AI657">
        <v>1027.9000000000001</v>
      </c>
      <c r="AJ657">
        <v>832</v>
      </c>
      <c r="AK657">
        <v>724.4</v>
      </c>
      <c r="AL657">
        <v>663.3</v>
      </c>
      <c r="AM657">
        <v>630.29999999999995</v>
      </c>
      <c r="AN657">
        <v>610.70000000000005</v>
      </c>
      <c r="AO657">
        <v>581.5</v>
      </c>
      <c r="AP657">
        <v>900</v>
      </c>
      <c r="AQ657">
        <v>723.6</v>
      </c>
      <c r="AR657">
        <v>628.6</v>
      </c>
      <c r="AS657">
        <v>573.20000000000005</v>
      </c>
      <c r="AT657">
        <v>538.9</v>
      </c>
      <c r="AU657">
        <v>516.20000000000005</v>
      </c>
      <c r="AV657">
        <v>486.4</v>
      </c>
      <c r="AW657">
        <v>976.2</v>
      </c>
      <c r="AX657">
        <v>776.9</v>
      </c>
      <c r="AY657">
        <v>667.5</v>
      </c>
      <c r="AZ657">
        <v>602.70000000000005</v>
      </c>
      <c r="BA657">
        <v>562.6</v>
      </c>
      <c r="BB657">
        <v>536.70000000000005</v>
      </c>
      <c r="BC657">
        <v>504.9</v>
      </c>
      <c r="BD657">
        <v>1064.9000000000001</v>
      </c>
      <c r="BE657">
        <v>811</v>
      </c>
      <c r="BF657">
        <v>671.6</v>
      </c>
      <c r="BG657">
        <v>590.5</v>
      </c>
      <c r="BH657">
        <v>549.1</v>
      </c>
      <c r="BI657">
        <v>516.70000000000005</v>
      </c>
      <c r="BJ657">
        <v>464.8</v>
      </c>
      <c r="BK657">
        <v>42.6</v>
      </c>
      <c r="BL657">
        <v>41.1</v>
      </c>
      <c r="BM657">
        <v>40.9</v>
      </c>
      <c r="BN657">
        <v>39.200000000000003</v>
      </c>
      <c r="BO657">
        <v>38.299999999999997</v>
      </c>
      <c r="BP657">
        <v>38.1</v>
      </c>
      <c r="BQ657">
        <v>38</v>
      </c>
      <c r="BR657">
        <v>145.19999999999999</v>
      </c>
      <c r="BS657">
        <v>149.30000000000001</v>
      </c>
      <c r="BT657">
        <v>151</v>
      </c>
      <c r="BU657">
        <v>158</v>
      </c>
      <c r="BV657">
        <v>180</v>
      </c>
      <c r="BW657">
        <v>180</v>
      </c>
      <c r="BX657">
        <v>180</v>
      </c>
      <c r="BY657">
        <v>1132.9000000000001</v>
      </c>
      <c r="BZ657">
        <v>928.9</v>
      </c>
      <c r="CA657">
        <v>812.6</v>
      </c>
      <c r="CB657">
        <v>745.9</v>
      </c>
      <c r="CC657">
        <v>722.3</v>
      </c>
      <c r="CD657">
        <v>714.3</v>
      </c>
      <c r="CE657">
        <v>708.5</v>
      </c>
      <c r="CF657">
        <v>744.8</v>
      </c>
      <c r="CG657">
        <v>621</v>
      </c>
      <c r="CH657">
        <v>553.4</v>
      </c>
      <c r="CI657">
        <v>525.4</v>
      </c>
      <c r="CJ657">
        <v>513.20000000000005</v>
      </c>
      <c r="CK657">
        <v>508.6</v>
      </c>
      <c r="CL657">
        <v>506.8</v>
      </c>
      <c r="CM657">
        <v>706</v>
      </c>
      <c r="CN657">
        <v>591.79999999999995</v>
      </c>
      <c r="CO657">
        <v>537</v>
      </c>
      <c r="CP657">
        <v>513.20000000000005</v>
      </c>
      <c r="CQ657">
        <v>500</v>
      </c>
      <c r="CR657">
        <v>493.3</v>
      </c>
      <c r="CS657">
        <v>489.8</v>
      </c>
      <c r="CT657">
        <v>677.3</v>
      </c>
      <c r="CU657">
        <v>571.1</v>
      </c>
      <c r="CV657">
        <v>525.70000000000005</v>
      </c>
      <c r="CW657">
        <v>502.8</v>
      </c>
      <c r="CX657">
        <v>485.4</v>
      </c>
      <c r="CY657">
        <v>471.2</v>
      </c>
      <c r="CZ657">
        <v>457.4</v>
      </c>
      <c r="DA657">
        <v>662.5</v>
      </c>
      <c r="DB657">
        <v>549.79999999999995</v>
      </c>
      <c r="DC657">
        <v>510.1</v>
      </c>
      <c r="DD657">
        <v>494.9</v>
      </c>
      <c r="DE657">
        <v>481.7</v>
      </c>
      <c r="DF657">
        <v>462.2</v>
      </c>
      <c r="DG657">
        <v>430.9</v>
      </c>
      <c r="DH657">
        <v>653.1</v>
      </c>
      <c r="DI657">
        <v>542.20000000000005</v>
      </c>
      <c r="DJ657">
        <v>501.1</v>
      </c>
      <c r="DK657">
        <v>473.5</v>
      </c>
      <c r="DL657">
        <v>450.2</v>
      </c>
      <c r="DM657">
        <v>436.5</v>
      </c>
      <c r="DN657">
        <v>413</v>
      </c>
      <c r="DO657">
        <v>671.3</v>
      </c>
      <c r="DP657">
        <v>553.5</v>
      </c>
      <c r="DQ657">
        <v>507.1</v>
      </c>
      <c r="DR657">
        <v>477.3</v>
      </c>
      <c r="DS657">
        <v>447.8</v>
      </c>
      <c r="DT657">
        <v>421.6</v>
      </c>
      <c r="DU657">
        <v>390.6</v>
      </c>
      <c r="DV657">
        <v>740.7</v>
      </c>
      <c r="DW657">
        <v>600.1</v>
      </c>
      <c r="DX657">
        <v>529</v>
      </c>
      <c r="DY657">
        <v>496.7</v>
      </c>
      <c r="DZ657">
        <v>468.5</v>
      </c>
      <c r="EA657">
        <v>439.4</v>
      </c>
      <c r="EB657">
        <v>381.6</v>
      </c>
      <c r="EC657">
        <v>874</v>
      </c>
      <c r="ED657">
        <v>692.9</v>
      </c>
      <c r="EE657">
        <v>586.1</v>
      </c>
      <c r="EF657">
        <v>526.9</v>
      </c>
      <c r="EG657">
        <v>497.3</v>
      </c>
      <c r="EH657">
        <v>471.3</v>
      </c>
      <c r="EI657">
        <v>418.5</v>
      </c>
      <c r="EJ657">
        <v>1009.2</v>
      </c>
      <c r="EK657">
        <v>800.1</v>
      </c>
      <c r="EL657">
        <v>676.1</v>
      </c>
      <c r="EM657">
        <v>597.4</v>
      </c>
      <c r="EN657">
        <v>542.79999999999995</v>
      </c>
      <c r="EO657">
        <v>508.4</v>
      </c>
      <c r="EP657" t="s">
        <v>4975</v>
      </c>
    </row>
    <row r="658" spans="1:146" x14ac:dyDescent="0.25">
      <c r="A658" t="s">
        <v>4976</v>
      </c>
      <c r="B658" t="s">
        <v>3739</v>
      </c>
      <c r="C658" t="s">
        <v>3740</v>
      </c>
      <c r="D658" t="s">
        <v>3741</v>
      </c>
      <c r="E658" t="s">
        <v>3124</v>
      </c>
      <c r="F658" t="s">
        <v>2050</v>
      </c>
      <c r="G658" t="s">
        <v>2051</v>
      </c>
      <c r="H658">
        <v>1995</v>
      </c>
      <c r="K658" t="s">
        <v>1698</v>
      </c>
      <c r="L658" t="s">
        <v>971</v>
      </c>
      <c r="M658">
        <v>340</v>
      </c>
      <c r="N658" t="s">
        <v>3920</v>
      </c>
      <c r="O658" s="3">
        <v>0.69694444444444448</v>
      </c>
      <c r="P658">
        <v>7.9969999999999999</v>
      </c>
      <c r="Q658">
        <v>7.2329999999999997</v>
      </c>
      <c r="R658">
        <v>1.484</v>
      </c>
      <c r="S658">
        <v>2.4900000000000002</v>
      </c>
      <c r="T658">
        <v>1421</v>
      </c>
      <c r="U658">
        <v>107.5</v>
      </c>
      <c r="V658">
        <v>0.14000000000000001</v>
      </c>
      <c r="W658">
        <v>660.3</v>
      </c>
      <c r="X658">
        <v>0.93100000000000005</v>
      </c>
      <c r="Y658">
        <v>725</v>
      </c>
      <c r="Z658">
        <v>0</v>
      </c>
      <c r="AA658">
        <v>0</v>
      </c>
      <c r="AB658">
        <v>1047.7</v>
      </c>
      <c r="AC658">
        <v>849.8</v>
      </c>
      <c r="AD658">
        <v>747.2</v>
      </c>
      <c r="AE658">
        <v>707.2</v>
      </c>
      <c r="AF658">
        <v>679</v>
      </c>
      <c r="AG658">
        <v>656.2</v>
      </c>
      <c r="AH658">
        <v>597.1</v>
      </c>
      <c r="AI658">
        <v>1008</v>
      </c>
      <c r="AJ658">
        <v>822.5</v>
      </c>
      <c r="AK658">
        <v>731.6</v>
      </c>
      <c r="AL658">
        <v>688</v>
      </c>
      <c r="AM658">
        <v>661</v>
      </c>
      <c r="AN658">
        <v>638</v>
      </c>
      <c r="AO658">
        <v>593.20000000000005</v>
      </c>
      <c r="AP658">
        <v>895.2</v>
      </c>
      <c r="AQ658">
        <v>729.2</v>
      </c>
      <c r="AR658">
        <v>641.9</v>
      </c>
      <c r="AS658">
        <v>591.4</v>
      </c>
      <c r="AT658">
        <v>558.70000000000005</v>
      </c>
      <c r="AU658">
        <v>534.29999999999995</v>
      </c>
      <c r="AV658">
        <v>494.4</v>
      </c>
      <c r="AW658">
        <v>982.6</v>
      </c>
      <c r="AX658">
        <v>789.2</v>
      </c>
      <c r="AY658">
        <v>685.2</v>
      </c>
      <c r="AZ658">
        <v>624.5</v>
      </c>
      <c r="BA658">
        <v>586.5</v>
      </c>
      <c r="BB658">
        <v>560.6</v>
      </c>
      <c r="BC658">
        <v>524.20000000000005</v>
      </c>
      <c r="BD658">
        <v>1041.0999999999999</v>
      </c>
      <c r="BE658">
        <v>800.1</v>
      </c>
      <c r="BF658">
        <v>679.5</v>
      </c>
      <c r="BG658">
        <v>616.4</v>
      </c>
      <c r="BH658">
        <v>576.29999999999995</v>
      </c>
      <c r="BI658">
        <v>539.5</v>
      </c>
      <c r="BJ658">
        <v>470.5</v>
      </c>
      <c r="BK658">
        <v>42.2</v>
      </c>
      <c r="BL658">
        <v>41.2</v>
      </c>
      <c r="BM658">
        <v>38.700000000000003</v>
      </c>
      <c r="BN658">
        <v>37.799999999999997</v>
      </c>
      <c r="BO658">
        <v>37.5</v>
      </c>
      <c r="BP658">
        <v>37.299999999999997</v>
      </c>
      <c r="BQ658">
        <v>37.9</v>
      </c>
      <c r="BR658">
        <v>144.9</v>
      </c>
      <c r="BS658">
        <v>147.9</v>
      </c>
      <c r="BT658">
        <v>150.1</v>
      </c>
      <c r="BU658">
        <v>150.69999999999999</v>
      </c>
      <c r="BV658">
        <v>176.5</v>
      </c>
      <c r="BW658">
        <v>144.19999999999999</v>
      </c>
      <c r="BX658">
        <v>140.19999999999999</v>
      </c>
      <c r="BY658">
        <v>1114</v>
      </c>
      <c r="BZ658">
        <v>916.1</v>
      </c>
      <c r="CA658">
        <v>814.7</v>
      </c>
      <c r="CB658">
        <v>784.5</v>
      </c>
      <c r="CC658">
        <v>774.4</v>
      </c>
      <c r="CD658">
        <v>767.7</v>
      </c>
      <c r="CE658">
        <v>763.6</v>
      </c>
      <c r="CF658">
        <v>734.8</v>
      </c>
      <c r="CG658">
        <v>618.1</v>
      </c>
      <c r="CH658">
        <v>577</v>
      </c>
      <c r="CI658">
        <v>562.1</v>
      </c>
      <c r="CJ658">
        <v>555.9</v>
      </c>
      <c r="CK658">
        <v>553</v>
      </c>
      <c r="CL658">
        <v>543.79999999999995</v>
      </c>
      <c r="CM658">
        <v>696.8</v>
      </c>
      <c r="CN658">
        <v>598.20000000000005</v>
      </c>
      <c r="CO658">
        <v>563.4</v>
      </c>
      <c r="CP658">
        <v>545.29999999999995</v>
      </c>
      <c r="CQ658">
        <v>536.4</v>
      </c>
      <c r="CR658">
        <v>531.6</v>
      </c>
      <c r="CS658">
        <v>519.6</v>
      </c>
      <c r="CT658">
        <v>668.7</v>
      </c>
      <c r="CU658">
        <v>585.29999999999995</v>
      </c>
      <c r="CV658">
        <v>551.5</v>
      </c>
      <c r="CW658">
        <v>524.70000000000005</v>
      </c>
      <c r="CX658">
        <v>505</v>
      </c>
      <c r="CY658">
        <v>494.7</v>
      </c>
      <c r="CZ658">
        <v>487</v>
      </c>
      <c r="DA658">
        <v>644.4</v>
      </c>
      <c r="DB658">
        <v>567.9</v>
      </c>
      <c r="DC658">
        <v>545.70000000000005</v>
      </c>
      <c r="DD658">
        <v>520.4</v>
      </c>
      <c r="DE658">
        <v>490.8</v>
      </c>
      <c r="DF658">
        <v>468</v>
      </c>
      <c r="DG658">
        <v>443.9</v>
      </c>
      <c r="DH658">
        <v>632.70000000000005</v>
      </c>
      <c r="DI658">
        <v>554.70000000000005</v>
      </c>
      <c r="DJ658">
        <v>513.20000000000005</v>
      </c>
      <c r="DK658">
        <v>486.5</v>
      </c>
      <c r="DL658">
        <v>465.6</v>
      </c>
      <c r="DM658">
        <v>446.6</v>
      </c>
      <c r="DN658">
        <v>411.8</v>
      </c>
      <c r="DO658">
        <v>648.6</v>
      </c>
      <c r="DP658">
        <v>561</v>
      </c>
      <c r="DQ658">
        <v>513.79999999999995</v>
      </c>
      <c r="DR658">
        <v>472.2</v>
      </c>
      <c r="DS658">
        <v>442.8</v>
      </c>
      <c r="DT658">
        <v>420.9</v>
      </c>
      <c r="DU658">
        <v>380.4</v>
      </c>
      <c r="DV658">
        <v>722.6</v>
      </c>
      <c r="DW658">
        <v>592.6</v>
      </c>
      <c r="DX658">
        <v>540</v>
      </c>
      <c r="DY658">
        <v>495.2</v>
      </c>
      <c r="DZ658">
        <v>451.3</v>
      </c>
      <c r="EA658">
        <v>407</v>
      </c>
      <c r="EB658">
        <v>328.6</v>
      </c>
      <c r="EC658">
        <v>850</v>
      </c>
      <c r="ED658">
        <v>678.4</v>
      </c>
      <c r="EE658">
        <v>588.6</v>
      </c>
      <c r="EF658">
        <v>546.1</v>
      </c>
      <c r="EG658">
        <v>513.6</v>
      </c>
      <c r="EH658">
        <v>471.8</v>
      </c>
      <c r="EI658">
        <v>373</v>
      </c>
      <c r="EJ658">
        <v>981.5</v>
      </c>
      <c r="EK658">
        <v>783.4</v>
      </c>
      <c r="EL658">
        <v>679.6</v>
      </c>
      <c r="EM658">
        <v>629.9</v>
      </c>
      <c r="EN658">
        <v>583.70000000000005</v>
      </c>
      <c r="EO658">
        <v>544.79999999999995</v>
      </c>
      <c r="EP658" t="s">
        <v>4977</v>
      </c>
    </row>
    <row r="659" spans="1:146" x14ac:dyDescent="0.25">
      <c r="A659" t="s">
        <v>3421</v>
      </c>
      <c r="B659" t="s">
        <v>3736</v>
      </c>
      <c r="C659" t="s">
        <v>3737</v>
      </c>
      <c r="D659" t="s">
        <v>3738</v>
      </c>
      <c r="E659" t="s">
        <v>3124</v>
      </c>
      <c r="F659" t="s">
        <v>2050</v>
      </c>
      <c r="G659" t="s">
        <v>2051</v>
      </c>
      <c r="H659">
        <v>1995</v>
      </c>
      <c r="I659">
        <v>9514199</v>
      </c>
      <c r="K659" t="s">
        <v>1698</v>
      </c>
      <c r="L659" t="s">
        <v>971</v>
      </c>
      <c r="M659">
        <v>340</v>
      </c>
      <c r="N659" t="s">
        <v>3920</v>
      </c>
      <c r="O659" s="3">
        <v>0.69694444444444448</v>
      </c>
      <c r="P659">
        <v>8.032</v>
      </c>
      <c r="Q659">
        <v>7.2370000000000001</v>
      </c>
      <c r="R659">
        <v>1.5009999999999999</v>
      </c>
      <c r="S659">
        <v>2.4900000000000002</v>
      </c>
      <c r="T659">
        <v>1438</v>
      </c>
      <c r="U659">
        <v>104.9</v>
      </c>
      <c r="V659">
        <v>0.15</v>
      </c>
      <c r="W659">
        <v>662</v>
      </c>
      <c r="X659">
        <v>0.92920000000000003</v>
      </c>
      <c r="Y659">
        <v>726.5</v>
      </c>
      <c r="Z659">
        <v>0</v>
      </c>
      <c r="AA659">
        <v>0</v>
      </c>
      <c r="AB659">
        <v>1051.0999999999999</v>
      </c>
      <c r="AC659">
        <v>852.1</v>
      </c>
      <c r="AD659">
        <v>748.5</v>
      </c>
      <c r="AE659">
        <v>708.5</v>
      </c>
      <c r="AF659">
        <v>680.2</v>
      </c>
      <c r="AG659">
        <v>657.3</v>
      </c>
      <c r="AH659">
        <v>596</v>
      </c>
      <c r="AI659">
        <v>1011.2</v>
      </c>
      <c r="AJ659">
        <v>824.5</v>
      </c>
      <c r="AK659">
        <v>733.1</v>
      </c>
      <c r="AL659">
        <v>689.5</v>
      </c>
      <c r="AM659">
        <v>662.4</v>
      </c>
      <c r="AN659">
        <v>638.9</v>
      </c>
      <c r="AO659">
        <v>594.1</v>
      </c>
      <c r="AP659">
        <v>897.7</v>
      </c>
      <c r="AQ659">
        <v>731</v>
      </c>
      <c r="AR659">
        <v>643.5</v>
      </c>
      <c r="AS659">
        <v>592.9</v>
      </c>
      <c r="AT659">
        <v>560.29999999999995</v>
      </c>
      <c r="AU659">
        <v>535.9</v>
      </c>
      <c r="AV659">
        <v>495.8</v>
      </c>
      <c r="AW659">
        <v>985.4</v>
      </c>
      <c r="AX659">
        <v>791.1</v>
      </c>
      <c r="AY659">
        <v>686.7</v>
      </c>
      <c r="AZ659">
        <v>625.79999999999995</v>
      </c>
      <c r="BA659">
        <v>587.70000000000005</v>
      </c>
      <c r="BB659">
        <v>561.70000000000005</v>
      </c>
      <c r="BC659">
        <v>525.5</v>
      </c>
      <c r="BD659">
        <v>1044.5</v>
      </c>
      <c r="BE659">
        <v>802.1</v>
      </c>
      <c r="BF659">
        <v>680.8</v>
      </c>
      <c r="BG659">
        <v>617.79999999999995</v>
      </c>
      <c r="BH659">
        <v>578.1</v>
      </c>
      <c r="BI659">
        <v>541.5</v>
      </c>
      <c r="BJ659">
        <v>473</v>
      </c>
      <c r="BK659">
        <v>42.2</v>
      </c>
      <c r="BL659">
        <v>41.2</v>
      </c>
      <c r="BM659">
        <v>38.799999999999997</v>
      </c>
      <c r="BN659">
        <v>37.799999999999997</v>
      </c>
      <c r="BO659">
        <v>37.5</v>
      </c>
      <c r="BP659">
        <v>37.200000000000003</v>
      </c>
      <c r="BQ659">
        <v>37.799999999999997</v>
      </c>
      <c r="BR659">
        <v>144.9</v>
      </c>
      <c r="BS659">
        <v>147.80000000000001</v>
      </c>
      <c r="BT659">
        <v>150</v>
      </c>
      <c r="BU659">
        <v>150.80000000000001</v>
      </c>
      <c r="BV659">
        <v>176.5</v>
      </c>
      <c r="BW659">
        <v>144.19999999999999</v>
      </c>
      <c r="BX659">
        <v>140.69999999999999</v>
      </c>
      <c r="BY659">
        <v>1117.8</v>
      </c>
      <c r="BZ659">
        <v>918.7</v>
      </c>
      <c r="CA659">
        <v>816.7</v>
      </c>
      <c r="CB659">
        <v>786.6</v>
      </c>
      <c r="CC659">
        <v>776.3</v>
      </c>
      <c r="CD659">
        <v>767.8</v>
      </c>
      <c r="CE659">
        <v>762.7</v>
      </c>
      <c r="CF659">
        <v>737.4</v>
      </c>
      <c r="CG659">
        <v>619.20000000000005</v>
      </c>
      <c r="CH659">
        <v>577.6</v>
      </c>
      <c r="CI659">
        <v>563.4</v>
      </c>
      <c r="CJ659">
        <v>557.20000000000005</v>
      </c>
      <c r="CK659">
        <v>554.29999999999995</v>
      </c>
      <c r="CL659">
        <v>544.79999999999995</v>
      </c>
      <c r="CM659">
        <v>699.2</v>
      </c>
      <c r="CN659">
        <v>599</v>
      </c>
      <c r="CO659">
        <v>564</v>
      </c>
      <c r="CP659">
        <v>546.70000000000005</v>
      </c>
      <c r="CQ659">
        <v>538.29999999999995</v>
      </c>
      <c r="CR659">
        <v>533.70000000000005</v>
      </c>
      <c r="CS659">
        <v>521.29999999999995</v>
      </c>
      <c r="CT659">
        <v>671</v>
      </c>
      <c r="CU659">
        <v>585.9</v>
      </c>
      <c r="CV659">
        <v>551.9</v>
      </c>
      <c r="CW659">
        <v>526.1</v>
      </c>
      <c r="CX659">
        <v>507.4</v>
      </c>
      <c r="CY659">
        <v>497.6</v>
      </c>
      <c r="CZ659">
        <v>489.7</v>
      </c>
      <c r="DA659">
        <v>645.79999999999995</v>
      </c>
      <c r="DB659">
        <v>569</v>
      </c>
      <c r="DC659">
        <v>547.4</v>
      </c>
      <c r="DD659">
        <v>521.4</v>
      </c>
      <c r="DE659">
        <v>492.3</v>
      </c>
      <c r="DF659">
        <v>470.4</v>
      </c>
      <c r="DG659">
        <v>447.8</v>
      </c>
      <c r="DH659">
        <v>634</v>
      </c>
      <c r="DI659">
        <v>555.29999999999995</v>
      </c>
      <c r="DJ659">
        <v>514.9</v>
      </c>
      <c r="DK659">
        <v>489.2</v>
      </c>
      <c r="DL659">
        <v>468.7</v>
      </c>
      <c r="DM659">
        <v>450</v>
      </c>
      <c r="DN659">
        <v>417</v>
      </c>
      <c r="DO659">
        <v>650.29999999999995</v>
      </c>
      <c r="DP659">
        <v>561.4</v>
      </c>
      <c r="DQ659">
        <v>514.9</v>
      </c>
      <c r="DR659">
        <v>474.3</v>
      </c>
      <c r="DS659">
        <v>446.1</v>
      </c>
      <c r="DT659">
        <v>424.5</v>
      </c>
      <c r="DU659">
        <v>386.8</v>
      </c>
      <c r="DV659">
        <v>724.7</v>
      </c>
      <c r="DW659">
        <v>593.4</v>
      </c>
      <c r="DX659">
        <v>540.5</v>
      </c>
      <c r="DY659">
        <v>496.1</v>
      </c>
      <c r="DZ659">
        <v>452.6</v>
      </c>
      <c r="EA659">
        <v>408.7</v>
      </c>
      <c r="EB659">
        <v>334.2</v>
      </c>
      <c r="EC659">
        <v>852.6</v>
      </c>
      <c r="ED659">
        <v>680.2</v>
      </c>
      <c r="EE659">
        <v>589.29999999999995</v>
      </c>
      <c r="EF659">
        <v>546.70000000000005</v>
      </c>
      <c r="EG659">
        <v>514.6</v>
      </c>
      <c r="EH659">
        <v>473.5</v>
      </c>
      <c r="EI659">
        <v>371.7</v>
      </c>
      <c r="EJ659">
        <v>984.5</v>
      </c>
      <c r="EK659">
        <v>785.4</v>
      </c>
      <c r="EL659">
        <v>680.4</v>
      </c>
      <c r="EM659">
        <v>630.4</v>
      </c>
      <c r="EN659">
        <v>584</v>
      </c>
      <c r="EO659">
        <v>546.70000000000005</v>
      </c>
      <c r="EP659" t="s">
        <v>4978</v>
      </c>
    </row>
    <row r="660" spans="1:146" x14ac:dyDescent="0.25">
      <c r="A660" t="s">
        <v>4979</v>
      </c>
      <c r="B660" t="s">
        <v>3742</v>
      </c>
      <c r="C660" t="s">
        <v>3743</v>
      </c>
      <c r="D660" t="s">
        <v>3744</v>
      </c>
      <c r="E660" t="s">
        <v>1877</v>
      </c>
      <c r="F660" t="s">
        <v>1880</v>
      </c>
      <c r="G660" t="s">
        <v>1879</v>
      </c>
      <c r="H660">
        <v>2001</v>
      </c>
      <c r="I660">
        <v>4072029</v>
      </c>
      <c r="K660" t="s">
        <v>2137</v>
      </c>
      <c r="L660" t="s">
        <v>1781</v>
      </c>
      <c r="M660">
        <v>685</v>
      </c>
      <c r="N660" t="s">
        <v>4980</v>
      </c>
      <c r="O660" s="3">
        <v>0.64222222222222225</v>
      </c>
      <c r="P660">
        <v>10.757</v>
      </c>
      <c r="Q660">
        <v>9.6709999999999994</v>
      </c>
      <c r="R660">
        <v>2.1389999999999998</v>
      </c>
      <c r="S660">
        <v>3.52</v>
      </c>
      <c r="T660">
        <v>5181</v>
      </c>
      <c r="U660">
        <v>116.5</v>
      </c>
      <c r="V660">
        <v>0</v>
      </c>
      <c r="W660">
        <v>613.70000000000005</v>
      </c>
      <c r="X660">
        <v>1.0093000000000001</v>
      </c>
      <c r="Y660">
        <v>668.8</v>
      </c>
      <c r="Z660">
        <v>0</v>
      </c>
      <c r="AA660">
        <v>0</v>
      </c>
      <c r="AB660">
        <v>984.9</v>
      </c>
      <c r="AC660">
        <v>801.7</v>
      </c>
      <c r="AD660">
        <v>695.7</v>
      </c>
      <c r="AE660">
        <v>647.29999999999995</v>
      </c>
      <c r="AF660">
        <v>624.20000000000005</v>
      </c>
      <c r="AG660">
        <v>598.4</v>
      </c>
      <c r="AH660">
        <v>573</v>
      </c>
      <c r="AI660">
        <v>941.3</v>
      </c>
      <c r="AJ660">
        <v>767.5</v>
      </c>
      <c r="AK660">
        <v>676.4</v>
      </c>
      <c r="AL660">
        <v>632.20000000000005</v>
      </c>
      <c r="AM660">
        <v>608.5</v>
      </c>
      <c r="AN660">
        <v>589.79999999999995</v>
      </c>
      <c r="AO660">
        <v>566.79999999999995</v>
      </c>
      <c r="AP660">
        <v>837.7</v>
      </c>
      <c r="AQ660">
        <v>679</v>
      </c>
      <c r="AR660">
        <v>595.5</v>
      </c>
      <c r="AS660">
        <v>548.5</v>
      </c>
      <c r="AT660">
        <v>520.29999999999995</v>
      </c>
      <c r="AU660">
        <v>502</v>
      </c>
      <c r="AV660">
        <v>478.1</v>
      </c>
      <c r="AW660">
        <v>902.2</v>
      </c>
      <c r="AX660">
        <v>724.1</v>
      </c>
      <c r="AY660">
        <v>627.9</v>
      </c>
      <c r="AZ660">
        <v>571.9</v>
      </c>
      <c r="BA660">
        <v>537.79999999999995</v>
      </c>
      <c r="BB660">
        <v>515.70000000000005</v>
      </c>
      <c r="BC660">
        <v>488.7</v>
      </c>
      <c r="BD660">
        <v>982.1</v>
      </c>
      <c r="BE660">
        <v>754</v>
      </c>
      <c r="BF660">
        <v>630.29999999999995</v>
      </c>
      <c r="BG660">
        <v>566.20000000000005</v>
      </c>
      <c r="BH660">
        <v>532.5</v>
      </c>
      <c r="BI660">
        <v>502.3</v>
      </c>
      <c r="BJ660">
        <v>456.7</v>
      </c>
      <c r="BK660">
        <v>42.3</v>
      </c>
      <c r="BL660">
        <v>41.2</v>
      </c>
      <c r="BM660">
        <v>40</v>
      </c>
      <c r="BN660">
        <v>38.5</v>
      </c>
      <c r="BO660">
        <v>38.200000000000003</v>
      </c>
      <c r="BP660">
        <v>37.799999999999997</v>
      </c>
      <c r="BQ660">
        <v>37.799999999999997</v>
      </c>
      <c r="BR660">
        <v>144.6</v>
      </c>
      <c r="BS660">
        <v>148.1</v>
      </c>
      <c r="BT660">
        <v>148.6</v>
      </c>
      <c r="BU660">
        <v>150.19999999999999</v>
      </c>
      <c r="BV660">
        <v>173.9</v>
      </c>
      <c r="BW660">
        <v>176.6</v>
      </c>
      <c r="BX660">
        <v>177.7</v>
      </c>
      <c r="BY660">
        <v>1013.4</v>
      </c>
      <c r="BZ660">
        <v>839.8</v>
      </c>
      <c r="CA660">
        <v>742.3</v>
      </c>
      <c r="CB660">
        <v>704.5</v>
      </c>
      <c r="CC660">
        <v>689.4</v>
      </c>
      <c r="CD660">
        <v>682.7</v>
      </c>
      <c r="CE660">
        <v>677.9</v>
      </c>
      <c r="CF660">
        <v>669.8</v>
      </c>
      <c r="CG660">
        <v>562.70000000000005</v>
      </c>
      <c r="CH660">
        <v>516.5</v>
      </c>
      <c r="CI660">
        <v>500.2</v>
      </c>
      <c r="CJ660">
        <v>494.2</v>
      </c>
      <c r="CK660">
        <v>491.2</v>
      </c>
      <c r="CL660">
        <v>490.5</v>
      </c>
      <c r="CM660">
        <v>636.70000000000005</v>
      </c>
      <c r="CN660">
        <v>541.29999999999995</v>
      </c>
      <c r="CO660">
        <v>504.4</v>
      </c>
      <c r="CP660">
        <v>489</v>
      </c>
      <c r="CQ660">
        <v>481.9</v>
      </c>
      <c r="CR660">
        <v>478.1</v>
      </c>
      <c r="CS660">
        <v>475.8</v>
      </c>
      <c r="CT660">
        <v>612.79999999999995</v>
      </c>
      <c r="CU660">
        <v>528</v>
      </c>
      <c r="CV660">
        <v>495.6</v>
      </c>
      <c r="CW660">
        <v>477.9</v>
      </c>
      <c r="CX660">
        <v>465.1</v>
      </c>
      <c r="CY660">
        <v>457.1</v>
      </c>
      <c r="CZ660">
        <v>450</v>
      </c>
      <c r="DA660">
        <v>620.29999999999995</v>
      </c>
      <c r="DB660">
        <v>523.6</v>
      </c>
      <c r="DC660">
        <v>489.8</v>
      </c>
      <c r="DD660">
        <v>475.4</v>
      </c>
      <c r="DE660">
        <v>457.9</v>
      </c>
      <c r="DF660">
        <v>442.8</v>
      </c>
      <c r="DG660">
        <v>423.2</v>
      </c>
      <c r="DH660">
        <v>617.79999999999995</v>
      </c>
      <c r="DI660">
        <v>516.70000000000005</v>
      </c>
      <c r="DJ660">
        <v>480.4</v>
      </c>
      <c r="DK660">
        <v>456.2</v>
      </c>
      <c r="DL660">
        <v>437.1</v>
      </c>
      <c r="DM660">
        <v>424.7</v>
      </c>
      <c r="DN660">
        <v>404.2</v>
      </c>
      <c r="DO660">
        <v>634.5</v>
      </c>
      <c r="DP660">
        <v>526.79999999999995</v>
      </c>
      <c r="DQ660">
        <v>485.8</v>
      </c>
      <c r="DR660">
        <v>458.3</v>
      </c>
      <c r="DS660">
        <v>432.4</v>
      </c>
      <c r="DT660">
        <v>410.3</v>
      </c>
      <c r="DU660">
        <v>383.5</v>
      </c>
      <c r="DV660">
        <v>703.3</v>
      </c>
      <c r="DW660">
        <v>570.6</v>
      </c>
      <c r="DX660">
        <v>506.4</v>
      </c>
      <c r="DY660">
        <v>476.7</v>
      </c>
      <c r="DZ660">
        <v>450.5</v>
      </c>
      <c r="EA660">
        <v>424.4</v>
      </c>
      <c r="EB660">
        <v>374.3</v>
      </c>
      <c r="EC660">
        <v>828.3</v>
      </c>
      <c r="ED660">
        <v>661.3</v>
      </c>
      <c r="EE660">
        <v>562.1</v>
      </c>
      <c r="EF660">
        <v>511.3</v>
      </c>
      <c r="EG660">
        <v>487</v>
      </c>
      <c r="EH660">
        <v>468.5</v>
      </c>
      <c r="EI660">
        <v>425.9</v>
      </c>
      <c r="EJ660">
        <v>956.4</v>
      </c>
      <c r="EK660">
        <v>763.6</v>
      </c>
      <c r="EL660">
        <v>649</v>
      </c>
      <c r="EM660">
        <v>590.20000000000005</v>
      </c>
      <c r="EN660">
        <v>558.9</v>
      </c>
      <c r="EO660">
        <v>514.1</v>
      </c>
      <c r="EP660" t="s">
        <v>4981</v>
      </c>
    </row>
    <row r="661" spans="1:146" x14ac:dyDescent="0.25">
      <c r="A661" t="s">
        <v>4982</v>
      </c>
      <c r="B661" t="s">
        <v>1920</v>
      </c>
      <c r="C661" t="s">
        <v>1921</v>
      </c>
      <c r="D661" t="s">
        <v>1922</v>
      </c>
      <c r="E661" t="s">
        <v>1877</v>
      </c>
      <c r="F661" t="s">
        <v>1918</v>
      </c>
      <c r="G661" t="s">
        <v>1879</v>
      </c>
      <c r="H661">
        <v>2001</v>
      </c>
      <c r="I661">
        <v>4025438</v>
      </c>
      <c r="K661" t="s">
        <v>1698</v>
      </c>
      <c r="L661" t="s">
        <v>1781</v>
      </c>
      <c r="M661">
        <v>633</v>
      </c>
      <c r="N661" t="s">
        <v>4983</v>
      </c>
      <c r="O661" s="3">
        <v>0.46798611111111116</v>
      </c>
      <c r="P661">
        <v>10.757</v>
      </c>
      <c r="Q661">
        <v>9.5809999999999995</v>
      </c>
      <c r="R661">
        <v>2.1230000000000002</v>
      </c>
      <c r="S661">
        <v>3.52</v>
      </c>
      <c r="T661">
        <v>4878</v>
      </c>
      <c r="U661">
        <v>116.3</v>
      </c>
      <c r="V661">
        <v>0.18</v>
      </c>
      <c r="W661">
        <v>619.1</v>
      </c>
      <c r="X661">
        <v>1.0021</v>
      </c>
      <c r="Y661">
        <v>673.6</v>
      </c>
      <c r="Z661">
        <v>0</v>
      </c>
      <c r="AA661">
        <v>0</v>
      </c>
      <c r="AB661">
        <v>1006.3</v>
      </c>
      <c r="AC661">
        <v>817.2</v>
      </c>
      <c r="AD661">
        <v>705</v>
      </c>
      <c r="AE661">
        <v>648.5</v>
      </c>
      <c r="AF661">
        <v>625.4</v>
      </c>
      <c r="AG661">
        <v>599.6</v>
      </c>
      <c r="AH661">
        <v>569.5</v>
      </c>
      <c r="AI661">
        <v>966.1</v>
      </c>
      <c r="AJ661">
        <v>784.6</v>
      </c>
      <c r="AK661">
        <v>686.5</v>
      </c>
      <c r="AL661">
        <v>635.4</v>
      </c>
      <c r="AM661">
        <v>609.29999999999995</v>
      </c>
      <c r="AN661">
        <v>589.79999999999995</v>
      </c>
      <c r="AO661">
        <v>560.6</v>
      </c>
      <c r="AP661">
        <v>850.6</v>
      </c>
      <c r="AQ661">
        <v>687.2</v>
      </c>
      <c r="AR661">
        <v>600.5</v>
      </c>
      <c r="AS661">
        <v>551</v>
      </c>
      <c r="AT661">
        <v>521</v>
      </c>
      <c r="AU661">
        <v>501</v>
      </c>
      <c r="AV661">
        <v>473.9</v>
      </c>
      <c r="AW661">
        <v>934</v>
      </c>
      <c r="AX661">
        <v>745.1</v>
      </c>
      <c r="AY661">
        <v>642</v>
      </c>
      <c r="AZ661">
        <v>581.29999999999995</v>
      </c>
      <c r="BA661">
        <v>543.70000000000005</v>
      </c>
      <c r="BB661">
        <v>519</v>
      </c>
      <c r="BC661">
        <v>487.3</v>
      </c>
      <c r="BD661">
        <v>1000.8</v>
      </c>
      <c r="BE661">
        <v>766.9</v>
      </c>
      <c r="BF661">
        <v>637.29999999999995</v>
      </c>
      <c r="BG661">
        <v>567.20000000000005</v>
      </c>
      <c r="BH661">
        <v>533.20000000000005</v>
      </c>
      <c r="BI661">
        <v>502.1</v>
      </c>
      <c r="BJ661">
        <v>454.1</v>
      </c>
      <c r="BK661">
        <v>42.4</v>
      </c>
      <c r="BL661">
        <v>41</v>
      </c>
      <c r="BM661">
        <v>40.299999999999997</v>
      </c>
      <c r="BN661">
        <v>38.5</v>
      </c>
      <c r="BO661">
        <v>38.1</v>
      </c>
      <c r="BP661">
        <v>37.9</v>
      </c>
      <c r="BQ661">
        <v>37.5</v>
      </c>
      <c r="BR661">
        <v>144.6</v>
      </c>
      <c r="BS661">
        <v>148</v>
      </c>
      <c r="BT661">
        <v>148.5</v>
      </c>
      <c r="BU661">
        <v>150.4</v>
      </c>
      <c r="BV661">
        <v>153.1</v>
      </c>
      <c r="BW661">
        <v>176.5</v>
      </c>
      <c r="BX661">
        <v>177.5</v>
      </c>
      <c r="BY661">
        <v>1061.8</v>
      </c>
      <c r="BZ661">
        <v>874.8</v>
      </c>
      <c r="CA661">
        <v>765.4</v>
      </c>
      <c r="CB661">
        <v>711.2</v>
      </c>
      <c r="CC661">
        <v>693.3</v>
      </c>
      <c r="CD661">
        <v>686.1</v>
      </c>
      <c r="CE661">
        <v>672.6</v>
      </c>
      <c r="CF661">
        <v>700.8</v>
      </c>
      <c r="CG661">
        <v>585.70000000000005</v>
      </c>
      <c r="CH661">
        <v>527.20000000000005</v>
      </c>
      <c r="CI661">
        <v>504.4</v>
      </c>
      <c r="CJ661">
        <v>495.7</v>
      </c>
      <c r="CK661">
        <v>491.8</v>
      </c>
      <c r="CL661">
        <v>487</v>
      </c>
      <c r="CM661">
        <v>665.5</v>
      </c>
      <c r="CN661">
        <v>560.1</v>
      </c>
      <c r="CO661">
        <v>513</v>
      </c>
      <c r="CP661">
        <v>493.1</v>
      </c>
      <c r="CQ661">
        <v>482.7</v>
      </c>
      <c r="CR661">
        <v>478</v>
      </c>
      <c r="CS661">
        <v>475.1</v>
      </c>
      <c r="CT661">
        <v>639.5</v>
      </c>
      <c r="CU661">
        <v>543</v>
      </c>
      <c r="CV661">
        <v>503.3</v>
      </c>
      <c r="CW661">
        <v>482.7</v>
      </c>
      <c r="CX661">
        <v>467.8</v>
      </c>
      <c r="CY661">
        <v>456.6</v>
      </c>
      <c r="CZ661">
        <v>447.1</v>
      </c>
      <c r="DA661">
        <v>623.1</v>
      </c>
      <c r="DB661">
        <v>522.1</v>
      </c>
      <c r="DC661">
        <v>489.6</v>
      </c>
      <c r="DD661">
        <v>477.4</v>
      </c>
      <c r="DE661">
        <v>463.4</v>
      </c>
      <c r="DF661">
        <v>446.3</v>
      </c>
      <c r="DG661">
        <v>421.8</v>
      </c>
      <c r="DH661">
        <v>613.20000000000005</v>
      </c>
      <c r="DI661">
        <v>514</v>
      </c>
      <c r="DJ661">
        <v>478.1</v>
      </c>
      <c r="DK661">
        <v>453.4</v>
      </c>
      <c r="DL661">
        <v>435.9</v>
      </c>
      <c r="DM661">
        <v>423.2</v>
      </c>
      <c r="DN661">
        <v>402.2</v>
      </c>
      <c r="DO661">
        <v>629</v>
      </c>
      <c r="DP661">
        <v>522.9</v>
      </c>
      <c r="DQ661">
        <v>482.9</v>
      </c>
      <c r="DR661">
        <v>454.3</v>
      </c>
      <c r="DS661">
        <v>427.9</v>
      </c>
      <c r="DT661">
        <v>406.5</v>
      </c>
      <c r="DU661">
        <v>380.5</v>
      </c>
      <c r="DV661">
        <v>699.4</v>
      </c>
      <c r="DW661">
        <v>565.4</v>
      </c>
      <c r="DX661">
        <v>502.9</v>
      </c>
      <c r="DY661">
        <v>473.2</v>
      </c>
      <c r="DZ661">
        <v>445.6</v>
      </c>
      <c r="EA661">
        <v>418.7</v>
      </c>
      <c r="EB661">
        <v>365.3</v>
      </c>
      <c r="EC661">
        <v>823.5</v>
      </c>
      <c r="ED661">
        <v>657.8</v>
      </c>
      <c r="EE661">
        <v>558.20000000000005</v>
      </c>
      <c r="EF661">
        <v>507.6</v>
      </c>
      <c r="EG661">
        <v>486.4</v>
      </c>
      <c r="EH661">
        <v>465</v>
      </c>
      <c r="EI661">
        <v>419.3</v>
      </c>
      <c r="EJ661">
        <v>950.9</v>
      </c>
      <c r="EK661">
        <v>759.6</v>
      </c>
      <c r="EL661">
        <v>644.6</v>
      </c>
      <c r="EM661">
        <v>585.79999999999995</v>
      </c>
      <c r="EN661">
        <v>557.4</v>
      </c>
      <c r="EO661">
        <v>513.20000000000005</v>
      </c>
      <c r="EP661" t="s">
        <v>4984</v>
      </c>
    </row>
    <row r="662" spans="1:146" x14ac:dyDescent="0.25">
      <c r="A662" t="s">
        <v>3421</v>
      </c>
      <c r="B662" t="s">
        <v>2423</v>
      </c>
      <c r="C662" t="s">
        <v>2424</v>
      </c>
      <c r="D662" t="s">
        <v>2425</v>
      </c>
      <c r="E662" t="s">
        <v>2426</v>
      </c>
      <c r="F662" t="s">
        <v>1029</v>
      </c>
      <c r="G662" t="s">
        <v>1126</v>
      </c>
      <c r="H662">
        <v>1982</v>
      </c>
      <c r="I662">
        <v>9514325</v>
      </c>
      <c r="K662" t="s">
        <v>1698</v>
      </c>
      <c r="L662" t="s">
        <v>1781</v>
      </c>
      <c r="M662">
        <v>430</v>
      </c>
      <c r="N662" t="s">
        <v>4985</v>
      </c>
      <c r="O662" s="3">
        <v>0.7013194444444445</v>
      </c>
      <c r="P662">
        <v>9.24</v>
      </c>
      <c r="Q662">
        <v>7.5439999999999996</v>
      </c>
      <c r="R662">
        <v>1.375</v>
      </c>
      <c r="S662">
        <v>3.13</v>
      </c>
      <c r="T662">
        <v>3271</v>
      </c>
      <c r="U662">
        <v>114.9</v>
      </c>
      <c r="V662">
        <v>0.24</v>
      </c>
      <c r="W662">
        <v>720.6</v>
      </c>
      <c r="X662">
        <v>0.86019999999999996</v>
      </c>
      <c r="Y662">
        <v>784.7</v>
      </c>
      <c r="Z662">
        <v>0</v>
      </c>
      <c r="AA662">
        <v>0</v>
      </c>
      <c r="AB662">
        <v>1164.5999999999999</v>
      </c>
      <c r="AC662">
        <v>956.3</v>
      </c>
      <c r="AD662">
        <v>832.3</v>
      </c>
      <c r="AE662">
        <v>755.4</v>
      </c>
      <c r="AF662">
        <v>715.1</v>
      </c>
      <c r="AG662">
        <v>695.7</v>
      </c>
      <c r="AH662">
        <v>683.6</v>
      </c>
      <c r="AI662">
        <v>1124.4000000000001</v>
      </c>
      <c r="AJ662">
        <v>925</v>
      </c>
      <c r="AK662">
        <v>814.2</v>
      </c>
      <c r="AL662">
        <v>751.4</v>
      </c>
      <c r="AM662">
        <v>719.7</v>
      </c>
      <c r="AN662">
        <v>703.5</v>
      </c>
      <c r="AO662">
        <v>695.5</v>
      </c>
      <c r="AP662">
        <v>989.3</v>
      </c>
      <c r="AQ662">
        <v>800</v>
      </c>
      <c r="AR662">
        <v>699</v>
      </c>
      <c r="AS662">
        <v>641.20000000000005</v>
      </c>
      <c r="AT662">
        <v>607</v>
      </c>
      <c r="AU662">
        <v>586.29999999999995</v>
      </c>
      <c r="AV662">
        <v>564.79999999999995</v>
      </c>
      <c r="AW662">
        <v>1047.0999999999999</v>
      </c>
      <c r="AX662">
        <v>841.1</v>
      </c>
      <c r="AY662">
        <v>729.7</v>
      </c>
      <c r="AZ662">
        <v>665</v>
      </c>
      <c r="BA662">
        <v>626.29999999999995</v>
      </c>
      <c r="BB662">
        <v>602.6</v>
      </c>
      <c r="BC662">
        <v>577.5</v>
      </c>
      <c r="BD662">
        <v>1157.3</v>
      </c>
      <c r="BE662">
        <v>896.7</v>
      </c>
      <c r="BF662">
        <v>748.5</v>
      </c>
      <c r="BG662">
        <v>660.7</v>
      </c>
      <c r="BH662">
        <v>617.29999999999995</v>
      </c>
      <c r="BI662">
        <v>584.20000000000005</v>
      </c>
      <c r="BJ662">
        <v>531.5</v>
      </c>
      <c r="BK662">
        <v>44.1</v>
      </c>
      <c r="BL662">
        <v>43</v>
      </c>
      <c r="BM662">
        <v>43.5</v>
      </c>
      <c r="BN662">
        <v>42.5</v>
      </c>
      <c r="BO662">
        <v>42</v>
      </c>
      <c r="BP662">
        <v>42.7</v>
      </c>
      <c r="BQ662">
        <v>44.5</v>
      </c>
      <c r="BR662">
        <v>147.80000000000001</v>
      </c>
      <c r="BS662">
        <v>151.4</v>
      </c>
      <c r="BT662">
        <v>152</v>
      </c>
      <c r="BU662">
        <v>160.30000000000001</v>
      </c>
      <c r="BV662">
        <v>180</v>
      </c>
      <c r="BW662">
        <v>180</v>
      </c>
      <c r="BX662">
        <v>180</v>
      </c>
      <c r="BY662">
        <v>1237.7</v>
      </c>
      <c r="BZ662">
        <v>1041.8</v>
      </c>
      <c r="CA662">
        <v>927.2</v>
      </c>
      <c r="CB662">
        <v>861</v>
      </c>
      <c r="CC662">
        <v>842.1</v>
      </c>
      <c r="CD662">
        <v>837.5</v>
      </c>
      <c r="CE662">
        <v>859.6</v>
      </c>
      <c r="CF662">
        <v>805.4</v>
      </c>
      <c r="CG662">
        <v>682.7</v>
      </c>
      <c r="CH662">
        <v>611.79999999999995</v>
      </c>
      <c r="CI662">
        <v>581.9</v>
      </c>
      <c r="CJ662">
        <v>571.4</v>
      </c>
      <c r="CK662">
        <v>567.70000000000005</v>
      </c>
      <c r="CL662">
        <v>569.9</v>
      </c>
      <c r="CM662">
        <v>761.5</v>
      </c>
      <c r="CN662">
        <v>645.6</v>
      </c>
      <c r="CO662">
        <v>588.9</v>
      </c>
      <c r="CP662">
        <v>565.5</v>
      </c>
      <c r="CQ662">
        <v>554</v>
      </c>
      <c r="CR662">
        <v>549.29999999999995</v>
      </c>
      <c r="CS662">
        <v>548.79999999999995</v>
      </c>
      <c r="CT662">
        <v>728.8</v>
      </c>
      <c r="CU662">
        <v>619.70000000000005</v>
      </c>
      <c r="CV662">
        <v>573.79999999999995</v>
      </c>
      <c r="CW662">
        <v>551.6</v>
      </c>
      <c r="CX662">
        <v>536.29999999999995</v>
      </c>
      <c r="CY662">
        <v>524.6</v>
      </c>
      <c r="CZ662">
        <v>514.79999999999995</v>
      </c>
      <c r="DA662">
        <v>733.8</v>
      </c>
      <c r="DB662">
        <v>619.4</v>
      </c>
      <c r="DC662">
        <v>564.29999999999995</v>
      </c>
      <c r="DD662">
        <v>542.6</v>
      </c>
      <c r="DE662">
        <v>530.4</v>
      </c>
      <c r="DF662">
        <v>513.4</v>
      </c>
      <c r="DG662">
        <v>488.7</v>
      </c>
      <c r="DH662">
        <v>729</v>
      </c>
      <c r="DI662">
        <v>602.6</v>
      </c>
      <c r="DJ662">
        <v>554.1</v>
      </c>
      <c r="DK662">
        <v>526.9</v>
      </c>
      <c r="DL662">
        <v>503.3</v>
      </c>
      <c r="DM662">
        <v>484.9</v>
      </c>
      <c r="DN662">
        <v>468.1</v>
      </c>
      <c r="DO662">
        <v>746.9</v>
      </c>
      <c r="DP662">
        <v>614</v>
      </c>
      <c r="DQ662">
        <v>559.1</v>
      </c>
      <c r="DR662">
        <v>530.4</v>
      </c>
      <c r="DS662">
        <v>503.8</v>
      </c>
      <c r="DT662">
        <v>480.7</v>
      </c>
      <c r="DU662">
        <v>448.9</v>
      </c>
      <c r="DV662">
        <v>812.7</v>
      </c>
      <c r="DW662">
        <v>664.4</v>
      </c>
      <c r="DX662">
        <v>581.20000000000005</v>
      </c>
      <c r="DY662">
        <v>546.70000000000005</v>
      </c>
      <c r="DZ662">
        <v>520.9</v>
      </c>
      <c r="EA662">
        <v>495.3</v>
      </c>
      <c r="EB662">
        <v>451.5</v>
      </c>
      <c r="EC662">
        <v>945.2</v>
      </c>
      <c r="ED662">
        <v>754.4</v>
      </c>
      <c r="EE662">
        <v>640.6</v>
      </c>
      <c r="EF662">
        <v>575.6</v>
      </c>
      <c r="EG662">
        <v>545.5</v>
      </c>
      <c r="EH662">
        <v>521.70000000000005</v>
      </c>
      <c r="EI662">
        <v>476.1</v>
      </c>
      <c r="EJ662">
        <v>1091.5</v>
      </c>
      <c r="EK662">
        <v>870.8</v>
      </c>
      <c r="EL662">
        <v>737.5</v>
      </c>
      <c r="EM662">
        <v>649.70000000000005</v>
      </c>
      <c r="EN662">
        <v>588.1</v>
      </c>
      <c r="EO662">
        <v>554</v>
      </c>
      <c r="EP662" t="s">
        <v>4986</v>
      </c>
    </row>
    <row r="663" spans="1:146" x14ac:dyDescent="0.25">
      <c r="A663" t="s">
        <v>3421</v>
      </c>
      <c r="B663" t="s">
        <v>3745</v>
      </c>
      <c r="C663" t="s">
        <v>3746</v>
      </c>
      <c r="D663" t="s">
        <v>3747</v>
      </c>
      <c r="E663" t="s">
        <v>3748</v>
      </c>
      <c r="F663" t="s">
        <v>1590</v>
      </c>
      <c r="G663" t="s">
        <v>3749</v>
      </c>
      <c r="H663">
        <v>2009</v>
      </c>
      <c r="I663">
        <v>4005084</v>
      </c>
      <c r="K663" t="s">
        <v>2137</v>
      </c>
      <c r="L663" t="s">
        <v>1782</v>
      </c>
      <c r="M663">
        <v>600</v>
      </c>
      <c r="N663" t="s">
        <v>4987</v>
      </c>
      <c r="O663" s="3">
        <v>0.84340277777777783</v>
      </c>
      <c r="P663">
        <v>11.59</v>
      </c>
      <c r="Q663">
        <v>11.7</v>
      </c>
      <c r="R663">
        <v>2.5659999999999998</v>
      </c>
      <c r="S663">
        <v>3.71</v>
      </c>
      <c r="T663">
        <v>4620</v>
      </c>
      <c r="U663">
        <v>102.6</v>
      </c>
      <c r="V663">
        <v>0</v>
      </c>
      <c r="W663">
        <v>541.4</v>
      </c>
      <c r="X663">
        <v>1.1198999999999999</v>
      </c>
      <c r="Y663">
        <v>602.70000000000005</v>
      </c>
      <c r="Z663">
        <v>0</v>
      </c>
      <c r="AA663">
        <v>0</v>
      </c>
      <c r="AB663">
        <v>880.1</v>
      </c>
      <c r="AC663">
        <v>717.3</v>
      </c>
      <c r="AD663">
        <v>632</v>
      </c>
      <c r="AE663">
        <v>589.5</v>
      </c>
      <c r="AF663">
        <v>563.20000000000005</v>
      </c>
      <c r="AG663">
        <v>536.1</v>
      </c>
      <c r="AH663">
        <v>494.7</v>
      </c>
      <c r="AI663">
        <v>834</v>
      </c>
      <c r="AJ663">
        <v>683.6</v>
      </c>
      <c r="AK663">
        <v>612</v>
      </c>
      <c r="AL663">
        <v>574</v>
      </c>
      <c r="AM663">
        <v>546</v>
      </c>
      <c r="AN663">
        <v>521.4</v>
      </c>
      <c r="AO663">
        <v>496</v>
      </c>
      <c r="AP663">
        <v>736.3</v>
      </c>
      <c r="AQ663">
        <v>599.20000000000005</v>
      </c>
      <c r="AR663">
        <v>526.5</v>
      </c>
      <c r="AS663">
        <v>483.6</v>
      </c>
      <c r="AT663">
        <v>455.6</v>
      </c>
      <c r="AU663">
        <v>435</v>
      </c>
      <c r="AV663">
        <v>405</v>
      </c>
      <c r="AW663">
        <v>813.9</v>
      </c>
      <c r="AX663">
        <v>652</v>
      </c>
      <c r="AY663">
        <v>564.29999999999995</v>
      </c>
      <c r="AZ663">
        <v>512.20000000000005</v>
      </c>
      <c r="BA663">
        <v>478.8</v>
      </c>
      <c r="BB663">
        <v>455.7</v>
      </c>
      <c r="BC663">
        <v>425.2</v>
      </c>
      <c r="BD663">
        <v>880.4</v>
      </c>
      <c r="BE663">
        <v>672.6</v>
      </c>
      <c r="BF663">
        <v>567.79999999999995</v>
      </c>
      <c r="BG663">
        <v>507.9</v>
      </c>
      <c r="BH663">
        <v>472.8</v>
      </c>
      <c r="BI663">
        <v>436.3</v>
      </c>
      <c r="BJ663">
        <v>383.1</v>
      </c>
      <c r="BK663">
        <v>44.3</v>
      </c>
      <c r="BL663">
        <v>41.7</v>
      </c>
      <c r="BM663">
        <v>40.4</v>
      </c>
      <c r="BN663">
        <v>39.5</v>
      </c>
      <c r="BO663">
        <v>38.799999999999997</v>
      </c>
      <c r="BP663">
        <v>38.299999999999997</v>
      </c>
      <c r="BQ663">
        <v>39.799999999999997</v>
      </c>
      <c r="BR663">
        <v>142.4</v>
      </c>
      <c r="BS663">
        <v>144.6</v>
      </c>
      <c r="BT663">
        <v>147.30000000000001</v>
      </c>
      <c r="BU663">
        <v>151.5</v>
      </c>
      <c r="BV663">
        <v>148.69999999999999</v>
      </c>
      <c r="BW663">
        <v>145.1</v>
      </c>
      <c r="BX663">
        <v>140.9</v>
      </c>
      <c r="BY663">
        <v>876.6</v>
      </c>
      <c r="BZ663">
        <v>738.7</v>
      </c>
      <c r="CA663">
        <v>682.4</v>
      </c>
      <c r="CB663">
        <v>658.9</v>
      </c>
      <c r="CC663">
        <v>640.20000000000005</v>
      </c>
      <c r="CD663">
        <v>627.4</v>
      </c>
      <c r="CE663">
        <v>628.20000000000005</v>
      </c>
      <c r="CF663">
        <v>563.29999999999995</v>
      </c>
      <c r="CG663">
        <v>491</v>
      </c>
      <c r="CH663">
        <v>466.2</v>
      </c>
      <c r="CI663">
        <v>456.9</v>
      </c>
      <c r="CJ663">
        <v>450.4</v>
      </c>
      <c r="CK663">
        <v>442.4</v>
      </c>
      <c r="CL663">
        <v>438.8</v>
      </c>
      <c r="CM663">
        <v>524.29999999999995</v>
      </c>
      <c r="CN663">
        <v>467.9</v>
      </c>
      <c r="CO663">
        <v>450.6</v>
      </c>
      <c r="CP663">
        <v>442.1</v>
      </c>
      <c r="CQ663">
        <v>436.8</v>
      </c>
      <c r="CR663">
        <v>428.1</v>
      </c>
      <c r="CS663">
        <v>420.3</v>
      </c>
      <c r="CT663">
        <v>492</v>
      </c>
      <c r="CU663">
        <v>447.1</v>
      </c>
      <c r="CV663">
        <v>431.4</v>
      </c>
      <c r="CW663">
        <v>419.9</v>
      </c>
      <c r="CX663">
        <v>411.3</v>
      </c>
      <c r="CY663">
        <v>405</v>
      </c>
      <c r="CZ663">
        <v>385.3</v>
      </c>
      <c r="DA663">
        <v>490.4</v>
      </c>
      <c r="DB663">
        <v>441.7</v>
      </c>
      <c r="DC663">
        <v>417.3</v>
      </c>
      <c r="DD663">
        <v>401.3</v>
      </c>
      <c r="DE663">
        <v>386.8</v>
      </c>
      <c r="DF663">
        <v>376.6</v>
      </c>
      <c r="DG663">
        <v>362</v>
      </c>
      <c r="DH663">
        <v>544.9</v>
      </c>
      <c r="DI663">
        <v>457.5</v>
      </c>
      <c r="DJ663">
        <v>424</v>
      </c>
      <c r="DK663">
        <v>389.6</v>
      </c>
      <c r="DL663">
        <v>359.9</v>
      </c>
      <c r="DM663">
        <v>342.3</v>
      </c>
      <c r="DN663">
        <v>318.5</v>
      </c>
      <c r="DO663">
        <v>567.20000000000005</v>
      </c>
      <c r="DP663">
        <v>464.6</v>
      </c>
      <c r="DQ663">
        <v>422.6</v>
      </c>
      <c r="DR663">
        <v>388.1</v>
      </c>
      <c r="DS663">
        <v>365.9</v>
      </c>
      <c r="DT663">
        <v>332.5</v>
      </c>
      <c r="DU663">
        <v>301.7</v>
      </c>
      <c r="DV663">
        <v>640.70000000000005</v>
      </c>
      <c r="DW663">
        <v>504.3</v>
      </c>
      <c r="DX663">
        <v>447.2</v>
      </c>
      <c r="DY663">
        <v>409.9</v>
      </c>
      <c r="DZ663">
        <v>369.5</v>
      </c>
      <c r="EA663">
        <v>329.7</v>
      </c>
      <c r="EB663">
        <v>283.8</v>
      </c>
      <c r="EC663">
        <v>765.2</v>
      </c>
      <c r="ED663">
        <v>602.6</v>
      </c>
      <c r="EE663">
        <v>503.7</v>
      </c>
      <c r="EF663">
        <v>450.1</v>
      </c>
      <c r="EG663">
        <v>421.1</v>
      </c>
      <c r="EH663">
        <v>385.1</v>
      </c>
      <c r="EI663">
        <v>312.8</v>
      </c>
      <c r="EJ663">
        <v>883.6</v>
      </c>
      <c r="EK663">
        <v>695.8</v>
      </c>
      <c r="EL663">
        <v>581.6</v>
      </c>
      <c r="EM663">
        <v>520.20000000000005</v>
      </c>
      <c r="EN663">
        <v>486.2</v>
      </c>
      <c r="EO663">
        <v>444.7</v>
      </c>
      <c r="EP663" t="s">
        <v>4988</v>
      </c>
    </row>
    <row r="664" spans="1:146" x14ac:dyDescent="0.25">
      <c r="A664" t="s">
        <v>4989</v>
      </c>
      <c r="B664" t="s">
        <v>1320</v>
      </c>
      <c r="C664" t="s">
        <v>1321</v>
      </c>
      <c r="D664" t="s">
        <v>129</v>
      </c>
      <c r="E664" t="s">
        <v>1141</v>
      </c>
      <c r="F664" t="s">
        <v>1319</v>
      </c>
      <c r="G664" t="s">
        <v>1322</v>
      </c>
      <c r="H664">
        <v>1996</v>
      </c>
      <c r="K664" t="s">
        <v>1698</v>
      </c>
      <c r="L664" t="s">
        <v>1781</v>
      </c>
      <c r="M664">
        <v>692</v>
      </c>
      <c r="N664" t="s">
        <v>4990</v>
      </c>
      <c r="O664" s="3">
        <v>0.60342592592592592</v>
      </c>
      <c r="P664">
        <v>10.984999999999999</v>
      </c>
      <c r="Q664">
        <v>10.063000000000001</v>
      </c>
      <c r="R664">
        <v>2.1619999999999999</v>
      </c>
      <c r="S664">
        <v>3.78</v>
      </c>
      <c r="T664">
        <v>7352</v>
      </c>
      <c r="U664">
        <v>117</v>
      </c>
      <c r="V664">
        <v>0.37</v>
      </c>
      <c r="W664">
        <v>651.4</v>
      </c>
      <c r="X664">
        <v>0.96650000000000003</v>
      </c>
      <c r="Y664">
        <v>698.4</v>
      </c>
      <c r="Z664">
        <v>0</v>
      </c>
      <c r="AA664">
        <v>0</v>
      </c>
      <c r="AB664">
        <v>1083.3</v>
      </c>
      <c r="AC664">
        <v>876</v>
      </c>
      <c r="AD664">
        <v>758.9</v>
      </c>
      <c r="AE664">
        <v>677.6</v>
      </c>
      <c r="AF664">
        <v>625</v>
      </c>
      <c r="AG664">
        <v>595.29999999999995</v>
      </c>
      <c r="AH664">
        <v>572.1</v>
      </c>
      <c r="AI664">
        <v>1040.8</v>
      </c>
      <c r="AJ664">
        <v>844.9</v>
      </c>
      <c r="AK664">
        <v>735.1</v>
      </c>
      <c r="AL664">
        <v>665.5</v>
      </c>
      <c r="AM664">
        <v>622.29999999999995</v>
      </c>
      <c r="AN664">
        <v>597.9</v>
      </c>
      <c r="AO664">
        <v>575.1</v>
      </c>
      <c r="AP664">
        <v>910.6</v>
      </c>
      <c r="AQ664">
        <v>730.1</v>
      </c>
      <c r="AR664">
        <v>631.4</v>
      </c>
      <c r="AS664">
        <v>572.70000000000005</v>
      </c>
      <c r="AT664">
        <v>536</v>
      </c>
      <c r="AU664">
        <v>512.4</v>
      </c>
      <c r="AV664">
        <v>485</v>
      </c>
      <c r="AW664">
        <v>992.6</v>
      </c>
      <c r="AX664">
        <v>788.1</v>
      </c>
      <c r="AY664">
        <v>674.3</v>
      </c>
      <c r="AZ664">
        <v>605.20000000000005</v>
      </c>
      <c r="BA664">
        <v>561.29999999999995</v>
      </c>
      <c r="BB664">
        <v>532.9</v>
      </c>
      <c r="BC664">
        <v>501</v>
      </c>
      <c r="BD664">
        <v>1077.2</v>
      </c>
      <c r="BE664">
        <v>822.4</v>
      </c>
      <c r="BF664">
        <v>681.4</v>
      </c>
      <c r="BG664">
        <v>590.9</v>
      </c>
      <c r="BH664">
        <v>542.70000000000005</v>
      </c>
      <c r="BI664">
        <v>511</v>
      </c>
      <c r="BJ664">
        <v>464.4</v>
      </c>
      <c r="BK664">
        <v>42.4</v>
      </c>
      <c r="BL664">
        <v>41</v>
      </c>
      <c r="BM664">
        <v>40.299999999999997</v>
      </c>
      <c r="BN664">
        <v>40</v>
      </c>
      <c r="BO664">
        <v>38.6</v>
      </c>
      <c r="BP664">
        <v>37.9</v>
      </c>
      <c r="BQ664">
        <v>38</v>
      </c>
      <c r="BR664">
        <v>146</v>
      </c>
      <c r="BS664">
        <v>150.4</v>
      </c>
      <c r="BT664">
        <v>152.19999999999999</v>
      </c>
      <c r="BU664">
        <v>155.69999999999999</v>
      </c>
      <c r="BV664">
        <v>172.5</v>
      </c>
      <c r="BW664">
        <v>180</v>
      </c>
      <c r="BX664">
        <v>180</v>
      </c>
      <c r="BY664">
        <v>1144.2</v>
      </c>
      <c r="BZ664">
        <v>941.6</v>
      </c>
      <c r="CA664">
        <v>829.5</v>
      </c>
      <c r="CB664">
        <v>750.7</v>
      </c>
      <c r="CC664">
        <v>703.7</v>
      </c>
      <c r="CD664">
        <v>685.1</v>
      </c>
      <c r="CE664">
        <v>680.8</v>
      </c>
      <c r="CF664">
        <v>755.4</v>
      </c>
      <c r="CG664">
        <v>635.4</v>
      </c>
      <c r="CH664">
        <v>561.20000000000005</v>
      </c>
      <c r="CI664">
        <v>520.29999999999995</v>
      </c>
      <c r="CJ664">
        <v>500.6</v>
      </c>
      <c r="CK664">
        <v>490.7</v>
      </c>
      <c r="CL664">
        <v>485.5</v>
      </c>
      <c r="CM664">
        <v>718.7</v>
      </c>
      <c r="CN664">
        <v>607.5</v>
      </c>
      <c r="CO664">
        <v>539.9</v>
      </c>
      <c r="CP664">
        <v>507.3</v>
      </c>
      <c r="CQ664">
        <v>490.2</v>
      </c>
      <c r="CR664">
        <v>479.6</v>
      </c>
      <c r="CS664">
        <v>471.3</v>
      </c>
      <c r="CT664">
        <v>693</v>
      </c>
      <c r="CU664">
        <v>586.6</v>
      </c>
      <c r="CV664">
        <v>525.29999999999995</v>
      </c>
      <c r="CW664">
        <v>498</v>
      </c>
      <c r="CX664">
        <v>481.5</v>
      </c>
      <c r="CY664">
        <v>468.6</v>
      </c>
      <c r="CZ664">
        <v>449.8</v>
      </c>
      <c r="DA664">
        <v>675.9</v>
      </c>
      <c r="DB664">
        <v>558.20000000000005</v>
      </c>
      <c r="DC664">
        <v>503</v>
      </c>
      <c r="DD664">
        <v>480.3</v>
      </c>
      <c r="DE664">
        <v>470.5</v>
      </c>
      <c r="DF664">
        <v>463.4</v>
      </c>
      <c r="DG664">
        <v>440.9</v>
      </c>
      <c r="DH664">
        <v>666</v>
      </c>
      <c r="DI664">
        <v>549</v>
      </c>
      <c r="DJ664">
        <v>497.3</v>
      </c>
      <c r="DK664">
        <v>472.8</v>
      </c>
      <c r="DL664">
        <v>452.7</v>
      </c>
      <c r="DM664">
        <v>435</v>
      </c>
      <c r="DN664">
        <v>416.9</v>
      </c>
      <c r="DO664">
        <v>685</v>
      </c>
      <c r="DP664">
        <v>564</v>
      </c>
      <c r="DQ664">
        <v>504.2</v>
      </c>
      <c r="DR664">
        <v>477.4</v>
      </c>
      <c r="DS664">
        <v>456</v>
      </c>
      <c r="DT664">
        <v>435.3</v>
      </c>
      <c r="DU664">
        <v>402.1</v>
      </c>
      <c r="DV664">
        <v>754.1</v>
      </c>
      <c r="DW664">
        <v>614.6</v>
      </c>
      <c r="DX664">
        <v>532.4</v>
      </c>
      <c r="DY664">
        <v>493.8</v>
      </c>
      <c r="DZ664">
        <v>471.6</v>
      </c>
      <c r="EA664">
        <v>451.1</v>
      </c>
      <c r="EB664">
        <v>411.2</v>
      </c>
      <c r="EC664">
        <v>885.5</v>
      </c>
      <c r="ED664">
        <v>701.9</v>
      </c>
      <c r="EE664">
        <v>597</v>
      </c>
      <c r="EF664">
        <v>528.5</v>
      </c>
      <c r="EG664">
        <v>494.1</v>
      </c>
      <c r="EH664">
        <v>473.2</v>
      </c>
      <c r="EI664">
        <v>434.9</v>
      </c>
      <c r="EJ664">
        <v>1022.5</v>
      </c>
      <c r="EK664">
        <v>810.5</v>
      </c>
      <c r="EL664">
        <v>688.3</v>
      </c>
      <c r="EM664">
        <v>604.6</v>
      </c>
      <c r="EN664">
        <v>546.20000000000005</v>
      </c>
      <c r="EO664">
        <v>505.5</v>
      </c>
      <c r="EP664" t="s">
        <v>4991</v>
      </c>
    </row>
    <row r="665" spans="1:146" x14ac:dyDescent="0.25">
      <c r="A665" t="s">
        <v>4992</v>
      </c>
      <c r="B665" t="s">
        <v>1915</v>
      </c>
      <c r="C665" t="s">
        <v>1916</v>
      </c>
      <c r="D665" t="s">
        <v>1917</v>
      </c>
      <c r="E665" t="s">
        <v>1877</v>
      </c>
      <c r="F665" t="s">
        <v>1918</v>
      </c>
      <c r="G665" t="s">
        <v>1879</v>
      </c>
      <c r="H665">
        <v>2001</v>
      </c>
      <c r="I665">
        <v>130400</v>
      </c>
      <c r="K665" t="s">
        <v>1698</v>
      </c>
      <c r="L665" t="s">
        <v>1781</v>
      </c>
      <c r="M665">
        <v>642</v>
      </c>
      <c r="N665" t="s">
        <v>4990</v>
      </c>
      <c r="O665" s="3">
        <v>0.63324074074074077</v>
      </c>
      <c r="P665">
        <v>10.757</v>
      </c>
      <c r="Q665">
        <v>9.6440000000000001</v>
      </c>
      <c r="R665">
        <v>2.1349999999999998</v>
      </c>
      <c r="S665">
        <v>3.52</v>
      </c>
      <c r="T665">
        <v>5101</v>
      </c>
      <c r="U665">
        <v>118.9</v>
      </c>
      <c r="V665">
        <v>0</v>
      </c>
      <c r="W665">
        <v>612.6</v>
      </c>
      <c r="X665">
        <v>1.0221</v>
      </c>
      <c r="Y665">
        <v>660.4</v>
      </c>
      <c r="Z665">
        <v>0</v>
      </c>
      <c r="AA665">
        <v>0</v>
      </c>
      <c r="AB665">
        <v>987.7</v>
      </c>
      <c r="AC665">
        <v>802.9</v>
      </c>
      <c r="AD665">
        <v>695.2</v>
      </c>
      <c r="AE665">
        <v>638.6</v>
      </c>
      <c r="AF665">
        <v>604.5</v>
      </c>
      <c r="AG665">
        <v>583.5</v>
      </c>
      <c r="AH665">
        <v>558.70000000000005</v>
      </c>
      <c r="AI665">
        <v>941.3</v>
      </c>
      <c r="AJ665">
        <v>767</v>
      </c>
      <c r="AK665">
        <v>674.3</v>
      </c>
      <c r="AL665">
        <v>626.9</v>
      </c>
      <c r="AM665">
        <v>600.5</v>
      </c>
      <c r="AN665">
        <v>582.79999999999995</v>
      </c>
      <c r="AO665">
        <v>558.6</v>
      </c>
      <c r="AP665">
        <v>839.4</v>
      </c>
      <c r="AQ665">
        <v>679.4</v>
      </c>
      <c r="AR665">
        <v>594.4</v>
      </c>
      <c r="AS665">
        <v>545.70000000000005</v>
      </c>
      <c r="AT665">
        <v>516</v>
      </c>
      <c r="AU665">
        <v>496.6</v>
      </c>
      <c r="AV665">
        <v>471.7</v>
      </c>
      <c r="AW665">
        <v>890.6</v>
      </c>
      <c r="AX665">
        <v>715.6</v>
      </c>
      <c r="AY665">
        <v>621.29999999999995</v>
      </c>
      <c r="AZ665">
        <v>566.4</v>
      </c>
      <c r="BA665">
        <v>532.70000000000005</v>
      </c>
      <c r="BB665">
        <v>510.7</v>
      </c>
      <c r="BC665">
        <v>482.6</v>
      </c>
      <c r="BD665">
        <v>986.4</v>
      </c>
      <c r="BE665">
        <v>756.1</v>
      </c>
      <c r="BF665">
        <v>630.70000000000005</v>
      </c>
      <c r="BG665">
        <v>562.79999999999995</v>
      </c>
      <c r="BH665">
        <v>526.20000000000005</v>
      </c>
      <c r="BI665">
        <v>497.2</v>
      </c>
      <c r="BJ665">
        <v>452.2</v>
      </c>
      <c r="BK665">
        <v>42.1</v>
      </c>
      <c r="BL665">
        <v>41</v>
      </c>
      <c r="BM665">
        <v>39.6</v>
      </c>
      <c r="BN665">
        <v>38</v>
      </c>
      <c r="BO665">
        <v>37.5</v>
      </c>
      <c r="BP665">
        <v>37.299999999999997</v>
      </c>
      <c r="BQ665">
        <v>37.299999999999997</v>
      </c>
      <c r="BR665">
        <v>145.1</v>
      </c>
      <c r="BS665">
        <v>149.1</v>
      </c>
      <c r="BT665">
        <v>151.1</v>
      </c>
      <c r="BU665">
        <v>157.30000000000001</v>
      </c>
      <c r="BV665">
        <v>175.5</v>
      </c>
      <c r="BW665">
        <v>180</v>
      </c>
      <c r="BX665">
        <v>180</v>
      </c>
      <c r="BY665">
        <v>1000.7</v>
      </c>
      <c r="BZ665">
        <v>830.1</v>
      </c>
      <c r="CA665">
        <v>734.1</v>
      </c>
      <c r="CB665">
        <v>696.5</v>
      </c>
      <c r="CC665">
        <v>680.8</v>
      </c>
      <c r="CD665">
        <v>673.6</v>
      </c>
      <c r="CE665">
        <v>669.9</v>
      </c>
      <c r="CF665">
        <v>662.6</v>
      </c>
      <c r="CG665">
        <v>557.9</v>
      </c>
      <c r="CH665">
        <v>513.9</v>
      </c>
      <c r="CI665">
        <v>497.9</v>
      </c>
      <c r="CJ665">
        <v>491.6</v>
      </c>
      <c r="CK665">
        <v>488.5</v>
      </c>
      <c r="CL665">
        <v>487.3</v>
      </c>
      <c r="CM665">
        <v>630.29999999999995</v>
      </c>
      <c r="CN665">
        <v>537.79999999999995</v>
      </c>
      <c r="CO665">
        <v>502.6</v>
      </c>
      <c r="CP665">
        <v>487.1</v>
      </c>
      <c r="CQ665">
        <v>479.6</v>
      </c>
      <c r="CR665">
        <v>475.5</v>
      </c>
      <c r="CS665">
        <v>472.7</v>
      </c>
      <c r="CT665">
        <v>607.1</v>
      </c>
      <c r="CU665">
        <v>525.4</v>
      </c>
      <c r="CV665">
        <v>494.2</v>
      </c>
      <c r="CW665">
        <v>476.4</v>
      </c>
      <c r="CX665">
        <v>463</v>
      </c>
      <c r="CY665">
        <v>454.2</v>
      </c>
      <c r="CZ665">
        <v>446.5</v>
      </c>
      <c r="DA665">
        <v>614.79999999999995</v>
      </c>
      <c r="DB665">
        <v>528.1</v>
      </c>
      <c r="DC665">
        <v>494.2</v>
      </c>
      <c r="DD665">
        <v>474.2</v>
      </c>
      <c r="DE665">
        <v>456.5</v>
      </c>
      <c r="DF665">
        <v>441</v>
      </c>
      <c r="DG665">
        <v>420.3</v>
      </c>
      <c r="DH665">
        <v>634</v>
      </c>
      <c r="DI665">
        <v>525.9</v>
      </c>
      <c r="DJ665">
        <v>485.7</v>
      </c>
      <c r="DK665">
        <v>461</v>
      </c>
      <c r="DL665">
        <v>440.1</v>
      </c>
      <c r="DM665">
        <v>427.6</v>
      </c>
      <c r="DN665">
        <v>406.8</v>
      </c>
      <c r="DO665">
        <v>651</v>
      </c>
      <c r="DP665">
        <v>537</v>
      </c>
      <c r="DQ665">
        <v>491.2</v>
      </c>
      <c r="DR665">
        <v>463.9</v>
      </c>
      <c r="DS665">
        <v>438.2</v>
      </c>
      <c r="DT665">
        <v>415.6</v>
      </c>
      <c r="DU665">
        <v>387.9</v>
      </c>
      <c r="DV665">
        <v>717.4</v>
      </c>
      <c r="DW665">
        <v>582.1</v>
      </c>
      <c r="DX665">
        <v>512.70000000000005</v>
      </c>
      <c r="DY665">
        <v>481.4</v>
      </c>
      <c r="DZ665">
        <v>456.1</v>
      </c>
      <c r="EA665">
        <v>430.5</v>
      </c>
      <c r="EB665">
        <v>382</v>
      </c>
      <c r="EC665">
        <v>844.2</v>
      </c>
      <c r="ED665">
        <v>671.8</v>
      </c>
      <c r="EE665">
        <v>569</v>
      </c>
      <c r="EF665">
        <v>511</v>
      </c>
      <c r="EG665">
        <v>482.2</v>
      </c>
      <c r="EH665">
        <v>458.8</v>
      </c>
      <c r="EI665">
        <v>412.4</v>
      </c>
      <c r="EJ665">
        <v>974.8</v>
      </c>
      <c r="EK665">
        <v>775.8</v>
      </c>
      <c r="EL665">
        <v>656.3</v>
      </c>
      <c r="EM665">
        <v>580.79999999999995</v>
      </c>
      <c r="EN665">
        <v>528.29999999999995</v>
      </c>
      <c r="EO665">
        <v>493.5</v>
      </c>
      <c r="EP665" t="s">
        <v>4993</v>
      </c>
    </row>
    <row r="666" spans="1:146" x14ac:dyDescent="0.25">
      <c r="A666" t="s">
        <v>3421</v>
      </c>
      <c r="B666" t="s">
        <v>3750</v>
      </c>
      <c r="C666" t="s">
        <v>2949</v>
      </c>
      <c r="D666" t="s">
        <v>2950</v>
      </c>
      <c r="E666" t="s">
        <v>3751</v>
      </c>
      <c r="F666" t="s">
        <v>1511</v>
      </c>
      <c r="G666" t="s">
        <v>643</v>
      </c>
      <c r="H666">
        <v>1979</v>
      </c>
      <c r="K666" t="s">
        <v>1698</v>
      </c>
      <c r="L666" t="s">
        <v>1781</v>
      </c>
      <c r="M666">
        <v>581</v>
      </c>
      <c r="N666" t="s">
        <v>4994</v>
      </c>
      <c r="O666" s="3">
        <v>0.82374999999999998</v>
      </c>
      <c r="P666">
        <v>10.4</v>
      </c>
      <c r="Q666">
        <v>9</v>
      </c>
      <c r="R666">
        <v>2.02</v>
      </c>
      <c r="S666">
        <v>3.49</v>
      </c>
      <c r="T666">
        <v>6685</v>
      </c>
      <c r="U666">
        <v>119.6</v>
      </c>
      <c r="V666">
        <v>0.53</v>
      </c>
      <c r="W666">
        <v>680.6</v>
      </c>
      <c r="X666">
        <v>0.92310000000000003</v>
      </c>
      <c r="Y666">
        <v>731.2</v>
      </c>
      <c r="Z666">
        <v>0</v>
      </c>
      <c r="AA666">
        <v>0</v>
      </c>
      <c r="AB666">
        <v>1106.9000000000001</v>
      </c>
      <c r="AC666">
        <v>904.8</v>
      </c>
      <c r="AD666">
        <v>789</v>
      </c>
      <c r="AE666">
        <v>709.1</v>
      </c>
      <c r="AF666">
        <v>659.1</v>
      </c>
      <c r="AG666">
        <v>632.6</v>
      </c>
      <c r="AH666">
        <v>610.29999999999995</v>
      </c>
      <c r="AI666">
        <v>1065.9000000000001</v>
      </c>
      <c r="AJ666">
        <v>873.9</v>
      </c>
      <c r="AK666">
        <v>766.3</v>
      </c>
      <c r="AL666">
        <v>699.4</v>
      </c>
      <c r="AM666">
        <v>659.5</v>
      </c>
      <c r="AN666">
        <v>637.4</v>
      </c>
      <c r="AO666">
        <v>615.6</v>
      </c>
      <c r="AP666">
        <v>941.9</v>
      </c>
      <c r="AQ666">
        <v>759.1</v>
      </c>
      <c r="AR666">
        <v>660.1</v>
      </c>
      <c r="AS666">
        <v>602.1</v>
      </c>
      <c r="AT666">
        <v>566.5</v>
      </c>
      <c r="AU666">
        <v>543.9</v>
      </c>
      <c r="AV666">
        <v>517.70000000000005</v>
      </c>
      <c r="AW666">
        <v>1014.1</v>
      </c>
      <c r="AX666">
        <v>810.5</v>
      </c>
      <c r="AY666">
        <v>698.3</v>
      </c>
      <c r="AZ666">
        <v>631.29999999999995</v>
      </c>
      <c r="BA666">
        <v>589.4</v>
      </c>
      <c r="BB666">
        <v>562.5</v>
      </c>
      <c r="BC666">
        <v>531.6</v>
      </c>
      <c r="BD666">
        <v>1100.8</v>
      </c>
      <c r="BE666">
        <v>850.3</v>
      </c>
      <c r="BF666">
        <v>709.9</v>
      </c>
      <c r="BG666">
        <v>620.70000000000005</v>
      </c>
      <c r="BH666">
        <v>574.6</v>
      </c>
      <c r="BI666">
        <v>543.20000000000005</v>
      </c>
      <c r="BJ666">
        <v>495.9</v>
      </c>
      <c r="BK666">
        <v>42.3</v>
      </c>
      <c r="BL666">
        <v>40.6</v>
      </c>
      <c r="BM666">
        <v>40.6</v>
      </c>
      <c r="BN666">
        <v>40.4</v>
      </c>
      <c r="BO666">
        <v>39.4</v>
      </c>
      <c r="BP666">
        <v>38.799999999999997</v>
      </c>
      <c r="BQ666">
        <v>38.799999999999997</v>
      </c>
      <c r="BR666">
        <v>146.9</v>
      </c>
      <c r="BS666">
        <v>151.19999999999999</v>
      </c>
      <c r="BT666">
        <v>152.30000000000001</v>
      </c>
      <c r="BU666">
        <v>157.1</v>
      </c>
      <c r="BV666">
        <v>180</v>
      </c>
      <c r="BW666">
        <v>180</v>
      </c>
      <c r="BX666">
        <v>180</v>
      </c>
      <c r="BY666">
        <v>1167.4000000000001</v>
      </c>
      <c r="BZ666">
        <v>974.1</v>
      </c>
      <c r="CA666">
        <v>865.6</v>
      </c>
      <c r="CB666">
        <v>791.6</v>
      </c>
      <c r="CC666">
        <v>752.1</v>
      </c>
      <c r="CD666">
        <v>737</v>
      </c>
      <c r="CE666">
        <v>733.4</v>
      </c>
      <c r="CF666">
        <v>773.3</v>
      </c>
      <c r="CG666">
        <v>657.9</v>
      </c>
      <c r="CH666">
        <v>583.9</v>
      </c>
      <c r="CI666">
        <v>548.1</v>
      </c>
      <c r="CJ666">
        <v>531.4</v>
      </c>
      <c r="CK666">
        <v>523</v>
      </c>
      <c r="CL666">
        <v>519</v>
      </c>
      <c r="CM666">
        <v>737.6</v>
      </c>
      <c r="CN666">
        <v>628.70000000000005</v>
      </c>
      <c r="CO666">
        <v>563.20000000000005</v>
      </c>
      <c r="CP666">
        <v>534.5</v>
      </c>
      <c r="CQ666">
        <v>519.70000000000005</v>
      </c>
      <c r="CR666">
        <v>510.4</v>
      </c>
      <c r="CS666">
        <v>503.9</v>
      </c>
      <c r="CT666">
        <v>712.3</v>
      </c>
      <c r="CU666">
        <v>606.4</v>
      </c>
      <c r="CV666">
        <v>549.20000000000005</v>
      </c>
      <c r="CW666">
        <v>524</v>
      </c>
      <c r="CX666">
        <v>508.8</v>
      </c>
      <c r="CY666">
        <v>497.2</v>
      </c>
      <c r="CZ666">
        <v>481.1</v>
      </c>
      <c r="DA666">
        <v>711.4</v>
      </c>
      <c r="DB666">
        <v>588.70000000000005</v>
      </c>
      <c r="DC666">
        <v>532.6</v>
      </c>
      <c r="DD666">
        <v>510.7</v>
      </c>
      <c r="DE666">
        <v>502.5</v>
      </c>
      <c r="DF666">
        <v>492.4</v>
      </c>
      <c r="DG666">
        <v>468.7</v>
      </c>
      <c r="DH666">
        <v>695</v>
      </c>
      <c r="DI666">
        <v>574.70000000000005</v>
      </c>
      <c r="DJ666">
        <v>523.79999999999995</v>
      </c>
      <c r="DK666">
        <v>499.7</v>
      </c>
      <c r="DL666">
        <v>480.5</v>
      </c>
      <c r="DM666">
        <v>464.9</v>
      </c>
      <c r="DN666">
        <v>448.6</v>
      </c>
      <c r="DO666">
        <v>712.3</v>
      </c>
      <c r="DP666">
        <v>588.1</v>
      </c>
      <c r="DQ666">
        <v>529.6</v>
      </c>
      <c r="DR666">
        <v>503.1</v>
      </c>
      <c r="DS666">
        <v>482</v>
      </c>
      <c r="DT666">
        <v>462.2</v>
      </c>
      <c r="DU666">
        <v>432.8</v>
      </c>
      <c r="DV666">
        <v>776.6</v>
      </c>
      <c r="DW666">
        <v>638.4</v>
      </c>
      <c r="DX666">
        <v>554.9</v>
      </c>
      <c r="DY666">
        <v>518.4</v>
      </c>
      <c r="DZ666">
        <v>496.3</v>
      </c>
      <c r="EA666">
        <v>475.8</v>
      </c>
      <c r="EB666">
        <v>437</v>
      </c>
      <c r="EC666">
        <v>906.2</v>
      </c>
      <c r="ED666">
        <v>723.8</v>
      </c>
      <c r="EE666">
        <v>618.4</v>
      </c>
      <c r="EF666">
        <v>550.20000000000005</v>
      </c>
      <c r="EG666">
        <v>518.20000000000005</v>
      </c>
      <c r="EH666">
        <v>497.6</v>
      </c>
      <c r="EI666">
        <v>459.5</v>
      </c>
      <c r="EJ666">
        <v>1046.4000000000001</v>
      </c>
      <c r="EK666">
        <v>835.5</v>
      </c>
      <c r="EL666">
        <v>712.4</v>
      </c>
      <c r="EM666">
        <v>626.6</v>
      </c>
      <c r="EN666">
        <v>566.1</v>
      </c>
      <c r="EO666">
        <v>528.1</v>
      </c>
      <c r="EP666" t="s">
        <v>4995</v>
      </c>
    </row>
    <row r="667" spans="1:146" x14ac:dyDescent="0.25">
      <c r="A667" t="s">
        <v>3421</v>
      </c>
      <c r="B667" t="s">
        <v>3752</v>
      </c>
      <c r="C667" t="s">
        <v>3753</v>
      </c>
      <c r="D667" t="s">
        <v>3754</v>
      </c>
      <c r="E667" t="s">
        <v>3755</v>
      </c>
      <c r="F667" t="s">
        <v>1680</v>
      </c>
      <c r="G667" t="s">
        <v>1241</v>
      </c>
      <c r="H667">
        <v>1985</v>
      </c>
      <c r="K667" t="s">
        <v>1698</v>
      </c>
      <c r="L667" t="s">
        <v>1781</v>
      </c>
      <c r="M667">
        <v>660</v>
      </c>
      <c r="N667" t="s">
        <v>4996</v>
      </c>
      <c r="O667" s="3">
        <v>0.4536574074074074</v>
      </c>
      <c r="P667">
        <v>11.6</v>
      </c>
      <c r="Q667">
        <v>9.6389999999999993</v>
      </c>
      <c r="R667">
        <v>2.0859999999999999</v>
      </c>
      <c r="S667">
        <v>3.79</v>
      </c>
      <c r="T667">
        <v>6800</v>
      </c>
      <c r="U667">
        <v>114.6</v>
      </c>
      <c r="V667">
        <v>0.3</v>
      </c>
      <c r="W667">
        <v>642.20000000000005</v>
      </c>
      <c r="X667">
        <v>0.97509999999999997</v>
      </c>
      <c r="Y667">
        <v>692.2</v>
      </c>
      <c r="Z667">
        <v>0</v>
      </c>
      <c r="AA667">
        <v>0</v>
      </c>
      <c r="AB667">
        <v>1040.5999999999999</v>
      </c>
      <c r="AC667">
        <v>851</v>
      </c>
      <c r="AD667">
        <v>739.3</v>
      </c>
      <c r="AE667">
        <v>668.5</v>
      </c>
      <c r="AF667">
        <v>628.79999999999995</v>
      </c>
      <c r="AG667">
        <v>605.9</v>
      </c>
      <c r="AH667">
        <v>584.5</v>
      </c>
      <c r="AI667">
        <v>997</v>
      </c>
      <c r="AJ667">
        <v>817.1</v>
      </c>
      <c r="AK667">
        <v>716.4</v>
      </c>
      <c r="AL667">
        <v>658.5</v>
      </c>
      <c r="AM667">
        <v>627.29999999999995</v>
      </c>
      <c r="AN667">
        <v>609</v>
      </c>
      <c r="AO667">
        <v>589.5</v>
      </c>
      <c r="AP667">
        <v>884.6</v>
      </c>
      <c r="AQ667">
        <v>714.4</v>
      </c>
      <c r="AR667">
        <v>623</v>
      </c>
      <c r="AS667">
        <v>570</v>
      </c>
      <c r="AT667">
        <v>537.70000000000005</v>
      </c>
      <c r="AU667">
        <v>517.20000000000005</v>
      </c>
      <c r="AV667">
        <v>492.8</v>
      </c>
      <c r="AW667">
        <v>941.2</v>
      </c>
      <c r="AX667">
        <v>754.4</v>
      </c>
      <c r="AY667">
        <v>652.79999999999995</v>
      </c>
      <c r="AZ667">
        <v>593</v>
      </c>
      <c r="BA667">
        <v>556.20000000000005</v>
      </c>
      <c r="BB667">
        <v>532.6</v>
      </c>
      <c r="BC667">
        <v>504.6</v>
      </c>
      <c r="BD667">
        <v>1037.3</v>
      </c>
      <c r="BE667">
        <v>800.2</v>
      </c>
      <c r="BF667">
        <v>666.8</v>
      </c>
      <c r="BG667">
        <v>586.79999999999995</v>
      </c>
      <c r="BH667">
        <v>547.29999999999995</v>
      </c>
      <c r="BI667">
        <v>517.6</v>
      </c>
      <c r="BJ667">
        <v>471.1</v>
      </c>
      <c r="BK667">
        <v>42.2</v>
      </c>
      <c r="BL667">
        <v>40.700000000000003</v>
      </c>
      <c r="BM667">
        <v>40.799999999999997</v>
      </c>
      <c r="BN667">
        <v>39.700000000000003</v>
      </c>
      <c r="BO667">
        <v>38.799999999999997</v>
      </c>
      <c r="BP667">
        <v>38.4</v>
      </c>
      <c r="BQ667">
        <v>38.4</v>
      </c>
      <c r="BR667">
        <v>146.1</v>
      </c>
      <c r="BS667">
        <v>150.6</v>
      </c>
      <c r="BT667">
        <v>151.9</v>
      </c>
      <c r="BU667">
        <v>156.80000000000001</v>
      </c>
      <c r="BV667">
        <v>180</v>
      </c>
      <c r="BW667">
        <v>180</v>
      </c>
      <c r="BX667">
        <v>180</v>
      </c>
      <c r="BY667">
        <v>1073.3</v>
      </c>
      <c r="BZ667">
        <v>898.3</v>
      </c>
      <c r="CA667">
        <v>795.2</v>
      </c>
      <c r="CB667">
        <v>736.3</v>
      </c>
      <c r="CC667">
        <v>714</v>
      </c>
      <c r="CD667">
        <v>704.7</v>
      </c>
      <c r="CE667">
        <v>703.1</v>
      </c>
      <c r="CF667">
        <v>710.9</v>
      </c>
      <c r="CG667">
        <v>602.70000000000005</v>
      </c>
      <c r="CH667">
        <v>541</v>
      </c>
      <c r="CI667">
        <v>517</v>
      </c>
      <c r="CJ667">
        <v>505.6</v>
      </c>
      <c r="CK667">
        <v>500.9</v>
      </c>
      <c r="CL667">
        <v>498.4</v>
      </c>
      <c r="CM667">
        <v>677.1</v>
      </c>
      <c r="CN667">
        <v>574.6</v>
      </c>
      <c r="CO667">
        <v>525.5</v>
      </c>
      <c r="CP667">
        <v>505.1</v>
      </c>
      <c r="CQ667">
        <v>493.6</v>
      </c>
      <c r="CR667">
        <v>487.3</v>
      </c>
      <c r="CS667">
        <v>483.3</v>
      </c>
      <c r="CT667">
        <v>652.20000000000005</v>
      </c>
      <c r="CU667">
        <v>555.20000000000005</v>
      </c>
      <c r="CV667">
        <v>514.79999999999995</v>
      </c>
      <c r="CW667">
        <v>494.8</v>
      </c>
      <c r="CX667">
        <v>481.3</v>
      </c>
      <c r="CY667">
        <v>470.4</v>
      </c>
      <c r="CZ667">
        <v>457.9</v>
      </c>
      <c r="DA667">
        <v>658.4</v>
      </c>
      <c r="DB667">
        <v>556.70000000000005</v>
      </c>
      <c r="DC667">
        <v>507.9</v>
      </c>
      <c r="DD667">
        <v>486.9</v>
      </c>
      <c r="DE667">
        <v>476.8</v>
      </c>
      <c r="DF667">
        <v>462.6</v>
      </c>
      <c r="DG667">
        <v>439.1</v>
      </c>
      <c r="DH667">
        <v>662.4</v>
      </c>
      <c r="DI667">
        <v>546.9</v>
      </c>
      <c r="DJ667">
        <v>501</v>
      </c>
      <c r="DK667">
        <v>477.3</v>
      </c>
      <c r="DL667">
        <v>457</v>
      </c>
      <c r="DM667">
        <v>439.8</v>
      </c>
      <c r="DN667">
        <v>422.3</v>
      </c>
      <c r="DO667">
        <v>680</v>
      </c>
      <c r="DP667">
        <v>560.1</v>
      </c>
      <c r="DQ667">
        <v>507</v>
      </c>
      <c r="DR667">
        <v>481.3</v>
      </c>
      <c r="DS667">
        <v>459.1</v>
      </c>
      <c r="DT667">
        <v>438.4</v>
      </c>
      <c r="DU667">
        <v>407.4</v>
      </c>
      <c r="DV667">
        <v>745.4</v>
      </c>
      <c r="DW667">
        <v>609.70000000000005</v>
      </c>
      <c r="DX667">
        <v>530.9</v>
      </c>
      <c r="DY667">
        <v>496.9</v>
      </c>
      <c r="DZ667">
        <v>474.8</v>
      </c>
      <c r="EA667">
        <v>453.3</v>
      </c>
      <c r="EB667">
        <v>413.6</v>
      </c>
      <c r="EC667">
        <v>872.8</v>
      </c>
      <c r="ED667">
        <v>695.9</v>
      </c>
      <c r="EE667">
        <v>592.70000000000005</v>
      </c>
      <c r="EF667">
        <v>527.6</v>
      </c>
      <c r="EG667">
        <v>497</v>
      </c>
      <c r="EH667">
        <v>476.3</v>
      </c>
      <c r="EI667">
        <v>436.7</v>
      </c>
      <c r="EJ667">
        <v>1007.9</v>
      </c>
      <c r="EK667">
        <v>803.6</v>
      </c>
      <c r="EL667">
        <v>683.3</v>
      </c>
      <c r="EM667">
        <v>600.70000000000005</v>
      </c>
      <c r="EN667">
        <v>543.70000000000005</v>
      </c>
      <c r="EO667">
        <v>507.1</v>
      </c>
      <c r="EP667" t="s">
        <v>4997</v>
      </c>
    </row>
    <row r="668" spans="1:146" x14ac:dyDescent="0.25">
      <c r="A668" t="s">
        <v>3421</v>
      </c>
      <c r="B668" t="s">
        <v>3288</v>
      </c>
      <c r="C668" t="s">
        <v>3289</v>
      </c>
      <c r="D668" t="s">
        <v>3290</v>
      </c>
      <c r="E668" t="s">
        <v>3291</v>
      </c>
      <c r="F668" t="s">
        <v>3292</v>
      </c>
      <c r="G668" t="s">
        <v>3293</v>
      </c>
      <c r="H668">
        <v>1984</v>
      </c>
      <c r="I668">
        <v>9551524</v>
      </c>
      <c r="K668" t="s">
        <v>1698</v>
      </c>
      <c r="L668" t="s">
        <v>1781</v>
      </c>
      <c r="M668">
        <v>703</v>
      </c>
      <c r="N668" t="s">
        <v>4996</v>
      </c>
      <c r="O668" s="3">
        <v>0.58581018518518524</v>
      </c>
      <c r="P668">
        <v>12.254</v>
      </c>
      <c r="Q668">
        <v>10.084</v>
      </c>
      <c r="R668">
        <v>2.1360000000000001</v>
      </c>
      <c r="S668">
        <v>3.66</v>
      </c>
      <c r="T668">
        <v>14160</v>
      </c>
      <c r="U668">
        <v>147.1</v>
      </c>
      <c r="V668">
        <v>0.72</v>
      </c>
      <c r="W668">
        <v>764.1</v>
      </c>
      <c r="X668">
        <v>0.82289999999999996</v>
      </c>
      <c r="Y668">
        <v>820.3</v>
      </c>
      <c r="Z668">
        <v>0</v>
      </c>
      <c r="AA668">
        <v>0</v>
      </c>
      <c r="AB668">
        <v>1322.5</v>
      </c>
      <c r="AC668">
        <v>1047.0999999999999</v>
      </c>
      <c r="AD668">
        <v>897</v>
      </c>
      <c r="AE668">
        <v>802.5</v>
      </c>
      <c r="AF668">
        <v>732.9</v>
      </c>
      <c r="AG668">
        <v>678.6</v>
      </c>
      <c r="AH668">
        <v>618.9</v>
      </c>
      <c r="AI668">
        <v>1263.2</v>
      </c>
      <c r="AJ668">
        <v>1012.9</v>
      </c>
      <c r="AK668">
        <v>877.3</v>
      </c>
      <c r="AL668">
        <v>790.3</v>
      </c>
      <c r="AM668">
        <v>725.4</v>
      </c>
      <c r="AN668">
        <v>677.4</v>
      </c>
      <c r="AO668">
        <v>630.6</v>
      </c>
      <c r="AP668">
        <v>1090.9000000000001</v>
      </c>
      <c r="AQ668">
        <v>866.8</v>
      </c>
      <c r="AR668">
        <v>740.4</v>
      </c>
      <c r="AS668">
        <v>661.4</v>
      </c>
      <c r="AT668">
        <v>608.70000000000005</v>
      </c>
      <c r="AU668">
        <v>572.20000000000005</v>
      </c>
      <c r="AV668">
        <v>527.20000000000005</v>
      </c>
      <c r="AW668">
        <v>1090.9000000000001</v>
      </c>
      <c r="AX668">
        <v>866.8</v>
      </c>
      <c r="AY668">
        <v>740.4</v>
      </c>
      <c r="AZ668">
        <v>661.4</v>
      </c>
      <c r="BA668">
        <v>608.70000000000005</v>
      </c>
      <c r="BB668">
        <v>572.20000000000005</v>
      </c>
      <c r="BC668">
        <v>527.20000000000005</v>
      </c>
      <c r="BD668">
        <v>1322.2</v>
      </c>
      <c r="BE668">
        <v>985.4</v>
      </c>
      <c r="BF668">
        <v>808.4</v>
      </c>
      <c r="BG668">
        <v>693.2</v>
      </c>
      <c r="BH668">
        <v>619.5</v>
      </c>
      <c r="BI668">
        <v>566.29999999999995</v>
      </c>
      <c r="BJ668">
        <v>502.8</v>
      </c>
      <c r="BK668">
        <v>44.6</v>
      </c>
      <c r="BL668">
        <v>42.8</v>
      </c>
      <c r="BM668">
        <v>41.9</v>
      </c>
      <c r="BN668">
        <v>41.7</v>
      </c>
      <c r="BO668">
        <v>42.3</v>
      </c>
      <c r="BP668">
        <v>42.5</v>
      </c>
      <c r="BQ668">
        <v>41.6</v>
      </c>
      <c r="BR668">
        <v>159.80000000000001</v>
      </c>
      <c r="BS668">
        <v>166.2</v>
      </c>
      <c r="BT668">
        <v>170.9</v>
      </c>
      <c r="BU668">
        <v>174.1</v>
      </c>
      <c r="BV668">
        <v>175.4</v>
      </c>
      <c r="BW668">
        <v>175.4</v>
      </c>
      <c r="BX668">
        <v>178.7</v>
      </c>
      <c r="BY668">
        <v>1325.1</v>
      </c>
      <c r="BZ668">
        <v>1088.0999999999999</v>
      </c>
      <c r="CA668">
        <v>965.7</v>
      </c>
      <c r="CB668">
        <v>886</v>
      </c>
      <c r="CC668">
        <v>820.9</v>
      </c>
      <c r="CD668">
        <v>770.3</v>
      </c>
      <c r="CE668">
        <v>726.7</v>
      </c>
      <c r="CF668">
        <v>855.9</v>
      </c>
      <c r="CG668">
        <v>718.6</v>
      </c>
      <c r="CH668">
        <v>643.29999999999995</v>
      </c>
      <c r="CI668">
        <v>586.5</v>
      </c>
      <c r="CJ668">
        <v>543.6</v>
      </c>
      <c r="CK668">
        <v>519.4</v>
      </c>
      <c r="CL668">
        <v>498.1</v>
      </c>
      <c r="CM668">
        <v>805.7</v>
      </c>
      <c r="CN668">
        <v>684.2</v>
      </c>
      <c r="CO668">
        <v>611.6</v>
      </c>
      <c r="CP668">
        <v>555.79999999999995</v>
      </c>
      <c r="CQ668">
        <v>522.20000000000005</v>
      </c>
      <c r="CR668">
        <v>503.8</v>
      </c>
      <c r="CS668">
        <v>484.6</v>
      </c>
      <c r="CT668">
        <v>770.3</v>
      </c>
      <c r="CU668">
        <v>658.3</v>
      </c>
      <c r="CV668">
        <v>585.5</v>
      </c>
      <c r="CW668">
        <v>534.29999999999995</v>
      </c>
      <c r="CX668">
        <v>507.5</v>
      </c>
      <c r="CY668">
        <v>491.8</v>
      </c>
      <c r="CZ668">
        <v>472.1</v>
      </c>
      <c r="DA668">
        <v>779.1</v>
      </c>
      <c r="DB668">
        <v>662.5</v>
      </c>
      <c r="DC668">
        <v>588.29999999999995</v>
      </c>
      <c r="DD668">
        <v>532.9</v>
      </c>
      <c r="DE668">
        <v>501.2</v>
      </c>
      <c r="DF668">
        <v>483.3</v>
      </c>
      <c r="DG668">
        <v>459.5</v>
      </c>
      <c r="DH668">
        <v>823.5</v>
      </c>
      <c r="DI668">
        <v>684.2</v>
      </c>
      <c r="DJ668">
        <v>602.79999999999995</v>
      </c>
      <c r="DK668">
        <v>541.79999999999995</v>
      </c>
      <c r="DL668">
        <v>507.7</v>
      </c>
      <c r="DM668">
        <v>488.5</v>
      </c>
      <c r="DN668">
        <v>462.7</v>
      </c>
      <c r="DO668">
        <v>881.8</v>
      </c>
      <c r="DP668">
        <v>720</v>
      </c>
      <c r="DQ668">
        <v>630.20000000000005</v>
      </c>
      <c r="DR668">
        <v>563</v>
      </c>
      <c r="DS668">
        <v>519.20000000000005</v>
      </c>
      <c r="DT668">
        <v>495.6</v>
      </c>
      <c r="DU668">
        <v>467.7</v>
      </c>
      <c r="DV668">
        <v>1002.9</v>
      </c>
      <c r="DW668">
        <v>792</v>
      </c>
      <c r="DX668">
        <v>680.9</v>
      </c>
      <c r="DY668">
        <v>607.20000000000005</v>
      </c>
      <c r="DZ668">
        <v>549.29999999999995</v>
      </c>
      <c r="EA668">
        <v>513.29999999999995</v>
      </c>
      <c r="EB668">
        <v>478.2</v>
      </c>
      <c r="EC668">
        <v>1151</v>
      </c>
      <c r="ED668">
        <v>886.7</v>
      </c>
      <c r="EE668">
        <v>743.4</v>
      </c>
      <c r="EF668">
        <v>656.3</v>
      </c>
      <c r="EG668">
        <v>591.79999999999995</v>
      </c>
      <c r="EH668">
        <v>541.1</v>
      </c>
      <c r="EI668">
        <v>490.7</v>
      </c>
      <c r="EJ668">
        <v>1319.9</v>
      </c>
      <c r="EK668">
        <v>1006.1</v>
      </c>
      <c r="EL668">
        <v>828.3</v>
      </c>
      <c r="EM668">
        <v>719</v>
      </c>
      <c r="EN668">
        <v>645</v>
      </c>
      <c r="EO668">
        <v>586.79999999999995</v>
      </c>
      <c r="EP668" t="s">
        <v>4998</v>
      </c>
    </row>
    <row r="669" spans="1:146" x14ac:dyDescent="0.25">
      <c r="A669" t="s">
        <v>3421</v>
      </c>
      <c r="B669" t="s">
        <v>3101</v>
      </c>
      <c r="C669" t="s">
        <v>3102</v>
      </c>
      <c r="D669" t="s">
        <v>234</v>
      </c>
      <c r="E669" t="s">
        <v>3756</v>
      </c>
      <c r="F669" t="s">
        <v>3103</v>
      </c>
      <c r="G669" t="s">
        <v>3757</v>
      </c>
      <c r="H669">
        <v>2015</v>
      </c>
      <c r="K669" t="s">
        <v>1698</v>
      </c>
      <c r="L669" t="s">
        <v>1782</v>
      </c>
      <c r="M669">
        <v>575</v>
      </c>
      <c r="N669" t="s">
        <v>4996</v>
      </c>
      <c r="O669" s="3">
        <v>0.60631944444444441</v>
      </c>
      <c r="P669">
        <v>11.99</v>
      </c>
      <c r="Q669">
        <v>11.071999999999999</v>
      </c>
      <c r="R669">
        <v>2.4009999999999998</v>
      </c>
      <c r="S669">
        <v>3.21</v>
      </c>
      <c r="T669">
        <v>5298</v>
      </c>
      <c r="U669">
        <v>126.6</v>
      </c>
      <c r="V669">
        <v>0</v>
      </c>
      <c r="W669">
        <v>572</v>
      </c>
      <c r="X669">
        <v>1.0692999999999999</v>
      </c>
      <c r="Y669">
        <v>631.20000000000005</v>
      </c>
      <c r="Z669">
        <v>0</v>
      </c>
      <c r="AA669">
        <v>0</v>
      </c>
      <c r="AB669">
        <v>927.9</v>
      </c>
      <c r="AC669">
        <v>751</v>
      </c>
      <c r="AD669">
        <v>658</v>
      </c>
      <c r="AE669">
        <v>615.4</v>
      </c>
      <c r="AF669">
        <v>592.5</v>
      </c>
      <c r="AG669">
        <v>563.9</v>
      </c>
      <c r="AH669">
        <v>537.6</v>
      </c>
      <c r="AI669">
        <v>883.2</v>
      </c>
      <c r="AJ669">
        <v>718.7</v>
      </c>
      <c r="AK669">
        <v>639.20000000000005</v>
      </c>
      <c r="AL669">
        <v>602</v>
      </c>
      <c r="AM669">
        <v>578.79999999999995</v>
      </c>
      <c r="AN669">
        <v>554.9</v>
      </c>
      <c r="AO669">
        <v>532.20000000000005</v>
      </c>
      <c r="AP669">
        <v>772.8</v>
      </c>
      <c r="AQ669">
        <v>630.29999999999995</v>
      </c>
      <c r="AR669">
        <v>555.9</v>
      </c>
      <c r="AS669">
        <v>513.6</v>
      </c>
      <c r="AT669">
        <v>487.5</v>
      </c>
      <c r="AU669">
        <v>469.3</v>
      </c>
      <c r="AV669">
        <v>443.8</v>
      </c>
      <c r="AW669">
        <v>859</v>
      </c>
      <c r="AX669">
        <v>687.7</v>
      </c>
      <c r="AY669">
        <v>595.20000000000005</v>
      </c>
      <c r="AZ669">
        <v>541.1</v>
      </c>
      <c r="BA669">
        <v>507.3</v>
      </c>
      <c r="BB669">
        <v>484.9</v>
      </c>
      <c r="BC669">
        <v>456.5</v>
      </c>
      <c r="BD669">
        <v>925.8</v>
      </c>
      <c r="BE669">
        <v>704.5</v>
      </c>
      <c r="BF669">
        <v>593.5</v>
      </c>
      <c r="BG669">
        <v>534.6</v>
      </c>
      <c r="BH669">
        <v>502.8</v>
      </c>
      <c r="BI669">
        <v>471.1</v>
      </c>
      <c r="BJ669">
        <v>423.6</v>
      </c>
      <c r="BK669">
        <v>42</v>
      </c>
      <c r="BL669">
        <v>40.6</v>
      </c>
      <c r="BM669">
        <v>39.6</v>
      </c>
      <c r="BN669">
        <v>38.9</v>
      </c>
      <c r="BO669">
        <v>38.6</v>
      </c>
      <c r="BP669">
        <v>37.799999999999997</v>
      </c>
      <c r="BQ669">
        <v>38.1</v>
      </c>
      <c r="BR669">
        <v>142.6</v>
      </c>
      <c r="BS669">
        <v>145.5</v>
      </c>
      <c r="BT669">
        <v>148.6</v>
      </c>
      <c r="BU669">
        <v>150.80000000000001</v>
      </c>
      <c r="BV669">
        <v>160.69999999999999</v>
      </c>
      <c r="BW669">
        <v>178.4</v>
      </c>
      <c r="BX669">
        <v>178.8</v>
      </c>
      <c r="BY669">
        <v>949.1</v>
      </c>
      <c r="BZ669">
        <v>781.6</v>
      </c>
      <c r="CA669">
        <v>707.6</v>
      </c>
      <c r="CB669">
        <v>681.7</v>
      </c>
      <c r="CC669">
        <v>670.8</v>
      </c>
      <c r="CD669">
        <v>651.79999999999995</v>
      </c>
      <c r="CE669">
        <v>646.20000000000005</v>
      </c>
      <c r="CF669">
        <v>627.1</v>
      </c>
      <c r="CG669">
        <v>526.6</v>
      </c>
      <c r="CH669">
        <v>488.3</v>
      </c>
      <c r="CI669">
        <v>476.5</v>
      </c>
      <c r="CJ669">
        <v>471.3</v>
      </c>
      <c r="CK669">
        <v>468.9</v>
      </c>
      <c r="CL669">
        <v>459.5</v>
      </c>
      <c r="CM669">
        <v>573.20000000000005</v>
      </c>
      <c r="CN669">
        <v>505.9</v>
      </c>
      <c r="CO669">
        <v>474.6</v>
      </c>
      <c r="CP669">
        <v>462.8</v>
      </c>
      <c r="CQ669">
        <v>457.6</v>
      </c>
      <c r="CR669">
        <v>454.9</v>
      </c>
      <c r="CS669">
        <v>445.3</v>
      </c>
      <c r="CT669">
        <v>517.6</v>
      </c>
      <c r="CU669">
        <v>473.8</v>
      </c>
      <c r="CV669">
        <v>460.2</v>
      </c>
      <c r="CW669">
        <v>448.5</v>
      </c>
      <c r="CX669">
        <v>438.2</v>
      </c>
      <c r="CY669">
        <v>432.3</v>
      </c>
      <c r="CZ669">
        <v>425.5</v>
      </c>
      <c r="DA669">
        <v>500.4</v>
      </c>
      <c r="DB669">
        <v>458.8</v>
      </c>
      <c r="DC669">
        <v>443.3</v>
      </c>
      <c r="DD669">
        <v>432.5</v>
      </c>
      <c r="DE669">
        <v>423.4</v>
      </c>
      <c r="DF669">
        <v>412.1</v>
      </c>
      <c r="DG669">
        <v>395.6</v>
      </c>
      <c r="DH669">
        <v>528.6</v>
      </c>
      <c r="DI669">
        <v>472.1</v>
      </c>
      <c r="DJ669">
        <v>447.5</v>
      </c>
      <c r="DK669">
        <v>419.6</v>
      </c>
      <c r="DL669">
        <v>400.8</v>
      </c>
      <c r="DM669">
        <v>386.6</v>
      </c>
      <c r="DN669">
        <v>367.4</v>
      </c>
      <c r="DO669">
        <v>583.4</v>
      </c>
      <c r="DP669">
        <v>486.5</v>
      </c>
      <c r="DQ669">
        <v>450.7</v>
      </c>
      <c r="DR669">
        <v>424.1</v>
      </c>
      <c r="DS669">
        <v>400.7</v>
      </c>
      <c r="DT669">
        <v>378.1</v>
      </c>
      <c r="DU669">
        <v>351.2</v>
      </c>
      <c r="DV669">
        <v>658.4</v>
      </c>
      <c r="DW669">
        <v>530.6</v>
      </c>
      <c r="DX669">
        <v>471.1</v>
      </c>
      <c r="DY669">
        <v>442.6</v>
      </c>
      <c r="DZ669">
        <v>414.2</v>
      </c>
      <c r="EA669">
        <v>384.4</v>
      </c>
      <c r="EB669">
        <v>326.7</v>
      </c>
      <c r="EC669">
        <v>785.3</v>
      </c>
      <c r="ED669">
        <v>623.79999999999995</v>
      </c>
      <c r="EE669">
        <v>526.9</v>
      </c>
      <c r="EF669">
        <v>476.1</v>
      </c>
      <c r="EG669">
        <v>451.6</v>
      </c>
      <c r="EH669">
        <v>431.5</v>
      </c>
      <c r="EI669">
        <v>378.5</v>
      </c>
      <c r="EJ669">
        <v>906.7</v>
      </c>
      <c r="EK669">
        <v>720.3</v>
      </c>
      <c r="EL669">
        <v>608.4</v>
      </c>
      <c r="EM669">
        <v>549</v>
      </c>
      <c r="EN669">
        <v>514.29999999999995</v>
      </c>
      <c r="EO669">
        <v>475.9</v>
      </c>
      <c r="EP669" t="s">
        <v>4999</v>
      </c>
    </row>
    <row r="670" spans="1:146" x14ac:dyDescent="0.25">
      <c r="A670" t="s">
        <v>3421</v>
      </c>
      <c r="B670" t="s">
        <v>3758</v>
      </c>
      <c r="C670" t="s">
        <v>2564</v>
      </c>
      <c r="D670" t="s">
        <v>2565</v>
      </c>
      <c r="E670" t="s">
        <v>3759</v>
      </c>
      <c r="F670" t="s">
        <v>1225</v>
      </c>
      <c r="G670" t="s">
        <v>1594</v>
      </c>
      <c r="H670">
        <v>1997</v>
      </c>
      <c r="I670">
        <v>4091972</v>
      </c>
      <c r="K670" t="s">
        <v>1698</v>
      </c>
      <c r="L670" t="s">
        <v>1781</v>
      </c>
      <c r="M670">
        <v>750</v>
      </c>
      <c r="N670" t="s">
        <v>4996</v>
      </c>
      <c r="O670" s="3">
        <v>0.61511574074074071</v>
      </c>
      <c r="P670">
        <v>12.4</v>
      </c>
      <c r="Q670">
        <v>11.808999999999999</v>
      </c>
      <c r="R670">
        <v>2.1389999999999998</v>
      </c>
      <c r="S670">
        <v>3.91</v>
      </c>
      <c r="T670">
        <v>8505</v>
      </c>
      <c r="U670">
        <v>122.7</v>
      </c>
      <c r="V670">
        <v>0.21</v>
      </c>
      <c r="W670">
        <v>595.29999999999995</v>
      </c>
      <c r="X670">
        <v>1.0451999999999999</v>
      </c>
      <c r="Y670">
        <v>645.79999999999995</v>
      </c>
      <c r="Z670">
        <v>0</v>
      </c>
      <c r="AA670">
        <v>0</v>
      </c>
      <c r="AB670">
        <v>1012.5</v>
      </c>
      <c r="AC670">
        <v>812</v>
      </c>
      <c r="AD670">
        <v>692.1</v>
      </c>
      <c r="AE670">
        <v>618.70000000000005</v>
      </c>
      <c r="AF670">
        <v>582.1</v>
      </c>
      <c r="AG670">
        <v>558.1</v>
      </c>
      <c r="AH670">
        <v>530.4</v>
      </c>
      <c r="AI670">
        <v>966.2</v>
      </c>
      <c r="AJ670">
        <v>775.4</v>
      </c>
      <c r="AK670">
        <v>668.4</v>
      </c>
      <c r="AL670">
        <v>608.1</v>
      </c>
      <c r="AM670">
        <v>576.6</v>
      </c>
      <c r="AN670">
        <v>557.29999999999995</v>
      </c>
      <c r="AO670">
        <v>530</v>
      </c>
      <c r="AP670">
        <v>835.7</v>
      </c>
      <c r="AQ670">
        <v>667.7</v>
      </c>
      <c r="AR670">
        <v>576.4</v>
      </c>
      <c r="AS670">
        <v>522.9</v>
      </c>
      <c r="AT670">
        <v>490</v>
      </c>
      <c r="AU670">
        <v>468.6</v>
      </c>
      <c r="AV670">
        <v>441.7</v>
      </c>
      <c r="AW670">
        <v>900.7</v>
      </c>
      <c r="AX670">
        <v>713.7</v>
      </c>
      <c r="AY670">
        <v>610.6</v>
      </c>
      <c r="AZ670">
        <v>549.29999999999995</v>
      </c>
      <c r="BA670">
        <v>511.3</v>
      </c>
      <c r="BB670">
        <v>486.6</v>
      </c>
      <c r="BC670">
        <v>456.6</v>
      </c>
      <c r="BD670">
        <v>1007.5</v>
      </c>
      <c r="BE670">
        <v>760.4</v>
      </c>
      <c r="BF670">
        <v>619.9</v>
      </c>
      <c r="BG670">
        <v>538</v>
      </c>
      <c r="BH670">
        <v>498.4</v>
      </c>
      <c r="BI670">
        <v>468</v>
      </c>
      <c r="BJ670">
        <v>420.8</v>
      </c>
      <c r="BK670">
        <v>44.2</v>
      </c>
      <c r="BL670">
        <v>42.7</v>
      </c>
      <c r="BM670">
        <v>41.8</v>
      </c>
      <c r="BN670">
        <v>41.1</v>
      </c>
      <c r="BO670">
        <v>40.200000000000003</v>
      </c>
      <c r="BP670">
        <v>39.700000000000003</v>
      </c>
      <c r="BQ670">
        <v>39.299999999999997</v>
      </c>
      <c r="BR670">
        <v>139.30000000000001</v>
      </c>
      <c r="BS670">
        <v>148</v>
      </c>
      <c r="BT670">
        <v>147.9</v>
      </c>
      <c r="BU670">
        <v>153.80000000000001</v>
      </c>
      <c r="BV670">
        <v>162.9</v>
      </c>
      <c r="BW670">
        <v>180</v>
      </c>
      <c r="BX670">
        <v>180</v>
      </c>
      <c r="BY670">
        <v>1062.5999999999999</v>
      </c>
      <c r="BZ670">
        <v>861.9</v>
      </c>
      <c r="CA670">
        <v>748.4</v>
      </c>
      <c r="CB670">
        <v>684.5</v>
      </c>
      <c r="CC670">
        <v>661.4</v>
      </c>
      <c r="CD670">
        <v>651.9</v>
      </c>
      <c r="CE670">
        <v>641</v>
      </c>
      <c r="CF670">
        <v>686</v>
      </c>
      <c r="CG670">
        <v>567</v>
      </c>
      <c r="CH670">
        <v>498.2</v>
      </c>
      <c r="CI670">
        <v>469.2</v>
      </c>
      <c r="CJ670">
        <v>458.8</v>
      </c>
      <c r="CK670">
        <v>454.5</v>
      </c>
      <c r="CL670">
        <v>450.6</v>
      </c>
      <c r="CM670">
        <v>644.5</v>
      </c>
      <c r="CN670">
        <v>537.29999999999995</v>
      </c>
      <c r="CO670">
        <v>479.7</v>
      </c>
      <c r="CP670">
        <v>456.2</v>
      </c>
      <c r="CQ670">
        <v>445.3</v>
      </c>
      <c r="CR670">
        <v>440.9</v>
      </c>
      <c r="CS670">
        <v>438</v>
      </c>
      <c r="CT670">
        <v>613.6</v>
      </c>
      <c r="CU670">
        <v>514.20000000000005</v>
      </c>
      <c r="CV670">
        <v>467.5</v>
      </c>
      <c r="CW670">
        <v>446.1</v>
      </c>
      <c r="CX670">
        <v>431.9</v>
      </c>
      <c r="CY670">
        <v>422.1</v>
      </c>
      <c r="CZ670">
        <v>414.3</v>
      </c>
      <c r="DA670">
        <v>620.20000000000005</v>
      </c>
      <c r="DB670">
        <v>507.7</v>
      </c>
      <c r="DC670">
        <v>459.1</v>
      </c>
      <c r="DD670">
        <v>443.1</v>
      </c>
      <c r="DE670">
        <v>428.9</v>
      </c>
      <c r="DF670">
        <v>414</v>
      </c>
      <c r="DG670">
        <v>389.9</v>
      </c>
      <c r="DH670">
        <v>610.79999999999995</v>
      </c>
      <c r="DI670">
        <v>497.8</v>
      </c>
      <c r="DJ670">
        <v>450.9</v>
      </c>
      <c r="DK670">
        <v>427.1</v>
      </c>
      <c r="DL670">
        <v>407.8</v>
      </c>
      <c r="DM670">
        <v>395.6</v>
      </c>
      <c r="DN670">
        <v>374.2</v>
      </c>
      <c r="DO670">
        <v>627.1</v>
      </c>
      <c r="DP670">
        <v>510.2</v>
      </c>
      <c r="DQ670">
        <v>456.8</v>
      </c>
      <c r="DR670">
        <v>430.6</v>
      </c>
      <c r="DS670">
        <v>407.4</v>
      </c>
      <c r="DT670">
        <v>384.1</v>
      </c>
      <c r="DU670">
        <v>355.1</v>
      </c>
      <c r="DV670">
        <v>695.9</v>
      </c>
      <c r="DW670">
        <v>558.79999999999995</v>
      </c>
      <c r="DX670">
        <v>481.7</v>
      </c>
      <c r="DY670">
        <v>447.2</v>
      </c>
      <c r="DZ670">
        <v>424.3</v>
      </c>
      <c r="EA670">
        <v>401.2</v>
      </c>
      <c r="EB670">
        <v>353</v>
      </c>
      <c r="EC670">
        <v>833.6</v>
      </c>
      <c r="ED670">
        <v>660</v>
      </c>
      <c r="EE670">
        <v>550.70000000000005</v>
      </c>
      <c r="EF670">
        <v>482.5</v>
      </c>
      <c r="EG670">
        <v>449.1</v>
      </c>
      <c r="EH670">
        <v>427.5</v>
      </c>
      <c r="EI670">
        <v>384.6</v>
      </c>
      <c r="EJ670">
        <v>962.5</v>
      </c>
      <c r="EK670">
        <v>762.1</v>
      </c>
      <c r="EL670">
        <v>635.9</v>
      </c>
      <c r="EM670">
        <v>552.9</v>
      </c>
      <c r="EN670">
        <v>502.9</v>
      </c>
      <c r="EO670">
        <v>464.2</v>
      </c>
      <c r="EP670" t="s">
        <v>5000</v>
      </c>
    </row>
    <row r="671" spans="1:146" x14ac:dyDescent="0.25">
      <c r="A671" t="s">
        <v>5001</v>
      </c>
      <c r="B671" t="s">
        <v>1939</v>
      </c>
      <c r="C671" t="s">
        <v>1940</v>
      </c>
      <c r="D671" t="s">
        <v>1941</v>
      </c>
      <c r="E671" t="s">
        <v>1942</v>
      </c>
      <c r="F671" t="s">
        <v>1785</v>
      </c>
      <c r="G671" t="s">
        <v>1943</v>
      </c>
      <c r="H671">
        <v>2000</v>
      </c>
      <c r="I671">
        <v>4004870</v>
      </c>
      <c r="K671" t="s">
        <v>1698</v>
      </c>
      <c r="L671" t="s">
        <v>1781</v>
      </c>
      <c r="M671">
        <v>693</v>
      </c>
      <c r="N671" t="s">
        <v>4996</v>
      </c>
      <c r="O671" s="3">
        <v>0.6225694444444444</v>
      </c>
      <c r="P671">
        <v>10.972</v>
      </c>
      <c r="Q671">
        <v>10.085000000000001</v>
      </c>
      <c r="R671">
        <v>1.994</v>
      </c>
      <c r="S671">
        <v>3.52</v>
      </c>
      <c r="T671">
        <v>6706</v>
      </c>
      <c r="U671">
        <v>123.4</v>
      </c>
      <c r="V671">
        <v>0.24</v>
      </c>
      <c r="W671">
        <v>632.70000000000005</v>
      </c>
      <c r="X671">
        <v>0.9889</v>
      </c>
      <c r="Y671">
        <v>682.6</v>
      </c>
      <c r="Z671">
        <v>0</v>
      </c>
      <c r="AA671">
        <v>0</v>
      </c>
      <c r="AB671">
        <v>1039.9000000000001</v>
      </c>
      <c r="AC671">
        <v>845.1</v>
      </c>
      <c r="AD671">
        <v>730.7</v>
      </c>
      <c r="AE671">
        <v>658.4</v>
      </c>
      <c r="AF671">
        <v>617.70000000000005</v>
      </c>
      <c r="AG671">
        <v>594.20000000000005</v>
      </c>
      <c r="AH671">
        <v>569.20000000000005</v>
      </c>
      <c r="AI671">
        <v>996.3</v>
      </c>
      <c r="AJ671">
        <v>811.8</v>
      </c>
      <c r="AK671">
        <v>708.6</v>
      </c>
      <c r="AL671">
        <v>648.79999999999995</v>
      </c>
      <c r="AM671">
        <v>616</v>
      </c>
      <c r="AN671">
        <v>596.79999999999995</v>
      </c>
      <c r="AO671">
        <v>572.1</v>
      </c>
      <c r="AP671">
        <v>876</v>
      </c>
      <c r="AQ671">
        <v>705.3</v>
      </c>
      <c r="AR671">
        <v>613.4</v>
      </c>
      <c r="AS671">
        <v>560</v>
      </c>
      <c r="AT671">
        <v>527.4</v>
      </c>
      <c r="AU671">
        <v>506.4</v>
      </c>
      <c r="AV671">
        <v>480.7</v>
      </c>
      <c r="AW671">
        <v>940.7</v>
      </c>
      <c r="AX671">
        <v>750.9</v>
      </c>
      <c r="AY671">
        <v>647</v>
      </c>
      <c r="AZ671">
        <v>585.29999999999995</v>
      </c>
      <c r="BA671">
        <v>547.1</v>
      </c>
      <c r="BB671">
        <v>522.6</v>
      </c>
      <c r="BC671">
        <v>494.1</v>
      </c>
      <c r="BD671">
        <v>1035.0999999999999</v>
      </c>
      <c r="BE671">
        <v>793.1</v>
      </c>
      <c r="BF671">
        <v>657.5</v>
      </c>
      <c r="BG671">
        <v>576.4</v>
      </c>
      <c r="BH671">
        <v>536.29999999999995</v>
      </c>
      <c r="BI671">
        <v>506.5</v>
      </c>
      <c r="BJ671">
        <v>459.9</v>
      </c>
      <c r="BK671">
        <v>42.8</v>
      </c>
      <c r="BL671">
        <v>41.1</v>
      </c>
      <c r="BM671">
        <v>41</v>
      </c>
      <c r="BN671">
        <v>40.200000000000003</v>
      </c>
      <c r="BO671">
        <v>39.200000000000003</v>
      </c>
      <c r="BP671">
        <v>38.799999999999997</v>
      </c>
      <c r="BQ671">
        <v>38.4</v>
      </c>
      <c r="BR671">
        <v>145.30000000000001</v>
      </c>
      <c r="BS671">
        <v>150</v>
      </c>
      <c r="BT671">
        <v>151</v>
      </c>
      <c r="BU671">
        <v>156.5</v>
      </c>
      <c r="BV671">
        <v>173.9</v>
      </c>
      <c r="BW671">
        <v>180</v>
      </c>
      <c r="BX671">
        <v>180</v>
      </c>
      <c r="BY671">
        <v>1088.2</v>
      </c>
      <c r="BZ671">
        <v>901.1</v>
      </c>
      <c r="CA671">
        <v>792.9</v>
      </c>
      <c r="CB671">
        <v>729.3</v>
      </c>
      <c r="CC671">
        <v>703</v>
      </c>
      <c r="CD671">
        <v>692.8</v>
      </c>
      <c r="CE671">
        <v>684.1</v>
      </c>
      <c r="CF671">
        <v>715</v>
      </c>
      <c r="CG671">
        <v>601.70000000000005</v>
      </c>
      <c r="CH671">
        <v>535.4</v>
      </c>
      <c r="CI671">
        <v>507.3</v>
      </c>
      <c r="CJ671">
        <v>494.9</v>
      </c>
      <c r="CK671">
        <v>490.2</v>
      </c>
      <c r="CL671">
        <v>487.8</v>
      </c>
      <c r="CM671">
        <v>678.3</v>
      </c>
      <c r="CN671">
        <v>572.70000000000005</v>
      </c>
      <c r="CO671">
        <v>517.79999999999995</v>
      </c>
      <c r="CP671">
        <v>495</v>
      </c>
      <c r="CQ671">
        <v>483</v>
      </c>
      <c r="CR671">
        <v>477.1</v>
      </c>
      <c r="CS671">
        <v>473.6</v>
      </c>
      <c r="CT671">
        <v>651.20000000000005</v>
      </c>
      <c r="CU671">
        <v>551.5</v>
      </c>
      <c r="CV671">
        <v>506.1</v>
      </c>
      <c r="CW671">
        <v>485.1</v>
      </c>
      <c r="CX671">
        <v>471.3</v>
      </c>
      <c r="CY671">
        <v>460.7</v>
      </c>
      <c r="CZ671">
        <v>449.7</v>
      </c>
      <c r="DA671">
        <v>650.79999999999995</v>
      </c>
      <c r="DB671">
        <v>539.1</v>
      </c>
      <c r="DC671">
        <v>494.6</v>
      </c>
      <c r="DD671">
        <v>477.5</v>
      </c>
      <c r="DE671">
        <v>468.4</v>
      </c>
      <c r="DF671">
        <v>454.4</v>
      </c>
      <c r="DG671">
        <v>430.5</v>
      </c>
      <c r="DH671">
        <v>642.5</v>
      </c>
      <c r="DI671">
        <v>531</v>
      </c>
      <c r="DJ671">
        <v>487.4</v>
      </c>
      <c r="DK671">
        <v>464.7</v>
      </c>
      <c r="DL671">
        <v>445</v>
      </c>
      <c r="DM671">
        <v>431.5</v>
      </c>
      <c r="DN671">
        <v>413.7</v>
      </c>
      <c r="DO671">
        <v>660</v>
      </c>
      <c r="DP671">
        <v>543.5</v>
      </c>
      <c r="DQ671">
        <v>493.2</v>
      </c>
      <c r="DR671">
        <v>468.3</v>
      </c>
      <c r="DS671">
        <v>446.6</v>
      </c>
      <c r="DT671">
        <v>425.5</v>
      </c>
      <c r="DU671">
        <v>396.6</v>
      </c>
      <c r="DV671">
        <v>726.1</v>
      </c>
      <c r="DW671">
        <v>593.1</v>
      </c>
      <c r="DX671">
        <v>517.20000000000005</v>
      </c>
      <c r="DY671">
        <v>484.3</v>
      </c>
      <c r="DZ671">
        <v>462.6</v>
      </c>
      <c r="EA671">
        <v>440.9</v>
      </c>
      <c r="EB671">
        <v>398.9</v>
      </c>
      <c r="EC671">
        <v>858.8</v>
      </c>
      <c r="ED671">
        <v>683.5</v>
      </c>
      <c r="EE671">
        <v>579.4</v>
      </c>
      <c r="EF671">
        <v>515.20000000000005</v>
      </c>
      <c r="EG671">
        <v>485</v>
      </c>
      <c r="EH671">
        <v>464.5</v>
      </c>
      <c r="EI671">
        <v>424.1</v>
      </c>
      <c r="EJ671">
        <v>991.6</v>
      </c>
      <c r="EK671">
        <v>789.2</v>
      </c>
      <c r="EL671">
        <v>668.5</v>
      </c>
      <c r="EM671">
        <v>587.4</v>
      </c>
      <c r="EN671">
        <v>532.4</v>
      </c>
      <c r="EO671">
        <v>495.5</v>
      </c>
      <c r="EP671" t="s">
        <v>5002</v>
      </c>
    </row>
    <row r="672" spans="1:146" x14ac:dyDescent="0.25">
      <c r="A672" t="s">
        <v>3421</v>
      </c>
      <c r="B672" t="s">
        <v>3760</v>
      </c>
      <c r="C672" t="s">
        <v>3761</v>
      </c>
      <c r="D672" t="s">
        <v>3762</v>
      </c>
      <c r="E672" t="s">
        <v>3763</v>
      </c>
      <c r="F672" t="s">
        <v>620</v>
      </c>
      <c r="G672" t="s">
        <v>3764</v>
      </c>
      <c r="H672">
        <v>1983</v>
      </c>
      <c r="K672" t="s">
        <v>1698</v>
      </c>
      <c r="L672" t="s">
        <v>1782</v>
      </c>
      <c r="M672">
        <v>514</v>
      </c>
      <c r="N672" t="s">
        <v>5003</v>
      </c>
      <c r="O672" s="3">
        <v>0.38030092592592596</v>
      </c>
      <c r="P672">
        <v>10.034000000000001</v>
      </c>
      <c r="Q672">
        <v>8.3510000000000009</v>
      </c>
      <c r="R672">
        <v>1.849</v>
      </c>
      <c r="S672">
        <v>3.35</v>
      </c>
      <c r="T672">
        <v>3380</v>
      </c>
      <c r="U672">
        <v>112.6</v>
      </c>
      <c r="V672">
        <v>0</v>
      </c>
      <c r="W672">
        <v>631.70000000000005</v>
      </c>
      <c r="X672">
        <v>0.98370000000000002</v>
      </c>
      <c r="Y672">
        <v>686.2</v>
      </c>
      <c r="Z672">
        <v>0</v>
      </c>
      <c r="AA672">
        <v>0</v>
      </c>
      <c r="AB672">
        <v>1009.7</v>
      </c>
      <c r="AC672">
        <v>821.5</v>
      </c>
      <c r="AD672">
        <v>720.1</v>
      </c>
      <c r="AE672">
        <v>665.6</v>
      </c>
      <c r="AF672">
        <v>631.5</v>
      </c>
      <c r="AG672">
        <v>613</v>
      </c>
      <c r="AH672">
        <v>586.20000000000005</v>
      </c>
      <c r="AI672">
        <v>954.8</v>
      </c>
      <c r="AJ672">
        <v>782.5</v>
      </c>
      <c r="AK672">
        <v>697.1</v>
      </c>
      <c r="AL672">
        <v>654.29999999999995</v>
      </c>
      <c r="AM672">
        <v>629.5</v>
      </c>
      <c r="AN672">
        <v>613.4</v>
      </c>
      <c r="AO672">
        <v>587.1</v>
      </c>
      <c r="AP672">
        <v>858.3</v>
      </c>
      <c r="AQ672">
        <v>698.1</v>
      </c>
      <c r="AR672">
        <v>613.70000000000005</v>
      </c>
      <c r="AS672">
        <v>565.29999999999995</v>
      </c>
      <c r="AT672">
        <v>535.6</v>
      </c>
      <c r="AU672">
        <v>515.79999999999995</v>
      </c>
      <c r="AV672">
        <v>489.3</v>
      </c>
      <c r="AW672">
        <v>891.8</v>
      </c>
      <c r="AX672">
        <v>721.9</v>
      </c>
      <c r="AY672">
        <v>631.5</v>
      </c>
      <c r="AZ672">
        <v>579.4</v>
      </c>
      <c r="BA672">
        <v>547.4</v>
      </c>
      <c r="BB672">
        <v>526.1</v>
      </c>
      <c r="BC672">
        <v>498.4</v>
      </c>
      <c r="BD672">
        <v>1011.5</v>
      </c>
      <c r="BE672">
        <v>774.7</v>
      </c>
      <c r="BF672">
        <v>653.70000000000005</v>
      </c>
      <c r="BG672">
        <v>585.9</v>
      </c>
      <c r="BH672">
        <v>547.9</v>
      </c>
      <c r="BI672">
        <v>517.5</v>
      </c>
      <c r="BJ672">
        <v>465.2</v>
      </c>
      <c r="BK672">
        <v>41.9</v>
      </c>
      <c r="BL672">
        <v>41</v>
      </c>
      <c r="BM672">
        <v>39.200000000000003</v>
      </c>
      <c r="BN672">
        <v>38.200000000000003</v>
      </c>
      <c r="BO672">
        <v>37.9</v>
      </c>
      <c r="BP672">
        <v>38.1</v>
      </c>
      <c r="BQ672">
        <v>38.299999999999997</v>
      </c>
      <c r="BR672">
        <v>145.4</v>
      </c>
      <c r="BS672">
        <v>150.19999999999999</v>
      </c>
      <c r="BT672">
        <v>152.19999999999999</v>
      </c>
      <c r="BU672">
        <v>161.6</v>
      </c>
      <c r="BV672">
        <v>180</v>
      </c>
      <c r="BW672">
        <v>180</v>
      </c>
      <c r="BX672">
        <v>180</v>
      </c>
      <c r="BY672">
        <v>991.9</v>
      </c>
      <c r="BZ672">
        <v>828</v>
      </c>
      <c r="CA672">
        <v>753.2</v>
      </c>
      <c r="CB672">
        <v>728</v>
      </c>
      <c r="CC672">
        <v>717.4</v>
      </c>
      <c r="CD672">
        <v>713.9</v>
      </c>
      <c r="CE672">
        <v>712.6</v>
      </c>
      <c r="CF672">
        <v>657.5</v>
      </c>
      <c r="CG672">
        <v>563.29999999999995</v>
      </c>
      <c r="CH672">
        <v>532</v>
      </c>
      <c r="CI672">
        <v>521</v>
      </c>
      <c r="CJ672">
        <v>515.5</v>
      </c>
      <c r="CK672">
        <v>512.29999999999995</v>
      </c>
      <c r="CL672">
        <v>507.9</v>
      </c>
      <c r="CM672">
        <v>625.5</v>
      </c>
      <c r="CN672">
        <v>547.20000000000005</v>
      </c>
      <c r="CO672">
        <v>520.1</v>
      </c>
      <c r="CP672">
        <v>506.6</v>
      </c>
      <c r="CQ672">
        <v>499.6</v>
      </c>
      <c r="CR672">
        <v>495.5</v>
      </c>
      <c r="CS672">
        <v>491.1</v>
      </c>
      <c r="CT672">
        <v>603.1</v>
      </c>
      <c r="CU672">
        <v>537.20000000000005</v>
      </c>
      <c r="CV672">
        <v>509.2</v>
      </c>
      <c r="CW672">
        <v>489.3</v>
      </c>
      <c r="CX672">
        <v>475.7</v>
      </c>
      <c r="CY672">
        <v>468.4</v>
      </c>
      <c r="CZ672">
        <v>461.9</v>
      </c>
      <c r="DA672">
        <v>610</v>
      </c>
      <c r="DB672">
        <v>538.5</v>
      </c>
      <c r="DC672">
        <v>508.3</v>
      </c>
      <c r="DD672">
        <v>483.9</v>
      </c>
      <c r="DE672">
        <v>463.6</v>
      </c>
      <c r="DF672">
        <v>448.8</v>
      </c>
      <c r="DG672">
        <v>433.7</v>
      </c>
      <c r="DH672">
        <v>645.4</v>
      </c>
      <c r="DI672">
        <v>544.4</v>
      </c>
      <c r="DJ672">
        <v>505.2</v>
      </c>
      <c r="DK672">
        <v>474</v>
      </c>
      <c r="DL672">
        <v>448.5</v>
      </c>
      <c r="DM672">
        <v>429.1</v>
      </c>
      <c r="DN672">
        <v>406.2</v>
      </c>
      <c r="DO672">
        <v>669.4</v>
      </c>
      <c r="DP672">
        <v>557.6</v>
      </c>
      <c r="DQ672">
        <v>513.4</v>
      </c>
      <c r="DR672">
        <v>481.9</v>
      </c>
      <c r="DS672">
        <v>453</v>
      </c>
      <c r="DT672">
        <v>427.9</v>
      </c>
      <c r="DU672">
        <v>383.1</v>
      </c>
      <c r="DV672">
        <v>746.9</v>
      </c>
      <c r="DW672">
        <v>608.4</v>
      </c>
      <c r="DX672">
        <v>538.5</v>
      </c>
      <c r="DY672">
        <v>504.9</v>
      </c>
      <c r="DZ672">
        <v>475.5</v>
      </c>
      <c r="EA672">
        <v>448.3</v>
      </c>
      <c r="EB672">
        <v>395.3</v>
      </c>
      <c r="EC672">
        <v>889.8</v>
      </c>
      <c r="ED672">
        <v>705.7</v>
      </c>
      <c r="EE672">
        <v>596.6</v>
      </c>
      <c r="EF672">
        <v>535.70000000000005</v>
      </c>
      <c r="EG672">
        <v>504.5</v>
      </c>
      <c r="EH672">
        <v>476.7</v>
      </c>
      <c r="EI672">
        <v>427.1</v>
      </c>
      <c r="EJ672">
        <v>1027.5</v>
      </c>
      <c r="EK672">
        <v>815.1</v>
      </c>
      <c r="EL672">
        <v>686.9</v>
      </c>
      <c r="EM672">
        <v>603.29999999999995</v>
      </c>
      <c r="EN672">
        <v>545.5</v>
      </c>
      <c r="EO672">
        <v>512</v>
      </c>
      <c r="EP672" t="s">
        <v>5004</v>
      </c>
    </row>
    <row r="673" spans="1:146" x14ac:dyDescent="0.25">
      <c r="A673" t="s">
        <v>3421</v>
      </c>
      <c r="B673" t="s">
        <v>3346</v>
      </c>
      <c r="C673" t="s">
        <v>3347</v>
      </c>
      <c r="D673" t="s">
        <v>3348</v>
      </c>
      <c r="E673" t="s">
        <v>2455</v>
      </c>
      <c r="F673" t="s">
        <v>2456</v>
      </c>
      <c r="G673" t="s">
        <v>1096</v>
      </c>
      <c r="H673">
        <v>2015</v>
      </c>
      <c r="K673" t="s">
        <v>1698</v>
      </c>
      <c r="L673" t="s">
        <v>971</v>
      </c>
      <c r="M673">
        <v>425</v>
      </c>
      <c r="N673" t="s">
        <v>5003</v>
      </c>
      <c r="O673" s="3">
        <v>0.39254629629629628</v>
      </c>
      <c r="P673">
        <v>8.67</v>
      </c>
      <c r="Q673">
        <v>8.5660000000000007</v>
      </c>
      <c r="R673">
        <v>1.716</v>
      </c>
      <c r="S673">
        <v>2.8</v>
      </c>
      <c r="T673">
        <v>1554</v>
      </c>
      <c r="U673">
        <v>112.4</v>
      </c>
      <c r="V673">
        <v>7.0000000000000007E-2</v>
      </c>
      <c r="W673">
        <v>602.20000000000005</v>
      </c>
      <c r="X673">
        <v>1.0167999999999999</v>
      </c>
      <c r="Y673">
        <v>663.9</v>
      </c>
      <c r="Z673">
        <v>0</v>
      </c>
      <c r="AA673">
        <v>0</v>
      </c>
      <c r="AB673">
        <v>975.3</v>
      </c>
      <c r="AC673">
        <v>782.6</v>
      </c>
      <c r="AD673">
        <v>690.8</v>
      </c>
      <c r="AE673">
        <v>653.79999999999995</v>
      </c>
      <c r="AF673">
        <v>624.9</v>
      </c>
      <c r="AG673">
        <v>590.5</v>
      </c>
      <c r="AH673">
        <v>542.4</v>
      </c>
      <c r="AI673">
        <v>932.3</v>
      </c>
      <c r="AJ673">
        <v>755.3</v>
      </c>
      <c r="AK673">
        <v>673.8</v>
      </c>
      <c r="AL673">
        <v>633.9</v>
      </c>
      <c r="AM673">
        <v>604.70000000000005</v>
      </c>
      <c r="AN673">
        <v>576.70000000000005</v>
      </c>
      <c r="AO673">
        <v>546.5</v>
      </c>
      <c r="AP673">
        <v>825.2</v>
      </c>
      <c r="AQ673">
        <v>668.6</v>
      </c>
      <c r="AR673">
        <v>585.20000000000005</v>
      </c>
      <c r="AS673">
        <v>535.79999999999995</v>
      </c>
      <c r="AT673">
        <v>503.2</v>
      </c>
      <c r="AU673">
        <v>478.9</v>
      </c>
      <c r="AV673">
        <v>442.3</v>
      </c>
      <c r="AW673">
        <v>902.6</v>
      </c>
      <c r="AX673">
        <v>723.2</v>
      </c>
      <c r="AY673">
        <v>626.1</v>
      </c>
      <c r="AZ673">
        <v>568.6</v>
      </c>
      <c r="BA673">
        <v>531.5</v>
      </c>
      <c r="BB673">
        <v>505.4</v>
      </c>
      <c r="BC673">
        <v>468.5</v>
      </c>
      <c r="BD673">
        <v>971</v>
      </c>
      <c r="BE673">
        <v>737</v>
      </c>
      <c r="BF673">
        <v>625.1</v>
      </c>
      <c r="BG673">
        <v>562.70000000000005</v>
      </c>
      <c r="BH673">
        <v>520.70000000000005</v>
      </c>
      <c r="BI673">
        <v>480.4</v>
      </c>
      <c r="BJ673">
        <v>416.6</v>
      </c>
      <c r="BK673">
        <v>43</v>
      </c>
      <c r="BL673">
        <v>41.9</v>
      </c>
      <c r="BM673">
        <v>39</v>
      </c>
      <c r="BN673">
        <v>38.1</v>
      </c>
      <c r="BO673">
        <v>38.4</v>
      </c>
      <c r="BP673">
        <v>38</v>
      </c>
      <c r="BQ673">
        <v>39.1</v>
      </c>
      <c r="BR673">
        <v>143.5</v>
      </c>
      <c r="BS673">
        <v>145.69999999999999</v>
      </c>
      <c r="BT673">
        <v>150.4</v>
      </c>
      <c r="BU673">
        <v>150</v>
      </c>
      <c r="BV673">
        <v>146.4</v>
      </c>
      <c r="BW673">
        <v>144.6</v>
      </c>
      <c r="BX673">
        <v>140.4</v>
      </c>
      <c r="BY673">
        <v>1017.9</v>
      </c>
      <c r="BZ673">
        <v>827.9</v>
      </c>
      <c r="CA673">
        <v>750.5</v>
      </c>
      <c r="CB673">
        <v>728.3</v>
      </c>
      <c r="CC673">
        <v>719.7</v>
      </c>
      <c r="CD673">
        <v>707.6</v>
      </c>
      <c r="CE673">
        <v>710.2</v>
      </c>
      <c r="CF673">
        <v>665.2</v>
      </c>
      <c r="CG673">
        <v>557.5</v>
      </c>
      <c r="CH673">
        <v>525.20000000000005</v>
      </c>
      <c r="CI673">
        <v>514.79999999999995</v>
      </c>
      <c r="CJ673">
        <v>509.5</v>
      </c>
      <c r="CK673">
        <v>503.4</v>
      </c>
      <c r="CL673">
        <v>495.3</v>
      </c>
      <c r="CM673">
        <v>627.79999999999995</v>
      </c>
      <c r="CN673">
        <v>540.20000000000005</v>
      </c>
      <c r="CO673">
        <v>509.2</v>
      </c>
      <c r="CP673">
        <v>495.3</v>
      </c>
      <c r="CQ673">
        <v>487.5</v>
      </c>
      <c r="CR673">
        <v>483.1</v>
      </c>
      <c r="CS673">
        <v>467.3</v>
      </c>
      <c r="CT673">
        <v>599.70000000000005</v>
      </c>
      <c r="CU673">
        <v>528.79999999999995</v>
      </c>
      <c r="CV673">
        <v>492</v>
      </c>
      <c r="CW673">
        <v>462.5</v>
      </c>
      <c r="CX673">
        <v>448.8</v>
      </c>
      <c r="CY673">
        <v>440.9</v>
      </c>
      <c r="CZ673">
        <v>424.1</v>
      </c>
      <c r="DA673">
        <v>601.6</v>
      </c>
      <c r="DB673">
        <v>521.29999999999995</v>
      </c>
      <c r="DC673">
        <v>491</v>
      </c>
      <c r="DD673">
        <v>452.8</v>
      </c>
      <c r="DE673">
        <v>420.6</v>
      </c>
      <c r="DF673">
        <v>403.5</v>
      </c>
      <c r="DG673">
        <v>388</v>
      </c>
      <c r="DH673">
        <v>592.29999999999995</v>
      </c>
      <c r="DI673">
        <v>510.4</v>
      </c>
      <c r="DJ673">
        <v>461</v>
      </c>
      <c r="DK673">
        <v>432.4</v>
      </c>
      <c r="DL673">
        <v>407.3</v>
      </c>
      <c r="DM673">
        <v>386.5</v>
      </c>
      <c r="DN673">
        <v>343.1</v>
      </c>
      <c r="DO673">
        <v>608.1</v>
      </c>
      <c r="DP673">
        <v>517.9</v>
      </c>
      <c r="DQ673">
        <v>464.7</v>
      </c>
      <c r="DR673">
        <v>416.4</v>
      </c>
      <c r="DS673">
        <v>387.2</v>
      </c>
      <c r="DT673">
        <v>364.2</v>
      </c>
      <c r="DU673">
        <v>325.3</v>
      </c>
      <c r="DV673">
        <v>681</v>
      </c>
      <c r="DW673">
        <v>550.1</v>
      </c>
      <c r="DX673">
        <v>497.2</v>
      </c>
      <c r="DY673">
        <v>447.3</v>
      </c>
      <c r="DZ673">
        <v>395.3</v>
      </c>
      <c r="EA673">
        <v>349.6</v>
      </c>
      <c r="EB673">
        <v>288.10000000000002</v>
      </c>
      <c r="EC673">
        <v>807.7</v>
      </c>
      <c r="ED673">
        <v>638.5</v>
      </c>
      <c r="EE673">
        <v>546.4</v>
      </c>
      <c r="EF673">
        <v>501.7</v>
      </c>
      <c r="EG673">
        <v>459.1</v>
      </c>
      <c r="EH673">
        <v>410</v>
      </c>
      <c r="EI673">
        <v>324.39999999999998</v>
      </c>
      <c r="EJ673">
        <v>932.7</v>
      </c>
      <c r="EK673">
        <v>737.3</v>
      </c>
      <c r="EL673">
        <v>631.1</v>
      </c>
      <c r="EM673">
        <v>579.29999999999995</v>
      </c>
      <c r="EN673">
        <v>530.1</v>
      </c>
      <c r="EO673">
        <v>473.5</v>
      </c>
      <c r="EP673" t="s">
        <v>5005</v>
      </c>
    </row>
    <row r="674" spans="1:146" x14ac:dyDescent="0.25">
      <c r="A674" t="s">
        <v>3421</v>
      </c>
      <c r="B674" t="s">
        <v>80</v>
      </c>
      <c r="C674" t="s">
        <v>2753</v>
      </c>
      <c r="D674" t="s">
        <v>1101</v>
      </c>
      <c r="E674" t="s">
        <v>81</v>
      </c>
      <c r="F674" t="s">
        <v>1937</v>
      </c>
      <c r="G674" t="s">
        <v>394</v>
      </c>
      <c r="H674">
        <v>2005</v>
      </c>
      <c r="I674">
        <v>4016233</v>
      </c>
      <c r="K674" t="s">
        <v>1698</v>
      </c>
      <c r="L674" t="s">
        <v>1781</v>
      </c>
      <c r="M674">
        <v>700</v>
      </c>
      <c r="N674" t="s">
        <v>5003</v>
      </c>
      <c r="O674" s="3">
        <v>0.46652777777777782</v>
      </c>
      <c r="P674">
        <v>11.3</v>
      </c>
      <c r="Q674">
        <v>10.448</v>
      </c>
      <c r="R674">
        <v>2.3380000000000001</v>
      </c>
      <c r="S674">
        <v>3.58</v>
      </c>
      <c r="T674">
        <v>6723</v>
      </c>
      <c r="U674">
        <v>113.4</v>
      </c>
      <c r="V674">
        <v>0.31</v>
      </c>
      <c r="W674">
        <v>631.70000000000005</v>
      </c>
      <c r="X674">
        <v>0.99270000000000003</v>
      </c>
      <c r="Y674">
        <v>680</v>
      </c>
      <c r="Z674">
        <v>0</v>
      </c>
      <c r="AA674">
        <v>0</v>
      </c>
      <c r="AB674">
        <v>1051.7</v>
      </c>
      <c r="AC674">
        <v>848.2</v>
      </c>
      <c r="AD674">
        <v>731.2</v>
      </c>
      <c r="AE674">
        <v>655.9</v>
      </c>
      <c r="AF674">
        <v>612.79999999999995</v>
      </c>
      <c r="AG674">
        <v>587.20000000000005</v>
      </c>
      <c r="AH674">
        <v>561.9</v>
      </c>
      <c r="AI674">
        <v>1004.6</v>
      </c>
      <c r="AJ674">
        <v>813.4</v>
      </c>
      <c r="AK674">
        <v>706.3</v>
      </c>
      <c r="AL674">
        <v>643.4</v>
      </c>
      <c r="AM674">
        <v>608.6</v>
      </c>
      <c r="AN674">
        <v>588.79999999999995</v>
      </c>
      <c r="AO674">
        <v>563.9</v>
      </c>
      <c r="AP674">
        <v>881</v>
      </c>
      <c r="AQ674">
        <v>706.6</v>
      </c>
      <c r="AR674">
        <v>612</v>
      </c>
      <c r="AS674">
        <v>556.70000000000005</v>
      </c>
      <c r="AT674">
        <v>522.79999999999995</v>
      </c>
      <c r="AU674">
        <v>501</v>
      </c>
      <c r="AV674">
        <v>474.8</v>
      </c>
      <c r="AW674">
        <v>946.7</v>
      </c>
      <c r="AX674">
        <v>753</v>
      </c>
      <c r="AY674">
        <v>646.20000000000005</v>
      </c>
      <c r="AZ674">
        <v>582.6</v>
      </c>
      <c r="BA674">
        <v>543.1</v>
      </c>
      <c r="BB674">
        <v>517.70000000000005</v>
      </c>
      <c r="BC674">
        <v>487.3</v>
      </c>
      <c r="BD674">
        <v>1048</v>
      </c>
      <c r="BE674">
        <v>796.5</v>
      </c>
      <c r="BF674">
        <v>657.2</v>
      </c>
      <c r="BG674">
        <v>572.6</v>
      </c>
      <c r="BH674">
        <v>530.79999999999995</v>
      </c>
      <c r="BI674">
        <v>500.7</v>
      </c>
      <c r="BJ674">
        <v>454.2</v>
      </c>
      <c r="BK674">
        <v>42.3</v>
      </c>
      <c r="BL674">
        <v>40.799999999999997</v>
      </c>
      <c r="BM674">
        <v>40.200000000000003</v>
      </c>
      <c r="BN674">
        <v>39.5</v>
      </c>
      <c r="BO674">
        <v>38.4</v>
      </c>
      <c r="BP674">
        <v>38</v>
      </c>
      <c r="BQ674">
        <v>37.799999999999997</v>
      </c>
      <c r="BR674">
        <v>145</v>
      </c>
      <c r="BS674">
        <v>149.6</v>
      </c>
      <c r="BT674">
        <v>151.6</v>
      </c>
      <c r="BU674">
        <v>155.30000000000001</v>
      </c>
      <c r="BV674">
        <v>170.8</v>
      </c>
      <c r="BW674">
        <v>180</v>
      </c>
      <c r="BX674">
        <v>180</v>
      </c>
      <c r="BY674">
        <v>1088.4000000000001</v>
      </c>
      <c r="BZ674">
        <v>894.6</v>
      </c>
      <c r="CA674">
        <v>784.7</v>
      </c>
      <c r="CB674">
        <v>718</v>
      </c>
      <c r="CC674">
        <v>689.1</v>
      </c>
      <c r="CD674">
        <v>679.2</v>
      </c>
      <c r="CE674">
        <v>671.4</v>
      </c>
      <c r="CF674">
        <v>718.7</v>
      </c>
      <c r="CG674">
        <v>602.1</v>
      </c>
      <c r="CH674">
        <v>532.9</v>
      </c>
      <c r="CI674">
        <v>501.6</v>
      </c>
      <c r="CJ674">
        <v>488.3</v>
      </c>
      <c r="CK674">
        <v>483.6</v>
      </c>
      <c r="CL674">
        <v>481.2</v>
      </c>
      <c r="CM674">
        <v>682.9</v>
      </c>
      <c r="CN674">
        <v>574.6</v>
      </c>
      <c r="CO674">
        <v>514.9</v>
      </c>
      <c r="CP674">
        <v>489.4</v>
      </c>
      <c r="CQ674">
        <v>476.8</v>
      </c>
      <c r="CR674">
        <v>470.8</v>
      </c>
      <c r="CS674">
        <v>467.3</v>
      </c>
      <c r="CT674">
        <v>656.9</v>
      </c>
      <c r="CU674">
        <v>554.1</v>
      </c>
      <c r="CV674">
        <v>502.8</v>
      </c>
      <c r="CW674">
        <v>479.8</v>
      </c>
      <c r="CX674">
        <v>465.4</v>
      </c>
      <c r="CY674">
        <v>454.9</v>
      </c>
      <c r="CZ674">
        <v>444.3</v>
      </c>
      <c r="DA674">
        <v>654.20000000000005</v>
      </c>
      <c r="DB674">
        <v>539.4</v>
      </c>
      <c r="DC674">
        <v>489.9</v>
      </c>
      <c r="DD674">
        <v>470.9</v>
      </c>
      <c r="DE674">
        <v>462.5</v>
      </c>
      <c r="DF674">
        <v>448.8</v>
      </c>
      <c r="DG674">
        <v>424.9</v>
      </c>
      <c r="DH674">
        <v>650.20000000000005</v>
      </c>
      <c r="DI674">
        <v>534.29999999999995</v>
      </c>
      <c r="DJ674">
        <v>484.7</v>
      </c>
      <c r="DK674">
        <v>460.9</v>
      </c>
      <c r="DL674">
        <v>441.3</v>
      </c>
      <c r="DM674">
        <v>426.4</v>
      </c>
      <c r="DN674">
        <v>408.3</v>
      </c>
      <c r="DO674">
        <v>670.7</v>
      </c>
      <c r="DP674">
        <v>550</v>
      </c>
      <c r="DQ674">
        <v>492</v>
      </c>
      <c r="DR674">
        <v>465.5</v>
      </c>
      <c r="DS674">
        <v>444</v>
      </c>
      <c r="DT674">
        <v>422.7</v>
      </c>
      <c r="DU674">
        <v>391.1</v>
      </c>
      <c r="DV674">
        <v>743.5</v>
      </c>
      <c r="DW674">
        <v>603.29999999999995</v>
      </c>
      <c r="DX674">
        <v>520.9</v>
      </c>
      <c r="DY674">
        <v>482.7</v>
      </c>
      <c r="DZ674">
        <v>460.3</v>
      </c>
      <c r="EA674">
        <v>439.2</v>
      </c>
      <c r="EB674">
        <v>396.7</v>
      </c>
      <c r="EC674">
        <v>879</v>
      </c>
      <c r="ED674">
        <v>694.4</v>
      </c>
      <c r="EE674">
        <v>587.4</v>
      </c>
      <c r="EF674">
        <v>518.4</v>
      </c>
      <c r="EG674">
        <v>483.6</v>
      </c>
      <c r="EH674">
        <v>462.3</v>
      </c>
      <c r="EI674">
        <v>422.4</v>
      </c>
      <c r="EJ674">
        <v>1015</v>
      </c>
      <c r="EK674">
        <v>801.8</v>
      </c>
      <c r="EL674">
        <v>677.8</v>
      </c>
      <c r="EM674">
        <v>593.79999999999995</v>
      </c>
      <c r="EN674">
        <v>536.4</v>
      </c>
      <c r="EO674">
        <v>495.3</v>
      </c>
      <c r="EP674" t="s">
        <v>5006</v>
      </c>
    </row>
    <row r="675" spans="1:146" x14ac:dyDescent="0.25">
      <c r="A675" t="s">
        <v>5007</v>
      </c>
      <c r="B675" t="s">
        <v>2110</v>
      </c>
      <c r="C675" t="s">
        <v>2111</v>
      </c>
      <c r="D675" t="s">
        <v>2112</v>
      </c>
      <c r="E675" t="s">
        <v>1583</v>
      </c>
      <c r="F675" t="s">
        <v>1477</v>
      </c>
      <c r="G675" t="s">
        <v>1057</v>
      </c>
      <c r="H675">
        <v>1994</v>
      </c>
      <c r="I675">
        <v>237959</v>
      </c>
      <c r="K675" t="s">
        <v>1698</v>
      </c>
      <c r="L675" t="s">
        <v>1781</v>
      </c>
      <c r="M675">
        <v>580</v>
      </c>
      <c r="N675" t="s">
        <v>5003</v>
      </c>
      <c r="O675" s="3">
        <v>0.47057870370370369</v>
      </c>
      <c r="P675">
        <v>11.121</v>
      </c>
      <c r="Q675">
        <v>10.037000000000001</v>
      </c>
      <c r="R675">
        <v>2.0569999999999999</v>
      </c>
      <c r="S675">
        <v>3.49</v>
      </c>
      <c r="T675">
        <v>6617</v>
      </c>
      <c r="U675">
        <v>118.9</v>
      </c>
      <c r="V675">
        <v>0.36</v>
      </c>
      <c r="W675">
        <v>653</v>
      </c>
      <c r="X675">
        <v>0.95920000000000005</v>
      </c>
      <c r="Y675">
        <v>703.7</v>
      </c>
      <c r="Z675">
        <v>0</v>
      </c>
      <c r="AA675">
        <v>0</v>
      </c>
      <c r="AB675">
        <v>1089.9000000000001</v>
      </c>
      <c r="AC675">
        <v>878</v>
      </c>
      <c r="AD675">
        <v>757.7</v>
      </c>
      <c r="AE675">
        <v>680</v>
      </c>
      <c r="AF675">
        <v>634.20000000000005</v>
      </c>
      <c r="AG675">
        <v>606.4</v>
      </c>
      <c r="AH675">
        <v>583.79999999999995</v>
      </c>
      <c r="AI675">
        <v>1039.0999999999999</v>
      </c>
      <c r="AJ675">
        <v>842</v>
      </c>
      <c r="AK675">
        <v>731.5</v>
      </c>
      <c r="AL675">
        <v>666.4</v>
      </c>
      <c r="AM675">
        <v>630.29999999999995</v>
      </c>
      <c r="AN675">
        <v>609.5</v>
      </c>
      <c r="AO675">
        <v>589.20000000000005</v>
      </c>
      <c r="AP675">
        <v>911.7</v>
      </c>
      <c r="AQ675">
        <v>730.8</v>
      </c>
      <c r="AR675">
        <v>632.6</v>
      </c>
      <c r="AS675">
        <v>575.1</v>
      </c>
      <c r="AT675">
        <v>540</v>
      </c>
      <c r="AU675">
        <v>517.70000000000005</v>
      </c>
      <c r="AV675">
        <v>492.1</v>
      </c>
      <c r="AW675">
        <v>968.1</v>
      </c>
      <c r="AX675">
        <v>770.7</v>
      </c>
      <c r="AY675">
        <v>662.1</v>
      </c>
      <c r="AZ675">
        <v>597.6</v>
      </c>
      <c r="BA675">
        <v>557.70000000000005</v>
      </c>
      <c r="BB675">
        <v>532.20000000000005</v>
      </c>
      <c r="BC675">
        <v>502.8</v>
      </c>
      <c r="BD675">
        <v>1087.3</v>
      </c>
      <c r="BE675">
        <v>824.8</v>
      </c>
      <c r="BF675">
        <v>680.1</v>
      </c>
      <c r="BG675">
        <v>591.9</v>
      </c>
      <c r="BH675">
        <v>548.1</v>
      </c>
      <c r="BI675">
        <v>517</v>
      </c>
      <c r="BJ675">
        <v>469.2</v>
      </c>
      <c r="BK675">
        <v>42.7</v>
      </c>
      <c r="BL675">
        <v>41.1</v>
      </c>
      <c r="BM675">
        <v>40.799999999999997</v>
      </c>
      <c r="BN675">
        <v>40.299999999999997</v>
      </c>
      <c r="BO675">
        <v>39.4</v>
      </c>
      <c r="BP675">
        <v>38.799999999999997</v>
      </c>
      <c r="BQ675">
        <v>39.1</v>
      </c>
      <c r="BR675">
        <v>146</v>
      </c>
      <c r="BS675">
        <v>150.4</v>
      </c>
      <c r="BT675">
        <v>152.80000000000001</v>
      </c>
      <c r="BU675">
        <v>155.5</v>
      </c>
      <c r="BV675">
        <v>172.1</v>
      </c>
      <c r="BW675">
        <v>180</v>
      </c>
      <c r="BX675">
        <v>180</v>
      </c>
      <c r="BY675">
        <v>1116.5999999999999</v>
      </c>
      <c r="BZ675">
        <v>920.8</v>
      </c>
      <c r="CA675">
        <v>809.9</v>
      </c>
      <c r="CB675">
        <v>743.6</v>
      </c>
      <c r="CC675">
        <v>715.1</v>
      </c>
      <c r="CD675">
        <v>703.2</v>
      </c>
      <c r="CE675">
        <v>701.6</v>
      </c>
      <c r="CF675">
        <v>734.5</v>
      </c>
      <c r="CG675">
        <v>617</v>
      </c>
      <c r="CH675">
        <v>546.5</v>
      </c>
      <c r="CI675">
        <v>515.4</v>
      </c>
      <c r="CJ675">
        <v>501.8</v>
      </c>
      <c r="CK675">
        <v>496.5</v>
      </c>
      <c r="CL675">
        <v>493.6</v>
      </c>
      <c r="CM675">
        <v>698</v>
      </c>
      <c r="CN675">
        <v>588.4</v>
      </c>
      <c r="CO675">
        <v>527.6</v>
      </c>
      <c r="CP675">
        <v>502.3</v>
      </c>
      <c r="CQ675">
        <v>489.7</v>
      </c>
      <c r="CR675">
        <v>483.1</v>
      </c>
      <c r="CS675">
        <v>479.1</v>
      </c>
      <c r="CT675">
        <v>672.5</v>
      </c>
      <c r="CU675">
        <v>567.6</v>
      </c>
      <c r="CV675">
        <v>515.29999999999995</v>
      </c>
      <c r="CW675">
        <v>492.2</v>
      </c>
      <c r="CX675">
        <v>478.1</v>
      </c>
      <c r="CY675">
        <v>467.6</v>
      </c>
      <c r="CZ675">
        <v>456.1</v>
      </c>
      <c r="DA675">
        <v>681.4</v>
      </c>
      <c r="DB675">
        <v>561.5</v>
      </c>
      <c r="DC675">
        <v>505</v>
      </c>
      <c r="DD675">
        <v>482.3</v>
      </c>
      <c r="DE675">
        <v>472.9</v>
      </c>
      <c r="DF675">
        <v>461.2</v>
      </c>
      <c r="DG675">
        <v>438.2</v>
      </c>
      <c r="DH675">
        <v>677.4</v>
      </c>
      <c r="DI675">
        <v>556</v>
      </c>
      <c r="DJ675">
        <v>500.4</v>
      </c>
      <c r="DK675">
        <v>475.4</v>
      </c>
      <c r="DL675">
        <v>455.8</v>
      </c>
      <c r="DM675">
        <v>437.9</v>
      </c>
      <c r="DN675">
        <v>419.1</v>
      </c>
      <c r="DO675">
        <v>700</v>
      </c>
      <c r="DP675">
        <v>573.6</v>
      </c>
      <c r="DQ675">
        <v>508.5</v>
      </c>
      <c r="DR675">
        <v>480.4</v>
      </c>
      <c r="DS675">
        <v>460</v>
      </c>
      <c r="DT675">
        <v>439.9</v>
      </c>
      <c r="DU675">
        <v>404.8</v>
      </c>
      <c r="DV675">
        <v>778.6</v>
      </c>
      <c r="DW675">
        <v>632.1</v>
      </c>
      <c r="DX675">
        <v>543</v>
      </c>
      <c r="DY675">
        <v>499.2</v>
      </c>
      <c r="DZ675">
        <v>475.9</v>
      </c>
      <c r="EA675">
        <v>455.8</v>
      </c>
      <c r="EB675">
        <v>415.3</v>
      </c>
      <c r="EC675">
        <v>920.8</v>
      </c>
      <c r="ED675">
        <v>723.4</v>
      </c>
      <c r="EE675">
        <v>612.1</v>
      </c>
      <c r="EF675">
        <v>537.9</v>
      </c>
      <c r="EG675">
        <v>499.1</v>
      </c>
      <c r="EH675">
        <v>477.1</v>
      </c>
      <c r="EI675">
        <v>438.8</v>
      </c>
      <c r="EJ675">
        <v>1063.3</v>
      </c>
      <c r="EK675">
        <v>835.3</v>
      </c>
      <c r="EL675">
        <v>705.5</v>
      </c>
      <c r="EM675">
        <v>616.29999999999995</v>
      </c>
      <c r="EN675">
        <v>553.20000000000005</v>
      </c>
      <c r="EO675">
        <v>509.6</v>
      </c>
      <c r="EP675" t="s">
        <v>5008</v>
      </c>
    </row>
    <row r="676" spans="1:146" x14ac:dyDescent="0.25">
      <c r="A676" t="s">
        <v>3421</v>
      </c>
      <c r="B676" t="s">
        <v>3765</v>
      </c>
      <c r="C676" t="s">
        <v>3766</v>
      </c>
      <c r="D676" t="s">
        <v>3643</v>
      </c>
      <c r="E676" t="s">
        <v>3644</v>
      </c>
      <c r="F676" t="s">
        <v>3645</v>
      </c>
      <c r="G676" t="s">
        <v>3646</v>
      </c>
      <c r="H676">
        <v>2007</v>
      </c>
      <c r="I676">
        <v>4022433</v>
      </c>
      <c r="K676" t="s">
        <v>2137</v>
      </c>
      <c r="L676" t="s">
        <v>1781</v>
      </c>
      <c r="M676">
        <v>650</v>
      </c>
      <c r="N676" t="s">
        <v>5003</v>
      </c>
      <c r="O676" s="3">
        <v>0.49576388888888889</v>
      </c>
      <c r="P676">
        <v>10.85</v>
      </c>
      <c r="Q676">
        <v>9.9809999999999999</v>
      </c>
      <c r="R676">
        <v>2.3519999999999999</v>
      </c>
      <c r="S676">
        <v>3.15</v>
      </c>
      <c r="T676">
        <v>5678</v>
      </c>
      <c r="U676">
        <v>155.9</v>
      </c>
      <c r="V676">
        <v>0.04</v>
      </c>
      <c r="W676">
        <v>592.4</v>
      </c>
      <c r="X676">
        <v>1.0558000000000001</v>
      </c>
      <c r="Y676">
        <v>639.29999999999995</v>
      </c>
      <c r="Z676">
        <v>0</v>
      </c>
      <c r="AA676">
        <v>0</v>
      </c>
      <c r="AB676">
        <v>954.4</v>
      </c>
      <c r="AC676">
        <v>774.5</v>
      </c>
      <c r="AD676">
        <v>671.5</v>
      </c>
      <c r="AE676">
        <v>618.1</v>
      </c>
      <c r="AF676">
        <v>586.4</v>
      </c>
      <c r="AG676">
        <v>566.9</v>
      </c>
      <c r="AH676">
        <v>535.79999999999995</v>
      </c>
      <c r="AI676">
        <v>912.3</v>
      </c>
      <c r="AJ676">
        <v>742.1</v>
      </c>
      <c r="AK676">
        <v>654</v>
      </c>
      <c r="AL676">
        <v>608.5</v>
      </c>
      <c r="AM676">
        <v>582.6</v>
      </c>
      <c r="AN676">
        <v>564.70000000000005</v>
      </c>
      <c r="AO676">
        <v>531.6</v>
      </c>
      <c r="AP676">
        <v>811.6</v>
      </c>
      <c r="AQ676">
        <v>656.9</v>
      </c>
      <c r="AR676">
        <v>574.9</v>
      </c>
      <c r="AS676">
        <v>527.79999999999995</v>
      </c>
      <c r="AT676">
        <v>498.7</v>
      </c>
      <c r="AU676">
        <v>478.8</v>
      </c>
      <c r="AV676">
        <v>450.2</v>
      </c>
      <c r="AW676">
        <v>880.8</v>
      </c>
      <c r="AX676">
        <v>705.5</v>
      </c>
      <c r="AY676">
        <v>610.70000000000005</v>
      </c>
      <c r="AZ676">
        <v>555.20000000000005</v>
      </c>
      <c r="BA676">
        <v>520.70000000000005</v>
      </c>
      <c r="BB676">
        <v>497.6</v>
      </c>
      <c r="BC676">
        <v>466.3</v>
      </c>
      <c r="BD676">
        <v>951.2</v>
      </c>
      <c r="BE676">
        <v>728.6</v>
      </c>
      <c r="BF676">
        <v>609.29999999999995</v>
      </c>
      <c r="BG676">
        <v>545.6</v>
      </c>
      <c r="BH676">
        <v>510</v>
      </c>
      <c r="BI676">
        <v>481.4</v>
      </c>
      <c r="BJ676">
        <v>433.9</v>
      </c>
      <c r="BK676">
        <v>42</v>
      </c>
      <c r="BL676">
        <v>41</v>
      </c>
      <c r="BM676">
        <v>39.700000000000003</v>
      </c>
      <c r="BN676">
        <v>38.5</v>
      </c>
      <c r="BO676">
        <v>37.700000000000003</v>
      </c>
      <c r="BP676">
        <v>37.5</v>
      </c>
      <c r="BQ676">
        <v>36.799999999999997</v>
      </c>
      <c r="BR676">
        <v>143.30000000000001</v>
      </c>
      <c r="BS676">
        <v>147.5</v>
      </c>
      <c r="BT676">
        <v>151.1</v>
      </c>
      <c r="BU676">
        <v>157.80000000000001</v>
      </c>
      <c r="BV676">
        <v>180</v>
      </c>
      <c r="BW676">
        <v>180</v>
      </c>
      <c r="BX676">
        <v>180</v>
      </c>
      <c r="BY676">
        <v>986</v>
      </c>
      <c r="BZ676">
        <v>812.9</v>
      </c>
      <c r="CA676">
        <v>720.9</v>
      </c>
      <c r="CB676">
        <v>681.3</v>
      </c>
      <c r="CC676">
        <v>665</v>
      </c>
      <c r="CD676">
        <v>657.4</v>
      </c>
      <c r="CE676">
        <v>641.5</v>
      </c>
      <c r="CF676">
        <v>653.79999999999995</v>
      </c>
      <c r="CG676">
        <v>546.1</v>
      </c>
      <c r="CH676">
        <v>502.9</v>
      </c>
      <c r="CI676">
        <v>485.4</v>
      </c>
      <c r="CJ676">
        <v>477.5</v>
      </c>
      <c r="CK676">
        <v>473.4</v>
      </c>
      <c r="CL676">
        <v>468.7</v>
      </c>
      <c r="CM676">
        <v>621.6</v>
      </c>
      <c r="CN676">
        <v>526</v>
      </c>
      <c r="CO676">
        <v>491.4</v>
      </c>
      <c r="CP676">
        <v>475.1</v>
      </c>
      <c r="CQ676">
        <v>464.9</v>
      </c>
      <c r="CR676">
        <v>459.7</v>
      </c>
      <c r="CS676">
        <v>456.3</v>
      </c>
      <c r="CT676">
        <v>598</v>
      </c>
      <c r="CU676">
        <v>513.70000000000005</v>
      </c>
      <c r="CV676">
        <v>483.2</v>
      </c>
      <c r="CW676">
        <v>465.3</v>
      </c>
      <c r="CX676">
        <v>450.9</v>
      </c>
      <c r="CY676">
        <v>438.8</v>
      </c>
      <c r="CZ676">
        <v>427.1</v>
      </c>
      <c r="DA676">
        <v>599.70000000000005</v>
      </c>
      <c r="DB676">
        <v>506.2</v>
      </c>
      <c r="DC676">
        <v>475.8</v>
      </c>
      <c r="DD676">
        <v>463.7</v>
      </c>
      <c r="DE676">
        <v>446.6</v>
      </c>
      <c r="DF676">
        <v>429.9</v>
      </c>
      <c r="DG676">
        <v>402.8</v>
      </c>
      <c r="DH676">
        <v>597.79999999999995</v>
      </c>
      <c r="DI676">
        <v>501.6</v>
      </c>
      <c r="DJ676">
        <v>468.1</v>
      </c>
      <c r="DK676">
        <v>444.2</v>
      </c>
      <c r="DL676">
        <v>426.5</v>
      </c>
      <c r="DM676">
        <v>414.5</v>
      </c>
      <c r="DN676">
        <v>392</v>
      </c>
      <c r="DO676">
        <v>614.79999999999995</v>
      </c>
      <c r="DP676">
        <v>509.6</v>
      </c>
      <c r="DQ676">
        <v>471.8</v>
      </c>
      <c r="DR676">
        <v>445.6</v>
      </c>
      <c r="DS676">
        <v>420.1</v>
      </c>
      <c r="DT676">
        <v>399.3</v>
      </c>
      <c r="DU676">
        <v>371.7</v>
      </c>
      <c r="DV676">
        <v>677.9</v>
      </c>
      <c r="DW676">
        <v>548.1</v>
      </c>
      <c r="DX676">
        <v>490.3</v>
      </c>
      <c r="DY676">
        <v>462.5</v>
      </c>
      <c r="DZ676">
        <v>436.5</v>
      </c>
      <c r="EA676">
        <v>410</v>
      </c>
      <c r="EB676">
        <v>356</v>
      </c>
      <c r="EC676">
        <v>799.1</v>
      </c>
      <c r="ED676">
        <v>637.5</v>
      </c>
      <c r="EE676">
        <v>539.4</v>
      </c>
      <c r="EF676">
        <v>490.1</v>
      </c>
      <c r="EG676">
        <v>464</v>
      </c>
      <c r="EH676">
        <v>440</v>
      </c>
      <c r="EI676">
        <v>391.6</v>
      </c>
      <c r="EJ676">
        <v>922.7</v>
      </c>
      <c r="EK676">
        <v>736.1</v>
      </c>
      <c r="EL676">
        <v>622.20000000000005</v>
      </c>
      <c r="EM676">
        <v>555</v>
      </c>
      <c r="EN676">
        <v>507.9</v>
      </c>
      <c r="EO676">
        <v>476.4</v>
      </c>
      <c r="EP676" t="s">
        <v>5009</v>
      </c>
    </row>
    <row r="677" spans="1:146" x14ac:dyDescent="0.25">
      <c r="A677" t="s">
        <v>3931</v>
      </c>
      <c r="B677" t="s">
        <v>2970</v>
      </c>
      <c r="C677" t="s">
        <v>2971</v>
      </c>
      <c r="D677" t="s">
        <v>2972</v>
      </c>
      <c r="E677" t="s">
        <v>976</v>
      </c>
      <c r="F677" t="s">
        <v>1680</v>
      </c>
      <c r="G677" t="s">
        <v>977</v>
      </c>
      <c r="H677">
        <v>1998</v>
      </c>
      <c r="I677">
        <v>214369</v>
      </c>
      <c r="K677" t="s">
        <v>1698</v>
      </c>
      <c r="L677" t="s">
        <v>1781</v>
      </c>
      <c r="M677">
        <v>551</v>
      </c>
      <c r="N677" t="s">
        <v>5003</v>
      </c>
      <c r="O677" s="3">
        <v>0.50671296296296298</v>
      </c>
      <c r="P677">
        <v>11.923999999999999</v>
      </c>
      <c r="Q677">
        <v>10.571999999999999</v>
      </c>
      <c r="R677">
        <v>2.4009999999999998</v>
      </c>
      <c r="S677">
        <v>3.77</v>
      </c>
      <c r="T677">
        <v>6782</v>
      </c>
      <c r="U677">
        <v>121.5</v>
      </c>
      <c r="V677">
        <v>0.18</v>
      </c>
      <c r="W677">
        <v>601.79999999999995</v>
      </c>
      <c r="X677">
        <v>1.0382</v>
      </c>
      <c r="Y677">
        <v>650.20000000000005</v>
      </c>
      <c r="Z677">
        <v>0</v>
      </c>
      <c r="AA677">
        <v>0</v>
      </c>
      <c r="AB677">
        <v>987.3</v>
      </c>
      <c r="AC677">
        <v>799.5</v>
      </c>
      <c r="AD677">
        <v>689.9</v>
      </c>
      <c r="AE677">
        <v>626.9</v>
      </c>
      <c r="AF677">
        <v>592.5</v>
      </c>
      <c r="AG677">
        <v>570.1</v>
      </c>
      <c r="AH677">
        <v>539.6</v>
      </c>
      <c r="AI677">
        <v>941.2</v>
      </c>
      <c r="AJ677">
        <v>764</v>
      </c>
      <c r="AK677">
        <v>667.2</v>
      </c>
      <c r="AL677">
        <v>615.1</v>
      </c>
      <c r="AM677">
        <v>587.6</v>
      </c>
      <c r="AN677">
        <v>569.6</v>
      </c>
      <c r="AO677">
        <v>539.79999999999995</v>
      </c>
      <c r="AP677">
        <v>832.3</v>
      </c>
      <c r="AQ677">
        <v>670.3</v>
      </c>
      <c r="AR677">
        <v>583.5</v>
      </c>
      <c r="AS677">
        <v>533.4</v>
      </c>
      <c r="AT677">
        <v>502.7</v>
      </c>
      <c r="AU677">
        <v>482.5</v>
      </c>
      <c r="AV677">
        <v>456</v>
      </c>
      <c r="AW677">
        <v>893.3</v>
      </c>
      <c r="AX677">
        <v>713.1</v>
      </c>
      <c r="AY677">
        <v>614.70000000000005</v>
      </c>
      <c r="AZ677">
        <v>556.70000000000005</v>
      </c>
      <c r="BA677">
        <v>520.9</v>
      </c>
      <c r="BB677">
        <v>497.4</v>
      </c>
      <c r="BC677">
        <v>467.8</v>
      </c>
      <c r="BD677">
        <v>984.9</v>
      </c>
      <c r="BE677">
        <v>751.4</v>
      </c>
      <c r="BF677">
        <v>622.29999999999995</v>
      </c>
      <c r="BG677">
        <v>549.20000000000005</v>
      </c>
      <c r="BH677">
        <v>512.20000000000005</v>
      </c>
      <c r="BI677">
        <v>483.3</v>
      </c>
      <c r="BJ677">
        <v>437.8</v>
      </c>
      <c r="BK677">
        <v>42</v>
      </c>
      <c r="BL677">
        <v>40.5</v>
      </c>
      <c r="BM677">
        <v>39.9</v>
      </c>
      <c r="BN677">
        <v>38.5</v>
      </c>
      <c r="BO677">
        <v>37.799999999999997</v>
      </c>
      <c r="BP677">
        <v>38.200000000000003</v>
      </c>
      <c r="BQ677">
        <v>37.700000000000003</v>
      </c>
      <c r="BR677">
        <v>144.6</v>
      </c>
      <c r="BS677">
        <v>148.9</v>
      </c>
      <c r="BT677">
        <v>150.80000000000001</v>
      </c>
      <c r="BU677">
        <v>155.69999999999999</v>
      </c>
      <c r="BV677">
        <v>170.4</v>
      </c>
      <c r="BW677">
        <v>180</v>
      </c>
      <c r="BX677">
        <v>180</v>
      </c>
      <c r="BY677">
        <v>1012.3</v>
      </c>
      <c r="BZ677">
        <v>834.5</v>
      </c>
      <c r="CA677">
        <v>733.7</v>
      </c>
      <c r="CB677">
        <v>685.5</v>
      </c>
      <c r="CC677">
        <v>669</v>
      </c>
      <c r="CD677">
        <v>662</v>
      </c>
      <c r="CE677">
        <v>645.5</v>
      </c>
      <c r="CF677">
        <v>670.4</v>
      </c>
      <c r="CG677">
        <v>560.79999999999995</v>
      </c>
      <c r="CH677">
        <v>504.9</v>
      </c>
      <c r="CI677">
        <v>483.4</v>
      </c>
      <c r="CJ677">
        <v>475.8</v>
      </c>
      <c r="CK677">
        <v>472.2</v>
      </c>
      <c r="CL677">
        <v>466</v>
      </c>
      <c r="CM677">
        <v>637.4</v>
      </c>
      <c r="CN677">
        <v>536.4</v>
      </c>
      <c r="CO677">
        <v>491</v>
      </c>
      <c r="CP677">
        <v>472.1</v>
      </c>
      <c r="CQ677">
        <v>463.2</v>
      </c>
      <c r="CR677">
        <v>459.2</v>
      </c>
      <c r="CS677">
        <v>454.8</v>
      </c>
      <c r="CT677">
        <v>613.1</v>
      </c>
      <c r="CU677">
        <v>520.1</v>
      </c>
      <c r="CV677">
        <v>481.3</v>
      </c>
      <c r="CW677">
        <v>462.1</v>
      </c>
      <c r="CX677">
        <v>448.7</v>
      </c>
      <c r="CY677">
        <v>439.5</v>
      </c>
      <c r="CZ677">
        <v>432.1</v>
      </c>
      <c r="DA677">
        <v>620.4</v>
      </c>
      <c r="DB677">
        <v>515.20000000000005</v>
      </c>
      <c r="DC677">
        <v>474.2</v>
      </c>
      <c r="DD677">
        <v>460</v>
      </c>
      <c r="DE677">
        <v>443.5</v>
      </c>
      <c r="DF677">
        <v>428.4</v>
      </c>
      <c r="DG677">
        <v>406.9</v>
      </c>
      <c r="DH677">
        <v>617.79999999999995</v>
      </c>
      <c r="DI677">
        <v>509.2</v>
      </c>
      <c r="DJ677">
        <v>466.9</v>
      </c>
      <c r="DK677">
        <v>443.3</v>
      </c>
      <c r="DL677">
        <v>425.4</v>
      </c>
      <c r="DM677">
        <v>414.6</v>
      </c>
      <c r="DN677">
        <v>396.5</v>
      </c>
      <c r="DO677">
        <v>635.70000000000005</v>
      </c>
      <c r="DP677">
        <v>521.6</v>
      </c>
      <c r="DQ677">
        <v>472.7</v>
      </c>
      <c r="DR677">
        <v>446.7</v>
      </c>
      <c r="DS677">
        <v>423.2</v>
      </c>
      <c r="DT677">
        <v>402.1</v>
      </c>
      <c r="DU677">
        <v>378.9</v>
      </c>
      <c r="DV677">
        <v>703</v>
      </c>
      <c r="DW677">
        <v>570.70000000000005</v>
      </c>
      <c r="DX677">
        <v>497.7</v>
      </c>
      <c r="DY677">
        <v>464.6</v>
      </c>
      <c r="DZ677">
        <v>441</v>
      </c>
      <c r="EA677">
        <v>417.4</v>
      </c>
      <c r="EB677">
        <v>373.4</v>
      </c>
      <c r="EC677">
        <v>833.5</v>
      </c>
      <c r="ED677">
        <v>662.1</v>
      </c>
      <c r="EE677">
        <v>559.70000000000005</v>
      </c>
      <c r="EF677">
        <v>496.9</v>
      </c>
      <c r="EG677">
        <v>465.9</v>
      </c>
      <c r="EH677">
        <v>443.7</v>
      </c>
      <c r="EI677">
        <v>400.8</v>
      </c>
      <c r="EJ677">
        <v>962.4</v>
      </c>
      <c r="EK677">
        <v>764.6</v>
      </c>
      <c r="EL677">
        <v>646</v>
      </c>
      <c r="EM677">
        <v>568.20000000000005</v>
      </c>
      <c r="EN677">
        <v>516.1</v>
      </c>
      <c r="EO677">
        <v>478.1</v>
      </c>
      <c r="EP677" t="s">
        <v>5010</v>
      </c>
    </row>
    <row r="678" spans="1:146" x14ac:dyDescent="0.25">
      <c r="A678" t="s">
        <v>3421</v>
      </c>
      <c r="B678" t="s">
        <v>5011</v>
      </c>
      <c r="C678" t="s">
        <v>3767</v>
      </c>
      <c r="D678" t="s">
        <v>3768</v>
      </c>
      <c r="E678" t="s">
        <v>3245</v>
      </c>
      <c r="F678" t="s">
        <v>3246</v>
      </c>
      <c r="G678" t="s">
        <v>2051</v>
      </c>
      <c r="H678">
        <v>2012</v>
      </c>
      <c r="K678" t="s">
        <v>1698</v>
      </c>
      <c r="L678" t="s">
        <v>971</v>
      </c>
      <c r="M678">
        <v>340</v>
      </c>
      <c r="N678" t="s">
        <v>5003</v>
      </c>
      <c r="O678" s="3">
        <v>0.5638657407407407</v>
      </c>
      <c r="P678">
        <v>6.91</v>
      </c>
      <c r="Q678">
        <v>6.7</v>
      </c>
      <c r="R678">
        <v>1.3819999999999999</v>
      </c>
      <c r="S678">
        <v>2.25</v>
      </c>
      <c r="T678">
        <v>811</v>
      </c>
      <c r="U678">
        <v>103.6</v>
      </c>
      <c r="V678">
        <v>0.11</v>
      </c>
      <c r="W678">
        <v>674.8</v>
      </c>
      <c r="X678">
        <v>0.90769999999999995</v>
      </c>
      <c r="Y678">
        <v>743.7</v>
      </c>
      <c r="Z678">
        <v>0</v>
      </c>
      <c r="AA678">
        <v>0</v>
      </c>
      <c r="AB678">
        <v>1107.3</v>
      </c>
      <c r="AC678">
        <v>894.8</v>
      </c>
      <c r="AD678">
        <v>782.8</v>
      </c>
      <c r="AE678">
        <v>724.4</v>
      </c>
      <c r="AF678">
        <v>689</v>
      </c>
      <c r="AG678">
        <v>657.7</v>
      </c>
      <c r="AH678">
        <v>587</v>
      </c>
      <c r="AI678">
        <v>1067</v>
      </c>
      <c r="AJ678">
        <v>867.6</v>
      </c>
      <c r="AK678">
        <v>763.2</v>
      </c>
      <c r="AL678">
        <v>702.9</v>
      </c>
      <c r="AM678">
        <v>666.1</v>
      </c>
      <c r="AN678">
        <v>638.9</v>
      </c>
      <c r="AO678">
        <v>582.70000000000005</v>
      </c>
      <c r="AP678">
        <v>933</v>
      </c>
      <c r="AQ678">
        <v>753.7</v>
      </c>
      <c r="AR678">
        <v>655.8</v>
      </c>
      <c r="AS678">
        <v>595.9</v>
      </c>
      <c r="AT678">
        <v>554.70000000000005</v>
      </c>
      <c r="AU678">
        <v>522.9</v>
      </c>
      <c r="AV678">
        <v>471.3</v>
      </c>
      <c r="AW678">
        <v>1027.8</v>
      </c>
      <c r="AX678">
        <v>820.6</v>
      </c>
      <c r="AY678">
        <v>706.9</v>
      </c>
      <c r="AZ678">
        <v>638.4</v>
      </c>
      <c r="BA678">
        <v>594</v>
      </c>
      <c r="BB678">
        <v>562.9</v>
      </c>
      <c r="BC678">
        <v>519</v>
      </c>
      <c r="BD678">
        <v>1099</v>
      </c>
      <c r="BE678">
        <v>840.3</v>
      </c>
      <c r="BF678">
        <v>707</v>
      </c>
      <c r="BG678">
        <v>624.79999999999995</v>
      </c>
      <c r="BH678">
        <v>571.9</v>
      </c>
      <c r="BI678">
        <v>525.4</v>
      </c>
      <c r="BJ678">
        <v>441</v>
      </c>
      <c r="BK678">
        <v>42.7</v>
      </c>
      <c r="BL678">
        <v>42</v>
      </c>
      <c r="BM678">
        <v>40.1</v>
      </c>
      <c r="BN678">
        <v>37.799999999999997</v>
      </c>
      <c r="BO678">
        <v>36.9</v>
      </c>
      <c r="BP678">
        <v>37.1</v>
      </c>
      <c r="BQ678">
        <v>38.200000000000003</v>
      </c>
      <c r="BR678">
        <v>144.9</v>
      </c>
      <c r="BS678">
        <v>147.5</v>
      </c>
      <c r="BT678">
        <v>149.80000000000001</v>
      </c>
      <c r="BU678">
        <v>148.5</v>
      </c>
      <c r="BV678">
        <v>145.30000000000001</v>
      </c>
      <c r="BW678">
        <v>143.5</v>
      </c>
      <c r="BX678">
        <v>137.1</v>
      </c>
      <c r="BY678">
        <v>1190.8</v>
      </c>
      <c r="BZ678">
        <v>976.6</v>
      </c>
      <c r="CA678">
        <v>859.3</v>
      </c>
      <c r="CB678">
        <v>795.9</v>
      </c>
      <c r="CC678">
        <v>776.9</v>
      </c>
      <c r="CD678">
        <v>774.1</v>
      </c>
      <c r="CE678">
        <v>779.6</v>
      </c>
      <c r="CF678">
        <v>781.2</v>
      </c>
      <c r="CG678">
        <v>650.79999999999995</v>
      </c>
      <c r="CH678">
        <v>600.29999999999995</v>
      </c>
      <c r="CI678">
        <v>570.6</v>
      </c>
      <c r="CJ678">
        <v>552.79999999999995</v>
      </c>
      <c r="CK678">
        <v>546.70000000000005</v>
      </c>
      <c r="CL678">
        <v>543.1</v>
      </c>
      <c r="CM678">
        <v>738.3</v>
      </c>
      <c r="CN678">
        <v>626.5</v>
      </c>
      <c r="CO678">
        <v>585.29999999999995</v>
      </c>
      <c r="CP678">
        <v>551.79999999999995</v>
      </c>
      <c r="CQ678">
        <v>525.70000000000005</v>
      </c>
      <c r="CR678">
        <v>516.20000000000005</v>
      </c>
      <c r="CS678">
        <v>512.6</v>
      </c>
      <c r="CT678">
        <v>705.4</v>
      </c>
      <c r="CU678">
        <v>606.79999999999995</v>
      </c>
      <c r="CV678">
        <v>570</v>
      </c>
      <c r="CW678">
        <v>533.29999999999995</v>
      </c>
      <c r="CX678">
        <v>494.4</v>
      </c>
      <c r="CY678">
        <v>469.1</v>
      </c>
      <c r="CZ678">
        <v>454.5</v>
      </c>
      <c r="DA678">
        <v>662.5</v>
      </c>
      <c r="DB678">
        <v>578.6</v>
      </c>
      <c r="DC678">
        <v>532.6</v>
      </c>
      <c r="DD678">
        <v>508.9</v>
      </c>
      <c r="DE678">
        <v>484.7</v>
      </c>
      <c r="DF678">
        <v>449.6</v>
      </c>
      <c r="DG678">
        <v>399</v>
      </c>
      <c r="DH678">
        <v>652.79999999999995</v>
      </c>
      <c r="DI678">
        <v>571.29999999999995</v>
      </c>
      <c r="DJ678">
        <v>511.4</v>
      </c>
      <c r="DK678">
        <v>460.1</v>
      </c>
      <c r="DL678">
        <v>430.4</v>
      </c>
      <c r="DM678">
        <v>406.6</v>
      </c>
      <c r="DN678">
        <v>359.4</v>
      </c>
      <c r="DO678">
        <v>672.6</v>
      </c>
      <c r="DP678">
        <v>580.79999999999995</v>
      </c>
      <c r="DQ678">
        <v>523.4</v>
      </c>
      <c r="DR678">
        <v>464.3</v>
      </c>
      <c r="DS678">
        <v>410.9</v>
      </c>
      <c r="DT678">
        <v>377.1</v>
      </c>
      <c r="DU678">
        <v>326</v>
      </c>
      <c r="DV678">
        <v>752.2</v>
      </c>
      <c r="DW678">
        <v>615.9</v>
      </c>
      <c r="DX678">
        <v>557.70000000000005</v>
      </c>
      <c r="DY678">
        <v>504.8</v>
      </c>
      <c r="DZ678">
        <v>450.2</v>
      </c>
      <c r="EA678">
        <v>399.8</v>
      </c>
      <c r="EB678">
        <v>284.2</v>
      </c>
      <c r="EC678">
        <v>886.7</v>
      </c>
      <c r="ED678">
        <v>704.1</v>
      </c>
      <c r="EE678">
        <v>611.6</v>
      </c>
      <c r="EF678">
        <v>565.5</v>
      </c>
      <c r="EG678">
        <v>520.6</v>
      </c>
      <c r="EH678">
        <v>468.8</v>
      </c>
      <c r="EI678">
        <v>341.6</v>
      </c>
      <c r="EJ678">
        <v>1023.8</v>
      </c>
      <c r="EK678">
        <v>813</v>
      </c>
      <c r="EL678">
        <v>706.2</v>
      </c>
      <c r="EM678">
        <v>653</v>
      </c>
      <c r="EN678">
        <v>601.1</v>
      </c>
      <c r="EO678">
        <v>541.4</v>
      </c>
      <c r="EP678" t="s">
        <v>5012</v>
      </c>
    </row>
    <row r="679" spans="1:146" x14ac:dyDescent="0.25">
      <c r="A679" t="s">
        <v>5013</v>
      </c>
      <c r="B679" t="s">
        <v>684</v>
      </c>
      <c r="C679" t="s">
        <v>685</v>
      </c>
      <c r="D679" t="s">
        <v>686</v>
      </c>
      <c r="E679" t="s">
        <v>1275</v>
      </c>
      <c r="F679" t="s">
        <v>1882</v>
      </c>
      <c r="G679" t="s">
        <v>1254</v>
      </c>
      <c r="H679">
        <v>1974</v>
      </c>
      <c r="I679">
        <v>136126</v>
      </c>
      <c r="K679" t="s">
        <v>1698</v>
      </c>
      <c r="L679" t="s">
        <v>1781</v>
      </c>
      <c r="M679">
        <v>602</v>
      </c>
      <c r="N679" t="s">
        <v>5014</v>
      </c>
      <c r="O679" s="3">
        <v>0.68405092592592587</v>
      </c>
      <c r="P679">
        <v>11.659000000000001</v>
      </c>
      <c r="Q679">
        <v>9.1069999999999993</v>
      </c>
      <c r="R679">
        <v>1.972</v>
      </c>
      <c r="S679">
        <v>3.52</v>
      </c>
      <c r="T679">
        <v>8218</v>
      </c>
      <c r="U679">
        <v>119.7</v>
      </c>
      <c r="V679">
        <v>0.42</v>
      </c>
      <c r="W679">
        <v>658</v>
      </c>
      <c r="X679">
        <v>0.94589999999999996</v>
      </c>
      <c r="Y679">
        <v>713.6</v>
      </c>
      <c r="Z679">
        <v>0</v>
      </c>
      <c r="AA679">
        <v>0</v>
      </c>
      <c r="AB679">
        <v>1045.0999999999999</v>
      </c>
      <c r="AC679">
        <v>866.1</v>
      </c>
      <c r="AD679">
        <v>757.2</v>
      </c>
      <c r="AE679">
        <v>691.6</v>
      </c>
      <c r="AF679">
        <v>652.9</v>
      </c>
      <c r="AG679">
        <v>629.9</v>
      </c>
      <c r="AH679">
        <v>610.1</v>
      </c>
      <c r="AI679">
        <v>1004.7</v>
      </c>
      <c r="AJ679">
        <v>832.4</v>
      </c>
      <c r="AK679">
        <v>736</v>
      </c>
      <c r="AL679">
        <v>682.2</v>
      </c>
      <c r="AM679">
        <v>652.79999999999995</v>
      </c>
      <c r="AN679">
        <v>634.9</v>
      </c>
      <c r="AO679">
        <v>618.29999999999995</v>
      </c>
      <c r="AP679">
        <v>898.4</v>
      </c>
      <c r="AQ679">
        <v>729</v>
      </c>
      <c r="AR679">
        <v>638.79999999999995</v>
      </c>
      <c r="AS679">
        <v>587</v>
      </c>
      <c r="AT679">
        <v>556</v>
      </c>
      <c r="AU679">
        <v>536.70000000000005</v>
      </c>
      <c r="AV679">
        <v>514.79999999999995</v>
      </c>
      <c r="AW679">
        <v>952.7</v>
      </c>
      <c r="AX679">
        <v>767.8</v>
      </c>
      <c r="AY679">
        <v>667.8</v>
      </c>
      <c r="AZ679">
        <v>609.4</v>
      </c>
      <c r="BA679">
        <v>573.70000000000005</v>
      </c>
      <c r="BB679">
        <v>551.1</v>
      </c>
      <c r="BC679">
        <v>524.79999999999995</v>
      </c>
      <c r="BD679">
        <v>1041.5999999999999</v>
      </c>
      <c r="BE679">
        <v>814.6</v>
      </c>
      <c r="BF679">
        <v>683.1</v>
      </c>
      <c r="BG679">
        <v>605.79999999999995</v>
      </c>
      <c r="BH679">
        <v>565.79999999999995</v>
      </c>
      <c r="BI679">
        <v>536</v>
      </c>
      <c r="BJ679">
        <v>491.7</v>
      </c>
      <c r="BK679">
        <v>42.2</v>
      </c>
      <c r="BL679">
        <v>41</v>
      </c>
      <c r="BM679">
        <v>41.7</v>
      </c>
      <c r="BN679">
        <v>41.3</v>
      </c>
      <c r="BO679">
        <v>40.6</v>
      </c>
      <c r="BP679">
        <v>40.299999999999997</v>
      </c>
      <c r="BQ679">
        <v>41</v>
      </c>
      <c r="BR679">
        <v>147</v>
      </c>
      <c r="BS679">
        <v>151.4</v>
      </c>
      <c r="BT679">
        <v>151.19999999999999</v>
      </c>
      <c r="BU679">
        <v>157</v>
      </c>
      <c r="BV679">
        <v>180</v>
      </c>
      <c r="BW679">
        <v>180</v>
      </c>
      <c r="BX679">
        <v>180</v>
      </c>
      <c r="BY679">
        <v>1080</v>
      </c>
      <c r="BZ679">
        <v>918.2</v>
      </c>
      <c r="CA679">
        <v>819.9</v>
      </c>
      <c r="CB679">
        <v>771.3</v>
      </c>
      <c r="CC679">
        <v>751.1</v>
      </c>
      <c r="CD679">
        <v>741.7</v>
      </c>
      <c r="CE679">
        <v>742.8</v>
      </c>
      <c r="CF679">
        <v>718.5</v>
      </c>
      <c r="CG679">
        <v>614.20000000000005</v>
      </c>
      <c r="CH679">
        <v>554</v>
      </c>
      <c r="CI679">
        <v>530.5</v>
      </c>
      <c r="CJ679">
        <v>521.20000000000005</v>
      </c>
      <c r="CK679">
        <v>516.6</v>
      </c>
      <c r="CL679">
        <v>514.20000000000005</v>
      </c>
      <c r="CM679">
        <v>686.6</v>
      </c>
      <c r="CN679">
        <v>585.70000000000005</v>
      </c>
      <c r="CO679">
        <v>537.5</v>
      </c>
      <c r="CP679">
        <v>517.6</v>
      </c>
      <c r="CQ679">
        <v>507.2</v>
      </c>
      <c r="CR679">
        <v>502.3</v>
      </c>
      <c r="CS679">
        <v>499</v>
      </c>
      <c r="CT679">
        <v>663.7</v>
      </c>
      <c r="CU679">
        <v>567.29999999999995</v>
      </c>
      <c r="CV679">
        <v>526.6</v>
      </c>
      <c r="CW679">
        <v>507.2</v>
      </c>
      <c r="CX679">
        <v>494.3</v>
      </c>
      <c r="CY679">
        <v>484.8</v>
      </c>
      <c r="CZ679">
        <v>476.3</v>
      </c>
      <c r="DA679">
        <v>669.5</v>
      </c>
      <c r="DB679">
        <v>570.29999999999995</v>
      </c>
      <c r="DC679">
        <v>524.1</v>
      </c>
      <c r="DD679">
        <v>504.8</v>
      </c>
      <c r="DE679">
        <v>489.8</v>
      </c>
      <c r="DF679">
        <v>477.2</v>
      </c>
      <c r="DG679">
        <v>457.9</v>
      </c>
      <c r="DH679">
        <v>678.2</v>
      </c>
      <c r="DI679">
        <v>560.79999999999995</v>
      </c>
      <c r="DJ679">
        <v>513.29999999999995</v>
      </c>
      <c r="DK679">
        <v>490</v>
      </c>
      <c r="DL679">
        <v>472.9</v>
      </c>
      <c r="DM679">
        <v>463.5</v>
      </c>
      <c r="DN679">
        <v>448.2</v>
      </c>
      <c r="DO679">
        <v>693.3</v>
      </c>
      <c r="DP679">
        <v>572.4</v>
      </c>
      <c r="DQ679">
        <v>518.29999999999995</v>
      </c>
      <c r="DR679">
        <v>492.5</v>
      </c>
      <c r="DS679">
        <v>471.9</v>
      </c>
      <c r="DT679">
        <v>453.7</v>
      </c>
      <c r="DU679">
        <v>433.4</v>
      </c>
      <c r="DV679">
        <v>752.9</v>
      </c>
      <c r="DW679">
        <v>620.1</v>
      </c>
      <c r="DX679">
        <v>541</v>
      </c>
      <c r="DY679">
        <v>507.2</v>
      </c>
      <c r="DZ679">
        <v>485.2</v>
      </c>
      <c r="EA679">
        <v>465</v>
      </c>
      <c r="EB679">
        <v>429.6</v>
      </c>
      <c r="EC679">
        <v>874.9</v>
      </c>
      <c r="ED679">
        <v>705</v>
      </c>
      <c r="EE679">
        <v>602.20000000000005</v>
      </c>
      <c r="EF679">
        <v>537.5</v>
      </c>
      <c r="EG679">
        <v>507.4</v>
      </c>
      <c r="EH679">
        <v>487</v>
      </c>
      <c r="EI679">
        <v>450.2</v>
      </c>
      <c r="EJ679">
        <v>1010.2</v>
      </c>
      <c r="EK679">
        <v>814</v>
      </c>
      <c r="EL679">
        <v>694.5</v>
      </c>
      <c r="EM679">
        <v>611.79999999999995</v>
      </c>
      <c r="EN679">
        <v>554.70000000000005</v>
      </c>
      <c r="EO679">
        <v>518</v>
      </c>
      <c r="EP679" t="s">
        <v>5015</v>
      </c>
    </row>
    <row r="680" spans="1:146" x14ac:dyDescent="0.25">
      <c r="A680" t="s">
        <v>5016</v>
      </c>
      <c r="B680" t="s">
        <v>1412</v>
      </c>
      <c r="C680" t="s">
        <v>1413</v>
      </c>
      <c r="D680" t="s">
        <v>1414</v>
      </c>
      <c r="E680" t="s">
        <v>1317</v>
      </c>
      <c r="F680" t="s">
        <v>1318</v>
      </c>
      <c r="G680" t="s">
        <v>1208</v>
      </c>
      <c r="H680">
        <v>1991</v>
      </c>
      <c r="I680">
        <v>4079619</v>
      </c>
      <c r="K680" t="s">
        <v>1698</v>
      </c>
      <c r="L680" t="s">
        <v>1781</v>
      </c>
      <c r="M680">
        <v>560</v>
      </c>
      <c r="N680" t="s">
        <v>5017</v>
      </c>
      <c r="O680" s="3">
        <v>0.63553240740740746</v>
      </c>
      <c r="P680">
        <v>11.01</v>
      </c>
      <c r="Q680">
        <v>10.215999999999999</v>
      </c>
      <c r="R680">
        <v>2.0110000000000001</v>
      </c>
      <c r="S680">
        <v>3.2</v>
      </c>
      <c r="T680">
        <v>4336</v>
      </c>
      <c r="U680">
        <v>110.6</v>
      </c>
      <c r="V680">
        <v>0.2</v>
      </c>
      <c r="W680">
        <v>615.79999999999995</v>
      </c>
      <c r="X680">
        <v>1.0109999999999999</v>
      </c>
      <c r="Y680">
        <v>667.7</v>
      </c>
      <c r="Z680">
        <v>0</v>
      </c>
      <c r="AA680">
        <v>0</v>
      </c>
      <c r="AB680">
        <v>1015.2</v>
      </c>
      <c r="AC680">
        <v>816.1</v>
      </c>
      <c r="AD680">
        <v>703.7</v>
      </c>
      <c r="AE680">
        <v>644.70000000000005</v>
      </c>
      <c r="AF680">
        <v>610.20000000000005</v>
      </c>
      <c r="AG680">
        <v>587.9</v>
      </c>
      <c r="AH680">
        <v>559.70000000000005</v>
      </c>
      <c r="AI680">
        <v>967</v>
      </c>
      <c r="AJ680">
        <v>780.6</v>
      </c>
      <c r="AK680">
        <v>682.3</v>
      </c>
      <c r="AL680">
        <v>632.70000000000005</v>
      </c>
      <c r="AM680">
        <v>605</v>
      </c>
      <c r="AN680">
        <v>585.70000000000005</v>
      </c>
      <c r="AO680">
        <v>557.20000000000005</v>
      </c>
      <c r="AP680">
        <v>852.3</v>
      </c>
      <c r="AQ680">
        <v>685.9</v>
      </c>
      <c r="AR680">
        <v>597</v>
      </c>
      <c r="AS680">
        <v>545.70000000000005</v>
      </c>
      <c r="AT680">
        <v>514.20000000000005</v>
      </c>
      <c r="AU680">
        <v>493.3</v>
      </c>
      <c r="AV680">
        <v>465.9</v>
      </c>
      <c r="AW680">
        <v>912.4</v>
      </c>
      <c r="AX680">
        <v>728.2</v>
      </c>
      <c r="AY680">
        <v>628.29999999999995</v>
      </c>
      <c r="AZ680">
        <v>569.79999999999995</v>
      </c>
      <c r="BA680">
        <v>533.5</v>
      </c>
      <c r="BB680">
        <v>509.6</v>
      </c>
      <c r="BC680">
        <v>478.5</v>
      </c>
      <c r="BD680">
        <v>1012.8</v>
      </c>
      <c r="BE680">
        <v>766.9</v>
      </c>
      <c r="BF680">
        <v>635.29999999999995</v>
      </c>
      <c r="BG680">
        <v>563.79999999999995</v>
      </c>
      <c r="BH680">
        <v>524.79999999999995</v>
      </c>
      <c r="BI680">
        <v>493.2</v>
      </c>
      <c r="BJ680">
        <v>444.9</v>
      </c>
      <c r="BK680">
        <v>42.8</v>
      </c>
      <c r="BL680">
        <v>41.2</v>
      </c>
      <c r="BM680">
        <v>40.299999999999997</v>
      </c>
      <c r="BN680">
        <v>39</v>
      </c>
      <c r="BO680">
        <v>38.4</v>
      </c>
      <c r="BP680">
        <v>38.1</v>
      </c>
      <c r="BQ680">
        <v>38.4</v>
      </c>
      <c r="BR680">
        <v>144.4</v>
      </c>
      <c r="BS680">
        <v>148.5</v>
      </c>
      <c r="BT680">
        <v>150.6</v>
      </c>
      <c r="BU680">
        <v>156</v>
      </c>
      <c r="BV680">
        <v>172.4</v>
      </c>
      <c r="BW680">
        <v>180</v>
      </c>
      <c r="BX680">
        <v>180</v>
      </c>
      <c r="BY680">
        <v>1039.3</v>
      </c>
      <c r="BZ680">
        <v>850.6</v>
      </c>
      <c r="CA680">
        <v>748.9</v>
      </c>
      <c r="CB680">
        <v>710.3</v>
      </c>
      <c r="CC680">
        <v>694.7</v>
      </c>
      <c r="CD680">
        <v>687.6</v>
      </c>
      <c r="CE680">
        <v>682.5</v>
      </c>
      <c r="CF680">
        <v>682.2</v>
      </c>
      <c r="CG680">
        <v>568.1</v>
      </c>
      <c r="CH680">
        <v>514.79999999999995</v>
      </c>
      <c r="CI680">
        <v>497.7</v>
      </c>
      <c r="CJ680">
        <v>491.2</v>
      </c>
      <c r="CK680">
        <v>488</v>
      </c>
      <c r="CL680">
        <v>484.4</v>
      </c>
      <c r="CM680">
        <v>646.6</v>
      </c>
      <c r="CN680">
        <v>543.20000000000005</v>
      </c>
      <c r="CO680">
        <v>500.4</v>
      </c>
      <c r="CP680">
        <v>483.9</v>
      </c>
      <c r="CQ680">
        <v>477.1</v>
      </c>
      <c r="CR680">
        <v>473.5</v>
      </c>
      <c r="CS680">
        <v>471.5</v>
      </c>
      <c r="CT680">
        <v>621.29999999999995</v>
      </c>
      <c r="CU680">
        <v>527.20000000000005</v>
      </c>
      <c r="CV680">
        <v>490</v>
      </c>
      <c r="CW680">
        <v>470.4</v>
      </c>
      <c r="CX680">
        <v>456.8</v>
      </c>
      <c r="CY680">
        <v>449.4</v>
      </c>
      <c r="CZ680">
        <v>443.2</v>
      </c>
      <c r="DA680">
        <v>631.70000000000005</v>
      </c>
      <c r="DB680">
        <v>527.4</v>
      </c>
      <c r="DC680">
        <v>488.1</v>
      </c>
      <c r="DD680">
        <v>469.3</v>
      </c>
      <c r="DE680">
        <v>449</v>
      </c>
      <c r="DF680">
        <v>431.3</v>
      </c>
      <c r="DG680">
        <v>412.8</v>
      </c>
      <c r="DH680">
        <v>633.1</v>
      </c>
      <c r="DI680">
        <v>521</v>
      </c>
      <c r="DJ680">
        <v>478.5</v>
      </c>
      <c r="DK680">
        <v>451.7</v>
      </c>
      <c r="DL680">
        <v>432</v>
      </c>
      <c r="DM680">
        <v>417.7</v>
      </c>
      <c r="DN680">
        <v>395.1</v>
      </c>
      <c r="DO680">
        <v>652.5</v>
      </c>
      <c r="DP680">
        <v>533.9</v>
      </c>
      <c r="DQ680">
        <v>484.6</v>
      </c>
      <c r="DR680">
        <v>454.6</v>
      </c>
      <c r="DS680">
        <v>424.8</v>
      </c>
      <c r="DT680">
        <v>400.4</v>
      </c>
      <c r="DU680">
        <v>372.3</v>
      </c>
      <c r="DV680">
        <v>725.3</v>
      </c>
      <c r="DW680">
        <v>584</v>
      </c>
      <c r="DX680">
        <v>508.8</v>
      </c>
      <c r="DY680">
        <v>474.9</v>
      </c>
      <c r="DZ680">
        <v>446.1</v>
      </c>
      <c r="EA680">
        <v>415.9</v>
      </c>
      <c r="EB680">
        <v>357.3</v>
      </c>
      <c r="EC680">
        <v>858.4</v>
      </c>
      <c r="ED680">
        <v>676.9</v>
      </c>
      <c r="EE680">
        <v>570.5</v>
      </c>
      <c r="EF680">
        <v>507.4</v>
      </c>
      <c r="EG680">
        <v>476</v>
      </c>
      <c r="EH680">
        <v>449.5</v>
      </c>
      <c r="EI680">
        <v>394.5</v>
      </c>
      <c r="EJ680">
        <v>991.2</v>
      </c>
      <c r="EK680">
        <v>781.6</v>
      </c>
      <c r="EL680">
        <v>658.5</v>
      </c>
      <c r="EM680">
        <v>579.1</v>
      </c>
      <c r="EN680">
        <v>525.70000000000005</v>
      </c>
      <c r="EO680">
        <v>488.2</v>
      </c>
      <c r="EP680" t="s">
        <v>5018</v>
      </c>
    </row>
    <row r="681" spans="1:146" x14ac:dyDescent="0.25">
      <c r="A681" t="s">
        <v>5019</v>
      </c>
      <c r="B681" t="s">
        <v>380</v>
      </c>
      <c r="C681" t="s">
        <v>381</v>
      </c>
      <c r="D681" t="s">
        <v>382</v>
      </c>
      <c r="E681" t="s">
        <v>383</v>
      </c>
      <c r="F681" t="s">
        <v>384</v>
      </c>
      <c r="G681" t="s">
        <v>385</v>
      </c>
      <c r="H681">
        <v>1979</v>
      </c>
      <c r="K681" t="s">
        <v>1698</v>
      </c>
      <c r="L681" t="s">
        <v>1782</v>
      </c>
      <c r="M681">
        <v>307</v>
      </c>
      <c r="N681" t="s">
        <v>5017</v>
      </c>
      <c r="O681" s="3">
        <v>0.65442129629629631</v>
      </c>
      <c r="P681">
        <v>8.0839999999999996</v>
      </c>
      <c r="Q681">
        <v>6.2320000000000002</v>
      </c>
      <c r="R681">
        <v>1.518</v>
      </c>
      <c r="S681">
        <v>2.85</v>
      </c>
      <c r="T681">
        <v>1435</v>
      </c>
      <c r="U681">
        <v>96.3</v>
      </c>
      <c r="V681">
        <v>0.04</v>
      </c>
      <c r="W681">
        <v>722.7</v>
      </c>
      <c r="X681">
        <v>0.85860000000000003</v>
      </c>
      <c r="Y681">
        <v>786.1</v>
      </c>
      <c r="Z681">
        <v>0</v>
      </c>
      <c r="AA681">
        <v>0</v>
      </c>
      <c r="AB681">
        <v>1137.0999999999999</v>
      </c>
      <c r="AC681">
        <v>927.4</v>
      </c>
      <c r="AD681">
        <v>817.1</v>
      </c>
      <c r="AE681">
        <v>760.4</v>
      </c>
      <c r="AF681">
        <v>729.5</v>
      </c>
      <c r="AG681">
        <v>714.7</v>
      </c>
      <c r="AH681">
        <v>689.2</v>
      </c>
      <c r="AI681">
        <v>1082.8</v>
      </c>
      <c r="AJ681">
        <v>889.7</v>
      </c>
      <c r="AK681">
        <v>797.2</v>
      </c>
      <c r="AL681">
        <v>754.2</v>
      </c>
      <c r="AM681">
        <v>731.9</v>
      </c>
      <c r="AN681">
        <v>719.7</v>
      </c>
      <c r="AO681">
        <v>694.8</v>
      </c>
      <c r="AP681">
        <v>976.9</v>
      </c>
      <c r="AQ681">
        <v>796.1</v>
      </c>
      <c r="AR681">
        <v>701.9</v>
      </c>
      <c r="AS681">
        <v>649.20000000000005</v>
      </c>
      <c r="AT681">
        <v>618.1</v>
      </c>
      <c r="AU681">
        <v>598.20000000000005</v>
      </c>
      <c r="AV681">
        <v>572.6</v>
      </c>
      <c r="AW681">
        <v>1010.3</v>
      </c>
      <c r="AX681">
        <v>819.8</v>
      </c>
      <c r="AY681">
        <v>719.7</v>
      </c>
      <c r="AZ681">
        <v>663.3</v>
      </c>
      <c r="BA681">
        <v>629.79999999999995</v>
      </c>
      <c r="BB681">
        <v>608.29999999999995</v>
      </c>
      <c r="BC681">
        <v>580.9</v>
      </c>
      <c r="BD681">
        <v>1138</v>
      </c>
      <c r="BE681">
        <v>875.6</v>
      </c>
      <c r="BF681">
        <v>743.1</v>
      </c>
      <c r="BG681">
        <v>672</v>
      </c>
      <c r="BH681">
        <v>632.20000000000005</v>
      </c>
      <c r="BI681">
        <v>599.9</v>
      </c>
      <c r="BJ681">
        <v>541.6</v>
      </c>
      <c r="BK681">
        <v>41.2</v>
      </c>
      <c r="BL681">
        <v>41</v>
      </c>
      <c r="BM681">
        <v>39.200000000000003</v>
      </c>
      <c r="BN681">
        <v>38.9</v>
      </c>
      <c r="BO681">
        <v>39.200000000000003</v>
      </c>
      <c r="BP681">
        <v>40</v>
      </c>
      <c r="BQ681">
        <v>41.1</v>
      </c>
      <c r="BR681">
        <v>148.80000000000001</v>
      </c>
      <c r="BS681">
        <v>152.6</v>
      </c>
      <c r="BT681">
        <v>155.30000000000001</v>
      </c>
      <c r="BU681">
        <v>174.4</v>
      </c>
      <c r="BV681">
        <v>180</v>
      </c>
      <c r="BW681">
        <v>180</v>
      </c>
      <c r="BX681">
        <v>180</v>
      </c>
      <c r="BY681">
        <v>1128</v>
      </c>
      <c r="BZ681">
        <v>944.3</v>
      </c>
      <c r="CA681">
        <v>868</v>
      </c>
      <c r="CB681">
        <v>850.2</v>
      </c>
      <c r="CC681">
        <v>847.6</v>
      </c>
      <c r="CD681">
        <v>853.8</v>
      </c>
      <c r="CE681">
        <v>862.1</v>
      </c>
      <c r="CF681">
        <v>753.5</v>
      </c>
      <c r="CG681">
        <v>644.9</v>
      </c>
      <c r="CH681">
        <v>611.70000000000005</v>
      </c>
      <c r="CI681">
        <v>602.1</v>
      </c>
      <c r="CJ681">
        <v>598.29999999999995</v>
      </c>
      <c r="CK681">
        <v>596.9</v>
      </c>
      <c r="CL681">
        <v>593</v>
      </c>
      <c r="CM681">
        <v>718.3</v>
      </c>
      <c r="CN681">
        <v>627.29999999999995</v>
      </c>
      <c r="CO681">
        <v>596.70000000000005</v>
      </c>
      <c r="CP681">
        <v>584.20000000000005</v>
      </c>
      <c r="CQ681">
        <v>578.5</v>
      </c>
      <c r="CR681">
        <v>575.9</v>
      </c>
      <c r="CS681">
        <v>570.20000000000005</v>
      </c>
      <c r="CT681">
        <v>694.3</v>
      </c>
      <c r="CU681">
        <v>616.1</v>
      </c>
      <c r="CV681">
        <v>582.20000000000005</v>
      </c>
      <c r="CW681">
        <v>560.6</v>
      </c>
      <c r="CX681">
        <v>549</v>
      </c>
      <c r="CY681">
        <v>542.79999999999995</v>
      </c>
      <c r="CZ681">
        <v>539.1</v>
      </c>
      <c r="DA681">
        <v>705.1</v>
      </c>
      <c r="DB681">
        <v>619.29999999999995</v>
      </c>
      <c r="DC681">
        <v>579.70000000000005</v>
      </c>
      <c r="DD681">
        <v>553.4</v>
      </c>
      <c r="DE681">
        <v>531.70000000000005</v>
      </c>
      <c r="DF681">
        <v>518</v>
      </c>
      <c r="DG681">
        <v>507.4</v>
      </c>
      <c r="DH681">
        <v>736.6</v>
      </c>
      <c r="DI681">
        <v>622.4</v>
      </c>
      <c r="DJ681">
        <v>576.6</v>
      </c>
      <c r="DK681">
        <v>539.1</v>
      </c>
      <c r="DL681">
        <v>511.9</v>
      </c>
      <c r="DM681">
        <v>492.3</v>
      </c>
      <c r="DN681">
        <v>470</v>
      </c>
      <c r="DO681">
        <v>765.9</v>
      </c>
      <c r="DP681">
        <v>636.79999999999995</v>
      </c>
      <c r="DQ681">
        <v>586.1</v>
      </c>
      <c r="DR681">
        <v>549.1</v>
      </c>
      <c r="DS681">
        <v>517.29999999999995</v>
      </c>
      <c r="DT681">
        <v>489.5</v>
      </c>
      <c r="DU681">
        <v>445.4</v>
      </c>
      <c r="DV681">
        <v>853</v>
      </c>
      <c r="DW681">
        <v>693.1</v>
      </c>
      <c r="DX681">
        <v>614.5</v>
      </c>
      <c r="DY681">
        <v>574.79999999999995</v>
      </c>
      <c r="DZ681">
        <v>539.79999999999995</v>
      </c>
      <c r="EA681">
        <v>510.1</v>
      </c>
      <c r="EB681">
        <v>451.2</v>
      </c>
      <c r="EC681">
        <v>992.6</v>
      </c>
      <c r="ED681">
        <v>789.4</v>
      </c>
      <c r="EE681">
        <v>667.9</v>
      </c>
      <c r="EF681">
        <v>607.20000000000005</v>
      </c>
      <c r="EG681">
        <v>571</v>
      </c>
      <c r="EH681">
        <v>538.29999999999995</v>
      </c>
      <c r="EI681">
        <v>484</v>
      </c>
      <c r="EJ681">
        <v>1146.2</v>
      </c>
      <c r="EK681">
        <v>910.5</v>
      </c>
      <c r="EL681">
        <v>766.2</v>
      </c>
      <c r="EM681">
        <v>670.6</v>
      </c>
      <c r="EN681">
        <v>611.4</v>
      </c>
      <c r="EO681">
        <v>575.5</v>
      </c>
      <c r="EP681" t="s">
        <v>5020</v>
      </c>
    </row>
    <row r="682" spans="1:146" x14ac:dyDescent="0.25">
      <c r="A682" t="s">
        <v>3421</v>
      </c>
      <c r="B682" t="s">
        <v>3242</v>
      </c>
      <c r="C682" t="s">
        <v>3243</v>
      </c>
      <c r="D682" t="s">
        <v>3244</v>
      </c>
      <c r="E682" t="s">
        <v>3245</v>
      </c>
      <c r="F682" t="s">
        <v>3246</v>
      </c>
      <c r="G682" t="s">
        <v>2051</v>
      </c>
      <c r="H682">
        <v>2013</v>
      </c>
      <c r="I682">
        <v>4105731</v>
      </c>
      <c r="K682" t="s">
        <v>1698</v>
      </c>
      <c r="L682" t="s">
        <v>971</v>
      </c>
      <c r="M682">
        <v>340</v>
      </c>
      <c r="N682" t="s">
        <v>5017</v>
      </c>
      <c r="O682" s="3">
        <v>0.70583333333333342</v>
      </c>
      <c r="P682">
        <v>6.907</v>
      </c>
      <c r="Q682">
        <v>6.7549999999999999</v>
      </c>
      <c r="R682">
        <v>1.393</v>
      </c>
      <c r="S682">
        <v>2.25</v>
      </c>
      <c r="T682">
        <v>895</v>
      </c>
      <c r="U682">
        <v>96.3</v>
      </c>
      <c r="V682">
        <v>7.0000000000000007E-2</v>
      </c>
      <c r="W682">
        <v>687.2</v>
      </c>
      <c r="X682">
        <v>0.89390000000000003</v>
      </c>
      <c r="Y682">
        <v>755.1</v>
      </c>
      <c r="Z682">
        <v>0</v>
      </c>
      <c r="AA682">
        <v>0</v>
      </c>
      <c r="AB682">
        <v>1123.5999999999999</v>
      </c>
      <c r="AC682">
        <v>909.8</v>
      </c>
      <c r="AD682">
        <v>793.6</v>
      </c>
      <c r="AE682">
        <v>733.7</v>
      </c>
      <c r="AF682">
        <v>693.9</v>
      </c>
      <c r="AG682">
        <v>669.2</v>
      </c>
      <c r="AH682">
        <v>601.9</v>
      </c>
      <c r="AI682">
        <v>1082.9000000000001</v>
      </c>
      <c r="AJ682">
        <v>880.8</v>
      </c>
      <c r="AK682">
        <v>774.2</v>
      </c>
      <c r="AL682">
        <v>712.1</v>
      </c>
      <c r="AM682">
        <v>673.9</v>
      </c>
      <c r="AN682">
        <v>648.20000000000005</v>
      </c>
      <c r="AO682">
        <v>591.20000000000005</v>
      </c>
      <c r="AP682">
        <v>948.9</v>
      </c>
      <c r="AQ682">
        <v>766.7</v>
      </c>
      <c r="AR682">
        <v>667.7</v>
      </c>
      <c r="AS682">
        <v>607.70000000000005</v>
      </c>
      <c r="AT682">
        <v>567</v>
      </c>
      <c r="AU682">
        <v>535.9</v>
      </c>
      <c r="AV682">
        <v>485.4</v>
      </c>
      <c r="AW682">
        <v>1044.8</v>
      </c>
      <c r="AX682">
        <v>833.8</v>
      </c>
      <c r="AY682">
        <v>718</v>
      </c>
      <c r="AZ682">
        <v>648.4</v>
      </c>
      <c r="BA682">
        <v>603.5</v>
      </c>
      <c r="BB682">
        <v>572.6</v>
      </c>
      <c r="BC682">
        <v>531.1</v>
      </c>
      <c r="BD682">
        <v>1115.4000000000001</v>
      </c>
      <c r="BE682">
        <v>854.3</v>
      </c>
      <c r="BF682">
        <v>717.4</v>
      </c>
      <c r="BG682">
        <v>635.6</v>
      </c>
      <c r="BH682">
        <v>583.4</v>
      </c>
      <c r="BI682">
        <v>539</v>
      </c>
      <c r="BJ682">
        <v>456.9</v>
      </c>
      <c r="BK682">
        <v>42.5</v>
      </c>
      <c r="BL682">
        <v>41.4</v>
      </c>
      <c r="BM682">
        <v>40.1</v>
      </c>
      <c r="BN682">
        <v>38</v>
      </c>
      <c r="BO682">
        <v>36.6</v>
      </c>
      <c r="BP682">
        <v>36.6</v>
      </c>
      <c r="BQ682">
        <v>37.5</v>
      </c>
      <c r="BR682">
        <v>145.5</v>
      </c>
      <c r="BS682">
        <v>147.6</v>
      </c>
      <c r="BT682">
        <v>149.4</v>
      </c>
      <c r="BU682">
        <v>150.30000000000001</v>
      </c>
      <c r="BV682">
        <v>176.5</v>
      </c>
      <c r="BW682">
        <v>143.30000000000001</v>
      </c>
      <c r="BX682">
        <v>136.1</v>
      </c>
      <c r="BY682">
        <v>1206.4000000000001</v>
      </c>
      <c r="BZ682">
        <v>990.9</v>
      </c>
      <c r="CA682">
        <v>870.5</v>
      </c>
      <c r="CB682">
        <v>802.8</v>
      </c>
      <c r="CC682">
        <v>778</v>
      </c>
      <c r="CD682">
        <v>773.4</v>
      </c>
      <c r="CE682">
        <v>777.6</v>
      </c>
      <c r="CF682">
        <v>794.9</v>
      </c>
      <c r="CG682">
        <v>662.1</v>
      </c>
      <c r="CH682">
        <v>607</v>
      </c>
      <c r="CI682">
        <v>578.1</v>
      </c>
      <c r="CJ682">
        <v>559.9</v>
      </c>
      <c r="CK682">
        <v>553.5</v>
      </c>
      <c r="CL682">
        <v>550.5</v>
      </c>
      <c r="CM682">
        <v>753.5</v>
      </c>
      <c r="CN682">
        <v>636.5</v>
      </c>
      <c r="CO682">
        <v>592.70000000000005</v>
      </c>
      <c r="CP682">
        <v>562.6</v>
      </c>
      <c r="CQ682">
        <v>536.5</v>
      </c>
      <c r="CR682">
        <v>525.70000000000005</v>
      </c>
      <c r="CS682">
        <v>521</v>
      </c>
      <c r="CT682">
        <v>721.6</v>
      </c>
      <c r="CU682">
        <v>615.4</v>
      </c>
      <c r="CV682">
        <v>578.1</v>
      </c>
      <c r="CW682">
        <v>546.70000000000005</v>
      </c>
      <c r="CX682">
        <v>510.4</v>
      </c>
      <c r="CY682">
        <v>484</v>
      </c>
      <c r="CZ682">
        <v>467.1</v>
      </c>
      <c r="DA682">
        <v>676.2</v>
      </c>
      <c r="DB682">
        <v>586.79999999999995</v>
      </c>
      <c r="DC682">
        <v>543.1</v>
      </c>
      <c r="DD682">
        <v>520.1</v>
      </c>
      <c r="DE682">
        <v>499.6</v>
      </c>
      <c r="DF682">
        <v>470.2</v>
      </c>
      <c r="DG682">
        <v>417.2</v>
      </c>
      <c r="DH682">
        <v>665.6</v>
      </c>
      <c r="DI682">
        <v>579.9</v>
      </c>
      <c r="DJ682">
        <v>525</v>
      </c>
      <c r="DK682">
        <v>475.8</v>
      </c>
      <c r="DL682">
        <v>445.3</v>
      </c>
      <c r="DM682">
        <v>422.9</v>
      </c>
      <c r="DN682">
        <v>378.2</v>
      </c>
      <c r="DO682">
        <v>687.5</v>
      </c>
      <c r="DP682">
        <v>588.9</v>
      </c>
      <c r="DQ682">
        <v>536.1</v>
      </c>
      <c r="DR682">
        <v>481.9</v>
      </c>
      <c r="DS682">
        <v>430</v>
      </c>
      <c r="DT682">
        <v>393.9</v>
      </c>
      <c r="DU682">
        <v>343.7</v>
      </c>
      <c r="DV682">
        <v>766.6</v>
      </c>
      <c r="DW682">
        <v>625.6</v>
      </c>
      <c r="DX682">
        <v>567.29999999999995</v>
      </c>
      <c r="DY682">
        <v>517.9</v>
      </c>
      <c r="DZ682">
        <v>467.8</v>
      </c>
      <c r="EA682">
        <v>419.1</v>
      </c>
      <c r="EB682">
        <v>304.5</v>
      </c>
      <c r="EC682">
        <v>901.5</v>
      </c>
      <c r="ED682">
        <v>717.6</v>
      </c>
      <c r="EE682">
        <v>620.6</v>
      </c>
      <c r="EF682">
        <v>575.79999999999995</v>
      </c>
      <c r="EG682">
        <v>540.70000000000005</v>
      </c>
      <c r="EH682">
        <v>489.4</v>
      </c>
      <c r="EI682">
        <v>369.1</v>
      </c>
      <c r="EJ682">
        <v>1040.9000000000001</v>
      </c>
      <c r="EK682">
        <v>828.6</v>
      </c>
      <c r="EL682">
        <v>716.6</v>
      </c>
      <c r="EM682">
        <v>664.5</v>
      </c>
      <c r="EN682">
        <v>609.70000000000005</v>
      </c>
      <c r="EO682">
        <v>565.1</v>
      </c>
      <c r="EP682" t="s">
        <v>5021</v>
      </c>
    </row>
    <row r="683" spans="1:146" x14ac:dyDescent="0.25">
      <c r="A683" t="s">
        <v>3421</v>
      </c>
      <c r="B683" t="s">
        <v>2523</v>
      </c>
      <c r="C683" t="s">
        <v>2524</v>
      </c>
      <c r="D683" t="s">
        <v>2525</v>
      </c>
      <c r="E683" t="s">
        <v>2455</v>
      </c>
      <c r="F683" t="s">
        <v>2456</v>
      </c>
      <c r="G683" t="s">
        <v>1096</v>
      </c>
      <c r="H683">
        <v>2015</v>
      </c>
      <c r="I683">
        <v>76</v>
      </c>
      <c r="K683" t="s">
        <v>1698</v>
      </c>
      <c r="L683" t="s">
        <v>971</v>
      </c>
      <c r="M683">
        <v>425</v>
      </c>
      <c r="N683" t="s">
        <v>5022</v>
      </c>
      <c r="O683" s="3">
        <v>0.35803240740740744</v>
      </c>
      <c r="P683">
        <v>8.67</v>
      </c>
      <c r="Q683">
        <v>8.5169999999999995</v>
      </c>
      <c r="R683">
        <v>1.7010000000000001</v>
      </c>
      <c r="S683">
        <v>2.8</v>
      </c>
      <c r="T683">
        <v>1419</v>
      </c>
      <c r="U683">
        <v>111.9</v>
      </c>
      <c r="V683">
        <v>0</v>
      </c>
      <c r="W683">
        <v>598.6</v>
      </c>
      <c r="X683">
        <v>1.0225</v>
      </c>
      <c r="Y683">
        <v>660.2</v>
      </c>
      <c r="Z683">
        <v>0</v>
      </c>
      <c r="AA683">
        <v>0</v>
      </c>
      <c r="AB683">
        <v>976.4</v>
      </c>
      <c r="AC683">
        <v>781.7</v>
      </c>
      <c r="AD683">
        <v>689.8</v>
      </c>
      <c r="AE683">
        <v>650.70000000000005</v>
      </c>
      <c r="AF683">
        <v>619.4</v>
      </c>
      <c r="AG683">
        <v>584.1</v>
      </c>
      <c r="AH683">
        <v>532.1</v>
      </c>
      <c r="AI683">
        <v>932.5</v>
      </c>
      <c r="AJ683">
        <v>753.9</v>
      </c>
      <c r="AK683">
        <v>671.5</v>
      </c>
      <c r="AL683">
        <v>630.20000000000005</v>
      </c>
      <c r="AM683">
        <v>599.70000000000005</v>
      </c>
      <c r="AN683">
        <v>571.6</v>
      </c>
      <c r="AO683">
        <v>539.79999999999995</v>
      </c>
      <c r="AP683">
        <v>823.2</v>
      </c>
      <c r="AQ683">
        <v>665.9</v>
      </c>
      <c r="AR683">
        <v>581.6</v>
      </c>
      <c r="AS683">
        <v>531.29999999999995</v>
      </c>
      <c r="AT683">
        <v>497.7</v>
      </c>
      <c r="AU683">
        <v>472.5</v>
      </c>
      <c r="AV683">
        <v>434.3</v>
      </c>
      <c r="AW683">
        <v>903.3</v>
      </c>
      <c r="AX683">
        <v>722.7</v>
      </c>
      <c r="AY683">
        <v>624.70000000000005</v>
      </c>
      <c r="AZ683">
        <v>566.20000000000005</v>
      </c>
      <c r="BA683">
        <v>528.4</v>
      </c>
      <c r="BB683">
        <v>501.6</v>
      </c>
      <c r="BC683">
        <v>463.3</v>
      </c>
      <c r="BD683">
        <v>972.2</v>
      </c>
      <c r="BE683">
        <v>736</v>
      </c>
      <c r="BF683">
        <v>623.20000000000005</v>
      </c>
      <c r="BG683">
        <v>558.70000000000005</v>
      </c>
      <c r="BH683">
        <v>515.1</v>
      </c>
      <c r="BI683">
        <v>474.1</v>
      </c>
      <c r="BJ683">
        <v>408.4</v>
      </c>
      <c r="BK683">
        <v>43.8</v>
      </c>
      <c r="BL683">
        <v>42</v>
      </c>
      <c r="BM683">
        <v>39.200000000000003</v>
      </c>
      <c r="BN683">
        <v>38.9</v>
      </c>
      <c r="BO683">
        <v>38.6</v>
      </c>
      <c r="BP683">
        <v>38.200000000000003</v>
      </c>
      <c r="BQ683">
        <v>39.1</v>
      </c>
      <c r="BR683">
        <v>143.19999999999999</v>
      </c>
      <c r="BS683">
        <v>145.5</v>
      </c>
      <c r="BT683">
        <v>150</v>
      </c>
      <c r="BU683">
        <v>149.30000000000001</v>
      </c>
      <c r="BV683">
        <v>145.6</v>
      </c>
      <c r="BW683">
        <v>144.69999999999999</v>
      </c>
      <c r="BX683">
        <v>140.30000000000001</v>
      </c>
      <c r="BY683">
        <v>1017.8</v>
      </c>
      <c r="BZ683">
        <v>826.3</v>
      </c>
      <c r="CA683">
        <v>749.4</v>
      </c>
      <c r="CB683">
        <v>727.6</v>
      </c>
      <c r="CC683">
        <v>719</v>
      </c>
      <c r="CD683">
        <v>707.9</v>
      </c>
      <c r="CE683">
        <v>709.1</v>
      </c>
      <c r="CF683">
        <v>663.8</v>
      </c>
      <c r="CG683">
        <v>556.1</v>
      </c>
      <c r="CH683">
        <v>523.20000000000005</v>
      </c>
      <c r="CI683">
        <v>512.5</v>
      </c>
      <c r="CJ683">
        <v>507.1</v>
      </c>
      <c r="CK683">
        <v>501.1</v>
      </c>
      <c r="CL683">
        <v>491.2</v>
      </c>
      <c r="CM683">
        <v>626.6</v>
      </c>
      <c r="CN683">
        <v>538.9</v>
      </c>
      <c r="CO683">
        <v>506.5</v>
      </c>
      <c r="CP683">
        <v>491.3</v>
      </c>
      <c r="CQ683">
        <v>482.9</v>
      </c>
      <c r="CR683">
        <v>478.3</v>
      </c>
      <c r="CS683">
        <v>461.4</v>
      </c>
      <c r="CT683">
        <v>599.29999999999995</v>
      </c>
      <c r="CU683">
        <v>527.9</v>
      </c>
      <c r="CV683">
        <v>488.4</v>
      </c>
      <c r="CW683">
        <v>456.6</v>
      </c>
      <c r="CX683">
        <v>442.3</v>
      </c>
      <c r="CY683">
        <v>434.5</v>
      </c>
      <c r="CZ683">
        <v>417.5</v>
      </c>
      <c r="DA683">
        <v>600.1</v>
      </c>
      <c r="DB683">
        <v>520.70000000000005</v>
      </c>
      <c r="DC683">
        <v>487.5</v>
      </c>
      <c r="DD683">
        <v>447.1</v>
      </c>
      <c r="DE683">
        <v>412.9</v>
      </c>
      <c r="DF683">
        <v>395.9</v>
      </c>
      <c r="DG683">
        <v>379.9</v>
      </c>
      <c r="DH683">
        <v>589.4</v>
      </c>
      <c r="DI683">
        <v>507.3</v>
      </c>
      <c r="DJ683">
        <v>455.9</v>
      </c>
      <c r="DK683">
        <v>427.7</v>
      </c>
      <c r="DL683">
        <v>401.3</v>
      </c>
      <c r="DM683">
        <v>379.9</v>
      </c>
      <c r="DN683">
        <v>334.3</v>
      </c>
      <c r="DO683">
        <v>604.70000000000005</v>
      </c>
      <c r="DP683">
        <v>514.70000000000005</v>
      </c>
      <c r="DQ683">
        <v>457.9</v>
      </c>
      <c r="DR683">
        <v>409.2</v>
      </c>
      <c r="DS683">
        <v>381.4</v>
      </c>
      <c r="DT683">
        <v>358.4</v>
      </c>
      <c r="DU683">
        <v>319.5</v>
      </c>
      <c r="DV683">
        <v>681.3</v>
      </c>
      <c r="DW683">
        <v>547.9</v>
      </c>
      <c r="DX683">
        <v>492.2</v>
      </c>
      <c r="DY683">
        <v>439.2</v>
      </c>
      <c r="DZ683">
        <v>384.2</v>
      </c>
      <c r="EA683">
        <v>338.8</v>
      </c>
      <c r="EB683">
        <v>281.10000000000002</v>
      </c>
      <c r="EC683">
        <v>809.7</v>
      </c>
      <c r="ED683">
        <v>638.4</v>
      </c>
      <c r="EE683">
        <v>545.79999999999995</v>
      </c>
      <c r="EF683">
        <v>497</v>
      </c>
      <c r="EG683">
        <v>450.1</v>
      </c>
      <c r="EH683">
        <v>398.6</v>
      </c>
      <c r="EI683">
        <v>307.5</v>
      </c>
      <c r="EJ683">
        <v>934.9</v>
      </c>
      <c r="EK683">
        <v>737.1</v>
      </c>
      <c r="EL683">
        <v>630.20000000000005</v>
      </c>
      <c r="EM683">
        <v>573.9</v>
      </c>
      <c r="EN683">
        <v>519.70000000000005</v>
      </c>
      <c r="EO683">
        <v>460.3</v>
      </c>
      <c r="EP683" t="s">
        <v>5023</v>
      </c>
    </row>
    <row r="684" spans="1:146" x14ac:dyDescent="0.25">
      <c r="A684" t="s">
        <v>3421</v>
      </c>
      <c r="B684" t="s">
        <v>2520</v>
      </c>
      <c r="C684" t="s">
        <v>2521</v>
      </c>
      <c r="D684" t="s">
        <v>2522</v>
      </c>
      <c r="E684" t="s">
        <v>2455</v>
      </c>
      <c r="F684" t="s">
        <v>2456</v>
      </c>
      <c r="G684" t="s">
        <v>1096</v>
      </c>
      <c r="H684">
        <v>2015</v>
      </c>
      <c r="I684">
        <v>76</v>
      </c>
      <c r="K684" t="s">
        <v>1698</v>
      </c>
      <c r="L684" t="s">
        <v>971</v>
      </c>
      <c r="M684">
        <v>425</v>
      </c>
      <c r="N684" t="s">
        <v>5022</v>
      </c>
      <c r="O684" s="3">
        <v>0.35824074074074069</v>
      </c>
      <c r="P684">
        <v>8.67</v>
      </c>
      <c r="Q684">
        <v>8.5169999999999995</v>
      </c>
      <c r="R684">
        <v>1.7010000000000001</v>
      </c>
      <c r="S684">
        <v>2.8</v>
      </c>
      <c r="T684">
        <v>1419</v>
      </c>
      <c r="U684">
        <v>111.9</v>
      </c>
      <c r="V684">
        <v>7.0000000000000007E-2</v>
      </c>
      <c r="W684">
        <v>599</v>
      </c>
      <c r="X684">
        <v>1.0215000000000001</v>
      </c>
      <c r="Y684">
        <v>660.8</v>
      </c>
      <c r="Z684">
        <v>0</v>
      </c>
      <c r="AA684">
        <v>0</v>
      </c>
      <c r="AB684">
        <v>977.9</v>
      </c>
      <c r="AC684">
        <v>782.8</v>
      </c>
      <c r="AD684">
        <v>690.6</v>
      </c>
      <c r="AE684">
        <v>651.29999999999995</v>
      </c>
      <c r="AF684">
        <v>619.79999999999995</v>
      </c>
      <c r="AG684">
        <v>584.4</v>
      </c>
      <c r="AH684">
        <v>532.1</v>
      </c>
      <c r="AI684">
        <v>934.1</v>
      </c>
      <c r="AJ684">
        <v>755</v>
      </c>
      <c r="AK684">
        <v>672.4</v>
      </c>
      <c r="AL684">
        <v>630.9</v>
      </c>
      <c r="AM684">
        <v>600.20000000000005</v>
      </c>
      <c r="AN684">
        <v>571.9</v>
      </c>
      <c r="AO684">
        <v>539.79999999999995</v>
      </c>
      <c r="AP684">
        <v>824</v>
      </c>
      <c r="AQ684">
        <v>666.5</v>
      </c>
      <c r="AR684">
        <v>582</v>
      </c>
      <c r="AS684">
        <v>531.6</v>
      </c>
      <c r="AT684">
        <v>497.9</v>
      </c>
      <c r="AU684">
        <v>472.7</v>
      </c>
      <c r="AV684">
        <v>434.3</v>
      </c>
      <c r="AW684">
        <v>905</v>
      </c>
      <c r="AX684">
        <v>724</v>
      </c>
      <c r="AY684">
        <v>625.6</v>
      </c>
      <c r="AZ684">
        <v>567</v>
      </c>
      <c r="BA684">
        <v>529.1</v>
      </c>
      <c r="BB684">
        <v>502.2</v>
      </c>
      <c r="BC684">
        <v>463.6</v>
      </c>
      <c r="BD684">
        <v>973.6</v>
      </c>
      <c r="BE684">
        <v>736.9</v>
      </c>
      <c r="BF684">
        <v>623.79999999999995</v>
      </c>
      <c r="BG684">
        <v>559.1</v>
      </c>
      <c r="BH684">
        <v>515.4</v>
      </c>
      <c r="BI684">
        <v>474.3</v>
      </c>
      <c r="BJ684">
        <v>408.4</v>
      </c>
      <c r="BK684">
        <v>43.8</v>
      </c>
      <c r="BL684">
        <v>42</v>
      </c>
      <c r="BM684">
        <v>39.200000000000003</v>
      </c>
      <c r="BN684">
        <v>38.9</v>
      </c>
      <c r="BO684">
        <v>38.6</v>
      </c>
      <c r="BP684">
        <v>38.200000000000003</v>
      </c>
      <c r="BQ684">
        <v>39.1</v>
      </c>
      <c r="BR684">
        <v>143.19999999999999</v>
      </c>
      <c r="BS684">
        <v>145.5</v>
      </c>
      <c r="BT684">
        <v>150</v>
      </c>
      <c r="BU684">
        <v>149.30000000000001</v>
      </c>
      <c r="BV684">
        <v>145.6</v>
      </c>
      <c r="BW684">
        <v>144.69999999999999</v>
      </c>
      <c r="BX684">
        <v>140.30000000000001</v>
      </c>
      <c r="BY684">
        <v>1020.8</v>
      </c>
      <c r="BZ684">
        <v>828.4</v>
      </c>
      <c r="CA684">
        <v>751</v>
      </c>
      <c r="CB684">
        <v>728.8</v>
      </c>
      <c r="CC684">
        <v>719.9</v>
      </c>
      <c r="CD684">
        <v>708.5</v>
      </c>
      <c r="CE684">
        <v>709.1</v>
      </c>
      <c r="CF684">
        <v>665.1</v>
      </c>
      <c r="CG684">
        <v>557</v>
      </c>
      <c r="CH684">
        <v>523.79999999999995</v>
      </c>
      <c r="CI684">
        <v>513</v>
      </c>
      <c r="CJ684">
        <v>507.4</v>
      </c>
      <c r="CK684">
        <v>501.3</v>
      </c>
      <c r="CL684">
        <v>491.2</v>
      </c>
      <c r="CM684">
        <v>627.29999999999995</v>
      </c>
      <c r="CN684">
        <v>539.4</v>
      </c>
      <c r="CO684">
        <v>506.9</v>
      </c>
      <c r="CP684">
        <v>491.5</v>
      </c>
      <c r="CQ684">
        <v>483.1</v>
      </c>
      <c r="CR684">
        <v>478.5</v>
      </c>
      <c r="CS684">
        <v>461.4</v>
      </c>
      <c r="CT684">
        <v>599.29999999999995</v>
      </c>
      <c r="CU684">
        <v>527.9</v>
      </c>
      <c r="CV684">
        <v>488.4</v>
      </c>
      <c r="CW684">
        <v>456.6</v>
      </c>
      <c r="CX684">
        <v>442.3</v>
      </c>
      <c r="CY684">
        <v>434.5</v>
      </c>
      <c r="CZ684">
        <v>417.5</v>
      </c>
      <c r="DA684">
        <v>600.1</v>
      </c>
      <c r="DB684">
        <v>520.70000000000005</v>
      </c>
      <c r="DC684">
        <v>487.5</v>
      </c>
      <c r="DD684">
        <v>447.1</v>
      </c>
      <c r="DE684">
        <v>412.9</v>
      </c>
      <c r="DF684">
        <v>395.9</v>
      </c>
      <c r="DG684">
        <v>379.9</v>
      </c>
      <c r="DH684">
        <v>589.4</v>
      </c>
      <c r="DI684">
        <v>507.3</v>
      </c>
      <c r="DJ684">
        <v>455.9</v>
      </c>
      <c r="DK684">
        <v>427.7</v>
      </c>
      <c r="DL684">
        <v>401.3</v>
      </c>
      <c r="DM684">
        <v>379.9</v>
      </c>
      <c r="DN684">
        <v>334.6</v>
      </c>
      <c r="DO684">
        <v>604.70000000000005</v>
      </c>
      <c r="DP684">
        <v>514.70000000000005</v>
      </c>
      <c r="DQ684">
        <v>457.9</v>
      </c>
      <c r="DR684">
        <v>409.2</v>
      </c>
      <c r="DS684">
        <v>381.4</v>
      </c>
      <c r="DT684">
        <v>358.4</v>
      </c>
      <c r="DU684">
        <v>319.7</v>
      </c>
      <c r="DV684">
        <v>681.3</v>
      </c>
      <c r="DW684">
        <v>547.9</v>
      </c>
      <c r="DX684">
        <v>492.2</v>
      </c>
      <c r="DY684">
        <v>439.2</v>
      </c>
      <c r="DZ684">
        <v>384.2</v>
      </c>
      <c r="EA684">
        <v>338.8</v>
      </c>
      <c r="EB684">
        <v>281.10000000000002</v>
      </c>
      <c r="EC684">
        <v>809.7</v>
      </c>
      <c r="ED684">
        <v>638.4</v>
      </c>
      <c r="EE684">
        <v>545.79999999999995</v>
      </c>
      <c r="EF684">
        <v>497</v>
      </c>
      <c r="EG684">
        <v>450.1</v>
      </c>
      <c r="EH684">
        <v>398.6</v>
      </c>
      <c r="EI684">
        <v>307.5</v>
      </c>
      <c r="EJ684">
        <v>934.9</v>
      </c>
      <c r="EK684">
        <v>737.1</v>
      </c>
      <c r="EL684">
        <v>630.20000000000005</v>
      </c>
      <c r="EM684">
        <v>573.9</v>
      </c>
      <c r="EN684">
        <v>519.70000000000005</v>
      </c>
      <c r="EO684">
        <v>460.3</v>
      </c>
      <c r="EP684" t="s">
        <v>5024</v>
      </c>
    </row>
    <row r="685" spans="1:146" x14ac:dyDescent="0.25">
      <c r="A685" t="s">
        <v>3421</v>
      </c>
      <c r="B685" t="s">
        <v>2989</v>
      </c>
      <c r="C685" t="s">
        <v>2990</v>
      </c>
      <c r="D685" t="s">
        <v>2991</v>
      </c>
      <c r="E685" t="s">
        <v>2987</v>
      </c>
      <c r="F685" t="s">
        <v>2988</v>
      </c>
      <c r="G685" t="s">
        <v>2051</v>
      </c>
      <c r="H685">
        <v>1983</v>
      </c>
      <c r="I685">
        <v>76</v>
      </c>
      <c r="K685" t="s">
        <v>1698</v>
      </c>
      <c r="L685" t="s">
        <v>971</v>
      </c>
      <c r="M685">
        <v>310</v>
      </c>
      <c r="N685" t="s">
        <v>5022</v>
      </c>
      <c r="O685" s="3">
        <v>0.35870370370370369</v>
      </c>
      <c r="P685">
        <v>6.8529999999999998</v>
      </c>
      <c r="Q685">
        <v>6.08</v>
      </c>
      <c r="R685">
        <v>1.171</v>
      </c>
      <c r="S685">
        <v>2.41</v>
      </c>
      <c r="T685">
        <v>850</v>
      </c>
      <c r="U685">
        <v>101.4</v>
      </c>
      <c r="V685">
        <v>0.18</v>
      </c>
      <c r="W685">
        <v>733.5</v>
      </c>
      <c r="X685">
        <v>0.85</v>
      </c>
      <c r="Y685">
        <v>794.1</v>
      </c>
      <c r="Z685">
        <v>0</v>
      </c>
      <c r="AA685">
        <v>0</v>
      </c>
      <c r="AB685">
        <v>1197.2</v>
      </c>
      <c r="AC685">
        <v>970.6</v>
      </c>
      <c r="AD685">
        <v>840.9</v>
      </c>
      <c r="AE685">
        <v>761.8</v>
      </c>
      <c r="AF685">
        <v>725.6</v>
      </c>
      <c r="AG685">
        <v>705</v>
      </c>
      <c r="AH685">
        <v>672.2</v>
      </c>
      <c r="AI685">
        <v>1145.8</v>
      </c>
      <c r="AJ685">
        <v>935.6</v>
      </c>
      <c r="AK685">
        <v>821.9</v>
      </c>
      <c r="AL685">
        <v>757.2</v>
      </c>
      <c r="AM685">
        <v>722.7</v>
      </c>
      <c r="AN685">
        <v>701.5</v>
      </c>
      <c r="AO685">
        <v>665.2</v>
      </c>
      <c r="AP685">
        <v>1010.3</v>
      </c>
      <c r="AQ685">
        <v>816.8</v>
      </c>
      <c r="AR685">
        <v>712.3</v>
      </c>
      <c r="AS685">
        <v>650.20000000000005</v>
      </c>
      <c r="AT685">
        <v>610.29999999999995</v>
      </c>
      <c r="AU685">
        <v>582.29999999999995</v>
      </c>
      <c r="AV685">
        <v>542.4</v>
      </c>
      <c r="AW685">
        <v>1075.0999999999999</v>
      </c>
      <c r="AX685">
        <v>863.3</v>
      </c>
      <c r="AY685">
        <v>748.5</v>
      </c>
      <c r="AZ685">
        <v>680.8</v>
      </c>
      <c r="BA685">
        <v>638.1</v>
      </c>
      <c r="BB685">
        <v>609.29999999999995</v>
      </c>
      <c r="BC685">
        <v>570</v>
      </c>
      <c r="BD685">
        <v>1191.5999999999999</v>
      </c>
      <c r="BE685">
        <v>912</v>
      </c>
      <c r="BF685">
        <v>762.5</v>
      </c>
      <c r="BG685">
        <v>672.9</v>
      </c>
      <c r="BH685">
        <v>624.9</v>
      </c>
      <c r="BI685">
        <v>583.29999999999995</v>
      </c>
      <c r="BJ685">
        <v>508.6</v>
      </c>
      <c r="BK685">
        <v>42.5</v>
      </c>
      <c r="BL685">
        <v>41.6</v>
      </c>
      <c r="BM685">
        <v>40.200000000000003</v>
      </c>
      <c r="BN685">
        <v>38.299999999999997</v>
      </c>
      <c r="BO685">
        <v>37.799999999999997</v>
      </c>
      <c r="BP685">
        <v>37.9</v>
      </c>
      <c r="BQ685">
        <v>39.1</v>
      </c>
      <c r="BR685">
        <v>147.6</v>
      </c>
      <c r="BS685">
        <v>151.19999999999999</v>
      </c>
      <c r="BT685">
        <v>153.80000000000001</v>
      </c>
      <c r="BU685">
        <v>172.9</v>
      </c>
      <c r="BV685">
        <v>180</v>
      </c>
      <c r="BW685">
        <v>180</v>
      </c>
      <c r="BX685">
        <v>180</v>
      </c>
      <c r="BY685">
        <v>1253.8</v>
      </c>
      <c r="BZ685">
        <v>1038.2</v>
      </c>
      <c r="CA685">
        <v>919.4</v>
      </c>
      <c r="CB685">
        <v>855.4</v>
      </c>
      <c r="CC685">
        <v>837.2</v>
      </c>
      <c r="CD685">
        <v>833.6</v>
      </c>
      <c r="CE685">
        <v>839.5</v>
      </c>
      <c r="CF685">
        <v>824.7</v>
      </c>
      <c r="CG685">
        <v>693.8</v>
      </c>
      <c r="CH685">
        <v>639.29999999999995</v>
      </c>
      <c r="CI685">
        <v>612</v>
      </c>
      <c r="CJ685">
        <v>598.1</v>
      </c>
      <c r="CK685">
        <v>592.6</v>
      </c>
      <c r="CL685">
        <v>590.1</v>
      </c>
      <c r="CM685">
        <v>781.3</v>
      </c>
      <c r="CN685">
        <v>667.2</v>
      </c>
      <c r="CO685">
        <v>623.79999999999995</v>
      </c>
      <c r="CP685">
        <v>595.5</v>
      </c>
      <c r="CQ685">
        <v>575.20000000000005</v>
      </c>
      <c r="CR685">
        <v>565.9</v>
      </c>
      <c r="CS685">
        <v>562.5</v>
      </c>
      <c r="CT685">
        <v>748.7</v>
      </c>
      <c r="CU685">
        <v>649.70000000000005</v>
      </c>
      <c r="CV685">
        <v>610.79999999999995</v>
      </c>
      <c r="CW685">
        <v>579.6</v>
      </c>
      <c r="CX685">
        <v>548.29999999999995</v>
      </c>
      <c r="CY685">
        <v>528</v>
      </c>
      <c r="CZ685">
        <v>513.20000000000005</v>
      </c>
      <c r="DA685">
        <v>731.2</v>
      </c>
      <c r="DB685">
        <v>627.79999999999995</v>
      </c>
      <c r="DC685">
        <v>582.70000000000005</v>
      </c>
      <c r="DD685">
        <v>551.4</v>
      </c>
      <c r="DE685">
        <v>534.29999999999995</v>
      </c>
      <c r="DF685">
        <v>511.6</v>
      </c>
      <c r="DG685">
        <v>468.1</v>
      </c>
      <c r="DH685">
        <v>722.3</v>
      </c>
      <c r="DI685">
        <v>622.70000000000005</v>
      </c>
      <c r="DJ685">
        <v>574.9</v>
      </c>
      <c r="DK685">
        <v>528.29999999999995</v>
      </c>
      <c r="DL685">
        <v>489.8</v>
      </c>
      <c r="DM685">
        <v>461.8</v>
      </c>
      <c r="DN685">
        <v>418.5</v>
      </c>
      <c r="DO685">
        <v>745.5</v>
      </c>
      <c r="DP685">
        <v>632.5</v>
      </c>
      <c r="DQ685">
        <v>584.4</v>
      </c>
      <c r="DR685">
        <v>538.4</v>
      </c>
      <c r="DS685">
        <v>494.2</v>
      </c>
      <c r="DT685">
        <v>449.8</v>
      </c>
      <c r="DU685">
        <v>379.4</v>
      </c>
      <c r="DV685">
        <v>828.8</v>
      </c>
      <c r="DW685">
        <v>683.2</v>
      </c>
      <c r="DX685">
        <v>610.6</v>
      </c>
      <c r="DY685">
        <v>567.79999999999995</v>
      </c>
      <c r="DZ685">
        <v>525.5</v>
      </c>
      <c r="EA685">
        <v>483.8</v>
      </c>
      <c r="EB685">
        <v>389</v>
      </c>
      <c r="EC685">
        <v>987.8</v>
      </c>
      <c r="ED685">
        <v>782.1</v>
      </c>
      <c r="EE685">
        <v>665.3</v>
      </c>
      <c r="EF685">
        <v>605.5</v>
      </c>
      <c r="EG685">
        <v>565.9</v>
      </c>
      <c r="EH685">
        <v>527.20000000000005</v>
      </c>
      <c r="EI685">
        <v>450</v>
      </c>
      <c r="EJ685">
        <v>1140.5999999999999</v>
      </c>
      <c r="EK685">
        <v>903.1</v>
      </c>
      <c r="EL685">
        <v>762.3</v>
      </c>
      <c r="EM685">
        <v>668.2</v>
      </c>
      <c r="EN685">
        <v>614.1</v>
      </c>
      <c r="EO685">
        <v>576.5</v>
      </c>
      <c r="EP685" t="s">
        <v>5025</v>
      </c>
    </row>
    <row r="686" spans="1:146" x14ac:dyDescent="0.25">
      <c r="A686" t="s">
        <v>3421</v>
      </c>
      <c r="B686" t="s">
        <v>2984</v>
      </c>
      <c r="C686" t="s">
        <v>2985</v>
      </c>
      <c r="D686" t="s">
        <v>2986</v>
      </c>
      <c r="E686" t="s">
        <v>2987</v>
      </c>
      <c r="F686" t="s">
        <v>2988</v>
      </c>
      <c r="G686" t="s">
        <v>2051</v>
      </c>
      <c r="H686">
        <v>1983</v>
      </c>
      <c r="I686">
        <v>76</v>
      </c>
      <c r="K686" t="s">
        <v>1698</v>
      </c>
      <c r="L686" t="s">
        <v>971</v>
      </c>
      <c r="M686">
        <v>310</v>
      </c>
      <c r="N686" t="s">
        <v>5022</v>
      </c>
      <c r="O686" s="3">
        <v>0.35916666666666663</v>
      </c>
      <c r="P686">
        <v>6.8529999999999998</v>
      </c>
      <c r="Q686">
        <v>6.08</v>
      </c>
      <c r="R686">
        <v>1.171</v>
      </c>
      <c r="S686">
        <v>2.41</v>
      </c>
      <c r="T686">
        <v>850</v>
      </c>
      <c r="U686">
        <v>101.4</v>
      </c>
      <c r="V686">
        <v>0.18</v>
      </c>
      <c r="W686">
        <v>733.5</v>
      </c>
      <c r="X686">
        <v>0.85</v>
      </c>
      <c r="Y686">
        <v>794.1</v>
      </c>
      <c r="Z686">
        <v>0</v>
      </c>
      <c r="AA686">
        <v>0</v>
      </c>
      <c r="AB686">
        <v>1197.2</v>
      </c>
      <c r="AC686">
        <v>970.6</v>
      </c>
      <c r="AD686">
        <v>840.9</v>
      </c>
      <c r="AE686">
        <v>761.8</v>
      </c>
      <c r="AF686">
        <v>725.6</v>
      </c>
      <c r="AG686">
        <v>705</v>
      </c>
      <c r="AH686">
        <v>672.2</v>
      </c>
      <c r="AI686">
        <v>1145.8</v>
      </c>
      <c r="AJ686">
        <v>935.6</v>
      </c>
      <c r="AK686">
        <v>821.9</v>
      </c>
      <c r="AL686">
        <v>757.2</v>
      </c>
      <c r="AM686">
        <v>722.7</v>
      </c>
      <c r="AN686">
        <v>701.5</v>
      </c>
      <c r="AO686">
        <v>665.2</v>
      </c>
      <c r="AP686">
        <v>1010.3</v>
      </c>
      <c r="AQ686">
        <v>816.8</v>
      </c>
      <c r="AR686">
        <v>712.3</v>
      </c>
      <c r="AS686">
        <v>650.20000000000005</v>
      </c>
      <c r="AT686">
        <v>610.29999999999995</v>
      </c>
      <c r="AU686">
        <v>582.29999999999995</v>
      </c>
      <c r="AV686">
        <v>542.4</v>
      </c>
      <c r="AW686">
        <v>1075.0999999999999</v>
      </c>
      <c r="AX686">
        <v>863.3</v>
      </c>
      <c r="AY686">
        <v>748.5</v>
      </c>
      <c r="AZ686">
        <v>680.8</v>
      </c>
      <c r="BA686">
        <v>638.1</v>
      </c>
      <c r="BB686">
        <v>609.29999999999995</v>
      </c>
      <c r="BC686">
        <v>570</v>
      </c>
      <c r="BD686">
        <v>1191.5999999999999</v>
      </c>
      <c r="BE686">
        <v>912</v>
      </c>
      <c r="BF686">
        <v>762.5</v>
      </c>
      <c r="BG686">
        <v>672.9</v>
      </c>
      <c r="BH686">
        <v>624.9</v>
      </c>
      <c r="BI686">
        <v>583.29999999999995</v>
      </c>
      <c r="BJ686">
        <v>508.6</v>
      </c>
      <c r="BK686">
        <v>42.5</v>
      </c>
      <c r="BL686">
        <v>41.6</v>
      </c>
      <c r="BM686">
        <v>40.200000000000003</v>
      </c>
      <c r="BN686">
        <v>38.299999999999997</v>
      </c>
      <c r="BO686">
        <v>37.799999999999997</v>
      </c>
      <c r="BP686">
        <v>37.9</v>
      </c>
      <c r="BQ686">
        <v>39.1</v>
      </c>
      <c r="BR686">
        <v>147.6</v>
      </c>
      <c r="BS686">
        <v>151.19999999999999</v>
      </c>
      <c r="BT686">
        <v>153.80000000000001</v>
      </c>
      <c r="BU686">
        <v>172.9</v>
      </c>
      <c r="BV686">
        <v>180</v>
      </c>
      <c r="BW686">
        <v>180</v>
      </c>
      <c r="BX686">
        <v>180</v>
      </c>
      <c r="BY686">
        <v>1253.8</v>
      </c>
      <c r="BZ686">
        <v>1038.2</v>
      </c>
      <c r="CA686">
        <v>919.4</v>
      </c>
      <c r="CB686">
        <v>855.4</v>
      </c>
      <c r="CC686">
        <v>837.2</v>
      </c>
      <c r="CD686">
        <v>833.6</v>
      </c>
      <c r="CE686">
        <v>839.5</v>
      </c>
      <c r="CF686">
        <v>824.7</v>
      </c>
      <c r="CG686">
        <v>693.8</v>
      </c>
      <c r="CH686">
        <v>639.29999999999995</v>
      </c>
      <c r="CI686">
        <v>612</v>
      </c>
      <c r="CJ686">
        <v>598.1</v>
      </c>
      <c r="CK686">
        <v>592.6</v>
      </c>
      <c r="CL686">
        <v>590.1</v>
      </c>
      <c r="CM686">
        <v>781.3</v>
      </c>
      <c r="CN686">
        <v>667.2</v>
      </c>
      <c r="CO686">
        <v>623.79999999999995</v>
      </c>
      <c r="CP686">
        <v>595.5</v>
      </c>
      <c r="CQ686">
        <v>575.20000000000005</v>
      </c>
      <c r="CR686">
        <v>565.9</v>
      </c>
      <c r="CS686">
        <v>562.5</v>
      </c>
      <c r="CT686">
        <v>748.7</v>
      </c>
      <c r="CU686">
        <v>649.70000000000005</v>
      </c>
      <c r="CV686">
        <v>610.79999999999995</v>
      </c>
      <c r="CW686">
        <v>579.6</v>
      </c>
      <c r="CX686">
        <v>548.29999999999995</v>
      </c>
      <c r="CY686">
        <v>528</v>
      </c>
      <c r="CZ686">
        <v>513.20000000000005</v>
      </c>
      <c r="DA686">
        <v>731.2</v>
      </c>
      <c r="DB686">
        <v>627.79999999999995</v>
      </c>
      <c r="DC686">
        <v>582.70000000000005</v>
      </c>
      <c r="DD686">
        <v>551.4</v>
      </c>
      <c r="DE686">
        <v>534.29999999999995</v>
      </c>
      <c r="DF686">
        <v>511.6</v>
      </c>
      <c r="DG686">
        <v>468.1</v>
      </c>
      <c r="DH686">
        <v>722.3</v>
      </c>
      <c r="DI686">
        <v>622.70000000000005</v>
      </c>
      <c r="DJ686">
        <v>574.9</v>
      </c>
      <c r="DK686">
        <v>528.29999999999995</v>
      </c>
      <c r="DL686">
        <v>489.8</v>
      </c>
      <c r="DM686">
        <v>461.8</v>
      </c>
      <c r="DN686">
        <v>418.5</v>
      </c>
      <c r="DO686">
        <v>745.5</v>
      </c>
      <c r="DP686">
        <v>632.5</v>
      </c>
      <c r="DQ686">
        <v>584.4</v>
      </c>
      <c r="DR686">
        <v>538.4</v>
      </c>
      <c r="DS686">
        <v>494.2</v>
      </c>
      <c r="DT686">
        <v>449.8</v>
      </c>
      <c r="DU686">
        <v>379.4</v>
      </c>
      <c r="DV686">
        <v>828.8</v>
      </c>
      <c r="DW686">
        <v>683.2</v>
      </c>
      <c r="DX686">
        <v>610.6</v>
      </c>
      <c r="DY686">
        <v>567.79999999999995</v>
      </c>
      <c r="DZ686">
        <v>525.5</v>
      </c>
      <c r="EA686">
        <v>483.8</v>
      </c>
      <c r="EB686">
        <v>389</v>
      </c>
      <c r="EC686">
        <v>987.8</v>
      </c>
      <c r="ED686">
        <v>782.1</v>
      </c>
      <c r="EE686">
        <v>665.3</v>
      </c>
      <c r="EF686">
        <v>605.5</v>
      </c>
      <c r="EG686">
        <v>565.9</v>
      </c>
      <c r="EH686">
        <v>527.20000000000005</v>
      </c>
      <c r="EI686">
        <v>450</v>
      </c>
      <c r="EJ686">
        <v>1140.5999999999999</v>
      </c>
      <c r="EK686">
        <v>903.1</v>
      </c>
      <c r="EL686">
        <v>762.3</v>
      </c>
      <c r="EM686">
        <v>668.2</v>
      </c>
      <c r="EN686">
        <v>614.1</v>
      </c>
      <c r="EO686">
        <v>576.5</v>
      </c>
      <c r="EP686" t="s">
        <v>5026</v>
      </c>
    </row>
    <row r="687" spans="1:146" x14ac:dyDescent="0.25">
      <c r="A687" t="s">
        <v>3421</v>
      </c>
      <c r="B687" t="s">
        <v>2696</v>
      </c>
      <c r="C687" t="s">
        <v>2697</v>
      </c>
      <c r="D687" t="s">
        <v>2698</v>
      </c>
      <c r="E687" t="s">
        <v>2275</v>
      </c>
      <c r="F687" t="s">
        <v>1154</v>
      </c>
      <c r="G687" t="s">
        <v>967</v>
      </c>
      <c r="H687">
        <v>1973</v>
      </c>
      <c r="I687">
        <v>4002281</v>
      </c>
      <c r="K687" t="s">
        <v>1698</v>
      </c>
      <c r="L687" t="s">
        <v>1781</v>
      </c>
      <c r="M687">
        <v>452</v>
      </c>
      <c r="N687" t="s">
        <v>5022</v>
      </c>
      <c r="O687" s="3">
        <v>0.40675925925925926</v>
      </c>
      <c r="P687">
        <v>9.0839999999999996</v>
      </c>
      <c r="Q687">
        <v>7.4260000000000002</v>
      </c>
      <c r="R687">
        <v>1.7350000000000001</v>
      </c>
      <c r="S687">
        <v>2.89</v>
      </c>
      <c r="T687">
        <v>3714</v>
      </c>
      <c r="U687">
        <v>121.5</v>
      </c>
      <c r="V687">
        <v>0.51</v>
      </c>
      <c r="W687">
        <v>728.9</v>
      </c>
      <c r="X687">
        <v>0.86219999999999997</v>
      </c>
      <c r="Y687">
        <v>782.9</v>
      </c>
      <c r="Z687">
        <v>0</v>
      </c>
      <c r="AA687">
        <v>0</v>
      </c>
      <c r="AB687">
        <v>1177.5999999999999</v>
      </c>
      <c r="AC687">
        <v>965.1</v>
      </c>
      <c r="AD687">
        <v>837.5</v>
      </c>
      <c r="AE687">
        <v>753.9</v>
      </c>
      <c r="AF687">
        <v>708.7</v>
      </c>
      <c r="AG687">
        <v>685.8</v>
      </c>
      <c r="AH687">
        <v>664.2</v>
      </c>
      <c r="AI687">
        <v>1128.9000000000001</v>
      </c>
      <c r="AJ687">
        <v>928</v>
      </c>
      <c r="AK687">
        <v>813.8</v>
      </c>
      <c r="AL687">
        <v>747.4</v>
      </c>
      <c r="AM687">
        <v>711.7</v>
      </c>
      <c r="AN687">
        <v>691.5</v>
      </c>
      <c r="AO687">
        <v>671.9</v>
      </c>
      <c r="AP687">
        <v>1002.8</v>
      </c>
      <c r="AQ687">
        <v>810.3</v>
      </c>
      <c r="AR687">
        <v>707.1</v>
      </c>
      <c r="AS687">
        <v>647.4</v>
      </c>
      <c r="AT687">
        <v>611.5</v>
      </c>
      <c r="AU687">
        <v>588.79999999999995</v>
      </c>
      <c r="AV687">
        <v>562.5</v>
      </c>
      <c r="AW687">
        <v>1054.4000000000001</v>
      </c>
      <c r="AX687">
        <v>847.4</v>
      </c>
      <c r="AY687">
        <v>735.1</v>
      </c>
      <c r="AZ687">
        <v>669.4</v>
      </c>
      <c r="BA687">
        <v>629.29999999999995</v>
      </c>
      <c r="BB687">
        <v>603.9</v>
      </c>
      <c r="BC687">
        <v>574.29999999999995</v>
      </c>
      <c r="BD687">
        <v>1173.8</v>
      </c>
      <c r="BE687">
        <v>907</v>
      </c>
      <c r="BF687">
        <v>756.1</v>
      </c>
      <c r="BG687">
        <v>665.4</v>
      </c>
      <c r="BH687">
        <v>621.5</v>
      </c>
      <c r="BI687">
        <v>589.20000000000005</v>
      </c>
      <c r="BJ687">
        <v>538.20000000000005</v>
      </c>
      <c r="BK687">
        <v>41.9</v>
      </c>
      <c r="BL687">
        <v>40.5</v>
      </c>
      <c r="BM687">
        <v>41.1</v>
      </c>
      <c r="BN687">
        <v>39.799999999999997</v>
      </c>
      <c r="BO687">
        <v>39.1</v>
      </c>
      <c r="BP687">
        <v>38.5</v>
      </c>
      <c r="BQ687">
        <v>39.200000000000003</v>
      </c>
      <c r="BR687">
        <v>148.30000000000001</v>
      </c>
      <c r="BS687">
        <v>152.69999999999999</v>
      </c>
      <c r="BT687">
        <v>151.6</v>
      </c>
      <c r="BU687">
        <v>161.9</v>
      </c>
      <c r="BV687">
        <v>180</v>
      </c>
      <c r="BW687">
        <v>180</v>
      </c>
      <c r="BX687">
        <v>180</v>
      </c>
      <c r="BY687">
        <v>1214.8</v>
      </c>
      <c r="BZ687">
        <v>1022.6</v>
      </c>
      <c r="CA687">
        <v>908.2</v>
      </c>
      <c r="CB687">
        <v>839.9</v>
      </c>
      <c r="CC687">
        <v>813.2</v>
      </c>
      <c r="CD687">
        <v>801.2</v>
      </c>
      <c r="CE687">
        <v>802.4</v>
      </c>
      <c r="CF687">
        <v>808</v>
      </c>
      <c r="CG687">
        <v>687.2</v>
      </c>
      <c r="CH687">
        <v>617.5</v>
      </c>
      <c r="CI687">
        <v>590.70000000000005</v>
      </c>
      <c r="CJ687">
        <v>577.6</v>
      </c>
      <c r="CK687">
        <v>571.6</v>
      </c>
      <c r="CL687">
        <v>568.79999999999995</v>
      </c>
      <c r="CM687">
        <v>771.1</v>
      </c>
      <c r="CN687">
        <v>655</v>
      </c>
      <c r="CO687">
        <v>600.4</v>
      </c>
      <c r="CP687">
        <v>577.4</v>
      </c>
      <c r="CQ687">
        <v>564.20000000000005</v>
      </c>
      <c r="CR687">
        <v>556.29999999999995</v>
      </c>
      <c r="CS687">
        <v>551.70000000000005</v>
      </c>
      <c r="CT687">
        <v>744.4</v>
      </c>
      <c r="CU687">
        <v>633.4</v>
      </c>
      <c r="CV687">
        <v>588.5</v>
      </c>
      <c r="CW687">
        <v>565.9</v>
      </c>
      <c r="CX687">
        <v>550.70000000000005</v>
      </c>
      <c r="CY687">
        <v>538.4</v>
      </c>
      <c r="CZ687">
        <v>523.79999999999995</v>
      </c>
      <c r="DA687">
        <v>752.8</v>
      </c>
      <c r="DB687">
        <v>626.5</v>
      </c>
      <c r="DC687">
        <v>575.9</v>
      </c>
      <c r="DD687">
        <v>553.4</v>
      </c>
      <c r="DE687">
        <v>543.1</v>
      </c>
      <c r="DF687">
        <v>530.70000000000005</v>
      </c>
      <c r="DG687">
        <v>505.4</v>
      </c>
      <c r="DH687">
        <v>742.5</v>
      </c>
      <c r="DI687">
        <v>616.29999999999995</v>
      </c>
      <c r="DJ687">
        <v>569.20000000000005</v>
      </c>
      <c r="DK687">
        <v>542.6</v>
      </c>
      <c r="DL687">
        <v>519.9</v>
      </c>
      <c r="DM687">
        <v>500.8</v>
      </c>
      <c r="DN687">
        <v>483.8</v>
      </c>
      <c r="DO687">
        <v>762.9</v>
      </c>
      <c r="DP687">
        <v>629.5</v>
      </c>
      <c r="DQ687">
        <v>575.29999999999995</v>
      </c>
      <c r="DR687">
        <v>547.9</v>
      </c>
      <c r="DS687">
        <v>523.4</v>
      </c>
      <c r="DT687">
        <v>500.2</v>
      </c>
      <c r="DU687">
        <v>466.9</v>
      </c>
      <c r="DV687">
        <v>844.3</v>
      </c>
      <c r="DW687">
        <v>693.2</v>
      </c>
      <c r="DX687">
        <v>599.9</v>
      </c>
      <c r="DY687">
        <v>564.5</v>
      </c>
      <c r="DZ687">
        <v>539.9</v>
      </c>
      <c r="EA687">
        <v>516.1</v>
      </c>
      <c r="EB687">
        <v>473</v>
      </c>
      <c r="EC687">
        <v>987.5</v>
      </c>
      <c r="ED687">
        <v>787.5</v>
      </c>
      <c r="EE687">
        <v>665.6</v>
      </c>
      <c r="EF687">
        <v>593.9</v>
      </c>
      <c r="EG687">
        <v>563.1</v>
      </c>
      <c r="EH687">
        <v>540.29999999999995</v>
      </c>
      <c r="EI687">
        <v>496.6</v>
      </c>
      <c r="EJ687">
        <v>1140.3</v>
      </c>
      <c r="EK687">
        <v>907.6</v>
      </c>
      <c r="EL687">
        <v>766.8</v>
      </c>
      <c r="EM687">
        <v>667.9</v>
      </c>
      <c r="EN687">
        <v>604.29999999999995</v>
      </c>
      <c r="EO687">
        <v>570.29999999999995</v>
      </c>
      <c r="EP687" t="s">
        <v>5027</v>
      </c>
    </row>
    <row r="688" spans="1:146" x14ac:dyDescent="0.25">
      <c r="A688" t="s">
        <v>5028</v>
      </c>
      <c r="B688" t="s">
        <v>1348</v>
      </c>
      <c r="C688" t="s">
        <v>1349</v>
      </c>
      <c r="D688" t="s">
        <v>2733</v>
      </c>
      <c r="E688" t="s">
        <v>1113</v>
      </c>
      <c r="F688" t="s">
        <v>1114</v>
      </c>
      <c r="G688" t="s">
        <v>1115</v>
      </c>
      <c r="H688">
        <v>2000</v>
      </c>
      <c r="I688">
        <v>9572376</v>
      </c>
      <c r="K688" t="s">
        <v>1698</v>
      </c>
      <c r="L688" t="s">
        <v>1782</v>
      </c>
      <c r="M688">
        <v>180</v>
      </c>
      <c r="N688" t="s">
        <v>5022</v>
      </c>
      <c r="O688" s="3">
        <v>0.45527777777777773</v>
      </c>
      <c r="P688">
        <v>9.5500000000000007</v>
      </c>
      <c r="Q688">
        <v>9.3719999999999999</v>
      </c>
      <c r="R688">
        <v>2.093</v>
      </c>
      <c r="S688">
        <v>2.96</v>
      </c>
      <c r="T688">
        <v>2955</v>
      </c>
      <c r="U688">
        <v>107.2</v>
      </c>
      <c r="V688">
        <v>0.18</v>
      </c>
      <c r="W688">
        <v>640.5</v>
      </c>
      <c r="X688">
        <v>0.96379999999999999</v>
      </c>
      <c r="Y688">
        <v>700.4</v>
      </c>
      <c r="Z688">
        <v>0</v>
      </c>
      <c r="AA688">
        <v>0</v>
      </c>
      <c r="AB688">
        <v>1047.7</v>
      </c>
      <c r="AC688">
        <v>842.6</v>
      </c>
      <c r="AD688">
        <v>729.4</v>
      </c>
      <c r="AE688">
        <v>676.7</v>
      </c>
      <c r="AF688">
        <v>652.6</v>
      </c>
      <c r="AG688">
        <v>625.9</v>
      </c>
      <c r="AH688">
        <v>590.1</v>
      </c>
      <c r="AI688">
        <v>1001.1</v>
      </c>
      <c r="AJ688">
        <v>808</v>
      </c>
      <c r="AK688">
        <v>710</v>
      </c>
      <c r="AL688">
        <v>662.3</v>
      </c>
      <c r="AM688">
        <v>635.79999999999995</v>
      </c>
      <c r="AN688">
        <v>614.20000000000005</v>
      </c>
      <c r="AO688">
        <v>578.9</v>
      </c>
      <c r="AP688">
        <v>880.3</v>
      </c>
      <c r="AQ688">
        <v>710.7</v>
      </c>
      <c r="AR688">
        <v>621.20000000000005</v>
      </c>
      <c r="AS688">
        <v>570.29999999999995</v>
      </c>
      <c r="AT688">
        <v>539.1</v>
      </c>
      <c r="AU688">
        <v>517.70000000000005</v>
      </c>
      <c r="AV688">
        <v>486.1</v>
      </c>
      <c r="AW688">
        <v>967.7</v>
      </c>
      <c r="AX688">
        <v>770.6</v>
      </c>
      <c r="AY688">
        <v>663.7</v>
      </c>
      <c r="AZ688">
        <v>601</v>
      </c>
      <c r="BA688">
        <v>562.1</v>
      </c>
      <c r="BB688">
        <v>536.1</v>
      </c>
      <c r="BC688">
        <v>500.9</v>
      </c>
      <c r="BD688">
        <v>1043</v>
      </c>
      <c r="BE688">
        <v>790.6</v>
      </c>
      <c r="BF688">
        <v>659</v>
      </c>
      <c r="BG688">
        <v>589.29999999999995</v>
      </c>
      <c r="BH688">
        <v>552.9</v>
      </c>
      <c r="BI688">
        <v>520.4</v>
      </c>
      <c r="BJ688">
        <v>465.1</v>
      </c>
      <c r="BK688">
        <v>42</v>
      </c>
      <c r="BL688">
        <v>40.5</v>
      </c>
      <c r="BM688">
        <v>39.9</v>
      </c>
      <c r="BN688">
        <v>39</v>
      </c>
      <c r="BO688">
        <v>38.4</v>
      </c>
      <c r="BP688">
        <v>38.299999999999997</v>
      </c>
      <c r="BQ688">
        <v>38</v>
      </c>
      <c r="BR688">
        <v>143.6</v>
      </c>
      <c r="BS688">
        <v>147.30000000000001</v>
      </c>
      <c r="BT688">
        <v>147.69999999999999</v>
      </c>
      <c r="BU688">
        <v>150.30000000000001</v>
      </c>
      <c r="BV688">
        <v>174</v>
      </c>
      <c r="BW688">
        <v>177</v>
      </c>
      <c r="BX688">
        <v>142.69999999999999</v>
      </c>
      <c r="BY688">
        <v>1094.0999999999999</v>
      </c>
      <c r="BZ688">
        <v>892.9</v>
      </c>
      <c r="CA688">
        <v>792.1</v>
      </c>
      <c r="CB688">
        <v>751.1</v>
      </c>
      <c r="CC688">
        <v>735</v>
      </c>
      <c r="CD688">
        <v>727.7</v>
      </c>
      <c r="CE688">
        <v>710.5</v>
      </c>
      <c r="CF688">
        <v>723.4</v>
      </c>
      <c r="CG688">
        <v>600.5</v>
      </c>
      <c r="CH688">
        <v>544.70000000000005</v>
      </c>
      <c r="CI688">
        <v>525.70000000000005</v>
      </c>
      <c r="CJ688">
        <v>518.79999999999995</v>
      </c>
      <c r="CK688">
        <v>515.1</v>
      </c>
      <c r="CL688">
        <v>506</v>
      </c>
      <c r="CM688">
        <v>687</v>
      </c>
      <c r="CN688">
        <v>574</v>
      </c>
      <c r="CO688">
        <v>528.9</v>
      </c>
      <c r="CP688">
        <v>511.2</v>
      </c>
      <c r="CQ688">
        <v>503.7</v>
      </c>
      <c r="CR688">
        <v>499.6</v>
      </c>
      <c r="CS688">
        <v>491.2</v>
      </c>
      <c r="CT688">
        <v>661.2</v>
      </c>
      <c r="CU688">
        <v>556.6</v>
      </c>
      <c r="CV688">
        <v>517.29999999999995</v>
      </c>
      <c r="CW688">
        <v>497.2</v>
      </c>
      <c r="CX688">
        <v>482.9</v>
      </c>
      <c r="CY688">
        <v>474.7</v>
      </c>
      <c r="CZ688">
        <v>467.4</v>
      </c>
      <c r="DA688">
        <v>633</v>
      </c>
      <c r="DB688">
        <v>535.5</v>
      </c>
      <c r="DC688">
        <v>511.7</v>
      </c>
      <c r="DD688">
        <v>493.1</v>
      </c>
      <c r="DE688">
        <v>473</v>
      </c>
      <c r="DF688">
        <v>454.4</v>
      </c>
      <c r="DG688">
        <v>433</v>
      </c>
      <c r="DH688">
        <v>627.4</v>
      </c>
      <c r="DI688">
        <v>526.4</v>
      </c>
      <c r="DJ688">
        <v>491</v>
      </c>
      <c r="DK688">
        <v>470.1</v>
      </c>
      <c r="DL688">
        <v>453.5</v>
      </c>
      <c r="DM688">
        <v>438.6</v>
      </c>
      <c r="DN688">
        <v>412.1</v>
      </c>
      <c r="DO688">
        <v>648.1</v>
      </c>
      <c r="DP688">
        <v>535.20000000000005</v>
      </c>
      <c r="DQ688">
        <v>494.7</v>
      </c>
      <c r="DR688">
        <v>462.6</v>
      </c>
      <c r="DS688">
        <v>435.8</v>
      </c>
      <c r="DT688">
        <v>418.4</v>
      </c>
      <c r="DU688">
        <v>388.1</v>
      </c>
      <c r="DV688">
        <v>730.3</v>
      </c>
      <c r="DW688">
        <v>584.5</v>
      </c>
      <c r="DX688">
        <v>516</v>
      </c>
      <c r="DY688">
        <v>483.3</v>
      </c>
      <c r="DZ688">
        <v>449.3</v>
      </c>
      <c r="EA688">
        <v>415.3</v>
      </c>
      <c r="EB688">
        <v>353.8</v>
      </c>
      <c r="EC688">
        <v>867.1</v>
      </c>
      <c r="ED688">
        <v>686</v>
      </c>
      <c r="EE688">
        <v>577.29999999999995</v>
      </c>
      <c r="EF688">
        <v>521.70000000000005</v>
      </c>
      <c r="EG688">
        <v>495.8</v>
      </c>
      <c r="EH688">
        <v>471.6</v>
      </c>
      <c r="EI688">
        <v>406.7</v>
      </c>
      <c r="EJ688">
        <v>1001.3</v>
      </c>
      <c r="EK688">
        <v>792.2</v>
      </c>
      <c r="EL688">
        <v>666.6</v>
      </c>
      <c r="EM688">
        <v>602.20000000000005</v>
      </c>
      <c r="EN688">
        <v>570.1</v>
      </c>
      <c r="EO688">
        <v>524.20000000000005</v>
      </c>
      <c r="EP688" t="s">
        <v>5029</v>
      </c>
    </row>
    <row r="689" spans="1:146" x14ac:dyDescent="0.25">
      <c r="A689" t="s">
        <v>3421</v>
      </c>
      <c r="B689" t="s">
        <v>3773</v>
      </c>
      <c r="C689" t="s">
        <v>3774</v>
      </c>
      <c r="D689" t="s">
        <v>3775</v>
      </c>
      <c r="E689" t="s">
        <v>3776</v>
      </c>
      <c r="F689" t="s">
        <v>3777</v>
      </c>
      <c r="G689" t="s">
        <v>488</v>
      </c>
      <c r="H689">
        <v>2015</v>
      </c>
      <c r="K689" t="s">
        <v>1698</v>
      </c>
      <c r="L689" t="s">
        <v>1781</v>
      </c>
      <c r="M689">
        <v>400</v>
      </c>
      <c r="N689" t="s">
        <v>5022</v>
      </c>
      <c r="O689" s="3">
        <v>0.61655092592592597</v>
      </c>
      <c r="P689">
        <v>13.25</v>
      </c>
      <c r="Q689">
        <v>9.3460000000000001</v>
      </c>
      <c r="R689">
        <v>2</v>
      </c>
      <c r="S689">
        <v>2.77</v>
      </c>
      <c r="T689">
        <v>4600</v>
      </c>
      <c r="U689">
        <v>117</v>
      </c>
      <c r="V689">
        <v>0.05</v>
      </c>
      <c r="W689">
        <v>619.1</v>
      </c>
      <c r="X689">
        <v>0.99260000000000004</v>
      </c>
      <c r="Y689">
        <v>680</v>
      </c>
      <c r="Z689">
        <v>0</v>
      </c>
      <c r="AA689">
        <v>0</v>
      </c>
      <c r="AB689">
        <v>1012.2</v>
      </c>
      <c r="AC689">
        <v>823.4</v>
      </c>
      <c r="AD689">
        <v>712.5</v>
      </c>
      <c r="AE689">
        <v>657.3</v>
      </c>
      <c r="AF689">
        <v>629.4</v>
      </c>
      <c r="AG689">
        <v>603.6</v>
      </c>
      <c r="AH689">
        <v>574.20000000000005</v>
      </c>
      <c r="AI689">
        <v>965.1</v>
      </c>
      <c r="AJ689">
        <v>785.9</v>
      </c>
      <c r="AK689">
        <v>690</v>
      </c>
      <c r="AL689">
        <v>641.6</v>
      </c>
      <c r="AM689">
        <v>616</v>
      </c>
      <c r="AN689">
        <v>597.4</v>
      </c>
      <c r="AO689">
        <v>570.5</v>
      </c>
      <c r="AP689">
        <v>850.8</v>
      </c>
      <c r="AQ689">
        <v>687.4</v>
      </c>
      <c r="AR689">
        <v>600.6</v>
      </c>
      <c r="AS689">
        <v>550.79999999999995</v>
      </c>
      <c r="AT689">
        <v>520.5</v>
      </c>
      <c r="AU689">
        <v>500.5</v>
      </c>
      <c r="AV689">
        <v>474.1</v>
      </c>
      <c r="AW689">
        <v>908.7</v>
      </c>
      <c r="AX689">
        <v>727.7</v>
      </c>
      <c r="AY689">
        <v>629.4</v>
      </c>
      <c r="AZ689">
        <v>571.70000000000005</v>
      </c>
      <c r="BA689">
        <v>536.1</v>
      </c>
      <c r="BB689">
        <v>512.6</v>
      </c>
      <c r="BC689">
        <v>482.8</v>
      </c>
      <c r="BD689">
        <v>1009.6</v>
      </c>
      <c r="BE689">
        <v>772.4</v>
      </c>
      <c r="BF689">
        <v>641.4</v>
      </c>
      <c r="BG689">
        <v>570</v>
      </c>
      <c r="BH689">
        <v>532.79999999999995</v>
      </c>
      <c r="BI689">
        <v>500.3</v>
      </c>
      <c r="BJ689">
        <v>449.3</v>
      </c>
      <c r="BK689">
        <v>42.6</v>
      </c>
      <c r="BL689">
        <v>41.8</v>
      </c>
      <c r="BM689">
        <v>41</v>
      </c>
      <c r="BN689">
        <v>40.4</v>
      </c>
      <c r="BO689">
        <v>40</v>
      </c>
      <c r="BP689">
        <v>40</v>
      </c>
      <c r="BQ689">
        <v>40</v>
      </c>
      <c r="BR689">
        <v>143.80000000000001</v>
      </c>
      <c r="BS689">
        <v>147.6</v>
      </c>
      <c r="BT689">
        <v>147.69999999999999</v>
      </c>
      <c r="BU689">
        <v>149.9</v>
      </c>
      <c r="BV689">
        <v>174.7</v>
      </c>
      <c r="BW689">
        <v>177.4</v>
      </c>
      <c r="BX689">
        <v>178.2</v>
      </c>
      <c r="BY689">
        <v>1038.2</v>
      </c>
      <c r="BZ689">
        <v>859.7</v>
      </c>
      <c r="CA689">
        <v>759.5</v>
      </c>
      <c r="CB689">
        <v>717</v>
      </c>
      <c r="CC689">
        <v>701.5</v>
      </c>
      <c r="CD689">
        <v>695.5</v>
      </c>
      <c r="CE689">
        <v>684.6</v>
      </c>
      <c r="CF689">
        <v>683.2</v>
      </c>
      <c r="CG689">
        <v>571.20000000000005</v>
      </c>
      <c r="CH689">
        <v>517.4</v>
      </c>
      <c r="CI689">
        <v>495.5</v>
      </c>
      <c r="CJ689">
        <v>487.7</v>
      </c>
      <c r="CK689">
        <v>483.8</v>
      </c>
      <c r="CL689">
        <v>478.2</v>
      </c>
      <c r="CM689">
        <v>647.29999999999995</v>
      </c>
      <c r="CN689">
        <v>545.79999999999995</v>
      </c>
      <c r="CO689">
        <v>503</v>
      </c>
      <c r="CP689">
        <v>482.2</v>
      </c>
      <c r="CQ689">
        <v>471.9</v>
      </c>
      <c r="CR689">
        <v>467.2</v>
      </c>
      <c r="CS689">
        <v>462.7</v>
      </c>
      <c r="CT689">
        <v>620</v>
      </c>
      <c r="CU689">
        <v>529.29999999999995</v>
      </c>
      <c r="CV689">
        <v>493.6</v>
      </c>
      <c r="CW689">
        <v>472.1</v>
      </c>
      <c r="CX689">
        <v>454.3</v>
      </c>
      <c r="CY689">
        <v>443.1</v>
      </c>
      <c r="CZ689">
        <v>435.3</v>
      </c>
      <c r="DA689">
        <v>616.9</v>
      </c>
      <c r="DB689">
        <v>517.4</v>
      </c>
      <c r="DC689">
        <v>480.3</v>
      </c>
      <c r="DD689">
        <v>466.6</v>
      </c>
      <c r="DE689">
        <v>451.4</v>
      </c>
      <c r="DF689">
        <v>433</v>
      </c>
      <c r="DG689">
        <v>409.2</v>
      </c>
      <c r="DH689">
        <v>617.79999999999995</v>
      </c>
      <c r="DI689">
        <v>516.1</v>
      </c>
      <c r="DJ689">
        <v>477.8</v>
      </c>
      <c r="DK689">
        <v>450</v>
      </c>
      <c r="DL689">
        <v>427.3</v>
      </c>
      <c r="DM689">
        <v>415.5</v>
      </c>
      <c r="DN689">
        <v>395</v>
      </c>
      <c r="DO689">
        <v>640</v>
      </c>
      <c r="DP689">
        <v>529.20000000000005</v>
      </c>
      <c r="DQ689">
        <v>485.9</v>
      </c>
      <c r="DR689">
        <v>457.8</v>
      </c>
      <c r="DS689">
        <v>430.7</v>
      </c>
      <c r="DT689">
        <v>406.4</v>
      </c>
      <c r="DU689">
        <v>376.6</v>
      </c>
      <c r="DV689">
        <v>719.7</v>
      </c>
      <c r="DW689">
        <v>582.79999999999995</v>
      </c>
      <c r="DX689">
        <v>511.1</v>
      </c>
      <c r="DY689">
        <v>479</v>
      </c>
      <c r="DZ689">
        <v>453</v>
      </c>
      <c r="EA689">
        <v>427.7</v>
      </c>
      <c r="EB689">
        <v>380.9</v>
      </c>
      <c r="EC689">
        <v>854</v>
      </c>
      <c r="ED689">
        <v>681.6</v>
      </c>
      <c r="EE689">
        <v>576.4</v>
      </c>
      <c r="EF689">
        <v>517.5</v>
      </c>
      <c r="EG689">
        <v>489.1</v>
      </c>
      <c r="EH689">
        <v>468.7</v>
      </c>
      <c r="EI689">
        <v>428</v>
      </c>
      <c r="EJ689">
        <v>986.1</v>
      </c>
      <c r="EK689">
        <v>787.1</v>
      </c>
      <c r="EL689">
        <v>665.5</v>
      </c>
      <c r="EM689">
        <v>597.6</v>
      </c>
      <c r="EN689">
        <v>557.20000000000005</v>
      </c>
      <c r="EO689">
        <v>511.7</v>
      </c>
      <c r="EP689" t="s">
        <v>5030</v>
      </c>
    </row>
    <row r="690" spans="1:146" x14ac:dyDescent="0.25">
      <c r="A690" t="s">
        <v>3931</v>
      </c>
      <c r="B690" t="s">
        <v>390</v>
      </c>
      <c r="C690" t="s">
        <v>391</v>
      </c>
      <c r="D690" t="s">
        <v>392</v>
      </c>
      <c r="E690" t="s">
        <v>393</v>
      </c>
      <c r="F690" t="s">
        <v>1010</v>
      </c>
      <c r="G690" t="s">
        <v>1136</v>
      </c>
      <c r="H690">
        <v>1988</v>
      </c>
      <c r="I690">
        <v>4065865</v>
      </c>
      <c r="K690" t="s">
        <v>1698</v>
      </c>
      <c r="L690" t="s">
        <v>1781</v>
      </c>
      <c r="M690">
        <v>600</v>
      </c>
      <c r="N690" t="s">
        <v>5031</v>
      </c>
      <c r="O690" s="3">
        <v>0.90995370370370365</v>
      </c>
      <c r="P690">
        <v>10.173</v>
      </c>
      <c r="Q690">
        <v>9.1539999999999999</v>
      </c>
      <c r="R690">
        <v>1.9450000000000001</v>
      </c>
      <c r="S690">
        <v>3.31</v>
      </c>
      <c r="T690">
        <v>3904</v>
      </c>
      <c r="U690">
        <v>108.5</v>
      </c>
      <c r="V690">
        <v>0.18</v>
      </c>
      <c r="W690">
        <v>640.79999999999995</v>
      </c>
      <c r="X690">
        <v>0.97670000000000001</v>
      </c>
      <c r="Y690">
        <v>691.1</v>
      </c>
      <c r="Z690">
        <v>0</v>
      </c>
      <c r="AA690">
        <v>0</v>
      </c>
      <c r="AB690">
        <v>1042.0999999999999</v>
      </c>
      <c r="AC690">
        <v>844.2</v>
      </c>
      <c r="AD690">
        <v>728.6</v>
      </c>
      <c r="AE690">
        <v>666.2</v>
      </c>
      <c r="AF690">
        <v>630.70000000000005</v>
      </c>
      <c r="AG690">
        <v>610.20000000000005</v>
      </c>
      <c r="AH690">
        <v>577.79999999999995</v>
      </c>
      <c r="AI690">
        <v>995.4</v>
      </c>
      <c r="AJ690">
        <v>808.8</v>
      </c>
      <c r="AK690">
        <v>708.3</v>
      </c>
      <c r="AL690">
        <v>656</v>
      </c>
      <c r="AM690">
        <v>628.1</v>
      </c>
      <c r="AN690">
        <v>609.70000000000005</v>
      </c>
      <c r="AO690">
        <v>575.9</v>
      </c>
      <c r="AP690">
        <v>882.8</v>
      </c>
      <c r="AQ690">
        <v>712.4</v>
      </c>
      <c r="AR690">
        <v>621.5</v>
      </c>
      <c r="AS690">
        <v>569.20000000000005</v>
      </c>
      <c r="AT690">
        <v>537.1</v>
      </c>
      <c r="AU690">
        <v>515.6</v>
      </c>
      <c r="AV690">
        <v>486</v>
      </c>
      <c r="AW690">
        <v>947.9</v>
      </c>
      <c r="AX690">
        <v>758.4</v>
      </c>
      <c r="AY690">
        <v>655.7</v>
      </c>
      <c r="AZ690">
        <v>595.6</v>
      </c>
      <c r="BA690">
        <v>558.5</v>
      </c>
      <c r="BB690">
        <v>533.9</v>
      </c>
      <c r="BC690">
        <v>501.1</v>
      </c>
      <c r="BD690">
        <v>1039.0999999999999</v>
      </c>
      <c r="BE690">
        <v>794</v>
      </c>
      <c r="BF690">
        <v>659.9</v>
      </c>
      <c r="BG690">
        <v>587</v>
      </c>
      <c r="BH690">
        <v>548.29999999999995</v>
      </c>
      <c r="BI690">
        <v>517.6</v>
      </c>
      <c r="BJ690">
        <v>466.8</v>
      </c>
      <c r="BK690">
        <v>42.1</v>
      </c>
      <c r="BL690">
        <v>40.9</v>
      </c>
      <c r="BM690">
        <v>40</v>
      </c>
      <c r="BN690">
        <v>38.5</v>
      </c>
      <c r="BO690">
        <v>37.799999999999997</v>
      </c>
      <c r="BP690">
        <v>37.6</v>
      </c>
      <c r="BQ690">
        <v>37.6</v>
      </c>
      <c r="BR690">
        <v>145.4</v>
      </c>
      <c r="BS690">
        <v>149.5</v>
      </c>
      <c r="BT690">
        <v>151.30000000000001</v>
      </c>
      <c r="BU690">
        <v>158.1</v>
      </c>
      <c r="BV690">
        <v>180</v>
      </c>
      <c r="BW690">
        <v>180</v>
      </c>
      <c r="BX690">
        <v>180</v>
      </c>
      <c r="BY690">
        <v>1071.7</v>
      </c>
      <c r="BZ690">
        <v>885.8</v>
      </c>
      <c r="CA690">
        <v>778.8</v>
      </c>
      <c r="CB690">
        <v>733</v>
      </c>
      <c r="CC690">
        <v>717.5</v>
      </c>
      <c r="CD690">
        <v>711.2</v>
      </c>
      <c r="CE690">
        <v>695.5</v>
      </c>
      <c r="CF690">
        <v>709.5</v>
      </c>
      <c r="CG690">
        <v>594.70000000000005</v>
      </c>
      <c r="CH690">
        <v>540.6</v>
      </c>
      <c r="CI690">
        <v>521.1</v>
      </c>
      <c r="CJ690">
        <v>513.9</v>
      </c>
      <c r="CK690">
        <v>510.3</v>
      </c>
      <c r="CL690">
        <v>503.6</v>
      </c>
      <c r="CM690">
        <v>675</v>
      </c>
      <c r="CN690">
        <v>570.5</v>
      </c>
      <c r="CO690">
        <v>527.29999999999995</v>
      </c>
      <c r="CP690">
        <v>509.2</v>
      </c>
      <c r="CQ690">
        <v>500.1</v>
      </c>
      <c r="CR690">
        <v>495.7</v>
      </c>
      <c r="CS690">
        <v>490.8</v>
      </c>
      <c r="CT690">
        <v>650.5</v>
      </c>
      <c r="CU690">
        <v>555.1</v>
      </c>
      <c r="CV690">
        <v>518</v>
      </c>
      <c r="CW690">
        <v>497.7</v>
      </c>
      <c r="CX690">
        <v>482.8</v>
      </c>
      <c r="CY690">
        <v>472.1</v>
      </c>
      <c r="CZ690">
        <v>463.3</v>
      </c>
      <c r="DA690">
        <v>660</v>
      </c>
      <c r="DB690">
        <v>550.5</v>
      </c>
      <c r="DC690">
        <v>511</v>
      </c>
      <c r="DD690">
        <v>496.3</v>
      </c>
      <c r="DE690">
        <v>476.9</v>
      </c>
      <c r="DF690">
        <v>459</v>
      </c>
      <c r="DG690">
        <v>434.7</v>
      </c>
      <c r="DH690">
        <v>655.29999999999995</v>
      </c>
      <c r="DI690">
        <v>543.79999999999995</v>
      </c>
      <c r="DJ690">
        <v>502.5</v>
      </c>
      <c r="DK690">
        <v>476</v>
      </c>
      <c r="DL690">
        <v>454.3</v>
      </c>
      <c r="DM690">
        <v>440.2</v>
      </c>
      <c r="DN690">
        <v>418.5</v>
      </c>
      <c r="DO690">
        <v>674.3</v>
      </c>
      <c r="DP690">
        <v>555.70000000000005</v>
      </c>
      <c r="DQ690">
        <v>508.6</v>
      </c>
      <c r="DR690">
        <v>479.6</v>
      </c>
      <c r="DS690">
        <v>451.2</v>
      </c>
      <c r="DT690">
        <v>427</v>
      </c>
      <c r="DU690">
        <v>397.2</v>
      </c>
      <c r="DV690">
        <v>744.4</v>
      </c>
      <c r="DW690">
        <v>603.1</v>
      </c>
      <c r="DX690">
        <v>531</v>
      </c>
      <c r="DY690">
        <v>498.5</v>
      </c>
      <c r="DZ690">
        <v>471.2</v>
      </c>
      <c r="EA690">
        <v>443.1</v>
      </c>
      <c r="EB690">
        <v>388.6</v>
      </c>
      <c r="EC690">
        <v>876.8</v>
      </c>
      <c r="ED690">
        <v>695.1</v>
      </c>
      <c r="EE690">
        <v>588.29999999999995</v>
      </c>
      <c r="EF690">
        <v>528.5</v>
      </c>
      <c r="EG690">
        <v>498.8</v>
      </c>
      <c r="EH690">
        <v>473.5</v>
      </c>
      <c r="EI690">
        <v>422.6</v>
      </c>
      <c r="EJ690">
        <v>1012.4</v>
      </c>
      <c r="EK690">
        <v>802.6</v>
      </c>
      <c r="EL690">
        <v>678.4</v>
      </c>
      <c r="EM690">
        <v>599.4</v>
      </c>
      <c r="EN690">
        <v>543.9</v>
      </c>
      <c r="EO690">
        <v>509.3</v>
      </c>
      <c r="EP690" t="s">
        <v>5032</v>
      </c>
    </row>
    <row r="691" spans="1:146" x14ac:dyDescent="0.25">
      <c r="A691" t="s">
        <v>3421</v>
      </c>
      <c r="B691" t="s">
        <v>3778</v>
      </c>
      <c r="C691" t="s">
        <v>3779</v>
      </c>
      <c r="D691" t="s">
        <v>3780</v>
      </c>
      <c r="E691" t="s">
        <v>3781</v>
      </c>
      <c r="F691" t="s">
        <v>3782</v>
      </c>
      <c r="G691" t="s">
        <v>2652</v>
      </c>
      <c r="H691">
        <v>2003</v>
      </c>
      <c r="K691" t="s">
        <v>2137</v>
      </c>
      <c r="L691" t="s">
        <v>1781</v>
      </c>
      <c r="M691">
        <v>950</v>
      </c>
      <c r="N691" t="s">
        <v>5033</v>
      </c>
      <c r="O691" s="3">
        <v>0.40849537037037037</v>
      </c>
      <c r="P691">
        <v>13.577999999999999</v>
      </c>
      <c r="Q691">
        <v>12.284000000000001</v>
      </c>
      <c r="R691">
        <v>2.7389999999999999</v>
      </c>
      <c r="S691">
        <v>4.24</v>
      </c>
      <c r="T691">
        <v>10001</v>
      </c>
      <c r="U691">
        <v>113.5</v>
      </c>
      <c r="V691">
        <v>0.04</v>
      </c>
      <c r="W691">
        <v>557.70000000000005</v>
      </c>
      <c r="X691">
        <v>1.1172</v>
      </c>
      <c r="Y691">
        <v>604.20000000000005</v>
      </c>
      <c r="Z691">
        <v>0</v>
      </c>
      <c r="AA691">
        <v>0</v>
      </c>
      <c r="AB691">
        <v>911.2</v>
      </c>
      <c r="AC691">
        <v>738.3</v>
      </c>
      <c r="AD691">
        <v>638.6</v>
      </c>
      <c r="AE691">
        <v>584.1</v>
      </c>
      <c r="AF691">
        <v>553.20000000000005</v>
      </c>
      <c r="AG691">
        <v>531.29999999999995</v>
      </c>
      <c r="AH691">
        <v>500.6</v>
      </c>
      <c r="AI691">
        <v>867.5</v>
      </c>
      <c r="AJ691">
        <v>704</v>
      </c>
      <c r="AK691">
        <v>616.6</v>
      </c>
      <c r="AL691">
        <v>571.20000000000005</v>
      </c>
      <c r="AM691">
        <v>546.29999999999995</v>
      </c>
      <c r="AN691">
        <v>528.9</v>
      </c>
      <c r="AO691">
        <v>498.7</v>
      </c>
      <c r="AP691">
        <v>768.8</v>
      </c>
      <c r="AQ691">
        <v>620.20000000000005</v>
      </c>
      <c r="AR691">
        <v>540.9</v>
      </c>
      <c r="AS691">
        <v>495.2</v>
      </c>
      <c r="AT691">
        <v>467.2</v>
      </c>
      <c r="AU691">
        <v>448.6</v>
      </c>
      <c r="AV691">
        <v>423.6</v>
      </c>
      <c r="AW691">
        <v>824</v>
      </c>
      <c r="AX691">
        <v>659.5</v>
      </c>
      <c r="AY691">
        <v>570.1</v>
      </c>
      <c r="AZ691">
        <v>517.6</v>
      </c>
      <c r="BA691">
        <v>484.9</v>
      </c>
      <c r="BB691">
        <v>463.2</v>
      </c>
      <c r="BC691">
        <v>434.9</v>
      </c>
      <c r="BD691">
        <v>909.7</v>
      </c>
      <c r="BE691">
        <v>694.4</v>
      </c>
      <c r="BF691">
        <v>576.6</v>
      </c>
      <c r="BG691">
        <v>510.8</v>
      </c>
      <c r="BH691">
        <v>476.6</v>
      </c>
      <c r="BI691">
        <v>449.7</v>
      </c>
      <c r="BJ691">
        <v>407.5</v>
      </c>
      <c r="BK691">
        <v>42.4</v>
      </c>
      <c r="BL691">
        <v>40.9</v>
      </c>
      <c r="BM691">
        <v>40</v>
      </c>
      <c r="BN691">
        <v>38.6</v>
      </c>
      <c r="BO691">
        <v>37.799999999999997</v>
      </c>
      <c r="BP691">
        <v>37.4</v>
      </c>
      <c r="BQ691">
        <v>37.200000000000003</v>
      </c>
      <c r="BR691">
        <v>143</v>
      </c>
      <c r="BS691">
        <v>147.5</v>
      </c>
      <c r="BT691">
        <v>149.9</v>
      </c>
      <c r="BU691">
        <v>154.4</v>
      </c>
      <c r="BV691">
        <v>162.6</v>
      </c>
      <c r="BW691">
        <v>180</v>
      </c>
      <c r="BX691">
        <v>180</v>
      </c>
      <c r="BY691">
        <v>925.8</v>
      </c>
      <c r="BZ691">
        <v>762.5</v>
      </c>
      <c r="CA691">
        <v>673.1</v>
      </c>
      <c r="CB691">
        <v>636.1</v>
      </c>
      <c r="CC691">
        <v>620.4</v>
      </c>
      <c r="CD691">
        <v>613</v>
      </c>
      <c r="CE691">
        <v>594.79999999999995</v>
      </c>
      <c r="CF691">
        <v>610.6</v>
      </c>
      <c r="CG691">
        <v>511.1</v>
      </c>
      <c r="CH691">
        <v>464.3</v>
      </c>
      <c r="CI691">
        <v>448.2</v>
      </c>
      <c r="CJ691">
        <v>442.2</v>
      </c>
      <c r="CK691">
        <v>439.1</v>
      </c>
      <c r="CL691">
        <v>431.2</v>
      </c>
      <c r="CM691">
        <v>579.70000000000005</v>
      </c>
      <c r="CN691">
        <v>489.7</v>
      </c>
      <c r="CO691">
        <v>452</v>
      </c>
      <c r="CP691">
        <v>437.1</v>
      </c>
      <c r="CQ691">
        <v>430.9</v>
      </c>
      <c r="CR691">
        <v>427.5</v>
      </c>
      <c r="CS691">
        <v>421.1</v>
      </c>
      <c r="CT691">
        <v>557.29999999999995</v>
      </c>
      <c r="CU691">
        <v>476.1</v>
      </c>
      <c r="CV691">
        <v>443.4</v>
      </c>
      <c r="CW691">
        <v>427</v>
      </c>
      <c r="CX691">
        <v>416.1</v>
      </c>
      <c r="CY691">
        <v>409.9</v>
      </c>
      <c r="CZ691">
        <v>403.9</v>
      </c>
      <c r="DA691">
        <v>564</v>
      </c>
      <c r="DB691">
        <v>479.4</v>
      </c>
      <c r="DC691">
        <v>443.7</v>
      </c>
      <c r="DD691">
        <v>424.8</v>
      </c>
      <c r="DE691">
        <v>409.9</v>
      </c>
      <c r="DF691">
        <v>396.9</v>
      </c>
      <c r="DG691">
        <v>380.6</v>
      </c>
      <c r="DH691">
        <v>580</v>
      </c>
      <c r="DI691">
        <v>476.8</v>
      </c>
      <c r="DJ691">
        <v>435.5</v>
      </c>
      <c r="DK691">
        <v>414.2</v>
      </c>
      <c r="DL691">
        <v>399.9</v>
      </c>
      <c r="DM691">
        <v>389.7</v>
      </c>
      <c r="DN691">
        <v>372.1</v>
      </c>
      <c r="DO691">
        <v>595.20000000000005</v>
      </c>
      <c r="DP691">
        <v>487.2</v>
      </c>
      <c r="DQ691">
        <v>440.3</v>
      </c>
      <c r="DR691">
        <v>415.9</v>
      </c>
      <c r="DS691">
        <v>394</v>
      </c>
      <c r="DT691">
        <v>375.5</v>
      </c>
      <c r="DU691">
        <v>354.9</v>
      </c>
      <c r="DV691">
        <v>656.8</v>
      </c>
      <c r="DW691">
        <v>531.6</v>
      </c>
      <c r="DX691">
        <v>462.7</v>
      </c>
      <c r="DY691">
        <v>432</v>
      </c>
      <c r="DZ691">
        <v>409.8</v>
      </c>
      <c r="EA691">
        <v>387.2</v>
      </c>
      <c r="EB691">
        <v>344.4</v>
      </c>
      <c r="EC691">
        <v>776.5</v>
      </c>
      <c r="ED691">
        <v>618.5</v>
      </c>
      <c r="EE691">
        <v>523.20000000000005</v>
      </c>
      <c r="EF691">
        <v>465.1</v>
      </c>
      <c r="EG691">
        <v>434.2</v>
      </c>
      <c r="EH691">
        <v>413.3</v>
      </c>
      <c r="EI691">
        <v>372.2</v>
      </c>
      <c r="EJ691">
        <v>896.6</v>
      </c>
      <c r="EK691">
        <v>714.2</v>
      </c>
      <c r="EL691">
        <v>604.1</v>
      </c>
      <c r="EM691">
        <v>532.20000000000005</v>
      </c>
      <c r="EN691">
        <v>485.9</v>
      </c>
      <c r="EO691">
        <v>449.5</v>
      </c>
      <c r="EP691" t="s">
        <v>5034</v>
      </c>
    </row>
    <row r="692" spans="1:146" x14ac:dyDescent="0.25">
      <c r="A692" t="s">
        <v>5035</v>
      </c>
      <c r="B692" t="s">
        <v>3783</v>
      </c>
      <c r="C692" t="s">
        <v>3784</v>
      </c>
      <c r="D692" t="s">
        <v>3785</v>
      </c>
      <c r="E692" t="s">
        <v>2042</v>
      </c>
      <c r="F692" t="s">
        <v>1680</v>
      </c>
      <c r="G692" t="s">
        <v>1251</v>
      </c>
      <c r="H692">
        <v>2008</v>
      </c>
      <c r="I692">
        <v>4003311</v>
      </c>
      <c r="K692" t="s">
        <v>1698</v>
      </c>
      <c r="L692" t="s">
        <v>1781</v>
      </c>
      <c r="M692">
        <v>180</v>
      </c>
      <c r="N692" t="s">
        <v>5033</v>
      </c>
      <c r="O692" s="3">
        <v>0.43770833333333337</v>
      </c>
      <c r="P692">
        <v>12.24</v>
      </c>
      <c r="Q692">
        <v>11.247999999999999</v>
      </c>
      <c r="R692">
        <v>2.4750000000000001</v>
      </c>
      <c r="S692">
        <v>3.9</v>
      </c>
      <c r="T692">
        <v>7961</v>
      </c>
      <c r="U692">
        <v>127.2</v>
      </c>
      <c r="V692">
        <v>0.2</v>
      </c>
      <c r="W692">
        <v>587.9</v>
      </c>
      <c r="X692">
        <v>1.0612999999999999</v>
      </c>
      <c r="Y692">
        <v>636</v>
      </c>
      <c r="Z692">
        <v>0</v>
      </c>
      <c r="AA692">
        <v>0</v>
      </c>
      <c r="AB692">
        <v>954.6</v>
      </c>
      <c r="AC692">
        <v>773.2</v>
      </c>
      <c r="AD692">
        <v>672.1</v>
      </c>
      <c r="AE692">
        <v>615.70000000000005</v>
      </c>
      <c r="AF692">
        <v>583.29999999999995</v>
      </c>
      <c r="AG692">
        <v>561.1</v>
      </c>
      <c r="AH692">
        <v>530.29999999999995</v>
      </c>
      <c r="AI692">
        <v>913.1</v>
      </c>
      <c r="AJ692">
        <v>742</v>
      </c>
      <c r="AK692">
        <v>652.4</v>
      </c>
      <c r="AL692">
        <v>605.29999999999995</v>
      </c>
      <c r="AM692">
        <v>579</v>
      </c>
      <c r="AN692">
        <v>561</v>
      </c>
      <c r="AO692">
        <v>530</v>
      </c>
      <c r="AP692">
        <v>808.3</v>
      </c>
      <c r="AQ692">
        <v>652.79999999999995</v>
      </c>
      <c r="AR692">
        <v>570.20000000000005</v>
      </c>
      <c r="AS692">
        <v>523</v>
      </c>
      <c r="AT692">
        <v>494.2</v>
      </c>
      <c r="AU692">
        <v>475.2</v>
      </c>
      <c r="AV692">
        <v>449.5</v>
      </c>
      <c r="AW692">
        <v>878.4</v>
      </c>
      <c r="AX692">
        <v>702</v>
      </c>
      <c r="AY692">
        <v>606.1</v>
      </c>
      <c r="AZ692">
        <v>549.79999999999995</v>
      </c>
      <c r="BA692">
        <v>514.9</v>
      </c>
      <c r="BB692">
        <v>491.8</v>
      </c>
      <c r="BC692">
        <v>461.7</v>
      </c>
      <c r="BD692">
        <v>950.9</v>
      </c>
      <c r="BE692">
        <v>726.8</v>
      </c>
      <c r="BF692">
        <v>607</v>
      </c>
      <c r="BG692">
        <v>539.1</v>
      </c>
      <c r="BH692">
        <v>503.9</v>
      </c>
      <c r="BI692">
        <v>477.1</v>
      </c>
      <c r="BJ692">
        <v>432.9</v>
      </c>
      <c r="BK692">
        <v>42.3</v>
      </c>
      <c r="BL692">
        <v>40.700000000000003</v>
      </c>
      <c r="BM692">
        <v>39.799999999999997</v>
      </c>
      <c r="BN692">
        <v>39</v>
      </c>
      <c r="BO692">
        <v>38.4</v>
      </c>
      <c r="BP692">
        <v>38.200000000000003</v>
      </c>
      <c r="BQ692">
        <v>37.6</v>
      </c>
      <c r="BR692">
        <v>143.19999999999999</v>
      </c>
      <c r="BS692">
        <v>147.69999999999999</v>
      </c>
      <c r="BT692">
        <v>150.6</v>
      </c>
      <c r="BU692">
        <v>155.5</v>
      </c>
      <c r="BV692">
        <v>168.9</v>
      </c>
      <c r="BW692">
        <v>180</v>
      </c>
      <c r="BX692">
        <v>180</v>
      </c>
      <c r="BY692">
        <v>991.6</v>
      </c>
      <c r="BZ692">
        <v>815.9</v>
      </c>
      <c r="CA692">
        <v>724.8</v>
      </c>
      <c r="CB692">
        <v>683.1</v>
      </c>
      <c r="CC692">
        <v>665.5</v>
      </c>
      <c r="CD692">
        <v>657.3</v>
      </c>
      <c r="CE692">
        <v>639.1</v>
      </c>
      <c r="CF692">
        <v>654</v>
      </c>
      <c r="CG692">
        <v>548.70000000000005</v>
      </c>
      <c r="CH692">
        <v>496.4</v>
      </c>
      <c r="CI692">
        <v>476.2</v>
      </c>
      <c r="CJ692">
        <v>468.8</v>
      </c>
      <c r="CK692">
        <v>465</v>
      </c>
      <c r="CL692">
        <v>457.7</v>
      </c>
      <c r="CM692">
        <v>620.4</v>
      </c>
      <c r="CN692">
        <v>524.6</v>
      </c>
      <c r="CO692">
        <v>481.2</v>
      </c>
      <c r="CP692">
        <v>463.6</v>
      </c>
      <c r="CQ692">
        <v>456</v>
      </c>
      <c r="CR692">
        <v>452.1</v>
      </c>
      <c r="CS692">
        <v>446.9</v>
      </c>
      <c r="CT692">
        <v>595.70000000000005</v>
      </c>
      <c r="CU692">
        <v>507.7</v>
      </c>
      <c r="CV692">
        <v>470.5</v>
      </c>
      <c r="CW692">
        <v>452.8</v>
      </c>
      <c r="CX692">
        <v>441.3</v>
      </c>
      <c r="CY692">
        <v>433.8</v>
      </c>
      <c r="CZ692">
        <v>427.4</v>
      </c>
      <c r="DA692">
        <v>603.1</v>
      </c>
      <c r="DB692">
        <v>504.6</v>
      </c>
      <c r="DC692">
        <v>470.7</v>
      </c>
      <c r="DD692">
        <v>450.9</v>
      </c>
      <c r="DE692">
        <v>436.3</v>
      </c>
      <c r="DF692">
        <v>423.3</v>
      </c>
      <c r="DG692">
        <v>403.7</v>
      </c>
      <c r="DH692">
        <v>594.4</v>
      </c>
      <c r="DI692">
        <v>494</v>
      </c>
      <c r="DJ692">
        <v>455.8</v>
      </c>
      <c r="DK692">
        <v>439.5</v>
      </c>
      <c r="DL692">
        <v>428.4</v>
      </c>
      <c r="DM692">
        <v>418</v>
      </c>
      <c r="DN692">
        <v>399.4</v>
      </c>
      <c r="DO692">
        <v>609.6</v>
      </c>
      <c r="DP692">
        <v>503.1</v>
      </c>
      <c r="DQ692">
        <v>459.1</v>
      </c>
      <c r="DR692">
        <v>435.6</v>
      </c>
      <c r="DS692">
        <v>416.3</v>
      </c>
      <c r="DT692">
        <v>403.6</v>
      </c>
      <c r="DU692">
        <v>382.9</v>
      </c>
      <c r="DV692">
        <v>673</v>
      </c>
      <c r="DW692">
        <v>546.1</v>
      </c>
      <c r="DX692">
        <v>479.5</v>
      </c>
      <c r="DY692">
        <v>449.6</v>
      </c>
      <c r="DZ692">
        <v>427.1</v>
      </c>
      <c r="EA692">
        <v>403.8</v>
      </c>
      <c r="EB692">
        <v>358.9</v>
      </c>
      <c r="EC692">
        <v>794.7</v>
      </c>
      <c r="ED692">
        <v>632.70000000000005</v>
      </c>
      <c r="EE692">
        <v>536.6</v>
      </c>
      <c r="EF692">
        <v>479.8</v>
      </c>
      <c r="EG692">
        <v>451.3</v>
      </c>
      <c r="EH692">
        <v>429.9</v>
      </c>
      <c r="EI692">
        <v>386.4</v>
      </c>
      <c r="EJ692">
        <v>917.6</v>
      </c>
      <c r="EK692">
        <v>730.5</v>
      </c>
      <c r="EL692">
        <v>619.4</v>
      </c>
      <c r="EM692">
        <v>548.4</v>
      </c>
      <c r="EN692">
        <v>501</v>
      </c>
      <c r="EO692">
        <v>464.8</v>
      </c>
      <c r="EP692" t="s">
        <v>5036</v>
      </c>
    </row>
    <row r="693" spans="1:146" x14ac:dyDescent="0.25">
      <c r="A693" t="s">
        <v>3421</v>
      </c>
      <c r="B693" t="s">
        <v>2631</v>
      </c>
      <c r="C693" t="s">
        <v>2632</v>
      </c>
      <c r="D693" t="s">
        <v>2633</v>
      </c>
      <c r="E693" t="s">
        <v>1043</v>
      </c>
      <c r="F693" t="s">
        <v>963</v>
      </c>
      <c r="G693" t="s">
        <v>1909</v>
      </c>
      <c r="H693">
        <v>1993</v>
      </c>
      <c r="I693">
        <v>4067028</v>
      </c>
      <c r="K693" t="s">
        <v>1698</v>
      </c>
      <c r="L693" t="s">
        <v>1781</v>
      </c>
      <c r="M693">
        <v>871</v>
      </c>
      <c r="N693" t="s">
        <v>5033</v>
      </c>
      <c r="O693" s="3">
        <v>0.5661342592592592</v>
      </c>
      <c r="P693">
        <v>13.48</v>
      </c>
      <c r="Q693">
        <v>11.757</v>
      </c>
      <c r="R693">
        <v>2.2999999999999998</v>
      </c>
      <c r="S693">
        <v>4.16</v>
      </c>
      <c r="T693">
        <v>9700</v>
      </c>
      <c r="U693">
        <v>117.3</v>
      </c>
      <c r="V693">
        <v>0.22</v>
      </c>
      <c r="W693">
        <v>586.4</v>
      </c>
      <c r="X693">
        <v>1.0663</v>
      </c>
      <c r="Y693">
        <v>633</v>
      </c>
      <c r="Z693">
        <v>0</v>
      </c>
      <c r="AA693">
        <v>0</v>
      </c>
      <c r="AB693">
        <v>972.7</v>
      </c>
      <c r="AC693">
        <v>788.1</v>
      </c>
      <c r="AD693">
        <v>677.9</v>
      </c>
      <c r="AE693">
        <v>609.5</v>
      </c>
      <c r="AF693">
        <v>573.1</v>
      </c>
      <c r="AG693">
        <v>549.1</v>
      </c>
      <c r="AH693">
        <v>522.9</v>
      </c>
      <c r="AI693">
        <v>932.8</v>
      </c>
      <c r="AJ693">
        <v>755.5</v>
      </c>
      <c r="AK693">
        <v>656.3</v>
      </c>
      <c r="AL693">
        <v>599.1</v>
      </c>
      <c r="AM693">
        <v>567.70000000000005</v>
      </c>
      <c r="AN693">
        <v>548.29999999999995</v>
      </c>
      <c r="AO693">
        <v>523.6</v>
      </c>
      <c r="AP693">
        <v>816.6</v>
      </c>
      <c r="AQ693">
        <v>655.5</v>
      </c>
      <c r="AR693">
        <v>568.29999999999995</v>
      </c>
      <c r="AS693">
        <v>517.29999999999995</v>
      </c>
      <c r="AT693">
        <v>485.8</v>
      </c>
      <c r="AU693">
        <v>465.3</v>
      </c>
      <c r="AV693">
        <v>439.9</v>
      </c>
      <c r="AW693">
        <v>895</v>
      </c>
      <c r="AX693">
        <v>711.2</v>
      </c>
      <c r="AY693">
        <v>609.6</v>
      </c>
      <c r="AZ693">
        <v>548.70000000000005</v>
      </c>
      <c r="BA693">
        <v>510.5</v>
      </c>
      <c r="BB693">
        <v>485.7</v>
      </c>
      <c r="BC693">
        <v>456.1</v>
      </c>
      <c r="BD693">
        <v>967.6</v>
      </c>
      <c r="BE693">
        <v>739.3</v>
      </c>
      <c r="BF693">
        <v>609.5</v>
      </c>
      <c r="BG693">
        <v>532.29999999999995</v>
      </c>
      <c r="BH693">
        <v>494.3</v>
      </c>
      <c r="BI693">
        <v>465.7</v>
      </c>
      <c r="BJ693">
        <v>420.9</v>
      </c>
      <c r="BK693">
        <v>42.9</v>
      </c>
      <c r="BL693">
        <v>41.3</v>
      </c>
      <c r="BM693">
        <v>40.9</v>
      </c>
      <c r="BN693">
        <v>39.799999999999997</v>
      </c>
      <c r="BO693">
        <v>38.9</v>
      </c>
      <c r="BP693">
        <v>38.4</v>
      </c>
      <c r="BQ693">
        <v>37.9</v>
      </c>
      <c r="BR693">
        <v>141.69999999999999</v>
      </c>
      <c r="BS693">
        <v>148.30000000000001</v>
      </c>
      <c r="BT693">
        <v>149</v>
      </c>
      <c r="BU693">
        <v>154.30000000000001</v>
      </c>
      <c r="BV693">
        <v>162.6</v>
      </c>
      <c r="BW693">
        <v>180</v>
      </c>
      <c r="BX693">
        <v>180</v>
      </c>
      <c r="BY693">
        <v>1023.9</v>
      </c>
      <c r="BZ693">
        <v>840.8</v>
      </c>
      <c r="CA693">
        <v>735.6</v>
      </c>
      <c r="CB693">
        <v>673.9</v>
      </c>
      <c r="CC693">
        <v>647.79999999999995</v>
      </c>
      <c r="CD693">
        <v>636.9</v>
      </c>
      <c r="CE693">
        <v>626.6</v>
      </c>
      <c r="CF693">
        <v>671.7</v>
      </c>
      <c r="CG693">
        <v>561.5</v>
      </c>
      <c r="CH693">
        <v>497.4</v>
      </c>
      <c r="CI693">
        <v>468.9</v>
      </c>
      <c r="CJ693">
        <v>456.3</v>
      </c>
      <c r="CK693">
        <v>451.2</v>
      </c>
      <c r="CL693">
        <v>448</v>
      </c>
      <c r="CM693">
        <v>636.9</v>
      </c>
      <c r="CN693">
        <v>535.4</v>
      </c>
      <c r="CO693">
        <v>480.7</v>
      </c>
      <c r="CP693">
        <v>457.3</v>
      </c>
      <c r="CQ693">
        <v>445.4</v>
      </c>
      <c r="CR693">
        <v>439</v>
      </c>
      <c r="CS693">
        <v>434.7</v>
      </c>
      <c r="CT693">
        <v>612.20000000000005</v>
      </c>
      <c r="CU693">
        <v>516.4</v>
      </c>
      <c r="CV693">
        <v>469.6</v>
      </c>
      <c r="CW693">
        <v>448.1</v>
      </c>
      <c r="CX693">
        <v>434.6</v>
      </c>
      <c r="CY693">
        <v>424.2</v>
      </c>
      <c r="CZ693">
        <v>412</v>
      </c>
      <c r="DA693">
        <v>609.4</v>
      </c>
      <c r="DB693">
        <v>501.9</v>
      </c>
      <c r="DC693">
        <v>457.5</v>
      </c>
      <c r="DD693">
        <v>439.4</v>
      </c>
      <c r="DE693">
        <v>431.3</v>
      </c>
      <c r="DF693">
        <v>419</v>
      </c>
      <c r="DG693">
        <v>395.7</v>
      </c>
      <c r="DH693">
        <v>602.20000000000005</v>
      </c>
      <c r="DI693">
        <v>493.8</v>
      </c>
      <c r="DJ693">
        <v>449.5</v>
      </c>
      <c r="DK693">
        <v>427.9</v>
      </c>
      <c r="DL693">
        <v>409.6</v>
      </c>
      <c r="DM693">
        <v>394.9</v>
      </c>
      <c r="DN693">
        <v>377.8</v>
      </c>
      <c r="DO693">
        <v>615.6</v>
      </c>
      <c r="DP693">
        <v>503.3</v>
      </c>
      <c r="DQ693">
        <v>453.5</v>
      </c>
      <c r="DR693">
        <v>429.1</v>
      </c>
      <c r="DS693">
        <v>408</v>
      </c>
      <c r="DT693">
        <v>388.8</v>
      </c>
      <c r="DU693">
        <v>359.8</v>
      </c>
      <c r="DV693">
        <v>676.5</v>
      </c>
      <c r="DW693">
        <v>547</v>
      </c>
      <c r="DX693">
        <v>475.3</v>
      </c>
      <c r="DY693">
        <v>443.6</v>
      </c>
      <c r="DZ693">
        <v>421.9</v>
      </c>
      <c r="EA693">
        <v>400</v>
      </c>
      <c r="EB693">
        <v>359.5</v>
      </c>
      <c r="EC693">
        <v>798</v>
      </c>
      <c r="ED693">
        <v>636.79999999999995</v>
      </c>
      <c r="EE693">
        <v>537.20000000000005</v>
      </c>
      <c r="EF693">
        <v>476.4</v>
      </c>
      <c r="EG693">
        <v>445.6</v>
      </c>
      <c r="EH693">
        <v>425.3</v>
      </c>
      <c r="EI693">
        <v>385.6</v>
      </c>
      <c r="EJ693">
        <v>921.5</v>
      </c>
      <c r="EK693">
        <v>735.3</v>
      </c>
      <c r="EL693">
        <v>620.20000000000005</v>
      </c>
      <c r="EM693">
        <v>545.1</v>
      </c>
      <c r="EN693">
        <v>498.4</v>
      </c>
      <c r="EO693">
        <v>461.4</v>
      </c>
      <c r="EP693" t="s">
        <v>5037</v>
      </c>
    </row>
    <row r="694" spans="1:146" x14ac:dyDescent="0.25">
      <c r="A694" t="s">
        <v>3421</v>
      </c>
      <c r="B694" t="s">
        <v>3786</v>
      </c>
      <c r="C694" t="s">
        <v>3787</v>
      </c>
      <c r="D694" t="s">
        <v>3788</v>
      </c>
      <c r="E694" t="s">
        <v>3788</v>
      </c>
      <c r="F694" t="s">
        <v>3789</v>
      </c>
      <c r="G694" t="s">
        <v>3790</v>
      </c>
      <c r="H694">
        <v>2015</v>
      </c>
      <c r="K694" t="s">
        <v>1698</v>
      </c>
      <c r="L694" t="s">
        <v>1781</v>
      </c>
      <c r="M694">
        <v>165</v>
      </c>
      <c r="N694" t="s">
        <v>5038</v>
      </c>
      <c r="O694" s="3">
        <v>0.50111111111111117</v>
      </c>
      <c r="P694">
        <v>11</v>
      </c>
      <c r="Q694">
        <v>10.260999999999999</v>
      </c>
      <c r="R694">
        <v>2.3959999999999999</v>
      </c>
      <c r="S694">
        <v>3.44</v>
      </c>
      <c r="T694">
        <v>5375</v>
      </c>
      <c r="U694">
        <v>121.5</v>
      </c>
      <c r="V694">
        <v>0.26</v>
      </c>
      <c r="W694">
        <v>614</v>
      </c>
      <c r="X694">
        <v>1.0003</v>
      </c>
      <c r="Y694">
        <v>674.8</v>
      </c>
      <c r="Z694">
        <v>0</v>
      </c>
      <c r="AA694">
        <v>0</v>
      </c>
      <c r="AB694">
        <v>1037</v>
      </c>
      <c r="AC694">
        <v>833.6</v>
      </c>
      <c r="AD694">
        <v>718.9</v>
      </c>
      <c r="AE694">
        <v>651.4</v>
      </c>
      <c r="AF694">
        <v>613.70000000000005</v>
      </c>
      <c r="AG694">
        <v>588.1</v>
      </c>
      <c r="AH694">
        <v>553</v>
      </c>
      <c r="AI694">
        <v>984.1</v>
      </c>
      <c r="AJ694">
        <v>792.8</v>
      </c>
      <c r="AK694">
        <v>689.2</v>
      </c>
      <c r="AL694">
        <v>633.4</v>
      </c>
      <c r="AM694">
        <v>603.70000000000005</v>
      </c>
      <c r="AN694">
        <v>584</v>
      </c>
      <c r="AO694">
        <v>549.6</v>
      </c>
      <c r="AP694">
        <v>847.2</v>
      </c>
      <c r="AQ694">
        <v>683.4</v>
      </c>
      <c r="AR694">
        <v>595.6</v>
      </c>
      <c r="AS694">
        <v>544.70000000000005</v>
      </c>
      <c r="AT694">
        <v>513.20000000000005</v>
      </c>
      <c r="AU694">
        <v>491.9</v>
      </c>
      <c r="AV694">
        <v>462.1</v>
      </c>
      <c r="AW694">
        <v>925.1</v>
      </c>
      <c r="AX694">
        <v>734.6</v>
      </c>
      <c r="AY694">
        <v>630.29999999999995</v>
      </c>
      <c r="AZ694">
        <v>568.79999999999995</v>
      </c>
      <c r="BA694">
        <v>530.6</v>
      </c>
      <c r="BB694">
        <v>505.6</v>
      </c>
      <c r="BC694">
        <v>473.3</v>
      </c>
      <c r="BD694">
        <v>1034.5999999999999</v>
      </c>
      <c r="BE694">
        <v>778.9</v>
      </c>
      <c r="BF694">
        <v>643.5</v>
      </c>
      <c r="BG694">
        <v>563.9</v>
      </c>
      <c r="BH694">
        <v>523.9</v>
      </c>
      <c r="BI694">
        <v>493.2</v>
      </c>
      <c r="BJ694">
        <v>442.7</v>
      </c>
      <c r="BK694">
        <v>42.5</v>
      </c>
      <c r="BL694">
        <v>40.700000000000003</v>
      </c>
      <c r="BM694">
        <v>39.9</v>
      </c>
      <c r="BN694">
        <v>38.6</v>
      </c>
      <c r="BO694">
        <v>37.9</v>
      </c>
      <c r="BP694">
        <v>37.6</v>
      </c>
      <c r="BQ694">
        <v>37.5</v>
      </c>
      <c r="BR694">
        <v>141.9</v>
      </c>
      <c r="BS694">
        <v>144.1</v>
      </c>
      <c r="BT694">
        <v>146.19999999999999</v>
      </c>
      <c r="BU694">
        <v>154</v>
      </c>
      <c r="BV694">
        <v>159.69999999999999</v>
      </c>
      <c r="BW694">
        <v>178.6</v>
      </c>
      <c r="BX694">
        <v>179.4</v>
      </c>
      <c r="BY694">
        <v>1060.4000000000001</v>
      </c>
      <c r="BZ694">
        <v>861.8</v>
      </c>
      <c r="CA694">
        <v>753.3</v>
      </c>
      <c r="CB694">
        <v>701.8</v>
      </c>
      <c r="CC694">
        <v>683.2</v>
      </c>
      <c r="CD694">
        <v>674.6</v>
      </c>
      <c r="CE694">
        <v>653.1</v>
      </c>
      <c r="CF694">
        <v>696.9</v>
      </c>
      <c r="CG694">
        <v>578.70000000000005</v>
      </c>
      <c r="CH694">
        <v>515.79999999999995</v>
      </c>
      <c r="CI694">
        <v>491.8</v>
      </c>
      <c r="CJ694">
        <v>483.6</v>
      </c>
      <c r="CK694">
        <v>479.5</v>
      </c>
      <c r="CL694">
        <v>470.2</v>
      </c>
      <c r="CM694">
        <v>631</v>
      </c>
      <c r="CN694">
        <v>535</v>
      </c>
      <c r="CO694">
        <v>500.2</v>
      </c>
      <c r="CP694">
        <v>479.2</v>
      </c>
      <c r="CQ694">
        <v>470.4</v>
      </c>
      <c r="CR694">
        <v>466.2</v>
      </c>
      <c r="CS694">
        <v>458.5</v>
      </c>
      <c r="CT694">
        <v>567.1</v>
      </c>
      <c r="CU694">
        <v>495.2</v>
      </c>
      <c r="CV694">
        <v>477.7</v>
      </c>
      <c r="CW694">
        <v>467.9</v>
      </c>
      <c r="CX694">
        <v>455.1</v>
      </c>
      <c r="CY694">
        <v>446.2</v>
      </c>
      <c r="CZ694">
        <v>438.9</v>
      </c>
      <c r="DA694">
        <v>549.20000000000005</v>
      </c>
      <c r="DB694">
        <v>484.9</v>
      </c>
      <c r="DC694">
        <v>461</v>
      </c>
      <c r="DD694">
        <v>449.5</v>
      </c>
      <c r="DE694">
        <v>440.8</v>
      </c>
      <c r="DF694">
        <v>433.5</v>
      </c>
      <c r="DG694">
        <v>411.8</v>
      </c>
      <c r="DH694">
        <v>592.20000000000005</v>
      </c>
      <c r="DI694">
        <v>508.4</v>
      </c>
      <c r="DJ694">
        <v>469.4</v>
      </c>
      <c r="DK694">
        <v>443.1</v>
      </c>
      <c r="DL694">
        <v>420.7</v>
      </c>
      <c r="DM694">
        <v>409.5</v>
      </c>
      <c r="DN694">
        <v>388.7</v>
      </c>
      <c r="DO694">
        <v>642.20000000000005</v>
      </c>
      <c r="DP694">
        <v>523.70000000000005</v>
      </c>
      <c r="DQ694">
        <v>477.8</v>
      </c>
      <c r="DR694">
        <v>453.4</v>
      </c>
      <c r="DS694">
        <v>429.2</v>
      </c>
      <c r="DT694">
        <v>404.5</v>
      </c>
      <c r="DU694">
        <v>373.9</v>
      </c>
      <c r="DV694">
        <v>729.7</v>
      </c>
      <c r="DW694">
        <v>590.29999999999995</v>
      </c>
      <c r="DX694">
        <v>512</v>
      </c>
      <c r="DY694">
        <v>475.5</v>
      </c>
      <c r="DZ694">
        <v>452</v>
      </c>
      <c r="EA694">
        <v>428.8</v>
      </c>
      <c r="EB694">
        <v>381.7</v>
      </c>
      <c r="EC694">
        <v>877.7</v>
      </c>
      <c r="ED694">
        <v>697.5</v>
      </c>
      <c r="EE694">
        <v>592.70000000000005</v>
      </c>
      <c r="EF694">
        <v>522.70000000000005</v>
      </c>
      <c r="EG694">
        <v>483.5</v>
      </c>
      <c r="EH694">
        <v>459.8</v>
      </c>
      <c r="EI694">
        <v>416.1</v>
      </c>
      <c r="EJ694">
        <v>1013.5</v>
      </c>
      <c r="EK694">
        <v>805.4</v>
      </c>
      <c r="EL694">
        <v>684.4</v>
      </c>
      <c r="EM694">
        <v>601</v>
      </c>
      <c r="EN694">
        <v>544.20000000000005</v>
      </c>
      <c r="EO694">
        <v>501.6</v>
      </c>
      <c r="EP694" t="s">
        <v>5039</v>
      </c>
    </row>
    <row r="695" spans="1:146" x14ac:dyDescent="0.25">
      <c r="A695" t="s">
        <v>5040</v>
      </c>
      <c r="B695" t="s">
        <v>2960</v>
      </c>
      <c r="C695" t="s">
        <v>2961</v>
      </c>
      <c r="D695" t="s">
        <v>2962</v>
      </c>
      <c r="E695" t="s">
        <v>1997</v>
      </c>
      <c r="F695" t="s">
        <v>1134</v>
      </c>
      <c r="G695" t="s">
        <v>2963</v>
      </c>
      <c r="H695">
        <v>1998</v>
      </c>
      <c r="I695">
        <v>4074653</v>
      </c>
      <c r="K695" t="s">
        <v>1698</v>
      </c>
      <c r="L695" t="s">
        <v>1781</v>
      </c>
      <c r="M695">
        <v>560</v>
      </c>
      <c r="N695" t="s">
        <v>5038</v>
      </c>
      <c r="O695" s="3">
        <v>0.51560185185185181</v>
      </c>
      <c r="P695">
        <v>11.615</v>
      </c>
      <c r="Q695">
        <v>10.856</v>
      </c>
      <c r="R695">
        <v>2.468</v>
      </c>
      <c r="S695">
        <v>3.82</v>
      </c>
      <c r="T695">
        <v>6768</v>
      </c>
      <c r="U695">
        <v>126.1</v>
      </c>
      <c r="V695">
        <v>0.1</v>
      </c>
      <c r="W695">
        <v>591.20000000000005</v>
      </c>
      <c r="X695">
        <v>1.0583</v>
      </c>
      <c r="Y695">
        <v>637.79999999999995</v>
      </c>
      <c r="Z695">
        <v>0</v>
      </c>
      <c r="AA695">
        <v>0</v>
      </c>
      <c r="AB695">
        <v>956.9</v>
      </c>
      <c r="AC695">
        <v>777</v>
      </c>
      <c r="AD695">
        <v>675.6</v>
      </c>
      <c r="AE695">
        <v>617.79999999999995</v>
      </c>
      <c r="AF695">
        <v>583.4</v>
      </c>
      <c r="AG695">
        <v>561.20000000000005</v>
      </c>
      <c r="AH695">
        <v>530.6</v>
      </c>
      <c r="AI695">
        <v>908.8</v>
      </c>
      <c r="AJ695">
        <v>740.6</v>
      </c>
      <c r="AK695">
        <v>652.70000000000005</v>
      </c>
      <c r="AL695">
        <v>605.9</v>
      </c>
      <c r="AM695">
        <v>579</v>
      </c>
      <c r="AN695">
        <v>560.29999999999995</v>
      </c>
      <c r="AO695">
        <v>529</v>
      </c>
      <c r="AP695">
        <v>811</v>
      </c>
      <c r="AQ695">
        <v>656.1</v>
      </c>
      <c r="AR695">
        <v>573.79999999999995</v>
      </c>
      <c r="AS695">
        <v>526.4</v>
      </c>
      <c r="AT695">
        <v>497.1</v>
      </c>
      <c r="AU695">
        <v>477.3</v>
      </c>
      <c r="AV695">
        <v>450.4</v>
      </c>
      <c r="AW695">
        <v>865.4</v>
      </c>
      <c r="AX695">
        <v>694.2</v>
      </c>
      <c r="AY695">
        <v>601.70000000000005</v>
      </c>
      <c r="AZ695">
        <v>547.6</v>
      </c>
      <c r="BA695">
        <v>513.79999999999995</v>
      </c>
      <c r="BB695">
        <v>491.2</v>
      </c>
      <c r="BC695">
        <v>460.8</v>
      </c>
      <c r="BD695">
        <v>956.2</v>
      </c>
      <c r="BE695">
        <v>731.4</v>
      </c>
      <c r="BF695">
        <v>611.4</v>
      </c>
      <c r="BG695">
        <v>543.29999999999995</v>
      </c>
      <c r="BH695">
        <v>507.3</v>
      </c>
      <c r="BI695">
        <v>478.9</v>
      </c>
      <c r="BJ695">
        <v>434.1</v>
      </c>
      <c r="BK695">
        <v>41.7</v>
      </c>
      <c r="BL695">
        <v>40.1</v>
      </c>
      <c r="BM695">
        <v>39.4</v>
      </c>
      <c r="BN695">
        <v>38</v>
      </c>
      <c r="BO695">
        <v>37.1</v>
      </c>
      <c r="BP695">
        <v>36.700000000000003</v>
      </c>
      <c r="BQ695">
        <v>36.200000000000003</v>
      </c>
      <c r="BR695">
        <v>141.4</v>
      </c>
      <c r="BS695">
        <v>148.5</v>
      </c>
      <c r="BT695">
        <v>150.30000000000001</v>
      </c>
      <c r="BU695">
        <v>156.4</v>
      </c>
      <c r="BV695">
        <v>172.9</v>
      </c>
      <c r="BW695">
        <v>180</v>
      </c>
      <c r="BX695">
        <v>180</v>
      </c>
      <c r="BY695">
        <v>964.3</v>
      </c>
      <c r="BZ695">
        <v>797.6</v>
      </c>
      <c r="CA695">
        <v>712.6</v>
      </c>
      <c r="CB695">
        <v>673.6</v>
      </c>
      <c r="CC695">
        <v>655.7</v>
      </c>
      <c r="CD695">
        <v>646.79999999999995</v>
      </c>
      <c r="CE695">
        <v>628.9</v>
      </c>
      <c r="CF695">
        <v>640.79999999999995</v>
      </c>
      <c r="CG695">
        <v>539</v>
      </c>
      <c r="CH695">
        <v>496.7</v>
      </c>
      <c r="CI695">
        <v>479.8</v>
      </c>
      <c r="CJ695">
        <v>472.6</v>
      </c>
      <c r="CK695">
        <v>468.6</v>
      </c>
      <c r="CL695">
        <v>462.3</v>
      </c>
      <c r="CM695">
        <v>610</v>
      </c>
      <c r="CN695">
        <v>518.5</v>
      </c>
      <c r="CO695">
        <v>484.5</v>
      </c>
      <c r="CP695">
        <v>469.1</v>
      </c>
      <c r="CQ695">
        <v>460.7</v>
      </c>
      <c r="CR695">
        <v>456.1</v>
      </c>
      <c r="CS695">
        <v>451.5</v>
      </c>
      <c r="CT695">
        <v>587.6</v>
      </c>
      <c r="CU695">
        <v>505.5</v>
      </c>
      <c r="CV695">
        <v>475.4</v>
      </c>
      <c r="CW695">
        <v>459</v>
      </c>
      <c r="CX695">
        <v>446.5</v>
      </c>
      <c r="CY695">
        <v>436.7</v>
      </c>
      <c r="CZ695">
        <v>427.5</v>
      </c>
      <c r="DA695">
        <v>595.79999999999995</v>
      </c>
      <c r="DB695">
        <v>508.5</v>
      </c>
      <c r="DC695">
        <v>473.6</v>
      </c>
      <c r="DD695">
        <v>456.7</v>
      </c>
      <c r="DE695">
        <v>441.2</v>
      </c>
      <c r="DF695">
        <v>426.4</v>
      </c>
      <c r="DG695">
        <v>403.8</v>
      </c>
      <c r="DH695">
        <v>605.1</v>
      </c>
      <c r="DI695">
        <v>502.6</v>
      </c>
      <c r="DJ695">
        <v>465.7</v>
      </c>
      <c r="DK695">
        <v>443.5</v>
      </c>
      <c r="DL695">
        <v>426.8</v>
      </c>
      <c r="DM695">
        <v>415.2</v>
      </c>
      <c r="DN695">
        <v>396.2</v>
      </c>
      <c r="DO695">
        <v>623.20000000000005</v>
      </c>
      <c r="DP695">
        <v>513.79999999999995</v>
      </c>
      <c r="DQ695">
        <v>470.5</v>
      </c>
      <c r="DR695">
        <v>446.2</v>
      </c>
      <c r="DS695">
        <v>422.8</v>
      </c>
      <c r="DT695">
        <v>401.6</v>
      </c>
      <c r="DU695">
        <v>378.4</v>
      </c>
      <c r="DV695">
        <v>690.8</v>
      </c>
      <c r="DW695">
        <v>560.79999999999995</v>
      </c>
      <c r="DX695">
        <v>493.2</v>
      </c>
      <c r="DY695">
        <v>463.2</v>
      </c>
      <c r="DZ695">
        <v>440.4</v>
      </c>
      <c r="EA695">
        <v>416</v>
      </c>
      <c r="EB695">
        <v>369.4</v>
      </c>
      <c r="EC695">
        <v>822.3</v>
      </c>
      <c r="ED695">
        <v>655</v>
      </c>
      <c r="EE695">
        <v>553.20000000000005</v>
      </c>
      <c r="EF695">
        <v>493.1</v>
      </c>
      <c r="EG695">
        <v>464.5</v>
      </c>
      <c r="EH695">
        <v>443</v>
      </c>
      <c r="EI695">
        <v>397.9</v>
      </c>
      <c r="EJ695">
        <v>949.5</v>
      </c>
      <c r="EK695">
        <v>756.3</v>
      </c>
      <c r="EL695">
        <v>638.6</v>
      </c>
      <c r="EM695">
        <v>562.1</v>
      </c>
      <c r="EN695">
        <v>511.1</v>
      </c>
      <c r="EO695">
        <v>475.6</v>
      </c>
      <c r="EP695" t="s">
        <v>5041</v>
      </c>
    </row>
    <row r="696" spans="1:146" x14ac:dyDescent="0.25">
      <c r="A696" t="s">
        <v>3421</v>
      </c>
      <c r="B696" t="s">
        <v>3791</v>
      </c>
      <c r="C696" t="s">
        <v>3792</v>
      </c>
      <c r="D696" t="s">
        <v>3793</v>
      </c>
      <c r="E696" t="s">
        <v>3794</v>
      </c>
      <c r="G696" t="s">
        <v>5042</v>
      </c>
      <c r="H696">
        <v>1978</v>
      </c>
      <c r="I696">
        <v>9571518</v>
      </c>
      <c r="K696" t="s">
        <v>1698</v>
      </c>
      <c r="L696" t="s">
        <v>1781</v>
      </c>
      <c r="M696">
        <v>350</v>
      </c>
      <c r="N696" t="s">
        <v>5038</v>
      </c>
      <c r="O696" s="3">
        <v>0.56363425925925925</v>
      </c>
      <c r="P696">
        <v>7.87</v>
      </c>
      <c r="Q696">
        <v>6.52</v>
      </c>
      <c r="R696">
        <v>1.605</v>
      </c>
      <c r="S696">
        <v>2.73</v>
      </c>
      <c r="T696">
        <v>1614</v>
      </c>
      <c r="U696">
        <v>110.8</v>
      </c>
      <c r="V696">
        <v>0.37</v>
      </c>
      <c r="W696">
        <v>771.8</v>
      </c>
      <c r="X696">
        <v>0.81669999999999998</v>
      </c>
      <c r="Y696">
        <v>826.5</v>
      </c>
      <c r="Z696">
        <v>0</v>
      </c>
      <c r="AA696">
        <v>0</v>
      </c>
      <c r="AB696">
        <v>1268.4000000000001</v>
      </c>
      <c r="AC696">
        <v>1031.4000000000001</v>
      </c>
      <c r="AD696">
        <v>893.4</v>
      </c>
      <c r="AE696">
        <v>798.5</v>
      </c>
      <c r="AF696">
        <v>739.4</v>
      </c>
      <c r="AG696">
        <v>712.1</v>
      </c>
      <c r="AH696">
        <v>687.7</v>
      </c>
      <c r="AI696">
        <v>1220.5999999999999</v>
      </c>
      <c r="AJ696">
        <v>995.7</v>
      </c>
      <c r="AK696">
        <v>869.2</v>
      </c>
      <c r="AL696">
        <v>790.2</v>
      </c>
      <c r="AM696">
        <v>741.8</v>
      </c>
      <c r="AN696">
        <v>715.9</v>
      </c>
      <c r="AO696">
        <v>691.2</v>
      </c>
      <c r="AP696">
        <v>1074.8</v>
      </c>
      <c r="AQ696">
        <v>863.6</v>
      </c>
      <c r="AR696">
        <v>748.4</v>
      </c>
      <c r="AS696">
        <v>680</v>
      </c>
      <c r="AT696">
        <v>637.20000000000005</v>
      </c>
      <c r="AU696">
        <v>609.29999999999995</v>
      </c>
      <c r="AV696">
        <v>575.6</v>
      </c>
      <c r="AW696">
        <v>1129.7</v>
      </c>
      <c r="AX696">
        <v>903.2</v>
      </c>
      <c r="AY696">
        <v>778.8</v>
      </c>
      <c r="AZ696">
        <v>704.4</v>
      </c>
      <c r="BA696">
        <v>657.6</v>
      </c>
      <c r="BB696">
        <v>627.1</v>
      </c>
      <c r="BC696">
        <v>590.6</v>
      </c>
      <c r="BD696">
        <v>1262.9000000000001</v>
      </c>
      <c r="BE696">
        <v>968.9</v>
      </c>
      <c r="BF696">
        <v>805.2</v>
      </c>
      <c r="BG696">
        <v>702.5</v>
      </c>
      <c r="BH696">
        <v>646.20000000000005</v>
      </c>
      <c r="BI696">
        <v>608.4</v>
      </c>
      <c r="BJ696">
        <v>549</v>
      </c>
      <c r="BK696">
        <v>42.4</v>
      </c>
      <c r="BL696">
        <v>41</v>
      </c>
      <c r="BM696">
        <v>41.2</v>
      </c>
      <c r="BN696">
        <v>39.9</v>
      </c>
      <c r="BO696">
        <v>38.4</v>
      </c>
      <c r="BP696">
        <v>38.1</v>
      </c>
      <c r="BQ696">
        <v>38.799999999999997</v>
      </c>
      <c r="BR696">
        <v>148.80000000000001</v>
      </c>
      <c r="BS696">
        <v>152.5</v>
      </c>
      <c r="BT696">
        <v>153.4</v>
      </c>
      <c r="BU696">
        <v>165.9</v>
      </c>
      <c r="BV696">
        <v>180</v>
      </c>
      <c r="BW696">
        <v>180</v>
      </c>
      <c r="BX696">
        <v>180</v>
      </c>
      <c r="BY696">
        <v>1322.8</v>
      </c>
      <c r="BZ696">
        <v>1103.4000000000001</v>
      </c>
      <c r="CA696">
        <v>978</v>
      </c>
      <c r="CB696">
        <v>891.9</v>
      </c>
      <c r="CC696">
        <v>841.9</v>
      </c>
      <c r="CD696">
        <v>824.7</v>
      </c>
      <c r="CE696">
        <v>829.3</v>
      </c>
      <c r="CF696">
        <v>876.3</v>
      </c>
      <c r="CG696">
        <v>738.9</v>
      </c>
      <c r="CH696">
        <v>660.7</v>
      </c>
      <c r="CI696">
        <v>623.6</v>
      </c>
      <c r="CJ696">
        <v>603.20000000000005</v>
      </c>
      <c r="CK696">
        <v>591.79999999999995</v>
      </c>
      <c r="CL696">
        <v>587.9</v>
      </c>
      <c r="CM696">
        <v>834.4</v>
      </c>
      <c r="CN696">
        <v>704.3</v>
      </c>
      <c r="CO696">
        <v>639.20000000000005</v>
      </c>
      <c r="CP696">
        <v>609</v>
      </c>
      <c r="CQ696">
        <v>588.9</v>
      </c>
      <c r="CR696">
        <v>575</v>
      </c>
      <c r="CS696">
        <v>565.29999999999995</v>
      </c>
      <c r="CT696">
        <v>803.8</v>
      </c>
      <c r="CU696">
        <v>679.2</v>
      </c>
      <c r="CV696">
        <v>624.20000000000005</v>
      </c>
      <c r="CW696">
        <v>596.9</v>
      </c>
      <c r="CX696">
        <v>575.29999999999995</v>
      </c>
      <c r="CY696">
        <v>555.20000000000005</v>
      </c>
      <c r="CZ696">
        <v>530.6</v>
      </c>
      <c r="DA696">
        <v>813</v>
      </c>
      <c r="DB696">
        <v>667.5</v>
      </c>
      <c r="DC696">
        <v>605.70000000000005</v>
      </c>
      <c r="DD696">
        <v>574.70000000000005</v>
      </c>
      <c r="DE696">
        <v>551.79999999999995</v>
      </c>
      <c r="DF696">
        <v>538.6</v>
      </c>
      <c r="DG696">
        <v>513.20000000000005</v>
      </c>
      <c r="DH696">
        <v>795.6</v>
      </c>
      <c r="DI696">
        <v>656.2</v>
      </c>
      <c r="DJ696">
        <v>600.4</v>
      </c>
      <c r="DK696">
        <v>567.29999999999995</v>
      </c>
      <c r="DL696">
        <v>535.70000000000005</v>
      </c>
      <c r="DM696">
        <v>509.6</v>
      </c>
      <c r="DN696">
        <v>474.6</v>
      </c>
      <c r="DO696">
        <v>818</v>
      </c>
      <c r="DP696">
        <v>670.6</v>
      </c>
      <c r="DQ696">
        <v>607.20000000000005</v>
      </c>
      <c r="DR696">
        <v>574.9</v>
      </c>
      <c r="DS696">
        <v>544.5</v>
      </c>
      <c r="DT696">
        <v>515.5</v>
      </c>
      <c r="DU696">
        <v>465.4</v>
      </c>
      <c r="DV696">
        <v>911.4</v>
      </c>
      <c r="DW696">
        <v>736.7</v>
      </c>
      <c r="DX696">
        <v>636.1</v>
      </c>
      <c r="DY696">
        <v>594.70000000000005</v>
      </c>
      <c r="DZ696">
        <v>564.6</v>
      </c>
      <c r="EA696">
        <v>535.1</v>
      </c>
      <c r="EB696">
        <v>481.9</v>
      </c>
      <c r="EC696">
        <v>1051.3</v>
      </c>
      <c r="ED696">
        <v>832.8</v>
      </c>
      <c r="EE696">
        <v>703.9</v>
      </c>
      <c r="EF696">
        <v>627.20000000000005</v>
      </c>
      <c r="EG696">
        <v>592</v>
      </c>
      <c r="EH696">
        <v>564.20000000000005</v>
      </c>
      <c r="EI696">
        <v>511.5</v>
      </c>
      <c r="EJ696">
        <v>1213.9000000000001</v>
      </c>
      <c r="EK696">
        <v>959.4</v>
      </c>
      <c r="EL696">
        <v>808.9</v>
      </c>
      <c r="EM696">
        <v>705.2</v>
      </c>
      <c r="EN696">
        <v>636.79999999999995</v>
      </c>
      <c r="EO696">
        <v>599.4</v>
      </c>
      <c r="EP696" t="s">
        <v>5043</v>
      </c>
    </row>
    <row r="697" spans="1:146" x14ac:dyDescent="0.25">
      <c r="A697" t="s">
        <v>3421</v>
      </c>
      <c r="B697" t="s">
        <v>3795</v>
      </c>
      <c r="C697" t="s">
        <v>3796</v>
      </c>
      <c r="D697" t="s">
        <v>3797</v>
      </c>
      <c r="E697" t="s">
        <v>1899</v>
      </c>
      <c r="F697" t="s">
        <v>1900</v>
      </c>
      <c r="G697" t="s">
        <v>1901</v>
      </c>
      <c r="H697">
        <v>1997</v>
      </c>
      <c r="K697" t="s">
        <v>1698</v>
      </c>
      <c r="L697" t="s">
        <v>1781</v>
      </c>
      <c r="M697">
        <v>394</v>
      </c>
      <c r="N697" t="s">
        <v>5038</v>
      </c>
      <c r="O697" s="3">
        <v>0.57652777777777775</v>
      </c>
      <c r="P697">
        <v>7.68</v>
      </c>
      <c r="Q697">
        <v>6.8380000000000001</v>
      </c>
      <c r="R697">
        <v>1.4910000000000001</v>
      </c>
      <c r="S697">
        <v>2.71</v>
      </c>
      <c r="T697">
        <v>2300</v>
      </c>
      <c r="U697">
        <v>113.9</v>
      </c>
      <c r="V697">
        <v>0.28999999999999998</v>
      </c>
      <c r="W697">
        <v>757</v>
      </c>
      <c r="X697">
        <v>0.82930000000000004</v>
      </c>
      <c r="Y697">
        <v>814</v>
      </c>
      <c r="Z697">
        <v>0</v>
      </c>
      <c r="AA697">
        <v>0</v>
      </c>
      <c r="AB697">
        <v>1241.5</v>
      </c>
      <c r="AC697">
        <v>1013.5</v>
      </c>
      <c r="AD697">
        <v>879.4</v>
      </c>
      <c r="AE697">
        <v>785</v>
      </c>
      <c r="AF697">
        <v>729.2</v>
      </c>
      <c r="AG697">
        <v>704.6</v>
      </c>
      <c r="AH697">
        <v>682.5</v>
      </c>
      <c r="AI697">
        <v>1201.8</v>
      </c>
      <c r="AJ697">
        <v>982.3</v>
      </c>
      <c r="AK697">
        <v>860.1</v>
      </c>
      <c r="AL697">
        <v>782.8</v>
      </c>
      <c r="AM697">
        <v>735.2</v>
      </c>
      <c r="AN697">
        <v>710.3</v>
      </c>
      <c r="AO697">
        <v>688.2</v>
      </c>
      <c r="AP697">
        <v>1048</v>
      </c>
      <c r="AQ697">
        <v>844.6</v>
      </c>
      <c r="AR697">
        <v>734.4</v>
      </c>
      <c r="AS697">
        <v>669.4</v>
      </c>
      <c r="AT697">
        <v>629.20000000000005</v>
      </c>
      <c r="AU697">
        <v>603.4</v>
      </c>
      <c r="AV697">
        <v>573.4</v>
      </c>
      <c r="AW697">
        <v>1126.9000000000001</v>
      </c>
      <c r="AX697">
        <v>900.9</v>
      </c>
      <c r="AY697">
        <v>776.5</v>
      </c>
      <c r="AZ697">
        <v>702.2</v>
      </c>
      <c r="BA697">
        <v>655.8</v>
      </c>
      <c r="BB697">
        <v>626.20000000000005</v>
      </c>
      <c r="BC697">
        <v>592.6</v>
      </c>
      <c r="BD697">
        <v>1232</v>
      </c>
      <c r="BE697">
        <v>949.2</v>
      </c>
      <c r="BF697">
        <v>791.2</v>
      </c>
      <c r="BG697">
        <v>691.5</v>
      </c>
      <c r="BH697">
        <v>637.79999999999995</v>
      </c>
      <c r="BI697">
        <v>601.70000000000005</v>
      </c>
      <c r="BJ697">
        <v>546.4</v>
      </c>
      <c r="BK697">
        <v>42.7</v>
      </c>
      <c r="BL697">
        <v>41.2</v>
      </c>
      <c r="BM697">
        <v>41.6</v>
      </c>
      <c r="BN697">
        <v>40.9</v>
      </c>
      <c r="BO697">
        <v>39.1</v>
      </c>
      <c r="BP697">
        <v>38.9</v>
      </c>
      <c r="BQ697">
        <v>40</v>
      </c>
      <c r="BR697">
        <v>148.4</v>
      </c>
      <c r="BS697">
        <v>152.9</v>
      </c>
      <c r="BT697">
        <v>151.9</v>
      </c>
      <c r="BU697">
        <v>169.2</v>
      </c>
      <c r="BV697">
        <v>180</v>
      </c>
      <c r="BW697">
        <v>180</v>
      </c>
      <c r="BX697">
        <v>180</v>
      </c>
      <c r="BY697">
        <v>1336.4</v>
      </c>
      <c r="BZ697">
        <v>1113</v>
      </c>
      <c r="CA697">
        <v>989</v>
      </c>
      <c r="CB697">
        <v>899.2</v>
      </c>
      <c r="CC697">
        <v>846.5</v>
      </c>
      <c r="CD697">
        <v>828.6</v>
      </c>
      <c r="CE697">
        <v>834.8</v>
      </c>
      <c r="CF697">
        <v>880.9</v>
      </c>
      <c r="CG697">
        <v>744.8</v>
      </c>
      <c r="CH697">
        <v>662.3</v>
      </c>
      <c r="CI697">
        <v>621.1</v>
      </c>
      <c r="CJ697">
        <v>600.29999999999995</v>
      </c>
      <c r="CK697">
        <v>589.6</v>
      </c>
      <c r="CL697">
        <v>586.20000000000005</v>
      </c>
      <c r="CM697">
        <v>836.7</v>
      </c>
      <c r="CN697">
        <v>708.7</v>
      </c>
      <c r="CO697">
        <v>637.79999999999995</v>
      </c>
      <c r="CP697">
        <v>605.79999999999995</v>
      </c>
      <c r="CQ697">
        <v>586.79999999999995</v>
      </c>
      <c r="CR697">
        <v>574.4</v>
      </c>
      <c r="CS697">
        <v>566.5</v>
      </c>
      <c r="CT697">
        <v>802.2</v>
      </c>
      <c r="CU697">
        <v>673.1</v>
      </c>
      <c r="CV697">
        <v>613.9</v>
      </c>
      <c r="CW697">
        <v>591.70000000000005</v>
      </c>
      <c r="CX697">
        <v>574.5</v>
      </c>
      <c r="CY697">
        <v>557.20000000000005</v>
      </c>
      <c r="CZ697">
        <v>533.70000000000005</v>
      </c>
      <c r="DA697">
        <v>753.5</v>
      </c>
      <c r="DB697">
        <v>630.9</v>
      </c>
      <c r="DC697">
        <v>586.1</v>
      </c>
      <c r="DD697">
        <v>562.29999999999995</v>
      </c>
      <c r="DE697">
        <v>550.1</v>
      </c>
      <c r="DF697">
        <v>539.79999999999995</v>
      </c>
      <c r="DG697">
        <v>516.29999999999995</v>
      </c>
      <c r="DH697">
        <v>740.2</v>
      </c>
      <c r="DI697">
        <v>623.29999999999995</v>
      </c>
      <c r="DJ697">
        <v>580.79999999999995</v>
      </c>
      <c r="DK697">
        <v>550.70000000000005</v>
      </c>
      <c r="DL697">
        <v>522.70000000000005</v>
      </c>
      <c r="DM697">
        <v>500.8</v>
      </c>
      <c r="DN697">
        <v>479.6</v>
      </c>
      <c r="DO697">
        <v>765.3</v>
      </c>
      <c r="DP697">
        <v>635.1</v>
      </c>
      <c r="DQ697">
        <v>587.1</v>
      </c>
      <c r="DR697">
        <v>556.9</v>
      </c>
      <c r="DS697">
        <v>527</v>
      </c>
      <c r="DT697">
        <v>500</v>
      </c>
      <c r="DU697">
        <v>461</v>
      </c>
      <c r="DV697">
        <v>858.5</v>
      </c>
      <c r="DW697">
        <v>694.9</v>
      </c>
      <c r="DX697">
        <v>608.6</v>
      </c>
      <c r="DY697">
        <v>575.20000000000005</v>
      </c>
      <c r="DZ697">
        <v>547</v>
      </c>
      <c r="EA697">
        <v>518.79999999999995</v>
      </c>
      <c r="EB697">
        <v>470.1</v>
      </c>
      <c r="EC697">
        <v>993</v>
      </c>
      <c r="ED697">
        <v>792.5</v>
      </c>
      <c r="EE697">
        <v>668.8</v>
      </c>
      <c r="EF697">
        <v>603.29999999999995</v>
      </c>
      <c r="EG697">
        <v>573.6</v>
      </c>
      <c r="EH697">
        <v>547.4</v>
      </c>
      <c r="EI697">
        <v>497.2</v>
      </c>
      <c r="EJ697">
        <v>1146.7</v>
      </c>
      <c r="EK697">
        <v>914</v>
      </c>
      <c r="EL697">
        <v>769.8</v>
      </c>
      <c r="EM697">
        <v>670.7</v>
      </c>
      <c r="EN697">
        <v>612</v>
      </c>
      <c r="EO697">
        <v>580.5</v>
      </c>
      <c r="EP697" t="s">
        <v>5044</v>
      </c>
    </row>
    <row r="698" spans="1:146" x14ac:dyDescent="0.25">
      <c r="A698" t="s">
        <v>3421</v>
      </c>
      <c r="B698" t="s">
        <v>1869</v>
      </c>
      <c r="C698" t="s">
        <v>827</v>
      </c>
      <c r="D698" t="s">
        <v>71</v>
      </c>
      <c r="E698" t="s">
        <v>252</v>
      </c>
      <c r="F698" t="s">
        <v>1477</v>
      </c>
      <c r="G698" t="s">
        <v>1411</v>
      </c>
      <c r="H698">
        <v>1992</v>
      </c>
      <c r="I698">
        <v>250537</v>
      </c>
      <c r="K698" t="s">
        <v>1698</v>
      </c>
      <c r="L698" t="s">
        <v>1781</v>
      </c>
      <c r="M698">
        <v>410</v>
      </c>
      <c r="N698" t="s">
        <v>5038</v>
      </c>
      <c r="O698" s="3">
        <v>0.60525462962962961</v>
      </c>
      <c r="P698">
        <v>10.632</v>
      </c>
      <c r="Q698">
        <v>9.9280000000000008</v>
      </c>
      <c r="R698">
        <v>2.0030000000000001</v>
      </c>
      <c r="S698">
        <v>3.49</v>
      </c>
      <c r="T698">
        <v>4166</v>
      </c>
      <c r="U698">
        <v>101.9</v>
      </c>
      <c r="V698">
        <v>0.14000000000000001</v>
      </c>
      <c r="W698">
        <v>620</v>
      </c>
      <c r="X698">
        <v>1.0087999999999999</v>
      </c>
      <c r="Y698">
        <v>669.1</v>
      </c>
      <c r="Z698">
        <v>0</v>
      </c>
      <c r="AA698">
        <v>0</v>
      </c>
      <c r="AB698">
        <v>1021.6</v>
      </c>
      <c r="AC698">
        <v>824.2</v>
      </c>
      <c r="AD698">
        <v>713.9</v>
      </c>
      <c r="AE698">
        <v>646.6</v>
      </c>
      <c r="AF698">
        <v>607.79999999999995</v>
      </c>
      <c r="AG698">
        <v>584.1</v>
      </c>
      <c r="AH698">
        <v>555</v>
      </c>
      <c r="AI698">
        <v>965.9</v>
      </c>
      <c r="AJ698">
        <v>784.4</v>
      </c>
      <c r="AK698">
        <v>687.2</v>
      </c>
      <c r="AL698">
        <v>633.1</v>
      </c>
      <c r="AM698">
        <v>602.5</v>
      </c>
      <c r="AN698">
        <v>582.29999999999995</v>
      </c>
      <c r="AO698">
        <v>553.6</v>
      </c>
      <c r="AP698">
        <v>856.8</v>
      </c>
      <c r="AQ698">
        <v>690.8</v>
      </c>
      <c r="AR698">
        <v>601.6</v>
      </c>
      <c r="AS698">
        <v>549.29999999999995</v>
      </c>
      <c r="AT698">
        <v>516.4</v>
      </c>
      <c r="AU698">
        <v>494.2</v>
      </c>
      <c r="AV698">
        <v>464</v>
      </c>
      <c r="AW698">
        <v>897.4</v>
      </c>
      <c r="AX698">
        <v>719.4</v>
      </c>
      <c r="AY698">
        <v>622.79999999999995</v>
      </c>
      <c r="AZ698">
        <v>565.79999999999995</v>
      </c>
      <c r="BA698">
        <v>530</v>
      </c>
      <c r="BB698">
        <v>506</v>
      </c>
      <c r="BC698">
        <v>475.1</v>
      </c>
      <c r="BD698">
        <v>1022.3</v>
      </c>
      <c r="BE698">
        <v>775.3</v>
      </c>
      <c r="BF698">
        <v>645</v>
      </c>
      <c r="BG698">
        <v>567.4</v>
      </c>
      <c r="BH698">
        <v>527.20000000000005</v>
      </c>
      <c r="BI698">
        <v>495.9</v>
      </c>
      <c r="BJ698">
        <v>443.8</v>
      </c>
      <c r="BK698">
        <v>42.2</v>
      </c>
      <c r="BL698">
        <v>40.6</v>
      </c>
      <c r="BM698">
        <v>39.9</v>
      </c>
      <c r="BN698">
        <v>37.799999999999997</v>
      </c>
      <c r="BO698">
        <v>36.9</v>
      </c>
      <c r="BP698">
        <v>36.5</v>
      </c>
      <c r="BQ698">
        <v>36.299999999999997</v>
      </c>
      <c r="BR698">
        <v>144.30000000000001</v>
      </c>
      <c r="BS698">
        <v>149.4</v>
      </c>
      <c r="BT698">
        <v>152</v>
      </c>
      <c r="BU698">
        <v>157.30000000000001</v>
      </c>
      <c r="BV698">
        <v>180</v>
      </c>
      <c r="BW698">
        <v>180</v>
      </c>
      <c r="BX698">
        <v>180</v>
      </c>
      <c r="BY698">
        <v>1014.6</v>
      </c>
      <c r="BZ698">
        <v>838.5</v>
      </c>
      <c r="CA698">
        <v>746.5</v>
      </c>
      <c r="CB698">
        <v>697.6</v>
      </c>
      <c r="CC698">
        <v>679.4</v>
      </c>
      <c r="CD698">
        <v>670.4</v>
      </c>
      <c r="CE698">
        <v>663</v>
      </c>
      <c r="CF698">
        <v>669.8</v>
      </c>
      <c r="CG698">
        <v>564.5</v>
      </c>
      <c r="CH698">
        <v>519.79999999999995</v>
      </c>
      <c r="CI698">
        <v>500.2</v>
      </c>
      <c r="CJ698">
        <v>491.9</v>
      </c>
      <c r="CK698">
        <v>487.3</v>
      </c>
      <c r="CL698">
        <v>483.8</v>
      </c>
      <c r="CM698">
        <v>636.1</v>
      </c>
      <c r="CN698">
        <v>542.1</v>
      </c>
      <c r="CO698">
        <v>507.6</v>
      </c>
      <c r="CP698">
        <v>489.2</v>
      </c>
      <c r="CQ698">
        <v>479</v>
      </c>
      <c r="CR698">
        <v>473.4</v>
      </c>
      <c r="CS698">
        <v>468.3</v>
      </c>
      <c r="CT698">
        <v>611.5</v>
      </c>
      <c r="CU698">
        <v>527.20000000000005</v>
      </c>
      <c r="CV698">
        <v>495.6</v>
      </c>
      <c r="CW698">
        <v>478.3</v>
      </c>
      <c r="CX698">
        <v>462.5</v>
      </c>
      <c r="CY698">
        <v>450.2</v>
      </c>
      <c r="CZ698">
        <v>438.9</v>
      </c>
      <c r="DA698">
        <v>617.79999999999995</v>
      </c>
      <c r="DB698">
        <v>528.9</v>
      </c>
      <c r="DC698">
        <v>492.5</v>
      </c>
      <c r="DD698">
        <v>470.3</v>
      </c>
      <c r="DE698">
        <v>452.7</v>
      </c>
      <c r="DF698">
        <v>437.1</v>
      </c>
      <c r="DG698">
        <v>410.6</v>
      </c>
      <c r="DH698">
        <v>639.9</v>
      </c>
      <c r="DI698">
        <v>530.9</v>
      </c>
      <c r="DJ698">
        <v>488</v>
      </c>
      <c r="DK698">
        <v>460.6</v>
      </c>
      <c r="DL698">
        <v>435.7</v>
      </c>
      <c r="DM698">
        <v>414.6</v>
      </c>
      <c r="DN698">
        <v>385.9</v>
      </c>
      <c r="DO698">
        <v>664.1</v>
      </c>
      <c r="DP698">
        <v>546.5</v>
      </c>
      <c r="DQ698">
        <v>495.7</v>
      </c>
      <c r="DR698">
        <v>466.4</v>
      </c>
      <c r="DS698">
        <v>437.8</v>
      </c>
      <c r="DT698">
        <v>411.7</v>
      </c>
      <c r="DU698">
        <v>370.3</v>
      </c>
      <c r="DV698">
        <v>744</v>
      </c>
      <c r="DW698">
        <v>602.70000000000005</v>
      </c>
      <c r="DX698">
        <v>524.4</v>
      </c>
      <c r="DY698">
        <v>488.2</v>
      </c>
      <c r="DZ698">
        <v>461.1</v>
      </c>
      <c r="EA698">
        <v>432.5</v>
      </c>
      <c r="EB698">
        <v>377</v>
      </c>
      <c r="EC698">
        <v>890.7</v>
      </c>
      <c r="ED698">
        <v>701.3</v>
      </c>
      <c r="EE698">
        <v>590.6</v>
      </c>
      <c r="EF698">
        <v>522.5</v>
      </c>
      <c r="EG698">
        <v>488.7</v>
      </c>
      <c r="EH698">
        <v>463.1</v>
      </c>
      <c r="EI698">
        <v>410.5</v>
      </c>
      <c r="EJ698">
        <v>1028.5</v>
      </c>
      <c r="EK698">
        <v>809.8</v>
      </c>
      <c r="EL698">
        <v>681.3</v>
      </c>
      <c r="EM698">
        <v>595.6</v>
      </c>
      <c r="EN698">
        <v>536.29999999999995</v>
      </c>
      <c r="EO698">
        <v>497.8</v>
      </c>
      <c r="EP698" t="s">
        <v>5045</v>
      </c>
    </row>
    <row r="699" spans="1:146" x14ac:dyDescent="0.25">
      <c r="A699" t="s">
        <v>5046</v>
      </c>
      <c r="B699" t="s">
        <v>1297</v>
      </c>
      <c r="C699" t="s">
        <v>1298</v>
      </c>
      <c r="D699" t="s">
        <v>975</v>
      </c>
      <c r="E699" t="s">
        <v>1299</v>
      </c>
      <c r="F699" t="s">
        <v>963</v>
      </c>
      <c r="G699" t="s">
        <v>1909</v>
      </c>
      <c r="H699">
        <v>1994</v>
      </c>
      <c r="I699">
        <v>238317</v>
      </c>
      <c r="K699" t="s">
        <v>1698</v>
      </c>
      <c r="L699" t="s">
        <v>1781</v>
      </c>
      <c r="M699">
        <v>675</v>
      </c>
      <c r="N699" t="s">
        <v>5038</v>
      </c>
      <c r="O699" s="3">
        <v>0.62018518518518517</v>
      </c>
      <c r="P699">
        <v>12.52</v>
      </c>
      <c r="Q699">
        <v>10.301</v>
      </c>
      <c r="R699">
        <v>2.2170000000000001</v>
      </c>
      <c r="S699">
        <v>3.9</v>
      </c>
      <c r="T699">
        <v>7702</v>
      </c>
      <c r="U699">
        <v>120.1</v>
      </c>
      <c r="V699">
        <v>0.22</v>
      </c>
      <c r="W699">
        <v>617.1</v>
      </c>
      <c r="X699">
        <v>1.0127999999999999</v>
      </c>
      <c r="Y699">
        <v>666.5</v>
      </c>
      <c r="Z699">
        <v>0</v>
      </c>
      <c r="AA699">
        <v>0</v>
      </c>
      <c r="AB699">
        <v>1015.4</v>
      </c>
      <c r="AC699">
        <v>825.6</v>
      </c>
      <c r="AD699">
        <v>712.9</v>
      </c>
      <c r="AE699">
        <v>643</v>
      </c>
      <c r="AF699">
        <v>604.1</v>
      </c>
      <c r="AG699">
        <v>579.70000000000005</v>
      </c>
      <c r="AH699">
        <v>554</v>
      </c>
      <c r="AI699">
        <v>974.4</v>
      </c>
      <c r="AJ699">
        <v>793</v>
      </c>
      <c r="AK699">
        <v>691.6</v>
      </c>
      <c r="AL699">
        <v>633.20000000000005</v>
      </c>
      <c r="AM699">
        <v>600.70000000000005</v>
      </c>
      <c r="AN699">
        <v>581.20000000000005</v>
      </c>
      <c r="AO699">
        <v>557.1</v>
      </c>
      <c r="AP699">
        <v>856.6</v>
      </c>
      <c r="AQ699">
        <v>688.8</v>
      </c>
      <c r="AR699">
        <v>598.20000000000005</v>
      </c>
      <c r="AS699">
        <v>545.5</v>
      </c>
      <c r="AT699">
        <v>513.20000000000005</v>
      </c>
      <c r="AU699">
        <v>492.4</v>
      </c>
      <c r="AV699">
        <v>467</v>
      </c>
      <c r="AW699">
        <v>936.4</v>
      </c>
      <c r="AX699">
        <v>745.4</v>
      </c>
      <c r="AY699">
        <v>640.1</v>
      </c>
      <c r="AZ699">
        <v>577.1</v>
      </c>
      <c r="BA699">
        <v>537.70000000000005</v>
      </c>
      <c r="BB699">
        <v>512.20000000000005</v>
      </c>
      <c r="BC699">
        <v>482.3</v>
      </c>
      <c r="BD699">
        <v>1010.2</v>
      </c>
      <c r="BE699">
        <v>774.7</v>
      </c>
      <c r="BF699">
        <v>641</v>
      </c>
      <c r="BG699">
        <v>561.9</v>
      </c>
      <c r="BH699">
        <v>521.79999999999995</v>
      </c>
      <c r="BI699">
        <v>491.8</v>
      </c>
      <c r="BJ699">
        <v>447</v>
      </c>
      <c r="BK699">
        <v>42.4</v>
      </c>
      <c r="BL699">
        <v>40.9</v>
      </c>
      <c r="BM699">
        <v>41</v>
      </c>
      <c r="BN699">
        <v>40.299999999999997</v>
      </c>
      <c r="BO699">
        <v>40.1</v>
      </c>
      <c r="BP699">
        <v>39.6</v>
      </c>
      <c r="BQ699">
        <v>39.1</v>
      </c>
      <c r="BR699">
        <v>145.19999999999999</v>
      </c>
      <c r="BS699">
        <v>149.19999999999999</v>
      </c>
      <c r="BT699">
        <v>149.80000000000001</v>
      </c>
      <c r="BU699">
        <v>155.1</v>
      </c>
      <c r="BV699">
        <v>168.6</v>
      </c>
      <c r="BW699">
        <v>180</v>
      </c>
      <c r="BX699">
        <v>180</v>
      </c>
      <c r="BY699">
        <v>1067.5</v>
      </c>
      <c r="BZ699">
        <v>883.6</v>
      </c>
      <c r="CA699">
        <v>777.6</v>
      </c>
      <c r="CB699">
        <v>716</v>
      </c>
      <c r="CC699">
        <v>688.8</v>
      </c>
      <c r="CD699">
        <v>678.1</v>
      </c>
      <c r="CE699">
        <v>668.9</v>
      </c>
      <c r="CF699">
        <v>704.7</v>
      </c>
      <c r="CG699">
        <v>591.6</v>
      </c>
      <c r="CH699">
        <v>524.29999999999995</v>
      </c>
      <c r="CI699">
        <v>494.9</v>
      </c>
      <c r="CJ699">
        <v>481.4</v>
      </c>
      <c r="CK699">
        <v>475.7</v>
      </c>
      <c r="CL699">
        <v>472.8</v>
      </c>
      <c r="CM699">
        <v>670.3</v>
      </c>
      <c r="CN699">
        <v>563.9</v>
      </c>
      <c r="CO699">
        <v>506.1</v>
      </c>
      <c r="CP699">
        <v>482.2</v>
      </c>
      <c r="CQ699">
        <v>469.6</v>
      </c>
      <c r="CR699">
        <v>462.2</v>
      </c>
      <c r="CS699">
        <v>457.5</v>
      </c>
      <c r="CT699">
        <v>646</v>
      </c>
      <c r="CU699">
        <v>543.9</v>
      </c>
      <c r="CV699">
        <v>494.3</v>
      </c>
      <c r="CW699">
        <v>472.2</v>
      </c>
      <c r="CX699">
        <v>458.2</v>
      </c>
      <c r="CY699">
        <v>447.3</v>
      </c>
      <c r="CZ699">
        <v>433.2</v>
      </c>
      <c r="DA699">
        <v>642.70000000000005</v>
      </c>
      <c r="DB699">
        <v>529.20000000000005</v>
      </c>
      <c r="DC699">
        <v>482.8</v>
      </c>
      <c r="DD699">
        <v>468</v>
      </c>
      <c r="DE699">
        <v>455.8</v>
      </c>
      <c r="DF699">
        <v>442</v>
      </c>
      <c r="DG699">
        <v>418.5</v>
      </c>
      <c r="DH699">
        <v>629.79999999999995</v>
      </c>
      <c r="DI699">
        <v>516.29999999999995</v>
      </c>
      <c r="DJ699">
        <v>472.1</v>
      </c>
      <c r="DK699">
        <v>449.8</v>
      </c>
      <c r="DL699">
        <v>432.7</v>
      </c>
      <c r="DM699">
        <v>422.3</v>
      </c>
      <c r="DN699">
        <v>405.3</v>
      </c>
      <c r="DO699">
        <v>644.9</v>
      </c>
      <c r="DP699">
        <v>527.5</v>
      </c>
      <c r="DQ699">
        <v>476.7</v>
      </c>
      <c r="DR699">
        <v>451.6</v>
      </c>
      <c r="DS699">
        <v>430.2</v>
      </c>
      <c r="DT699">
        <v>411</v>
      </c>
      <c r="DU699">
        <v>389.2</v>
      </c>
      <c r="DV699">
        <v>708.4</v>
      </c>
      <c r="DW699">
        <v>574.70000000000005</v>
      </c>
      <c r="DX699">
        <v>499.3</v>
      </c>
      <c r="DY699">
        <v>466.7</v>
      </c>
      <c r="DZ699">
        <v>444.4</v>
      </c>
      <c r="EA699">
        <v>422.6</v>
      </c>
      <c r="EB699">
        <v>383.8</v>
      </c>
      <c r="EC699">
        <v>834.3</v>
      </c>
      <c r="ED699">
        <v>664.7</v>
      </c>
      <c r="EE699">
        <v>561.4</v>
      </c>
      <c r="EF699">
        <v>498</v>
      </c>
      <c r="EG699">
        <v>468</v>
      </c>
      <c r="EH699">
        <v>447.1</v>
      </c>
      <c r="EI699">
        <v>407.8</v>
      </c>
      <c r="EJ699">
        <v>963.4</v>
      </c>
      <c r="EK699">
        <v>767.6</v>
      </c>
      <c r="EL699">
        <v>648.29999999999995</v>
      </c>
      <c r="EM699">
        <v>569.9</v>
      </c>
      <c r="EN699">
        <v>519.4</v>
      </c>
      <c r="EO699">
        <v>481.4</v>
      </c>
      <c r="EP699" t="s">
        <v>5047</v>
      </c>
    </row>
    <row r="700" spans="1:146" x14ac:dyDescent="0.25">
      <c r="A700" t="s">
        <v>3421</v>
      </c>
      <c r="B700" t="s">
        <v>3801</v>
      </c>
      <c r="C700" t="s">
        <v>3802</v>
      </c>
      <c r="D700" t="s">
        <v>3788</v>
      </c>
      <c r="E700" t="s">
        <v>3788</v>
      </c>
      <c r="F700" t="s">
        <v>3789</v>
      </c>
      <c r="G700" t="s">
        <v>3790</v>
      </c>
      <c r="H700">
        <v>2015</v>
      </c>
      <c r="K700" t="s">
        <v>1698</v>
      </c>
      <c r="L700" t="s">
        <v>1781</v>
      </c>
      <c r="M700">
        <v>165</v>
      </c>
      <c r="N700" t="s">
        <v>5038</v>
      </c>
      <c r="O700" s="3">
        <v>0.63618055555555553</v>
      </c>
      <c r="P700">
        <v>11</v>
      </c>
      <c r="Q700">
        <v>10.260999999999999</v>
      </c>
      <c r="R700">
        <v>2.3959999999999999</v>
      </c>
      <c r="S700">
        <v>3.44</v>
      </c>
      <c r="T700">
        <v>5375</v>
      </c>
      <c r="U700">
        <v>121.5</v>
      </c>
      <c r="V700">
        <v>0.26</v>
      </c>
      <c r="W700">
        <v>614</v>
      </c>
      <c r="X700">
        <v>1.0003</v>
      </c>
      <c r="Y700">
        <v>674.8</v>
      </c>
      <c r="Z700">
        <v>0</v>
      </c>
      <c r="AA700">
        <v>0</v>
      </c>
      <c r="AB700">
        <v>1037</v>
      </c>
      <c r="AC700">
        <v>833.6</v>
      </c>
      <c r="AD700">
        <v>718.9</v>
      </c>
      <c r="AE700">
        <v>651.4</v>
      </c>
      <c r="AF700">
        <v>613.70000000000005</v>
      </c>
      <c r="AG700">
        <v>588.1</v>
      </c>
      <c r="AH700">
        <v>553</v>
      </c>
      <c r="AI700">
        <v>984.1</v>
      </c>
      <c r="AJ700">
        <v>792.8</v>
      </c>
      <c r="AK700">
        <v>689.2</v>
      </c>
      <c r="AL700">
        <v>633.4</v>
      </c>
      <c r="AM700">
        <v>603.70000000000005</v>
      </c>
      <c r="AN700">
        <v>584</v>
      </c>
      <c r="AO700">
        <v>549.6</v>
      </c>
      <c r="AP700">
        <v>847.2</v>
      </c>
      <c r="AQ700">
        <v>683.4</v>
      </c>
      <c r="AR700">
        <v>595.6</v>
      </c>
      <c r="AS700">
        <v>544.70000000000005</v>
      </c>
      <c r="AT700">
        <v>513.20000000000005</v>
      </c>
      <c r="AU700">
        <v>491.9</v>
      </c>
      <c r="AV700">
        <v>462.1</v>
      </c>
      <c r="AW700">
        <v>925.1</v>
      </c>
      <c r="AX700">
        <v>734.6</v>
      </c>
      <c r="AY700">
        <v>630.29999999999995</v>
      </c>
      <c r="AZ700">
        <v>568.79999999999995</v>
      </c>
      <c r="BA700">
        <v>530.6</v>
      </c>
      <c r="BB700">
        <v>505.6</v>
      </c>
      <c r="BC700">
        <v>473.3</v>
      </c>
      <c r="BD700">
        <v>1034.5999999999999</v>
      </c>
      <c r="BE700">
        <v>778.9</v>
      </c>
      <c r="BF700">
        <v>643.5</v>
      </c>
      <c r="BG700">
        <v>563.9</v>
      </c>
      <c r="BH700">
        <v>523.9</v>
      </c>
      <c r="BI700">
        <v>493.2</v>
      </c>
      <c r="BJ700">
        <v>442.7</v>
      </c>
      <c r="BK700">
        <v>42.5</v>
      </c>
      <c r="BL700">
        <v>40.700000000000003</v>
      </c>
      <c r="BM700">
        <v>39.9</v>
      </c>
      <c r="BN700">
        <v>38.6</v>
      </c>
      <c r="BO700">
        <v>37.9</v>
      </c>
      <c r="BP700">
        <v>37.6</v>
      </c>
      <c r="BQ700">
        <v>37.5</v>
      </c>
      <c r="BR700">
        <v>141.9</v>
      </c>
      <c r="BS700">
        <v>144.1</v>
      </c>
      <c r="BT700">
        <v>146.19999999999999</v>
      </c>
      <c r="BU700">
        <v>154</v>
      </c>
      <c r="BV700">
        <v>159.69999999999999</v>
      </c>
      <c r="BW700">
        <v>178.6</v>
      </c>
      <c r="BX700">
        <v>179.4</v>
      </c>
      <c r="BY700">
        <v>1060.4000000000001</v>
      </c>
      <c r="BZ700">
        <v>861.8</v>
      </c>
      <c r="CA700">
        <v>753.3</v>
      </c>
      <c r="CB700">
        <v>701.8</v>
      </c>
      <c r="CC700">
        <v>683.2</v>
      </c>
      <c r="CD700">
        <v>674.6</v>
      </c>
      <c r="CE700">
        <v>653.1</v>
      </c>
      <c r="CF700">
        <v>696.9</v>
      </c>
      <c r="CG700">
        <v>578.70000000000005</v>
      </c>
      <c r="CH700">
        <v>515.79999999999995</v>
      </c>
      <c r="CI700">
        <v>491.8</v>
      </c>
      <c r="CJ700">
        <v>483.6</v>
      </c>
      <c r="CK700">
        <v>479.5</v>
      </c>
      <c r="CL700">
        <v>470.2</v>
      </c>
      <c r="CM700">
        <v>631</v>
      </c>
      <c r="CN700">
        <v>535</v>
      </c>
      <c r="CO700">
        <v>500.2</v>
      </c>
      <c r="CP700">
        <v>479.2</v>
      </c>
      <c r="CQ700">
        <v>470.4</v>
      </c>
      <c r="CR700">
        <v>466.2</v>
      </c>
      <c r="CS700">
        <v>458.5</v>
      </c>
      <c r="CT700">
        <v>567.1</v>
      </c>
      <c r="CU700">
        <v>495.2</v>
      </c>
      <c r="CV700">
        <v>477.7</v>
      </c>
      <c r="CW700">
        <v>467.9</v>
      </c>
      <c r="CX700">
        <v>455.1</v>
      </c>
      <c r="CY700">
        <v>446.2</v>
      </c>
      <c r="CZ700">
        <v>438.9</v>
      </c>
      <c r="DA700">
        <v>549.20000000000005</v>
      </c>
      <c r="DB700">
        <v>484.9</v>
      </c>
      <c r="DC700">
        <v>461</v>
      </c>
      <c r="DD700">
        <v>449.5</v>
      </c>
      <c r="DE700">
        <v>440.8</v>
      </c>
      <c r="DF700">
        <v>433.5</v>
      </c>
      <c r="DG700">
        <v>411.8</v>
      </c>
      <c r="DH700">
        <v>592.20000000000005</v>
      </c>
      <c r="DI700">
        <v>508.4</v>
      </c>
      <c r="DJ700">
        <v>469.4</v>
      </c>
      <c r="DK700">
        <v>443.1</v>
      </c>
      <c r="DL700">
        <v>420.7</v>
      </c>
      <c r="DM700">
        <v>409.5</v>
      </c>
      <c r="DN700">
        <v>388.7</v>
      </c>
      <c r="DO700">
        <v>642.20000000000005</v>
      </c>
      <c r="DP700">
        <v>523.70000000000005</v>
      </c>
      <c r="DQ700">
        <v>477.8</v>
      </c>
      <c r="DR700">
        <v>453.4</v>
      </c>
      <c r="DS700">
        <v>429.2</v>
      </c>
      <c r="DT700">
        <v>404.5</v>
      </c>
      <c r="DU700">
        <v>373.9</v>
      </c>
      <c r="DV700">
        <v>729.7</v>
      </c>
      <c r="DW700">
        <v>590.29999999999995</v>
      </c>
      <c r="DX700">
        <v>512</v>
      </c>
      <c r="DY700">
        <v>475.5</v>
      </c>
      <c r="DZ700">
        <v>452</v>
      </c>
      <c r="EA700">
        <v>428.8</v>
      </c>
      <c r="EB700">
        <v>381.7</v>
      </c>
      <c r="EC700">
        <v>877.7</v>
      </c>
      <c r="ED700">
        <v>697.5</v>
      </c>
      <c r="EE700">
        <v>592.70000000000005</v>
      </c>
      <c r="EF700">
        <v>522.70000000000005</v>
      </c>
      <c r="EG700">
        <v>483.5</v>
      </c>
      <c r="EH700">
        <v>459.8</v>
      </c>
      <c r="EI700">
        <v>416.1</v>
      </c>
      <c r="EJ700">
        <v>1013.5</v>
      </c>
      <c r="EK700">
        <v>805.4</v>
      </c>
      <c r="EL700">
        <v>684.4</v>
      </c>
      <c r="EM700">
        <v>601</v>
      </c>
      <c r="EN700">
        <v>544.20000000000005</v>
      </c>
      <c r="EO700">
        <v>501.6</v>
      </c>
      <c r="EP700" t="s">
        <v>5048</v>
      </c>
    </row>
    <row r="701" spans="1:146" x14ac:dyDescent="0.25">
      <c r="A701" t="s">
        <v>3421</v>
      </c>
      <c r="B701" t="s">
        <v>3803</v>
      </c>
      <c r="C701" t="s">
        <v>3804</v>
      </c>
      <c r="D701" t="s">
        <v>2183</v>
      </c>
      <c r="E701" t="s">
        <v>3805</v>
      </c>
      <c r="F701" t="s">
        <v>279</v>
      </c>
      <c r="G701" t="s">
        <v>428</v>
      </c>
      <c r="H701">
        <v>2012</v>
      </c>
      <c r="K701" t="s">
        <v>1698</v>
      </c>
      <c r="L701" t="s">
        <v>1781</v>
      </c>
      <c r="M701">
        <v>631</v>
      </c>
      <c r="N701" t="s">
        <v>5038</v>
      </c>
      <c r="O701" s="3">
        <v>0.65004629629629629</v>
      </c>
      <c r="P701">
        <v>10.336</v>
      </c>
      <c r="Q701">
        <v>9.6029999999999998</v>
      </c>
      <c r="R701">
        <v>2.125</v>
      </c>
      <c r="S701">
        <v>3.28</v>
      </c>
      <c r="T701">
        <v>5095</v>
      </c>
      <c r="U701">
        <v>125.4</v>
      </c>
      <c r="V701">
        <v>0.21</v>
      </c>
      <c r="W701">
        <v>632.79999999999995</v>
      </c>
      <c r="X701">
        <v>0.99360000000000004</v>
      </c>
      <c r="Y701">
        <v>679.3</v>
      </c>
      <c r="Z701">
        <v>0</v>
      </c>
      <c r="AA701">
        <v>0</v>
      </c>
      <c r="AB701">
        <v>1042.2</v>
      </c>
      <c r="AC701">
        <v>843.4</v>
      </c>
      <c r="AD701">
        <v>726</v>
      </c>
      <c r="AE701">
        <v>654.1</v>
      </c>
      <c r="AF701">
        <v>614.20000000000005</v>
      </c>
      <c r="AG701">
        <v>591.1</v>
      </c>
      <c r="AH701">
        <v>563.9</v>
      </c>
      <c r="AI701">
        <v>997.6</v>
      </c>
      <c r="AJ701">
        <v>809.2</v>
      </c>
      <c r="AK701">
        <v>704.2</v>
      </c>
      <c r="AL701">
        <v>644.1</v>
      </c>
      <c r="AM701">
        <v>611.29999999999995</v>
      </c>
      <c r="AN701">
        <v>591.4</v>
      </c>
      <c r="AO701">
        <v>564.4</v>
      </c>
      <c r="AP701">
        <v>878.1</v>
      </c>
      <c r="AQ701">
        <v>706.1</v>
      </c>
      <c r="AR701">
        <v>613.5</v>
      </c>
      <c r="AS701">
        <v>559.4</v>
      </c>
      <c r="AT701">
        <v>526.20000000000005</v>
      </c>
      <c r="AU701">
        <v>504.4</v>
      </c>
      <c r="AV701">
        <v>476.9</v>
      </c>
      <c r="AW701">
        <v>945.2</v>
      </c>
      <c r="AX701">
        <v>753.6</v>
      </c>
      <c r="AY701">
        <v>648.5</v>
      </c>
      <c r="AZ701">
        <v>586.29999999999995</v>
      </c>
      <c r="BA701">
        <v>547.70000000000005</v>
      </c>
      <c r="BB701">
        <v>522.5</v>
      </c>
      <c r="BC701">
        <v>491.3</v>
      </c>
      <c r="BD701">
        <v>1037.8</v>
      </c>
      <c r="BE701">
        <v>792.1</v>
      </c>
      <c r="BF701">
        <v>655.20000000000005</v>
      </c>
      <c r="BG701">
        <v>575.20000000000005</v>
      </c>
      <c r="BH701">
        <v>535.29999999999995</v>
      </c>
      <c r="BI701">
        <v>504.9</v>
      </c>
      <c r="BJ701">
        <v>457.4</v>
      </c>
      <c r="BK701">
        <v>42.4</v>
      </c>
      <c r="BL701">
        <v>40.799999999999997</v>
      </c>
      <c r="BM701">
        <v>40.5</v>
      </c>
      <c r="BN701">
        <v>38.9</v>
      </c>
      <c r="BO701">
        <v>37.799999999999997</v>
      </c>
      <c r="BP701">
        <v>37.6</v>
      </c>
      <c r="BQ701">
        <v>37.200000000000003</v>
      </c>
      <c r="BR701">
        <v>145.4</v>
      </c>
      <c r="BS701">
        <v>149.69999999999999</v>
      </c>
      <c r="BT701">
        <v>151.1</v>
      </c>
      <c r="BU701">
        <v>157.19999999999999</v>
      </c>
      <c r="BV701">
        <v>175.2</v>
      </c>
      <c r="BW701">
        <v>180</v>
      </c>
      <c r="BX701">
        <v>180</v>
      </c>
      <c r="BY701">
        <v>1087.0999999999999</v>
      </c>
      <c r="BZ701">
        <v>895.1</v>
      </c>
      <c r="CA701">
        <v>782.8</v>
      </c>
      <c r="CB701">
        <v>718.6</v>
      </c>
      <c r="CC701">
        <v>693.5</v>
      </c>
      <c r="CD701">
        <v>683.1</v>
      </c>
      <c r="CE701">
        <v>673.4</v>
      </c>
      <c r="CF701">
        <v>716.9</v>
      </c>
      <c r="CG701">
        <v>599.79999999999995</v>
      </c>
      <c r="CH701">
        <v>535.79999999999995</v>
      </c>
      <c r="CI701">
        <v>509</v>
      </c>
      <c r="CJ701">
        <v>497</v>
      </c>
      <c r="CK701">
        <v>492.2</v>
      </c>
      <c r="CL701">
        <v>489.5</v>
      </c>
      <c r="CM701">
        <v>680.8</v>
      </c>
      <c r="CN701">
        <v>572.5</v>
      </c>
      <c r="CO701">
        <v>520.5</v>
      </c>
      <c r="CP701">
        <v>498.1</v>
      </c>
      <c r="CQ701">
        <v>485.5</v>
      </c>
      <c r="CR701">
        <v>479.1</v>
      </c>
      <c r="CS701">
        <v>475.1</v>
      </c>
      <c r="CT701">
        <v>654.4</v>
      </c>
      <c r="CU701">
        <v>553.70000000000005</v>
      </c>
      <c r="CV701">
        <v>510.2</v>
      </c>
      <c r="CW701">
        <v>488.9</v>
      </c>
      <c r="CX701">
        <v>473.5</v>
      </c>
      <c r="CY701">
        <v>461.3</v>
      </c>
      <c r="CZ701">
        <v>448.9</v>
      </c>
      <c r="DA701">
        <v>657</v>
      </c>
      <c r="DB701">
        <v>543.29999999999995</v>
      </c>
      <c r="DC701">
        <v>499.1</v>
      </c>
      <c r="DD701">
        <v>481.9</v>
      </c>
      <c r="DE701">
        <v>471</v>
      </c>
      <c r="DF701">
        <v>454.8</v>
      </c>
      <c r="DG701">
        <v>428.2</v>
      </c>
      <c r="DH701">
        <v>647.1</v>
      </c>
      <c r="DI701">
        <v>534.70000000000005</v>
      </c>
      <c r="DJ701">
        <v>491.7</v>
      </c>
      <c r="DK701">
        <v>466.8</v>
      </c>
      <c r="DL701">
        <v>444.6</v>
      </c>
      <c r="DM701">
        <v>430.9</v>
      </c>
      <c r="DN701">
        <v>411.3</v>
      </c>
      <c r="DO701">
        <v>664.6</v>
      </c>
      <c r="DP701">
        <v>546.6</v>
      </c>
      <c r="DQ701">
        <v>497.4</v>
      </c>
      <c r="DR701">
        <v>470.7</v>
      </c>
      <c r="DS701">
        <v>445.5</v>
      </c>
      <c r="DT701">
        <v>422.5</v>
      </c>
      <c r="DU701">
        <v>392.4</v>
      </c>
      <c r="DV701">
        <v>731.6</v>
      </c>
      <c r="DW701">
        <v>594.20000000000005</v>
      </c>
      <c r="DX701">
        <v>520.5</v>
      </c>
      <c r="DY701">
        <v>487.9</v>
      </c>
      <c r="DZ701">
        <v>463.7</v>
      </c>
      <c r="EA701">
        <v>438.9</v>
      </c>
      <c r="EB701">
        <v>392.1</v>
      </c>
      <c r="EC701">
        <v>863.8</v>
      </c>
      <c r="ED701">
        <v>685.6</v>
      </c>
      <c r="EE701">
        <v>580</v>
      </c>
      <c r="EF701">
        <v>518.1</v>
      </c>
      <c r="EG701">
        <v>488.4</v>
      </c>
      <c r="EH701">
        <v>465.8</v>
      </c>
      <c r="EI701">
        <v>420.7</v>
      </c>
      <c r="EJ701">
        <v>997.4</v>
      </c>
      <c r="EK701">
        <v>791.7</v>
      </c>
      <c r="EL701">
        <v>669.1</v>
      </c>
      <c r="EM701">
        <v>589.5</v>
      </c>
      <c r="EN701">
        <v>534.9</v>
      </c>
      <c r="EO701">
        <v>499</v>
      </c>
      <c r="EP701" t="s">
        <v>5049</v>
      </c>
    </row>
    <row r="702" spans="1:146" x14ac:dyDescent="0.25">
      <c r="A702" t="s">
        <v>3421</v>
      </c>
      <c r="B702" t="s">
        <v>3806</v>
      </c>
      <c r="C702" t="s">
        <v>3807</v>
      </c>
      <c r="D702" t="s">
        <v>3808</v>
      </c>
      <c r="E702" t="s">
        <v>3809</v>
      </c>
      <c r="F702" t="s">
        <v>3810</v>
      </c>
      <c r="G702" t="s">
        <v>1126</v>
      </c>
      <c r="H702">
        <v>1973</v>
      </c>
      <c r="I702">
        <v>131974</v>
      </c>
      <c r="K702" t="s">
        <v>1698</v>
      </c>
      <c r="L702" t="s">
        <v>1781</v>
      </c>
      <c r="M702">
        <v>200</v>
      </c>
      <c r="N702" t="s">
        <v>5038</v>
      </c>
      <c r="O702" s="3">
        <v>0.67729166666666663</v>
      </c>
      <c r="P702">
        <v>7.2489999999999997</v>
      </c>
      <c r="Q702">
        <v>6.0019999999999998</v>
      </c>
      <c r="R702">
        <v>1.4159999999999999</v>
      </c>
      <c r="S702">
        <v>2.81</v>
      </c>
      <c r="T702">
        <v>2081</v>
      </c>
      <c r="U702">
        <v>102.2</v>
      </c>
      <c r="V702">
        <v>0.51</v>
      </c>
      <c r="W702">
        <v>783.3</v>
      </c>
      <c r="X702">
        <v>0.8004</v>
      </c>
      <c r="Y702">
        <v>843.4</v>
      </c>
      <c r="Z702">
        <v>0</v>
      </c>
      <c r="AA702">
        <v>0</v>
      </c>
      <c r="AB702">
        <v>1220.2</v>
      </c>
      <c r="AC702">
        <v>1017.1</v>
      </c>
      <c r="AD702">
        <v>891.3</v>
      </c>
      <c r="AE702">
        <v>812.5</v>
      </c>
      <c r="AF702">
        <v>773.3</v>
      </c>
      <c r="AG702">
        <v>754.5</v>
      </c>
      <c r="AH702">
        <v>736.7</v>
      </c>
      <c r="AI702">
        <v>1181.3</v>
      </c>
      <c r="AJ702">
        <v>983.9</v>
      </c>
      <c r="AK702">
        <v>875</v>
      </c>
      <c r="AL702">
        <v>812.5</v>
      </c>
      <c r="AM702">
        <v>779.5</v>
      </c>
      <c r="AN702">
        <v>761.9</v>
      </c>
      <c r="AO702">
        <v>749.1</v>
      </c>
      <c r="AP702">
        <v>1061.5999999999999</v>
      </c>
      <c r="AQ702">
        <v>864.8</v>
      </c>
      <c r="AR702">
        <v>760.9</v>
      </c>
      <c r="AS702">
        <v>701.8</v>
      </c>
      <c r="AT702">
        <v>666.8</v>
      </c>
      <c r="AU702">
        <v>645.20000000000005</v>
      </c>
      <c r="AV702">
        <v>621.1</v>
      </c>
      <c r="AW702">
        <v>1128.5999999999999</v>
      </c>
      <c r="AX702">
        <v>912.8</v>
      </c>
      <c r="AY702">
        <v>797.1</v>
      </c>
      <c r="AZ702">
        <v>730.2</v>
      </c>
      <c r="BA702">
        <v>689.9</v>
      </c>
      <c r="BB702">
        <v>664.7</v>
      </c>
      <c r="BC702">
        <v>636</v>
      </c>
      <c r="BD702">
        <v>1213.5</v>
      </c>
      <c r="BE702">
        <v>957</v>
      </c>
      <c r="BF702">
        <v>809.3</v>
      </c>
      <c r="BG702">
        <v>723.1</v>
      </c>
      <c r="BH702">
        <v>679.3</v>
      </c>
      <c r="BI702">
        <v>645.4</v>
      </c>
      <c r="BJ702">
        <v>591.9</v>
      </c>
      <c r="BK702">
        <v>41.2</v>
      </c>
      <c r="BL702">
        <v>40.5</v>
      </c>
      <c r="BM702">
        <v>40.9</v>
      </c>
      <c r="BN702">
        <v>39.700000000000003</v>
      </c>
      <c r="BO702">
        <v>39.299999999999997</v>
      </c>
      <c r="BP702">
        <v>39</v>
      </c>
      <c r="BQ702">
        <v>41</v>
      </c>
      <c r="BR702">
        <v>149.30000000000001</v>
      </c>
      <c r="BS702">
        <v>152.80000000000001</v>
      </c>
      <c r="BT702">
        <v>154.30000000000001</v>
      </c>
      <c r="BU702">
        <v>180</v>
      </c>
      <c r="BV702">
        <v>180</v>
      </c>
      <c r="BW702">
        <v>180</v>
      </c>
      <c r="BX702">
        <v>180</v>
      </c>
      <c r="BY702">
        <v>1286.7</v>
      </c>
      <c r="BZ702">
        <v>1099.7</v>
      </c>
      <c r="CA702">
        <v>986.8</v>
      </c>
      <c r="CB702">
        <v>924.1</v>
      </c>
      <c r="CC702">
        <v>901.2</v>
      </c>
      <c r="CD702">
        <v>894.5</v>
      </c>
      <c r="CE702">
        <v>909.7</v>
      </c>
      <c r="CF702">
        <v>864.1</v>
      </c>
      <c r="CG702">
        <v>740.7</v>
      </c>
      <c r="CH702">
        <v>677.1</v>
      </c>
      <c r="CI702">
        <v>650.6</v>
      </c>
      <c r="CJ702">
        <v>636.79999999999995</v>
      </c>
      <c r="CK702">
        <v>630.9</v>
      </c>
      <c r="CL702">
        <v>630.9</v>
      </c>
      <c r="CM702">
        <v>827.5</v>
      </c>
      <c r="CN702">
        <v>710.3</v>
      </c>
      <c r="CO702">
        <v>659.4</v>
      </c>
      <c r="CP702">
        <v>636</v>
      </c>
      <c r="CQ702">
        <v>621.4</v>
      </c>
      <c r="CR702">
        <v>612.29999999999995</v>
      </c>
      <c r="CS702">
        <v>609.20000000000005</v>
      </c>
      <c r="CT702">
        <v>800.7</v>
      </c>
      <c r="CU702">
        <v>690.4</v>
      </c>
      <c r="CV702">
        <v>646.4</v>
      </c>
      <c r="CW702">
        <v>622.79999999999995</v>
      </c>
      <c r="CX702">
        <v>605.29999999999995</v>
      </c>
      <c r="CY702">
        <v>590.4</v>
      </c>
      <c r="CZ702">
        <v>572.6</v>
      </c>
      <c r="DA702">
        <v>801.7</v>
      </c>
      <c r="DB702">
        <v>673.5</v>
      </c>
      <c r="DC702">
        <v>628.79999999999995</v>
      </c>
      <c r="DD702">
        <v>607.6</v>
      </c>
      <c r="DE702">
        <v>597.1</v>
      </c>
      <c r="DF702">
        <v>582</v>
      </c>
      <c r="DG702">
        <v>553.20000000000005</v>
      </c>
      <c r="DH702">
        <v>780.3</v>
      </c>
      <c r="DI702">
        <v>661.5</v>
      </c>
      <c r="DJ702">
        <v>618.5</v>
      </c>
      <c r="DK702">
        <v>589.29999999999995</v>
      </c>
      <c r="DL702">
        <v>563.70000000000005</v>
      </c>
      <c r="DM702">
        <v>547</v>
      </c>
      <c r="DN702">
        <v>531.29999999999995</v>
      </c>
      <c r="DO702">
        <v>802.8</v>
      </c>
      <c r="DP702">
        <v>671.4</v>
      </c>
      <c r="DQ702">
        <v>623.6</v>
      </c>
      <c r="DR702">
        <v>592.6</v>
      </c>
      <c r="DS702">
        <v>563.9</v>
      </c>
      <c r="DT702">
        <v>540.6</v>
      </c>
      <c r="DU702">
        <v>512.70000000000005</v>
      </c>
      <c r="DV702">
        <v>870.5</v>
      </c>
      <c r="DW702">
        <v>718.6</v>
      </c>
      <c r="DX702">
        <v>643.6</v>
      </c>
      <c r="DY702">
        <v>610</v>
      </c>
      <c r="DZ702">
        <v>581</v>
      </c>
      <c r="EA702">
        <v>553.5</v>
      </c>
      <c r="EB702">
        <v>511.6</v>
      </c>
      <c r="EC702">
        <v>999.2</v>
      </c>
      <c r="ED702">
        <v>810.7</v>
      </c>
      <c r="EE702">
        <v>695.8</v>
      </c>
      <c r="EF702">
        <v>637.79999999999995</v>
      </c>
      <c r="EG702">
        <v>608.1</v>
      </c>
      <c r="EH702">
        <v>581.29999999999995</v>
      </c>
      <c r="EI702">
        <v>533.79999999999995</v>
      </c>
      <c r="EJ702">
        <v>1153.7</v>
      </c>
      <c r="EK702">
        <v>934.5</v>
      </c>
      <c r="EL702">
        <v>795.8</v>
      </c>
      <c r="EM702">
        <v>700.9</v>
      </c>
      <c r="EN702">
        <v>645.29999999999995</v>
      </c>
      <c r="EO702">
        <v>614.5</v>
      </c>
      <c r="EP702" t="s">
        <v>5050</v>
      </c>
    </row>
    <row r="703" spans="1:146" x14ac:dyDescent="0.25">
      <c r="A703" t="s">
        <v>5051</v>
      </c>
      <c r="B703" t="s">
        <v>2079</v>
      </c>
      <c r="C703" t="s">
        <v>2080</v>
      </c>
      <c r="D703" t="s">
        <v>2081</v>
      </c>
      <c r="E703" t="s">
        <v>1524</v>
      </c>
      <c r="F703" t="s">
        <v>1525</v>
      </c>
      <c r="G703" t="s">
        <v>1162</v>
      </c>
      <c r="H703">
        <v>2006</v>
      </c>
      <c r="I703">
        <v>4094604</v>
      </c>
      <c r="K703" t="s">
        <v>1698</v>
      </c>
      <c r="L703" t="s">
        <v>1781</v>
      </c>
      <c r="M703">
        <v>450</v>
      </c>
      <c r="N703" t="s">
        <v>5052</v>
      </c>
      <c r="O703" s="3">
        <v>0.35076388888888888</v>
      </c>
      <c r="P703">
        <v>9.15</v>
      </c>
      <c r="Q703">
        <v>8.8740000000000006</v>
      </c>
      <c r="R703">
        <v>1.9770000000000001</v>
      </c>
      <c r="S703">
        <v>3.3</v>
      </c>
      <c r="T703">
        <v>3415</v>
      </c>
      <c r="U703">
        <v>101.6</v>
      </c>
      <c r="V703">
        <v>0.24</v>
      </c>
      <c r="W703">
        <v>665.8</v>
      </c>
      <c r="X703">
        <v>0.94289999999999996</v>
      </c>
      <c r="Y703">
        <v>715.8</v>
      </c>
      <c r="Z703">
        <v>0</v>
      </c>
      <c r="AA703">
        <v>0</v>
      </c>
      <c r="AB703">
        <v>1103.5</v>
      </c>
      <c r="AC703">
        <v>890.7</v>
      </c>
      <c r="AD703">
        <v>767.8</v>
      </c>
      <c r="AE703">
        <v>688.3</v>
      </c>
      <c r="AF703">
        <v>645</v>
      </c>
      <c r="AG703">
        <v>622.5</v>
      </c>
      <c r="AH703">
        <v>596.20000000000005</v>
      </c>
      <c r="AI703">
        <v>1056.9000000000001</v>
      </c>
      <c r="AJ703">
        <v>856.5</v>
      </c>
      <c r="AK703">
        <v>745.3</v>
      </c>
      <c r="AL703">
        <v>679.5</v>
      </c>
      <c r="AM703">
        <v>643</v>
      </c>
      <c r="AN703">
        <v>622.4</v>
      </c>
      <c r="AO703">
        <v>595.20000000000005</v>
      </c>
      <c r="AP703">
        <v>926.6</v>
      </c>
      <c r="AQ703">
        <v>744.2</v>
      </c>
      <c r="AR703">
        <v>645.4</v>
      </c>
      <c r="AS703">
        <v>587.4</v>
      </c>
      <c r="AT703">
        <v>551.5</v>
      </c>
      <c r="AU703">
        <v>528</v>
      </c>
      <c r="AV703">
        <v>497.8</v>
      </c>
      <c r="AW703">
        <v>1003</v>
      </c>
      <c r="AX703">
        <v>798.6</v>
      </c>
      <c r="AY703">
        <v>686.2</v>
      </c>
      <c r="AZ703">
        <v>619.4</v>
      </c>
      <c r="BA703">
        <v>578</v>
      </c>
      <c r="BB703">
        <v>551.29999999999995</v>
      </c>
      <c r="BC703">
        <v>519.4</v>
      </c>
      <c r="BD703">
        <v>1097.7</v>
      </c>
      <c r="BE703">
        <v>836</v>
      </c>
      <c r="BF703">
        <v>692.1</v>
      </c>
      <c r="BG703">
        <v>604.5</v>
      </c>
      <c r="BH703">
        <v>560.20000000000005</v>
      </c>
      <c r="BI703">
        <v>528.79999999999995</v>
      </c>
      <c r="BJ703">
        <v>476.3</v>
      </c>
      <c r="BK703">
        <v>42.5</v>
      </c>
      <c r="BL703">
        <v>40.9</v>
      </c>
      <c r="BM703">
        <v>40.4</v>
      </c>
      <c r="BN703">
        <v>39</v>
      </c>
      <c r="BO703">
        <v>37.9</v>
      </c>
      <c r="BP703">
        <v>37.6</v>
      </c>
      <c r="BQ703">
        <v>37.700000000000003</v>
      </c>
      <c r="BR703">
        <v>146</v>
      </c>
      <c r="BS703">
        <v>150</v>
      </c>
      <c r="BT703">
        <v>150.69999999999999</v>
      </c>
      <c r="BU703">
        <v>158</v>
      </c>
      <c r="BV703">
        <v>180</v>
      </c>
      <c r="BW703">
        <v>180</v>
      </c>
      <c r="BX703">
        <v>180</v>
      </c>
      <c r="BY703">
        <v>1161.9000000000001</v>
      </c>
      <c r="BZ703">
        <v>953.8</v>
      </c>
      <c r="CA703">
        <v>836.7</v>
      </c>
      <c r="CB703">
        <v>762.9</v>
      </c>
      <c r="CC703">
        <v>733.2</v>
      </c>
      <c r="CD703">
        <v>724.1</v>
      </c>
      <c r="CE703">
        <v>721.6</v>
      </c>
      <c r="CF703">
        <v>765.8</v>
      </c>
      <c r="CG703">
        <v>640.79999999999995</v>
      </c>
      <c r="CH703">
        <v>570.29999999999995</v>
      </c>
      <c r="CI703">
        <v>537.79999999999995</v>
      </c>
      <c r="CJ703">
        <v>523.79999999999995</v>
      </c>
      <c r="CK703">
        <v>518.79999999999995</v>
      </c>
      <c r="CL703">
        <v>517</v>
      </c>
      <c r="CM703">
        <v>726.9</v>
      </c>
      <c r="CN703">
        <v>612</v>
      </c>
      <c r="CO703">
        <v>552.29999999999995</v>
      </c>
      <c r="CP703">
        <v>525.6</v>
      </c>
      <c r="CQ703">
        <v>511.1</v>
      </c>
      <c r="CR703">
        <v>504.1</v>
      </c>
      <c r="CS703">
        <v>500.6</v>
      </c>
      <c r="CT703">
        <v>698.5</v>
      </c>
      <c r="CU703">
        <v>590.6</v>
      </c>
      <c r="CV703">
        <v>540</v>
      </c>
      <c r="CW703">
        <v>515.6</v>
      </c>
      <c r="CX703">
        <v>497.8</v>
      </c>
      <c r="CY703">
        <v>483.5</v>
      </c>
      <c r="CZ703">
        <v>470</v>
      </c>
      <c r="DA703">
        <v>686.4</v>
      </c>
      <c r="DB703">
        <v>568.9</v>
      </c>
      <c r="DC703">
        <v>523</v>
      </c>
      <c r="DD703">
        <v>499.6</v>
      </c>
      <c r="DE703">
        <v>484.6</v>
      </c>
      <c r="DF703">
        <v>475.9</v>
      </c>
      <c r="DG703">
        <v>445.8</v>
      </c>
      <c r="DH703">
        <v>674.4</v>
      </c>
      <c r="DI703">
        <v>559.6</v>
      </c>
      <c r="DJ703">
        <v>514.9</v>
      </c>
      <c r="DK703">
        <v>486.7</v>
      </c>
      <c r="DL703">
        <v>461.8</v>
      </c>
      <c r="DM703">
        <v>441.9</v>
      </c>
      <c r="DN703">
        <v>414.7</v>
      </c>
      <c r="DO703">
        <v>692.7</v>
      </c>
      <c r="DP703">
        <v>571.6</v>
      </c>
      <c r="DQ703">
        <v>521</v>
      </c>
      <c r="DR703">
        <v>491.2</v>
      </c>
      <c r="DS703">
        <v>461.4</v>
      </c>
      <c r="DT703">
        <v>435.1</v>
      </c>
      <c r="DU703">
        <v>398.1</v>
      </c>
      <c r="DV703">
        <v>761.9</v>
      </c>
      <c r="DW703">
        <v>620.5</v>
      </c>
      <c r="DX703">
        <v>543.9</v>
      </c>
      <c r="DY703">
        <v>509.9</v>
      </c>
      <c r="DZ703">
        <v>482</v>
      </c>
      <c r="EA703">
        <v>453.2</v>
      </c>
      <c r="EB703">
        <v>397.3</v>
      </c>
      <c r="EC703">
        <v>905.1</v>
      </c>
      <c r="ED703">
        <v>716.5</v>
      </c>
      <c r="EE703">
        <v>605.6</v>
      </c>
      <c r="EF703">
        <v>540.70000000000005</v>
      </c>
      <c r="EG703">
        <v>510</v>
      </c>
      <c r="EH703">
        <v>484.3</v>
      </c>
      <c r="EI703">
        <v>432.5</v>
      </c>
      <c r="EJ703">
        <v>1045.2</v>
      </c>
      <c r="EK703">
        <v>827.5</v>
      </c>
      <c r="EL703">
        <v>698.8</v>
      </c>
      <c r="EM703">
        <v>613.6</v>
      </c>
      <c r="EN703">
        <v>556.70000000000005</v>
      </c>
      <c r="EO703">
        <v>520.9</v>
      </c>
      <c r="EP703" t="s">
        <v>5053</v>
      </c>
    </row>
    <row r="704" spans="1:146" x14ac:dyDescent="0.25">
      <c r="A704" t="s">
        <v>5054</v>
      </c>
      <c r="B704" t="s">
        <v>2020</v>
      </c>
      <c r="C704" t="s">
        <v>48</v>
      </c>
      <c r="D704" t="s">
        <v>2021</v>
      </c>
      <c r="E704" t="s">
        <v>2019</v>
      </c>
      <c r="F704" t="s">
        <v>1477</v>
      </c>
      <c r="G704" t="s">
        <v>1126</v>
      </c>
      <c r="H704">
        <v>1980</v>
      </c>
      <c r="I704">
        <v>147234</v>
      </c>
      <c r="K704" t="s">
        <v>1698</v>
      </c>
      <c r="L704" t="s">
        <v>1781</v>
      </c>
      <c r="M704">
        <v>470</v>
      </c>
      <c r="N704" t="s">
        <v>5055</v>
      </c>
      <c r="O704" s="3">
        <v>0.49030092592592589</v>
      </c>
      <c r="P704">
        <v>9.1999999999999993</v>
      </c>
      <c r="Q704">
        <v>7.6689999999999996</v>
      </c>
      <c r="R704">
        <v>1.728</v>
      </c>
      <c r="S704">
        <v>3.13</v>
      </c>
      <c r="T704">
        <v>3908</v>
      </c>
      <c r="U704">
        <v>115.7</v>
      </c>
      <c r="V704">
        <v>0.49</v>
      </c>
      <c r="W704">
        <v>738.5</v>
      </c>
      <c r="X704">
        <v>0.8397</v>
      </c>
      <c r="Y704">
        <v>803.8</v>
      </c>
      <c r="Z704">
        <v>0</v>
      </c>
      <c r="AA704">
        <v>0</v>
      </c>
      <c r="AB704">
        <v>1202.8</v>
      </c>
      <c r="AC704">
        <v>988</v>
      </c>
      <c r="AD704">
        <v>865.1</v>
      </c>
      <c r="AE704">
        <v>782.5</v>
      </c>
      <c r="AF704">
        <v>732.8</v>
      </c>
      <c r="AG704">
        <v>696.7</v>
      </c>
      <c r="AH704">
        <v>670</v>
      </c>
      <c r="AI704">
        <v>1156</v>
      </c>
      <c r="AJ704">
        <v>950.1</v>
      </c>
      <c r="AK704">
        <v>833.8</v>
      </c>
      <c r="AL704">
        <v>760.9</v>
      </c>
      <c r="AM704">
        <v>717.8</v>
      </c>
      <c r="AN704">
        <v>692.6</v>
      </c>
      <c r="AO704">
        <v>672.2</v>
      </c>
      <c r="AP704">
        <v>1021.7</v>
      </c>
      <c r="AQ704">
        <v>823.7</v>
      </c>
      <c r="AR704">
        <v>716.4</v>
      </c>
      <c r="AS704">
        <v>653.4</v>
      </c>
      <c r="AT704">
        <v>614.5</v>
      </c>
      <c r="AU704">
        <v>589.79999999999995</v>
      </c>
      <c r="AV704">
        <v>561.6</v>
      </c>
      <c r="AW704">
        <v>1088.5</v>
      </c>
      <c r="AX704">
        <v>869.6</v>
      </c>
      <c r="AY704">
        <v>748.9</v>
      </c>
      <c r="AZ704">
        <v>676.5</v>
      </c>
      <c r="BA704">
        <v>631.4</v>
      </c>
      <c r="BB704">
        <v>602.70000000000005</v>
      </c>
      <c r="BC704">
        <v>571</v>
      </c>
      <c r="BD704">
        <v>1198</v>
      </c>
      <c r="BE704">
        <v>927.8</v>
      </c>
      <c r="BF704">
        <v>775</v>
      </c>
      <c r="BG704">
        <v>676.3</v>
      </c>
      <c r="BH704">
        <v>624.5</v>
      </c>
      <c r="BI704">
        <v>587.4</v>
      </c>
      <c r="BJ704">
        <v>534.9</v>
      </c>
      <c r="BK704">
        <v>42.2</v>
      </c>
      <c r="BL704">
        <v>40.799999999999997</v>
      </c>
      <c r="BM704">
        <v>41.2</v>
      </c>
      <c r="BN704">
        <v>40.799999999999997</v>
      </c>
      <c r="BO704">
        <v>39.6</v>
      </c>
      <c r="BP704">
        <v>39.4</v>
      </c>
      <c r="BQ704">
        <v>39.9</v>
      </c>
      <c r="BR704">
        <v>146.19999999999999</v>
      </c>
      <c r="BS704">
        <v>146.80000000000001</v>
      </c>
      <c r="BT704">
        <v>145.69999999999999</v>
      </c>
      <c r="BU704">
        <v>147</v>
      </c>
      <c r="BV704">
        <v>172.9</v>
      </c>
      <c r="BW704">
        <v>175</v>
      </c>
      <c r="BX704">
        <v>177.5</v>
      </c>
      <c r="BY704">
        <v>1251.0999999999999</v>
      </c>
      <c r="BZ704">
        <v>1049.2</v>
      </c>
      <c r="CA704">
        <v>934.8</v>
      </c>
      <c r="CB704">
        <v>851</v>
      </c>
      <c r="CC704">
        <v>808</v>
      </c>
      <c r="CD704">
        <v>793.2</v>
      </c>
      <c r="CE704">
        <v>794.2</v>
      </c>
      <c r="CF704">
        <v>830.2</v>
      </c>
      <c r="CG704">
        <v>706.3</v>
      </c>
      <c r="CH704">
        <v>626.6</v>
      </c>
      <c r="CI704">
        <v>586.6</v>
      </c>
      <c r="CJ704">
        <v>568.20000000000005</v>
      </c>
      <c r="CK704">
        <v>559.29999999999995</v>
      </c>
      <c r="CL704">
        <v>556</v>
      </c>
      <c r="CM704">
        <v>792.4</v>
      </c>
      <c r="CN704">
        <v>673.8</v>
      </c>
      <c r="CO704">
        <v>603.20000000000005</v>
      </c>
      <c r="CP704">
        <v>571.4</v>
      </c>
      <c r="CQ704">
        <v>554.9</v>
      </c>
      <c r="CR704">
        <v>544.6</v>
      </c>
      <c r="CS704">
        <v>538.20000000000005</v>
      </c>
      <c r="CT704">
        <v>765.5</v>
      </c>
      <c r="CU704">
        <v>649</v>
      </c>
      <c r="CV704">
        <v>587.4</v>
      </c>
      <c r="CW704">
        <v>560</v>
      </c>
      <c r="CX704">
        <v>542.29999999999995</v>
      </c>
      <c r="CY704">
        <v>529</v>
      </c>
      <c r="CZ704">
        <v>511</v>
      </c>
      <c r="DA704">
        <v>762.3</v>
      </c>
      <c r="DB704">
        <v>628.9</v>
      </c>
      <c r="DC704">
        <v>566.79999999999995</v>
      </c>
      <c r="DD704">
        <v>540.5</v>
      </c>
      <c r="DE704">
        <v>523.1</v>
      </c>
      <c r="DF704">
        <v>514.4</v>
      </c>
      <c r="DG704">
        <v>497.3</v>
      </c>
      <c r="DH704">
        <v>753.4</v>
      </c>
      <c r="DI704">
        <v>622.70000000000005</v>
      </c>
      <c r="DJ704">
        <v>564.5</v>
      </c>
      <c r="DK704">
        <v>536.6</v>
      </c>
      <c r="DL704">
        <v>513.70000000000005</v>
      </c>
      <c r="DM704">
        <v>493.1</v>
      </c>
      <c r="DN704">
        <v>464.5</v>
      </c>
      <c r="DO704">
        <v>779.6</v>
      </c>
      <c r="DP704">
        <v>642.6</v>
      </c>
      <c r="DQ704">
        <v>573.29999999999995</v>
      </c>
      <c r="DR704">
        <v>542.79999999999995</v>
      </c>
      <c r="DS704">
        <v>519.5</v>
      </c>
      <c r="DT704">
        <v>497.1</v>
      </c>
      <c r="DU704">
        <v>460</v>
      </c>
      <c r="DV704">
        <v>858.6</v>
      </c>
      <c r="DW704">
        <v>702.7</v>
      </c>
      <c r="DX704">
        <v>605.70000000000005</v>
      </c>
      <c r="DY704">
        <v>561</v>
      </c>
      <c r="DZ704">
        <v>535.79999999999995</v>
      </c>
      <c r="EA704">
        <v>514.20000000000005</v>
      </c>
      <c r="EB704">
        <v>474.9</v>
      </c>
      <c r="EC704">
        <v>999.8</v>
      </c>
      <c r="ED704">
        <v>802.7</v>
      </c>
      <c r="EE704">
        <v>688.9</v>
      </c>
      <c r="EF704">
        <v>618.29999999999995</v>
      </c>
      <c r="EG704">
        <v>579.4</v>
      </c>
      <c r="EH704">
        <v>554.70000000000005</v>
      </c>
      <c r="EI704">
        <v>519.20000000000005</v>
      </c>
      <c r="EJ704">
        <v>1154.4000000000001</v>
      </c>
      <c r="EK704">
        <v>926.9</v>
      </c>
      <c r="EL704">
        <v>795.4</v>
      </c>
      <c r="EM704">
        <v>713.9</v>
      </c>
      <c r="EN704">
        <v>657.5</v>
      </c>
      <c r="EO704">
        <v>600.1</v>
      </c>
      <c r="EP704" t="s">
        <v>5056</v>
      </c>
    </row>
    <row r="705" spans="1:146" x14ac:dyDescent="0.25">
      <c r="A705" t="s">
        <v>5057</v>
      </c>
      <c r="B705" t="s">
        <v>2165</v>
      </c>
      <c r="C705" t="s">
        <v>2166</v>
      </c>
      <c r="D705" t="s">
        <v>2167</v>
      </c>
      <c r="E705" t="s">
        <v>2168</v>
      </c>
      <c r="F705" t="s">
        <v>2169</v>
      </c>
      <c r="G705" t="s">
        <v>1923</v>
      </c>
      <c r="H705">
        <v>1978</v>
      </c>
      <c r="I705">
        <v>4059197</v>
      </c>
      <c r="K705" t="s">
        <v>1698</v>
      </c>
      <c r="L705" t="s">
        <v>1781</v>
      </c>
      <c r="M705">
        <v>330</v>
      </c>
      <c r="N705" t="s">
        <v>5055</v>
      </c>
      <c r="O705" s="3">
        <v>0.64981481481481485</v>
      </c>
      <c r="P705">
        <v>10.302</v>
      </c>
      <c r="Q705">
        <v>8.4359999999999999</v>
      </c>
      <c r="R705">
        <v>1.3660000000000001</v>
      </c>
      <c r="S705">
        <v>3.4</v>
      </c>
      <c r="T705">
        <v>5500</v>
      </c>
      <c r="U705">
        <v>110.2</v>
      </c>
      <c r="V705">
        <v>0.51</v>
      </c>
      <c r="W705">
        <v>735.1</v>
      </c>
      <c r="X705">
        <v>0.83450000000000002</v>
      </c>
      <c r="Y705">
        <v>808.9</v>
      </c>
      <c r="Z705">
        <v>0</v>
      </c>
      <c r="AA705">
        <v>0</v>
      </c>
      <c r="AB705">
        <v>1221.4000000000001</v>
      </c>
      <c r="AC705">
        <v>992.9</v>
      </c>
      <c r="AD705">
        <v>868</v>
      </c>
      <c r="AE705">
        <v>784.8</v>
      </c>
      <c r="AF705">
        <v>731.7</v>
      </c>
      <c r="AG705">
        <v>705</v>
      </c>
      <c r="AH705">
        <v>689.7</v>
      </c>
      <c r="AI705">
        <v>1188.5999999999999</v>
      </c>
      <c r="AJ705">
        <v>970.7</v>
      </c>
      <c r="AK705">
        <v>852.9</v>
      </c>
      <c r="AL705">
        <v>782.1</v>
      </c>
      <c r="AM705">
        <v>739.8</v>
      </c>
      <c r="AN705">
        <v>717.6</v>
      </c>
      <c r="AO705">
        <v>704.2</v>
      </c>
      <c r="AP705">
        <v>1020.3</v>
      </c>
      <c r="AQ705">
        <v>820.6</v>
      </c>
      <c r="AR705">
        <v>712.5</v>
      </c>
      <c r="AS705">
        <v>649.5</v>
      </c>
      <c r="AT705">
        <v>611.4</v>
      </c>
      <c r="AU705">
        <v>588.20000000000005</v>
      </c>
      <c r="AV705">
        <v>564.20000000000005</v>
      </c>
      <c r="AW705">
        <v>1097.2</v>
      </c>
      <c r="AX705">
        <v>874.6</v>
      </c>
      <c r="AY705">
        <v>752</v>
      </c>
      <c r="AZ705">
        <v>679.1</v>
      </c>
      <c r="BA705">
        <v>634.29999999999995</v>
      </c>
      <c r="BB705">
        <v>606.79999999999995</v>
      </c>
      <c r="BC705">
        <v>578.9</v>
      </c>
      <c r="BD705">
        <v>1207.5999999999999</v>
      </c>
      <c r="BE705">
        <v>926.7</v>
      </c>
      <c r="BF705">
        <v>772.4</v>
      </c>
      <c r="BG705">
        <v>674</v>
      </c>
      <c r="BH705">
        <v>619.79999999999995</v>
      </c>
      <c r="BI705">
        <v>582.4</v>
      </c>
      <c r="BJ705">
        <v>525.5</v>
      </c>
      <c r="BK705">
        <v>46.4</v>
      </c>
      <c r="BL705">
        <v>45</v>
      </c>
      <c r="BM705">
        <v>44.9</v>
      </c>
      <c r="BN705">
        <v>45.7</v>
      </c>
      <c r="BO705">
        <v>46.3</v>
      </c>
      <c r="BP705">
        <v>46</v>
      </c>
      <c r="BQ705">
        <v>46.9</v>
      </c>
      <c r="BR705">
        <v>147.4</v>
      </c>
      <c r="BS705">
        <v>151.30000000000001</v>
      </c>
      <c r="BT705">
        <v>153</v>
      </c>
      <c r="BU705">
        <v>157.69999999999999</v>
      </c>
      <c r="BV705">
        <v>180</v>
      </c>
      <c r="BW705">
        <v>180</v>
      </c>
      <c r="BX705">
        <v>180</v>
      </c>
      <c r="BY705">
        <v>1359.3</v>
      </c>
      <c r="BZ705">
        <v>1125.8</v>
      </c>
      <c r="CA705">
        <v>1005.6</v>
      </c>
      <c r="CB705">
        <v>928.4</v>
      </c>
      <c r="CC705">
        <v>886.1</v>
      </c>
      <c r="CD705">
        <v>871.4</v>
      </c>
      <c r="CE705">
        <v>884.1</v>
      </c>
      <c r="CF705">
        <v>862.6</v>
      </c>
      <c r="CG705">
        <v>725.3</v>
      </c>
      <c r="CH705">
        <v>645.79999999999995</v>
      </c>
      <c r="CI705">
        <v>594.79999999999995</v>
      </c>
      <c r="CJ705">
        <v>570.79999999999995</v>
      </c>
      <c r="CK705">
        <v>562.6</v>
      </c>
      <c r="CL705">
        <v>563.5</v>
      </c>
      <c r="CM705">
        <v>803.7</v>
      </c>
      <c r="CN705">
        <v>680.8</v>
      </c>
      <c r="CO705">
        <v>604.1</v>
      </c>
      <c r="CP705">
        <v>564.79999999999995</v>
      </c>
      <c r="CQ705">
        <v>546.4</v>
      </c>
      <c r="CR705">
        <v>537.70000000000005</v>
      </c>
      <c r="CS705">
        <v>534.9</v>
      </c>
      <c r="CT705">
        <v>761.4</v>
      </c>
      <c r="CU705">
        <v>645.1</v>
      </c>
      <c r="CV705">
        <v>575.6</v>
      </c>
      <c r="CW705">
        <v>544.5</v>
      </c>
      <c r="CX705">
        <v>527.9</v>
      </c>
      <c r="CY705">
        <v>516.4</v>
      </c>
      <c r="CZ705">
        <v>503.6</v>
      </c>
      <c r="DA705">
        <v>743.8</v>
      </c>
      <c r="DB705">
        <v>614.1</v>
      </c>
      <c r="DC705">
        <v>551.1</v>
      </c>
      <c r="DD705">
        <v>527</v>
      </c>
      <c r="DE705">
        <v>517.79999999999995</v>
      </c>
      <c r="DF705">
        <v>506.7</v>
      </c>
      <c r="DG705">
        <v>482.8</v>
      </c>
      <c r="DH705">
        <v>721.5</v>
      </c>
      <c r="DI705">
        <v>594.4</v>
      </c>
      <c r="DJ705">
        <v>538.5</v>
      </c>
      <c r="DK705">
        <v>512.9</v>
      </c>
      <c r="DL705">
        <v>492.5</v>
      </c>
      <c r="DM705">
        <v>475.4</v>
      </c>
      <c r="DN705">
        <v>458.3</v>
      </c>
      <c r="DO705">
        <v>738.9</v>
      </c>
      <c r="DP705">
        <v>607.4</v>
      </c>
      <c r="DQ705">
        <v>543.79999999999995</v>
      </c>
      <c r="DR705">
        <v>515.4</v>
      </c>
      <c r="DS705">
        <v>492.9</v>
      </c>
      <c r="DT705">
        <v>472.6</v>
      </c>
      <c r="DU705">
        <v>442.5</v>
      </c>
      <c r="DV705">
        <v>805.5</v>
      </c>
      <c r="DW705">
        <v>658.8</v>
      </c>
      <c r="DX705">
        <v>570.29999999999995</v>
      </c>
      <c r="DY705">
        <v>531.1</v>
      </c>
      <c r="DZ705">
        <v>507.4</v>
      </c>
      <c r="EA705">
        <v>485.2</v>
      </c>
      <c r="EB705">
        <v>445.7</v>
      </c>
      <c r="EC705">
        <v>938.4</v>
      </c>
      <c r="ED705">
        <v>745.2</v>
      </c>
      <c r="EE705">
        <v>634.6</v>
      </c>
      <c r="EF705">
        <v>563.6</v>
      </c>
      <c r="EG705">
        <v>529.9</v>
      </c>
      <c r="EH705">
        <v>507.8</v>
      </c>
      <c r="EI705">
        <v>467.1</v>
      </c>
      <c r="EJ705">
        <v>1083.5999999999999</v>
      </c>
      <c r="EK705">
        <v>860</v>
      </c>
      <c r="EL705">
        <v>730.5</v>
      </c>
      <c r="EM705">
        <v>641.29999999999995</v>
      </c>
      <c r="EN705">
        <v>577.4</v>
      </c>
      <c r="EO705">
        <v>538.70000000000005</v>
      </c>
      <c r="EP705" t="s">
        <v>5058</v>
      </c>
    </row>
    <row r="706" spans="1:146" x14ac:dyDescent="0.25">
      <c r="A706" t="s">
        <v>5059</v>
      </c>
      <c r="B706" t="s">
        <v>3221</v>
      </c>
      <c r="C706" t="s">
        <v>3222</v>
      </c>
      <c r="D706" t="s">
        <v>3223</v>
      </c>
      <c r="E706" t="s">
        <v>565</v>
      </c>
      <c r="F706" t="s">
        <v>3224</v>
      </c>
      <c r="G706" t="s">
        <v>1879</v>
      </c>
      <c r="H706">
        <v>1983</v>
      </c>
      <c r="I706">
        <v>4011167</v>
      </c>
      <c r="K706" t="s">
        <v>1698</v>
      </c>
      <c r="L706" t="s">
        <v>1781</v>
      </c>
      <c r="M706">
        <v>399</v>
      </c>
      <c r="N706" t="s">
        <v>5055</v>
      </c>
      <c r="O706" s="3">
        <v>0.65432870370370366</v>
      </c>
      <c r="P706">
        <v>10.79</v>
      </c>
      <c r="Q706">
        <v>9.1180000000000003</v>
      </c>
      <c r="R706">
        <v>2.109</v>
      </c>
      <c r="S706">
        <v>3.64</v>
      </c>
      <c r="T706">
        <v>4523</v>
      </c>
      <c r="U706">
        <v>104.5</v>
      </c>
      <c r="V706">
        <v>0.01</v>
      </c>
      <c r="W706">
        <v>628.6</v>
      </c>
      <c r="X706">
        <v>0.99399999999999999</v>
      </c>
      <c r="Y706">
        <v>679.1</v>
      </c>
      <c r="Z706">
        <v>0</v>
      </c>
      <c r="AA706">
        <v>0</v>
      </c>
      <c r="AB706">
        <v>1000.9</v>
      </c>
      <c r="AC706">
        <v>816.3</v>
      </c>
      <c r="AD706">
        <v>711.8</v>
      </c>
      <c r="AE706">
        <v>657.7</v>
      </c>
      <c r="AF706">
        <v>625.1</v>
      </c>
      <c r="AG706">
        <v>605.5</v>
      </c>
      <c r="AH706">
        <v>573.29999999999995</v>
      </c>
      <c r="AI706">
        <v>954.8</v>
      </c>
      <c r="AJ706">
        <v>781.4</v>
      </c>
      <c r="AK706">
        <v>692.3</v>
      </c>
      <c r="AL706">
        <v>647.70000000000005</v>
      </c>
      <c r="AM706">
        <v>622.6</v>
      </c>
      <c r="AN706">
        <v>605.29999999999995</v>
      </c>
      <c r="AO706">
        <v>573.1</v>
      </c>
      <c r="AP706">
        <v>856.5</v>
      </c>
      <c r="AQ706">
        <v>695.2</v>
      </c>
      <c r="AR706">
        <v>610.29999999999995</v>
      </c>
      <c r="AS706">
        <v>562.1</v>
      </c>
      <c r="AT706">
        <v>532.79999999999995</v>
      </c>
      <c r="AU706">
        <v>513.4</v>
      </c>
      <c r="AV706">
        <v>486.4</v>
      </c>
      <c r="AW706">
        <v>913.1</v>
      </c>
      <c r="AX706">
        <v>735.3</v>
      </c>
      <c r="AY706">
        <v>640.1</v>
      </c>
      <c r="AZ706">
        <v>585</v>
      </c>
      <c r="BA706">
        <v>551.20000000000005</v>
      </c>
      <c r="BB706">
        <v>528.79999999999995</v>
      </c>
      <c r="BC706">
        <v>498.4</v>
      </c>
      <c r="BD706">
        <v>999.2</v>
      </c>
      <c r="BE706">
        <v>769.1</v>
      </c>
      <c r="BF706">
        <v>646.5</v>
      </c>
      <c r="BG706">
        <v>580.29999999999995</v>
      </c>
      <c r="BH706">
        <v>544.4</v>
      </c>
      <c r="BI706">
        <v>515.70000000000005</v>
      </c>
      <c r="BJ706">
        <v>468.6</v>
      </c>
      <c r="BK706">
        <v>41.8</v>
      </c>
      <c r="BL706">
        <v>40.700000000000003</v>
      </c>
      <c r="BM706">
        <v>39.700000000000003</v>
      </c>
      <c r="BN706">
        <v>38.4</v>
      </c>
      <c r="BO706">
        <v>37.799999999999997</v>
      </c>
      <c r="BP706">
        <v>37.5</v>
      </c>
      <c r="BQ706">
        <v>37.6</v>
      </c>
      <c r="BR706">
        <v>145.5</v>
      </c>
      <c r="BS706">
        <v>149.5</v>
      </c>
      <c r="BT706">
        <v>150.9</v>
      </c>
      <c r="BU706">
        <v>158.4</v>
      </c>
      <c r="BV706">
        <v>180</v>
      </c>
      <c r="BW706">
        <v>180</v>
      </c>
      <c r="BX706">
        <v>180</v>
      </c>
      <c r="BY706">
        <v>1017.8</v>
      </c>
      <c r="BZ706">
        <v>847.7</v>
      </c>
      <c r="CA706">
        <v>759.1</v>
      </c>
      <c r="CB706">
        <v>726.5</v>
      </c>
      <c r="CC706">
        <v>713.4</v>
      </c>
      <c r="CD706">
        <v>707.2</v>
      </c>
      <c r="CE706">
        <v>690.3</v>
      </c>
      <c r="CF706">
        <v>677.1</v>
      </c>
      <c r="CG706">
        <v>572.29999999999995</v>
      </c>
      <c r="CH706">
        <v>531.29999999999995</v>
      </c>
      <c r="CI706">
        <v>517.1</v>
      </c>
      <c r="CJ706">
        <v>511.4</v>
      </c>
      <c r="CK706">
        <v>508.6</v>
      </c>
      <c r="CL706">
        <v>500.7</v>
      </c>
      <c r="CM706">
        <v>645.79999999999995</v>
      </c>
      <c r="CN706">
        <v>552.70000000000005</v>
      </c>
      <c r="CO706">
        <v>519.6</v>
      </c>
      <c r="CP706">
        <v>505.2</v>
      </c>
      <c r="CQ706">
        <v>498.6</v>
      </c>
      <c r="CR706">
        <v>495</v>
      </c>
      <c r="CS706">
        <v>488.5</v>
      </c>
      <c r="CT706">
        <v>624</v>
      </c>
      <c r="CU706">
        <v>540.9</v>
      </c>
      <c r="CV706">
        <v>510.3</v>
      </c>
      <c r="CW706">
        <v>493.3</v>
      </c>
      <c r="CX706">
        <v>480.9</v>
      </c>
      <c r="CY706">
        <v>473.2</v>
      </c>
      <c r="CZ706">
        <v>466.5</v>
      </c>
      <c r="DA706">
        <v>632.29999999999995</v>
      </c>
      <c r="DB706">
        <v>543.5</v>
      </c>
      <c r="DC706">
        <v>509.7</v>
      </c>
      <c r="DD706">
        <v>489.5</v>
      </c>
      <c r="DE706">
        <v>472.7</v>
      </c>
      <c r="DF706">
        <v>458.2</v>
      </c>
      <c r="DG706">
        <v>439.7</v>
      </c>
      <c r="DH706">
        <v>643.70000000000005</v>
      </c>
      <c r="DI706">
        <v>536.5</v>
      </c>
      <c r="DJ706">
        <v>498.7</v>
      </c>
      <c r="DK706">
        <v>474.7</v>
      </c>
      <c r="DL706">
        <v>457.7</v>
      </c>
      <c r="DM706">
        <v>446.7</v>
      </c>
      <c r="DN706">
        <v>427.2</v>
      </c>
      <c r="DO706">
        <v>659.3</v>
      </c>
      <c r="DP706">
        <v>546</v>
      </c>
      <c r="DQ706">
        <v>502.5</v>
      </c>
      <c r="DR706">
        <v>475.1</v>
      </c>
      <c r="DS706">
        <v>449.9</v>
      </c>
      <c r="DT706">
        <v>429.9</v>
      </c>
      <c r="DU706">
        <v>407.5</v>
      </c>
      <c r="DV706">
        <v>723.6</v>
      </c>
      <c r="DW706">
        <v>588.20000000000005</v>
      </c>
      <c r="DX706">
        <v>522.29999999999995</v>
      </c>
      <c r="DY706">
        <v>491.7</v>
      </c>
      <c r="DZ706">
        <v>465</v>
      </c>
      <c r="EA706">
        <v>438.8</v>
      </c>
      <c r="EB706">
        <v>392.1</v>
      </c>
      <c r="EC706">
        <v>852.2</v>
      </c>
      <c r="ED706">
        <v>679.7</v>
      </c>
      <c r="EE706">
        <v>576</v>
      </c>
      <c r="EF706">
        <v>520.4</v>
      </c>
      <c r="EG706">
        <v>492.3</v>
      </c>
      <c r="EH706">
        <v>467.6</v>
      </c>
      <c r="EI706">
        <v>420.5</v>
      </c>
      <c r="EJ706">
        <v>984</v>
      </c>
      <c r="EK706">
        <v>784.9</v>
      </c>
      <c r="EL706">
        <v>664.4</v>
      </c>
      <c r="EM706">
        <v>589</v>
      </c>
      <c r="EN706">
        <v>536.79999999999995</v>
      </c>
      <c r="EO706">
        <v>503.8</v>
      </c>
      <c r="EP706" t="s">
        <v>5060</v>
      </c>
    </row>
    <row r="707" spans="1:146" x14ac:dyDescent="0.25">
      <c r="A707" t="s">
        <v>5061</v>
      </c>
      <c r="B707" t="s">
        <v>1062</v>
      </c>
      <c r="C707" t="s">
        <v>1063</v>
      </c>
      <c r="D707" t="s">
        <v>1064</v>
      </c>
      <c r="E707" t="s">
        <v>1065</v>
      </c>
      <c r="F707" t="s">
        <v>1066</v>
      </c>
      <c r="G707" t="s">
        <v>1067</v>
      </c>
      <c r="H707">
        <v>2006</v>
      </c>
      <c r="I707">
        <v>156798</v>
      </c>
      <c r="K707" t="s">
        <v>2137</v>
      </c>
      <c r="L707" t="s">
        <v>1781</v>
      </c>
      <c r="M707">
        <v>706</v>
      </c>
      <c r="N707" t="s">
        <v>5062</v>
      </c>
      <c r="O707" s="3">
        <v>0.33958333333333335</v>
      </c>
      <c r="P707">
        <v>12.49</v>
      </c>
      <c r="Q707">
        <v>11.89</v>
      </c>
      <c r="R707">
        <v>2.2850000000000001</v>
      </c>
      <c r="S707">
        <v>3.8</v>
      </c>
      <c r="T707">
        <v>8931</v>
      </c>
      <c r="U707">
        <v>128.5</v>
      </c>
      <c r="V707">
        <v>0.23</v>
      </c>
      <c r="W707">
        <v>586.29999999999995</v>
      </c>
      <c r="X707">
        <v>1.0569</v>
      </c>
      <c r="Y707">
        <v>638.70000000000005</v>
      </c>
      <c r="Z707">
        <v>0</v>
      </c>
      <c r="AA707">
        <v>0</v>
      </c>
      <c r="AB707">
        <v>972.5</v>
      </c>
      <c r="AC707">
        <v>785.3</v>
      </c>
      <c r="AD707">
        <v>676.5</v>
      </c>
      <c r="AE707">
        <v>613.6</v>
      </c>
      <c r="AF707">
        <v>585.29999999999995</v>
      </c>
      <c r="AG707">
        <v>562.70000000000005</v>
      </c>
      <c r="AH707">
        <v>533.1</v>
      </c>
      <c r="AI707">
        <v>931.3</v>
      </c>
      <c r="AJ707">
        <v>752.8</v>
      </c>
      <c r="AK707">
        <v>654.9</v>
      </c>
      <c r="AL707">
        <v>600.70000000000005</v>
      </c>
      <c r="AM707">
        <v>572.1</v>
      </c>
      <c r="AN707">
        <v>553.1</v>
      </c>
      <c r="AO707">
        <v>526.70000000000005</v>
      </c>
      <c r="AP707">
        <v>813</v>
      </c>
      <c r="AQ707">
        <v>653.70000000000005</v>
      </c>
      <c r="AR707">
        <v>568.20000000000005</v>
      </c>
      <c r="AS707">
        <v>519</v>
      </c>
      <c r="AT707">
        <v>489.1</v>
      </c>
      <c r="AU707">
        <v>469.6</v>
      </c>
      <c r="AV707">
        <v>444.4</v>
      </c>
      <c r="AW707">
        <v>894.2</v>
      </c>
      <c r="AX707">
        <v>710.2</v>
      </c>
      <c r="AY707">
        <v>608.79999999999995</v>
      </c>
      <c r="AZ707">
        <v>548.4</v>
      </c>
      <c r="BA707">
        <v>510.7</v>
      </c>
      <c r="BB707">
        <v>486</v>
      </c>
      <c r="BC707">
        <v>455.6</v>
      </c>
      <c r="BD707">
        <v>967.3</v>
      </c>
      <c r="BE707">
        <v>736</v>
      </c>
      <c r="BF707">
        <v>608</v>
      </c>
      <c r="BG707">
        <v>534.1</v>
      </c>
      <c r="BH707">
        <v>498.6</v>
      </c>
      <c r="BI707">
        <v>469.5</v>
      </c>
      <c r="BJ707">
        <v>424.7</v>
      </c>
      <c r="BK707">
        <v>43.7</v>
      </c>
      <c r="BL707">
        <v>41.3</v>
      </c>
      <c r="BM707">
        <v>40.700000000000003</v>
      </c>
      <c r="BN707">
        <v>39.799999999999997</v>
      </c>
      <c r="BO707">
        <v>38.799999999999997</v>
      </c>
      <c r="BP707">
        <v>38.299999999999997</v>
      </c>
      <c r="BQ707">
        <v>37.9</v>
      </c>
      <c r="BR707">
        <v>143.4</v>
      </c>
      <c r="BS707">
        <v>147.4</v>
      </c>
      <c r="BT707">
        <v>147.69999999999999</v>
      </c>
      <c r="BU707">
        <v>149.69999999999999</v>
      </c>
      <c r="BV707">
        <v>151.4</v>
      </c>
      <c r="BW707">
        <v>175.2</v>
      </c>
      <c r="BX707">
        <v>177.9</v>
      </c>
      <c r="BY707">
        <v>1024.3</v>
      </c>
      <c r="BZ707">
        <v>837.7</v>
      </c>
      <c r="CA707">
        <v>733</v>
      </c>
      <c r="CB707">
        <v>673.6</v>
      </c>
      <c r="CC707">
        <v>648.6</v>
      </c>
      <c r="CD707">
        <v>637.79999999999995</v>
      </c>
      <c r="CE707">
        <v>627.20000000000005</v>
      </c>
      <c r="CF707">
        <v>670.1</v>
      </c>
      <c r="CG707">
        <v>558.79999999999995</v>
      </c>
      <c r="CH707">
        <v>495.9</v>
      </c>
      <c r="CI707">
        <v>469.2</v>
      </c>
      <c r="CJ707">
        <v>457.5</v>
      </c>
      <c r="CK707">
        <v>452.7</v>
      </c>
      <c r="CL707">
        <v>449.5</v>
      </c>
      <c r="CM707">
        <v>634.1</v>
      </c>
      <c r="CN707">
        <v>532.20000000000005</v>
      </c>
      <c r="CO707">
        <v>479.4</v>
      </c>
      <c r="CP707">
        <v>457.5</v>
      </c>
      <c r="CQ707">
        <v>446.2</v>
      </c>
      <c r="CR707">
        <v>440.4</v>
      </c>
      <c r="CS707">
        <v>436.1</v>
      </c>
      <c r="CT707">
        <v>607.70000000000005</v>
      </c>
      <c r="CU707">
        <v>512.6</v>
      </c>
      <c r="CV707">
        <v>468.3</v>
      </c>
      <c r="CW707">
        <v>448.1</v>
      </c>
      <c r="CX707">
        <v>434.9</v>
      </c>
      <c r="CY707">
        <v>424.5</v>
      </c>
      <c r="CZ707">
        <v>412.9</v>
      </c>
      <c r="DA707">
        <v>594.79999999999995</v>
      </c>
      <c r="DB707">
        <v>492.7</v>
      </c>
      <c r="DC707">
        <v>455</v>
      </c>
      <c r="DD707">
        <v>442.9</v>
      </c>
      <c r="DE707">
        <v>432</v>
      </c>
      <c r="DF707">
        <v>418.3</v>
      </c>
      <c r="DG707">
        <v>394.1</v>
      </c>
      <c r="DH707">
        <v>587.20000000000005</v>
      </c>
      <c r="DI707">
        <v>484.9</v>
      </c>
      <c r="DJ707">
        <v>446.6</v>
      </c>
      <c r="DK707">
        <v>425.6</v>
      </c>
      <c r="DL707">
        <v>409.3</v>
      </c>
      <c r="DM707">
        <v>398</v>
      </c>
      <c r="DN707">
        <v>378.9</v>
      </c>
      <c r="DO707">
        <v>602.4</v>
      </c>
      <c r="DP707">
        <v>495.4</v>
      </c>
      <c r="DQ707">
        <v>451.4</v>
      </c>
      <c r="DR707">
        <v>428</v>
      </c>
      <c r="DS707">
        <v>405.8</v>
      </c>
      <c r="DT707">
        <v>385</v>
      </c>
      <c r="DU707">
        <v>360.6</v>
      </c>
      <c r="DV707">
        <v>672.2</v>
      </c>
      <c r="DW707">
        <v>543</v>
      </c>
      <c r="DX707">
        <v>473.9</v>
      </c>
      <c r="DY707">
        <v>443.9</v>
      </c>
      <c r="DZ707">
        <v>422.2</v>
      </c>
      <c r="EA707">
        <v>399.2</v>
      </c>
      <c r="EB707">
        <v>354.5</v>
      </c>
      <c r="EC707">
        <v>797.3</v>
      </c>
      <c r="ED707">
        <v>634.6</v>
      </c>
      <c r="EE707">
        <v>536.9</v>
      </c>
      <c r="EF707">
        <v>479.4</v>
      </c>
      <c r="EG707">
        <v>453.7</v>
      </c>
      <c r="EH707">
        <v>436.1</v>
      </c>
      <c r="EI707">
        <v>401.1</v>
      </c>
      <c r="EJ707">
        <v>920.7</v>
      </c>
      <c r="EK707">
        <v>732.8</v>
      </c>
      <c r="EL707">
        <v>620</v>
      </c>
      <c r="EM707">
        <v>553.6</v>
      </c>
      <c r="EN707">
        <v>522.1</v>
      </c>
      <c r="EO707">
        <v>487.5</v>
      </c>
      <c r="EP707" t="s">
        <v>5063</v>
      </c>
    </row>
    <row r="708" spans="1:146" x14ac:dyDescent="0.25">
      <c r="A708" t="s">
        <v>5064</v>
      </c>
      <c r="B708" t="s">
        <v>1473</v>
      </c>
      <c r="C708" t="s">
        <v>1474</v>
      </c>
      <c r="D708" t="s">
        <v>1475</v>
      </c>
      <c r="E708" t="s">
        <v>1476</v>
      </c>
      <c r="F708" t="s">
        <v>963</v>
      </c>
      <c r="G708" t="s">
        <v>1909</v>
      </c>
      <c r="H708">
        <v>2006</v>
      </c>
      <c r="I708">
        <v>175055</v>
      </c>
      <c r="K708" t="s">
        <v>1698</v>
      </c>
      <c r="L708" t="s">
        <v>1781</v>
      </c>
      <c r="M708">
        <v>803</v>
      </c>
      <c r="N708" t="s">
        <v>5065</v>
      </c>
      <c r="O708" s="3">
        <v>0.4638194444444444</v>
      </c>
      <c r="P708">
        <v>12.35</v>
      </c>
      <c r="Q708">
        <v>11.208</v>
      </c>
      <c r="R708">
        <v>2.5110000000000001</v>
      </c>
      <c r="S708">
        <v>3.65</v>
      </c>
      <c r="T708">
        <v>7153</v>
      </c>
      <c r="U708">
        <v>132.19999999999999</v>
      </c>
      <c r="V708">
        <v>0.04</v>
      </c>
      <c r="W708">
        <v>570.6</v>
      </c>
      <c r="X708">
        <v>1.0954999999999999</v>
      </c>
      <c r="Y708">
        <v>616.20000000000005</v>
      </c>
      <c r="Z708">
        <v>0</v>
      </c>
      <c r="AA708">
        <v>0</v>
      </c>
      <c r="AB708">
        <v>928.2</v>
      </c>
      <c r="AC708">
        <v>750.5</v>
      </c>
      <c r="AD708">
        <v>648.20000000000005</v>
      </c>
      <c r="AE708">
        <v>595.4</v>
      </c>
      <c r="AF708">
        <v>565.20000000000005</v>
      </c>
      <c r="AG708">
        <v>544</v>
      </c>
      <c r="AH708">
        <v>512.9</v>
      </c>
      <c r="AI708">
        <v>885.3</v>
      </c>
      <c r="AJ708">
        <v>717.1</v>
      </c>
      <c r="AK708">
        <v>628.6</v>
      </c>
      <c r="AL708">
        <v>583.79999999999995</v>
      </c>
      <c r="AM708">
        <v>558.6</v>
      </c>
      <c r="AN708">
        <v>540.4</v>
      </c>
      <c r="AO708">
        <v>508.4</v>
      </c>
      <c r="AP708">
        <v>785.8</v>
      </c>
      <c r="AQ708">
        <v>634.20000000000005</v>
      </c>
      <c r="AR708">
        <v>553.5</v>
      </c>
      <c r="AS708">
        <v>507.1</v>
      </c>
      <c r="AT708">
        <v>478.5</v>
      </c>
      <c r="AU708">
        <v>459.1</v>
      </c>
      <c r="AV708">
        <v>432.1</v>
      </c>
      <c r="AW708">
        <v>852.2</v>
      </c>
      <c r="AX708">
        <v>681.1</v>
      </c>
      <c r="AY708">
        <v>588.1</v>
      </c>
      <c r="AZ708">
        <v>533.5</v>
      </c>
      <c r="BA708">
        <v>499.4</v>
      </c>
      <c r="BB708">
        <v>476.5</v>
      </c>
      <c r="BC708">
        <v>445.9</v>
      </c>
      <c r="BD708">
        <v>925.8</v>
      </c>
      <c r="BE708">
        <v>706.1</v>
      </c>
      <c r="BF708">
        <v>587.29999999999995</v>
      </c>
      <c r="BG708">
        <v>523</v>
      </c>
      <c r="BH708">
        <v>488.5</v>
      </c>
      <c r="BI708">
        <v>461.1</v>
      </c>
      <c r="BJ708">
        <v>416</v>
      </c>
      <c r="BK708">
        <v>42.2</v>
      </c>
      <c r="BL708">
        <v>41</v>
      </c>
      <c r="BM708">
        <v>39.6</v>
      </c>
      <c r="BN708">
        <v>37.9</v>
      </c>
      <c r="BO708">
        <v>37.5</v>
      </c>
      <c r="BP708">
        <v>37.299999999999997</v>
      </c>
      <c r="BQ708">
        <v>36.799999999999997</v>
      </c>
      <c r="BR708">
        <v>143.1</v>
      </c>
      <c r="BS708">
        <v>147.30000000000001</v>
      </c>
      <c r="BT708">
        <v>149.9</v>
      </c>
      <c r="BU708">
        <v>155.69999999999999</v>
      </c>
      <c r="BV708">
        <v>169.2</v>
      </c>
      <c r="BW708">
        <v>180</v>
      </c>
      <c r="BX708">
        <v>180</v>
      </c>
      <c r="BY708">
        <v>952.4</v>
      </c>
      <c r="BZ708">
        <v>781.4</v>
      </c>
      <c r="CA708">
        <v>688.2</v>
      </c>
      <c r="CB708">
        <v>651.79999999999995</v>
      </c>
      <c r="CC708">
        <v>636.6</v>
      </c>
      <c r="CD708">
        <v>628.9</v>
      </c>
      <c r="CE708">
        <v>613</v>
      </c>
      <c r="CF708">
        <v>629.5</v>
      </c>
      <c r="CG708">
        <v>525.20000000000005</v>
      </c>
      <c r="CH708">
        <v>479.5</v>
      </c>
      <c r="CI708">
        <v>463.4</v>
      </c>
      <c r="CJ708">
        <v>457.3</v>
      </c>
      <c r="CK708">
        <v>454.1</v>
      </c>
      <c r="CL708">
        <v>446.7</v>
      </c>
      <c r="CM708">
        <v>598.6</v>
      </c>
      <c r="CN708">
        <v>505.2</v>
      </c>
      <c r="CO708">
        <v>468.1</v>
      </c>
      <c r="CP708">
        <v>452.5</v>
      </c>
      <c r="CQ708">
        <v>445.5</v>
      </c>
      <c r="CR708">
        <v>441.7</v>
      </c>
      <c r="CS708">
        <v>435.3</v>
      </c>
      <c r="CT708">
        <v>576.79999999999995</v>
      </c>
      <c r="CU708">
        <v>492.8</v>
      </c>
      <c r="CV708">
        <v>460.3</v>
      </c>
      <c r="CW708">
        <v>442.3</v>
      </c>
      <c r="CX708">
        <v>429.1</v>
      </c>
      <c r="CY708">
        <v>421</v>
      </c>
      <c r="CZ708">
        <v>413.8</v>
      </c>
      <c r="DA708">
        <v>585.4</v>
      </c>
      <c r="DB708">
        <v>492.9</v>
      </c>
      <c r="DC708">
        <v>461.1</v>
      </c>
      <c r="DD708">
        <v>441</v>
      </c>
      <c r="DE708">
        <v>423.6</v>
      </c>
      <c r="DF708">
        <v>407.6</v>
      </c>
      <c r="DG708">
        <v>386.8</v>
      </c>
      <c r="DH708">
        <v>585.6</v>
      </c>
      <c r="DI708">
        <v>484.5</v>
      </c>
      <c r="DJ708">
        <v>447.6</v>
      </c>
      <c r="DK708">
        <v>425.8</v>
      </c>
      <c r="DL708">
        <v>412</v>
      </c>
      <c r="DM708">
        <v>399.3</v>
      </c>
      <c r="DN708">
        <v>378.1</v>
      </c>
      <c r="DO708">
        <v>600.5</v>
      </c>
      <c r="DP708">
        <v>493.5</v>
      </c>
      <c r="DQ708">
        <v>451.6</v>
      </c>
      <c r="DR708">
        <v>425.3</v>
      </c>
      <c r="DS708">
        <v>400.3</v>
      </c>
      <c r="DT708">
        <v>383.7</v>
      </c>
      <c r="DU708">
        <v>359.6</v>
      </c>
      <c r="DV708">
        <v>662.7</v>
      </c>
      <c r="DW708">
        <v>535.29999999999995</v>
      </c>
      <c r="DX708">
        <v>471.7</v>
      </c>
      <c r="DY708">
        <v>442.5</v>
      </c>
      <c r="DZ708">
        <v>416.7</v>
      </c>
      <c r="EA708">
        <v>390.5</v>
      </c>
      <c r="EB708">
        <v>338.8</v>
      </c>
      <c r="EC708">
        <v>782.9</v>
      </c>
      <c r="ED708">
        <v>623.20000000000005</v>
      </c>
      <c r="EE708">
        <v>526.70000000000005</v>
      </c>
      <c r="EF708">
        <v>472.4</v>
      </c>
      <c r="EG708">
        <v>444.7</v>
      </c>
      <c r="EH708">
        <v>420.9</v>
      </c>
      <c r="EI708">
        <v>373.5</v>
      </c>
      <c r="EJ708">
        <v>904</v>
      </c>
      <c r="EK708">
        <v>719.6</v>
      </c>
      <c r="EL708">
        <v>608.1</v>
      </c>
      <c r="EM708">
        <v>539</v>
      </c>
      <c r="EN708">
        <v>493.7</v>
      </c>
      <c r="EO708">
        <v>459.1</v>
      </c>
      <c r="EP708" t="s">
        <v>5066</v>
      </c>
    </row>
    <row r="709" spans="1:146" x14ac:dyDescent="0.25">
      <c r="A709" t="s">
        <v>3421</v>
      </c>
      <c r="B709" t="s">
        <v>3811</v>
      </c>
      <c r="C709" t="s">
        <v>3812</v>
      </c>
      <c r="D709" t="s">
        <v>3813</v>
      </c>
      <c r="E709" t="s">
        <v>3813</v>
      </c>
      <c r="F709" t="s">
        <v>3368</v>
      </c>
      <c r="G709" t="s">
        <v>3814</v>
      </c>
      <c r="H709">
        <v>2015</v>
      </c>
      <c r="K709" t="s">
        <v>1698</v>
      </c>
      <c r="L709" t="s">
        <v>1781</v>
      </c>
      <c r="M709">
        <v>850</v>
      </c>
      <c r="N709" t="s">
        <v>5065</v>
      </c>
      <c r="O709" s="3">
        <v>0.5923842592592593</v>
      </c>
      <c r="P709">
        <v>13.99</v>
      </c>
      <c r="Q709">
        <v>13.496</v>
      </c>
      <c r="R709">
        <v>2.0379999999999998</v>
      </c>
      <c r="S709">
        <v>4.26</v>
      </c>
      <c r="T709">
        <v>11879</v>
      </c>
      <c r="U709">
        <v>126.9</v>
      </c>
      <c r="V709">
        <v>0.21</v>
      </c>
      <c r="W709">
        <v>553.9</v>
      </c>
      <c r="X709">
        <v>1.1013999999999999</v>
      </c>
      <c r="Y709">
        <v>612.9</v>
      </c>
      <c r="Z709">
        <v>0</v>
      </c>
      <c r="AA709">
        <v>0</v>
      </c>
      <c r="AB709">
        <v>917.8</v>
      </c>
      <c r="AC709">
        <v>742.3</v>
      </c>
      <c r="AD709">
        <v>642.1</v>
      </c>
      <c r="AE709">
        <v>589</v>
      </c>
      <c r="AF709">
        <v>564.20000000000005</v>
      </c>
      <c r="AG709">
        <v>547.70000000000005</v>
      </c>
      <c r="AH709">
        <v>517.20000000000005</v>
      </c>
      <c r="AI709">
        <v>881.6</v>
      </c>
      <c r="AJ709">
        <v>713.5</v>
      </c>
      <c r="AK709">
        <v>624.70000000000005</v>
      </c>
      <c r="AL709">
        <v>579.1</v>
      </c>
      <c r="AM709">
        <v>555</v>
      </c>
      <c r="AN709">
        <v>539</v>
      </c>
      <c r="AO709">
        <v>509.9</v>
      </c>
      <c r="AP709">
        <v>764.4</v>
      </c>
      <c r="AQ709">
        <v>615.9</v>
      </c>
      <c r="AR709">
        <v>536.9</v>
      </c>
      <c r="AS709">
        <v>491.9</v>
      </c>
      <c r="AT709">
        <v>464.8</v>
      </c>
      <c r="AU709">
        <v>447.2</v>
      </c>
      <c r="AV709">
        <v>423.2</v>
      </c>
      <c r="AW709">
        <v>833.4</v>
      </c>
      <c r="AX709">
        <v>664.9</v>
      </c>
      <c r="AY709">
        <v>572.79999999999995</v>
      </c>
      <c r="AZ709">
        <v>518.29999999999995</v>
      </c>
      <c r="BA709">
        <v>484.4</v>
      </c>
      <c r="BB709">
        <v>462.3</v>
      </c>
      <c r="BC709">
        <v>434.6</v>
      </c>
      <c r="BD709">
        <v>911.4</v>
      </c>
      <c r="BE709">
        <v>694.3</v>
      </c>
      <c r="BF709">
        <v>575.1</v>
      </c>
      <c r="BG709">
        <v>508.3</v>
      </c>
      <c r="BH709">
        <v>474.2</v>
      </c>
      <c r="BI709">
        <v>447.2</v>
      </c>
      <c r="BJ709">
        <v>401.7</v>
      </c>
      <c r="BK709">
        <v>45.2</v>
      </c>
      <c r="BL709">
        <v>43.7</v>
      </c>
      <c r="BM709">
        <v>42.9</v>
      </c>
      <c r="BN709">
        <v>42.6</v>
      </c>
      <c r="BO709">
        <v>42</v>
      </c>
      <c r="BP709">
        <v>41.8</v>
      </c>
      <c r="BQ709">
        <v>41.4</v>
      </c>
      <c r="BR709">
        <v>143.1</v>
      </c>
      <c r="BS709">
        <v>146.19999999999999</v>
      </c>
      <c r="BT709">
        <v>147.4</v>
      </c>
      <c r="BU709">
        <v>150.5</v>
      </c>
      <c r="BV709">
        <v>151.6</v>
      </c>
      <c r="BW709">
        <v>174.4</v>
      </c>
      <c r="BX709">
        <v>177.7</v>
      </c>
      <c r="BY709">
        <v>981.1</v>
      </c>
      <c r="BZ709">
        <v>803</v>
      </c>
      <c r="CA709">
        <v>708.1</v>
      </c>
      <c r="CB709">
        <v>665.6</v>
      </c>
      <c r="CC709">
        <v>645.5</v>
      </c>
      <c r="CD709">
        <v>637.1</v>
      </c>
      <c r="CE709">
        <v>623.9</v>
      </c>
      <c r="CF709">
        <v>627.4</v>
      </c>
      <c r="CG709">
        <v>522.20000000000005</v>
      </c>
      <c r="CH709">
        <v>466.4</v>
      </c>
      <c r="CI709">
        <v>444.2</v>
      </c>
      <c r="CJ709">
        <v>435.6</v>
      </c>
      <c r="CK709">
        <v>431.6</v>
      </c>
      <c r="CL709">
        <v>426.8</v>
      </c>
      <c r="CM709">
        <v>585.6</v>
      </c>
      <c r="CN709">
        <v>491.9</v>
      </c>
      <c r="CO709">
        <v>446.5</v>
      </c>
      <c r="CP709">
        <v>428.3</v>
      </c>
      <c r="CQ709">
        <v>420.6</v>
      </c>
      <c r="CR709">
        <v>416.8</v>
      </c>
      <c r="CS709">
        <v>414.4</v>
      </c>
      <c r="CT709">
        <v>553.9</v>
      </c>
      <c r="CU709">
        <v>469.5</v>
      </c>
      <c r="CV709">
        <v>432.7</v>
      </c>
      <c r="CW709">
        <v>415.9</v>
      </c>
      <c r="CX709">
        <v>405.1</v>
      </c>
      <c r="CY709">
        <v>398.1</v>
      </c>
      <c r="CZ709">
        <v>391.9</v>
      </c>
      <c r="DA709">
        <v>557.20000000000005</v>
      </c>
      <c r="DB709">
        <v>466.2</v>
      </c>
      <c r="DC709">
        <v>431.1</v>
      </c>
      <c r="DD709">
        <v>413.1</v>
      </c>
      <c r="DE709">
        <v>399.6</v>
      </c>
      <c r="DF709">
        <v>387.1</v>
      </c>
      <c r="DG709">
        <v>367.2</v>
      </c>
      <c r="DH709">
        <v>549.6</v>
      </c>
      <c r="DI709">
        <v>453.6</v>
      </c>
      <c r="DJ709">
        <v>416.7</v>
      </c>
      <c r="DK709">
        <v>397.6</v>
      </c>
      <c r="DL709">
        <v>385.5</v>
      </c>
      <c r="DM709">
        <v>374.6</v>
      </c>
      <c r="DN709">
        <v>354.9</v>
      </c>
      <c r="DO709">
        <v>561.6</v>
      </c>
      <c r="DP709">
        <v>460.6</v>
      </c>
      <c r="DQ709">
        <v>419.8</v>
      </c>
      <c r="DR709">
        <v>397.8</v>
      </c>
      <c r="DS709">
        <v>376.8</v>
      </c>
      <c r="DT709">
        <v>359.8</v>
      </c>
      <c r="DU709">
        <v>337.2</v>
      </c>
      <c r="DV709">
        <v>623.6</v>
      </c>
      <c r="DW709">
        <v>502.1</v>
      </c>
      <c r="DX709">
        <v>439.4</v>
      </c>
      <c r="DY709">
        <v>411.9</v>
      </c>
      <c r="DZ709">
        <v>391</v>
      </c>
      <c r="EA709">
        <v>368.4</v>
      </c>
      <c r="EB709">
        <v>323.8</v>
      </c>
      <c r="EC709">
        <v>740</v>
      </c>
      <c r="ED709">
        <v>590.29999999999995</v>
      </c>
      <c r="EE709">
        <v>498.8</v>
      </c>
      <c r="EF709">
        <v>443.7</v>
      </c>
      <c r="EG709">
        <v>419.6</v>
      </c>
      <c r="EH709">
        <v>403.4</v>
      </c>
      <c r="EI709">
        <v>369.1</v>
      </c>
      <c r="EJ709">
        <v>854.5</v>
      </c>
      <c r="EK709">
        <v>681.6</v>
      </c>
      <c r="EL709">
        <v>576</v>
      </c>
      <c r="EM709">
        <v>512.29999999999995</v>
      </c>
      <c r="EN709">
        <v>482.8</v>
      </c>
      <c r="EO709">
        <v>458.2</v>
      </c>
      <c r="EP709" t="s">
        <v>5067</v>
      </c>
    </row>
    <row r="710" spans="1:146" x14ac:dyDescent="0.25">
      <c r="A710" t="s">
        <v>3421</v>
      </c>
      <c r="B710" t="s">
        <v>3815</v>
      </c>
      <c r="C710" t="s">
        <v>3816</v>
      </c>
      <c r="D710" t="s">
        <v>3817</v>
      </c>
      <c r="E710" t="s">
        <v>2324</v>
      </c>
      <c r="F710" t="s">
        <v>1226</v>
      </c>
      <c r="G710" t="s">
        <v>1365</v>
      </c>
      <c r="H710">
        <v>1968</v>
      </c>
      <c r="I710">
        <v>4050025</v>
      </c>
      <c r="K710" t="s">
        <v>1698</v>
      </c>
      <c r="L710" t="s">
        <v>1782</v>
      </c>
      <c r="M710">
        <v>285</v>
      </c>
      <c r="N710" t="s">
        <v>5065</v>
      </c>
      <c r="O710" s="3">
        <v>0.59868055555555555</v>
      </c>
      <c r="P710">
        <v>7.2240000000000002</v>
      </c>
      <c r="Q710">
        <v>5.76</v>
      </c>
      <c r="R710">
        <v>1.448</v>
      </c>
      <c r="S710">
        <v>2.4500000000000002</v>
      </c>
      <c r="T710">
        <v>1211</v>
      </c>
      <c r="U710">
        <v>103.1</v>
      </c>
      <c r="V710">
        <v>0.18</v>
      </c>
      <c r="W710">
        <v>745.8</v>
      </c>
      <c r="X710">
        <v>0.84240000000000004</v>
      </c>
      <c r="Y710">
        <v>801.3</v>
      </c>
      <c r="Z710">
        <v>0</v>
      </c>
      <c r="AA710">
        <v>0</v>
      </c>
      <c r="AB710">
        <v>1183.5</v>
      </c>
      <c r="AC710">
        <v>971.6</v>
      </c>
      <c r="AD710">
        <v>846.7</v>
      </c>
      <c r="AE710">
        <v>770.1</v>
      </c>
      <c r="AF710">
        <v>734.6</v>
      </c>
      <c r="AG710">
        <v>715.3</v>
      </c>
      <c r="AH710">
        <v>697.8</v>
      </c>
      <c r="AI710">
        <v>1145.2</v>
      </c>
      <c r="AJ710">
        <v>943.6</v>
      </c>
      <c r="AK710">
        <v>833.7</v>
      </c>
      <c r="AL710">
        <v>769.5</v>
      </c>
      <c r="AM710">
        <v>735.7</v>
      </c>
      <c r="AN710">
        <v>717.9</v>
      </c>
      <c r="AO710">
        <v>702.6</v>
      </c>
      <c r="AP710">
        <v>1015.1</v>
      </c>
      <c r="AQ710">
        <v>825.3</v>
      </c>
      <c r="AR710">
        <v>724.4</v>
      </c>
      <c r="AS710">
        <v>666.4</v>
      </c>
      <c r="AT710">
        <v>631.20000000000005</v>
      </c>
      <c r="AU710">
        <v>608.79999999999995</v>
      </c>
      <c r="AV710">
        <v>582.6</v>
      </c>
      <c r="AW710">
        <v>1096.7</v>
      </c>
      <c r="AX710">
        <v>882.4</v>
      </c>
      <c r="AY710">
        <v>766.7</v>
      </c>
      <c r="AZ710">
        <v>699.2</v>
      </c>
      <c r="BA710">
        <v>658.1</v>
      </c>
      <c r="BB710">
        <v>632.29999999999995</v>
      </c>
      <c r="BC710">
        <v>603.5</v>
      </c>
      <c r="BD710">
        <v>1174.3</v>
      </c>
      <c r="BE710">
        <v>913.2</v>
      </c>
      <c r="BF710">
        <v>770.3</v>
      </c>
      <c r="BG710">
        <v>686.8</v>
      </c>
      <c r="BH710">
        <v>642.6</v>
      </c>
      <c r="BI710">
        <v>607.6</v>
      </c>
      <c r="BJ710">
        <v>553.9</v>
      </c>
      <c r="BK710">
        <v>41.7</v>
      </c>
      <c r="BL710">
        <v>41.2</v>
      </c>
      <c r="BM710">
        <v>40.299999999999997</v>
      </c>
      <c r="BN710">
        <v>38.200000000000003</v>
      </c>
      <c r="BO710">
        <v>37.5</v>
      </c>
      <c r="BP710">
        <v>37.6</v>
      </c>
      <c r="BQ710">
        <v>40</v>
      </c>
      <c r="BR710">
        <v>148.19999999999999</v>
      </c>
      <c r="BS710">
        <v>150.80000000000001</v>
      </c>
      <c r="BT710">
        <v>156.30000000000001</v>
      </c>
      <c r="BU710">
        <v>180</v>
      </c>
      <c r="BV710">
        <v>180</v>
      </c>
      <c r="BW710">
        <v>180</v>
      </c>
      <c r="BX710">
        <v>180</v>
      </c>
      <c r="BY710">
        <v>1275.2</v>
      </c>
      <c r="BZ710">
        <v>1066.8</v>
      </c>
      <c r="CA710">
        <v>944.1</v>
      </c>
      <c r="CB710">
        <v>874.3</v>
      </c>
      <c r="CC710">
        <v>851.4</v>
      </c>
      <c r="CD710">
        <v>847.8</v>
      </c>
      <c r="CE710">
        <v>872.9</v>
      </c>
      <c r="CF710">
        <v>847.6</v>
      </c>
      <c r="CG710">
        <v>715</v>
      </c>
      <c r="CH710">
        <v>655.8</v>
      </c>
      <c r="CI710">
        <v>627.79999999999995</v>
      </c>
      <c r="CJ710">
        <v>613.6</v>
      </c>
      <c r="CK710">
        <v>608.9</v>
      </c>
      <c r="CL710">
        <v>610</v>
      </c>
      <c r="CM710">
        <v>806</v>
      </c>
      <c r="CN710">
        <v>687.1</v>
      </c>
      <c r="CO710">
        <v>640</v>
      </c>
      <c r="CP710">
        <v>613.6</v>
      </c>
      <c r="CQ710">
        <v>596</v>
      </c>
      <c r="CR710">
        <v>587.9</v>
      </c>
      <c r="CS710">
        <v>585.79999999999995</v>
      </c>
      <c r="CT710">
        <v>774.7</v>
      </c>
      <c r="CU710">
        <v>666.2</v>
      </c>
      <c r="CV710">
        <v>627.9</v>
      </c>
      <c r="CW710">
        <v>600.5</v>
      </c>
      <c r="CX710">
        <v>575.9</v>
      </c>
      <c r="CY710">
        <v>558.70000000000005</v>
      </c>
      <c r="CZ710">
        <v>546.6</v>
      </c>
      <c r="DA710">
        <v>734.4</v>
      </c>
      <c r="DB710">
        <v>635.6</v>
      </c>
      <c r="DC710">
        <v>599.70000000000005</v>
      </c>
      <c r="DD710">
        <v>583.1</v>
      </c>
      <c r="DE710">
        <v>569.6</v>
      </c>
      <c r="DF710">
        <v>546.9</v>
      </c>
      <c r="DG710">
        <v>515.79999999999995</v>
      </c>
      <c r="DH710">
        <v>720.4</v>
      </c>
      <c r="DI710">
        <v>628.29999999999995</v>
      </c>
      <c r="DJ710">
        <v>584.4</v>
      </c>
      <c r="DK710">
        <v>549.79999999999995</v>
      </c>
      <c r="DL710">
        <v>528.29999999999995</v>
      </c>
      <c r="DM710">
        <v>514.5</v>
      </c>
      <c r="DN710">
        <v>492.5</v>
      </c>
      <c r="DO710">
        <v>740.1</v>
      </c>
      <c r="DP710">
        <v>636.70000000000005</v>
      </c>
      <c r="DQ710">
        <v>591.6</v>
      </c>
      <c r="DR710">
        <v>552</v>
      </c>
      <c r="DS710">
        <v>520.1</v>
      </c>
      <c r="DT710">
        <v>494.9</v>
      </c>
      <c r="DU710">
        <v>465.9</v>
      </c>
      <c r="DV710">
        <v>810.1</v>
      </c>
      <c r="DW710">
        <v>672.5</v>
      </c>
      <c r="DX710">
        <v>614.79999999999995</v>
      </c>
      <c r="DY710">
        <v>575.5</v>
      </c>
      <c r="DZ710">
        <v>540.1</v>
      </c>
      <c r="EA710">
        <v>508.3</v>
      </c>
      <c r="EB710">
        <v>442.2</v>
      </c>
      <c r="EC710">
        <v>945.5</v>
      </c>
      <c r="ED710">
        <v>759.2</v>
      </c>
      <c r="EE710">
        <v>656.4</v>
      </c>
      <c r="EF710">
        <v>609.6</v>
      </c>
      <c r="EG710">
        <v>573.6</v>
      </c>
      <c r="EH710">
        <v>541.1</v>
      </c>
      <c r="EI710">
        <v>482.7</v>
      </c>
      <c r="EJ710">
        <v>1091.8</v>
      </c>
      <c r="EK710">
        <v>876.4</v>
      </c>
      <c r="EL710">
        <v>749.4</v>
      </c>
      <c r="EM710">
        <v>665.8</v>
      </c>
      <c r="EN710">
        <v>617.9</v>
      </c>
      <c r="EO710">
        <v>582.9</v>
      </c>
      <c r="EP710" t="s">
        <v>5068</v>
      </c>
    </row>
    <row r="711" spans="1:146" x14ac:dyDescent="0.25">
      <c r="A711" t="s">
        <v>3931</v>
      </c>
      <c r="B711" t="s">
        <v>2847</v>
      </c>
      <c r="C711" t="s">
        <v>2848</v>
      </c>
      <c r="D711" t="s">
        <v>2849</v>
      </c>
      <c r="E711" t="s">
        <v>1148</v>
      </c>
      <c r="F711" t="s">
        <v>1149</v>
      </c>
      <c r="G711" t="s">
        <v>1936</v>
      </c>
      <c r="H711">
        <v>2001</v>
      </c>
      <c r="I711">
        <v>4022266</v>
      </c>
      <c r="K711" t="s">
        <v>1698</v>
      </c>
      <c r="L711" t="s">
        <v>1781</v>
      </c>
      <c r="M711">
        <v>200</v>
      </c>
      <c r="N711" t="s">
        <v>5065</v>
      </c>
      <c r="O711" s="3">
        <v>0.60969907407407409</v>
      </c>
      <c r="P711">
        <v>12.244</v>
      </c>
      <c r="Q711">
        <v>11.319000000000001</v>
      </c>
      <c r="R711">
        <v>2.1739999999999999</v>
      </c>
      <c r="S711">
        <v>3.67</v>
      </c>
      <c r="T711">
        <v>7121</v>
      </c>
      <c r="U711">
        <v>117.5</v>
      </c>
      <c r="V711">
        <v>0.21</v>
      </c>
      <c r="W711">
        <v>593.5</v>
      </c>
      <c r="X711">
        <v>1.0416000000000001</v>
      </c>
      <c r="Y711">
        <v>648.1</v>
      </c>
      <c r="Z711">
        <v>0</v>
      </c>
      <c r="AA711">
        <v>0</v>
      </c>
      <c r="AB711">
        <v>967.4</v>
      </c>
      <c r="AC711">
        <v>782.1</v>
      </c>
      <c r="AD711">
        <v>676.6</v>
      </c>
      <c r="AE711">
        <v>623.79999999999995</v>
      </c>
      <c r="AF711">
        <v>601</v>
      </c>
      <c r="AG711">
        <v>580</v>
      </c>
      <c r="AH711">
        <v>545.20000000000005</v>
      </c>
      <c r="AI711">
        <v>925.9</v>
      </c>
      <c r="AJ711">
        <v>748.8</v>
      </c>
      <c r="AK711">
        <v>658.4</v>
      </c>
      <c r="AL711">
        <v>613.1</v>
      </c>
      <c r="AM711">
        <v>588.70000000000005</v>
      </c>
      <c r="AN711">
        <v>570.20000000000005</v>
      </c>
      <c r="AO711">
        <v>538</v>
      </c>
      <c r="AP711">
        <v>814.6</v>
      </c>
      <c r="AQ711">
        <v>658.1</v>
      </c>
      <c r="AR711">
        <v>575.5</v>
      </c>
      <c r="AS711">
        <v>529</v>
      </c>
      <c r="AT711">
        <v>501.1</v>
      </c>
      <c r="AU711">
        <v>482.6</v>
      </c>
      <c r="AV711">
        <v>456.6</v>
      </c>
      <c r="AW711">
        <v>901.6</v>
      </c>
      <c r="AX711">
        <v>718.3</v>
      </c>
      <c r="AY711">
        <v>618.29999999999995</v>
      </c>
      <c r="AZ711">
        <v>559.5</v>
      </c>
      <c r="BA711">
        <v>523.1</v>
      </c>
      <c r="BB711">
        <v>499.1</v>
      </c>
      <c r="BC711">
        <v>468.3</v>
      </c>
      <c r="BD711">
        <v>962.7</v>
      </c>
      <c r="BE711">
        <v>734</v>
      </c>
      <c r="BF711">
        <v>610.70000000000005</v>
      </c>
      <c r="BG711">
        <v>544.4</v>
      </c>
      <c r="BH711">
        <v>512.6</v>
      </c>
      <c r="BI711">
        <v>485.4</v>
      </c>
      <c r="BJ711">
        <v>438.8</v>
      </c>
      <c r="BK711">
        <v>42.5</v>
      </c>
      <c r="BL711">
        <v>40.700000000000003</v>
      </c>
      <c r="BM711">
        <v>40.299999999999997</v>
      </c>
      <c r="BN711">
        <v>39.799999999999997</v>
      </c>
      <c r="BO711">
        <v>39.1</v>
      </c>
      <c r="BP711">
        <v>38.700000000000003</v>
      </c>
      <c r="BQ711">
        <v>37.9</v>
      </c>
      <c r="BR711">
        <v>143.6</v>
      </c>
      <c r="BS711">
        <v>147.4</v>
      </c>
      <c r="BT711">
        <v>146.69999999999999</v>
      </c>
      <c r="BU711">
        <v>150.6</v>
      </c>
      <c r="BV711">
        <v>151.69999999999999</v>
      </c>
      <c r="BW711">
        <v>175.5</v>
      </c>
      <c r="BX711">
        <v>177.6</v>
      </c>
      <c r="BY711">
        <v>1014.5</v>
      </c>
      <c r="BZ711">
        <v>831.6</v>
      </c>
      <c r="CA711">
        <v>740.7</v>
      </c>
      <c r="CB711">
        <v>699.8</v>
      </c>
      <c r="CC711">
        <v>680.7</v>
      </c>
      <c r="CD711">
        <v>670.8</v>
      </c>
      <c r="CE711">
        <v>648.4</v>
      </c>
      <c r="CF711">
        <v>666.8</v>
      </c>
      <c r="CG711">
        <v>557.79999999999995</v>
      </c>
      <c r="CH711">
        <v>503.8</v>
      </c>
      <c r="CI711">
        <v>483.9</v>
      </c>
      <c r="CJ711">
        <v>476.2</v>
      </c>
      <c r="CK711">
        <v>472.1</v>
      </c>
      <c r="CL711">
        <v>463.1</v>
      </c>
      <c r="CM711">
        <v>632.5</v>
      </c>
      <c r="CN711">
        <v>532.6</v>
      </c>
      <c r="CO711">
        <v>487.5</v>
      </c>
      <c r="CP711">
        <v>470.2</v>
      </c>
      <c r="CQ711">
        <v>462.7</v>
      </c>
      <c r="CR711">
        <v>458.6</v>
      </c>
      <c r="CS711">
        <v>452.4</v>
      </c>
      <c r="CT711">
        <v>608.1</v>
      </c>
      <c r="CU711">
        <v>515.1</v>
      </c>
      <c r="CV711">
        <v>475.8</v>
      </c>
      <c r="CW711">
        <v>458.4</v>
      </c>
      <c r="CX711">
        <v>447.3</v>
      </c>
      <c r="CY711">
        <v>440</v>
      </c>
      <c r="CZ711">
        <v>433.1</v>
      </c>
      <c r="DA711">
        <v>598.5</v>
      </c>
      <c r="DB711">
        <v>506.4</v>
      </c>
      <c r="DC711">
        <v>475.6</v>
      </c>
      <c r="DD711">
        <v>455.3</v>
      </c>
      <c r="DE711">
        <v>440.9</v>
      </c>
      <c r="DF711">
        <v>428.4</v>
      </c>
      <c r="DG711">
        <v>408.6</v>
      </c>
      <c r="DH711">
        <v>583.9</v>
      </c>
      <c r="DI711">
        <v>488</v>
      </c>
      <c r="DJ711">
        <v>457.1</v>
      </c>
      <c r="DK711">
        <v>443.5</v>
      </c>
      <c r="DL711">
        <v>431.8</v>
      </c>
      <c r="DM711">
        <v>420.8</v>
      </c>
      <c r="DN711">
        <v>399.3</v>
      </c>
      <c r="DO711">
        <v>595.70000000000005</v>
      </c>
      <c r="DP711">
        <v>492.9</v>
      </c>
      <c r="DQ711">
        <v>455.6</v>
      </c>
      <c r="DR711">
        <v>433.8</v>
      </c>
      <c r="DS711">
        <v>418.6</v>
      </c>
      <c r="DT711">
        <v>405.2</v>
      </c>
      <c r="DU711">
        <v>381.3</v>
      </c>
      <c r="DV711">
        <v>673</v>
      </c>
      <c r="DW711">
        <v>534.1</v>
      </c>
      <c r="DX711">
        <v>471.1</v>
      </c>
      <c r="DY711">
        <v>443.6</v>
      </c>
      <c r="DZ711">
        <v>419</v>
      </c>
      <c r="EA711">
        <v>393.9</v>
      </c>
      <c r="EB711">
        <v>352.7</v>
      </c>
      <c r="EC711">
        <v>797.1</v>
      </c>
      <c r="ED711">
        <v>634.5</v>
      </c>
      <c r="EE711">
        <v>530.5</v>
      </c>
      <c r="EF711">
        <v>474.6</v>
      </c>
      <c r="EG711">
        <v>452.9</v>
      </c>
      <c r="EH711">
        <v>435.1</v>
      </c>
      <c r="EI711">
        <v>396.4</v>
      </c>
      <c r="EJ711">
        <v>920.4</v>
      </c>
      <c r="EK711">
        <v>732.7</v>
      </c>
      <c r="EL711">
        <v>612.5</v>
      </c>
      <c r="EM711">
        <v>547.79999999999995</v>
      </c>
      <c r="EN711">
        <v>521.4</v>
      </c>
      <c r="EO711">
        <v>489.1</v>
      </c>
      <c r="EP711" t="s">
        <v>5069</v>
      </c>
    </row>
    <row r="712" spans="1:146" x14ac:dyDescent="0.25">
      <c r="A712" t="s">
        <v>3421</v>
      </c>
      <c r="B712" t="s">
        <v>3349</v>
      </c>
      <c r="C712" t="s">
        <v>3350</v>
      </c>
      <c r="D712" t="s">
        <v>3351</v>
      </c>
      <c r="E712" t="s">
        <v>1942</v>
      </c>
      <c r="F712" t="s">
        <v>1785</v>
      </c>
      <c r="G712" t="s">
        <v>1943</v>
      </c>
      <c r="H712">
        <v>2000</v>
      </c>
      <c r="I712" t="s">
        <v>3352</v>
      </c>
      <c r="K712" t="s">
        <v>1698</v>
      </c>
      <c r="L712" t="s">
        <v>1781</v>
      </c>
      <c r="M712">
        <v>560</v>
      </c>
      <c r="N712" t="s">
        <v>5070</v>
      </c>
      <c r="O712" s="3">
        <v>0.37821759259259258</v>
      </c>
      <c r="P712">
        <v>10.972</v>
      </c>
      <c r="Q712">
        <v>10.013</v>
      </c>
      <c r="R712">
        <v>1.974</v>
      </c>
      <c r="S712">
        <v>3.52</v>
      </c>
      <c r="T712">
        <v>6336</v>
      </c>
      <c r="U712">
        <v>127.3</v>
      </c>
      <c r="V712">
        <v>0.22</v>
      </c>
      <c r="W712">
        <v>629</v>
      </c>
      <c r="X712">
        <v>0.99439999999999995</v>
      </c>
      <c r="Y712">
        <v>678.8</v>
      </c>
      <c r="Z712">
        <v>0</v>
      </c>
      <c r="AA712">
        <v>0</v>
      </c>
      <c r="AB712">
        <v>1032.3</v>
      </c>
      <c r="AC712">
        <v>838.9</v>
      </c>
      <c r="AD712">
        <v>724.7</v>
      </c>
      <c r="AE712">
        <v>654.29999999999995</v>
      </c>
      <c r="AF712">
        <v>615.29999999999995</v>
      </c>
      <c r="AG712">
        <v>592.5</v>
      </c>
      <c r="AH712">
        <v>567</v>
      </c>
      <c r="AI712">
        <v>989</v>
      </c>
      <c r="AJ712">
        <v>805.5</v>
      </c>
      <c r="AK712">
        <v>703.5</v>
      </c>
      <c r="AL712">
        <v>645.20000000000005</v>
      </c>
      <c r="AM712">
        <v>613.5</v>
      </c>
      <c r="AN712">
        <v>594.5</v>
      </c>
      <c r="AO712">
        <v>569.29999999999995</v>
      </c>
      <c r="AP712">
        <v>869.9</v>
      </c>
      <c r="AQ712">
        <v>700.8</v>
      </c>
      <c r="AR712">
        <v>609.9</v>
      </c>
      <c r="AS712">
        <v>557.20000000000005</v>
      </c>
      <c r="AT712">
        <v>524.9</v>
      </c>
      <c r="AU712">
        <v>504.1</v>
      </c>
      <c r="AV712">
        <v>478.2</v>
      </c>
      <c r="AW712">
        <v>936.7</v>
      </c>
      <c r="AX712">
        <v>747.9</v>
      </c>
      <c r="AY712">
        <v>644.6</v>
      </c>
      <c r="AZ712">
        <v>583.4</v>
      </c>
      <c r="BA712">
        <v>545.5</v>
      </c>
      <c r="BB712">
        <v>521.1</v>
      </c>
      <c r="BC712">
        <v>492.4</v>
      </c>
      <c r="BD712">
        <v>1027.3</v>
      </c>
      <c r="BE712">
        <v>787.2</v>
      </c>
      <c r="BF712">
        <v>652.70000000000005</v>
      </c>
      <c r="BG712">
        <v>573.6</v>
      </c>
      <c r="BH712">
        <v>534.1</v>
      </c>
      <c r="BI712">
        <v>504.2</v>
      </c>
      <c r="BJ712">
        <v>457.6</v>
      </c>
      <c r="BK712">
        <v>42.9</v>
      </c>
      <c r="BL712">
        <v>41.2</v>
      </c>
      <c r="BM712">
        <v>41</v>
      </c>
      <c r="BN712">
        <v>40.1</v>
      </c>
      <c r="BO712">
        <v>39.1</v>
      </c>
      <c r="BP712">
        <v>38.700000000000003</v>
      </c>
      <c r="BQ712">
        <v>38.9</v>
      </c>
      <c r="BR712">
        <v>145.19999999999999</v>
      </c>
      <c r="BS712">
        <v>149.80000000000001</v>
      </c>
      <c r="BT712">
        <v>150.6</v>
      </c>
      <c r="BU712">
        <v>156.80000000000001</v>
      </c>
      <c r="BV712">
        <v>174.2</v>
      </c>
      <c r="BW712">
        <v>180</v>
      </c>
      <c r="BX712">
        <v>180</v>
      </c>
      <c r="BY712">
        <v>1081.8</v>
      </c>
      <c r="BZ712">
        <v>895.2</v>
      </c>
      <c r="CA712">
        <v>787.5</v>
      </c>
      <c r="CB712">
        <v>726</v>
      </c>
      <c r="CC712">
        <v>701.4</v>
      </c>
      <c r="CD712">
        <v>691.7</v>
      </c>
      <c r="CE712">
        <v>682.9</v>
      </c>
      <c r="CF712">
        <v>710.4</v>
      </c>
      <c r="CG712">
        <v>597</v>
      </c>
      <c r="CH712">
        <v>533.1</v>
      </c>
      <c r="CI712">
        <v>506.1</v>
      </c>
      <c r="CJ712">
        <v>494.1</v>
      </c>
      <c r="CK712">
        <v>489.5</v>
      </c>
      <c r="CL712">
        <v>487.2</v>
      </c>
      <c r="CM712">
        <v>673.7</v>
      </c>
      <c r="CN712">
        <v>568.4</v>
      </c>
      <c r="CO712">
        <v>516</v>
      </c>
      <c r="CP712">
        <v>493.9</v>
      </c>
      <c r="CQ712">
        <v>482.1</v>
      </c>
      <c r="CR712">
        <v>476.2</v>
      </c>
      <c r="CS712">
        <v>472.7</v>
      </c>
      <c r="CT712">
        <v>646.5</v>
      </c>
      <c r="CU712">
        <v>548</v>
      </c>
      <c r="CV712">
        <v>504.5</v>
      </c>
      <c r="CW712">
        <v>484</v>
      </c>
      <c r="CX712">
        <v>470</v>
      </c>
      <c r="CY712">
        <v>459.1</v>
      </c>
      <c r="CZ712">
        <v>447.6</v>
      </c>
      <c r="DA712">
        <v>646.70000000000005</v>
      </c>
      <c r="DB712">
        <v>536.6</v>
      </c>
      <c r="DC712">
        <v>493.6</v>
      </c>
      <c r="DD712">
        <v>477.9</v>
      </c>
      <c r="DE712">
        <v>466.8</v>
      </c>
      <c r="DF712">
        <v>452.3</v>
      </c>
      <c r="DG712">
        <v>427.7</v>
      </c>
      <c r="DH712">
        <v>637</v>
      </c>
      <c r="DI712">
        <v>527.29999999999995</v>
      </c>
      <c r="DJ712">
        <v>485.6</v>
      </c>
      <c r="DK712">
        <v>462.6</v>
      </c>
      <c r="DL712">
        <v>442.7</v>
      </c>
      <c r="DM712">
        <v>430.4</v>
      </c>
      <c r="DN712">
        <v>412.1</v>
      </c>
      <c r="DO712">
        <v>653.70000000000005</v>
      </c>
      <c r="DP712">
        <v>538.79999999999995</v>
      </c>
      <c r="DQ712">
        <v>490.9</v>
      </c>
      <c r="DR712">
        <v>465.7</v>
      </c>
      <c r="DS712">
        <v>443</v>
      </c>
      <c r="DT712">
        <v>421.4</v>
      </c>
      <c r="DU712">
        <v>394.3</v>
      </c>
      <c r="DV712">
        <v>718.8</v>
      </c>
      <c r="DW712">
        <v>585.9</v>
      </c>
      <c r="DX712">
        <v>513.20000000000005</v>
      </c>
      <c r="DY712">
        <v>481.6</v>
      </c>
      <c r="DZ712">
        <v>459.1</v>
      </c>
      <c r="EA712">
        <v>436.2</v>
      </c>
      <c r="EB712">
        <v>393</v>
      </c>
      <c r="EC712">
        <v>851.1</v>
      </c>
      <c r="ED712">
        <v>677.8</v>
      </c>
      <c r="EE712">
        <v>573.5</v>
      </c>
      <c r="EF712">
        <v>511.5</v>
      </c>
      <c r="EG712">
        <v>482.4</v>
      </c>
      <c r="EH712">
        <v>461.3</v>
      </c>
      <c r="EI712">
        <v>419.2</v>
      </c>
      <c r="EJ712">
        <v>982.8</v>
      </c>
      <c r="EK712">
        <v>782.6</v>
      </c>
      <c r="EL712">
        <v>661.9</v>
      </c>
      <c r="EM712">
        <v>582.5</v>
      </c>
      <c r="EN712">
        <v>529.20000000000005</v>
      </c>
      <c r="EO712">
        <v>493.3</v>
      </c>
      <c r="EP712" t="s">
        <v>5071</v>
      </c>
    </row>
    <row r="713" spans="1:146" x14ac:dyDescent="0.25">
      <c r="A713" t="s">
        <v>3421</v>
      </c>
      <c r="B713" t="s">
        <v>3818</v>
      </c>
      <c r="C713" t="s">
        <v>3819</v>
      </c>
      <c r="D713" t="s">
        <v>3820</v>
      </c>
      <c r="E713" t="s">
        <v>3821</v>
      </c>
      <c r="F713" t="s">
        <v>3822</v>
      </c>
      <c r="G713" t="s">
        <v>3823</v>
      </c>
      <c r="H713">
        <v>2012</v>
      </c>
      <c r="K713" t="s">
        <v>1698</v>
      </c>
      <c r="L713" t="s">
        <v>971</v>
      </c>
      <c r="M713">
        <v>422</v>
      </c>
      <c r="N713" t="s">
        <v>5070</v>
      </c>
      <c r="O713" s="3">
        <v>0.43395833333333328</v>
      </c>
      <c r="P713">
        <v>7.66</v>
      </c>
      <c r="Q713">
        <v>7.3460000000000001</v>
      </c>
      <c r="R713">
        <v>1.508</v>
      </c>
      <c r="S713">
        <v>2.4900000000000002</v>
      </c>
      <c r="T713">
        <v>1833</v>
      </c>
      <c r="U713">
        <v>109.3</v>
      </c>
      <c r="V713">
        <v>0.13</v>
      </c>
      <c r="W713">
        <v>712.3</v>
      </c>
      <c r="X713">
        <v>0.86960000000000004</v>
      </c>
      <c r="Y713">
        <v>776.2</v>
      </c>
      <c r="Z713">
        <v>0</v>
      </c>
      <c r="AA713">
        <v>0</v>
      </c>
      <c r="AB713">
        <v>1170.0999999999999</v>
      </c>
      <c r="AC713">
        <v>946.7</v>
      </c>
      <c r="AD713">
        <v>821.2</v>
      </c>
      <c r="AE713">
        <v>750.6</v>
      </c>
      <c r="AF713">
        <v>706.7</v>
      </c>
      <c r="AG713">
        <v>683.7</v>
      </c>
      <c r="AH713">
        <v>658.4</v>
      </c>
      <c r="AI713">
        <v>1127.4000000000001</v>
      </c>
      <c r="AJ713">
        <v>915</v>
      </c>
      <c r="AK713">
        <v>800.4</v>
      </c>
      <c r="AL713">
        <v>734.9</v>
      </c>
      <c r="AM713">
        <v>698.7</v>
      </c>
      <c r="AN713">
        <v>678.3</v>
      </c>
      <c r="AO713">
        <v>650.1</v>
      </c>
      <c r="AP713">
        <v>984</v>
      </c>
      <c r="AQ713">
        <v>793.3</v>
      </c>
      <c r="AR713">
        <v>690.9</v>
      </c>
      <c r="AS713">
        <v>631.29999999999995</v>
      </c>
      <c r="AT713">
        <v>594.29999999999995</v>
      </c>
      <c r="AU713">
        <v>569.79999999999995</v>
      </c>
      <c r="AV713">
        <v>537.6</v>
      </c>
      <c r="AW713">
        <v>1051.9000000000001</v>
      </c>
      <c r="AX713">
        <v>839.5</v>
      </c>
      <c r="AY713">
        <v>723.5</v>
      </c>
      <c r="AZ713">
        <v>655.1</v>
      </c>
      <c r="BA713">
        <v>612.79999999999995</v>
      </c>
      <c r="BB713">
        <v>585.5</v>
      </c>
      <c r="BC713">
        <v>551.9</v>
      </c>
      <c r="BD713">
        <v>1162</v>
      </c>
      <c r="BE713">
        <v>887.3</v>
      </c>
      <c r="BF713">
        <v>739.9</v>
      </c>
      <c r="BG713">
        <v>653</v>
      </c>
      <c r="BH713">
        <v>606.20000000000005</v>
      </c>
      <c r="BI713">
        <v>569.9</v>
      </c>
      <c r="BJ713">
        <v>505.9</v>
      </c>
      <c r="BK713">
        <v>43.4</v>
      </c>
      <c r="BL713">
        <v>41.9</v>
      </c>
      <c r="BM713">
        <v>41.4</v>
      </c>
      <c r="BN713">
        <v>39.5</v>
      </c>
      <c r="BO713">
        <v>38.6</v>
      </c>
      <c r="BP713">
        <v>39.200000000000003</v>
      </c>
      <c r="BQ713">
        <v>40.1</v>
      </c>
      <c r="BR713">
        <v>146.6</v>
      </c>
      <c r="BS713">
        <v>147.80000000000001</v>
      </c>
      <c r="BT713">
        <v>148.30000000000001</v>
      </c>
      <c r="BU713">
        <v>150.80000000000001</v>
      </c>
      <c r="BV713">
        <v>176.3</v>
      </c>
      <c r="BW713">
        <v>178.2</v>
      </c>
      <c r="BX713">
        <v>177.9</v>
      </c>
      <c r="BY713">
        <v>1251.0999999999999</v>
      </c>
      <c r="BZ713">
        <v>1027.8</v>
      </c>
      <c r="CA713">
        <v>902.1</v>
      </c>
      <c r="CB713">
        <v>824.3</v>
      </c>
      <c r="CC713">
        <v>799.9</v>
      </c>
      <c r="CD713">
        <v>795</v>
      </c>
      <c r="CE713">
        <v>798.2</v>
      </c>
      <c r="CF713">
        <v>816.4</v>
      </c>
      <c r="CG713">
        <v>681</v>
      </c>
      <c r="CH713">
        <v>610.4</v>
      </c>
      <c r="CI713">
        <v>578.70000000000005</v>
      </c>
      <c r="CJ713">
        <v>566</v>
      </c>
      <c r="CK713">
        <v>562.1</v>
      </c>
      <c r="CL713">
        <v>560.1</v>
      </c>
      <c r="CM713">
        <v>770.8</v>
      </c>
      <c r="CN713">
        <v>647.4</v>
      </c>
      <c r="CO713">
        <v>591.5</v>
      </c>
      <c r="CP713">
        <v>565</v>
      </c>
      <c r="CQ713">
        <v>549.9</v>
      </c>
      <c r="CR713">
        <v>544.20000000000005</v>
      </c>
      <c r="CS713">
        <v>542.9</v>
      </c>
      <c r="CT713">
        <v>735.7</v>
      </c>
      <c r="CU713">
        <v>623.79999999999995</v>
      </c>
      <c r="CV713">
        <v>577.5</v>
      </c>
      <c r="CW713">
        <v>552.6</v>
      </c>
      <c r="CX713">
        <v>530.4</v>
      </c>
      <c r="CY713">
        <v>513.79999999999995</v>
      </c>
      <c r="CZ713">
        <v>503.3</v>
      </c>
      <c r="DA713">
        <v>710.6</v>
      </c>
      <c r="DB713">
        <v>597</v>
      </c>
      <c r="DC713">
        <v>554.1</v>
      </c>
      <c r="DD713">
        <v>528.9</v>
      </c>
      <c r="DE713">
        <v>516.4</v>
      </c>
      <c r="DF713">
        <v>497.6</v>
      </c>
      <c r="DG713">
        <v>463.6</v>
      </c>
      <c r="DH713">
        <v>704.5</v>
      </c>
      <c r="DI713">
        <v>592.70000000000005</v>
      </c>
      <c r="DJ713">
        <v>549.79999999999995</v>
      </c>
      <c r="DK713">
        <v>513.9</v>
      </c>
      <c r="DL713">
        <v>480.7</v>
      </c>
      <c r="DM713">
        <v>455.7</v>
      </c>
      <c r="DN713">
        <v>425.3</v>
      </c>
      <c r="DO713">
        <v>727.9</v>
      </c>
      <c r="DP713">
        <v>605.6</v>
      </c>
      <c r="DQ713">
        <v>557.5</v>
      </c>
      <c r="DR713">
        <v>522.4</v>
      </c>
      <c r="DS713">
        <v>486.8</v>
      </c>
      <c r="DT713">
        <v>452.5</v>
      </c>
      <c r="DU713">
        <v>393.6</v>
      </c>
      <c r="DV713">
        <v>805.5</v>
      </c>
      <c r="DW713">
        <v>654</v>
      </c>
      <c r="DX713">
        <v>581.20000000000005</v>
      </c>
      <c r="DY713">
        <v>545.4</v>
      </c>
      <c r="DZ713">
        <v>511.6</v>
      </c>
      <c r="EA713">
        <v>478.6</v>
      </c>
      <c r="EB713">
        <v>410.3</v>
      </c>
      <c r="EC713">
        <v>943.1</v>
      </c>
      <c r="ED713">
        <v>749.6</v>
      </c>
      <c r="EE713">
        <v>641.1</v>
      </c>
      <c r="EF713">
        <v>587.6</v>
      </c>
      <c r="EG713">
        <v>556.9</v>
      </c>
      <c r="EH713">
        <v>531.6</v>
      </c>
      <c r="EI713">
        <v>473.5</v>
      </c>
      <c r="EJ713">
        <v>1089</v>
      </c>
      <c r="EK713">
        <v>865.6</v>
      </c>
      <c r="EL713">
        <v>740.2</v>
      </c>
      <c r="EM713">
        <v>676.9</v>
      </c>
      <c r="EN713">
        <v>613.5</v>
      </c>
      <c r="EO713">
        <v>572.4</v>
      </c>
      <c r="EP713" t="s">
        <v>5072</v>
      </c>
    </row>
    <row r="714" spans="1:146" x14ac:dyDescent="0.25">
      <c r="A714" t="s">
        <v>3421</v>
      </c>
      <c r="B714" t="s">
        <v>3824</v>
      </c>
      <c r="C714" t="s">
        <v>3825</v>
      </c>
      <c r="D714" t="s">
        <v>3826</v>
      </c>
      <c r="E714" t="s">
        <v>1239</v>
      </c>
      <c r="F714" t="s">
        <v>963</v>
      </c>
      <c r="G714" t="s">
        <v>1061</v>
      </c>
      <c r="H714">
        <v>2003</v>
      </c>
      <c r="K714" t="s">
        <v>1698</v>
      </c>
      <c r="L714" t="s">
        <v>1781</v>
      </c>
      <c r="M714">
        <v>851</v>
      </c>
      <c r="N714" t="s">
        <v>5070</v>
      </c>
      <c r="O714" s="3">
        <v>0.51101851851851854</v>
      </c>
      <c r="P714">
        <v>12.903</v>
      </c>
      <c r="Q714">
        <v>11.611000000000001</v>
      </c>
      <c r="R714">
        <v>2.5099999999999998</v>
      </c>
      <c r="S714">
        <v>3.95</v>
      </c>
      <c r="T714">
        <v>8610</v>
      </c>
      <c r="U714">
        <v>129.1</v>
      </c>
      <c r="V714">
        <v>0.28000000000000003</v>
      </c>
      <c r="W714">
        <v>591.79999999999995</v>
      </c>
      <c r="X714">
        <v>1.0497000000000001</v>
      </c>
      <c r="Y714">
        <v>643.1</v>
      </c>
      <c r="Z714">
        <v>0</v>
      </c>
      <c r="AA714">
        <v>0</v>
      </c>
      <c r="AB714">
        <v>985.3</v>
      </c>
      <c r="AC714">
        <v>794.7</v>
      </c>
      <c r="AD714">
        <v>684.4</v>
      </c>
      <c r="AE714">
        <v>618.79999999999995</v>
      </c>
      <c r="AF714">
        <v>587.79999999999995</v>
      </c>
      <c r="AG714">
        <v>562.5</v>
      </c>
      <c r="AH714">
        <v>531.4</v>
      </c>
      <c r="AI714">
        <v>936.2</v>
      </c>
      <c r="AJ714">
        <v>757.3</v>
      </c>
      <c r="AK714">
        <v>657.3</v>
      </c>
      <c r="AL714">
        <v>601.5</v>
      </c>
      <c r="AM714">
        <v>572.4</v>
      </c>
      <c r="AN714">
        <v>553.4</v>
      </c>
      <c r="AO714">
        <v>527.29999999999995</v>
      </c>
      <c r="AP714">
        <v>823.2</v>
      </c>
      <c r="AQ714">
        <v>661</v>
      </c>
      <c r="AR714">
        <v>573.5</v>
      </c>
      <c r="AS714">
        <v>522.70000000000005</v>
      </c>
      <c r="AT714">
        <v>491.6</v>
      </c>
      <c r="AU714">
        <v>471.2</v>
      </c>
      <c r="AV714">
        <v>445</v>
      </c>
      <c r="AW714">
        <v>880.4</v>
      </c>
      <c r="AX714">
        <v>700.8</v>
      </c>
      <c r="AY714">
        <v>602.1</v>
      </c>
      <c r="AZ714">
        <v>543.4</v>
      </c>
      <c r="BA714">
        <v>506.7</v>
      </c>
      <c r="BB714">
        <v>482.7</v>
      </c>
      <c r="BC714">
        <v>452.7</v>
      </c>
      <c r="BD714">
        <v>984.1</v>
      </c>
      <c r="BE714">
        <v>746.4</v>
      </c>
      <c r="BF714">
        <v>615.1</v>
      </c>
      <c r="BG714">
        <v>537.79999999999995</v>
      </c>
      <c r="BH714">
        <v>501.3</v>
      </c>
      <c r="BI714">
        <v>471.9</v>
      </c>
      <c r="BJ714">
        <v>424.5</v>
      </c>
      <c r="BK714">
        <v>42.4</v>
      </c>
      <c r="BL714">
        <v>40.9</v>
      </c>
      <c r="BM714">
        <v>40.200000000000003</v>
      </c>
      <c r="BN714">
        <v>38.799999999999997</v>
      </c>
      <c r="BO714">
        <v>37.799999999999997</v>
      </c>
      <c r="BP714">
        <v>37.299999999999997</v>
      </c>
      <c r="BQ714">
        <v>37.200000000000003</v>
      </c>
      <c r="BR714">
        <v>143.69999999999999</v>
      </c>
      <c r="BS714">
        <v>147.80000000000001</v>
      </c>
      <c r="BT714">
        <v>148</v>
      </c>
      <c r="BU714">
        <v>148.9</v>
      </c>
      <c r="BV714">
        <v>151.1</v>
      </c>
      <c r="BW714">
        <v>175.4</v>
      </c>
      <c r="BX714">
        <v>178.3</v>
      </c>
      <c r="BY714">
        <v>997.7</v>
      </c>
      <c r="BZ714">
        <v>820.2</v>
      </c>
      <c r="CA714">
        <v>717.2</v>
      </c>
      <c r="CB714">
        <v>660.4</v>
      </c>
      <c r="CC714">
        <v>637.70000000000005</v>
      </c>
      <c r="CD714">
        <v>627.9</v>
      </c>
      <c r="CE714">
        <v>617.29999999999995</v>
      </c>
      <c r="CF714">
        <v>657.7</v>
      </c>
      <c r="CG714">
        <v>549.79999999999995</v>
      </c>
      <c r="CH714">
        <v>490.7</v>
      </c>
      <c r="CI714">
        <v>466.4</v>
      </c>
      <c r="CJ714">
        <v>455.4</v>
      </c>
      <c r="CK714">
        <v>451</v>
      </c>
      <c r="CL714">
        <v>447.9</v>
      </c>
      <c r="CM714">
        <v>624.29999999999995</v>
      </c>
      <c r="CN714">
        <v>524.79999999999995</v>
      </c>
      <c r="CO714">
        <v>476.3</v>
      </c>
      <c r="CP714">
        <v>455.8</v>
      </c>
      <c r="CQ714">
        <v>444.7</v>
      </c>
      <c r="CR714">
        <v>439</v>
      </c>
      <c r="CS714">
        <v>434.9</v>
      </c>
      <c r="CT714">
        <v>599.9</v>
      </c>
      <c r="CU714">
        <v>507.3</v>
      </c>
      <c r="CV714">
        <v>466.6</v>
      </c>
      <c r="CW714">
        <v>447.1</v>
      </c>
      <c r="CX714">
        <v>433.7</v>
      </c>
      <c r="CY714">
        <v>423.1</v>
      </c>
      <c r="CZ714">
        <v>411.6</v>
      </c>
      <c r="DA714">
        <v>607.79999999999995</v>
      </c>
      <c r="DB714">
        <v>503</v>
      </c>
      <c r="DC714">
        <v>458.8</v>
      </c>
      <c r="DD714">
        <v>438.6</v>
      </c>
      <c r="DE714">
        <v>429</v>
      </c>
      <c r="DF714">
        <v>417</v>
      </c>
      <c r="DG714">
        <v>393.1</v>
      </c>
      <c r="DH714">
        <v>611.70000000000005</v>
      </c>
      <c r="DI714">
        <v>502.4</v>
      </c>
      <c r="DJ714">
        <v>456.4</v>
      </c>
      <c r="DK714">
        <v>433.4</v>
      </c>
      <c r="DL714">
        <v>413.1</v>
      </c>
      <c r="DM714">
        <v>394.2</v>
      </c>
      <c r="DN714">
        <v>373.6</v>
      </c>
      <c r="DO714">
        <v>632.79999999999995</v>
      </c>
      <c r="DP714">
        <v>518.9</v>
      </c>
      <c r="DQ714">
        <v>464.7</v>
      </c>
      <c r="DR714">
        <v>439.2</v>
      </c>
      <c r="DS714">
        <v>417.8</v>
      </c>
      <c r="DT714">
        <v>396.4</v>
      </c>
      <c r="DU714">
        <v>357.5</v>
      </c>
      <c r="DV714">
        <v>709.3</v>
      </c>
      <c r="DW714">
        <v>573.79999999999995</v>
      </c>
      <c r="DX714">
        <v>494.6</v>
      </c>
      <c r="DY714">
        <v>457</v>
      </c>
      <c r="DZ714">
        <v>435.1</v>
      </c>
      <c r="EA714">
        <v>414.5</v>
      </c>
      <c r="EB714">
        <v>373</v>
      </c>
      <c r="EC714">
        <v>842.7</v>
      </c>
      <c r="ED714">
        <v>666.2</v>
      </c>
      <c r="EE714">
        <v>564.20000000000005</v>
      </c>
      <c r="EF714">
        <v>499.8</v>
      </c>
      <c r="EG714">
        <v>467.2</v>
      </c>
      <c r="EH714">
        <v>446.7</v>
      </c>
      <c r="EI714">
        <v>415.1</v>
      </c>
      <c r="EJ714">
        <v>973</v>
      </c>
      <c r="EK714">
        <v>769.2</v>
      </c>
      <c r="EL714">
        <v>651.5</v>
      </c>
      <c r="EM714">
        <v>577.1</v>
      </c>
      <c r="EN714">
        <v>537.9</v>
      </c>
      <c r="EO714">
        <v>497.1</v>
      </c>
      <c r="EP714" t="s">
        <v>5073</v>
      </c>
    </row>
    <row r="715" spans="1:146" x14ac:dyDescent="0.25">
      <c r="A715" t="s">
        <v>5074</v>
      </c>
      <c r="B715" t="s">
        <v>3827</v>
      </c>
      <c r="C715" t="s">
        <v>3828</v>
      </c>
      <c r="D715" t="s">
        <v>3829</v>
      </c>
      <c r="E715" t="s">
        <v>3830</v>
      </c>
      <c r="F715" t="s">
        <v>3831</v>
      </c>
      <c r="G715" t="s">
        <v>5075</v>
      </c>
      <c r="H715">
        <v>1987</v>
      </c>
      <c r="I715">
        <v>9551443</v>
      </c>
      <c r="K715" t="s">
        <v>1698</v>
      </c>
      <c r="M715">
        <v>873</v>
      </c>
      <c r="N715" t="s">
        <v>5070</v>
      </c>
      <c r="O715" s="3">
        <v>0.53979166666666667</v>
      </c>
      <c r="P715">
        <v>13.394</v>
      </c>
      <c r="Q715">
        <v>11.271000000000001</v>
      </c>
      <c r="R715">
        <v>2.0990000000000002</v>
      </c>
      <c r="S715">
        <v>3.34</v>
      </c>
      <c r="T715">
        <v>8166</v>
      </c>
      <c r="U715">
        <v>132.80000000000001</v>
      </c>
      <c r="V715">
        <v>0.2</v>
      </c>
      <c r="W715">
        <v>603.1</v>
      </c>
      <c r="X715">
        <v>1.038</v>
      </c>
      <c r="Y715">
        <v>650.29999999999995</v>
      </c>
      <c r="Z715">
        <v>0</v>
      </c>
      <c r="AA715">
        <v>0</v>
      </c>
      <c r="AB715">
        <v>995.7</v>
      </c>
      <c r="AC715">
        <v>803.5</v>
      </c>
      <c r="AD715">
        <v>692.3</v>
      </c>
      <c r="AE715">
        <v>627.1</v>
      </c>
      <c r="AF715">
        <v>591.5</v>
      </c>
      <c r="AG715">
        <v>567.5</v>
      </c>
      <c r="AH715">
        <v>536.4</v>
      </c>
      <c r="AI715">
        <v>950.3</v>
      </c>
      <c r="AJ715">
        <v>769.2</v>
      </c>
      <c r="AK715">
        <v>669.8</v>
      </c>
      <c r="AL715">
        <v>615.79999999999995</v>
      </c>
      <c r="AM715">
        <v>586.70000000000005</v>
      </c>
      <c r="AN715">
        <v>567.5</v>
      </c>
      <c r="AO715">
        <v>536</v>
      </c>
      <c r="AP715">
        <v>836</v>
      </c>
      <c r="AQ715">
        <v>672.3</v>
      </c>
      <c r="AR715">
        <v>584.5</v>
      </c>
      <c r="AS715">
        <v>533.9</v>
      </c>
      <c r="AT715">
        <v>502.9</v>
      </c>
      <c r="AU715">
        <v>482.6</v>
      </c>
      <c r="AV715">
        <v>455.9</v>
      </c>
      <c r="AW715">
        <v>909.8</v>
      </c>
      <c r="AX715">
        <v>724.1</v>
      </c>
      <c r="AY715">
        <v>622.4</v>
      </c>
      <c r="AZ715">
        <v>562.20000000000005</v>
      </c>
      <c r="BA715">
        <v>524.70000000000005</v>
      </c>
      <c r="BB715">
        <v>500.2</v>
      </c>
      <c r="BC715">
        <v>470</v>
      </c>
      <c r="BD715">
        <v>992.4</v>
      </c>
      <c r="BE715">
        <v>754.4</v>
      </c>
      <c r="BF715">
        <v>623.70000000000005</v>
      </c>
      <c r="BG715">
        <v>549.6</v>
      </c>
      <c r="BH715">
        <v>512.20000000000005</v>
      </c>
      <c r="BI715">
        <v>483.8</v>
      </c>
      <c r="BJ715">
        <v>439.8</v>
      </c>
      <c r="BK715">
        <v>42.8</v>
      </c>
      <c r="BL715">
        <v>40.9</v>
      </c>
      <c r="BM715">
        <v>40.6</v>
      </c>
      <c r="BN715">
        <v>39.799999999999997</v>
      </c>
      <c r="BO715">
        <v>38.700000000000003</v>
      </c>
      <c r="BP715">
        <v>38.200000000000003</v>
      </c>
      <c r="BQ715">
        <v>37.299999999999997</v>
      </c>
      <c r="BR715">
        <v>144.30000000000001</v>
      </c>
      <c r="BS715">
        <v>149</v>
      </c>
      <c r="BT715">
        <v>150.6</v>
      </c>
      <c r="BU715">
        <v>154.80000000000001</v>
      </c>
      <c r="BV715">
        <v>167.6</v>
      </c>
      <c r="BW715">
        <v>180</v>
      </c>
      <c r="BX715">
        <v>180</v>
      </c>
      <c r="BY715">
        <v>1028.5</v>
      </c>
      <c r="BZ715">
        <v>844.7</v>
      </c>
      <c r="CA715">
        <v>740.4</v>
      </c>
      <c r="CB715">
        <v>687.9</v>
      </c>
      <c r="CC715">
        <v>667.1</v>
      </c>
      <c r="CD715">
        <v>657.3</v>
      </c>
      <c r="CE715">
        <v>636.79999999999995</v>
      </c>
      <c r="CF715">
        <v>676.3</v>
      </c>
      <c r="CG715">
        <v>565.5</v>
      </c>
      <c r="CH715">
        <v>504.3</v>
      </c>
      <c r="CI715">
        <v>481.5</v>
      </c>
      <c r="CJ715">
        <v>473</v>
      </c>
      <c r="CK715">
        <v>468.9</v>
      </c>
      <c r="CL715">
        <v>463.5</v>
      </c>
      <c r="CM715">
        <v>642.79999999999995</v>
      </c>
      <c r="CN715">
        <v>539.79999999999995</v>
      </c>
      <c r="CO715">
        <v>489.9</v>
      </c>
      <c r="CP715">
        <v>470.5</v>
      </c>
      <c r="CQ715">
        <v>461.3</v>
      </c>
      <c r="CR715">
        <v>457.1</v>
      </c>
      <c r="CS715">
        <v>454</v>
      </c>
      <c r="CT715">
        <v>619.79999999999995</v>
      </c>
      <c r="CU715">
        <v>522.70000000000005</v>
      </c>
      <c r="CV715">
        <v>480.6</v>
      </c>
      <c r="CW715">
        <v>461.7</v>
      </c>
      <c r="CX715">
        <v>449.4</v>
      </c>
      <c r="CY715">
        <v>440.7</v>
      </c>
      <c r="CZ715">
        <v>432.8</v>
      </c>
      <c r="DA715">
        <v>622.20000000000005</v>
      </c>
      <c r="DB715">
        <v>513.79999999999995</v>
      </c>
      <c r="DC715">
        <v>473.5</v>
      </c>
      <c r="DD715">
        <v>462.1</v>
      </c>
      <c r="DE715">
        <v>447.8</v>
      </c>
      <c r="DF715">
        <v>434.8</v>
      </c>
      <c r="DG715">
        <v>413.7</v>
      </c>
      <c r="DH715">
        <v>616</v>
      </c>
      <c r="DI715">
        <v>506.3</v>
      </c>
      <c r="DJ715">
        <v>465.5</v>
      </c>
      <c r="DK715">
        <v>444.8</v>
      </c>
      <c r="DL715">
        <v>429.7</v>
      </c>
      <c r="DM715">
        <v>419.9</v>
      </c>
      <c r="DN715">
        <v>402</v>
      </c>
      <c r="DO715">
        <v>633.5</v>
      </c>
      <c r="DP715">
        <v>519.5</v>
      </c>
      <c r="DQ715">
        <v>471.2</v>
      </c>
      <c r="DR715">
        <v>447.4</v>
      </c>
      <c r="DS715">
        <v>426.3</v>
      </c>
      <c r="DT715">
        <v>406.4</v>
      </c>
      <c r="DU715">
        <v>383.8</v>
      </c>
      <c r="DV715">
        <v>703.8</v>
      </c>
      <c r="DW715">
        <v>570.4</v>
      </c>
      <c r="DX715">
        <v>495.1</v>
      </c>
      <c r="DY715">
        <v>463.3</v>
      </c>
      <c r="DZ715">
        <v>441.8</v>
      </c>
      <c r="EA715">
        <v>419.6</v>
      </c>
      <c r="EB715">
        <v>375.6</v>
      </c>
      <c r="EC715">
        <v>833.9</v>
      </c>
      <c r="ED715">
        <v>660.1</v>
      </c>
      <c r="EE715">
        <v>557.9</v>
      </c>
      <c r="EF715">
        <v>496</v>
      </c>
      <c r="EG715">
        <v>464.4</v>
      </c>
      <c r="EH715">
        <v>444.2</v>
      </c>
      <c r="EI715">
        <v>402.8</v>
      </c>
      <c r="EJ715">
        <v>962.9</v>
      </c>
      <c r="EK715">
        <v>762.2</v>
      </c>
      <c r="EL715">
        <v>644.20000000000005</v>
      </c>
      <c r="EM715">
        <v>566.20000000000005</v>
      </c>
      <c r="EN715">
        <v>515.79999999999995</v>
      </c>
      <c r="EO715">
        <v>477.6</v>
      </c>
      <c r="EP715" t="s">
        <v>5076</v>
      </c>
    </row>
    <row r="716" spans="1:146" x14ac:dyDescent="0.25">
      <c r="A716" t="s">
        <v>3421</v>
      </c>
      <c r="B716" t="s">
        <v>2719</v>
      </c>
      <c r="C716" t="s">
        <v>2720</v>
      </c>
      <c r="D716" t="s">
        <v>2904</v>
      </c>
      <c r="E716" t="s">
        <v>2721</v>
      </c>
      <c r="F716" t="s">
        <v>3099</v>
      </c>
      <c r="G716" t="s">
        <v>1544</v>
      </c>
      <c r="H716">
        <v>2007</v>
      </c>
      <c r="I716">
        <v>261788</v>
      </c>
      <c r="K716" t="s">
        <v>2137</v>
      </c>
      <c r="L716" t="s">
        <v>1782</v>
      </c>
      <c r="M716">
        <v>450</v>
      </c>
      <c r="N716" t="s">
        <v>5077</v>
      </c>
      <c r="O716" s="3">
        <v>0.67016203703703703</v>
      </c>
      <c r="P716">
        <v>9.6310000000000002</v>
      </c>
      <c r="Q716">
        <v>9.2910000000000004</v>
      </c>
      <c r="R716">
        <v>2.109</v>
      </c>
      <c r="S716">
        <v>3.05</v>
      </c>
      <c r="T716">
        <v>4051</v>
      </c>
      <c r="U716">
        <v>120.1</v>
      </c>
      <c r="V716">
        <v>0.21</v>
      </c>
      <c r="W716">
        <v>645.79999999999995</v>
      </c>
      <c r="X716">
        <v>0.9738</v>
      </c>
      <c r="Y716">
        <v>693.2</v>
      </c>
      <c r="Z716">
        <v>0</v>
      </c>
      <c r="AA716">
        <v>0</v>
      </c>
      <c r="AB716">
        <v>1069.4000000000001</v>
      </c>
      <c r="AC716">
        <v>862.9</v>
      </c>
      <c r="AD716">
        <v>742.3</v>
      </c>
      <c r="AE716">
        <v>669.2</v>
      </c>
      <c r="AF716">
        <v>623.79999999999995</v>
      </c>
      <c r="AG716">
        <v>599.20000000000005</v>
      </c>
      <c r="AH716">
        <v>571.4</v>
      </c>
      <c r="AI716">
        <v>1023.9</v>
      </c>
      <c r="AJ716">
        <v>828.7</v>
      </c>
      <c r="AK716">
        <v>721.3</v>
      </c>
      <c r="AL716">
        <v>658.8</v>
      </c>
      <c r="AM716">
        <v>620.70000000000005</v>
      </c>
      <c r="AN716">
        <v>597.79999999999995</v>
      </c>
      <c r="AO716">
        <v>568.1</v>
      </c>
      <c r="AP716">
        <v>898.4</v>
      </c>
      <c r="AQ716">
        <v>721.8</v>
      </c>
      <c r="AR716">
        <v>626.20000000000005</v>
      </c>
      <c r="AS716">
        <v>569.9</v>
      </c>
      <c r="AT716">
        <v>534.70000000000005</v>
      </c>
      <c r="AU716">
        <v>511.1</v>
      </c>
      <c r="AV716">
        <v>479.9</v>
      </c>
      <c r="AW716">
        <v>976.6</v>
      </c>
      <c r="AX716">
        <v>777.1</v>
      </c>
      <c r="AY716">
        <v>667.4</v>
      </c>
      <c r="AZ716">
        <v>601.9</v>
      </c>
      <c r="BA716">
        <v>560.9</v>
      </c>
      <c r="BB716">
        <v>534</v>
      </c>
      <c r="BC716">
        <v>500.9</v>
      </c>
      <c r="BD716">
        <v>1064</v>
      </c>
      <c r="BE716">
        <v>809.9</v>
      </c>
      <c r="BF716">
        <v>669.9</v>
      </c>
      <c r="BG716">
        <v>588.20000000000005</v>
      </c>
      <c r="BH716">
        <v>543.79999999999995</v>
      </c>
      <c r="BI716">
        <v>512.1</v>
      </c>
      <c r="BJ716">
        <v>461.1</v>
      </c>
      <c r="BK716">
        <v>42.4</v>
      </c>
      <c r="BL716">
        <v>40.799999999999997</v>
      </c>
      <c r="BM716">
        <v>40.6</v>
      </c>
      <c r="BN716">
        <v>38.799999999999997</v>
      </c>
      <c r="BO716">
        <v>37.200000000000003</v>
      </c>
      <c r="BP716">
        <v>36.5</v>
      </c>
      <c r="BQ716">
        <v>36.4</v>
      </c>
      <c r="BR716">
        <v>145.30000000000001</v>
      </c>
      <c r="BS716">
        <v>149.30000000000001</v>
      </c>
      <c r="BT716">
        <v>150.19999999999999</v>
      </c>
      <c r="BU716">
        <v>157.5</v>
      </c>
      <c r="BV716">
        <v>180</v>
      </c>
      <c r="BW716">
        <v>180</v>
      </c>
      <c r="BX716">
        <v>180</v>
      </c>
      <c r="BY716">
        <v>1123.3</v>
      </c>
      <c r="BZ716">
        <v>921.6</v>
      </c>
      <c r="CA716">
        <v>806.3</v>
      </c>
      <c r="CB716">
        <v>740.8</v>
      </c>
      <c r="CC716">
        <v>704.1</v>
      </c>
      <c r="CD716">
        <v>690.2</v>
      </c>
      <c r="CE716">
        <v>683.8</v>
      </c>
      <c r="CF716">
        <v>741.2</v>
      </c>
      <c r="CG716">
        <v>618.79999999999995</v>
      </c>
      <c r="CH716">
        <v>552</v>
      </c>
      <c r="CI716">
        <v>524.4</v>
      </c>
      <c r="CJ716">
        <v>510.9</v>
      </c>
      <c r="CK716">
        <v>502.8</v>
      </c>
      <c r="CL716">
        <v>497.8</v>
      </c>
      <c r="CM716">
        <v>704</v>
      </c>
      <c r="CN716">
        <v>590.79999999999995</v>
      </c>
      <c r="CO716">
        <v>536.29999999999995</v>
      </c>
      <c r="CP716">
        <v>512.79999999999995</v>
      </c>
      <c r="CQ716">
        <v>499.9</v>
      </c>
      <c r="CR716">
        <v>490</v>
      </c>
      <c r="CS716">
        <v>482.5</v>
      </c>
      <c r="CT716">
        <v>677.2</v>
      </c>
      <c r="CU716">
        <v>571.29999999999995</v>
      </c>
      <c r="CV716">
        <v>525.5</v>
      </c>
      <c r="CW716">
        <v>502.9</v>
      </c>
      <c r="CX716">
        <v>486.3</v>
      </c>
      <c r="CY716">
        <v>473</v>
      </c>
      <c r="CZ716">
        <v>454.8</v>
      </c>
      <c r="DA716">
        <v>662.2</v>
      </c>
      <c r="DB716">
        <v>550.1</v>
      </c>
      <c r="DC716">
        <v>508.4</v>
      </c>
      <c r="DD716">
        <v>488.1</v>
      </c>
      <c r="DE716">
        <v>474</v>
      </c>
      <c r="DF716">
        <v>463.8</v>
      </c>
      <c r="DG716">
        <v>434.2</v>
      </c>
      <c r="DH716">
        <v>655.8</v>
      </c>
      <c r="DI716">
        <v>542.9</v>
      </c>
      <c r="DJ716">
        <v>501.1</v>
      </c>
      <c r="DK716">
        <v>474.6</v>
      </c>
      <c r="DL716">
        <v>451.9</v>
      </c>
      <c r="DM716">
        <v>433.7</v>
      </c>
      <c r="DN716">
        <v>406.8</v>
      </c>
      <c r="DO716">
        <v>673.5</v>
      </c>
      <c r="DP716">
        <v>554.1</v>
      </c>
      <c r="DQ716">
        <v>506.5</v>
      </c>
      <c r="DR716">
        <v>477.5</v>
      </c>
      <c r="DS716">
        <v>449.2</v>
      </c>
      <c r="DT716">
        <v>424.7</v>
      </c>
      <c r="DU716">
        <v>389.5</v>
      </c>
      <c r="DV716">
        <v>741.9</v>
      </c>
      <c r="DW716">
        <v>600.79999999999995</v>
      </c>
      <c r="DX716">
        <v>528.29999999999995</v>
      </c>
      <c r="DY716">
        <v>495.8</v>
      </c>
      <c r="DZ716">
        <v>468.2</v>
      </c>
      <c r="EA716">
        <v>439.7</v>
      </c>
      <c r="EB716">
        <v>384.4</v>
      </c>
      <c r="EC716">
        <v>879.4</v>
      </c>
      <c r="ED716">
        <v>696.5</v>
      </c>
      <c r="EE716">
        <v>587.6</v>
      </c>
      <c r="EF716">
        <v>526.20000000000005</v>
      </c>
      <c r="EG716">
        <v>496.6</v>
      </c>
      <c r="EH716">
        <v>471.2</v>
      </c>
      <c r="EI716">
        <v>419.7</v>
      </c>
      <c r="EJ716">
        <v>1015.5</v>
      </c>
      <c r="EK716">
        <v>804.2</v>
      </c>
      <c r="EL716">
        <v>678.3</v>
      </c>
      <c r="EM716">
        <v>597.70000000000005</v>
      </c>
      <c r="EN716">
        <v>543.5</v>
      </c>
      <c r="EO716">
        <v>508.2</v>
      </c>
      <c r="EP716" t="s">
        <v>5078</v>
      </c>
    </row>
    <row r="717" spans="1:146" x14ac:dyDescent="0.25">
      <c r="A717" t="s">
        <v>5079</v>
      </c>
      <c r="B717" t="s">
        <v>2062</v>
      </c>
      <c r="C717" t="s">
        <v>2063</v>
      </c>
      <c r="D717" t="s">
        <v>3832</v>
      </c>
      <c r="E717" t="s">
        <v>2064</v>
      </c>
      <c r="F717" t="s">
        <v>2065</v>
      </c>
      <c r="G717" t="s">
        <v>2066</v>
      </c>
      <c r="H717">
        <v>2009</v>
      </c>
      <c r="I717">
        <v>211066</v>
      </c>
      <c r="K717" t="s">
        <v>2137</v>
      </c>
      <c r="L717" t="s">
        <v>1781</v>
      </c>
      <c r="M717">
        <v>780</v>
      </c>
      <c r="N717" t="s">
        <v>5080</v>
      </c>
      <c r="O717" s="3">
        <v>0.49932870370370369</v>
      </c>
      <c r="P717">
        <v>9.5</v>
      </c>
      <c r="Q717">
        <v>8.8230000000000004</v>
      </c>
      <c r="R717">
        <v>1.966</v>
      </c>
      <c r="S717">
        <v>3.27</v>
      </c>
      <c r="T717">
        <v>3327</v>
      </c>
      <c r="U717">
        <v>118.6</v>
      </c>
      <c r="V717">
        <v>0.18</v>
      </c>
      <c r="W717">
        <v>642</v>
      </c>
      <c r="X717">
        <v>0.97589999999999999</v>
      </c>
      <c r="Y717">
        <v>691.7</v>
      </c>
      <c r="Z717">
        <v>0</v>
      </c>
      <c r="AA717">
        <v>0</v>
      </c>
      <c r="AB717">
        <v>1066.7</v>
      </c>
      <c r="AC717">
        <v>858.6</v>
      </c>
      <c r="AD717">
        <v>736.2</v>
      </c>
      <c r="AE717">
        <v>663.3</v>
      </c>
      <c r="AF717">
        <v>625.1</v>
      </c>
      <c r="AG717">
        <v>604.79999999999995</v>
      </c>
      <c r="AH717">
        <v>578.9</v>
      </c>
      <c r="AI717">
        <v>1018.2</v>
      </c>
      <c r="AJ717">
        <v>822.7</v>
      </c>
      <c r="AK717">
        <v>714.9</v>
      </c>
      <c r="AL717">
        <v>654.4</v>
      </c>
      <c r="AM717">
        <v>622.20000000000005</v>
      </c>
      <c r="AN717">
        <v>603.4</v>
      </c>
      <c r="AO717">
        <v>576.29999999999995</v>
      </c>
      <c r="AP717">
        <v>893.1</v>
      </c>
      <c r="AQ717">
        <v>717.3</v>
      </c>
      <c r="AR717">
        <v>622.29999999999995</v>
      </c>
      <c r="AS717">
        <v>566.70000000000005</v>
      </c>
      <c r="AT717">
        <v>532.1</v>
      </c>
      <c r="AU717">
        <v>509.1</v>
      </c>
      <c r="AV717">
        <v>478.6</v>
      </c>
      <c r="AW717">
        <v>961.7</v>
      </c>
      <c r="AX717">
        <v>766</v>
      </c>
      <c r="AY717">
        <v>659</v>
      </c>
      <c r="AZ717">
        <v>595.79999999999995</v>
      </c>
      <c r="BA717">
        <v>556.70000000000005</v>
      </c>
      <c r="BB717">
        <v>531.29999999999995</v>
      </c>
      <c r="BC717">
        <v>500</v>
      </c>
      <c r="BD717">
        <v>1062.2</v>
      </c>
      <c r="BE717">
        <v>805.8</v>
      </c>
      <c r="BF717">
        <v>665</v>
      </c>
      <c r="BG717">
        <v>583.29999999999995</v>
      </c>
      <c r="BH717">
        <v>542.1</v>
      </c>
      <c r="BI717">
        <v>510.7</v>
      </c>
      <c r="BJ717">
        <v>455</v>
      </c>
      <c r="BK717">
        <v>42.4</v>
      </c>
      <c r="BL717">
        <v>41</v>
      </c>
      <c r="BM717">
        <v>40.4</v>
      </c>
      <c r="BN717">
        <v>38.299999999999997</v>
      </c>
      <c r="BO717">
        <v>37.700000000000003</v>
      </c>
      <c r="BP717">
        <v>37.6</v>
      </c>
      <c r="BQ717">
        <v>37.9</v>
      </c>
      <c r="BR717">
        <v>145.5</v>
      </c>
      <c r="BS717">
        <v>149.4</v>
      </c>
      <c r="BT717">
        <v>150.80000000000001</v>
      </c>
      <c r="BU717">
        <v>158.6</v>
      </c>
      <c r="BV717">
        <v>180</v>
      </c>
      <c r="BW717">
        <v>180</v>
      </c>
      <c r="BX717">
        <v>180</v>
      </c>
      <c r="BY717">
        <v>1111.5999999999999</v>
      </c>
      <c r="BZ717">
        <v>910.4</v>
      </c>
      <c r="CA717">
        <v>794.1</v>
      </c>
      <c r="CB717">
        <v>729.6</v>
      </c>
      <c r="CC717">
        <v>707.9</v>
      </c>
      <c r="CD717">
        <v>701.4</v>
      </c>
      <c r="CE717">
        <v>700.2</v>
      </c>
      <c r="CF717">
        <v>732.9</v>
      </c>
      <c r="CG717">
        <v>609.29999999999995</v>
      </c>
      <c r="CH717">
        <v>546.5</v>
      </c>
      <c r="CI717">
        <v>520</v>
      </c>
      <c r="CJ717">
        <v>508</v>
      </c>
      <c r="CK717">
        <v>503.7</v>
      </c>
      <c r="CL717">
        <v>503</v>
      </c>
      <c r="CM717">
        <v>695.2</v>
      </c>
      <c r="CN717">
        <v>581.9</v>
      </c>
      <c r="CO717">
        <v>532.1</v>
      </c>
      <c r="CP717">
        <v>508.8</v>
      </c>
      <c r="CQ717">
        <v>494.9</v>
      </c>
      <c r="CR717">
        <v>488</v>
      </c>
      <c r="CS717">
        <v>485.4</v>
      </c>
      <c r="CT717">
        <v>667.5</v>
      </c>
      <c r="CU717">
        <v>563.70000000000005</v>
      </c>
      <c r="CV717">
        <v>522.1</v>
      </c>
      <c r="CW717">
        <v>499.5</v>
      </c>
      <c r="CX717">
        <v>480.2</v>
      </c>
      <c r="CY717">
        <v>464.6</v>
      </c>
      <c r="CZ717">
        <v>450.9</v>
      </c>
      <c r="DA717">
        <v>654.70000000000005</v>
      </c>
      <c r="DB717">
        <v>545.4</v>
      </c>
      <c r="DC717">
        <v>504.6</v>
      </c>
      <c r="DD717">
        <v>480.6</v>
      </c>
      <c r="DE717">
        <v>465.6</v>
      </c>
      <c r="DF717">
        <v>455</v>
      </c>
      <c r="DG717">
        <v>423.4</v>
      </c>
      <c r="DH717">
        <v>652</v>
      </c>
      <c r="DI717">
        <v>541.20000000000005</v>
      </c>
      <c r="DJ717">
        <v>500.3</v>
      </c>
      <c r="DK717">
        <v>469.5</v>
      </c>
      <c r="DL717">
        <v>441.1</v>
      </c>
      <c r="DM717">
        <v>416.1</v>
      </c>
      <c r="DN717">
        <v>387.6</v>
      </c>
      <c r="DO717">
        <v>670.8</v>
      </c>
      <c r="DP717">
        <v>552.4</v>
      </c>
      <c r="DQ717">
        <v>506.7</v>
      </c>
      <c r="DR717">
        <v>476.1</v>
      </c>
      <c r="DS717">
        <v>445.1</v>
      </c>
      <c r="DT717">
        <v>415.4</v>
      </c>
      <c r="DU717">
        <v>365.7</v>
      </c>
      <c r="DV717">
        <v>741.5</v>
      </c>
      <c r="DW717">
        <v>600.20000000000005</v>
      </c>
      <c r="DX717">
        <v>529.9</v>
      </c>
      <c r="DY717">
        <v>497.4</v>
      </c>
      <c r="DZ717">
        <v>468.8</v>
      </c>
      <c r="EA717">
        <v>439.4</v>
      </c>
      <c r="EB717">
        <v>379.6</v>
      </c>
      <c r="EC717">
        <v>884.8</v>
      </c>
      <c r="ED717">
        <v>698.8</v>
      </c>
      <c r="EE717">
        <v>588</v>
      </c>
      <c r="EF717">
        <v>527.29999999999995</v>
      </c>
      <c r="EG717">
        <v>497.5</v>
      </c>
      <c r="EH717">
        <v>471.1</v>
      </c>
      <c r="EI717">
        <v>417.8</v>
      </c>
      <c r="EJ717">
        <v>1021.7</v>
      </c>
      <c r="EK717">
        <v>806.9</v>
      </c>
      <c r="EL717">
        <v>678.4</v>
      </c>
      <c r="EM717">
        <v>597</v>
      </c>
      <c r="EN717">
        <v>542.20000000000005</v>
      </c>
      <c r="EO717">
        <v>508.2</v>
      </c>
      <c r="EP717" t="s">
        <v>5081</v>
      </c>
    </row>
    <row r="718" spans="1:146" x14ac:dyDescent="0.25">
      <c r="A718" t="s">
        <v>3421</v>
      </c>
      <c r="B718" t="s">
        <v>3833</v>
      </c>
      <c r="C718" t="s">
        <v>3834</v>
      </c>
      <c r="D718" t="s">
        <v>3835</v>
      </c>
      <c r="E718" t="s">
        <v>2324</v>
      </c>
      <c r="F718" t="s">
        <v>1483</v>
      </c>
      <c r="G718" t="s">
        <v>1365</v>
      </c>
      <c r="H718">
        <v>1968</v>
      </c>
      <c r="K718" t="s">
        <v>1698</v>
      </c>
      <c r="L718" t="s">
        <v>1781</v>
      </c>
      <c r="M718">
        <v>280</v>
      </c>
      <c r="N718" t="s">
        <v>5080</v>
      </c>
      <c r="O718" s="3">
        <v>0.50937500000000002</v>
      </c>
      <c r="P718">
        <v>7.2240000000000002</v>
      </c>
      <c r="Q718">
        <v>5.8609999999999998</v>
      </c>
      <c r="R718">
        <v>1.2190000000000001</v>
      </c>
      <c r="S718">
        <v>2.4500000000000002</v>
      </c>
      <c r="T718">
        <v>1402</v>
      </c>
      <c r="U718">
        <v>101.9</v>
      </c>
      <c r="V718">
        <v>0.39</v>
      </c>
      <c r="W718">
        <v>833.6</v>
      </c>
      <c r="X718">
        <v>0.74860000000000004</v>
      </c>
      <c r="Y718">
        <v>901.7</v>
      </c>
      <c r="Z718">
        <v>0</v>
      </c>
      <c r="AA718">
        <v>0</v>
      </c>
      <c r="AB718">
        <v>1398.5</v>
      </c>
      <c r="AC718">
        <v>1134.3</v>
      </c>
      <c r="AD718">
        <v>983.2</v>
      </c>
      <c r="AE718">
        <v>877.6</v>
      </c>
      <c r="AF718">
        <v>805.1</v>
      </c>
      <c r="AG718">
        <v>763.1</v>
      </c>
      <c r="AH718">
        <v>735.2</v>
      </c>
      <c r="AI718">
        <v>1360.3</v>
      </c>
      <c r="AJ718">
        <v>1105.9000000000001</v>
      </c>
      <c r="AK718">
        <v>965.7</v>
      </c>
      <c r="AL718">
        <v>875.7</v>
      </c>
      <c r="AM718">
        <v>812.4</v>
      </c>
      <c r="AN718">
        <v>771.3</v>
      </c>
      <c r="AO718">
        <v>747.1</v>
      </c>
      <c r="AP718">
        <v>1168.5999999999999</v>
      </c>
      <c r="AQ718">
        <v>936</v>
      </c>
      <c r="AR718">
        <v>808.2</v>
      </c>
      <c r="AS718">
        <v>731.2</v>
      </c>
      <c r="AT718">
        <v>682.2</v>
      </c>
      <c r="AU718">
        <v>650</v>
      </c>
      <c r="AV718">
        <v>613.29999999999995</v>
      </c>
      <c r="AW718">
        <v>1248.5</v>
      </c>
      <c r="AX718">
        <v>993.9</v>
      </c>
      <c r="AY718">
        <v>852.4</v>
      </c>
      <c r="AZ718">
        <v>766.3</v>
      </c>
      <c r="BA718">
        <v>711</v>
      </c>
      <c r="BB718">
        <v>674.7</v>
      </c>
      <c r="BC718">
        <v>633.1</v>
      </c>
      <c r="BD718">
        <v>1384.4</v>
      </c>
      <c r="BE718">
        <v>1059.2</v>
      </c>
      <c r="BF718">
        <v>877.9</v>
      </c>
      <c r="BG718">
        <v>762.1</v>
      </c>
      <c r="BH718">
        <v>693</v>
      </c>
      <c r="BI718">
        <v>644.79999999999995</v>
      </c>
      <c r="BJ718">
        <v>580.20000000000005</v>
      </c>
      <c r="BK718">
        <v>44.4</v>
      </c>
      <c r="BL718">
        <v>43.3</v>
      </c>
      <c r="BM718">
        <v>43.6</v>
      </c>
      <c r="BN718">
        <v>44.1</v>
      </c>
      <c r="BO718">
        <v>42.6</v>
      </c>
      <c r="BP718">
        <v>41.2</v>
      </c>
      <c r="BQ718">
        <v>41.9</v>
      </c>
      <c r="BR718">
        <v>149</v>
      </c>
      <c r="BS718">
        <v>152.6</v>
      </c>
      <c r="BT718">
        <v>151.6</v>
      </c>
      <c r="BU718">
        <v>168.1</v>
      </c>
      <c r="BV718">
        <v>180</v>
      </c>
      <c r="BW718">
        <v>180</v>
      </c>
      <c r="BX718">
        <v>180</v>
      </c>
      <c r="BY718">
        <v>1539.3</v>
      </c>
      <c r="BZ718">
        <v>1275</v>
      </c>
      <c r="CA718">
        <v>1136</v>
      </c>
      <c r="CB718">
        <v>1035</v>
      </c>
      <c r="CC718">
        <v>956.6</v>
      </c>
      <c r="CD718">
        <v>909.1</v>
      </c>
      <c r="CE718">
        <v>908.2</v>
      </c>
      <c r="CF718">
        <v>995.4</v>
      </c>
      <c r="CG718">
        <v>833.8</v>
      </c>
      <c r="CH718">
        <v>739.1</v>
      </c>
      <c r="CI718">
        <v>680.3</v>
      </c>
      <c r="CJ718">
        <v>647.9</v>
      </c>
      <c r="CK718">
        <v>629.70000000000005</v>
      </c>
      <c r="CL718">
        <v>621.79999999999995</v>
      </c>
      <c r="CM718">
        <v>936.8</v>
      </c>
      <c r="CN718">
        <v>787.1</v>
      </c>
      <c r="CO718">
        <v>698.8</v>
      </c>
      <c r="CP718">
        <v>654.29999999999995</v>
      </c>
      <c r="CQ718">
        <v>629.20000000000005</v>
      </c>
      <c r="CR718">
        <v>611.79999999999995</v>
      </c>
      <c r="CS718">
        <v>597.70000000000005</v>
      </c>
      <c r="CT718">
        <v>892.3</v>
      </c>
      <c r="CU718">
        <v>747.8</v>
      </c>
      <c r="CV718">
        <v>668.5</v>
      </c>
      <c r="CW718">
        <v>633.70000000000005</v>
      </c>
      <c r="CX718">
        <v>612.4</v>
      </c>
      <c r="CY718">
        <v>592.5</v>
      </c>
      <c r="CZ718">
        <v>562.5</v>
      </c>
      <c r="DA718">
        <v>851</v>
      </c>
      <c r="DB718">
        <v>696.4</v>
      </c>
      <c r="DC718">
        <v>630.4</v>
      </c>
      <c r="DD718">
        <v>600</v>
      </c>
      <c r="DE718">
        <v>581</v>
      </c>
      <c r="DF718">
        <v>570.70000000000005</v>
      </c>
      <c r="DG718">
        <v>546.6</v>
      </c>
      <c r="DH718">
        <v>824.3</v>
      </c>
      <c r="DI718">
        <v>678.1</v>
      </c>
      <c r="DJ718">
        <v>621.4</v>
      </c>
      <c r="DK718">
        <v>587.20000000000005</v>
      </c>
      <c r="DL718">
        <v>556.1</v>
      </c>
      <c r="DM718">
        <v>531.5</v>
      </c>
      <c r="DN718">
        <v>503.9</v>
      </c>
      <c r="DO718">
        <v>852.7</v>
      </c>
      <c r="DP718">
        <v>690.4</v>
      </c>
      <c r="DQ718">
        <v>627.29999999999995</v>
      </c>
      <c r="DR718">
        <v>592.6</v>
      </c>
      <c r="DS718">
        <v>560.4</v>
      </c>
      <c r="DT718">
        <v>531.70000000000005</v>
      </c>
      <c r="DU718">
        <v>486.6</v>
      </c>
      <c r="DV718">
        <v>947.4</v>
      </c>
      <c r="DW718">
        <v>759</v>
      </c>
      <c r="DX718">
        <v>651.29999999999995</v>
      </c>
      <c r="DY718">
        <v>611.20000000000005</v>
      </c>
      <c r="DZ718">
        <v>579.79999999999995</v>
      </c>
      <c r="EA718">
        <v>550</v>
      </c>
      <c r="EB718">
        <v>498.8</v>
      </c>
      <c r="EC718">
        <v>1089.2</v>
      </c>
      <c r="ED718">
        <v>862.2</v>
      </c>
      <c r="EE718">
        <v>720.7</v>
      </c>
      <c r="EF718">
        <v>643.4</v>
      </c>
      <c r="EG718">
        <v>608.9</v>
      </c>
      <c r="EH718">
        <v>580</v>
      </c>
      <c r="EI718">
        <v>527.70000000000005</v>
      </c>
      <c r="EJ718">
        <v>1257.5999999999999</v>
      </c>
      <c r="EK718">
        <v>993.5</v>
      </c>
      <c r="EL718">
        <v>830.3</v>
      </c>
      <c r="EM718">
        <v>720.3</v>
      </c>
      <c r="EN718">
        <v>653.6</v>
      </c>
      <c r="EO718">
        <v>617</v>
      </c>
      <c r="EP718" t="s">
        <v>5082</v>
      </c>
    </row>
    <row r="719" spans="1:146" x14ac:dyDescent="0.25">
      <c r="A719" t="s">
        <v>3421</v>
      </c>
      <c r="B719" t="s">
        <v>3306</v>
      </c>
      <c r="C719" t="s">
        <v>3307</v>
      </c>
      <c r="D719" t="s">
        <v>3308</v>
      </c>
      <c r="E719" t="s">
        <v>3309</v>
      </c>
      <c r="F719" t="s">
        <v>3310</v>
      </c>
      <c r="G719" t="s">
        <v>1909</v>
      </c>
      <c r="H719">
        <v>2015</v>
      </c>
      <c r="I719">
        <v>4004297</v>
      </c>
      <c r="K719" t="s">
        <v>2137</v>
      </c>
      <c r="L719" t="s">
        <v>1781</v>
      </c>
      <c r="M719">
        <v>865</v>
      </c>
      <c r="N719" t="s">
        <v>5080</v>
      </c>
      <c r="O719" s="3">
        <v>0.56134259259259256</v>
      </c>
      <c r="P719">
        <v>12.45</v>
      </c>
      <c r="Q719">
        <v>11.762</v>
      </c>
      <c r="R719">
        <v>2.2389999999999999</v>
      </c>
      <c r="S719">
        <v>3.95</v>
      </c>
      <c r="T719">
        <v>9566</v>
      </c>
      <c r="U719">
        <v>125.8</v>
      </c>
      <c r="V719">
        <v>0.23</v>
      </c>
      <c r="W719">
        <v>585.29999999999995</v>
      </c>
      <c r="X719">
        <v>1.0609</v>
      </c>
      <c r="Y719">
        <v>636.20000000000005</v>
      </c>
      <c r="Z719">
        <v>0</v>
      </c>
      <c r="AA719">
        <v>0</v>
      </c>
      <c r="AB719">
        <v>965.3</v>
      </c>
      <c r="AC719">
        <v>784.5</v>
      </c>
      <c r="AD719">
        <v>676.5</v>
      </c>
      <c r="AE719">
        <v>612.5</v>
      </c>
      <c r="AF719">
        <v>579.4</v>
      </c>
      <c r="AG719">
        <v>557.4</v>
      </c>
      <c r="AH719">
        <v>531.70000000000005</v>
      </c>
      <c r="AI719">
        <v>926.4</v>
      </c>
      <c r="AJ719">
        <v>752.5</v>
      </c>
      <c r="AK719">
        <v>656.8</v>
      </c>
      <c r="AL719">
        <v>603.9</v>
      </c>
      <c r="AM719">
        <v>575.9</v>
      </c>
      <c r="AN719">
        <v>558.20000000000005</v>
      </c>
      <c r="AO719">
        <v>533.29999999999995</v>
      </c>
      <c r="AP719">
        <v>810.5</v>
      </c>
      <c r="AQ719">
        <v>652.29999999999995</v>
      </c>
      <c r="AR719">
        <v>567.4</v>
      </c>
      <c r="AS719">
        <v>518.29999999999995</v>
      </c>
      <c r="AT719">
        <v>488.4</v>
      </c>
      <c r="AU719">
        <v>468.9</v>
      </c>
      <c r="AV719">
        <v>444.5</v>
      </c>
      <c r="AW719">
        <v>881.2</v>
      </c>
      <c r="AX719">
        <v>702.4</v>
      </c>
      <c r="AY719">
        <v>604.5</v>
      </c>
      <c r="AZ719">
        <v>546.70000000000005</v>
      </c>
      <c r="BA719">
        <v>511</v>
      </c>
      <c r="BB719">
        <v>488</v>
      </c>
      <c r="BC719">
        <v>460.1</v>
      </c>
      <c r="BD719">
        <v>959.8</v>
      </c>
      <c r="BE719">
        <v>735.3</v>
      </c>
      <c r="BF719">
        <v>607.70000000000005</v>
      </c>
      <c r="BG719">
        <v>534.20000000000005</v>
      </c>
      <c r="BH719">
        <v>497.6</v>
      </c>
      <c r="BI719">
        <v>469.4</v>
      </c>
      <c r="BJ719">
        <v>424.1</v>
      </c>
      <c r="BK719">
        <v>43.5</v>
      </c>
      <c r="BL719">
        <v>41.9</v>
      </c>
      <c r="BM719">
        <v>41.5</v>
      </c>
      <c r="BN719">
        <v>41.1</v>
      </c>
      <c r="BO719">
        <v>40.299999999999997</v>
      </c>
      <c r="BP719">
        <v>40.1</v>
      </c>
      <c r="BQ719">
        <v>39.700000000000003</v>
      </c>
      <c r="BR719">
        <v>141.4</v>
      </c>
      <c r="BS719">
        <v>148.30000000000001</v>
      </c>
      <c r="BT719">
        <v>148.5</v>
      </c>
      <c r="BU719">
        <v>154.9</v>
      </c>
      <c r="BV719">
        <v>164.5</v>
      </c>
      <c r="BW719">
        <v>180</v>
      </c>
      <c r="BX719">
        <v>180</v>
      </c>
      <c r="BY719">
        <v>1020.3</v>
      </c>
      <c r="BZ719">
        <v>840.3</v>
      </c>
      <c r="CA719">
        <v>739.1</v>
      </c>
      <c r="CB719">
        <v>685.6</v>
      </c>
      <c r="CC719">
        <v>664.9</v>
      </c>
      <c r="CD719">
        <v>656.6</v>
      </c>
      <c r="CE719">
        <v>646.1</v>
      </c>
      <c r="CF719">
        <v>664</v>
      </c>
      <c r="CG719">
        <v>555.79999999999995</v>
      </c>
      <c r="CH719">
        <v>494.8</v>
      </c>
      <c r="CI719">
        <v>469.4</v>
      </c>
      <c r="CJ719">
        <v>459.5</v>
      </c>
      <c r="CK719">
        <v>455.4</v>
      </c>
      <c r="CL719">
        <v>452.2</v>
      </c>
      <c r="CM719">
        <v>626.79999999999995</v>
      </c>
      <c r="CN719">
        <v>527.6</v>
      </c>
      <c r="CO719">
        <v>476.9</v>
      </c>
      <c r="CP719">
        <v>456.4</v>
      </c>
      <c r="CQ719">
        <v>446.3</v>
      </c>
      <c r="CR719">
        <v>442</v>
      </c>
      <c r="CS719">
        <v>439.4</v>
      </c>
      <c r="CT719">
        <v>599.20000000000005</v>
      </c>
      <c r="CU719">
        <v>506.7</v>
      </c>
      <c r="CV719">
        <v>464.8</v>
      </c>
      <c r="CW719">
        <v>445.8</v>
      </c>
      <c r="CX719">
        <v>433.6</v>
      </c>
      <c r="CY719">
        <v>424.6</v>
      </c>
      <c r="CZ719">
        <v>416.6</v>
      </c>
      <c r="DA719">
        <v>600.79999999999995</v>
      </c>
      <c r="DB719">
        <v>497</v>
      </c>
      <c r="DC719">
        <v>455.9</v>
      </c>
      <c r="DD719">
        <v>440.7</v>
      </c>
      <c r="DE719">
        <v>429.7</v>
      </c>
      <c r="DF719">
        <v>416.8</v>
      </c>
      <c r="DG719">
        <v>395.5</v>
      </c>
      <c r="DH719">
        <v>594</v>
      </c>
      <c r="DI719">
        <v>489</v>
      </c>
      <c r="DJ719">
        <v>447.8</v>
      </c>
      <c r="DK719">
        <v>427.1</v>
      </c>
      <c r="DL719">
        <v>409.6</v>
      </c>
      <c r="DM719">
        <v>397.5</v>
      </c>
      <c r="DN719">
        <v>379.3</v>
      </c>
      <c r="DO719">
        <v>607.70000000000005</v>
      </c>
      <c r="DP719">
        <v>497.8</v>
      </c>
      <c r="DQ719">
        <v>451.3</v>
      </c>
      <c r="DR719">
        <v>428</v>
      </c>
      <c r="DS719">
        <v>407.1</v>
      </c>
      <c r="DT719">
        <v>388.7</v>
      </c>
      <c r="DU719">
        <v>361.8</v>
      </c>
      <c r="DV719">
        <v>666.9</v>
      </c>
      <c r="DW719">
        <v>540.29999999999995</v>
      </c>
      <c r="DX719">
        <v>471.5</v>
      </c>
      <c r="DY719">
        <v>441.8</v>
      </c>
      <c r="DZ719">
        <v>420.5</v>
      </c>
      <c r="EA719">
        <v>398.7</v>
      </c>
      <c r="EB719">
        <v>357</v>
      </c>
      <c r="EC719">
        <v>788.3</v>
      </c>
      <c r="ED719">
        <v>631.1</v>
      </c>
      <c r="EE719">
        <v>531.70000000000005</v>
      </c>
      <c r="EF719">
        <v>472.3</v>
      </c>
      <c r="EG719">
        <v>443.5</v>
      </c>
      <c r="EH719">
        <v>423.7</v>
      </c>
      <c r="EI719">
        <v>383.8</v>
      </c>
      <c r="EJ719">
        <v>910.2</v>
      </c>
      <c r="EK719">
        <v>728.7</v>
      </c>
      <c r="EL719">
        <v>613.9</v>
      </c>
      <c r="EM719">
        <v>539.5</v>
      </c>
      <c r="EN719">
        <v>493.9</v>
      </c>
      <c r="EO719">
        <v>458.2</v>
      </c>
      <c r="EP719" t="s">
        <v>5083</v>
      </c>
    </row>
    <row r="720" spans="1:146" x14ac:dyDescent="0.25">
      <c r="A720" t="s">
        <v>5084</v>
      </c>
      <c r="B720" t="s">
        <v>2170</v>
      </c>
      <c r="C720" t="s">
        <v>2171</v>
      </c>
      <c r="D720" t="s">
        <v>2172</v>
      </c>
      <c r="E720" t="s">
        <v>2173</v>
      </c>
      <c r="F720" t="s">
        <v>1937</v>
      </c>
      <c r="G720" t="s">
        <v>394</v>
      </c>
      <c r="H720">
        <v>2010</v>
      </c>
      <c r="I720">
        <v>161248</v>
      </c>
      <c r="K720" t="s">
        <v>1698</v>
      </c>
      <c r="L720" t="s">
        <v>1781</v>
      </c>
      <c r="M720">
        <v>720</v>
      </c>
      <c r="N720" t="s">
        <v>5085</v>
      </c>
      <c r="O720" s="3">
        <v>0.43555555555555553</v>
      </c>
      <c r="P720">
        <v>12.5</v>
      </c>
      <c r="Q720">
        <v>11.77</v>
      </c>
      <c r="R720">
        <v>2.2549999999999999</v>
      </c>
      <c r="S720">
        <v>3.82</v>
      </c>
      <c r="T720">
        <v>8252</v>
      </c>
      <c r="U720">
        <v>124.5</v>
      </c>
      <c r="V720">
        <v>0.23</v>
      </c>
      <c r="W720">
        <v>589.20000000000005</v>
      </c>
      <c r="X720">
        <v>1.0579000000000001</v>
      </c>
      <c r="Y720">
        <v>638</v>
      </c>
      <c r="Z720">
        <v>0</v>
      </c>
      <c r="AA720">
        <v>0</v>
      </c>
      <c r="AB720">
        <v>984.6</v>
      </c>
      <c r="AC720">
        <v>794.6</v>
      </c>
      <c r="AD720">
        <v>681.6</v>
      </c>
      <c r="AE720">
        <v>614.20000000000005</v>
      </c>
      <c r="AF720">
        <v>578.1</v>
      </c>
      <c r="AG720">
        <v>553.5</v>
      </c>
      <c r="AH720">
        <v>529.5</v>
      </c>
      <c r="AI720">
        <v>937.3</v>
      </c>
      <c r="AJ720">
        <v>757.1</v>
      </c>
      <c r="AK720">
        <v>657.4</v>
      </c>
      <c r="AL720">
        <v>602.1</v>
      </c>
      <c r="AM720">
        <v>572.1</v>
      </c>
      <c r="AN720">
        <v>552.70000000000005</v>
      </c>
      <c r="AO720">
        <v>530.20000000000005</v>
      </c>
      <c r="AP720">
        <v>820.1</v>
      </c>
      <c r="AQ720">
        <v>658.4</v>
      </c>
      <c r="AR720">
        <v>571</v>
      </c>
      <c r="AS720">
        <v>519.9</v>
      </c>
      <c r="AT720">
        <v>488.5</v>
      </c>
      <c r="AU720">
        <v>468.1</v>
      </c>
      <c r="AV720">
        <v>442.9</v>
      </c>
      <c r="AW720">
        <v>877.3</v>
      </c>
      <c r="AX720">
        <v>698.7</v>
      </c>
      <c r="AY720">
        <v>600.9</v>
      </c>
      <c r="AZ720">
        <v>542.9</v>
      </c>
      <c r="BA720">
        <v>506.9</v>
      </c>
      <c r="BB720">
        <v>483.5</v>
      </c>
      <c r="BC720">
        <v>454.6</v>
      </c>
      <c r="BD720">
        <v>981.6</v>
      </c>
      <c r="BE720">
        <v>745.6</v>
      </c>
      <c r="BF720">
        <v>612.6</v>
      </c>
      <c r="BG720">
        <v>535.79999999999995</v>
      </c>
      <c r="BH720">
        <v>497.3</v>
      </c>
      <c r="BI720">
        <v>467.7</v>
      </c>
      <c r="BJ720">
        <v>422.6</v>
      </c>
      <c r="BK720">
        <v>43.4</v>
      </c>
      <c r="BL720">
        <v>41.7</v>
      </c>
      <c r="BM720">
        <v>40.9</v>
      </c>
      <c r="BN720">
        <v>39.9</v>
      </c>
      <c r="BO720">
        <v>38.9</v>
      </c>
      <c r="BP720">
        <v>38.5</v>
      </c>
      <c r="BQ720">
        <v>38.4</v>
      </c>
      <c r="BR720">
        <v>139.69999999999999</v>
      </c>
      <c r="BS720">
        <v>148.30000000000001</v>
      </c>
      <c r="BT720">
        <v>148.6</v>
      </c>
      <c r="BU720">
        <v>154.19999999999999</v>
      </c>
      <c r="BV720">
        <v>163.4</v>
      </c>
      <c r="BW720">
        <v>180</v>
      </c>
      <c r="BX720">
        <v>180</v>
      </c>
      <c r="BY720">
        <v>1014.2</v>
      </c>
      <c r="BZ720">
        <v>830.3</v>
      </c>
      <c r="CA720">
        <v>726.8</v>
      </c>
      <c r="CB720">
        <v>673</v>
      </c>
      <c r="CC720">
        <v>650.9</v>
      </c>
      <c r="CD720">
        <v>640.5</v>
      </c>
      <c r="CE720">
        <v>635.6</v>
      </c>
      <c r="CF720">
        <v>660.4</v>
      </c>
      <c r="CG720">
        <v>550.20000000000005</v>
      </c>
      <c r="CH720">
        <v>491.4</v>
      </c>
      <c r="CI720">
        <v>467.6</v>
      </c>
      <c r="CJ720">
        <v>458</v>
      </c>
      <c r="CK720">
        <v>453.4</v>
      </c>
      <c r="CL720">
        <v>450.2</v>
      </c>
      <c r="CM720">
        <v>622.79999999999995</v>
      </c>
      <c r="CN720">
        <v>522.6</v>
      </c>
      <c r="CO720">
        <v>475.2</v>
      </c>
      <c r="CP720">
        <v>455.7</v>
      </c>
      <c r="CQ720">
        <v>445.6</v>
      </c>
      <c r="CR720">
        <v>440.7</v>
      </c>
      <c r="CS720">
        <v>436.7</v>
      </c>
      <c r="CT720">
        <v>594.70000000000005</v>
      </c>
      <c r="CU720">
        <v>503.2</v>
      </c>
      <c r="CV720">
        <v>464.1</v>
      </c>
      <c r="CW720">
        <v>445.6</v>
      </c>
      <c r="CX720">
        <v>432.7</v>
      </c>
      <c r="CY720">
        <v>422.7</v>
      </c>
      <c r="CZ720">
        <v>413</v>
      </c>
      <c r="DA720">
        <v>601.29999999999995</v>
      </c>
      <c r="DB720">
        <v>507.1</v>
      </c>
      <c r="DC720">
        <v>462.2</v>
      </c>
      <c r="DD720">
        <v>444.5</v>
      </c>
      <c r="DE720">
        <v>429.1</v>
      </c>
      <c r="DF720">
        <v>414.7</v>
      </c>
      <c r="DG720">
        <v>391.2</v>
      </c>
      <c r="DH720">
        <v>610.20000000000005</v>
      </c>
      <c r="DI720">
        <v>499.3</v>
      </c>
      <c r="DJ720">
        <v>453.7</v>
      </c>
      <c r="DK720">
        <v>430.8</v>
      </c>
      <c r="DL720">
        <v>411.4</v>
      </c>
      <c r="DM720">
        <v>399.1</v>
      </c>
      <c r="DN720">
        <v>378.9</v>
      </c>
      <c r="DO720">
        <v>625.9</v>
      </c>
      <c r="DP720">
        <v>510.9</v>
      </c>
      <c r="DQ720">
        <v>459</v>
      </c>
      <c r="DR720">
        <v>433.8</v>
      </c>
      <c r="DS720">
        <v>411.3</v>
      </c>
      <c r="DT720">
        <v>389.6</v>
      </c>
      <c r="DU720">
        <v>361.6</v>
      </c>
      <c r="DV720">
        <v>691.7</v>
      </c>
      <c r="DW720">
        <v>558.29999999999995</v>
      </c>
      <c r="DX720">
        <v>484.1</v>
      </c>
      <c r="DY720">
        <v>450.3</v>
      </c>
      <c r="DZ720">
        <v>428.3</v>
      </c>
      <c r="EA720">
        <v>405.5</v>
      </c>
      <c r="EB720">
        <v>360.2</v>
      </c>
      <c r="EC720">
        <v>827</v>
      </c>
      <c r="ED720">
        <v>657.2</v>
      </c>
      <c r="EE720">
        <v>551.20000000000005</v>
      </c>
      <c r="EF720">
        <v>485.2</v>
      </c>
      <c r="EG720">
        <v>452.1</v>
      </c>
      <c r="EH720">
        <v>431.3</v>
      </c>
      <c r="EI720">
        <v>389.2</v>
      </c>
      <c r="EJ720">
        <v>955</v>
      </c>
      <c r="EK720">
        <v>758.9</v>
      </c>
      <c r="EL720">
        <v>636.5</v>
      </c>
      <c r="EM720">
        <v>555.29999999999995</v>
      </c>
      <c r="EN720">
        <v>505.3</v>
      </c>
      <c r="EO720">
        <v>466.5</v>
      </c>
      <c r="EP720" t="s">
        <v>5086</v>
      </c>
    </row>
    <row r="721" spans="1:146" x14ac:dyDescent="0.25">
      <c r="A721" t="s">
        <v>3421</v>
      </c>
      <c r="B721" t="s">
        <v>3836</v>
      </c>
      <c r="C721" t="s">
        <v>3837</v>
      </c>
      <c r="D721" t="s">
        <v>3838</v>
      </c>
      <c r="E721" t="s">
        <v>2931</v>
      </c>
      <c r="F721" t="s">
        <v>804</v>
      </c>
      <c r="G721" t="s">
        <v>2932</v>
      </c>
      <c r="H721">
        <v>1976</v>
      </c>
      <c r="I721">
        <v>9644389</v>
      </c>
      <c r="K721" t="s">
        <v>1698</v>
      </c>
      <c r="L721" t="s">
        <v>1781</v>
      </c>
      <c r="M721">
        <v>377</v>
      </c>
      <c r="N721" t="s">
        <v>5085</v>
      </c>
      <c r="O721" s="3">
        <v>0.47527777777777774</v>
      </c>
      <c r="P721">
        <v>7.27</v>
      </c>
      <c r="Q721">
        <v>6.306</v>
      </c>
      <c r="R721">
        <v>1.373</v>
      </c>
      <c r="S721">
        <v>2.76</v>
      </c>
      <c r="T721">
        <v>2260</v>
      </c>
      <c r="U721">
        <v>112.1</v>
      </c>
      <c r="V721">
        <v>0.52</v>
      </c>
      <c r="W721">
        <v>810.6</v>
      </c>
      <c r="X721">
        <v>0.77329999999999999</v>
      </c>
      <c r="Y721">
        <v>872.9</v>
      </c>
      <c r="Z721">
        <v>0</v>
      </c>
      <c r="AA721">
        <v>0</v>
      </c>
      <c r="AB721">
        <v>1318.8</v>
      </c>
      <c r="AC721">
        <v>1082.3</v>
      </c>
      <c r="AD721">
        <v>945.3</v>
      </c>
      <c r="AE721">
        <v>846.7</v>
      </c>
      <c r="AF721">
        <v>783</v>
      </c>
      <c r="AG721">
        <v>753.4</v>
      </c>
      <c r="AH721">
        <v>730.9</v>
      </c>
      <c r="AI721">
        <v>1282.5</v>
      </c>
      <c r="AJ721">
        <v>1053.7</v>
      </c>
      <c r="AK721">
        <v>927.6</v>
      </c>
      <c r="AL721">
        <v>845.8</v>
      </c>
      <c r="AM721">
        <v>791.9</v>
      </c>
      <c r="AN721">
        <v>762.2</v>
      </c>
      <c r="AO721">
        <v>740.3</v>
      </c>
      <c r="AP721">
        <v>1121</v>
      </c>
      <c r="AQ721">
        <v>904.2</v>
      </c>
      <c r="AR721">
        <v>786.6</v>
      </c>
      <c r="AS721">
        <v>717</v>
      </c>
      <c r="AT721">
        <v>673.7</v>
      </c>
      <c r="AU721">
        <v>646</v>
      </c>
      <c r="AV721">
        <v>614.9</v>
      </c>
      <c r="AW721">
        <v>1200.9000000000001</v>
      </c>
      <c r="AX721">
        <v>961.8</v>
      </c>
      <c r="AY721">
        <v>830.2</v>
      </c>
      <c r="AZ721">
        <v>751.2</v>
      </c>
      <c r="BA721">
        <v>701.5</v>
      </c>
      <c r="BB721">
        <v>669.6</v>
      </c>
      <c r="BC721">
        <v>633.4</v>
      </c>
      <c r="BD721">
        <v>1307.0999999999999</v>
      </c>
      <c r="BE721">
        <v>1013.8</v>
      </c>
      <c r="BF721">
        <v>848.9</v>
      </c>
      <c r="BG721">
        <v>743.1</v>
      </c>
      <c r="BH721">
        <v>682.7</v>
      </c>
      <c r="BI721">
        <v>643.1</v>
      </c>
      <c r="BJ721">
        <v>585.5</v>
      </c>
      <c r="BK721">
        <v>43.3</v>
      </c>
      <c r="BL721">
        <v>41.7</v>
      </c>
      <c r="BM721">
        <v>41.9</v>
      </c>
      <c r="BN721">
        <v>42.4</v>
      </c>
      <c r="BO721">
        <v>40.700000000000003</v>
      </c>
      <c r="BP721">
        <v>40.1</v>
      </c>
      <c r="BQ721">
        <v>40.700000000000003</v>
      </c>
      <c r="BR721">
        <v>149</v>
      </c>
      <c r="BS721">
        <v>153.69999999999999</v>
      </c>
      <c r="BT721">
        <v>152.19999999999999</v>
      </c>
      <c r="BU721">
        <v>170.8</v>
      </c>
      <c r="BV721">
        <v>180</v>
      </c>
      <c r="BW721">
        <v>180</v>
      </c>
      <c r="BX721">
        <v>180</v>
      </c>
      <c r="BY721">
        <v>1434.8</v>
      </c>
      <c r="BZ721">
        <v>1202.3</v>
      </c>
      <c r="CA721">
        <v>1078.8</v>
      </c>
      <c r="CB721">
        <v>985.4</v>
      </c>
      <c r="CC721">
        <v>919.8</v>
      </c>
      <c r="CD721">
        <v>892.9</v>
      </c>
      <c r="CE721">
        <v>897.5</v>
      </c>
      <c r="CF721">
        <v>941.9</v>
      </c>
      <c r="CG721">
        <v>802.4</v>
      </c>
      <c r="CH721">
        <v>713.9</v>
      </c>
      <c r="CI721">
        <v>664.6</v>
      </c>
      <c r="CJ721">
        <v>639.6</v>
      </c>
      <c r="CK721">
        <v>626.70000000000005</v>
      </c>
      <c r="CL721">
        <v>621.79999999999995</v>
      </c>
      <c r="CM721">
        <v>894.8</v>
      </c>
      <c r="CN721">
        <v>763.2</v>
      </c>
      <c r="CO721">
        <v>682.4</v>
      </c>
      <c r="CP721">
        <v>645.1</v>
      </c>
      <c r="CQ721">
        <v>624</v>
      </c>
      <c r="CR721">
        <v>610.6</v>
      </c>
      <c r="CS721">
        <v>600.79999999999995</v>
      </c>
      <c r="CT721">
        <v>859.8</v>
      </c>
      <c r="CU721">
        <v>730.1</v>
      </c>
      <c r="CV721">
        <v>659.1</v>
      </c>
      <c r="CW721">
        <v>629.9</v>
      </c>
      <c r="CX721">
        <v>610.4</v>
      </c>
      <c r="CY721">
        <v>593.20000000000005</v>
      </c>
      <c r="CZ721">
        <v>568.70000000000005</v>
      </c>
      <c r="DA721">
        <v>825</v>
      </c>
      <c r="DB721">
        <v>682.8</v>
      </c>
      <c r="DC721">
        <v>625.5</v>
      </c>
      <c r="DD721">
        <v>600.20000000000005</v>
      </c>
      <c r="DE721">
        <v>585.5</v>
      </c>
      <c r="DF721">
        <v>576.29999999999995</v>
      </c>
      <c r="DG721">
        <v>553.29999999999995</v>
      </c>
      <c r="DH721">
        <v>800.2</v>
      </c>
      <c r="DI721">
        <v>666.9</v>
      </c>
      <c r="DJ721">
        <v>617.6</v>
      </c>
      <c r="DK721">
        <v>587.6</v>
      </c>
      <c r="DL721">
        <v>559.79999999999995</v>
      </c>
      <c r="DM721">
        <v>537.9</v>
      </c>
      <c r="DN721">
        <v>516</v>
      </c>
      <c r="DO721">
        <v>823.1</v>
      </c>
      <c r="DP721">
        <v>678.1</v>
      </c>
      <c r="DQ721">
        <v>622.9</v>
      </c>
      <c r="DR721">
        <v>592.4</v>
      </c>
      <c r="DS721">
        <v>563.20000000000005</v>
      </c>
      <c r="DT721">
        <v>536.6</v>
      </c>
      <c r="DU721">
        <v>500.7</v>
      </c>
      <c r="DV721">
        <v>909</v>
      </c>
      <c r="DW721">
        <v>738.9</v>
      </c>
      <c r="DX721">
        <v>644.20000000000005</v>
      </c>
      <c r="DY721">
        <v>609</v>
      </c>
      <c r="DZ721">
        <v>581.20000000000005</v>
      </c>
      <c r="EA721">
        <v>553.4</v>
      </c>
      <c r="EB721">
        <v>508.3</v>
      </c>
      <c r="EC721">
        <v>1041.5</v>
      </c>
      <c r="ED721">
        <v>835.8</v>
      </c>
      <c r="EE721">
        <v>705.9</v>
      </c>
      <c r="EF721">
        <v>637.5</v>
      </c>
      <c r="EG721">
        <v>607</v>
      </c>
      <c r="EH721">
        <v>581.4</v>
      </c>
      <c r="EI721">
        <v>532.6</v>
      </c>
      <c r="EJ721">
        <v>1202.7</v>
      </c>
      <c r="EK721">
        <v>962.3</v>
      </c>
      <c r="EL721">
        <v>811.8</v>
      </c>
      <c r="EM721">
        <v>708</v>
      </c>
      <c r="EN721">
        <v>646.20000000000005</v>
      </c>
      <c r="EO721">
        <v>613.79999999999995</v>
      </c>
      <c r="EP721" t="s">
        <v>5087</v>
      </c>
    </row>
    <row r="722" spans="1:146" x14ac:dyDescent="0.25">
      <c r="A722" t="s">
        <v>3421</v>
      </c>
      <c r="B722" t="s">
        <v>3839</v>
      </c>
      <c r="C722" t="s">
        <v>3840</v>
      </c>
      <c r="D722" t="s">
        <v>3841</v>
      </c>
      <c r="E722" t="s">
        <v>3842</v>
      </c>
      <c r="F722" t="s">
        <v>3843</v>
      </c>
      <c r="G722" t="s">
        <v>5088</v>
      </c>
      <c r="H722">
        <v>2018</v>
      </c>
      <c r="I722">
        <v>102548</v>
      </c>
      <c r="K722" t="s">
        <v>2137</v>
      </c>
      <c r="L722" t="s">
        <v>1782</v>
      </c>
      <c r="M722">
        <v>655</v>
      </c>
      <c r="N722" t="s">
        <v>5085</v>
      </c>
      <c r="O722" s="3">
        <v>0.53129629629629627</v>
      </c>
      <c r="P722">
        <v>10.79</v>
      </c>
      <c r="Q722">
        <v>9.7780000000000005</v>
      </c>
      <c r="R722">
        <v>2.16</v>
      </c>
      <c r="S722">
        <v>3.62</v>
      </c>
      <c r="T722">
        <v>4200</v>
      </c>
      <c r="U722">
        <v>117.3</v>
      </c>
      <c r="V722">
        <v>0</v>
      </c>
      <c r="W722">
        <v>589.1</v>
      </c>
      <c r="X722">
        <v>1.056</v>
      </c>
      <c r="Y722">
        <v>639.20000000000005</v>
      </c>
      <c r="Z722">
        <v>0</v>
      </c>
      <c r="AA722">
        <v>0</v>
      </c>
      <c r="AB722">
        <v>946.6</v>
      </c>
      <c r="AC722">
        <v>766</v>
      </c>
      <c r="AD722">
        <v>670</v>
      </c>
      <c r="AE722">
        <v>620.29999999999995</v>
      </c>
      <c r="AF722">
        <v>590</v>
      </c>
      <c r="AG722">
        <v>570.29999999999995</v>
      </c>
      <c r="AH722">
        <v>539.4</v>
      </c>
      <c r="AI722">
        <v>897.1</v>
      </c>
      <c r="AJ722">
        <v>730.3</v>
      </c>
      <c r="AK722">
        <v>648.6</v>
      </c>
      <c r="AL722">
        <v>607.9</v>
      </c>
      <c r="AM722">
        <v>583.4</v>
      </c>
      <c r="AN722">
        <v>565.6</v>
      </c>
      <c r="AO722">
        <v>533.6</v>
      </c>
      <c r="AP722">
        <v>804.4</v>
      </c>
      <c r="AQ722">
        <v>652.29999999999995</v>
      </c>
      <c r="AR722">
        <v>572</v>
      </c>
      <c r="AS722">
        <v>525.9</v>
      </c>
      <c r="AT722">
        <v>497.1</v>
      </c>
      <c r="AU722">
        <v>477.4</v>
      </c>
      <c r="AV722">
        <v>449.8</v>
      </c>
      <c r="AW722">
        <v>850.7</v>
      </c>
      <c r="AX722">
        <v>685.5</v>
      </c>
      <c r="AY722">
        <v>596.9</v>
      </c>
      <c r="AZ722">
        <v>545.29999999999995</v>
      </c>
      <c r="BA722">
        <v>513.1</v>
      </c>
      <c r="BB722">
        <v>491.4</v>
      </c>
      <c r="BC722">
        <v>461.9</v>
      </c>
      <c r="BD722">
        <v>947.3</v>
      </c>
      <c r="BE722">
        <v>722.2</v>
      </c>
      <c r="BF722">
        <v>608.1</v>
      </c>
      <c r="BG722">
        <v>544.70000000000005</v>
      </c>
      <c r="BH722">
        <v>508.7</v>
      </c>
      <c r="BI722">
        <v>478.6</v>
      </c>
      <c r="BJ722">
        <v>431.4</v>
      </c>
      <c r="BK722">
        <v>42.3</v>
      </c>
      <c r="BL722">
        <v>41.1</v>
      </c>
      <c r="BM722">
        <v>39</v>
      </c>
      <c r="BN722">
        <v>37.9</v>
      </c>
      <c r="BO722">
        <v>37.4</v>
      </c>
      <c r="BP722">
        <v>37.4</v>
      </c>
      <c r="BQ722">
        <v>37</v>
      </c>
      <c r="BR722">
        <v>141.30000000000001</v>
      </c>
      <c r="BS722">
        <v>148</v>
      </c>
      <c r="BT722">
        <v>150.30000000000001</v>
      </c>
      <c r="BU722">
        <v>157</v>
      </c>
      <c r="BV722">
        <v>174</v>
      </c>
      <c r="BW722">
        <v>180</v>
      </c>
      <c r="BX722">
        <v>180</v>
      </c>
      <c r="BY722">
        <v>939.8</v>
      </c>
      <c r="BZ722">
        <v>776.3</v>
      </c>
      <c r="CA722">
        <v>703.8</v>
      </c>
      <c r="CB722">
        <v>677.5</v>
      </c>
      <c r="CC722">
        <v>665.4</v>
      </c>
      <c r="CD722">
        <v>660.1</v>
      </c>
      <c r="CE722">
        <v>650.6</v>
      </c>
      <c r="CF722">
        <v>620.6</v>
      </c>
      <c r="CG722">
        <v>526.5</v>
      </c>
      <c r="CH722">
        <v>496.2</v>
      </c>
      <c r="CI722">
        <v>485.4</v>
      </c>
      <c r="CJ722">
        <v>479.9</v>
      </c>
      <c r="CK722">
        <v>476.8</v>
      </c>
      <c r="CL722">
        <v>472.9</v>
      </c>
      <c r="CM722">
        <v>589.6</v>
      </c>
      <c r="CN722">
        <v>510.9</v>
      </c>
      <c r="CO722">
        <v>485.1</v>
      </c>
      <c r="CP722">
        <v>472.5</v>
      </c>
      <c r="CQ722">
        <v>465.6</v>
      </c>
      <c r="CR722">
        <v>461.6</v>
      </c>
      <c r="CS722">
        <v>458.5</v>
      </c>
      <c r="CT722">
        <v>568.70000000000005</v>
      </c>
      <c r="CU722">
        <v>501.8</v>
      </c>
      <c r="CV722">
        <v>475.4</v>
      </c>
      <c r="CW722">
        <v>456.7</v>
      </c>
      <c r="CX722">
        <v>443</v>
      </c>
      <c r="CY722">
        <v>435.2</v>
      </c>
      <c r="CZ722">
        <v>428</v>
      </c>
      <c r="DA722">
        <v>577.1</v>
      </c>
      <c r="DB722">
        <v>503.8</v>
      </c>
      <c r="DC722">
        <v>474.9</v>
      </c>
      <c r="DD722">
        <v>452</v>
      </c>
      <c r="DE722">
        <v>431.7</v>
      </c>
      <c r="DF722">
        <v>415.6</v>
      </c>
      <c r="DG722">
        <v>397.9</v>
      </c>
      <c r="DH722">
        <v>615.9</v>
      </c>
      <c r="DI722">
        <v>509.8</v>
      </c>
      <c r="DJ722">
        <v>470.9</v>
      </c>
      <c r="DK722">
        <v>443</v>
      </c>
      <c r="DL722">
        <v>422.5</v>
      </c>
      <c r="DM722">
        <v>407.7</v>
      </c>
      <c r="DN722">
        <v>384.4</v>
      </c>
      <c r="DO722">
        <v>631.6</v>
      </c>
      <c r="DP722">
        <v>519.1</v>
      </c>
      <c r="DQ722">
        <v>475.7</v>
      </c>
      <c r="DR722">
        <v>444</v>
      </c>
      <c r="DS722">
        <v>415</v>
      </c>
      <c r="DT722">
        <v>390.8</v>
      </c>
      <c r="DU722">
        <v>363.7</v>
      </c>
      <c r="DV722">
        <v>697.2</v>
      </c>
      <c r="DW722">
        <v>561.1</v>
      </c>
      <c r="DX722">
        <v>496.5</v>
      </c>
      <c r="DY722">
        <v>464.8</v>
      </c>
      <c r="DZ722">
        <v>434.3</v>
      </c>
      <c r="EA722">
        <v>404.4</v>
      </c>
      <c r="EB722">
        <v>345.1</v>
      </c>
      <c r="EC722">
        <v>825.7</v>
      </c>
      <c r="ED722">
        <v>654.4</v>
      </c>
      <c r="EE722">
        <v>551</v>
      </c>
      <c r="EF722">
        <v>495.5</v>
      </c>
      <c r="EG722">
        <v>466.2</v>
      </c>
      <c r="EH722">
        <v>438.3</v>
      </c>
      <c r="EI722">
        <v>384</v>
      </c>
      <c r="EJ722">
        <v>953.4</v>
      </c>
      <c r="EK722">
        <v>755.6</v>
      </c>
      <c r="EL722">
        <v>636.1</v>
      </c>
      <c r="EM722">
        <v>563.1</v>
      </c>
      <c r="EN722">
        <v>514.6</v>
      </c>
      <c r="EO722">
        <v>480.5</v>
      </c>
      <c r="EP722" t="s">
        <v>5089</v>
      </c>
    </row>
    <row r="723" spans="1:146" x14ac:dyDescent="0.25">
      <c r="A723" t="s">
        <v>5090</v>
      </c>
      <c r="B723" t="s">
        <v>3849</v>
      </c>
      <c r="C723" t="s">
        <v>3850</v>
      </c>
      <c r="D723" t="s">
        <v>3851</v>
      </c>
      <c r="E723" t="s">
        <v>5091</v>
      </c>
      <c r="F723" t="s">
        <v>3852</v>
      </c>
      <c r="G723" t="s">
        <v>1361</v>
      </c>
      <c r="H723">
        <v>2011</v>
      </c>
      <c r="I723">
        <v>4009193</v>
      </c>
      <c r="K723" t="s">
        <v>1698</v>
      </c>
      <c r="L723" t="s">
        <v>1781</v>
      </c>
      <c r="M723">
        <v>350</v>
      </c>
      <c r="N723" t="s">
        <v>5092</v>
      </c>
      <c r="O723" s="3">
        <v>0.46280092592592598</v>
      </c>
      <c r="P723">
        <v>12.2</v>
      </c>
      <c r="Q723">
        <v>10.789</v>
      </c>
      <c r="R723">
        <v>1.86</v>
      </c>
      <c r="S723">
        <v>3.92</v>
      </c>
      <c r="T723">
        <v>10514</v>
      </c>
      <c r="U723">
        <v>125.1</v>
      </c>
      <c r="V723">
        <v>0.52</v>
      </c>
      <c r="W723">
        <v>645.4</v>
      </c>
      <c r="X723">
        <v>0.94850000000000001</v>
      </c>
      <c r="Y723">
        <v>711.7</v>
      </c>
      <c r="Z723">
        <v>0</v>
      </c>
      <c r="AA723">
        <v>0</v>
      </c>
      <c r="AB723">
        <v>1061.5</v>
      </c>
      <c r="AC723">
        <v>863.4</v>
      </c>
      <c r="AD723">
        <v>756.2</v>
      </c>
      <c r="AE723">
        <v>690.7</v>
      </c>
      <c r="AF723">
        <v>656.9</v>
      </c>
      <c r="AG723">
        <v>627.29999999999995</v>
      </c>
      <c r="AH723">
        <v>601.79999999999995</v>
      </c>
      <c r="AI723">
        <v>1020.9</v>
      </c>
      <c r="AJ723">
        <v>833.8</v>
      </c>
      <c r="AK723">
        <v>733.2</v>
      </c>
      <c r="AL723">
        <v>676.8</v>
      </c>
      <c r="AM723">
        <v>645.29999999999995</v>
      </c>
      <c r="AN723">
        <v>624.79999999999995</v>
      </c>
      <c r="AO723">
        <v>607.9</v>
      </c>
      <c r="AP723">
        <v>890.1</v>
      </c>
      <c r="AQ723">
        <v>718</v>
      </c>
      <c r="AR723">
        <v>625.79999999999995</v>
      </c>
      <c r="AS723">
        <v>572.79999999999995</v>
      </c>
      <c r="AT723">
        <v>541.1</v>
      </c>
      <c r="AU723">
        <v>521.4</v>
      </c>
      <c r="AV723">
        <v>499.5</v>
      </c>
      <c r="AW723">
        <v>959.6</v>
      </c>
      <c r="AX723">
        <v>765.9</v>
      </c>
      <c r="AY723">
        <v>659.7</v>
      </c>
      <c r="AZ723">
        <v>596.70000000000005</v>
      </c>
      <c r="BA723">
        <v>557.9</v>
      </c>
      <c r="BB723">
        <v>533.29999999999995</v>
      </c>
      <c r="BC723">
        <v>506.1</v>
      </c>
      <c r="BD723">
        <v>1054.8</v>
      </c>
      <c r="BE723">
        <v>808.7</v>
      </c>
      <c r="BF723">
        <v>675</v>
      </c>
      <c r="BG723">
        <v>593.20000000000005</v>
      </c>
      <c r="BH723">
        <v>551.6</v>
      </c>
      <c r="BI723">
        <v>518.29999999999995</v>
      </c>
      <c r="BJ723">
        <v>470.6</v>
      </c>
      <c r="BK723">
        <v>44.5</v>
      </c>
      <c r="BL723">
        <v>42.5</v>
      </c>
      <c r="BM723">
        <v>42</v>
      </c>
      <c r="BN723">
        <v>42.9</v>
      </c>
      <c r="BO723">
        <v>43.3</v>
      </c>
      <c r="BP723">
        <v>42.9</v>
      </c>
      <c r="BQ723">
        <v>43.5</v>
      </c>
      <c r="BR723">
        <v>145</v>
      </c>
      <c r="BS723">
        <v>148.1</v>
      </c>
      <c r="BT723">
        <v>147.5</v>
      </c>
      <c r="BU723">
        <v>148.1</v>
      </c>
      <c r="BV723">
        <v>150.69999999999999</v>
      </c>
      <c r="BW723">
        <v>175.6</v>
      </c>
      <c r="BX723">
        <v>178.4</v>
      </c>
      <c r="BY723">
        <v>1127.5999999999999</v>
      </c>
      <c r="BZ723">
        <v>933.5</v>
      </c>
      <c r="CA723">
        <v>832.5</v>
      </c>
      <c r="CB723">
        <v>776</v>
      </c>
      <c r="CC723">
        <v>747.4</v>
      </c>
      <c r="CD723">
        <v>734.1</v>
      </c>
      <c r="CE723">
        <v>735.1</v>
      </c>
      <c r="CF723">
        <v>728.7</v>
      </c>
      <c r="CG723">
        <v>616.70000000000005</v>
      </c>
      <c r="CH723">
        <v>549.5</v>
      </c>
      <c r="CI723">
        <v>513.6</v>
      </c>
      <c r="CJ723">
        <v>498.1</v>
      </c>
      <c r="CK723">
        <v>492.4</v>
      </c>
      <c r="CL723">
        <v>490.1</v>
      </c>
      <c r="CM723">
        <v>686.9</v>
      </c>
      <c r="CN723">
        <v>584.70000000000005</v>
      </c>
      <c r="CO723">
        <v>522.20000000000005</v>
      </c>
      <c r="CP723">
        <v>494.5</v>
      </c>
      <c r="CQ723">
        <v>481.3</v>
      </c>
      <c r="CR723">
        <v>475.4</v>
      </c>
      <c r="CS723">
        <v>472.2</v>
      </c>
      <c r="CT723">
        <v>656.4</v>
      </c>
      <c r="CU723">
        <v>559.20000000000005</v>
      </c>
      <c r="CV723">
        <v>503.7</v>
      </c>
      <c r="CW723">
        <v>480.3</v>
      </c>
      <c r="CX723">
        <v>467.5</v>
      </c>
      <c r="CY723">
        <v>458.9</v>
      </c>
      <c r="CZ723">
        <v>450.3</v>
      </c>
      <c r="DA723">
        <v>647.20000000000005</v>
      </c>
      <c r="DB723">
        <v>540.29999999999995</v>
      </c>
      <c r="DC723">
        <v>489.5</v>
      </c>
      <c r="DD723">
        <v>472.2</v>
      </c>
      <c r="DE723">
        <v>463.4</v>
      </c>
      <c r="DF723">
        <v>452.4</v>
      </c>
      <c r="DG723">
        <v>434.8</v>
      </c>
      <c r="DH723">
        <v>640.70000000000005</v>
      </c>
      <c r="DI723">
        <v>530.29999999999995</v>
      </c>
      <c r="DJ723">
        <v>481.6</v>
      </c>
      <c r="DK723">
        <v>460.2</v>
      </c>
      <c r="DL723">
        <v>444.6</v>
      </c>
      <c r="DM723">
        <v>433.9</v>
      </c>
      <c r="DN723">
        <v>419</v>
      </c>
      <c r="DO723">
        <v>659.9</v>
      </c>
      <c r="DP723">
        <v>546.79999999999995</v>
      </c>
      <c r="DQ723">
        <v>488.3</v>
      </c>
      <c r="DR723">
        <v>463.4</v>
      </c>
      <c r="DS723">
        <v>445.9</v>
      </c>
      <c r="DT723">
        <v>429.3</v>
      </c>
      <c r="DU723">
        <v>403.5</v>
      </c>
      <c r="DV723">
        <v>730.8</v>
      </c>
      <c r="DW723">
        <v>599.1</v>
      </c>
      <c r="DX723">
        <v>517.70000000000005</v>
      </c>
      <c r="DY723">
        <v>479.1</v>
      </c>
      <c r="DZ723">
        <v>458.4</v>
      </c>
      <c r="EA723">
        <v>441.1</v>
      </c>
      <c r="EB723">
        <v>407.3</v>
      </c>
      <c r="EC723">
        <v>862</v>
      </c>
      <c r="ED723">
        <v>687</v>
      </c>
      <c r="EE723">
        <v>588.79999999999995</v>
      </c>
      <c r="EF723">
        <v>524.4</v>
      </c>
      <c r="EG723">
        <v>491.5</v>
      </c>
      <c r="EH723">
        <v>471.2</v>
      </c>
      <c r="EI723">
        <v>443.8</v>
      </c>
      <c r="EJ723">
        <v>995.3</v>
      </c>
      <c r="EK723">
        <v>793.3</v>
      </c>
      <c r="EL723">
        <v>679.9</v>
      </c>
      <c r="EM723">
        <v>605.5</v>
      </c>
      <c r="EN723">
        <v>566.5</v>
      </c>
      <c r="EO723">
        <v>520.4</v>
      </c>
      <c r="EP723" t="s">
        <v>5093</v>
      </c>
    </row>
    <row r="724" spans="1:146" x14ac:dyDescent="0.25">
      <c r="A724" t="s">
        <v>3931</v>
      </c>
      <c r="B724" t="s">
        <v>3136</v>
      </c>
      <c r="C724" t="s">
        <v>3137</v>
      </c>
      <c r="D724" t="s">
        <v>3138</v>
      </c>
      <c r="E724" t="s">
        <v>3139</v>
      </c>
      <c r="F724" t="s">
        <v>3140</v>
      </c>
      <c r="G724" t="s">
        <v>3141</v>
      </c>
      <c r="H724">
        <v>1993</v>
      </c>
      <c r="I724">
        <v>117589</v>
      </c>
      <c r="K724" t="s">
        <v>1698</v>
      </c>
      <c r="L724" t="s">
        <v>1781</v>
      </c>
      <c r="M724">
        <v>397</v>
      </c>
      <c r="N724" t="s">
        <v>5092</v>
      </c>
      <c r="O724" s="3">
        <v>0.47027777777777779</v>
      </c>
      <c r="P724">
        <v>8.8030000000000008</v>
      </c>
      <c r="Q724">
        <v>7.14</v>
      </c>
      <c r="R724">
        <v>1.3859999999999999</v>
      </c>
      <c r="S724">
        <v>2.77</v>
      </c>
      <c r="T724">
        <v>2381</v>
      </c>
      <c r="U724">
        <v>117.8</v>
      </c>
      <c r="V724">
        <v>0</v>
      </c>
      <c r="W724">
        <v>699.3</v>
      </c>
      <c r="X724">
        <v>0.88639999999999997</v>
      </c>
      <c r="Y724">
        <v>761.5</v>
      </c>
      <c r="Z724">
        <v>0</v>
      </c>
      <c r="AA724">
        <v>0</v>
      </c>
      <c r="AB724">
        <v>1124.7</v>
      </c>
      <c r="AC724">
        <v>919.3</v>
      </c>
      <c r="AD724">
        <v>796.9</v>
      </c>
      <c r="AE724">
        <v>732.5</v>
      </c>
      <c r="AF724">
        <v>698.5</v>
      </c>
      <c r="AG724">
        <v>682</v>
      </c>
      <c r="AH724">
        <v>663.1</v>
      </c>
      <c r="AI724">
        <v>1075.9000000000001</v>
      </c>
      <c r="AJ724">
        <v>881.9</v>
      </c>
      <c r="AK724">
        <v>778.6</v>
      </c>
      <c r="AL724">
        <v>727.6</v>
      </c>
      <c r="AM724">
        <v>701.7</v>
      </c>
      <c r="AN724">
        <v>687</v>
      </c>
      <c r="AO724">
        <v>670.4</v>
      </c>
      <c r="AP724">
        <v>952.9</v>
      </c>
      <c r="AQ724">
        <v>773.5</v>
      </c>
      <c r="AR724">
        <v>678.8</v>
      </c>
      <c r="AS724">
        <v>625.1</v>
      </c>
      <c r="AT724">
        <v>593.20000000000005</v>
      </c>
      <c r="AU724">
        <v>573.29999999999995</v>
      </c>
      <c r="AV724">
        <v>549.9</v>
      </c>
      <c r="AW724">
        <v>991.1</v>
      </c>
      <c r="AX724">
        <v>801</v>
      </c>
      <c r="AY724">
        <v>699.9</v>
      </c>
      <c r="AZ724">
        <v>642.20000000000005</v>
      </c>
      <c r="BA724">
        <v>607.70000000000005</v>
      </c>
      <c r="BB724">
        <v>586.1</v>
      </c>
      <c r="BC724">
        <v>561.20000000000005</v>
      </c>
      <c r="BD724">
        <v>1121.7</v>
      </c>
      <c r="BE724">
        <v>863.6</v>
      </c>
      <c r="BF724">
        <v>721.4</v>
      </c>
      <c r="BG724">
        <v>645.5</v>
      </c>
      <c r="BH724">
        <v>605.5</v>
      </c>
      <c r="BI724">
        <v>573.20000000000005</v>
      </c>
      <c r="BJ724">
        <v>519.6</v>
      </c>
      <c r="BK724">
        <v>43.2</v>
      </c>
      <c r="BL724">
        <v>42.8</v>
      </c>
      <c r="BM724">
        <v>41.5</v>
      </c>
      <c r="BN724">
        <v>40.799999999999997</v>
      </c>
      <c r="BO724">
        <v>40.799999999999997</v>
      </c>
      <c r="BP724">
        <v>40.799999999999997</v>
      </c>
      <c r="BQ724">
        <v>42.2</v>
      </c>
      <c r="BR724">
        <v>148</v>
      </c>
      <c r="BS724">
        <v>152</v>
      </c>
      <c r="BT724">
        <v>152</v>
      </c>
      <c r="BU724">
        <v>163.9</v>
      </c>
      <c r="BV724">
        <v>180</v>
      </c>
      <c r="BW724">
        <v>180</v>
      </c>
      <c r="BX724">
        <v>180</v>
      </c>
      <c r="BY724">
        <v>1154.5</v>
      </c>
      <c r="BZ724">
        <v>968.8</v>
      </c>
      <c r="CA724">
        <v>862.6</v>
      </c>
      <c r="CB724">
        <v>826.6</v>
      </c>
      <c r="CC724">
        <v>815.6</v>
      </c>
      <c r="CD724">
        <v>814.2</v>
      </c>
      <c r="CE724">
        <v>828.7</v>
      </c>
      <c r="CF724">
        <v>755.6</v>
      </c>
      <c r="CG724">
        <v>639.29999999999995</v>
      </c>
      <c r="CH724">
        <v>590.29999999999995</v>
      </c>
      <c r="CI724">
        <v>573.6</v>
      </c>
      <c r="CJ724">
        <v>568</v>
      </c>
      <c r="CK724">
        <v>566</v>
      </c>
      <c r="CL724">
        <v>566.6</v>
      </c>
      <c r="CM724">
        <v>714.2</v>
      </c>
      <c r="CN724">
        <v>612.70000000000005</v>
      </c>
      <c r="CO724">
        <v>575.20000000000005</v>
      </c>
      <c r="CP724">
        <v>558.5</v>
      </c>
      <c r="CQ724">
        <v>551.29999999999995</v>
      </c>
      <c r="CR724">
        <v>547.9</v>
      </c>
      <c r="CS724">
        <v>548.1</v>
      </c>
      <c r="CT724">
        <v>682.8</v>
      </c>
      <c r="CU724">
        <v>596.1</v>
      </c>
      <c r="CV724">
        <v>563.4</v>
      </c>
      <c r="CW724">
        <v>542.9</v>
      </c>
      <c r="CX724">
        <v>527.79999999999995</v>
      </c>
      <c r="CY724">
        <v>519.70000000000005</v>
      </c>
      <c r="CZ724">
        <v>514.20000000000005</v>
      </c>
      <c r="DA724">
        <v>687.4</v>
      </c>
      <c r="DB724">
        <v>595.9</v>
      </c>
      <c r="DC724">
        <v>556</v>
      </c>
      <c r="DD724">
        <v>533.70000000000005</v>
      </c>
      <c r="DE724">
        <v>516.6</v>
      </c>
      <c r="DF724">
        <v>499.5</v>
      </c>
      <c r="DG724">
        <v>481.7</v>
      </c>
      <c r="DH724">
        <v>698.7</v>
      </c>
      <c r="DI724">
        <v>590</v>
      </c>
      <c r="DJ724">
        <v>549.6</v>
      </c>
      <c r="DK724">
        <v>518.4</v>
      </c>
      <c r="DL724">
        <v>491.7</v>
      </c>
      <c r="DM724">
        <v>472</v>
      </c>
      <c r="DN724">
        <v>451.3</v>
      </c>
      <c r="DO724">
        <v>722.9</v>
      </c>
      <c r="DP724">
        <v>601.1</v>
      </c>
      <c r="DQ724">
        <v>556.1</v>
      </c>
      <c r="DR724">
        <v>524.6</v>
      </c>
      <c r="DS724">
        <v>494.5</v>
      </c>
      <c r="DT724">
        <v>468.4</v>
      </c>
      <c r="DU724">
        <v>428.6</v>
      </c>
      <c r="DV724">
        <v>807.6</v>
      </c>
      <c r="DW724">
        <v>656</v>
      </c>
      <c r="DX724">
        <v>577.5</v>
      </c>
      <c r="DY724">
        <v>544.4</v>
      </c>
      <c r="DZ724">
        <v>514.70000000000005</v>
      </c>
      <c r="EA724">
        <v>486.8</v>
      </c>
      <c r="EB724">
        <v>435.4</v>
      </c>
      <c r="EC724">
        <v>948.3</v>
      </c>
      <c r="ED724">
        <v>753.2</v>
      </c>
      <c r="EE724">
        <v>635.4</v>
      </c>
      <c r="EF724">
        <v>572.79999999999995</v>
      </c>
      <c r="EG724">
        <v>542.6</v>
      </c>
      <c r="EH724">
        <v>514.79999999999995</v>
      </c>
      <c r="EI724">
        <v>464.8</v>
      </c>
      <c r="EJ724">
        <v>1095</v>
      </c>
      <c r="EK724">
        <v>869.8</v>
      </c>
      <c r="EL724">
        <v>731.3</v>
      </c>
      <c r="EM724">
        <v>638.5</v>
      </c>
      <c r="EN724">
        <v>581.5</v>
      </c>
      <c r="EO724">
        <v>549.9</v>
      </c>
      <c r="EP724" t="s">
        <v>5094</v>
      </c>
    </row>
    <row r="725" spans="1:146" x14ac:dyDescent="0.25">
      <c r="A725" t="s">
        <v>3421</v>
      </c>
      <c r="B725" t="s">
        <v>3311</v>
      </c>
      <c r="C725" t="s">
        <v>3312</v>
      </c>
      <c r="D725" t="s">
        <v>3313</v>
      </c>
      <c r="E725" t="s">
        <v>3314</v>
      </c>
      <c r="F725" t="s">
        <v>1785</v>
      </c>
      <c r="G725" t="s">
        <v>1104</v>
      </c>
      <c r="H725">
        <v>2016</v>
      </c>
      <c r="I725">
        <v>4070602</v>
      </c>
      <c r="K725" t="s">
        <v>2137</v>
      </c>
      <c r="L725" t="s">
        <v>1781</v>
      </c>
      <c r="M725">
        <v>585</v>
      </c>
      <c r="N725" t="s">
        <v>5092</v>
      </c>
      <c r="O725" s="3">
        <v>0.5486805555555555</v>
      </c>
      <c r="P725">
        <v>10.254</v>
      </c>
      <c r="Q725">
        <v>9.6839999999999993</v>
      </c>
      <c r="R725">
        <v>2.0920000000000001</v>
      </c>
      <c r="S725">
        <v>3.61</v>
      </c>
      <c r="T725">
        <v>5706</v>
      </c>
      <c r="U725">
        <v>122</v>
      </c>
      <c r="V725">
        <v>0.19</v>
      </c>
      <c r="W725">
        <v>624.20000000000005</v>
      </c>
      <c r="X725">
        <v>0.997</v>
      </c>
      <c r="Y725">
        <v>677.1</v>
      </c>
      <c r="Z725">
        <v>0</v>
      </c>
      <c r="AA725">
        <v>0</v>
      </c>
      <c r="AB725">
        <v>1014.6</v>
      </c>
      <c r="AC725">
        <v>826</v>
      </c>
      <c r="AD725">
        <v>715.3</v>
      </c>
      <c r="AE725">
        <v>652.70000000000005</v>
      </c>
      <c r="AF725">
        <v>618.29999999999995</v>
      </c>
      <c r="AG725">
        <v>598.5</v>
      </c>
      <c r="AH725">
        <v>570.9</v>
      </c>
      <c r="AI725">
        <v>971.5</v>
      </c>
      <c r="AJ725">
        <v>792.6</v>
      </c>
      <c r="AK725">
        <v>696</v>
      </c>
      <c r="AL725">
        <v>644.5</v>
      </c>
      <c r="AM725">
        <v>617.29999999999995</v>
      </c>
      <c r="AN725">
        <v>600.5</v>
      </c>
      <c r="AO725">
        <v>572.79999999999995</v>
      </c>
      <c r="AP725">
        <v>857.3</v>
      </c>
      <c r="AQ725">
        <v>693</v>
      </c>
      <c r="AR725">
        <v>605.6</v>
      </c>
      <c r="AS725">
        <v>555.4</v>
      </c>
      <c r="AT725">
        <v>525.1</v>
      </c>
      <c r="AU725">
        <v>505.3</v>
      </c>
      <c r="AV725">
        <v>479.2</v>
      </c>
      <c r="AW725">
        <v>923.6</v>
      </c>
      <c r="AX725">
        <v>739.7</v>
      </c>
      <c r="AY725">
        <v>640</v>
      </c>
      <c r="AZ725">
        <v>581.9</v>
      </c>
      <c r="BA725">
        <v>546.29999999999995</v>
      </c>
      <c r="BB725">
        <v>523.4</v>
      </c>
      <c r="BC725">
        <v>494.9</v>
      </c>
      <c r="BD725">
        <v>1010.3</v>
      </c>
      <c r="BE725">
        <v>775.3</v>
      </c>
      <c r="BF725">
        <v>645.5</v>
      </c>
      <c r="BG725">
        <v>572.79999999999995</v>
      </c>
      <c r="BH725">
        <v>535.9</v>
      </c>
      <c r="BI725">
        <v>506.8</v>
      </c>
      <c r="BJ725">
        <v>458.8</v>
      </c>
      <c r="BK725">
        <v>42.5</v>
      </c>
      <c r="BL725">
        <v>41.1</v>
      </c>
      <c r="BM725">
        <v>40.6</v>
      </c>
      <c r="BN725">
        <v>39.6</v>
      </c>
      <c r="BO725">
        <v>39</v>
      </c>
      <c r="BP725">
        <v>38.9</v>
      </c>
      <c r="BQ725">
        <v>39.299999999999997</v>
      </c>
      <c r="BR725">
        <v>145.19999999999999</v>
      </c>
      <c r="BS725">
        <v>149.6</v>
      </c>
      <c r="BT725">
        <v>150.80000000000001</v>
      </c>
      <c r="BU725">
        <v>157.69999999999999</v>
      </c>
      <c r="BV725">
        <v>180</v>
      </c>
      <c r="BW725">
        <v>180</v>
      </c>
      <c r="BX725">
        <v>180</v>
      </c>
      <c r="BY725">
        <v>1057.8</v>
      </c>
      <c r="BZ725">
        <v>877.2</v>
      </c>
      <c r="CA725">
        <v>775.3</v>
      </c>
      <c r="CB725">
        <v>726.9</v>
      </c>
      <c r="CC725">
        <v>710.6</v>
      </c>
      <c r="CD725">
        <v>704.7</v>
      </c>
      <c r="CE725">
        <v>693.1</v>
      </c>
      <c r="CF725">
        <v>697.5</v>
      </c>
      <c r="CG725">
        <v>586</v>
      </c>
      <c r="CH725">
        <v>529</v>
      </c>
      <c r="CI725">
        <v>506.9</v>
      </c>
      <c r="CJ725">
        <v>498.8</v>
      </c>
      <c r="CK725">
        <v>495.3</v>
      </c>
      <c r="CL725">
        <v>490.8</v>
      </c>
      <c r="CM725">
        <v>662.2</v>
      </c>
      <c r="CN725">
        <v>559.20000000000005</v>
      </c>
      <c r="CO725">
        <v>513.4</v>
      </c>
      <c r="CP725">
        <v>494.4</v>
      </c>
      <c r="CQ725">
        <v>485.1</v>
      </c>
      <c r="CR725">
        <v>481.2</v>
      </c>
      <c r="CS725">
        <v>479.2</v>
      </c>
      <c r="CT725">
        <v>635.6</v>
      </c>
      <c r="CU725">
        <v>541.20000000000005</v>
      </c>
      <c r="CV725">
        <v>502.7</v>
      </c>
      <c r="CW725">
        <v>483.6</v>
      </c>
      <c r="CX725">
        <v>470.4</v>
      </c>
      <c r="CY725">
        <v>460.8</v>
      </c>
      <c r="CZ725">
        <v>453.4</v>
      </c>
      <c r="DA725">
        <v>625.1</v>
      </c>
      <c r="DB725">
        <v>525.4</v>
      </c>
      <c r="DC725">
        <v>490.3</v>
      </c>
      <c r="DD725">
        <v>476.3</v>
      </c>
      <c r="DE725">
        <v>465.5</v>
      </c>
      <c r="DF725">
        <v>450.5</v>
      </c>
      <c r="DG725">
        <v>427.9</v>
      </c>
      <c r="DH725">
        <v>622.9</v>
      </c>
      <c r="DI725">
        <v>521.1</v>
      </c>
      <c r="DJ725">
        <v>484.4</v>
      </c>
      <c r="DK725">
        <v>461.4</v>
      </c>
      <c r="DL725">
        <v>440.8</v>
      </c>
      <c r="DM725">
        <v>428.2</v>
      </c>
      <c r="DN725">
        <v>409.3</v>
      </c>
      <c r="DO725">
        <v>642.9</v>
      </c>
      <c r="DP725">
        <v>533.9</v>
      </c>
      <c r="DQ725">
        <v>490.2</v>
      </c>
      <c r="DR725">
        <v>464.8</v>
      </c>
      <c r="DS725">
        <v>440.8</v>
      </c>
      <c r="DT725">
        <v>419</v>
      </c>
      <c r="DU725">
        <v>390.6</v>
      </c>
      <c r="DV725">
        <v>711.3</v>
      </c>
      <c r="DW725">
        <v>579.4</v>
      </c>
      <c r="DX725">
        <v>511.3</v>
      </c>
      <c r="DY725">
        <v>481.2</v>
      </c>
      <c r="DZ725">
        <v>457.6</v>
      </c>
      <c r="EA725">
        <v>433.3</v>
      </c>
      <c r="EB725">
        <v>388.4</v>
      </c>
      <c r="EC725">
        <v>841.3</v>
      </c>
      <c r="ED725">
        <v>671</v>
      </c>
      <c r="EE725">
        <v>568</v>
      </c>
      <c r="EF725">
        <v>509.7</v>
      </c>
      <c r="EG725">
        <v>481.9</v>
      </c>
      <c r="EH725">
        <v>459.8</v>
      </c>
      <c r="EI725">
        <v>415.9</v>
      </c>
      <c r="EJ725">
        <v>971.4</v>
      </c>
      <c r="EK725">
        <v>774.8</v>
      </c>
      <c r="EL725">
        <v>655.29999999999995</v>
      </c>
      <c r="EM725">
        <v>578.5</v>
      </c>
      <c r="EN725">
        <v>526</v>
      </c>
      <c r="EO725">
        <v>492.3</v>
      </c>
      <c r="EP725" t="s">
        <v>5095</v>
      </c>
    </row>
    <row r="726" spans="1:146" x14ac:dyDescent="0.25">
      <c r="A726" t="s">
        <v>3421</v>
      </c>
      <c r="B726" t="s">
        <v>2769</v>
      </c>
      <c r="C726" t="s">
        <v>2770</v>
      </c>
      <c r="D726" t="s">
        <v>1881</v>
      </c>
      <c r="E726" t="s">
        <v>2771</v>
      </c>
      <c r="F726" t="s">
        <v>590</v>
      </c>
      <c r="G726" t="s">
        <v>591</v>
      </c>
      <c r="H726">
        <v>2004</v>
      </c>
      <c r="I726">
        <v>9513072</v>
      </c>
      <c r="K726" t="s">
        <v>2137</v>
      </c>
      <c r="L726" t="s">
        <v>1781</v>
      </c>
      <c r="M726">
        <v>765</v>
      </c>
      <c r="N726" t="s">
        <v>5092</v>
      </c>
      <c r="O726" s="3">
        <v>0.59002314814814816</v>
      </c>
      <c r="P726">
        <v>11.345000000000001</v>
      </c>
      <c r="Q726">
        <v>10.153</v>
      </c>
      <c r="R726">
        <v>2.3130000000000002</v>
      </c>
      <c r="S726">
        <v>3.47</v>
      </c>
      <c r="T726">
        <v>6562</v>
      </c>
      <c r="U726">
        <v>125</v>
      </c>
      <c r="V726">
        <v>0.14000000000000001</v>
      </c>
      <c r="W726">
        <v>609.79999999999995</v>
      </c>
      <c r="X726">
        <v>1.0232000000000001</v>
      </c>
      <c r="Y726">
        <v>659.7</v>
      </c>
      <c r="Z726">
        <v>0</v>
      </c>
      <c r="AA726">
        <v>0</v>
      </c>
      <c r="AB726">
        <v>989</v>
      </c>
      <c r="AC726">
        <v>804.8</v>
      </c>
      <c r="AD726">
        <v>696.3</v>
      </c>
      <c r="AE726">
        <v>636</v>
      </c>
      <c r="AF726">
        <v>602.9</v>
      </c>
      <c r="AG726">
        <v>583</v>
      </c>
      <c r="AH726">
        <v>554.29999999999995</v>
      </c>
      <c r="AI726">
        <v>946.4</v>
      </c>
      <c r="AJ726">
        <v>771.4</v>
      </c>
      <c r="AK726">
        <v>676.5</v>
      </c>
      <c r="AL726">
        <v>626.4</v>
      </c>
      <c r="AM726">
        <v>600.5</v>
      </c>
      <c r="AN726">
        <v>584.1</v>
      </c>
      <c r="AO726">
        <v>555.29999999999995</v>
      </c>
      <c r="AP726">
        <v>838.5</v>
      </c>
      <c r="AQ726">
        <v>677.3</v>
      </c>
      <c r="AR726">
        <v>591.4</v>
      </c>
      <c r="AS726">
        <v>542.29999999999995</v>
      </c>
      <c r="AT726">
        <v>512.5</v>
      </c>
      <c r="AU726">
        <v>493</v>
      </c>
      <c r="AV726">
        <v>467.2</v>
      </c>
      <c r="AW726">
        <v>901.4</v>
      </c>
      <c r="AX726">
        <v>721.7</v>
      </c>
      <c r="AY726">
        <v>624.29999999999995</v>
      </c>
      <c r="AZ726">
        <v>567.4</v>
      </c>
      <c r="BA726">
        <v>532.6</v>
      </c>
      <c r="BB726">
        <v>510.1</v>
      </c>
      <c r="BC726">
        <v>481.7</v>
      </c>
      <c r="BD726">
        <v>985.6</v>
      </c>
      <c r="BE726">
        <v>756.3</v>
      </c>
      <c r="BF726">
        <v>629.1</v>
      </c>
      <c r="BG726">
        <v>558.4</v>
      </c>
      <c r="BH726">
        <v>522.79999999999995</v>
      </c>
      <c r="BI726">
        <v>494.7</v>
      </c>
      <c r="BJ726">
        <v>447.7</v>
      </c>
      <c r="BK726">
        <v>42.2</v>
      </c>
      <c r="BL726">
        <v>40.9</v>
      </c>
      <c r="BM726">
        <v>40.4</v>
      </c>
      <c r="BN726">
        <v>39.1</v>
      </c>
      <c r="BO726">
        <v>38.5</v>
      </c>
      <c r="BP726">
        <v>38.4</v>
      </c>
      <c r="BQ726">
        <v>38.6</v>
      </c>
      <c r="BR726">
        <v>144.9</v>
      </c>
      <c r="BS726">
        <v>149.1</v>
      </c>
      <c r="BT726">
        <v>151</v>
      </c>
      <c r="BU726">
        <v>157</v>
      </c>
      <c r="BV726">
        <v>174.3</v>
      </c>
      <c r="BW726">
        <v>180</v>
      </c>
      <c r="BX726">
        <v>180</v>
      </c>
      <c r="BY726">
        <v>1023.4</v>
      </c>
      <c r="BZ726">
        <v>848.3</v>
      </c>
      <c r="CA726">
        <v>748.1</v>
      </c>
      <c r="CB726">
        <v>702.1</v>
      </c>
      <c r="CC726">
        <v>687.5</v>
      </c>
      <c r="CD726">
        <v>682.5</v>
      </c>
      <c r="CE726">
        <v>668.3</v>
      </c>
      <c r="CF726">
        <v>676.9</v>
      </c>
      <c r="CG726">
        <v>568.29999999999995</v>
      </c>
      <c r="CH726">
        <v>513.70000000000005</v>
      </c>
      <c r="CI726">
        <v>493.5</v>
      </c>
      <c r="CJ726">
        <v>486.6</v>
      </c>
      <c r="CK726">
        <v>483.6</v>
      </c>
      <c r="CL726">
        <v>478</v>
      </c>
      <c r="CM726">
        <v>643.5</v>
      </c>
      <c r="CN726">
        <v>543.4</v>
      </c>
      <c r="CO726">
        <v>499.9</v>
      </c>
      <c r="CP726">
        <v>482</v>
      </c>
      <c r="CQ726">
        <v>473.9</v>
      </c>
      <c r="CR726">
        <v>470.4</v>
      </c>
      <c r="CS726">
        <v>466.3</v>
      </c>
      <c r="CT726">
        <v>618.5</v>
      </c>
      <c r="CU726">
        <v>526.9</v>
      </c>
      <c r="CV726">
        <v>490.1</v>
      </c>
      <c r="CW726">
        <v>471.7</v>
      </c>
      <c r="CX726">
        <v>459</v>
      </c>
      <c r="CY726">
        <v>450.5</v>
      </c>
      <c r="CZ726">
        <v>444.1</v>
      </c>
      <c r="DA726">
        <v>624.70000000000005</v>
      </c>
      <c r="DB726">
        <v>520.4</v>
      </c>
      <c r="DC726">
        <v>481.7</v>
      </c>
      <c r="DD726">
        <v>465.3</v>
      </c>
      <c r="DE726">
        <v>453.8</v>
      </c>
      <c r="DF726">
        <v>439.2</v>
      </c>
      <c r="DG726">
        <v>418.5</v>
      </c>
      <c r="DH726">
        <v>620</v>
      </c>
      <c r="DI726">
        <v>514.20000000000005</v>
      </c>
      <c r="DJ726">
        <v>475.3</v>
      </c>
      <c r="DK726">
        <v>452.7</v>
      </c>
      <c r="DL726">
        <v>433.8</v>
      </c>
      <c r="DM726">
        <v>418.5</v>
      </c>
      <c r="DN726">
        <v>400.1</v>
      </c>
      <c r="DO726">
        <v>637.1</v>
      </c>
      <c r="DP726">
        <v>525.4</v>
      </c>
      <c r="DQ726">
        <v>480.5</v>
      </c>
      <c r="DR726">
        <v>455.3</v>
      </c>
      <c r="DS726">
        <v>432</v>
      </c>
      <c r="DT726">
        <v>411.1</v>
      </c>
      <c r="DU726">
        <v>383</v>
      </c>
      <c r="DV726">
        <v>702.6</v>
      </c>
      <c r="DW726">
        <v>571</v>
      </c>
      <c r="DX726">
        <v>502.1</v>
      </c>
      <c r="DY726">
        <v>471.7</v>
      </c>
      <c r="DZ726">
        <v>448.5</v>
      </c>
      <c r="EA726">
        <v>424.9</v>
      </c>
      <c r="EB726">
        <v>380.7</v>
      </c>
      <c r="EC726">
        <v>826.8</v>
      </c>
      <c r="ED726">
        <v>659.3</v>
      </c>
      <c r="EE726">
        <v>558.70000000000005</v>
      </c>
      <c r="EF726">
        <v>500.9</v>
      </c>
      <c r="EG726">
        <v>472.6</v>
      </c>
      <c r="EH726">
        <v>450.9</v>
      </c>
      <c r="EI726">
        <v>407.9</v>
      </c>
      <c r="EJ726">
        <v>954.7</v>
      </c>
      <c r="EK726">
        <v>761.3</v>
      </c>
      <c r="EL726">
        <v>644.6</v>
      </c>
      <c r="EM726">
        <v>569.9</v>
      </c>
      <c r="EN726">
        <v>518.29999999999995</v>
      </c>
      <c r="EO726">
        <v>483.6</v>
      </c>
      <c r="EP726" t="s">
        <v>5096</v>
      </c>
    </row>
    <row r="727" spans="1:146" x14ac:dyDescent="0.25">
      <c r="A727" t="s">
        <v>3421</v>
      </c>
      <c r="B727" t="s">
        <v>3853</v>
      </c>
      <c r="C727" t="s">
        <v>3854</v>
      </c>
      <c r="D727" t="s">
        <v>3855</v>
      </c>
      <c r="E727" t="s">
        <v>2868</v>
      </c>
      <c r="F727" t="s">
        <v>1222</v>
      </c>
      <c r="G727" t="s">
        <v>1222</v>
      </c>
      <c r="H727">
        <v>1976</v>
      </c>
      <c r="K727" t="s">
        <v>1698</v>
      </c>
      <c r="L727" t="s">
        <v>1781</v>
      </c>
      <c r="M727">
        <v>362</v>
      </c>
      <c r="N727" t="s">
        <v>5097</v>
      </c>
      <c r="O727" s="3">
        <v>0.35067129629629629</v>
      </c>
      <c r="P727">
        <v>8.0980000000000008</v>
      </c>
      <c r="Q727">
        <v>6.3650000000000002</v>
      </c>
      <c r="R727">
        <v>1.492</v>
      </c>
      <c r="S727">
        <v>2.7</v>
      </c>
      <c r="T727">
        <v>2300</v>
      </c>
      <c r="U727">
        <v>115.7</v>
      </c>
      <c r="V727">
        <v>0.53</v>
      </c>
      <c r="W727">
        <v>858.2</v>
      </c>
      <c r="X727">
        <v>0.73640000000000005</v>
      </c>
      <c r="Y727">
        <v>916.6</v>
      </c>
      <c r="Z727">
        <v>0</v>
      </c>
      <c r="AA727">
        <v>0</v>
      </c>
      <c r="AB727">
        <v>1467.2</v>
      </c>
      <c r="AC727">
        <v>1164.5</v>
      </c>
      <c r="AD727">
        <v>999.2</v>
      </c>
      <c r="AE727">
        <v>888.4</v>
      </c>
      <c r="AF727">
        <v>812.1</v>
      </c>
      <c r="AG727">
        <v>771.9</v>
      </c>
      <c r="AH727">
        <v>748.9</v>
      </c>
      <c r="AI727">
        <v>1404.2</v>
      </c>
      <c r="AJ727">
        <v>1128.4000000000001</v>
      </c>
      <c r="AK727">
        <v>975.6</v>
      </c>
      <c r="AL727">
        <v>875.6</v>
      </c>
      <c r="AM727">
        <v>812.8</v>
      </c>
      <c r="AN727">
        <v>781.4</v>
      </c>
      <c r="AO727">
        <v>761.3</v>
      </c>
      <c r="AP727">
        <v>1218.5</v>
      </c>
      <c r="AQ727">
        <v>969</v>
      </c>
      <c r="AR727">
        <v>830.6</v>
      </c>
      <c r="AS727">
        <v>747.5</v>
      </c>
      <c r="AT727">
        <v>695.7</v>
      </c>
      <c r="AU727">
        <v>663.1</v>
      </c>
      <c r="AV727">
        <v>628.70000000000005</v>
      </c>
      <c r="AW727">
        <v>1218.5</v>
      </c>
      <c r="AX727">
        <v>969</v>
      </c>
      <c r="AY727">
        <v>830.6</v>
      </c>
      <c r="AZ727">
        <v>747.5</v>
      </c>
      <c r="BA727">
        <v>695.7</v>
      </c>
      <c r="BB727">
        <v>663.1</v>
      </c>
      <c r="BC727">
        <v>628.70000000000005</v>
      </c>
      <c r="BD727">
        <v>1467.1</v>
      </c>
      <c r="BE727">
        <v>1096.4000000000001</v>
      </c>
      <c r="BF727">
        <v>899.1</v>
      </c>
      <c r="BG727">
        <v>772.6</v>
      </c>
      <c r="BH727">
        <v>700.5</v>
      </c>
      <c r="BI727">
        <v>655.9</v>
      </c>
      <c r="BJ727">
        <v>595.20000000000005</v>
      </c>
      <c r="BK727">
        <v>43.6</v>
      </c>
      <c r="BL727">
        <v>42.3</v>
      </c>
      <c r="BM727">
        <v>42.3</v>
      </c>
      <c r="BN727">
        <v>42.8</v>
      </c>
      <c r="BO727">
        <v>41.5</v>
      </c>
      <c r="BP727">
        <v>41.3</v>
      </c>
      <c r="BQ727">
        <v>42.7</v>
      </c>
      <c r="BR727">
        <v>160.6</v>
      </c>
      <c r="BS727">
        <v>166.5</v>
      </c>
      <c r="BT727">
        <v>170.7</v>
      </c>
      <c r="BU727">
        <v>172.5</v>
      </c>
      <c r="BV727">
        <v>173.2</v>
      </c>
      <c r="BW727">
        <v>176.9</v>
      </c>
      <c r="BX727">
        <v>178.9</v>
      </c>
      <c r="BY727">
        <v>1468.1</v>
      </c>
      <c r="BZ727">
        <v>1213</v>
      </c>
      <c r="CA727">
        <v>1078.5</v>
      </c>
      <c r="CB727">
        <v>979.7</v>
      </c>
      <c r="CC727">
        <v>916.2</v>
      </c>
      <c r="CD727">
        <v>895.8</v>
      </c>
      <c r="CE727">
        <v>906.9</v>
      </c>
      <c r="CF727">
        <v>958</v>
      </c>
      <c r="CG727">
        <v>803.7</v>
      </c>
      <c r="CH727">
        <v>710.3</v>
      </c>
      <c r="CI727">
        <v>654.6</v>
      </c>
      <c r="CJ727">
        <v>628.29999999999995</v>
      </c>
      <c r="CK727">
        <v>616.6</v>
      </c>
      <c r="CL727">
        <v>615.1</v>
      </c>
      <c r="CM727">
        <v>907.1</v>
      </c>
      <c r="CN727">
        <v>763.2</v>
      </c>
      <c r="CO727">
        <v>675.6</v>
      </c>
      <c r="CP727">
        <v>632.9</v>
      </c>
      <c r="CQ727">
        <v>611.20000000000005</v>
      </c>
      <c r="CR727">
        <v>598.6</v>
      </c>
      <c r="CS727">
        <v>592.79999999999995</v>
      </c>
      <c r="CT727">
        <v>870</v>
      </c>
      <c r="CU727">
        <v>730.4</v>
      </c>
      <c r="CV727">
        <v>651.4</v>
      </c>
      <c r="CW727">
        <v>616.9</v>
      </c>
      <c r="CX727">
        <v>595.79999999999995</v>
      </c>
      <c r="CY727">
        <v>579.70000000000005</v>
      </c>
      <c r="CZ727">
        <v>558.70000000000005</v>
      </c>
      <c r="DA727">
        <v>881.8</v>
      </c>
      <c r="DB727">
        <v>737.8</v>
      </c>
      <c r="DC727">
        <v>652.6</v>
      </c>
      <c r="DD727">
        <v>611.6</v>
      </c>
      <c r="DE727">
        <v>585.4</v>
      </c>
      <c r="DF727">
        <v>563.79999999999995</v>
      </c>
      <c r="DG727">
        <v>532.29999999999995</v>
      </c>
      <c r="DH727">
        <v>938.3</v>
      </c>
      <c r="DI727">
        <v>770.9</v>
      </c>
      <c r="DJ727">
        <v>668.4</v>
      </c>
      <c r="DK727">
        <v>619.29999999999995</v>
      </c>
      <c r="DL727">
        <v>592.70000000000005</v>
      </c>
      <c r="DM727">
        <v>570.6</v>
      </c>
      <c r="DN727">
        <v>528.79999999999995</v>
      </c>
      <c r="DO727">
        <v>1002.3</v>
      </c>
      <c r="DP727">
        <v>810.6</v>
      </c>
      <c r="DQ727">
        <v>695.4</v>
      </c>
      <c r="DR727">
        <v>631.70000000000005</v>
      </c>
      <c r="DS727">
        <v>600.79999999999995</v>
      </c>
      <c r="DT727">
        <v>578.1</v>
      </c>
      <c r="DU727">
        <v>535.4</v>
      </c>
      <c r="DV727">
        <v>1123.9000000000001</v>
      </c>
      <c r="DW727">
        <v>886.1</v>
      </c>
      <c r="DX727">
        <v>754.4</v>
      </c>
      <c r="DY727">
        <v>666</v>
      </c>
      <c r="DZ727">
        <v>620.20000000000005</v>
      </c>
      <c r="EA727">
        <v>594.20000000000005</v>
      </c>
      <c r="EB727">
        <v>551.4</v>
      </c>
      <c r="EC727">
        <v>1280.9000000000001</v>
      </c>
      <c r="ED727">
        <v>986</v>
      </c>
      <c r="EE727">
        <v>826.4</v>
      </c>
      <c r="EF727">
        <v>721.5</v>
      </c>
      <c r="EG727">
        <v>650.9</v>
      </c>
      <c r="EH727">
        <v>613.70000000000005</v>
      </c>
      <c r="EI727">
        <v>569.1</v>
      </c>
      <c r="EJ727">
        <v>1466.2</v>
      </c>
      <c r="EK727">
        <v>1115.9000000000001</v>
      </c>
      <c r="EL727">
        <v>919.9</v>
      </c>
      <c r="EM727">
        <v>797.2</v>
      </c>
      <c r="EN727">
        <v>708</v>
      </c>
      <c r="EO727">
        <v>647.9</v>
      </c>
      <c r="EP727" t="s">
        <v>5098</v>
      </c>
    </row>
    <row r="728" spans="1:146" x14ac:dyDescent="0.25">
      <c r="A728" t="s">
        <v>3931</v>
      </c>
      <c r="B728" t="s">
        <v>3856</v>
      </c>
      <c r="C728" t="s">
        <v>3857</v>
      </c>
      <c r="D728" t="s">
        <v>3858</v>
      </c>
      <c r="E728" t="s">
        <v>5099</v>
      </c>
      <c r="F728" t="s">
        <v>3859</v>
      </c>
      <c r="G728" t="s">
        <v>1361</v>
      </c>
      <c r="H728">
        <v>1975</v>
      </c>
      <c r="K728" t="s">
        <v>1698</v>
      </c>
      <c r="L728" t="s">
        <v>1781</v>
      </c>
      <c r="M728">
        <v>421</v>
      </c>
      <c r="N728" t="s">
        <v>5097</v>
      </c>
      <c r="O728" s="3">
        <v>0.37083333333333335</v>
      </c>
      <c r="P728">
        <v>9.14</v>
      </c>
      <c r="Q728">
        <v>7.149</v>
      </c>
      <c r="R728">
        <v>1.752</v>
      </c>
      <c r="S728">
        <v>3.07</v>
      </c>
      <c r="T728">
        <v>3511</v>
      </c>
      <c r="U728">
        <v>120.8</v>
      </c>
      <c r="V728">
        <v>0.35</v>
      </c>
      <c r="W728">
        <v>717.2</v>
      </c>
      <c r="X728">
        <v>0.87009999999999998</v>
      </c>
      <c r="Y728">
        <v>775.8</v>
      </c>
      <c r="Z728">
        <v>0</v>
      </c>
      <c r="AA728">
        <v>0</v>
      </c>
      <c r="AB728">
        <v>1132.2</v>
      </c>
      <c r="AC728">
        <v>933.3</v>
      </c>
      <c r="AD728">
        <v>815.4</v>
      </c>
      <c r="AE728">
        <v>751.1</v>
      </c>
      <c r="AF728">
        <v>711.5</v>
      </c>
      <c r="AG728">
        <v>691.6</v>
      </c>
      <c r="AH728">
        <v>676.4</v>
      </c>
      <c r="AI728">
        <v>1084.7</v>
      </c>
      <c r="AJ728">
        <v>896</v>
      </c>
      <c r="AK728">
        <v>794.2</v>
      </c>
      <c r="AL728">
        <v>741.9</v>
      </c>
      <c r="AM728">
        <v>713.8</v>
      </c>
      <c r="AN728">
        <v>697.6</v>
      </c>
      <c r="AO728">
        <v>686.2</v>
      </c>
      <c r="AP728">
        <v>975.2</v>
      </c>
      <c r="AQ728">
        <v>792.6</v>
      </c>
      <c r="AR728">
        <v>696.3</v>
      </c>
      <c r="AS728">
        <v>641.70000000000005</v>
      </c>
      <c r="AT728">
        <v>609.5</v>
      </c>
      <c r="AU728">
        <v>589.70000000000005</v>
      </c>
      <c r="AV728">
        <v>567.9</v>
      </c>
      <c r="AW728">
        <v>1012.6</v>
      </c>
      <c r="AX728">
        <v>819.1</v>
      </c>
      <c r="AY728">
        <v>716.1</v>
      </c>
      <c r="AZ728">
        <v>657.3</v>
      </c>
      <c r="BA728">
        <v>622.4</v>
      </c>
      <c r="BB728">
        <v>601</v>
      </c>
      <c r="BC728">
        <v>577.5</v>
      </c>
      <c r="BD728">
        <v>1131</v>
      </c>
      <c r="BE728">
        <v>879.3</v>
      </c>
      <c r="BF728">
        <v>739.5</v>
      </c>
      <c r="BG728">
        <v>662.2</v>
      </c>
      <c r="BH728">
        <v>621.1</v>
      </c>
      <c r="BI728">
        <v>589.70000000000005</v>
      </c>
      <c r="BJ728">
        <v>540.1</v>
      </c>
      <c r="BK728">
        <v>41.5</v>
      </c>
      <c r="BL728">
        <v>41.1</v>
      </c>
      <c r="BM728">
        <v>40.799999999999997</v>
      </c>
      <c r="BN728">
        <v>40</v>
      </c>
      <c r="BO728">
        <v>39.6</v>
      </c>
      <c r="BP728">
        <v>39.5</v>
      </c>
      <c r="BQ728">
        <v>40.9</v>
      </c>
      <c r="BR728">
        <v>148.69999999999999</v>
      </c>
      <c r="BS728">
        <v>152.4</v>
      </c>
      <c r="BT728">
        <v>153.30000000000001</v>
      </c>
      <c r="BU728">
        <v>162.69999999999999</v>
      </c>
      <c r="BV728">
        <v>180</v>
      </c>
      <c r="BW728">
        <v>180</v>
      </c>
      <c r="BX728">
        <v>180</v>
      </c>
      <c r="BY728">
        <v>1144</v>
      </c>
      <c r="BZ728">
        <v>970.5</v>
      </c>
      <c r="CA728">
        <v>869.5</v>
      </c>
      <c r="CB728">
        <v>832.1</v>
      </c>
      <c r="CC728">
        <v>817.4</v>
      </c>
      <c r="CD728">
        <v>812.4</v>
      </c>
      <c r="CE728">
        <v>828.7</v>
      </c>
      <c r="CF728">
        <v>766.1</v>
      </c>
      <c r="CG728">
        <v>651.1</v>
      </c>
      <c r="CH728">
        <v>601.70000000000005</v>
      </c>
      <c r="CI728">
        <v>583.5</v>
      </c>
      <c r="CJ728">
        <v>576.4</v>
      </c>
      <c r="CK728">
        <v>573.29999999999995</v>
      </c>
      <c r="CL728">
        <v>574.20000000000005</v>
      </c>
      <c r="CM728">
        <v>732.2</v>
      </c>
      <c r="CN728">
        <v>627.29999999999995</v>
      </c>
      <c r="CO728">
        <v>587.70000000000005</v>
      </c>
      <c r="CP728">
        <v>570.20000000000005</v>
      </c>
      <c r="CQ728">
        <v>561.29999999999995</v>
      </c>
      <c r="CR728">
        <v>557</v>
      </c>
      <c r="CS728">
        <v>555.5</v>
      </c>
      <c r="CT728">
        <v>707.8</v>
      </c>
      <c r="CU728">
        <v>612.5</v>
      </c>
      <c r="CV728">
        <v>577.20000000000005</v>
      </c>
      <c r="CW728">
        <v>557.6</v>
      </c>
      <c r="CX728">
        <v>543.29999999999995</v>
      </c>
      <c r="CY728">
        <v>533.4</v>
      </c>
      <c r="CZ728">
        <v>525.5</v>
      </c>
      <c r="DA728">
        <v>715.5</v>
      </c>
      <c r="DB728">
        <v>614.20000000000005</v>
      </c>
      <c r="DC728">
        <v>574.5</v>
      </c>
      <c r="DD728">
        <v>550.6</v>
      </c>
      <c r="DE728">
        <v>535.79999999999995</v>
      </c>
      <c r="DF728">
        <v>520.6</v>
      </c>
      <c r="DG728">
        <v>499.8</v>
      </c>
      <c r="DH728">
        <v>743.6</v>
      </c>
      <c r="DI728">
        <v>618.29999999999995</v>
      </c>
      <c r="DJ728">
        <v>570.29999999999995</v>
      </c>
      <c r="DK728">
        <v>542.20000000000005</v>
      </c>
      <c r="DL728">
        <v>518.20000000000005</v>
      </c>
      <c r="DM728">
        <v>498.5</v>
      </c>
      <c r="DN728">
        <v>479.5</v>
      </c>
      <c r="DO728">
        <v>767.7</v>
      </c>
      <c r="DP728">
        <v>633.9</v>
      </c>
      <c r="DQ728">
        <v>577.4</v>
      </c>
      <c r="DR728">
        <v>548</v>
      </c>
      <c r="DS728">
        <v>522</v>
      </c>
      <c r="DT728">
        <v>498.9</v>
      </c>
      <c r="DU728">
        <v>466</v>
      </c>
      <c r="DV728">
        <v>840.3</v>
      </c>
      <c r="DW728">
        <v>688.9</v>
      </c>
      <c r="DX728">
        <v>602.5</v>
      </c>
      <c r="DY728">
        <v>565.5</v>
      </c>
      <c r="DZ728">
        <v>539.29999999999995</v>
      </c>
      <c r="EA728">
        <v>514.5</v>
      </c>
      <c r="EB728">
        <v>472.8</v>
      </c>
      <c r="EC728">
        <v>970.3</v>
      </c>
      <c r="ED728">
        <v>777.3</v>
      </c>
      <c r="EE728">
        <v>662.7</v>
      </c>
      <c r="EF728">
        <v>595.29999999999995</v>
      </c>
      <c r="EG728">
        <v>563.4</v>
      </c>
      <c r="EH728">
        <v>539.20000000000005</v>
      </c>
      <c r="EI728">
        <v>495</v>
      </c>
      <c r="EJ728">
        <v>1120.4000000000001</v>
      </c>
      <c r="EK728">
        <v>896</v>
      </c>
      <c r="EL728">
        <v>761.3</v>
      </c>
      <c r="EM728">
        <v>670</v>
      </c>
      <c r="EN728">
        <v>605.70000000000005</v>
      </c>
      <c r="EO728">
        <v>570.79999999999995</v>
      </c>
      <c r="EP728" t="s">
        <v>5100</v>
      </c>
    </row>
    <row r="729" spans="1:146" x14ac:dyDescent="0.25">
      <c r="A729" t="s">
        <v>3421</v>
      </c>
      <c r="B729" t="s">
        <v>3860</v>
      </c>
      <c r="C729" t="s">
        <v>3861</v>
      </c>
      <c r="D729" t="s">
        <v>3862</v>
      </c>
      <c r="E729" t="s">
        <v>5101</v>
      </c>
      <c r="F729" t="s">
        <v>1035</v>
      </c>
      <c r="G729" t="s">
        <v>3863</v>
      </c>
      <c r="H729">
        <v>2015</v>
      </c>
      <c r="K729" t="s">
        <v>1698</v>
      </c>
      <c r="L729" t="s">
        <v>1781</v>
      </c>
      <c r="M729">
        <v>642</v>
      </c>
      <c r="N729" t="s">
        <v>5097</v>
      </c>
      <c r="O729" s="3">
        <v>0.4236111111111111</v>
      </c>
      <c r="P729">
        <v>9.9700000000000006</v>
      </c>
      <c r="Q729">
        <v>9.6720000000000006</v>
      </c>
      <c r="R729">
        <v>1.909</v>
      </c>
      <c r="S729">
        <v>3.72</v>
      </c>
      <c r="T729">
        <v>5533</v>
      </c>
      <c r="U729">
        <v>108.8</v>
      </c>
      <c r="V729">
        <v>0.34</v>
      </c>
      <c r="W729">
        <v>685.1</v>
      </c>
      <c r="X729">
        <v>0.91310000000000002</v>
      </c>
      <c r="Y729">
        <v>739.2</v>
      </c>
      <c r="Z729">
        <v>0</v>
      </c>
      <c r="AA729">
        <v>0</v>
      </c>
      <c r="AB729">
        <v>1195.8</v>
      </c>
      <c r="AC729">
        <v>948</v>
      </c>
      <c r="AD729">
        <v>807.9</v>
      </c>
      <c r="AE729">
        <v>714.6</v>
      </c>
      <c r="AF729">
        <v>653.29999999999995</v>
      </c>
      <c r="AG729">
        <v>618.29999999999995</v>
      </c>
      <c r="AH729">
        <v>593</v>
      </c>
      <c r="AI729">
        <v>1146.4000000000001</v>
      </c>
      <c r="AJ729">
        <v>914.2</v>
      </c>
      <c r="AK729">
        <v>783.9</v>
      </c>
      <c r="AL729">
        <v>702.6</v>
      </c>
      <c r="AM729">
        <v>651.20000000000005</v>
      </c>
      <c r="AN729">
        <v>621.70000000000005</v>
      </c>
      <c r="AO729">
        <v>596.79999999999995</v>
      </c>
      <c r="AP729">
        <v>976.3</v>
      </c>
      <c r="AQ729">
        <v>774.6</v>
      </c>
      <c r="AR729">
        <v>662.8</v>
      </c>
      <c r="AS729">
        <v>595.6</v>
      </c>
      <c r="AT729">
        <v>553.4</v>
      </c>
      <c r="AU729">
        <v>526.20000000000005</v>
      </c>
      <c r="AV729">
        <v>495.3</v>
      </c>
      <c r="AW729">
        <v>1054.4000000000001</v>
      </c>
      <c r="AX729">
        <v>830.3</v>
      </c>
      <c r="AY729">
        <v>704.4</v>
      </c>
      <c r="AZ729">
        <v>627.6</v>
      </c>
      <c r="BA729">
        <v>578.70000000000005</v>
      </c>
      <c r="BB729">
        <v>547</v>
      </c>
      <c r="BC729">
        <v>511.9</v>
      </c>
      <c r="BD729">
        <v>1186.7</v>
      </c>
      <c r="BE729">
        <v>886.2</v>
      </c>
      <c r="BF729">
        <v>720.2</v>
      </c>
      <c r="BG729">
        <v>616.5</v>
      </c>
      <c r="BH729">
        <v>559.4</v>
      </c>
      <c r="BI729">
        <v>522.9</v>
      </c>
      <c r="BJ729">
        <v>469.8</v>
      </c>
      <c r="BK729">
        <v>44.6</v>
      </c>
      <c r="BL729">
        <v>43</v>
      </c>
      <c r="BM729">
        <v>42.4</v>
      </c>
      <c r="BN729">
        <v>42.3</v>
      </c>
      <c r="BO729">
        <v>40.9</v>
      </c>
      <c r="BP729">
        <v>40.200000000000003</v>
      </c>
      <c r="BQ729">
        <v>40.200000000000003</v>
      </c>
      <c r="BR729">
        <v>146.6</v>
      </c>
      <c r="BS729">
        <v>150</v>
      </c>
      <c r="BT729">
        <v>149.9</v>
      </c>
      <c r="BU729">
        <v>154.69999999999999</v>
      </c>
      <c r="BV729">
        <v>169.6</v>
      </c>
      <c r="BW729">
        <v>180</v>
      </c>
      <c r="BX729">
        <v>180</v>
      </c>
      <c r="BY729">
        <v>1285.8</v>
      </c>
      <c r="BZ729">
        <v>1034.5</v>
      </c>
      <c r="CA729">
        <v>899.4</v>
      </c>
      <c r="CB729">
        <v>808.5</v>
      </c>
      <c r="CC729">
        <v>747.7</v>
      </c>
      <c r="CD729">
        <v>722.3</v>
      </c>
      <c r="CE729">
        <v>717.9</v>
      </c>
      <c r="CF729">
        <v>828</v>
      </c>
      <c r="CG729">
        <v>679</v>
      </c>
      <c r="CH729">
        <v>594.1</v>
      </c>
      <c r="CI729">
        <v>540.20000000000005</v>
      </c>
      <c r="CJ729">
        <v>513.6</v>
      </c>
      <c r="CK729">
        <v>501.2</v>
      </c>
      <c r="CL729">
        <v>496</v>
      </c>
      <c r="CM729">
        <v>776.1</v>
      </c>
      <c r="CN729">
        <v>642.70000000000005</v>
      </c>
      <c r="CO729">
        <v>563.5</v>
      </c>
      <c r="CP729">
        <v>520.79999999999995</v>
      </c>
      <c r="CQ729">
        <v>499.7</v>
      </c>
      <c r="CR729">
        <v>487.8</v>
      </c>
      <c r="CS729">
        <v>479.9</v>
      </c>
      <c r="CT729">
        <v>738</v>
      </c>
      <c r="CU729">
        <v>614.4</v>
      </c>
      <c r="CV729">
        <v>541.9</v>
      </c>
      <c r="CW729">
        <v>507.5</v>
      </c>
      <c r="CX729">
        <v>488.5</v>
      </c>
      <c r="CY729">
        <v>474.5</v>
      </c>
      <c r="CZ729">
        <v>455</v>
      </c>
      <c r="DA729">
        <v>716.6</v>
      </c>
      <c r="DB729">
        <v>583.79999999999995</v>
      </c>
      <c r="DC729">
        <v>515.20000000000005</v>
      </c>
      <c r="DD729">
        <v>487.5</v>
      </c>
      <c r="DE729">
        <v>474.7</v>
      </c>
      <c r="DF729">
        <v>467.9</v>
      </c>
      <c r="DG729">
        <v>442.7</v>
      </c>
      <c r="DH729">
        <v>698.4</v>
      </c>
      <c r="DI729">
        <v>568.9</v>
      </c>
      <c r="DJ729">
        <v>506.7</v>
      </c>
      <c r="DK729">
        <v>478.7</v>
      </c>
      <c r="DL729">
        <v>456.4</v>
      </c>
      <c r="DM729">
        <v>435.6</v>
      </c>
      <c r="DN729">
        <v>412.6</v>
      </c>
      <c r="DO729">
        <v>718.4</v>
      </c>
      <c r="DP729">
        <v>584</v>
      </c>
      <c r="DQ729">
        <v>514</v>
      </c>
      <c r="DR729">
        <v>483.5</v>
      </c>
      <c r="DS729">
        <v>460.6</v>
      </c>
      <c r="DT729">
        <v>437.4</v>
      </c>
      <c r="DU729">
        <v>395.8</v>
      </c>
      <c r="DV729">
        <v>801.6</v>
      </c>
      <c r="DW729">
        <v>643.70000000000005</v>
      </c>
      <c r="DX729">
        <v>546.29999999999995</v>
      </c>
      <c r="DY729">
        <v>501.4</v>
      </c>
      <c r="DZ729">
        <v>476.9</v>
      </c>
      <c r="EA729">
        <v>454.7</v>
      </c>
      <c r="EB729">
        <v>410.9</v>
      </c>
      <c r="EC729">
        <v>957.5</v>
      </c>
      <c r="ED729">
        <v>746.1</v>
      </c>
      <c r="EE729">
        <v>620.5</v>
      </c>
      <c r="EF729">
        <v>543</v>
      </c>
      <c r="EG729">
        <v>501.6</v>
      </c>
      <c r="EH729">
        <v>478.6</v>
      </c>
      <c r="EI729">
        <v>437.2</v>
      </c>
      <c r="EJ729">
        <v>1105.5999999999999</v>
      </c>
      <c r="EK729">
        <v>861.5</v>
      </c>
      <c r="EL729">
        <v>716.4</v>
      </c>
      <c r="EM729">
        <v>620.79999999999995</v>
      </c>
      <c r="EN729">
        <v>559</v>
      </c>
      <c r="EO729">
        <v>514.20000000000005</v>
      </c>
      <c r="EP729" t="s">
        <v>5102</v>
      </c>
    </row>
    <row r="730" spans="1:146" x14ac:dyDescent="0.25">
      <c r="A730" t="s">
        <v>3421</v>
      </c>
      <c r="B730" t="s">
        <v>3864</v>
      </c>
      <c r="C730" t="s">
        <v>3865</v>
      </c>
      <c r="D730" t="s">
        <v>3866</v>
      </c>
      <c r="E730" t="s">
        <v>3867</v>
      </c>
      <c r="G730" t="s">
        <v>1544</v>
      </c>
      <c r="H730">
        <v>1995</v>
      </c>
      <c r="K730" t="s">
        <v>1698</v>
      </c>
      <c r="L730" t="s">
        <v>1781</v>
      </c>
      <c r="M730">
        <v>656</v>
      </c>
      <c r="N730" t="s">
        <v>5097</v>
      </c>
      <c r="O730" s="3">
        <v>0.50326388888888884</v>
      </c>
      <c r="P730">
        <v>10.984999999999999</v>
      </c>
      <c r="Q730">
        <v>9.7479999999999993</v>
      </c>
      <c r="R730">
        <v>2.0870000000000002</v>
      </c>
      <c r="S730">
        <v>3.78</v>
      </c>
      <c r="T730">
        <v>5800</v>
      </c>
      <c r="U730">
        <v>117.3</v>
      </c>
      <c r="V730">
        <v>0.16</v>
      </c>
      <c r="W730">
        <v>617.20000000000005</v>
      </c>
      <c r="X730">
        <v>1.0091000000000001</v>
      </c>
      <c r="Y730">
        <v>668.9</v>
      </c>
      <c r="Z730">
        <v>0</v>
      </c>
      <c r="AA730">
        <v>0</v>
      </c>
      <c r="AB730">
        <v>1002.1</v>
      </c>
      <c r="AC730">
        <v>816</v>
      </c>
      <c r="AD730">
        <v>706</v>
      </c>
      <c r="AE730">
        <v>644.29999999999995</v>
      </c>
      <c r="AF730">
        <v>611.1</v>
      </c>
      <c r="AG730">
        <v>591.79999999999995</v>
      </c>
      <c r="AH730">
        <v>562.79999999999995</v>
      </c>
      <c r="AI730">
        <v>958.9</v>
      </c>
      <c r="AJ730">
        <v>782.4</v>
      </c>
      <c r="AK730">
        <v>686.3</v>
      </c>
      <c r="AL730">
        <v>635</v>
      </c>
      <c r="AM730">
        <v>608.6</v>
      </c>
      <c r="AN730">
        <v>592.29999999999995</v>
      </c>
      <c r="AO730">
        <v>563.70000000000005</v>
      </c>
      <c r="AP730">
        <v>847.8</v>
      </c>
      <c r="AQ730">
        <v>685.3</v>
      </c>
      <c r="AR730">
        <v>598.79999999999995</v>
      </c>
      <c r="AS730">
        <v>549.1</v>
      </c>
      <c r="AT730">
        <v>518.9</v>
      </c>
      <c r="AU730">
        <v>499.1</v>
      </c>
      <c r="AV730">
        <v>472.9</v>
      </c>
      <c r="AW730">
        <v>913</v>
      </c>
      <c r="AX730">
        <v>731.4</v>
      </c>
      <c r="AY730">
        <v>632.9</v>
      </c>
      <c r="AZ730">
        <v>575.4</v>
      </c>
      <c r="BA730">
        <v>540.1</v>
      </c>
      <c r="BB730">
        <v>517.29999999999995</v>
      </c>
      <c r="BC730">
        <v>488.3</v>
      </c>
      <c r="BD730">
        <v>998.5</v>
      </c>
      <c r="BE730">
        <v>766.3</v>
      </c>
      <c r="BF730">
        <v>638</v>
      </c>
      <c r="BG730">
        <v>566.1</v>
      </c>
      <c r="BH730">
        <v>529.6</v>
      </c>
      <c r="BI730">
        <v>500.8</v>
      </c>
      <c r="BJ730">
        <v>453.2</v>
      </c>
      <c r="BK730">
        <v>42.4</v>
      </c>
      <c r="BL730">
        <v>41.2</v>
      </c>
      <c r="BM730">
        <v>41.1</v>
      </c>
      <c r="BN730">
        <v>39</v>
      </c>
      <c r="BO730">
        <v>38.9</v>
      </c>
      <c r="BP730">
        <v>39</v>
      </c>
      <c r="BQ730">
        <v>38.700000000000003</v>
      </c>
      <c r="BR730">
        <v>145.19999999999999</v>
      </c>
      <c r="BS730">
        <v>149.4</v>
      </c>
      <c r="BT730">
        <v>151.30000000000001</v>
      </c>
      <c r="BU730">
        <v>157.6</v>
      </c>
      <c r="BV730">
        <v>180</v>
      </c>
      <c r="BW730">
        <v>180</v>
      </c>
      <c r="BX730">
        <v>180</v>
      </c>
      <c r="BY730">
        <v>1039</v>
      </c>
      <c r="BZ730">
        <v>861.9</v>
      </c>
      <c r="CA730">
        <v>759</v>
      </c>
      <c r="CB730">
        <v>710.5</v>
      </c>
      <c r="CC730">
        <v>696.7</v>
      </c>
      <c r="CD730">
        <v>692.4</v>
      </c>
      <c r="CE730">
        <v>680</v>
      </c>
      <c r="CF730">
        <v>685.5</v>
      </c>
      <c r="CG730">
        <v>576.1</v>
      </c>
      <c r="CH730">
        <v>521.70000000000005</v>
      </c>
      <c r="CI730">
        <v>501.1</v>
      </c>
      <c r="CJ730">
        <v>493.7</v>
      </c>
      <c r="CK730">
        <v>490.7</v>
      </c>
      <c r="CL730">
        <v>485.9</v>
      </c>
      <c r="CM730">
        <v>650.70000000000005</v>
      </c>
      <c r="CN730">
        <v>550.79999999999995</v>
      </c>
      <c r="CO730">
        <v>508</v>
      </c>
      <c r="CP730">
        <v>489.4</v>
      </c>
      <c r="CQ730">
        <v>480.1</v>
      </c>
      <c r="CR730">
        <v>476.3</v>
      </c>
      <c r="CS730">
        <v>473</v>
      </c>
      <c r="CT730">
        <v>624.79999999999995</v>
      </c>
      <c r="CU730">
        <v>534.29999999999995</v>
      </c>
      <c r="CV730">
        <v>498.3</v>
      </c>
      <c r="CW730">
        <v>478.7</v>
      </c>
      <c r="CX730">
        <v>464.2</v>
      </c>
      <c r="CY730">
        <v>454.1</v>
      </c>
      <c r="CZ730">
        <v>447.1</v>
      </c>
      <c r="DA730">
        <v>623.29999999999995</v>
      </c>
      <c r="DB730">
        <v>522.70000000000005</v>
      </c>
      <c r="DC730">
        <v>487.1</v>
      </c>
      <c r="DD730">
        <v>472.8</v>
      </c>
      <c r="DE730">
        <v>459.9</v>
      </c>
      <c r="DF730">
        <v>443.7</v>
      </c>
      <c r="DG730">
        <v>421.9</v>
      </c>
      <c r="DH730">
        <v>619.20000000000005</v>
      </c>
      <c r="DI730">
        <v>518.1</v>
      </c>
      <c r="DJ730">
        <v>481</v>
      </c>
      <c r="DK730">
        <v>455.8</v>
      </c>
      <c r="DL730">
        <v>434.7</v>
      </c>
      <c r="DM730">
        <v>422.8</v>
      </c>
      <c r="DN730">
        <v>404.7</v>
      </c>
      <c r="DO730">
        <v>637.79999999999995</v>
      </c>
      <c r="DP730">
        <v>530.29999999999995</v>
      </c>
      <c r="DQ730">
        <v>487.7</v>
      </c>
      <c r="DR730">
        <v>460.8</v>
      </c>
      <c r="DS730">
        <v>435.3</v>
      </c>
      <c r="DT730">
        <v>413.8</v>
      </c>
      <c r="DU730">
        <v>387.1</v>
      </c>
      <c r="DV730">
        <v>708.4</v>
      </c>
      <c r="DW730">
        <v>578.1</v>
      </c>
      <c r="DX730">
        <v>510.8</v>
      </c>
      <c r="DY730">
        <v>479.6</v>
      </c>
      <c r="DZ730">
        <v>454.5</v>
      </c>
      <c r="EA730">
        <v>429.6</v>
      </c>
      <c r="EB730">
        <v>384.6</v>
      </c>
      <c r="EC730">
        <v>836</v>
      </c>
      <c r="ED730">
        <v>666.9</v>
      </c>
      <c r="EE730">
        <v>566.29999999999995</v>
      </c>
      <c r="EF730">
        <v>509.1</v>
      </c>
      <c r="EG730">
        <v>480.4</v>
      </c>
      <c r="EH730">
        <v>457</v>
      </c>
      <c r="EI730">
        <v>412.3</v>
      </c>
      <c r="EJ730">
        <v>965.3</v>
      </c>
      <c r="EK730">
        <v>770.1</v>
      </c>
      <c r="EL730">
        <v>653.1</v>
      </c>
      <c r="EM730">
        <v>578.20000000000005</v>
      </c>
      <c r="EN730">
        <v>525.6</v>
      </c>
      <c r="EO730">
        <v>491.3</v>
      </c>
      <c r="EP730" t="s">
        <v>5103</v>
      </c>
    </row>
    <row r="731" spans="1:146" x14ac:dyDescent="0.25">
      <c r="A731" t="s">
        <v>3421</v>
      </c>
      <c r="B731" t="s">
        <v>3868</v>
      </c>
      <c r="C731" t="s">
        <v>3869</v>
      </c>
      <c r="D731" t="s">
        <v>2489</v>
      </c>
      <c r="E731" t="s">
        <v>3870</v>
      </c>
      <c r="F731" t="s">
        <v>3871</v>
      </c>
      <c r="G731" t="s">
        <v>3872</v>
      </c>
      <c r="H731">
        <v>1980</v>
      </c>
      <c r="K731" t="s">
        <v>1698</v>
      </c>
      <c r="L731" t="s">
        <v>1781</v>
      </c>
      <c r="M731">
        <v>453</v>
      </c>
      <c r="N731" t="s">
        <v>5097</v>
      </c>
      <c r="O731" s="3">
        <v>0.53162037037037035</v>
      </c>
      <c r="P731">
        <v>9.0649999999999995</v>
      </c>
      <c r="Q731">
        <v>7.484</v>
      </c>
      <c r="R731">
        <v>1.6859999999999999</v>
      </c>
      <c r="S731">
        <v>3.11</v>
      </c>
      <c r="T731">
        <v>3400</v>
      </c>
      <c r="U731">
        <v>115.5</v>
      </c>
      <c r="V731">
        <v>0.26</v>
      </c>
      <c r="W731">
        <v>709.4</v>
      </c>
      <c r="X731">
        <v>0.8841</v>
      </c>
      <c r="Y731">
        <v>763.5</v>
      </c>
      <c r="Z731">
        <v>0</v>
      </c>
      <c r="AA731">
        <v>0</v>
      </c>
      <c r="AB731">
        <v>1128.8</v>
      </c>
      <c r="AC731">
        <v>930.7</v>
      </c>
      <c r="AD731">
        <v>809.7</v>
      </c>
      <c r="AE731">
        <v>736.9</v>
      </c>
      <c r="AF731">
        <v>695.8</v>
      </c>
      <c r="AG731">
        <v>674.5</v>
      </c>
      <c r="AH731">
        <v>653.79999999999995</v>
      </c>
      <c r="AI731">
        <v>1084.7</v>
      </c>
      <c r="AJ731">
        <v>895.1</v>
      </c>
      <c r="AK731">
        <v>789.1</v>
      </c>
      <c r="AL731">
        <v>729.7</v>
      </c>
      <c r="AM731">
        <v>697.6</v>
      </c>
      <c r="AN731">
        <v>678.9</v>
      </c>
      <c r="AO731">
        <v>660.7</v>
      </c>
      <c r="AP731">
        <v>970</v>
      </c>
      <c r="AQ731">
        <v>786.4</v>
      </c>
      <c r="AR731">
        <v>688.6</v>
      </c>
      <c r="AS731">
        <v>632.29999999999995</v>
      </c>
      <c r="AT731">
        <v>598.29999999999995</v>
      </c>
      <c r="AU731">
        <v>576.79999999999995</v>
      </c>
      <c r="AV731">
        <v>551.4</v>
      </c>
      <c r="AW731">
        <v>1025.3</v>
      </c>
      <c r="AX731">
        <v>825.8</v>
      </c>
      <c r="AY731">
        <v>718.1</v>
      </c>
      <c r="AZ731">
        <v>655.4</v>
      </c>
      <c r="BA731">
        <v>617.1</v>
      </c>
      <c r="BB731">
        <v>592.70000000000005</v>
      </c>
      <c r="BC731">
        <v>563.9</v>
      </c>
      <c r="BD731">
        <v>1125</v>
      </c>
      <c r="BE731">
        <v>875.9</v>
      </c>
      <c r="BF731">
        <v>733.3</v>
      </c>
      <c r="BG731">
        <v>651.1</v>
      </c>
      <c r="BH731">
        <v>609.29999999999995</v>
      </c>
      <c r="BI731">
        <v>577.29999999999995</v>
      </c>
      <c r="BJ731">
        <v>526.9</v>
      </c>
      <c r="BK731">
        <v>41.8</v>
      </c>
      <c r="BL731">
        <v>40.700000000000003</v>
      </c>
      <c r="BM731">
        <v>41.1</v>
      </c>
      <c r="BN731">
        <v>39.6</v>
      </c>
      <c r="BO731">
        <v>39.1</v>
      </c>
      <c r="BP731">
        <v>38.799999999999997</v>
      </c>
      <c r="BQ731">
        <v>39.5</v>
      </c>
      <c r="BR731">
        <v>147.9</v>
      </c>
      <c r="BS731">
        <v>151.6</v>
      </c>
      <c r="BT731">
        <v>151.80000000000001</v>
      </c>
      <c r="BU731">
        <v>161.5</v>
      </c>
      <c r="BV731">
        <v>180</v>
      </c>
      <c r="BW731">
        <v>180</v>
      </c>
      <c r="BX731">
        <v>180</v>
      </c>
      <c r="BY731">
        <v>1167</v>
      </c>
      <c r="BZ731">
        <v>987.2</v>
      </c>
      <c r="CA731">
        <v>877.4</v>
      </c>
      <c r="CB731">
        <v>819.6</v>
      </c>
      <c r="CC731">
        <v>798</v>
      </c>
      <c r="CD731">
        <v>788.5</v>
      </c>
      <c r="CE731">
        <v>792.7</v>
      </c>
      <c r="CF731">
        <v>778.5</v>
      </c>
      <c r="CG731">
        <v>662.2</v>
      </c>
      <c r="CH731">
        <v>602.20000000000005</v>
      </c>
      <c r="CI731">
        <v>578.4</v>
      </c>
      <c r="CJ731">
        <v>566.9</v>
      </c>
      <c r="CK731">
        <v>561.9</v>
      </c>
      <c r="CL731">
        <v>560.1</v>
      </c>
      <c r="CM731">
        <v>743.9</v>
      </c>
      <c r="CN731">
        <v>634.20000000000005</v>
      </c>
      <c r="CO731">
        <v>587</v>
      </c>
      <c r="CP731">
        <v>566</v>
      </c>
      <c r="CQ731">
        <v>553.4</v>
      </c>
      <c r="CR731">
        <v>546.4</v>
      </c>
      <c r="CS731">
        <v>542.5</v>
      </c>
      <c r="CT731">
        <v>718.9</v>
      </c>
      <c r="CU731">
        <v>616.4</v>
      </c>
      <c r="CV731">
        <v>576.29999999999995</v>
      </c>
      <c r="CW731">
        <v>554.79999999999995</v>
      </c>
      <c r="CX731">
        <v>539.1</v>
      </c>
      <c r="CY731">
        <v>526.20000000000005</v>
      </c>
      <c r="CZ731">
        <v>512.29999999999995</v>
      </c>
      <c r="DA731">
        <v>726.6</v>
      </c>
      <c r="DB731">
        <v>618.70000000000005</v>
      </c>
      <c r="DC731">
        <v>567.70000000000005</v>
      </c>
      <c r="DD731">
        <v>544.79999999999995</v>
      </c>
      <c r="DE731">
        <v>533.4</v>
      </c>
      <c r="DF731">
        <v>517.79999999999995</v>
      </c>
      <c r="DG731">
        <v>492.3</v>
      </c>
      <c r="DH731">
        <v>727.7</v>
      </c>
      <c r="DI731">
        <v>605.1</v>
      </c>
      <c r="DJ731">
        <v>559.5</v>
      </c>
      <c r="DK731">
        <v>532.20000000000005</v>
      </c>
      <c r="DL731">
        <v>508.4</v>
      </c>
      <c r="DM731">
        <v>489.4</v>
      </c>
      <c r="DN731">
        <v>471.9</v>
      </c>
      <c r="DO731">
        <v>747</v>
      </c>
      <c r="DP731">
        <v>616.5</v>
      </c>
      <c r="DQ731">
        <v>564.79999999999995</v>
      </c>
      <c r="DR731">
        <v>536.5</v>
      </c>
      <c r="DS731">
        <v>510.1</v>
      </c>
      <c r="DT731">
        <v>486.7</v>
      </c>
      <c r="DU731">
        <v>454.8</v>
      </c>
      <c r="DV731">
        <v>813.2</v>
      </c>
      <c r="DW731">
        <v>667.1</v>
      </c>
      <c r="DX731">
        <v>586.29999999999995</v>
      </c>
      <c r="DY731">
        <v>552.79999999999995</v>
      </c>
      <c r="DZ731">
        <v>527.29999999999995</v>
      </c>
      <c r="EA731">
        <v>502.1</v>
      </c>
      <c r="EB731">
        <v>459</v>
      </c>
      <c r="EC731">
        <v>944.4</v>
      </c>
      <c r="ED731">
        <v>757.4</v>
      </c>
      <c r="EE731">
        <v>644.4</v>
      </c>
      <c r="EF731">
        <v>581.4</v>
      </c>
      <c r="EG731">
        <v>552</v>
      </c>
      <c r="EH731">
        <v>528.5</v>
      </c>
      <c r="EI731">
        <v>483.5</v>
      </c>
      <c r="EJ731">
        <v>1090.5</v>
      </c>
      <c r="EK731">
        <v>874.1</v>
      </c>
      <c r="EL731">
        <v>741.9</v>
      </c>
      <c r="EM731">
        <v>654.1</v>
      </c>
      <c r="EN731">
        <v>593.6</v>
      </c>
      <c r="EO731">
        <v>560.5</v>
      </c>
      <c r="EP731" t="s">
        <v>5104</v>
      </c>
    </row>
    <row r="732" spans="1:146" x14ac:dyDescent="0.25">
      <c r="A732" t="s">
        <v>5105</v>
      </c>
      <c r="B732" t="s">
        <v>624</v>
      </c>
      <c r="C732" t="s">
        <v>625</v>
      </c>
      <c r="D732" t="s">
        <v>626</v>
      </c>
      <c r="E732" t="s">
        <v>627</v>
      </c>
      <c r="F732" t="s">
        <v>679</v>
      </c>
      <c r="G732" t="s">
        <v>1222</v>
      </c>
      <c r="H732">
        <v>1970</v>
      </c>
      <c r="I732">
        <v>204783</v>
      </c>
      <c r="K732" t="s">
        <v>1698</v>
      </c>
      <c r="L732" t="s">
        <v>1781</v>
      </c>
      <c r="M732">
        <v>615</v>
      </c>
      <c r="N732" t="s">
        <v>5097</v>
      </c>
      <c r="O732" s="3">
        <v>0.59775462962962966</v>
      </c>
      <c r="P732">
        <v>12.7</v>
      </c>
      <c r="Q732">
        <v>9.4450000000000003</v>
      </c>
      <c r="R732">
        <v>2.0649999999999999</v>
      </c>
      <c r="S732">
        <v>3.5</v>
      </c>
      <c r="T732">
        <v>7816</v>
      </c>
      <c r="U732">
        <v>124.4</v>
      </c>
      <c r="V732">
        <v>0.4</v>
      </c>
      <c r="W732">
        <v>646.4</v>
      </c>
      <c r="X732">
        <v>0.9627</v>
      </c>
      <c r="Y732">
        <v>701.2</v>
      </c>
      <c r="Z732">
        <v>0</v>
      </c>
      <c r="AA732">
        <v>0</v>
      </c>
      <c r="AB732">
        <v>1044.7</v>
      </c>
      <c r="AC732">
        <v>856.2</v>
      </c>
      <c r="AD732">
        <v>744.1</v>
      </c>
      <c r="AE732">
        <v>677.9</v>
      </c>
      <c r="AF732">
        <v>640.6</v>
      </c>
      <c r="AG732">
        <v>617</v>
      </c>
      <c r="AH732">
        <v>590</v>
      </c>
      <c r="AI732">
        <v>1003.3</v>
      </c>
      <c r="AJ732">
        <v>822.6</v>
      </c>
      <c r="AK732">
        <v>724.3</v>
      </c>
      <c r="AL732">
        <v>670.3</v>
      </c>
      <c r="AM732">
        <v>640.4</v>
      </c>
      <c r="AN732">
        <v>621.4</v>
      </c>
      <c r="AO732">
        <v>596.70000000000005</v>
      </c>
      <c r="AP732">
        <v>889.2</v>
      </c>
      <c r="AQ732">
        <v>718.2</v>
      </c>
      <c r="AR732">
        <v>626.9</v>
      </c>
      <c r="AS732">
        <v>574.6</v>
      </c>
      <c r="AT732">
        <v>543.1</v>
      </c>
      <c r="AU732">
        <v>523.1</v>
      </c>
      <c r="AV732">
        <v>499.1</v>
      </c>
      <c r="AW732">
        <v>954.2</v>
      </c>
      <c r="AX732">
        <v>764.7</v>
      </c>
      <c r="AY732">
        <v>661.7</v>
      </c>
      <c r="AZ732">
        <v>601</v>
      </c>
      <c r="BA732">
        <v>563.6</v>
      </c>
      <c r="BB732">
        <v>539.5</v>
      </c>
      <c r="BC732">
        <v>510</v>
      </c>
      <c r="BD732">
        <v>1039.8</v>
      </c>
      <c r="BE732">
        <v>804.2</v>
      </c>
      <c r="BF732">
        <v>669.9</v>
      </c>
      <c r="BG732">
        <v>592.20000000000005</v>
      </c>
      <c r="BH732">
        <v>552.29999999999995</v>
      </c>
      <c r="BI732">
        <v>522.6</v>
      </c>
      <c r="BJ732">
        <v>477.5</v>
      </c>
      <c r="BK732">
        <v>42.5</v>
      </c>
      <c r="BL732">
        <v>40.9</v>
      </c>
      <c r="BM732">
        <v>42.1</v>
      </c>
      <c r="BN732">
        <v>41.8</v>
      </c>
      <c r="BO732">
        <v>41.2</v>
      </c>
      <c r="BP732">
        <v>41</v>
      </c>
      <c r="BQ732">
        <v>40.299999999999997</v>
      </c>
      <c r="BR732">
        <v>146.5</v>
      </c>
      <c r="BS732">
        <v>150.69999999999999</v>
      </c>
      <c r="BT732">
        <v>148.9</v>
      </c>
      <c r="BU732">
        <v>156.1</v>
      </c>
      <c r="BV732">
        <v>172.9</v>
      </c>
      <c r="BW732">
        <v>180</v>
      </c>
      <c r="BX732">
        <v>180</v>
      </c>
      <c r="BY732">
        <v>1093.9000000000001</v>
      </c>
      <c r="BZ732">
        <v>915.7</v>
      </c>
      <c r="CA732">
        <v>817.2</v>
      </c>
      <c r="CB732">
        <v>767.4</v>
      </c>
      <c r="CC732">
        <v>744.9</v>
      </c>
      <c r="CD732">
        <v>734.1</v>
      </c>
      <c r="CE732">
        <v>721.3</v>
      </c>
      <c r="CF732">
        <v>723.2</v>
      </c>
      <c r="CG732">
        <v>611.9</v>
      </c>
      <c r="CH732">
        <v>547.5</v>
      </c>
      <c r="CI732">
        <v>521.4</v>
      </c>
      <c r="CJ732">
        <v>510.6</v>
      </c>
      <c r="CK732">
        <v>505.2</v>
      </c>
      <c r="CL732">
        <v>502</v>
      </c>
      <c r="CM732">
        <v>688.8</v>
      </c>
      <c r="CN732">
        <v>581.9</v>
      </c>
      <c r="CO732">
        <v>527.9</v>
      </c>
      <c r="CP732">
        <v>506.6</v>
      </c>
      <c r="CQ732">
        <v>495.7</v>
      </c>
      <c r="CR732">
        <v>490.1</v>
      </c>
      <c r="CS732">
        <v>486.3</v>
      </c>
      <c r="CT732">
        <v>663.9</v>
      </c>
      <c r="CU732">
        <v>560.6</v>
      </c>
      <c r="CV732">
        <v>514.20000000000005</v>
      </c>
      <c r="CW732">
        <v>494.6</v>
      </c>
      <c r="CX732">
        <v>482.1</v>
      </c>
      <c r="CY732">
        <v>472.7</v>
      </c>
      <c r="CZ732">
        <v>463.1</v>
      </c>
      <c r="DA732">
        <v>671.4</v>
      </c>
      <c r="DB732">
        <v>562.29999999999995</v>
      </c>
      <c r="DC732">
        <v>514.5</v>
      </c>
      <c r="DD732">
        <v>491.9</v>
      </c>
      <c r="DE732">
        <v>477</v>
      </c>
      <c r="DF732">
        <v>464.9</v>
      </c>
      <c r="DG732">
        <v>445.5</v>
      </c>
      <c r="DH732">
        <v>659.7</v>
      </c>
      <c r="DI732">
        <v>541.20000000000005</v>
      </c>
      <c r="DJ732">
        <v>496.6</v>
      </c>
      <c r="DK732">
        <v>475.3</v>
      </c>
      <c r="DL732">
        <v>464</v>
      </c>
      <c r="DM732">
        <v>455.2</v>
      </c>
      <c r="DN732">
        <v>441.2</v>
      </c>
      <c r="DO732">
        <v>673.6</v>
      </c>
      <c r="DP732">
        <v>550.4</v>
      </c>
      <c r="DQ732">
        <v>498.8</v>
      </c>
      <c r="DR732">
        <v>474.3</v>
      </c>
      <c r="DS732">
        <v>454.3</v>
      </c>
      <c r="DT732">
        <v>440</v>
      </c>
      <c r="DU732">
        <v>423.8</v>
      </c>
      <c r="DV732">
        <v>734.2</v>
      </c>
      <c r="DW732">
        <v>596.29999999999995</v>
      </c>
      <c r="DX732">
        <v>519.20000000000005</v>
      </c>
      <c r="DY732">
        <v>487.3</v>
      </c>
      <c r="DZ732">
        <v>465.1</v>
      </c>
      <c r="EA732">
        <v>443.9</v>
      </c>
      <c r="EB732">
        <v>409</v>
      </c>
      <c r="EC732">
        <v>862.2</v>
      </c>
      <c r="ED732">
        <v>689.4</v>
      </c>
      <c r="EE732">
        <v>581</v>
      </c>
      <c r="EF732">
        <v>516.20000000000005</v>
      </c>
      <c r="EG732">
        <v>487.7</v>
      </c>
      <c r="EH732">
        <v>467.1</v>
      </c>
      <c r="EI732">
        <v>428.7</v>
      </c>
      <c r="EJ732">
        <v>995.6</v>
      </c>
      <c r="EK732">
        <v>796.8</v>
      </c>
      <c r="EL732">
        <v>670.9</v>
      </c>
      <c r="EM732">
        <v>588.4</v>
      </c>
      <c r="EN732">
        <v>536.29999999999995</v>
      </c>
      <c r="EO732">
        <v>500</v>
      </c>
      <c r="EP732" t="s">
        <v>5106</v>
      </c>
    </row>
    <row r="733" spans="1:146" x14ac:dyDescent="0.25">
      <c r="A733" t="s">
        <v>5107</v>
      </c>
      <c r="B733" t="s">
        <v>1261</v>
      </c>
      <c r="C733" t="s">
        <v>1262</v>
      </c>
      <c r="D733" t="s">
        <v>1263</v>
      </c>
      <c r="E733" t="s">
        <v>1543</v>
      </c>
      <c r="F733" t="s">
        <v>963</v>
      </c>
      <c r="G733" t="s">
        <v>1909</v>
      </c>
      <c r="H733">
        <v>1993</v>
      </c>
      <c r="I733">
        <v>130927</v>
      </c>
      <c r="K733" t="s">
        <v>1698</v>
      </c>
      <c r="L733" t="s">
        <v>1781</v>
      </c>
      <c r="M733">
        <v>525</v>
      </c>
      <c r="N733" t="s">
        <v>5097</v>
      </c>
      <c r="O733" s="3">
        <v>0.7111574074074074</v>
      </c>
      <c r="P733">
        <v>11.475</v>
      </c>
      <c r="Q733">
        <v>10.023999999999999</v>
      </c>
      <c r="R733">
        <v>2.036</v>
      </c>
      <c r="S733">
        <v>3.74</v>
      </c>
      <c r="T733">
        <v>7141</v>
      </c>
      <c r="U733">
        <v>113.1</v>
      </c>
      <c r="V733">
        <v>0.12</v>
      </c>
      <c r="W733">
        <v>625.6</v>
      </c>
      <c r="X733">
        <v>0.99329999999999996</v>
      </c>
      <c r="Y733">
        <v>679.5</v>
      </c>
      <c r="Z733">
        <v>0</v>
      </c>
      <c r="AA733">
        <v>0</v>
      </c>
      <c r="AB733">
        <v>1010.6</v>
      </c>
      <c r="AC733">
        <v>826.8</v>
      </c>
      <c r="AD733">
        <v>723.7</v>
      </c>
      <c r="AE733">
        <v>659.6</v>
      </c>
      <c r="AF733">
        <v>620.9</v>
      </c>
      <c r="AG733">
        <v>597.1</v>
      </c>
      <c r="AH733">
        <v>576.20000000000005</v>
      </c>
      <c r="AI733">
        <v>964.9</v>
      </c>
      <c r="AJ733">
        <v>792.5</v>
      </c>
      <c r="AK733">
        <v>700.6</v>
      </c>
      <c r="AL733">
        <v>648.6</v>
      </c>
      <c r="AM733">
        <v>618.4</v>
      </c>
      <c r="AN733">
        <v>599.6</v>
      </c>
      <c r="AO733">
        <v>580.29999999999995</v>
      </c>
      <c r="AP733">
        <v>854.5</v>
      </c>
      <c r="AQ733">
        <v>693.1</v>
      </c>
      <c r="AR733">
        <v>607.4</v>
      </c>
      <c r="AS733">
        <v>558.20000000000005</v>
      </c>
      <c r="AT733">
        <v>528.29999999999995</v>
      </c>
      <c r="AU733">
        <v>509</v>
      </c>
      <c r="AV733">
        <v>485.7</v>
      </c>
      <c r="AW733">
        <v>935.6</v>
      </c>
      <c r="AX733">
        <v>749.2</v>
      </c>
      <c r="AY733">
        <v>647.5</v>
      </c>
      <c r="AZ733">
        <v>587.6</v>
      </c>
      <c r="BA733">
        <v>550.70000000000005</v>
      </c>
      <c r="BB733">
        <v>527.1</v>
      </c>
      <c r="BC733">
        <v>499.3</v>
      </c>
      <c r="BD733">
        <v>1008.8</v>
      </c>
      <c r="BE733">
        <v>776.2</v>
      </c>
      <c r="BF733">
        <v>651.6</v>
      </c>
      <c r="BG733">
        <v>577.1</v>
      </c>
      <c r="BH733">
        <v>538.29999999999995</v>
      </c>
      <c r="BI733">
        <v>509</v>
      </c>
      <c r="BJ733">
        <v>465.9</v>
      </c>
      <c r="BK733">
        <v>43.5</v>
      </c>
      <c r="BL733">
        <v>42</v>
      </c>
      <c r="BM733">
        <v>42</v>
      </c>
      <c r="BN733">
        <v>39.9</v>
      </c>
      <c r="BO733">
        <v>38.9</v>
      </c>
      <c r="BP733">
        <v>38.5</v>
      </c>
      <c r="BQ733">
        <v>38.799999999999997</v>
      </c>
      <c r="BR733">
        <v>145.69999999999999</v>
      </c>
      <c r="BS733">
        <v>150.19999999999999</v>
      </c>
      <c r="BT733">
        <v>150.80000000000001</v>
      </c>
      <c r="BU733">
        <v>156.19999999999999</v>
      </c>
      <c r="BV733">
        <v>173.4</v>
      </c>
      <c r="BW733">
        <v>180</v>
      </c>
      <c r="BX733">
        <v>180</v>
      </c>
      <c r="BY733">
        <v>1028.7</v>
      </c>
      <c r="BZ733">
        <v>862.2</v>
      </c>
      <c r="CA733">
        <v>775.5</v>
      </c>
      <c r="CB733">
        <v>728</v>
      </c>
      <c r="CC733">
        <v>704.6</v>
      </c>
      <c r="CD733">
        <v>694.2</v>
      </c>
      <c r="CE733">
        <v>693.3</v>
      </c>
      <c r="CF733">
        <v>671.3</v>
      </c>
      <c r="CG733">
        <v>567.5</v>
      </c>
      <c r="CH733">
        <v>521.79999999999995</v>
      </c>
      <c r="CI733">
        <v>506.5</v>
      </c>
      <c r="CJ733">
        <v>498.1</v>
      </c>
      <c r="CK733">
        <v>493.5</v>
      </c>
      <c r="CL733">
        <v>490.9</v>
      </c>
      <c r="CM733">
        <v>631.1</v>
      </c>
      <c r="CN733">
        <v>538.29999999999995</v>
      </c>
      <c r="CO733">
        <v>504.5</v>
      </c>
      <c r="CP733">
        <v>492.1</v>
      </c>
      <c r="CQ733">
        <v>485.5</v>
      </c>
      <c r="CR733">
        <v>480.9</v>
      </c>
      <c r="CS733">
        <v>477.3</v>
      </c>
      <c r="CT733">
        <v>594.79999999999995</v>
      </c>
      <c r="CU733">
        <v>518.20000000000005</v>
      </c>
      <c r="CV733">
        <v>491.9</v>
      </c>
      <c r="CW733">
        <v>478</v>
      </c>
      <c r="CX733">
        <v>469.3</v>
      </c>
      <c r="CY733">
        <v>463.7</v>
      </c>
      <c r="CZ733">
        <v>454.6</v>
      </c>
      <c r="DA733">
        <v>595.29999999999995</v>
      </c>
      <c r="DB733">
        <v>520.5</v>
      </c>
      <c r="DC733">
        <v>492.3</v>
      </c>
      <c r="DD733">
        <v>475.5</v>
      </c>
      <c r="DE733">
        <v>461.7</v>
      </c>
      <c r="DF733">
        <v>449.3</v>
      </c>
      <c r="DG733">
        <v>433.3</v>
      </c>
      <c r="DH733">
        <v>652.29999999999995</v>
      </c>
      <c r="DI733">
        <v>539.20000000000005</v>
      </c>
      <c r="DJ733">
        <v>493.3</v>
      </c>
      <c r="DK733">
        <v>470.7</v>
      </c>
      <c r="DL733">
        <v>452.6</v>
      </c>
      <c r="DM733">
        <v>439.4</v>
      </c>
      <c r="DN733">
        <v>410.7</v>
      </c>
      <c r="DO733">
        <v>667.8</v>
      </c>
      <c r="DP733">
        <v>550.5</v>
      </c>
      <c r="DQ733">
        <v>498</v>
      </c>
      <c r="DR733">
        <v>473</v>
      </c>
      <c r="DS733">
        <v>451.8</v>
      </c>
      <c r="DT733">
        <v>431.8</v>
      </c>
      <c r="DU733">
        <v>407.3</v>
      </c>
      <c r="DV733">
        <v>730</v>
      </c>
      <c r="DW733">
        <v>596.4</v>
      </c>
      <c r="DX733">
        <v>520.70000000000005</v>
      </c>
      <c r="DY733">
        <v>487.6</v>
      </c>
      <c r="DZ733">
        <v>465.9</v>
      </c>
      <c r="EA733">
        <v>444.5</v>
      </c>
      <c r="EB733">
        <v>404.3</v>
      </c>
      <c r="EC733">
        <v>859.5</v>
      </c>
      <c r="ED733">
        <v>685.3</v>
      </c>
      <c r="EE733">
        <v>582.20000000000005</v>
      </c>
      <c r="EF733">
        <v>518.20000000000005</v>
      </c>
      <c r="EG733">
        <v>488.3</v>
      </c>
      <c r="EH733">
        <v>468</v>
      </c>
      <c r="EI733">
        <v>428.6</v>
      </c>
      <c r="EJ733">
        <v>992.5</v>
      </c>
      <c r="EK733">
        <v>791.4</v>
      </c>
      <c r="EL733">
        <v>671.9</v>
      </c>
      <c r="EM733">
        <v>591.20000000000005</v>
      </c>
      <c r="EN733">
        <v>537.29999999999995</v>
      </c>
      <c r="EO733">
        <v>500</v>
      </c>
      <c r="EP733" t="s">
        <v>5108</v>
      </c>
    </row>
    <row r="734" spans="1:146" x14ac:dyDescent="0.25">
      <c r="A734" t="s">
        <v>3421</v>
      </c>
      <c r="B734" t="s">
        <v>2445</v>
      </c>
      <c r="C734" t="s">
        <v>2446</v>
      </c>
      <c r="D734" t="s">
        <v>2447</v>
      </c>
      <c r="E734" t="s">
        <v>2448</v>
      </c>
      <c r="F734" t="s">
        <v>351</v>
      </c>
      <c r="G734" t="s">
        <v>2449</v>
      </c>
      <c r="H734">
        <v>1994</v>
      </c>
      <c r="I734">
        <v>102660</v>
      </c>
      <c r="K734" t="s">
        <v>2137</v>
      </c>
      <c r="L734" t="s">
        <v>1781</v>
      </c>
      <c r="M734">
        <v>789</v>
      </c>
      <c r="N734" t="s">
        <v>5109</v>
      </c>
      <c r="O734" s="3">
        <v>0.45120370370370372</v>
      </c>
      <c r="P734">
        <v>12.46</v>
      </c>
      <c r="Q734">
        <v>11.215</v>
      </c>
      <c r="R734">
        <v>2.5659999999999998</v>
      </c>
      <c r="S734">
        <v>3.69</v>
      </c>
      <c r="T734">
        <v>6301</v>
      </c>
      <c r="U734">
        <v>123.1</v>
      </c>
      <c r="V734">
        <v>0.11</v>
      </c>
      <c r="W734">
        <v>563.4</v>
      </c>
      <c r="X734">
        <v>1.1044</v>
      </c>
      <c r="Y734">
        <v>611.20000000000005</v>
      </c>
      <c r="Z734">
        <v>0</v>
      </c>
      <c r="AA734">
        <v>0</v>
      </c>
      <c r="AB734">
        <v>916.4</v>
      </c>
      <c r="AC734">
        <v>740.8</v>
      </c>
      <c r="AD734">
        <v>640.9</v>
      </c>
      <c r="AE734">
        <v>590.9</v>
      </c>
      <c r="AF734">
        <v>562.9</v>
      </c>
      <c r="AG734">
        <v>541.9</v>
      </c>
      <c r="AH734">
        <v>510.9</v>
      </c>
      <c r="AI734">
        <v>872</v>
      </c>
      <c r="AJ734">
        <v>705.8</v>
      </c>
      <c r="AK734">
        <v>620.70000000000005</v>
      </c>
      <c r="AL734">
        <v>578.79999999999995</v>
      </c>
      <c r="AM734">
        <v>554.9</v>
      </c>
      <c r="AN734">
        <v>536.6</v>
      </c>
      <c r="AO734">
        <v>505.2</v>
      </c>
      <c r="AP734">
        <v>775.2</v>
      </c>
      <c r="AQ734">
        <v>625.9</v>
      </c>
      <c r="AR734">
        <v>546.6</v>
      </c>
      <c r="AS734">
        <v>500.9</v>
      </c>
      <c r="AT734">
        <v>472.6</v>
      </c>
      <c r="AU734">
        <v>453.1</v>
      </c>
      <c r="AV734">
        <v>425.7</v>
      </c>
      <c r="AW734">
        <v>843.1</v>
      </c>
      <c r="AX734">
        <v>674</v>
      </c>
      <c r="AY734">
        <v>582.29999999999995</v>
      </c>
      <c r="AZ734">
        <v>528.29999999999995</v>
      </c>
      <c r="BA734">
        <v>494.4</v>
      </c>
      <c r="BB734">
        <v>471.6</v>
      </c>
      <c r="BC734">
        <v>441.7</v>
      </c>
      <c r="BD734">
        <v>914.8</v>
      </c>
      <c r="BE734">
        <v>697.2</v>
      </c>
      <c r="BF734">
        <v>580.4</v>
      </c>
      <c r="BG734">
        <v>517.79999999999995</v>
      </c>
      <c r="BH734">
        <v>483.9</v>
      </c>
      <c r="BI734">
        <v>455.1</v>
      </c>
      <c r="BJ734">
        <v>407.9</v>
      </c>
      <c r="BK734">
        <v>42.2</v>
      </c>
      <c r="BL734">
        <v>40.799999999999997</v>
      </c>
      <c r="BM734">
        <v>39.299999999999997</v>
      </c>
      <c r="BN734">
        <v>37.9</v>
      </c>
      <c r="BO734">
        <v>37.799999999999997</v>
      </c>
      <c r="BP734">
        <v>37.4</v>
      </c>
      <c r="BQ734">
        <v>37.299999999999997</v>
      </c>
      <c r="BR734">
        <v>142.5</v>
      </c>
      <c r="BS734">
        <v>146.69999999999999</v>
      </c>
      <c r="BT734">
        <v>148.5</v>
      </c>
      <c r="BU734">
        <v>155.30000000000001</v>
      </c>
      <c r="BV734">
        <v>166</v>
      </c>
      <c r="BW734">
        <v>180</v>
      </c>
      <c r="BX734">
        <v>180</v>
      </c>
      <c r="BY734">
        <v>931.6</v>
      </c>
      <c r="BZ734">
        <v>763</v>
      </c>
      <c r="CA734">
        <v>677.9</v>
      </c>
      <c r="CB734">
        <v>648.29999999999995</v>
      </c>
      <c r="CC734">
        <v>635.70000000000005</v>
      </c>
      <c r="CD734">
        <v>628.20000000000005</v>
      </c>
      <c r="CE734">
        <v>614.9</v>
      </c>
      <c r="CF734">
        <v>615.20000000000005</v>
      </c>
      <c r="CG734">
        <v>513.29999999999995</v>
      </c>
      <c r="CH734">
        <v>473.4</v>
      </c>
      <c r="CI734">
        <v>460.2</v>
      </c>
      <c r="CJ734">
        <v>454.7</v>
      </c>
      <c r="CK734">
        <v>451.8</v>
      </c>
      <c r="CL734">
        <v>443.2</v>
      </c>
      <c r="CM734">
        <v>584.4</v>
      </c>
      <c r="CN734">
        <v>494.6</v>
      </c>
      <c r="CO734">
        <v>461.9</v>
      </c>
      <c r="CP734">
        <v>448.1</v>
      </c>
      <c r="CQ734">
        <v>441.8</v>
      </c>
      <c r="CR734">
        <v>438.1</v>
      </c>
      <c r="CS734">
        <v>429.7</v>
      </c>
      <c r="CT734">
        <v>563.29999999999995</v>
      </c>
      <c r="CU734">
        <v>483.2</v>
      </c>
      <c r="CV734">
        <v>453.4</v>
      </c>
      <c r="CW734">
        <v>435.4</v>
      </c>
      <c r="CX734">
        <v>422.1</v>
      </c>
      <c r="CY734">
        <v>414.5</v>
      </c>
      <c r="CZ734">
        <v>407.7</v>
      </c>
      <c r="DA734">
        <v>572.6</v>
      </c>
      <c r="DB734">
        <v>486.9</v>
      </c>
      <c r="DC734">
        <v>452.2</v>
      </c>
      <c r="DD734">
        <v>433.3</v>
      </c>
      <c r="DE734">
        <v>414.3</v>
      </c>
      <c r="DF734">
        <v>398</v>
      </c>
      <c r="DG734">
        <v>378.5</v>
      </c>
      <c r="DH734">
        <v>582.1</v>
      </c>
      <c r="DI734">
        <v>479.7</v>
      </c>
      <c r="DJ734">
        <v>443</v>
      </c>
      <c r="DK734">
        <v>420.1</v>
      </c>
      <c r="DL734">
        <v>400.3</v>
      </c>
      <c r="DM734">
        <v>388</v>
      </c>
      <c r="DN734">
        <v>364.9</v>
      </c>
      <c r="DO734">
        <v>596.4</v>
      </c>
      <c r="DP734">
        <v>487.9</v>
      </c>
      <c r="DQ734">
        <v>446.3</v>
      </c>
      <c r="DR734">
        <v>418.2</v>
      </c>
      <c r="DS734">
        <v>392.7</v>
      </c>
      <c r="DT734">
        <v>373</v>
      </c>
      <c r="DU734">
        <v>345.2</v>
      </c>
      <c r="DV734">
        <v>659.7</v>
      </c>
      <c r="DW734">
        <v>529.5</v>
      </c>
      <c r="DX734">
        <v>466.2</v>
      </c>
      <c r="DY734">
        <v>436.2</v>
      </c>
      <c r="DZ734">
        <v>408</v>
      </c>
      <c r="EA734">
        <v>380</v>
      </c>
      <c r="EB734">
        <v>325.2</v>
      </c>
      <c r="EC734">
        <v>780.4</v>
      </c>
      <c r="ED734">
        <v>622.29999999999995</v>
      </c>
      <c r="EE734">
        <v>523</v>
      </c>
      <c r="EF734">
        <v>467</v>
      </c>
      <c r="EG734">
        <v>439</v>
      </c>
      <c r="EH734">
        <v>413.4</v>
      </c>
      <c r="EI734">
        <v>362.7</v>
      </c>
      <c r="EJ734">
        <v>901.1</v>
      </c>
      <c r="EK734">
        <v>718.5</v>
      </c>
      <c r="EL734">
        <v>603.9</v>
      </c>
      <c r="EM734">
        <v>533.4</v>
      </c>
      <c r="EN734">
        <v>490.1</v>
      </c>
      <c r="EO734">
        <v>455.7</v>
      </c>
      <c r="EP734" t="s">
        <v>5110</v>
      </c>
    </row>
    <row r="735" spans="1:146" x14ac:dyDescent="0.25">
      <c r="A735" t="s">
        <v>3421</v>
      </c>
      <c r="B735" t="s">
        <v>2805</v>
      </c>
      <c r="C735" t="s">
        <v>2806</v>
      </c>
      <c r="D735" t="s">
        <v>2407</v>
      </c>
      <c r="E735" t="s">
        <v>2807</v>
      </c>
      <c r="F735" t="s">
        <v>2808</v>
      </c>
      <c r="G735" t="s">
        <v>2622</v>
      </c>
      <c r="H735">
        <v>2015</v>
      </c>
      <c r="I735">
        <v>4035055</v>
      </c>
      <c r="K735" t="s">
        <v>2137</v>
      </c>
      <c r="L735" t="s">
        <v>1782</v>
      </c>
      <c r="M735">
        <v>930</v>
      </c>
      <c r="N735" t="s">
        <v>5109</v>
      </c>
      <c r="O735" s="3">
        <v>0.4856712962962963</v>
      </c>
      <c r="P735">
        <v>11.8</v>
      </c>
      <c r="Q735">
        <v>11.061999999999999</v>
      </c>
      <c r="R735">
        <v>2.597</v>
      </c>
      <c r="S735">
        <v>3.97</v>
      </c>
      <c r="T735">
        <v>4644</v>
      </c>
      <c r="U735">
        <v>124.6</v>
      </c>
      <c r="V735">
        <v>0</v>
      </c>
      <c r="W735">
        <v>531.4</v>
      </c>
      <c r="X735">
        <v>1.1592</v>
      </c>
      <c r="Y735">
        <v>582.29999999999995</v>
      </c>
      <c r="Z735">
        <v>0</v>
      </c>
      <c r="AA735">
        <v>0</v>
      </c>
      <c r="AB735">
        <v>869</v>
      </c>
      <c r="AC735">
        <v>695.7</v>
      </c>
      <c r="AD735">
        <v>606.70000000000005</v>
      </c>
      <c r="AE735">
        <v>567.29999999999995</v>
      </c>
      <c r="AF735">
        <v>544.1</v>
      </c>
      <c r="AG735">
        <v>518.29999999999995</v>
      </c>
      <c r="AH735">
        <v>473.2</v>
      </c>
      <c r="AI735">
        <v>827.6</v>
      </c>
      <c r="AJ735">
        <v>665.7</v>
      </c>
      <c r="AK735">
        <v>589.29999999999995</v>
      </c>
      <c r="AL735">
        <v>551.9</v>
      </c>
      <c r="AM735">
        <v>527.29999999999995</v>
      </c>
      <c r="AN735">
        <v>504.4</v>
      </c>
      <c r="AO735">
        <v>475.7</v>
      </c>
      <c r="AP735">
        <v>731.2</v>
      </c>
      <c r="AQ735">
        <v>590.70000000000005</v>
      </c>
      <c r="AR735">
        <v>515.9</v>
      </c>
      <c r="AS735">
        <v>472.2</v>
      </c>
      <c r="AT735">
        <v>443.9</v>
      </c>
      <c r="AU735">
        <v>423.2</v>
      </c>
      <c r="AV735">
        <v>391.5</v>
      </c>
      <c r="AW735">
        <v>809.5</v>
      </c>
      <c r="AX735">
        <v>646.70000000000005</v>
      </c>
      <c r="AY735">
        <v>558</v>
      </c>
      <c r="AZ735">
        <v>505.4</v>
      </c>
      <c r="BA735">
        <v>471.6</v>
      </c>
      <c r="BB735">
        <v>448.3</v>
      </c>
      <c r="BC735">
        <v>416.2</v>
      </c>
      <c r="BD735">
        <v>865.9</v>
      </c>
      <c r="BE735">
        <v>654.6</v>
      </c>
      <c r="BF735">
        <v>549.20000000000005</v>
      </c>
      <c r="BG735">
        <v>492</v>
      </c>
      <c r="BH735">
        <v>458.4</v>
      </c>
      <c r="BI735">
        <v>426</v>
      </c>
      <c r="BJ735">
        <v>371.6</v>
      </c>
      <c r="BK735">
        <v>42.7</v>
      </c>
      <c r="BL735">
        <v>41.6</v>
      </c>
      <c r="BM735">
        <v>39.6</v>
      </c>
      <c r="BN735">
        <v>38.4</v>
      </c>
      <c r="BO735">
        <v>37.9</v>
      </c>
      <c r="BP735">
        <v>37.200000000000003</v>
      </c>
      <c r="BQ735">
        <v>37.5</v>
      </c>
      <c r="BR735">
        <v>142.6</v>
      </c>
      <c r="BS735">
        <v>140.30000000000001</v>
      </c>
      <c r="BT735">
        <v>148.4</v>
      </c>
      <c r="BU735">
        <v>152</v>
      </c>
      <c r="BV735">
        <v>148.80000000000001</v>
      </c>
      <c r="BW735">
        <v>145.9</v>
      </c>
      <c r="BX735">
        <v>142.5</v>
      </c>
      <c r="BY735">
        <v>899.2</v>
      </c>
      <c r="BZ735">
        <v>728.9</v>
      </c>
      <c r="CA735">
        <v>654.29999999999995</v>
      </c>
      <c r="CB735">
        <v>630.29999999999995</v>
      </c>
      <c r="CC735">
        <v>620</v>
      </c>
      <c r="CD735">
        <v>607.9</v>
      </c>
      <c r="CE735">
        <v>602.79999999999995</v>
      </c>
      <c r="CF735">
        <v>589.70000000000005</v>
      </c>
      <c r="CG735">
        <v>488.9</v>
      </c>
      <c r="CH735">
        <v>456.8</v>
      </c>
      <c r="CI735">
        <v>446.2</v>
      </c>
      <c r="CJ735">
        <v>440.8</v>
      </c>
      <c r="CK735">
        <v>437.9</v>
      </c>
      <c r="CL735">
        <v>427.4</v>
      </c>
      <c r="CM735">
        <v>557.20000000000005</v>
      </c>
      <c r="CN735">
        <v>472.7</v>
      </c>
      <c r="CO735">
        <v>444.4</v>
      </c>
      <c r="CP735">
        <v>430.6</v>
      </c>
      <c r="CQ735">
        <v>423.3</v>
      </c>
      <c r="CR735">
        <v>419.2</v>
      </c>
      <c r="CS735">
        <v>405.9</v>
      </c>
      <c r="CT735">
        <v>533.29999999999995</v>
      </c>
      <c r="CU735">
        <v>463</v>
      </c>
      <c r="CV735">
        <v>433.2</v>
      </c>
      <c r="CW735">
        <v>408.6</v>
      </c>
      <c r="CX735">
        <v>394.5</v>
      </c>
      <c r="CY735">
        <v>387.3</v>
      </c>
      <c r="CZ735">
        <v>378.5</v>
      </c>
      <c r="DA735">
        <v>539.29999999999995</v>
      </c>
      <c r="DB735">
        <v>461.9</v>
      </c>
      <c r="DC735">
        <v>434.2</v>
      </c>
      <c r="DD735">
        <v>404.9</v>
      </c>
      <c r="DE735">
        <v>379.4</v>
      </c>
      <c r="DF735">
        <v>361.3</v>
      </c>
      <c r="DG735">
        <v>345.1</v>
      </c>
      <c r="DH735">
        <v>523.79999999999995</v>
      </c>
      <c r="DI735">
        <v>447.9</v>
      </c>
      <c r="DJ735">
        <v>413.4</v>
      </c>
      <c r="DK735">
        <v>392.1</v>
      </c>
      <c r="DL735">
        <v>373.4</v>
      </c>
      <c r="DM735">
        <v>354.7</v>
      </c>
      <c r="DN735">
        <v>323.8</v>
      </c>
      <c r="DO735">
        <v>537.9</v>
      </c>
      <c r="DP735">
        <v>451.7</v>
      </c>
      <c r="DQ735">
        <v>410.4</v>
      </c>
      <c r="DR735">
        <v>378.4</v>
      </c>
      <c r="DS735">
        <v>357.6</v>
      </c>
      <c r="DT735">
        <v>339</v>
      </c>
      <c r="DU735">
        <v>306.89999999999998</v>
      </c>
      <c r="DV735">
        <v>609.20000000000005</v>
      </c>
      <c r="DW735">
        <v>479.1</v>
      </c>
      <c r="DX735">
        <v>433.9</v>
      </c>
      <c r="DY735">
        <v>394.8</v>
      </c>
      <c r="DZ735">
        <v>356.4</v>
      </c>
      <c r="EA735">
        <v>319.60000000000002</v>
      </c>
      <c r="EB735">
        <v>273.2</v>
      </c>
      <c r="EC735">
        <v>726.4</v>
      </c>
      <c r="ED735">
        <v>573.79999999999995</v>
      </c>
      <c r="EE735">
        <v>484.2</v>
      </c>
      <c r="EF735">
        <v>436</v>
      </c>
      <c r="EG735">
        <v>405.5</v>
      </c>
      <c r="EH735">
        <v>371.4</v>
      </c>
      <c r="EI735">
        <v>297.60000000000002</v>
      </c>
      <c r="EJ735">
        <v>838.7</v>
      </c>
      <c r="EK735">
        <v>662.5</v>
      </c>
      <c r="EL735">
        <v>559.1</v>
      </c>
      <c r="EM735">
        <v>504.4</v>
      </c>
      <c r="EN735">
        <v>468.2</v>
      </c>
      <c r="EO735">
        <v>428.8</v>
      </c>
      <c r="EP735" t="s">
        <v>5111</v>
      </c>
    </row>
    <row r="736" spans="1:146" x14ac:dyDescent="0.25">
      <c r="A736" t="s">
        <v>3421</v>
      </c>
      <c r="B736" t="s">
        <v>3336</v>
      </c>
      <c r="C736" t="s">
        <v>3337</v>
      </c>
      <c r="D736" t="s">
        <v>3338</v>
      </c>
      <c r="E736" t="s">
        <v>585</v>
      </c>
      <c r="F736" t="s">
        <v>963</v>
      </c>
      <c r="G736" t="s">
        <v>3339</v>
      </c>
      <c r="H736">
        <v>1993</v>
      </c>
      <c r="I736">
        <v>4053100</v>
      </c>
      <c r="K736" t="s">
        <v>2137</v>
      </c>
      <c r="L736" t="s">
        <v>1781</v>
      </c>
      <c r="M736">
        <v>633</v>
      </c>
      <c r="N736" t="s">
        <v>5109</v>
      </c>
      <c r="O736" s="3">
        <v>0.49692129629629633</v>
      </c>
      <c r="P736">
        <v>10.72</v>
      </c>
      <c r="Q736">
        <v>9.702</v>
      </c>
      <c r="R736">
        <v>2.2370000000000001</v>
      </c>
      <c r="S736">
        <v>3.47</v>
      </c>
      <c r="T736">
        <v>5295</v>
      </c>
      <c r="U736">
        <v>118.2</v>
      </c>
      <c r="V736">
        <v>0.21</v>
      </c>
      <c r="W736">
        <v>629.6</v>
      </c>
      <c r="X736">
        <v>0.99650000000000005</v>
      </c>
      <c r="Y736">
        <v>677.4</v>
      </c>
      <c r="Z736">
        <v>0</v>
      </c>
      <c r="AA736">
        <v>0</v>
      </c>
      <c r="AB736">
        <v>1033.3</v>
      </c>
      <c r="AC736">
        <v>837.8</v>
      </c>
      <c r="AD736">
        <v>722.5</v>
      </c>
      <c r="AE736">
        <v>652.4</v>
      </c>
      <c r="AF736">
        <v>613.79999999999995</v>
      </c>
      <c r="AG736">
        <v>591.29999999999995</v>
      </c>
      <c r="AH736">
        <v>569.9</v>
      </c>
      <c r="AI736">
        <v>985.6</v>
      </c>
      <c r="AJ736">
        <v>801.4</v>
      </c>
      <c r="AK736">
        <v>699</v>
      </c>
      <c r="AL736">
        <v>641.20000000000005</v>
      </c>
      <c r="AM736">
        <v>610.1</v>
      </c>
      <c r="AN736">
        <v>591.6</v>
      </c>
      <c r="AO736">
        <v>571.79999999999995</v>
      </c>
      <c r="AP736">
        <v>871</v>
      </c>
      <c r="AQ736">
        <v>701.6</v>
      </c>
      <c r="AR736">
        <v>610.5</v>
      </c>
      <c r="AS736">
        <v>557.6</v>
      </c>
      <c r="AT736">
        <v>525.1</v>
      </c>
      <c r="AU736">
        <v>504.1</v>
      </c>
      <c r="AV736">
        <v>478.4</v>
      </c>
      <c r="AW736">
        <v>933.2</v>
      </c>
      <c r="AX736">
        <v>745.6</v>
      </c>
      <c r="AY736">
        <v>643.20000000000005</v>
      </c>
      <c r="AZ736">
        <v>582.79999999999995</v>
      </c>
      <c r="BA736">
        <v>545.6</v>
      </c>
      <c r="BB736">
        <v>521.6</v>
      </c>
      <c r="BC736">
        <v>492.7</v>
      </c>
      <c r="BD736">
        <v>1030.7</v>
      </c>
      <c r="BE736">
        <v>787.3</v>
      </c>
      <c r="BF736">
        <v>652.4</v>
      </c>
      <c r="BG736">
        <v>573.29999999999995</v>
      </c>
      <c r="BH736">
        <v>534.29999999999995</v>
      </c>
      <c r="BI736">
        <v>504.7</v>
      </c>
      <c r="BJ736">
        <v>456.4</v>
      </c>
      <c r="BK736">
        <v>42</v>
      </c>
      <c r="BL736">
        <v>40.5</v>
      </c>
      <c r="BM736">
        <v>40.200000000000003</v>
      </c>
      <c r="BN736">
        <v>38.299999999999997</v>
      </c>
      <c r="BO736">
        <v>37.4</v>
      </c>
      <c r="BP736">
        <v>37.5</v>
      </c>
      <c r="BQ736">
        <v>38.1</v>
      </c>
      <c r="BR736">
        <v>145.19999999999999</v>
      </c>
      <c r="BS736">
        <v>149.69999999999999</v>
      </c>
      <c r="BT736">
        <v>151</v>
      </c>
      <c r="BU736">
        <v>157</v>
      </c>
      <c r="BV736">
        <v>174.5</v>
      </c>
      <c r="BW736">
        <v>180</v>
      </c>
      <c r="BX736">
        <v>180</v>
      </c>
      <c r="BY736">
        <v>1059.5999999999999</v>
      </c>
      <c r="BZ736">
        <v>876.9</v>
      </c>
      <c r="CA736">
        <v>770.1</v>
      </c>
      <c r="CB736">
        <v>711.5</v>
      </c>
      <c r="CC736">
        <v>690</v>
      </c>
      <c r="CD736">
        <v>681.7</v>
      </c>
      <c r="CE736">
        <v>684</v>
      </c>
      <c r="CF736">
        <v>702.4</v>
      </c>
      <c r="CG736">
        <v>590</v>
      </c>
      <c r="CH736">
        <v>531.1</v>
      </c>
      <c r="CI736">
        <v>507</v>
      </c>
      <c r="CJ736">
        <v>496.3</v>
      </c>
      <c r="CK736">
        <v>492.1</v>
      </c>
      <c r="CL736">
        <v>489.8</v>
      </c>
      <c r="CM736">
        <v>668.5</v>
      </c>
      <c r="CN736">
        <v>564.6</v>
      </c>
      <c r="CO736">
        <v>517.1</v>
      </c>
      <c r="CP736">
        <v>496.2</v>
      </c>
      <c r="CQ736">
        <v>484.5</v>
      </c>
      <c r="CR736">
        <v>478.8</v>
      </c>
      <c r="CS736">
        <v>475.2</v>
      </c>
      <c r="CT736">
        <v>643.9</v>
      </c>
      <c r="CU736">
        <v>547.70000000000005</v>
      </c>
      <c r="CV736">
        <v>507.5</v>
      </c>
      <c r="CW736">
        <v>486.9</v>
      </c>
      <c r="CX736">
        <v>471.6</v>
      </c>
      <c r="CY736">
        <v>459.5</v>
      </c>
      <c r="CZ736">
        <v>448.2</v>
      </c>
      <c r="DA736">
        <v>642.20000000000005</v>
      </c>
      <c r="DB736">
        <v>535.5</v>
      </c>
      <c r="DC736">
        <v>495.4</v>
      </c>
      <c r="DD736">
        <v>475.1</v>
      </c>
      <c r="DE736">
        <v>465</v>
      </c>
      <c r="DF736">
        <v>452.2</v>
      </c>
      <c r="DG736">
        <v>426.1</v>
      </c>
      <c r="DH736">
        <v>642</v>
      </c>
      <c r="DI736">
        <v>533.29999999999995</v>
      </c>
      <c r="DJ736">
        <v>492</v>
      </c>
      <c r="DK736">
        <v>467</v>
      </c>
      <c r="DL736">
        <v>443.9</v>
      </c>
      <c r="DM736">
        <v>424.5</v>
      </c>
      <c r="DN736">
        <v>403.7</v>
      </c>
      <c r="DO736">
        <v>664.2</v>
      </c>
      <c r="DP736">
        <v>548.70000000000005</v>
      </c>
      <c r="DQ736">
        <v>498.9</v>
      </c>
      <c r="DR736">
        <v>472</v>
      </c>
      <c r="DS736">
        <v>446.6</v>
      </c>
      <c r="DT736">
        <v>423</v>
      </c>
      <c r="DU736">
        <v>384.8</v>
      </c>
      <c r="DV736">
        <v>736.8</v>
      </c>
      <c r="DW736">
        <v>598.6</v>
      </c>
      <c r="DX736">
        <v>523</v>
      </c>
      <c r="DY736">
        <v>489.6</v>
      </c>
      <c r="DZ736">
        <v>465.3</v>
      </c>
      <c r="EA736">
        <v>440.5</v>
      </c>
      <c r="EB736">
        <v>393.5</v>
      </c>
      <c r="EC736">
        <v>872.2</v>
      </c>
      <c r="ED736">
        <v>691.6</v>
      </c>
      <c r="EE736">
        <v>585</v>
      </c>
      <c r="EF736">
        <v>520.9</v>
      </c>
      <c r="EG736">
        <v>490.2</v>
      </c>
      <c r="EH736">
        <v>467.5</v>
      </c>
      <c r="EI736">
        <v>422.4</v>
      </c>
      <c r="EJ736">
        <v>1007.1</v>
      </c>
      <c r="EK736">
        <v>798.6</v>
      </c>
      <c r="EL736">
        <v>674.9</v>
      </c>
      <c r="EM736">
        <v>593.4</v>
      </c>
      <c r="EN736">
        <v>537.6</v>
      </c>
      <c r="EO736">
        <v>500.8</v>
      </c>
      <c r="EP736" t="s">
        <v>5112</v>
      </c>
    </row>
    <row r="737" spans="1:146" x14ac:dyDescent="0.25">
      <c r="A737" t="s">
        <v>3421</v>
      </c>
      <c r="B737" t="s">
        <v>3231</v>
      </c>
      <c r="C737" t="s">
        <v>3232</v>
      </c>
      <c r="D737" t="s">
        <v>3233</v>
      </c>
      <c r="E737" t="s">
        <v>3233</v>
      </c>
      <c r="F737" t="s">
        <v>3234</v>
      </c>
      <c r="G737" t="s">
        <v>3235</v>
      </c>
      <c r="H737">
        <v>2017</v>
      </c>
      <c r="I737">
        <v>109309</v>
      </c>
      <c r="K737" t="s">
        <v>1698</v>
      </c>
      <c r="L737" t="s">
        <v>971</v>
      </c>
      <c r="M737">
        <v>180</v>
      </c>
      <c r="N737" t="s">
        <v>5109</v>
      </c>
      <c r="O737" s="3">
        <v>0.510625</v>
      </c>
      <c r="P737">
        <v>6.5</v>
      </c>
      <c r="Q737">
        <v>6.2460000000000004</v>
      </c>
      <c r="R737">
        <v>1.296</v>
      </c>
      <c r="S737">
        <v>2.39</v>
      </c>
      <c r="T737">
        <v>1053</v>
      </c>
      <c r="U737">
        <v>102.7</v>
      </c>
      <c r="V737">
        <v>0.26</v>
      </c>
      <c r="W737">
        <v>771.7</v>
      </c>
      <c r="X737">
        <v>0.80279999999999996</v>
      </c>
      <c r="Y737">
        <v>840.8</v>
      </c>
      <c r="Z737">
        <v>0</v>
      </c>
      <c r="AA737">
        <v>0</v>
      </c>
      <c r="AB737">
        <v>1258.5</v>
      </c>
      <c r="AC737">
        <v>1020.6</v>
      </c>
      <c r="AD737">
        <v>886.9</v>
      </c>
      <c r="AE737">
        <v>803.8</v>
      </c>
      <c r="AF737">
        <v>768.6</v>
      </c>
      <c r="AG737">
        <v>754.8</v>
      </c>
      <c r="AH737">
        <v>735.5</v>
      </c>
      <c r="AI737">
        <v>1212.9000000000001</v>
      </c>
      <c r="AJ737">
        <v>989.8</v>
      </c>
      <c r="AK737">
        <v>870</v>
      </c>
      <c r="AL737">
        <v>803.8</v>
      </c>
      <c r="AM737">
        <v>773.4</v>
      </c>
      <c r="AN737">
        <v>760.2</v>
      </c>
      <c r="AO737">
        <v>740.9</v>
      </c>
      <c r="AP737">
        <v>1062.2</v>
      </c>
      <c r="AQ737">
        <v>857.6</v>
      </c>
      <c r="AR737">
        <v>748.4</v>
      </c>
      <c r="AS737">
        <v>685.8</v>
      </c>
      <c r="AT737">
        <v>648.29999999999995</v>
      </c>
      <c r="AU737">
        <v>624.6</v>
      </c>
      <c r="AV737">
        <v>595.79999999999995</v>
      </c>
      <c r="AW737">
        <v>1131.0999999999999</v>
      </c>
      <c r="AX737">
        <v>905.8</v>
      </c>
      <c r="AY737">
        <v>784</v>
      </c>
      <c r="AZ737">
        <v>713.6</v>
      </c>
      <c r="BA737">
        <v>671.6</v>
      </c>
      <c r="BB737">
        <v>645.6</v>
      </c>
      <c r="BC737">
        <v>615.9</v>
      </c>
      <c r="BD737">
        <v>1250.3</v>
      </c>
      <c r="BE737">
        <v>956.8</v>
      </c>
      <c r="BF737">
        <v>799.8</v>
      </c>
      <c r="BG737">
        <v>706.4</v>
      </c>
      <c r="BH737">
        <v>661</v>
      </c>
      <c r="BI737">
        <v>623.6</v>
      </c>
      <c r="BJ737">
        <v>556</v>
      </c>
      <c r="BK737">
        <v>43.2</v>
      </c>
      <c r="BL737">
        <v>42.1</v>
      </c>
      <c r="BM737">
        <v>41.8</v>
      </c>
      <c r="BN737">
        <v>40.9</v>
      </c>
      <c r="BO737">
        <v>41</v>
      </c>
      <c r="BP737">
        <v>41.7</v>
      </c>
      <c r="BQ737">
        <v>45.3</v>
      </c>
      <c r="BR737">
        <v>148.30000000000001</v>
      </c>
      <c r="BS737">
        <v>151.9</v>
      </c>
      <c r="BT737">
        <v>154.69999999999999</v>
      </c>
      <c r="BU737">
        <v>173</v>
      </c>
      <c r="BV737">
        <v>180</v>
      </c>
      <c r="BW737">
        <v>180</v>
      </c>
      <c r="BX737">
        <v>180</v>
      </c>
      <c r="BY737">
        <v>1340.6</v>
      </c>
      <c r="BZ737">
        <v>1112.5</v>
      </c>
      <c r="CA737">
        <v>989.3</v>
      </c>
      <c r="CB737">
        <v>920.6</v>
      </c>
      <c r="CC737">
        <v>910.7</v>
      </c>
      <c r="CD737">
        <v>918.8</v>
      </c>
      <c r="CE737">
        <v>945.1</v>
      </c>
      <c r="CF737">
        <v>877.7</v>
      </c>
      <c r="CG737">
        <v>737.9</v>
      </c>
      <c r="CH737">
        <v>664.5</v>
      </c>
      <c r="CI737">
        <v>631.79999999999995</v>
      </c>
      <c r="CJ737">
        <v>622.29999999999995</v>
      </c>
      <c r="CK737">
        <v>621.20000000000005</v>
      </c>
      <c r="CL737">
        <v>622.6</v>
      </c>
      <c r="CM737">
        <v>830.2</v>
      </c>
      <c r="CN737">
        <v>701.5</v>
      </c>
      <c r="CO737">
        <v>641.9</v>
      </c>
      <c r="CP737">
        <v>613.9</v>
      </c>
      <c r="CQ737">
        <v>600.79999999999995</v>
      </c>
      <c r="CR737">
        <v>597.70000000000005</v>
      </c>
      <c r="CS737">
        <v>598.5</v>
      </c>
      <c r="CT737">
        <v>794.9</v>
      </c>
      <c r="CU737">
        <v>675.7</v>
      </c>
      <c r="CV737">
        <v>625.70000000000005</v>
      </c>
      <c r="CW737">
        <v>597.79999999999995</v>
      </c>
      <c r="CX737">
        <v>575.20000000000005</v>
      </c>
      <c r="CY737">
        <v>559.79999999999995</v>
      </c>
      <c r="CZ737">
        <v>552.9</v>
      </c>
      <c r="DA737">
        <v>770.5</v>
      </c>
      <c r="DB737">
        <v>646.1</v>
      </c>
      <c r="DC737">
        <v>599.70000000000005</v>
      </c>
      <c r="DD737">
        <v>576.4</v>
      </c>
      <c r="DE737">
        <v>563.20000000000005</v>
      </c>
      <c r="DF737">
        <v>539.9</v>
      </c>
      <c r="DG737">
        <v>507.4</v>
      </c>
      <c r="DH737">
        <v>761.3</v>
      </c>
      <c r="DI737">
        <v>640.5</v>
      </c>
      <c r="DJ737">
        <v>592.70000000000005</v>
      </c>
      <c r="DK737">
        <v>553.20000000000005</v>
      </c>
      <c r="DL737">
        <v>518.6</v>
      </c>
      <c r="DM737">
        <v>497.6</v>
      </c>
      <c r="DN737">
        <v>470</v>
      </c>
      <c r="DO737">
        <v>785.5</v>
      </c>
      <c r="DP737">
        <v>653.4</v>
      </c>
      <c r="DQ737">
        <v>600.70000000000005</v>
      </c>
      <c r="DR737">
        <v>562.29999999999995</v>
      </c>
      <c r="DS737">
        <v>524.70000000000005</v>
      </c>
      <c r="DT737">
        <v>488.9</v>
      </c>
      <c r="DU737">
        <v>437.8</v>
      </c>
      <c r="DV737">
        <v>871.3</v>
      </c>
      <c r="DW737">
        <v>710.6</v>
      </c>
      <c r="DX737">
        <v>627.79999999999995</v>
      </c>
      <c r="DY737">
        <v>588</v>
      </c>
      <c r="DZ737">
        <v>550.29999999999995</v>
      </c>
      <c r="EA737">
        <v>514.5</v>
      </c>
      <c r="EB737">
        <v>439</v>
      </c>
      <c r="EC737">
        <v>1018.7</v>
      </c>
      <c r="ED737">
        <v>805.3</v>
      </c>
      <c r="EE737">
        <v>685.6</v>
      </c>
      <c r="EF737">
        <v>620.4</v>
      </c>
      <c r="EG737">
        <v>584.6</v>
      </c>
      <c r="EH737">
        <v>549.6</v>
      </c>
      <c r="EI737">
        <v>483.2</v>
      </c>
      <c r="EJ737">
        <v>1176.3</v>
      </c>
      <c r="EK737">
        <v>928.7</v>
      </c>
      <c r="EL737">
        <v>784.6</v>
      </c>
      <c r="EM737">
        <v>687</v>
      </c>
      <c r="EN737">
        <v>626.5</v>
      </c>
      <c r="EO737">
        <v>590.79999999999995</v>
      </c>
      <c r="EP737" t="s">
        <v>5113</v>
      </c>
    </row>
    <row r="738" spans="1:146" x14ac:dyDescent="0.25">
      <c r="A738" t="s">
        <v>5114</v>
      </c>
      <c r="B738" t="s">
        <v>1528</v>
      </c>
      <c r="C738" t="s">
        <v>1529</v>
      </c>
      <c r="D738" t="s">
        <v>1530</v>
      </c>
      <c r="E738" t="s">
        <v>1071</v>
      </c>
      <c r="F738" t="s">
        <v>963</v>
      </c>
      <c r="G738" t="s">
        <v>1909</v>
      </c>
      <c r="H738">
        <v>1993</v>
      </c>
      <c r="I738">
        <v>4033441</v>
      </c>
      <c r="K738" t="s">
        <v>2137</v>
      </c>
      <c r="L738" t="s">
        <v>1781</v>
      </c>
      <c r="M738">
        <v>620</v>
      </c>
      <c r="N738" t="s">
        <v>5109</v>
      </c>
      <c r="O738" s="3">
        <v>0.53092592592592591</v>
      </c>
      <c r="P738">
        <v>10.72</v>
      </c>
      <c r="Q738">
        <v>9.7140000000000004</v>
      </c>
      <c r="R738">
        <v>2.2400000000000002</v>
      </c>
      <c r="S738">
        <v>3.47</v>
      </c>
      <c r="T738">
        <v>5269</v>
      </c>
      <c r="U738">
        <v>110.7</v>
      </c>
      <c r="V738">
        <v>0.05</v>
      </c>
      <c r="W738">
        <v>620.4</v>
      </c>
      <c r="X738">
        <v>1.0067999999999999</v>
      </c>
      <c r="Y738">
        <v>670.4</v>
      </c>
      <c r="Z738">
        <v>0</v>
      </c>
      <c r="AA738">
        <v>0</v>
      </c>
      <c r="AB738">
        <v>1000.9</v>
      </c>
      <c r="AC738">
        <v>814</v>
      </c>
      <c r="AD738">
        <v>706.4</v>
      </c>
      <c r="AE738">
        <v>648.20000000000005</v>
      </c>
      <c r="AF738">
        <v>613.79999999999995</v>
      </c>
      <c r="AG738">
        <v>593.29999999999995</v>
      </c>
      <c r="AH738">
        <v>566.79999999999995</v>
      </c>
      <c r="AI738">
        <v>951</v>
      </c>
      <c r="AJ738">
        <v>776.4</v>
      </c>
      <c r="AK738">
        <v>683.8</v>
      </c>
      <c r="AL738">
        <v>636.4</v>
      </c>
      <c r="AM738">
        <v>610.6</v>
      </c>
      <c r="AN738">
        <v>593.6</v>
      </c>
      <c r="AO738">
        <v>567.4</v>
      </c>
      <c r="AP738">
        <v>849.9</v>
      </c>
      <c r="AQ738">
        <v>688</v>
      </c>
      <c r="AR738">
        <v>602</v>
      </c>
      <c r="AS738">
        <v>552.79999999999995</v>
      </c>
      <c r="AT738">
        <v>522.9</v>
      </c>
      <c r="AU738">
        <v>503.3</v>
      </c>
      <c r="AV738">
        <v>477.7</v>
      </c>
      <c r="AW738">
        <v>899.9</v>
      </c>
      <c r="AX738">
        <v>723.4</v>
      </c>
      <c r="AY738">
        <v>628.5</v>
      </c>
      <c r="AZ738">
        <v>573.4</v>
      </c>
      <c r="BA738">
        <v>539.79999999999995</v>
      </c>
      <c r="BB738">
        <v>517.79999999999995</v>
      </c>
      <c r="BC738">
        <v>489.3</v>
      </c>
      <c r="BD738">
        <v>1000.6</v>
      </c>
      <c r="BE738">
        <v>766.6</v>
      </c>
      <c r="BF738">
        <v>640</v>
      </c>
      <c r="BG738">
        <v>570.20000000000005</v>
      </c>
      <c r="BH738">
        <v>534</v>
      </c>
      <c r="BI738">
        <v>505.2</v>
      </c>
      <c r="BJ738">
        <v>458.5</v>
      </c>
      <c r="BK738">
        <v>41.8</v>
      </c>
      <c r="BL738">
        <v>40.700000000000003</v>
      </c>
      <c r="BM738">
        <v>39.6</v>
      </c>
      <c r="BN738">
        <v>38.200000000000003</v>
      </c>
      <c r="BO738">
        <v>37.5</v>
      </c>
      <c r="BP738">
        <v>37.299999999999997</v>
      </c>
      <c r="BQ738">
        <v>37.700000000000003</v>
      </c>
      <c r="BR738">
        <v>145.1</v>
      </c>
      <c r="BS738">
        <v>149.6</v>
      </c>
      <c r="BT738">
        <v>151</v>
      </c>
      <c r="BU738">
        <v>157.6</v>
      </c>
      <c r="BV738">
        <v>180</v>
      </c>
      <c r="BW738">
        <v>180</v>
      </c>
      <c r="BX738">
        <v>180</v>
      </c>
      <c r="BY738">
        <v>1004.8</v>
      </c>
      <c r="BZ738">
        <v>836</v>
      </c>
      <c r="CA738">
        <v>743.4</v>
      </c>
      <c r="CB738">
        <v>707.3</v>
      </c>
      <c r="CC738">
        <v>693.7</v>
      </c>
      <c r="CD738">
        <v>688.1</v>
      </c>
      <c r="CE738">
        <v>680.6</v>
      </c>
      <c r="CF738">
        <v>668.5</v>
      </c>
      <c r="CG738">
        <v>564.1</v>
      </c>
      <c r="CH738">
        <v>519.79999999999995</v>
      </c>
      <c r="CI738">
        <v>504.1</v>
      </c>
      <c r="CJ738">
        <v>498.5</v>
      </c>
      <c r="CK738">
        <v>495.7</v>
      </c>
      <c r="CL738">
        <v>492.2</v>
      </c>
      <c r="CM738">
        <v>637.29999999999995</v>
      </c>
      <c r="CN738">
        <v>543.79999999999995</v>
      </c>
      <c r="CO738">
        <v>507.9</v>
      </c>
      <c r="CP738">
        <v>492.7</v>
      </c>
      <c r="CQ738">
        <v>486.1</v>
      </c>
      <c r="CR738">
        <v>482.7</v>
      </c>
      <c r="CS738">
        <v>480.7</v>
      </c>
      <c r="CT738">
        <v>615</v>
      </c>
      <c r="CU738">
        <v>531.1</v>
      </c>
      <c r="CV738">
        <v>499.1</v>
      </c>
      <c r="CW738">
        <v>481.5</v>
      </c>
      <c r="CX738">
        <v>469.1</v>
      </c>
      <c r="CY738">
        <v>461.9</v>
      </c>
      <c r="CZ738">
        <v>455.7</v>
      </c>
      <c r="DA738">
        <v>623.20000000000005</v>
      </c>
      <c r="DB738">
        <v>534.29999999999995</v>
      </c>
      <c r="DC738">
        <v>496.1</v>
      </c>
      <c r="DD738">
        <v>475.8</v>
      </c>
      <c r="DE738">
        <v>462.1</v>
      </c>
      <c r="DF738">
        <v>447</v>
      </c>
      <c r="DG738">
        <v>428.8</v>
      </c>
      <c r="DH738">
        <v>639.29999999999995</v>
      </c>
      <c r="DI738">
        <v>531.20000000000005</v>
      </c>
      <c r="DJ738">
        <v>490.5</v>
      </c>
      <c r="DK738">
        <v>465.8</v>
      </c>
      <c r="DL738">
        <v>444.4</v>
      </c>
      <c r="DM738">
        <v>425.6</v>
      </c>
      <c r="DN738">
        <v>405.1</v>
      </c>
      <c r="DO738">
        <v>658.6</v>
      </c>
      <c r="DP738">
        <v>543.9</v>
      </c>
      <c r="DQ738">
        <v>496.8</v>
      </c>
      <c r="DR738">
        <v>470</v>
      </c>
      <c r="DS738">
        <v>444.5</v>
      </c>
      <c r="DT738">
        <v>421.5</v>
      </c>
      <c r="DU738">
        <v>389.2</v>
      </c>
      <c r="DV738">
        <v>728.4</v>
      </c>
      <c r="DW738">
        <v>592.70000000000005</v>
      </c>
      <c r="DX738">
        <v>520</v>
      </c>
      <c r="DY738">
        <v>487.8</v>
      </c>
      <c r="DZ738">
        <v>463.2</v>
      </c>
      <c r="EA738">
        <v>437.9</v>
      </c>
      <c r="EB738">
        <v>390.2</v>
      </c>
      <c r="EC738">
        <v>863.5</v>
      </c>
      <c r="ED738">
        <v>685.8</v>
      </c>
      <c r="EE738">
        <v>580.29999999999995</v>
      </c>
      <c r="EF738">
        <v>518.1</v>
      </c>
      <c r="EG738">
        <v>488.4</v>
      </c>
      <c r="EH738">
        <v>465.4</v>
      </c>
      <c r="EI738">
        <v>419.3</v>
      </c>
      <c r="EJ738">
        <v>997.1</v>
      </c>
      <c r="EK738">
        <v>791.9</v>
      </c>
      <c r="EL738">
        <v>669.4</v>
      </c>
      <c r="EM738">
        <v>589</v>
      </c>
      <c r="EN738">
        <v>533.9</v>
      </c>
      <c r="EO738">
        <v>498.5</v>
      </c>
      <c r="EP738" t="s">
        <v>5115</v>
      </c>
    </row>
    <row r="739" spans="1:146" x14ac:dyDescent="0.25">
      <c r="A739" t="s">
        <v>5116</v>
      </c>
      <c r="B739" t="s">
        <v>114</v>
      </c>
      <c r="C739" t="s">
        <v>115</v>
      </c>
      <c r="D739" t="s">
        <v>116</v>
      </c>
      <c r="E739" t="s">
        <v>117</v>
      </c>
      <c r="F739" t="s">
        <v>235</v>
      </c>
      <c r="G739" t="s">
        <v>118</v>
      </c>
      <c r="H739">
        <v>2012</v>
      </c>
      <c r="I739">
        <v>222495</v>
      </c>
      <c r="K739" t="s">
        <v>2137</v>
      </c>
      <c r="L739" t="s">
        <v>1781</v>
      </c>
      <c r="M739">
        <v>680</v>
      </c>
      <c r="N739" t="s">
        <v>5117</v>
      </c>
      <c r="O739" s="3">
        <v>0.88310185185185175</v>
      </c>
      <c r="P739">
        <v>11</v>
      </c>
      <c r="Q739">
        <v>9.9009999999999998</v>
      </c>
      <c r="R739">
        <v>2.2850000000000001</v>
      </c>
      <c r="S739">
        <v>3.61</v>
      </c>
      <c r="T739">
        <v>5440</v>
      </c>
      <c r="U739">
        <v>124.2</v>
      </c>
      <c r="V739">
        <v>0.19</v>
      </c>
      <c r="W739">
        <v>603.1</v>
      </c>
      <c r="X739">
        <v>1.0347999999999999</v>
      </c>
      <c r="Y739">
        <v>652.29999999999995</v>
      </c>
      <c r="Z739">
        <v>0</v>
      </c>
      <c r="AA739">
        <v>0</v>
      </c>
      <c r="AB739">
        <v>1009</v>
      </c>
      <c r="AC739">
        <v>809</v>
      </c>
      <c r="AD739">
        <v>691.7</v>
      </c>
      <c r="AE739">
        <v>625.20000000000005</v>
      </c>
      <c r="AF739">
        <v>592.4</v>
      </c>
      <c r="AG739">
        <v>571.29999999999995</v>
      </c>
      <c r="AH739">
        <v>540.6</v>
      </c>
      <c r="AI739">
        <v>966.2</v>
      </c>
      <c r="AJ739">
        <v>776.3</v>
      </c>
      <c r="AK739">
        <v>672.2</v>
      </c>
      <c r="AL739">
        <v>615.79999999999995</v>
      </c>
      <c r="AM739">
        <v>586.70000000000005</v>
      </c>
      <c r="AN739">
        <v>568.4</v>
      </c>
      <c r="AO739">
        <v>536.9</v>
      </c>
      <c r="AP739">
        <v>841.6</v>
      </c>
      <c r="AQ739">
        <v>674.4</v>
      </c>
      <c r="AR739">
        <v>584.20000000000005</v>
      </c>
      <c r="AS739">
        <v>531.79999999999995</v>
      </c>
      <c r="AT739">
        <v>499.5</v>
      </c>
      <c r="AU739">
        <v>478</v>
      </c>
      <c r="AV739">
        <v>449.3</v>
      </c>
      <c r="AW739">
        <v>920.7</v>
      </c>
      <c r="AX739">
        <v>730.5</v>
      </c>
      <c r="AY739">
        <v>626</v>
      </c>
      <c r="AZ739">
        <v>564.1</v>
      </c>
      <c r="BA739">
        <v>525.70000000000005</v>
      </c>
      <c r="BB739">
        <v>500.6</v>
      </c>
      <c r="BC739">
        <v>469.1</v>
      </c>
      <c r="BD739">
        <v>1003.2</v>
      </c>
      <c r="BE739">
        <v>758.5</v>
      </c>
      <c r="BF739">
        <v>623.29999999999995</v>
      </c>
      <c r="BG739">
        <v>546.9</v>
      </c>
      <c r="BH739">
        <v>509.3</v>
      </c>
      <c r="BI739">
        <v>479.4</v>
      </c>
      <c r="BJ739">
        <v>429.6</v>
      </c>
      <c r="BK739">
        <v>42.9</v>
      </c>
      <c r="BL739">
        <v>41.8</v>
      </c>
      <c r="BM739">
        <v>40.9</v>
      </c>
      <c r="BN739">
        <v>39.5</v>
      </c>
      <c r="BO739">
        <v>38.799999999999997</v>
      </c>
      <c r="BP739">
        <v>38.700000000000003</v>
      </c>
      <c r="BQ739">
        <v>38.4</v>
      </c>
      <c r="BR739">
        <v>144.5</v>
      </c>
      <c r="BS739">
        <v>147.6</v>
      </c>
      <c r="BT739">
        <v>149.6</v>
      </c>
      <c r="BU739">
        <v>155.80000000000001</v>
      </c>
      <c r="BV739">
        <v>170.1</v>
      </c>
      <c r="BW739">
        <v>180</v>
      </c>
      <c r="BX739">
        <v>180</v>
      </c>
      <c r="BY739">
        <v>1067</v>
      </c>
      <c r="BZ739">
        <v>867</v>
      </c>
      <c r="CA739">
        <v>751.8</v>
      </c>
      <c r="CB739">
        <v>693</v>
      </c>
      <c r="CC739">
        <v>675.1</v>
      </c>
      <c r="CD739">
        <v>668.7</v>
      </c>
      <c r="CE739">
        <v>656.7</v>
      </c>
      <c r="CF739">
        <v>698.3</v>
      </c>
      <c r="CG739">
        <v>576.29999999999995</v>
      </c>
      <c r="CH739">
        <v>511.3</v>
      </c>
      <c r="CI739">
        <v>485.2</v>
      </c>
      <c r="CJ739">
        <v>476.5</v>
      </c>
      <c r="CK739">
        <v>472.9</v>
      </c>
      <c r="CL739">
        <v>468.2</v>
      </c>
      <c r="CM739">
        <v>659.7</v>
      </c>
      <c r="CN739">
        <v>548.6</v>
      </c>
      <c r="CO739">
        <v>495.9</v>
      </c>
      <c r="CP739">
        <v>473.2</v>
      </c>
      <c r="CQ739">
        <v>462.3</v>
      </c>
      <c r="CR739">
        <v>457.9</v>
      </c>
      <c r="CS739">
        <v>455.8</v>
      </c>
      <c r="CT739">
        <v>631.29999999999995</v>
      </c>
      <c r="CU739">
        <v>529.20000000000005</v>
      </c>
      <c r="CV739">
        <v>485.3</v>
      </c>
      <c r="CW739">
        <v>463</v>
      </c>
      <c r="CX739">
        <v>446.2</v>
      </c>
      <c r="CY739">
        <v>434.7</v>
      </c>
      <c r="CZ739">
        <v>426.7</v>
      </c>
      <c r="DA739">
        <v>624.5</v>
      </c>
      <c r="DB739">
        <v>513.79999999999995</v>
      </c>
      <c r="DC739">
        <v>472.4</v>
      </c>
      <c r="DD739">
        <v>454.3</v>
      </c>
      <c r="DE739">
        <v>442.6</v>
      </c>
      <c r="DF739">
        <v>424.3</v>
      </c>
      <c r="DG739">
        <v>398.6</v>
      </c>
      <c r="DH739">
        <v>612.4</v>
      </c>
      <c r="DI739">
        <v>503.7</v>
      </c>
      <c r="DJ739">
        <v>462.7</v>
      </c>
      <c r="DK739">
        <v>436.4</v>
      </c>
      <c r="DL739">
        <v>415.3</v>
      </c>
      <c r="DM739">
        <v>400.1</v>
      </c>
      <c r="DN739">
        <v>378.3</v>
      </c>
      <c r="DO739">
        <v>627.70000000000005</v>
      </c>
      <c r="DP739">
        <v>513.5</v>
      </c>
      <c r="DQ739">
        <v>467.6</v>
      </c>
      <c r="DR739">
        <v>437.8</v>
      </c>
      <c r="DS739">
        <v>410.1</v>
      </c>
      <c r="DT739">
        <v>390.5</v>
      </c>
      <c r="DU739">
        <v>357.5</v>
      </c>
      <c r="DV739">
        <v>694.1</v>
      </c>
      <c r="DW739">
        <v>557.4</v>
      </c>
      <c r="DX739">
        <v>489.1</v>
      </c>
      <c r="DY739">
        <v>457</v>
      </c>
      <c r="DZ739">
        <v>428.7</v>
      </c>
      <c r="EA739">
        <v>401.9</v>
      </c>
      <c r="EB739">
        <v>346.2</v>
      </c>
      <c r="EC739">
        <v>823.6</v>
      </c>
      <c r="ED739">
        <v>650.4</v>
      </c>
      <c r="EE739">
        <v>546.9</v>
      </c>
      <c r="EF739">
        <v>488.5</v>
      </c>
      <c r="EG739">
        <v>458.9</v>
      </c>
      <c r="EH739">
        <v>432.9</v>
      </c>
      <c r="EI739">
        <v>384.8</v>
      </c>
      <c r="EJ739">
        <v>951</v>
      </c>
      <c r="EK739">
        <v>751</v>
      </c>
      <c r="EL739">
        <v>631.6</v>
      </c>
      <c r="EM739">
        <v>557.4</v>
      </c>
      <c r="EN739">
        <v>509.6</v>
      </c>
      <c r="EO739">
        <v>473.9</v>
      </c>
      <c r="EP739" t="s">
        <v>5118</v>
      </c>
    </row>
    <row r="740" spans="1:146" x14ac:dyDescent="0.25">
      <c r="A740" t="s">
        <v>3421</v>
      </c>
      <c r="B740" t="s">
        <v>3088</v>
      </c>
      <c r="C740" t="s">
        <v>3089</v>
      </c>
      <c r="D740" t="s">
        <v>3090</v>
      </c>
      <c r="E740" t="s">
        <v>3091</v>
      </c>
      <c r="F740" t="s">
        <v>1114</v>
      </c>
      <c r="G740" t="s">
        <v>3092</v>
      </c>
      <c r="H740">
        <v>2005</v>
      </c>
      <c r="I740">
        <v>9598371</v>
      </c>
      <c r="K740" t="s">
        <v>2137</v>
      </c>
      <c r="L740" t="s">
        <v>1781</v>
      </c>
      <c r="M740">
        <v>640</v>
      </c>
      <c r="N740" t="s">
        <v>5119</v>
      </c>
      <c r="O740" s="3">
        <v>0.32555555555555554</v>
      </c>
      <c r="P740">
        <v>10.617000000000001</v>
      </c>
      <c r="Q740">
        <v>9.6280000000000001</v>
      </c>
      <c r="R740">
        <v>2.157</v>
      </c>
      <c r="S740">
        <v>3.59</v>
      </c>
      <c r="T740">
        <v>4512</v>
      </c>
      <c r="U740">
        <v>115.9</v>
      </c>
      <c r="V740">
        <v>0.14000000000000001</v>
      </c>
      <c r="W740">
        <v>607.20000000000005</v>
      </c>
      <c r="X740">
        <v>1.0276000000000001</v>
      </c>
      <c r="Y740">
        <v>656.8</v>
      </c>
      <c r="Z740">
        <v>0</v>
      </c>
      <c r="AA740">
        <v>0</v>
      </c>
      <c r="AB740">
        <v>993.6</v>
      </c>
      <c r="AC740">
        <v>802.6</v>
      </c>
      <c r="AD740">
        <v>691.9</v>
      </c>
      <c r="AE740">
        <v>632.6</v>
      </c>
      <c r="AF740">
        <v>600.20000000000005</v>
      </c>
      <c r="AG740">
        <v>580.5</v>
      </c>
      <c r="AH740">
        <v>549.29999999999995</v>
      </c>
      <c r="AI740">
        <v>950.9</v>
      </c>
      <c r="AJ740">
        <v>770.1</v>
      </c>
      <c r="AK740">
        <v>673.6</v>
      </c>
      <c r="AL740">
        <v>623</v>
      </c>
      <c r="AM740">
        <v>595.9</v>
      </c>
      <c r="AN740">
        <v>578</v>
      </c>
      <c r="AO740">
        <v>544.70000000000005</v>
      </c>
      <c r="AP740">
        <v>837.8</v>
      </c>
      <c r="AQ740">
        <v>675.5</v>
      </c>
      <c r="AR740">
        <v>588.9</v>
      </c>
      <c r="AS740">
        <v>538.79999999999995</v>
      </c>
      <c r="AT740">
        <v>507.7</v>
      </c>
      <c r="AU740">
        <v>486.6</v>
      </c>
      <c r="AV740">
        <v>457.2</v>
      </c>
      <c r="AW740">
        <v>909.6</v>
      </c>
      <c r="AX740">
        <v>726.1</v>
      </c>
      <c r="AY740">
        <v>626.4</v>
      </c>
      <c r="AZ740">
        <v>567.70000000000005</v>
      </c>
      <c r="BA740">
        <v>531.29999999999995</v>
      </c>
      <c r="BB740">
        <v>507.1</v>
      </c>
      <c r="BC740">
        <v>474.7</v>
      </c>
      <c r="BD740">
        <v>989.3</v>
      </c>
      <c r="BE740">
        <v>753.8</v>
      </c>
      <c r="BF740">
        <v>625.9</v>
      </c>
      <c r="BG740">
        <v>555.9</v>
      </c>
      <c r="BH740">
        <v>518.9</v>
      </c>
      <c r="BI740">
        <v>488.3</v>
      </c>
      <c r="BJ740">
        <v>437</v>
      </c>
      <c r="BK740">
        <v>42.4</v>
      </c>
      <c r="BL740">
        <v>41.1</v>
      </c>
      <c r="BM740">
        <v>40.1</v>
      </c>
      <c r="BN740">
        <v>38.799999999999997</v>
      </c>
      <c r="BO740">
        <v>38.200000000000003</v>
      </c>
      <c r="BP740">
        <v>38.200000000000003</v>
      </c>
      <c r="BQ740">
        <v>37.9</v>
      </c>
      <c r="BR740">
        <v>144.6</v>
      </c>
      <c r="BS740">
        <v>148.1</v>
      </c>
      <c r="BT740">
        <v>151</v>
      </c>
      <c r="BU740">
        <v>157.4</v>
      </c>
      <c r="BV740">
        <v>175.7</v>
      </c>
      <c r="BW740">
        <v>180</v>
      </c>
      <c r="BX740">
        <v>180</v>
      </c>
      <c r="BY740">
        <v>1037.2</v>
      </c>
      <c r="BZ740">
        <v>851.1</v>
      </c>
      <c r="CA740">
        <v>746.3</v>
      </c>
      <c r="CB740">
        <v>699</v>
      </c>
      <c r="CC740">
        <v>683.7</v>
      </c>
      <c r="CD740">
        <v>678</v>
      </c>
      <c r="CE740">
        <v>665.4</v>
      </c>
      <c r="CF740">
        <v>683.3</v>
      </c>
      <c r="CG740">
        <v>569.29999999999995</v>
      </c>
      <c r="CH740">
        <v>515.29999999999995</v>
      </c>
      <c r="CI740">
        <v>494.9</v>
      </c>
      <c r="CJ740">
        <v>487.3</v>
      </c>
      <c r="CK740">
        <v>483.9</v>
      </c>
      <c r="CL740">
        <v>478.8</v>
      </c>
      <c r="CM740">
        <v>647.9</v>
      </c>
      <c r="CN740">
        <v>544.9</v>
      </c>
      <c r="CO740">
        <v>502</v>
      </c>
      <c r="CP740">
        <v>483.3</v>
      </c>
      <c r="CQ740">
        <v>473.4</v>
      </c>
      <c r="CR740">
        <v>469</v>
      </c>
      <c r="CS740">
        <v>465.2</v>
      </c>
      <c r="CT740">
        <v>622</v>
      </c>
      <c r="CU740">
        <v>529.1</v>
      </c>
      <c r="CV740">
        <v>492.7</v>
      </c>
      <c r="CW740">
        <v>472.3</v>
      </c>
      <c r="CX740">
        <v>456.4</v>
      </c>
      <c r="CY740">
        <v>444.8</v>
      </c>
      <c r="CZ740">
        <v>436.2</v>
      </c>
      <c r="DA740">
        <v>614</v>
      </c>
      <c r="DB740">
        <v>514.70000000000005</v>
      </c>
      <c r="DC740">
        <v>480.9</v>
      </c>
      <c r="DD740">
        <v>466.1</v>
      </c>
      <c r="DE740">
        <v>451.3</v>
      </c>
      <c r="DF740">
        <v>432.8</v>
      </c>
      <c r="DG740">
        <v>405.7</v>
      </c>
      <c r="DH740">
        <v>612.9</v>
      </c>
      <c r="DI740">
        <v>511.2</v>
      </c>
      <c r="DJ740">
        <v>473.7</v>
      </c>
      <c r="DK740">
        <v>447</v>
      </c>
      <c r="DL740">
        <v>424</v>
      </c>
      <c r="DM740">
        <v>409.2</v>
      </c>
      <c r="DN740">
        <v>384.5</v>
      </c>
      <c r="DO740">
        <v>630.29999999999995</v>
      </c>
      <c r="DP740">
        <v>520.79999999999995</v>
      </c>
      <c r="DQ740">
        <v>478.7</v>
      </c>
      <c r="DR740">
        <v>449.1</v>
      </c>
      <c r="DS740">
        <v>420.4</v>
      </c>
      <c r="DT740">
        <v>395.5</v>
      </c>
      <c r="DU740">
        <v>361.6</v>
      </c>
      <c r="DV740">
        <v>696.7</v>
      </c>
      <c r="DW740">
        <v>563.1</v>
      </c>
      <c r="DX740">
        <v>499.6</v>
      </c>
      <c r="DY740">
        <v>469</v>
      </c>
      <c r="DZ740">
        <v>440.6</v>
      </c>
      <c r="EA740">
        <v>412.1</v>
      </c>
      <c r="EB740">
        <v>352.7</v>
      </c>
      <c r="EC740">
        <v>822.7</v>
      </c>
      <c r="ED740">
        <v>653.1</v>
      </c>
      <c r="EE740">
        <v>552.6</v>
      </c>
      <c r="EF740">
        <v>498.8</v>
      </c>
      <c r="EG740">
        <v>470.2</v>
      </c>
      <c r="EH740">
        <v>444</v>
      </c>
      <c r="EI740">
        <v>392.6</v>
      </c>
      <c r="EJ740">
        <v>950</v>
      </c>
      <c r="EK740">
        <v>754.2</v>
      </c>
      <c r="EL740">
        <v>637.4</v>
      </c>
      <c r="EM740">
        <v>566.20000000000005</v>
      </c>
      <c r="EN740">
        <v>516.6</v>
      </c>
      <c r="EO740">
        <v>482.9</v>
      </c>
      <c r="EP740" t="s">
        <v>5120</v>
      </c>
    </row>
    <row r="741" spans="1:146" x14ac:dyDescent="0.25">
      <c r="A741" t="s">
        <v>3421</v>
      </c>
      <c r="B741" t="s">
        <v>3873</v>
      </c>
      <c r="C741" t="s">
        <v>3874</v>
      </c>
      <c r="D741" t="s">
        <v>3875</v>
      </c>
      <c r="E741" t="s">
        <v>3876</v>
      </c>
      <c r="F741" t="s">
        <v>3877</v>
      </c>
      <c r="G741" t="s">
        <v>1890</v>
      </c>
      <c r="H741">
        <v>1996</v>
      </c>
      <c r="K741" t="s">
        <v>2137</v>
      </c>
      <c r="L741" t="s">
        <v>1782</v>
      </c>
      <c r="M741">
        <v>950</v>
      </c>
      <c r="N741" t="s">
        <v>5119</v>
      </c>
      <c r="O741" s="3">
        <v>0.35988425925925926</v>
      </c>
      <c r="P741">
        <v>13.801</v>
      </c>
      <c r="Q741">
        <v>12.365</v>
      </c>
      <c r="R741">
        <v>2.8940000000000001</v>
      </c>
      <c r="S741">
        <v>4.1900000000000004</v>
      </c>
      <c r="T741">
        <v>7119</v>
      </c>
      <c r="U741">
        <v>124.1</v>
      </c>
      <c r="V741">
        <v>0</v>
      </c>
      <c r="W741">
        <v>516.70000000000005</v>
      </c>
      <c r="X741">
        <v>1.1936</v>
      </c>
      <c r="Y741">
        <v>565.5</v>
      </c>
      <c r="Z741">
        <v>0</v>
      </c>
      <c r="AA741">
        <v>0</v>
      </c>
      <c r="AB741">
        <v>829.9</v>
      </c>
      <c r="AC741">
        <v>672.1</v>
      </c>
      <c r="AD741">
        <v>594.79999999999995</v>
      </c>
      <c r="AE741">
        <v>552.9</v>
      </c>
      <c r="AF741">
        <v>527.1</v>
      </c>
      <c r="AG741">
        <v>503.8</v>
      </c>
      <c r="AH741">
        <v>472</v>
      </c>
      <c r="AI741">
        <v>788.5</v>
      </c>
      <c r="AJ741">
        <v>642</v>
      </c>
      <c r="AK741">
        <v>574.9</v>
      </c>
      <c r="AL741">
        <v>540.20000000000005</v>
      </c>
      <c r="AM741">
        <v>515.70000000000005</v>
      </c>
      <c r="AN741">
        <v>493.8</v>
      </c>
      <c r="AO741">
        <v>470.2</v>
      </c>
      <c r="AP741">
        <v>703.7</v>
      </c>
      <c r="AQ741">
        <v>571.6</v>
      </c>
      <c r="AR741">
        <v>502</v>
      </c>
      <c r="AS741">
        <v>461.8</v>
      </c>
      <c r="AT741">
        <v>436.1</v>
      </c>
      <c r="AU741">
        <v>417.8</v>
      </c>
      <c r="AV741">
        <v>391.7</v>
      </c>
      <c r="AW741">
        <v>759.9</v>
      </c>
      <c r="AX741">
        <v>611.79999999999995</v>
      </c>
      <c r="AY741">
        <v>532.1</v>
      </c>
      <c r="AZ741">
        <v>485</v>
      </c>
      <c r="BA741">
        <v>455</v>
      </c>
      <c r="BB741">
        <v>434.2</v>
      </c>
      <c r="BC741">
        <v>406.6</v>
      </c>
      <c r="BD741">
        <v>829.1</v>
      </c>
      <c r="BE741">
        <v>632.6</v>
      </c>
      <c r="BF741">
        <v>537.5</v>
      </c>
      <c r="BG741">
        <v>481.3</v>
      </c>
      <c r="BH741">
        <v>449.1</v>
      </c>
      <c r="BI741">
        <v>420</v>
      </c>
      <c r="BJ741">
        <v>374.5</v>
      </c>
      <c r="BK741">
        <v>42.6</v>
      </c>
      <c r="BL741">
        <v>40.9</v>
      </c>
      <c r="BM741">
        <v>39</v>
      </c>
      <c r="BN741">
        <v>38.5</v>
      </c>
      <c r="BO741">
        <v>37.9</v>
      </c>
      <c r="BP741">
        <v>37.200000000000003</v>
      </c>
      <c r="BQ741">
        <v>37.299999999999997</v>
      </c>
      <c r="BR741">
        <v>143</v>
      </c>
      <c r="BS741">
        <v>140.4</v>
      </c>
      <c r="BT741">
        <v>146.4</v>
      </c>
      <c r="BU741">
        <v>154.19999999999999</v>
      </c>
      <c r="BV741">
        <v>163.4</v>
      </c>
      <c r="BW741">
        <v>180</v>
      </c>
      <c r="BX741">
        <v>147</v>
      </c>
      <c r="BY741">
        <v>837.9</v>
      </c>
      <c r="BZ741">
        <v>689.7</v>
      </c>
      <c r="CA741">
        <v>635.29999999999995</v>
      </c>
      <c r="CB741">
        <v>614</v>
      </c>
      <c r="CC741">
        <v>600</v>
      </c>
      <c r="CD741">
        <v>584.29999999999995</v>
      </c>
      <c r="CE741">
        <v>580.70000000000005</v>
      </c>
      <c r="CF741">
        <v>549.6</v>
      </c>
      <c r="CG741">
        <v>464.5</v>
      </c>
      <c r="CH741">
        <v>442.2</v>
      </c>
      <c r="CI741">
        <v>433.8</v>
      </c>
      <c r="CJ741">
        <v>429.2</v>
      </c>
      <c r="CK741">
        <v>422.5</v>
      </c>
      <c r="CL741">
        <v>416.7</v>
      </c>
      <c r="CM741">
        <v>518.9</v>
      </c>
      <c r="CN741">
        <v>448.4</v>
      </c>
      <c r="CO741">
        <v>429.1</v>
      </c>
      <c r="CP741">
        <v>420.9</v>
      </c>
      <c r="CQ741">
        <v>415.7</v>
      </c>
      <c r="CR741">
        <v>410.1</v>
      </c>
      <c r="CS741">
        <v>400.1</v>
      </c>
      <c r="CT741">
        <v>495.8</v>
      </c>
      <c r="CU741">
        <v>437.8</v>
      </c>
      <c r="CV741">
        <v>415.1</v>
      </c>
      <c r="CW741">
        <v>400.9</v>
      </c>
      <c r="CX741">
        <v>392.4</v>
      </c>
      <c r="CY741">
        <v>387</v>
      </c>
      <c r="CZ741">
        <v>373.5</v>
      </c>
      <c r="DA741">
        <v>502.2</v>
      </c>
      <c r="DB741">
        <v>439.4</v>
      </c>
      <c r="DC741">
        <v>413.1</v>
      </c>
      <c r="DD741">
        <v>390.4</v>
      </c>
      <c r="DE741">
        <v>373.6</v>
      </c>
      <c r="DF741">
        <v>363.8</v>
      </c>
      <c r="DG741">
        <v>353.3</v>
      </c>
      <c r="DH741">
        <v>519.29999999999995</v>
      </c>
      <c r="DI741">
        <v>438.2</v>
      </c>
      <c r="DJ741">
        <v>406.3</v>
      </c>
      <c r="DK741">
        <v>386.9</v>
      </c>
      <c r="DL741">
        <v>370.5</v>
      </c>
      <c r="DM741">
        <v>356.9</v>
      </c>
      <c r="DN741">
        <v>324</v>
      </c>
      <c r="DO741">
        <v>538.5</v>
      </c>
      <c r="DP741">
        <v>444.3</v>
      </c>
      <c r="DQ741">
        <v>408.4</v>
      </c>
      <c r="DR741">
        <v>378.9</v>
      </c>
      <c r="DS741">
        <v>357.9</v>
      </c>
      <c r="DT741">
        <v>341.9</v>
      </c>
      <c r="DU741">
        <v>311.89999999999998</v>
      </c>
      <c r="DV741">
        <v>598.9</v>
      </c>
      <c r="DW741">
        <v>476.8</v>
      </c>
      <c r="DX741">
        <v>427.5</v>
      </c>
      <c r="DY741">
        <v>395.4</v>
      </c>
      <c r="DZ741">
        <v>363.4</v>
      </c>
      <c r="EA741">
        <v>332.5</v>
      </c>
      <c r="EB741">
        <v>285</v>
      </c>
      <c r="EC741">
        <v>711.8</v>
      </c>
      <c r="ED741">
        <v>566.70000000000005</v>
      </c>
      <c r="EE741">
        <v>480</v>
      </c>
      <c r="EF741">
        <v>428.8</v>
      </c>
      <c r="EG741">
        <v>401.4</v>
      </c>
      <c r="EH741">
        <v>372.2</v>
      </c>
      <c r="EI741">
        <v>314.60000000000002</v>
      </c>
      <c r="EJ741">
        <v>822</v>
      </c>
      <c r="EK741">
        <v>654.4</v>
      </c>
      <c r="EL741">
        <v>554.29999999999995</v>
      </c>
      <c r="EM741">
        <v>491.8</v>
      </c>
      <c r="EN741">
        <v>454.2</v>
      </c>
      <c r="EO741">
        <v>423.4</v>
      </c>
      <c r="EP741" t="s">
        <v>5121</v>
      </c>
    </row>
    <row r="742" spans="1:146" x14ac:dyDescent="0.25">
      <c r="A742" t="s">
        <v>5122</v>
      </c>
      <c r="B742" t="s">
        <v>1246</v>
      </c>
      <c r="C742" t="s">
        <v>1247</v>
      </c>
      <c r="D742" t="s">
        <v>3878</v>
      </c>
      <c r="E742" t="s">
        <v>1942</v>
      </c>
      <c r="F742" t="s">
        <v>1785</v>
      </c>
      <c r="G742" t="s">
        <v>1459</v>
      </c>
      <c r="H742">
        <v>2000</v>
      </c>
      <c r="I742">
        <v>112484</v>
      </c>
      <c r="K742" t="s">
        <v>2137</v>
      </c>
      <c r="L742" t="s">
        <v>1781</v>
      </c>
      <c r="M742">
        <v>765</v>
      </c>
      <c r="N742" t="s">
        <v>5123</v>
      </c>
      <c r="O742" s="3">
        <v>0.39409722222222227</v>
      </c>
      <c r="P742">
        <v>10.972</v>
      </c>
      <c r="Q742">
        <v>10.047000000000001</v>
      </c>
      <c r="R742">
        <v>1.9830000000000001</v>
      </c>
      <c r="S742">
        <v>3.52</v>
      </c>
      <c r="T742">
        <v>6494</v>
      </c>
      <c r="U742">
        <v>125.4</v>
      </c>
      <c r="V742">
        <v>0.2</v>
      </c>
      <c r="W742">
        <v>622.20000000000005</v>
      </c>
      <c r="X742">
        <v>1.0022</v>
      </c>
      <c r="Y742">
        <v>673.5</v>
      </c>
      <c r="Z742">
        <v>0</v>
      </c>
      <c r="AA742">
        <v>0</v>
      </c>
      <c r="AB742">
        <v>1014.1</v>
      </c>
      <c r="AC742">
        <v>827.1</v>
      </c>
      <c r="AD742">
        <v>715.9</v>
      </c>
      <c r="AE742">
        <v>649.6</v>
      </c>
      <c r="AF742">
        <v>612.5</v>
      </c>
      <c r="AG742">
        <v>591.1</v>
      </c>
      <c r="AH742">
        <v>565.1</v>
      </c>
      <c r="AI742">
        <v>973.4</v>
      </c>
      <c r="AJ742">
        <v>795</v>
      </c>
      <c r="AK742">
        <v>696.3</v>
      </c>
      <c r="AL742">
        <v>641</v>
      </c>
      <c r="AM742">
        <v>611.29999999999995</v>
      </c>
      <c r="AN742">
        <v>593.29999999999995</v>
      </c>
      <c r="AO742">
        <v>567.4</v>
      </c>
      <c r="AP742">
        <v>856.5</v>
      </c>
      <c r="AQ742">
        <v>691.8</v>
      </c>
      <c r="AR742">
        <v>603.6</v>
      </c>
      <c r="AS742">
        <v>552.70000000000005</v>
      </c>
      <c r="AT742">
        <v>521.6</v>
      </c>
      <c r="AU742">
        <v>501.5</v>
      </c>
      <c r="AV742">
        <v>475.6</v>
      </c>
      <c r="AW742">
        <v>921.1</v>
      </c>
      <c r="AX742">
        <v>737.2</v>
      </c>
      <c r="AY742">
        <v>637.1</v>
      </c>
      <c r="AZ742">
        <v>578.29999999999995</v>
      </c>
      <c r="BA742">
        <v>542.1</v>
      </c>
      <c r="BB742">
        <v>518.9</v>
      </c>
      <c r="BC742">
        <v>490.6</v>
      </c>
      <c r="BD742">
        <v>1009.2</v>
      </c>
      <c r="BE742">
        <v>775.9</v>
      </c>
      <c r="BF742">
        <v>645.29999999999995</v>
      </c>
      <c r="BG742">
        <v>569.9</v>
      </c>
      <c r="BH742">
        <v>531.79999999999995</v>
      </c>
      <c r="BI742">
        <v>502.5</v>
      </c>
      <c r="BJ742">
        <v>455.6</v>
      </c>
      <c r="BK742">
        <v>42.9</v>
      </c>
      <c r="BL742">
        <v>41.4</v>
      </c>
      <c r="BM742">
        <v>41.2</v>
      </c>
      <c r="BN742">
        <v>40.200000000000003</v>
      </c>
      <c r="BO742">
        <v>39.200000000000003</v>
      </c>
      <c r="BP742">
        <v>38.9</v>
      </c>
      <c r="BQ742">
        <v>39.200000000000003</v>
      </c>
      <c r="BR742">
        <v>145.19999999999999</v>
      </c>
      <c r="BS742">
        <v>149.80000000000001</v>
      </c>
      <c r="BT742">
        <v>151.4</v>
      </c>
      <c r="BU742">
        <v>157.30000000000001</v>
      </c>
      <c r="BV742">
        <v>180</v>
      </c>
      <c r="BW742">
        <v>180</v>
      </c>
      <c r="BX742">
        <v>180</v>
      </c>
      <c r="BY742">
        <v>1063.0999999999999</v>
      </c>
      <c r="BZ742">
        <v>883.4</v>
      </c>
      <c r="CA742">
        <v>777.9</v>
      </c>
      <c r="CB742">
        <v>721.2</v>
      </c>
      <c r="CC742">
        <v>700.1</v>
      </c>
      <c r="CD742">
        <v>691.7</v>
      </c>
      <c r="CE742">
        <v>681.6</v>
      </c>
      <c r="CF742">
        <v>697.9</v>
      </c>
      <c r="CG742">
        <v>587.6</v>
      </c>
      <c r="CH742">
        <v>527.1</v>
      </c>
      <c r="CI742">
        <v>503</v>
      </c>
      <c r="CJ742">
        <v>492.8</v>
      </c>
      <c r="CK742">
        <v>488.8</v>
      </c>
      <c r="CL742">
        <v>485.4</v>
      </c>
      <c r="CM742">
        <v>661.7</v>
      </c>
      <c r="CN742">
        <v>559.20000000000005</v>
      </c>
      <c r="CO742">
        <v>511</v>
      </c>
      <c r="CP742">
        <v>491</v>
      </c>
      <c r="CQ742">
        <v>480.3</v>
      </c>
      <c r="CR742">
        <v>475.4</v>
      </c>
      <c r="CS742">
        <v>472.3</v>
      </c>
      <c r="CT742">
        <v>634.4</v>
      </c>
      <c r="CU742">
        <v>539.6</v>
      </c>
      <c r="CV742">
        <v>500.2</v>
      </c>
      <c r="CW742">
        <v>480.8</v>
      </c>
      <c r="CX742">
        <v>467.3</v>
      </c>
      <c r="CY742">
        <v>456.9</v>
      </c>
      <c r="CZ742">
        <v>447.2</v>
      </c>
      <c r="DA742">
        <v>627.1</v>
      </c>
      <c r="DB742">
        <v>524.6</v>
      </c>
      <c r="DC742">
        <v>487.9</v>
      </c>
      <c r="DD742">
        <v>473.6</v>
      </c>
      <c r="DE742">
        <v>463.3</v>
      </c>
      <c r="DF742">
        <v>448.6</v>
      </c>
      <c r="DG742">
        <v>425</v>
      </c>
      <c r="DH742">
        <v>622.79999999999995</v>
      </c>
      <c r="DI742">
        <v>519.4</v>
      </c>
      <c r="DJ742">
        <v>481.9</v>
      </c>
      <c r="DK742">
        <v>459.4</v>
      </c>
      <c r="DL742">
        <v>439.4</v>
      </c>
      <c r="DM742">
        <v>426.6</v>
      </c>
      <c r="DN742">
        <v>408.2</v>
      </c>
      <c r="DO742">
        <v>641.5</v>
      </c>
      <c r="DP742">
        <v>532</v>
      </c>
      <c r="DQ742">
        <v>488.1</v>
      </c>
      <c r="DR742">
        <v>463.7</v>
      </c>
      <c r="DS742">
        <v>440.6</v>
      </c>
      <c r="DT742">
        <v>419.1</v>
      </c>
      <c r="DU742">
        <v>391.1</v>
      </c>
      <c r="DV742">
        <v>711</v>
      </c>
      <c r="DW742">
        <v>580.5</v>
      </c>
      <c r="DX742">
        <v>510.3</v>
      </c>
      <c r="DY742">
        <v>479.8</v>
      </c>
      <c r="DZ742">
        <v>457.4</v>
      </c>
      <c r="EA742">
        <v>434.3</v>
      </c>
      <c r="EB742">
        <v>391</v>
      </c>
      <c r="EC742">
        <v>835.8</v>
      </c>
      <c r="ED742">
        <v>667.6</v>
      </c>
      <c r="EE742">
        <v>567</v>
      </c>
      <c r="EF742">
        <v>508.4</v>
      </c>
      <c r="EG742">
        <v>480.3</v>
      </c>
      <c r="EH742">
        <v>459.3</v>
      </c>
      <c r="EI742">
        <v>417.1</v>
      </c>
      <c r="EJ742">
        <v>965.1</v>
      </c>
      <c r="EK742">
        <v>770.9</v>
      </c>
      <c r="EL742">
        <v>653.9</v>
      </c>
      <c r="EM742">
        <v>577.9</v>
      </c>
      <c r="EN742">
        <v>525</v>
      </c>
      <c r="EO742">
        <v>490.5</v>
      </c>
      <c r="EP742" t="s">
        <v>5124</v>
      </c>
    </row>
    <row r="743" spans="1:146" x14ac:dyDescent="0.25">
      <c r="A743" t="s">
        <v>5125</v>
      </c>
      <c r="B743" t="s">
        <v>833</v>
      </c>
      <c r="C743" t="s">
        <v>834</v>
      </c>
      <c r="D743" t="s">
        <v>835</v>
      </c>
      <c r="E743" t="s">
        <v>1110</v>
      </c>
      <c r="F743" t="s">
        <v>1111</v>
      </c>
      <c r="G743" t="s">
        <v>1478</v>
      </c>
      <c r="H743">
        <v>2003</v>
      </c>
      <c r="I743">
        <v>233602</v>
      </c>
      <c r="K743" t="s">
        <v>2137</v>
      </c>
      <c r="L743" t="s">
        <v>1781</v>
      </c>
      <c r="M743">
        <v>780</v>
      </c>
      <c r="N743" t="s">
        <v>5123</v>
      </c>
      <c r="O743" s="3">
        <v>0.49708333333333332</v>
      </c>
      <c r="P743">
        <v>12.06</v>
      </c>
      <c r="Q743">
        <v>10.773</v>
      </c>
      <c r="R743">
        <v>2.1869999999999998</v>
      </c>
      <c r="S743">
        <v>3.89</v>
      </c>
      <c r="T743">
        <v>7636</v>
      </c>
      <c r="U743">
        <v>114.7</v>
      </c>
      <c r="V743">
        <v>0.24</v>
      </c>
      <c r="W743">
        <v>614.20000000000005</v>
      </c>
      <c r="X743">
        <v>1.0132000000000001</v>
      </c>
      <c r="Y743">
        <v>666.2</v>
      </c>
      <c r="Z743">
        <v>0</v>
      </c>
      <c r="AA743">
        <v>0</v>
      </c>
      <c r="AB743">
        <v>1020.7</v>
      </c>
      <c r="AC743">
        <v>826.7</v>
      </c>
      <c r="AD743">
        <v>713.2</v>
      </c>
      <c r="AE743">
        <v>641.6</v>
      </c>
      <c r="AF743">
        <v>603.29999999999995</v>
      </c>
      <c r="AG743">
        <v>579.70000000000005</v>
      </c>
      <c r="AH743">
        <v>555.6</v>
      </c>
      <c r="AI743">
        <v>977.1</v>
      </c>
      <c r="AJ743">
        <v>793.4</v>
      </c>
      <c r="AK743">
        <v>690.5</v>
      </c>
      <c r="AL743">
        <v>631.20000000000005</v>
      </c>
      <c r="AM743">
        <v>599.79999999999995</v>
      </c>
      <c r="AN743">
        <v>581.5</v>
      </c>
      <c r="AO743">
        <v>559</v>
      </c>
      <c r="AP743">
        <v>853.6</v>
      </c>
      <c r="AQ743">
        <v>685.8</v>
      </c>
      <c r="AR743">
        <v>595.20000000000005</v>
      </c>
      <c r="AS743">
        <v>542.5</v>
      </c>
      <c r="AT743">
        <v>510.3</v>
      </c>
      <c r="AU743">
        <v>489.7</v>
      </c>
      <c r="AV743">
        <v>465</v>
      </c>
      <c r="AW743">
        <v>918.3</v>
      </c>
      <c r="AX743">
        <v>731.7</v>
      </c>
      <c r="AY743">
        <v>629.20000000000005</v>
      </c>
      <c r="AZ743">
        <v>568.4</v>
      </c>
      <c r="BA743">
        <v>530.70000000000005</v>
      </c>
      <c r="BB743">
        <v>506.5</v>
      </c>
      <c r="BC743">
        <v>477.5</v>
      </c>
      <c r="BD743">
        <v>1016</v>
      </c>
      <c r="BE743">
        <v>774.9</v>
      </c>
      <c r="BF743">
        <v>639.9</v>
      </c>
      <c r="BG743">
        <v>558.6</v>
      </c>
      <c r="BH743">
        <v>519.1</v>
      </c>
      <c r="BI743">
        <v>489.4</v>
      </c>
      <c r="BJ743">
        <v>442.8</v>
      </c>
      <c r="BK743">
        <v>43.1</v>
      </c>
      <c r="BL743">
        <v>41.6</v>
      </c>
      <c r="BM743">
        <v>41.7</v>
      </c>
      <c r="BN743">
        <v>40.6</v>
      </c>
      <c r="BO743">
        <v>39.799999999999997</v>
      </c>
      <c r="BP743">
        <v>39.6</v>
      </c>
      <c r="BQ743">
        <v>40.1</v>
      </c>
      <c r="BR743">
        <v>144.9</v>
      </c>
      <c r="BS743">
        <v>149.30000000000001</v>
      </c>
      <c r="BT743">
        <v>150.69999999999999</v>
      </c>
      <c r="BU743">
        <v>155.19999999999999</v>
      </c>
      <c r="BV743">
        <v>168.9</v>
      </c>
      <c r="BW743">
        <v>180</v>
      </c>
      <c r="BX743">
        <v>180</v>
      </c>
      <c r="BY743">
        <v>1067.9000000000001</v>
      </c>
      <c r="BZ743">
        <v>880.9</v>
      </c>
      <c r="CA743">
        <v>773.5</v>
      </c>
      <c r="CB743">
        <v>710.9</v>
      </c>
      <c r="CC743">
        <v>687.4</v>
      </c>
      <c r="CD743">
        <v>679.2</v>
      </c>
      <c r="CE743">
        <v>673.6</v>
      </c>
      <c r="CF743">
        <v>699</v>
      </c>
      <c r="CG743">
        <v>585.70000000000005</v>
      </c>
      <c r="CH743">
        <v>518.79999999999995</v>
      </c>
      <c r="CI743">
        <v>489.5</v>
      </c>
      <c r="CJ743">
        <v>477.6</v>
      </c>
      <c r="CK743">
        <v>473.4</v>
      </c>
      <c r="CL743">
        <v>471.2</v>
      </c>
      <c r="CM743">
        <v>661.4</v>
      </c>
      <c r="CN743">
        <v>556.6</v>
      </c>
      <c r="CO743">
        <v>500</v>
      </c>
      <c r="CP743">
        <v>476.3</v>
      </c>
      <c r="CQ743">
        <v>464.7</v>
      </c>
      <c r="CR743">
        <v>459.6</v>
      </c>
      <c r="CS743">
        <v>456.8</v>
      </c>
      <c r="CT743">
        <v>633.20000000000005</v>
      </c>
      <c r="CU743">
        <v>534.29999999999995</v>
      </c>
      <c r="CV743">
        <v>487.3</v>
      </c>
      <c r="CW743">
        <v>465.7</v>
      </c>
      <c r="CX743">
        <v>451.9</v>
      </c>
      <c r="CY743">
        <v>441.8</v>
      </c>
      <c r="CZ743">
        <v>432.3</v>
      </c>
      <c r="DA743">
        <v>625.29999999999995</v>
      </c>
      <c r="DB743">
        <v>516.9</v>
      </c>
      <c r="DC743">
        <v>473.4</v>
      </c>
      <c r="DD743">
        <v>456.2</v>
      </c>
      <c r="DE743">
        <v>447.8</v>
      </c>
      <c r="DF743">
        <v>434.1</v>
      </c>
      <c r="DG743">
        <v>411.4</v>
      </c>
      <c r="DH743">
        <v>622</v>
      </c>
      <c r="DI743">
        <v>512.5</v>
      </c>
      <c r="DJ743">
        <v>468.2</v>
      </c>
      <c r="DK743">
        <v>445.3</v>
      </c>
      <c r="DL743">
        <v>425.8</v>
      </c>
      <c r="DM743">
        <v>411.5</v>
      </c>
      <c r="DN743">
        <v>394.1</v>
      </c>
      <c r="DO743">
        <v>641.29999999999995</v>
      </c>
      <c r="DP743">
        <v>527.29999999999995</v>
      </c>
      <c r="DQ743">
        <v>475.4</v>
      </c>
      <c r="DR743">
        <v>449.8</v>
      </c>
      <c r="DS743">
        <v>428</v>
      </c>
      <c r="DT743">
        <v>407.6</v>
      </c>
      <c r="DU743">
        <v>378</v>
      </c>
      <c r="DV743">
        <v>711.7</v>
      </c>
      <c r="DW743">
        <v>578.4</v>
      </c>
      <c r="DX743">
        <v>501.4</v>
      </c>
      <c r="DY743">
        <v>466.4</v>
      </c>
      <c r="DZ743">
        <v>444.2</v>
      </c>
      <c r="EA743">
        <v>422.6</v>
      </c>
      <c r="EB743">
        <v>381.8</v>
      </c>
      <c r="EC743">
        <v>843</v>
      </c>
      <c r="ED743">
        <v>669</v>
      </c>
      <c r="EE743">
        <v>565.6</v>
      </c>
      <c r="EF743">
        <v>499.8</v>
      </c>
      <c r="EG743">
        <v>467.5</v>
      </c>
      <c r="EH743">
        <v>446.5</v>
      </c>
      <c r="EI743">
        <v>406.8</v>
      </c>
      <c r="EJ743">
        <v>973.5</v>
      </c>
      <c r="EK743">
        <v>772.5</v>
      </c>
      <c r="EL743">
        <v>652.9</v>
      </c>
      <c r="EM743">
        <v>572.29999999999995</v>
      </c>
      <c r="EN743">
        <v>519.29999999999995</v>
      </c>
      <c r="EO743">
        <v>480.1</v>
      </c>
      <c r="EP743" t="s">
        <v>5126</v>
      </c>
    </row>
    <row r="744" spans="1:146" x14ac:dyDescent="0.25">
      <c r="A744" t="s">
        <v>3421</v>
      </c>
      <c r="B744" t="s">
        <v>3879</v>
      </c>
      <c r="C744" t="s">
        <v>3880</v>
      </c>
      <c r="D744" t="s">
        <v>5127</v>
      </c>
      <c r="E744" t="s">
        <v>3881</v>
      </c>
      <c r="F744" t="s">
        <v>3882</v>
      </c>
      <c r="G744" t="s">
        <v>1106</v>
      </c>
      <c r="H744">
        <v>1997</v>
      </c>
      <c r="K744" t="s">
        <v>2137</v>
      </c>
      <c r="L744" t="s">
        <v>1782</v>
      </c>
      <c r="M744">
        <v>850</v>
      </c>
      <c r="N744" t="s">
        <v>5123</v>
      </c>
      <c r="O744" s="3">
        <v>0.57199074074074074</v>
      </c>
      <c r="P744">
        <v>12.414999999999999</v>
      </c>
      <c r="Q744">
        <v>11.364000000000001</v>
      </c>
      <c r="R744">
        <v>2.359</v>
      </c>
      <c r="S744">
        <v>3.96</v>
      </c>
      <c r="T744">
        <v>5546</v>
      </c>
      <c r="U744">
        <v>126.3</v>
      </c>
      <c r="V744">
        <v>0</v>
      </c>
      <c r="W744">
        <v>539.70000000000005</v>
      </c>
      <c r="X744">
        <v>1.1451</v>
      </c>
      <c r="Y744">
        <v>589.4</v>
      </c>
      <c r="Z744">
        <v>0</v>
      </c>
      <c r="AA744">
        <v>0</v>
      </c>
      <c r="AB744">
        <v>866.2</v>
      </c>
      <c r="AC744">
        <v>699.1</v>
      </c>
      <c r="AD744">
        <v>617.1</v>
      </c>
      <c r="AE744">
        <v>575.29999999999995</v>
      </c>
      <c r="AF744">
        <v>550.29999999999995</v>
      </c>
      <c r="AG744">
        <v>527.29999999999995</v>
      </c>
      <c r="AH744">
        <v>492.5</v>
      </c>
      <c r="AI744">
        <v>827</v>
      </c>
      <c r="AJ744">
        <v>672</v>
      </c>
      <c r="AK744">
        <v>600.20000000000005</v>
      </c>
      <c r="AL744">
        <v>563.9</v>
      </c>
      <c r="AM744">
        <v>539.5</v>
      </c>
      <c r="AN744">
        <v>517.6</v>
      </c>
      <c r="AO744">
        <v>493</v>
      </c>
      <c r="AP744">
        <v>736.2</v>
      </c>
      <c r="AQ744">
        <v>597.5</v>
      </c>
      <c r="AR744">
        <v>524.29999999999995</v>
      </c>
      <c r="AS744">
        <v>482</v>
      </c>
      <c r="AT744">
        <v>455</v>
      </c>
      <c r="AU744">
        <v>435.7</v>
      </c>
      <c r="AV744">
        <v>408.3</v>
      </c>
      <c r="AW744">
        <v>800.1</v>
      </c>
      <c r="AX744">
        <v>643</v>
      </c>
      <c r="AY744">
        <v>558.29999999999995</v>
      </c>
      <c r="AZ744">
        <v>508.4</v>
      </c>
      <c r="BA744">
        <v>476.7</v>
      </c>
      <c r="BB744">
        <v>454.8</v>
      </c>
      <c r="BC744">
        <v>425.1</v>
      </c>
      <c r="BD744">
        <v>863.4</v>
      </c>
      <c r="BE744">
        <v>658.2</v>
      </c>
      <c r="BF744">
        <v>559</v>
      </c>
      <c r="BG744">
        <v>502.7</v>
      </c>
      <c r="BH744">
        <v>468.6</v>
      </c>
      <c r="BI744">
        <v>437.6</v>
      </c>
      <c r="BJ744">
        <v>388</v>
      </c>
      <c r="BK744">
        <v>43.7</v>
      </c>
      <c r="BL744">
        <v>41.5</v>
      </c>
      <c r="BM744">
        <v>39.5</v>
      </c>
      <c r="BN744">
        <v>38.299999999999997</v>
      </c>
      <c r="BO744">
        <v>38.200000000000003</v>
      </c>
      <c r="BP744">
        <v>37.5</v>
      </c>
      <c r="BQ744">
        <v>37.799999999999997</v>
      </c>
      <c r="BR744">
        <v>143.6</v>
      </c>
      <c r="BS744">
        <v>142.9</v>
      </c>
      <c r="BT744">
        <v>149.6</v>
      </c>
      <c r="BU744">
        <v>156.69999999999999</v>
      </c>
      <c r="BV744">
        <v>170.6</v>
      </c>
      <c r="BW744">
        <v>180</v>
      </c>
      <c r="BX744">
        <v>146.6</v>
      </c>
      <c r="BY744">
        <v>894.1</v>
      </c>
      <c r="BZ744">
        <v>731.6</v>
      </c>
      <c r="CA744">
        <v>667</v>
      </c>
      <c r="CB744">
        <v>643</v>
      </c>
      <c r="CC744">
        <v>631.5</v>
      </c>
      <c r="CD744">
        <v>616.9</v>
      </c>
      <c r="CE744">
        <v>612.9</v>
      </c>
      <c r="CF744">
        <v>584.79999999999995</v>
      </c>
      <c r="CG744">
        <v>491.2</v>
      </c>
      <c r="CH744">
        <v>463.8</v>
      </c>
      <c r="CI744">
        <v>454.5</v>
      </c>
      <c r="CJ744">
        <v>449.6</v>
      </c>
      <c r="CK744">
        <v>444.9</v>
      </c>
      <c r="CL744">
        <v>437.5</v>
      </c>
      <c r="CM744">
        <v>551.9</v>
      </c>
      <c r="CN744">
        <v>474.2</v>
      </c>
      <c r="CO744">
        <v>451</v>
      </c>
      <c r="CP744">
        <v>440.9</v>
      </c>
      <c r="CQ744">
        <v>434.8</v>
      </c>
      <c r="CR744">
        <v>430.9</v>
      </c>
      <c r="CS744">
        <v>418.5</v>
      </c>
      <c r="CT744">
        <v>527.20000000000005</v>
      </c>
      <c r="CU744">
        <v>463.4</v>
      </c>
      <c r="CV744">
        <v>438.4</v>
      </c>
      <c r="CW744">
        <v>420.1</v>
      </c>
      <c r="CX744">
        <v>409.1</v>
      </c>
      <c r="CY744">
        <v>402.1</v>
      </c>
      <c r="CZ744">
        <v>392.2</v>
      </c>
      <c r="DA744">
        <v>533.1</v>
      </c>
      <c r="DB744">
        <v>464.3</v>
      </c>
      <c r="DC744">
        <v>436.3</v>
      </c>
      <c r="DD744">
        <v>411.8</v>
      </c>
      <c r="DE744">
        <v>391.3</v>
      </c>
      <c r="DF744">
        <v>376.7</v>
      </c>
      <c r="DG744">
        <v>362.5</v>
      </c>
      <c r="DH744">
        <v>541.70000000000005</v>
      </c>
      <c r="DI744">
        <v>458.7</v>
      </c>
      <c r="DJ744">
        <v>427</v>
      </c>
      <c r="DK744">
        <v>399.7</v>
      </c>
      <c r="DL744">
        <v>383.7</v>
      </c>
      <c r="DM744">
        <v>367.6</v>
      </c>
      <c r="DN744">
        <v>337.2</v>
      </c>
      <c r="DO744">
        <v>555.9</v>
      </c>
      <c r="DP744">
        <v>462.7</v>
      </c>
      <c r="DQ744">
        <v>426.4</v>
      </c>
      <c r="DR744">
        <v>395.4</v>
      </c>
      <c r="DS744">
        <v>369.8</v>
      </c>
      <c r="DT744">
        <v>350.4</v>
      </c>
      <c r="DU744">
        <v>320.5</v>
      </c>
      <c r="DV744">
        <v>613.5</v>
      </c>
      <c r="DW744">
        <v>492.8</v>
      </c>
      <c r="DX744">
        <v>445.2</v>
      </c>
      <c r="DY744">
        <v>410.9</v>
      </c>
      <c r="DZ744">
        <v>376.6</v>
      </c>
      <c r="EA744">
        <v>343.7</v>
      </c>
      <c r="EB744">
        <v>296.60000000000002</v>
      </c>
      <c r="EC744">
        <v>726.1</v>
      </c>
      <c r="ED744">
        <v>577.20000000000005</v>
      </c>
      <c r="EE744">
        <v>491.1</v>
      </c>
      <c r="EF744">
        <v>446.8</v>
      </c>
      <c r="EG744">
        <v>415.8</v>
      </c>
      <c r="EH744">
        <v>384.5</v>
      </c>
      <c r="EI744">
        <v>322.3</v>
      </c>
      <c r="EJ744">
        <v>838.4</v>
      </c>
      <c r="EK744">
        <v>666.5</v>
      </c>
      <c r="EL744">
        <v>567.1</v>
      </c>
      <c r="EM744">
        <v>507.7</v>
      </c>
      <c r="EN744">
        <v>469.2</v>
      </c>
      <c r="EO744">
        <v>437.7</v>
      </c>
      <c r="EP744" t="s">
        <v>5128</v>
      </c>
    </row>
    <row r="745" spans="1:146" x14ac:dyDescent="0.25">
      <c r="A745" t="s">
        <v>3421</v>
      </c>
      <c r="B745" t="s">
        <v>3883</v>
      </c>
      <c r="C745" t="s">
        <v>3884</v>
      </c>
      <c r="D745" t="s">
        <v>3885</v>
      </c>
      <c r="E745" t="s">
        <v>3091</v>
      </c>
      <c r="F745" t="s">
        <v>1114</v>
      </c>
      <c r="G745" t="s">
        <v>3092</v>
      </c>
      <c r="H745">
        <v>2005</v>
      </c>
      <c r="K745" t="s">
        <v>2137</v>
      </c>
      <c r="L745" t="s">
        <v>1781</v>
      </c>
      <c r="M745">
        <v>619</v>
      </c>
      <c r="N745" t="s">
        <v>5123</v>
      </c>
      <c r="O745" s="3">
        <v>0.58407407407407408</v>
      </c>
      <c r="P745">
        <v>10.617000000000001</v>
      </c>
      <c r="Q745">
        <v>9.6359999999999992</v>
      </c>
      <c r="R745">
        <v>2.1589999999999998</v>
      </c>
      <c r="S745">
        <v>3.59</v>
      </c>
      <c r="T745">
        <v>4549</v>
      </c>
      <c r="U745">
        <v>118.3</v>
      </c>
      <c r="V745">
        <v>0.11</v>
      </c>
      <c r="W745">
        <v>606.29999999999995</v>
      </c>
      <c r="X745">
        <v>1.0301</v>
      </c>
      <c r="Y745">
        <v>655.29999999999995</v>
      </c>
      <c r="Z745">
        <v>0</v>
      </c>
      <c r="AA745">
        <v>0</v>
      </c>
      <c r="AB745">
        <v>992.6</v>
      </c>
      <c r="AC745">
        <v>801.7</v>
      </c>
      <c r="AD745">
        <v>690.8</v>
      </c>
      <c r="AE745">
        <v>631.20000000000005</v>
      </c>
      <c r="AF745">
        <v>598.20000000000005</v>
      </c>
      <c r="AG745">
        <v>578.29999999999995</v>
      </c>
      <c r="AH745">
        <v>547.4</v>
      </c>
      <c r="AI745">
        <v>949.3</v>
      </c>
      <c r="AJ745">
        <v>768.7</v>
      </c>
      <c r="AK745">
        <v>672.2</v>
      </c>
      <c r="AL745">
        <v>621.4</v>
      </c>
      <c r="AM745">
        <v>593.9</v>
      </c>
      <c r="AN745">
        <v>575.79999999999995</v>
      </c>
      <c r="AO745">
        <v>543</v>
      </c>
      <c r="AP745">
        <v>836.7</v>
      </c>
      <c r="AQ745">
        <v>674.7</v>
      </c>
      <c r="AR745">
        <v>588.1</v>
      </c>
      <c r="AS745">
        <v>537.9</v>
      </c>
      <c r="AT745">
        <v>506.8</v>
      </c>
      <c r="AU745">
        <v>485.7</v>
      </c>
      <c r="AV745">
        <v>456.1</v>
      </c>
      <c r="AW745">
        <v>905.1</v>
      </c>
      <c r="AX745">
        <v>722.9</v>
      </c>
      <c r="AY745">
        <v>623.9</v>
      </c>
      <c r="AZ745">
        <v>565.70000000000005</v>
      </c>
      <c r="BA745">
        <v>529.70000000000005</v>
      </c>
      <c r="BB745">
        <v>505.8</v>
      </c>
      <c r="BC745">
        <v>474.5</v>
      </c>
      <c r="BD745">
        <v>988.6</v>
      </c>
      <c r="BE745">
        <v>753.1</v>
      </c>
      <c r="BF745">
        <v>625.20000000000005</v>
      </c>
      <c r="BG745">
        <v>555.20000000000005</v>
      </c>
      <c r="BH745">
        <v>518</v>
      </c>
      <c r="BI745">
        <v>487.5</v>
      </c>
      <c r="BJ745">
        <v>437.1</v>
      </c>
      <c r="BK745">
        <v>42.4</v>
      </c>
      <c r="BL745">
        <v>41.1</v>
      </c>
      <c r="BM745">
        <v>40.1</v>
      </c>
      <c r="BN745">
        <v>38.6</v>
      </c>
      <c r="BO745">
        <v>37.9</v>
      </c>
      <c r="BP745">
        <v>37.700000000000003</v>
      </c>
      <c r="BQ745">
        <v>37.5</v>
      </c>
      <c r="BR745">
        <v>144.6</v>
      </c>
      <c r="BS745">
        <v>148.30000000000001</v>
      </c>
      <c r="BT745">
        <v>151.19999999999999</v>
      </c>
      <c r="BU745">
        <v>157.6</v>
      </c>
      <c r="BV745">
        <v>180</v>
      </c>
      <c r="BW745">
        <v>180</v>
      </c>
      <c r="BX745">
        <v>180</v>
      </c>
      <c r="BY745">
        <v>1033.0999999999999</v>
      </c>
      <c r="BZ745">
        <v>847.6</v>
      </c>
      <c r="CA745">
        <v>742.8</v>
      </c>
      <c r="CB745">
        <v>695.2</v>
      </c>
      <c r="CC745">
        <v>679.3</v>
      </c>
      <c r="CD745">
        <v>673.1</v>
      </c>
      <c r="CE745">
        <v>661.1</v>
      </c>
      <c r="CF745">
        <v>680.6</v>
      </c>
      <c r="CG745">
        <v>567.4</v>
      </c>
      <c r="CH745">
        <v>514.4</v>
      </c>
      <c r="CI745">
        <v>494.2</v>
      </c>
      <c r="CJ745">
        <v>486.5</v>
      </c>
      <c r="CK745">
        <v>483</v>
      </c>
      <c r="CL745">
        <v>478.2</v>
      </c>
      <c r="CM745">
        <v>645.4</v>
      </c>
      <c r="CN745">
        <v>543.5</v>
      </c>
      <c r="CO745">
        <v>501.6</v>
      </c>
      <c r="CP745">
        <v>483</v>
      </c>
      <c r="CQ745">
        <v>472.9</v>
      </c>
      <c r="CR745">
        <v>468.4</v>
      </c>
      <c r="CS745">
        <v>465.7</v>
      </c>
      <c r="CT745">
        <v>619.70000000000005</v>
      </c>
      <c r="CU745">
        <v>528.20000000000005</v>
      </c>
      <c r="CV745">
        <v>492.6</v>
      </c>
      <c r="CW745">
        <v>472.3</v>
      </c>
      <c r="CX745">
        <v>456.2</v>
      </c>
      <c r="CY745">
        <v>444.4</v>
      </c>
      <c r="CZ745">
        <v>435.4</v>
      </c>
      <c r="DA745">
        <v>613</v>
      </c>
      <c r="DB745">
        <v>514.79999999999995</v>
      </c>
      <c r="DC745">
        <v>480.9</v>
      </c>
      <c r="DD745">
        <v>466.5</v>
      </c>
      <c r="DE745">
        <v>451</v>
      </c>
      <c r="DF745">
        <v>432.5</v>
      </c>
      <c r="DG745">
        <v>405.2</v>
      </c>
      <c r="DH745">
        <v>612.79999999999995</v>
      </c>
      <c r="DI745">
        <v>512</v>
      </c>
      <c r="DJ745">
        <v>474.5</v>
      </c>
      <c r="DK745">
        <v>447.6</v>
      </c>
      <c r="DL745">
        <v>423.3</v>
      </c>
      <c r="DM745">
        <v>409.1</v>
      </c>
      <c r="DN745">
        <v>385.5</v>
      </c>
      <c r="DO745">
        <v>631</v>
      </c>
      <c r="DP745">
        <v>521.9</v>
      </c>
      <c r="DQ745">
        <v>479.7</v>
      </c>
      <c r="DR745">
        <v>450.3</v>
      </c>
      <c r="DS745">
        <v>421.4</v>
      </c>
      <c r="DT745">
        <v>396.3</v>
      </c>
      <c r="DU745">
        <v>362.9</v>
      </c>
      <c r="DV745">
        <v>698</v>
      </c>
      <c r="DW745">
        <v>564.5</v>
      </c>
      <c r="DX745">
        <v>500.8</v>
      </c>
      <c r="DY745">
        <v>470.1</v>
      </c>
      <c r="DZ745">
        <v>441.9</v>
      </c>
      <c r="EA745">
        <v>413.5</v>
      </c>
      <c r="EB745">
        <v>354.5</v>
      </c>
      <c r="EC745">
        <v>824.6</v>
      </c>
      <c r="ED745">
        <v>654.5</v>
      </c>
      <c r="EE745">
        <v>553.79999999999995</v>
      </c>
      <c r="EF745">
        <v>499.9</v>
      </c>
      <c r="EG745">
        <v>471.2</v>
      </c>
      <c r="EH745">
        <v>445.1</v>
      </c>
      <c r="EI745">
        <v>393.7</v>
      </c>
      <c r="EJ745">
        <v>952.1</v>
      </c>
      <c r="EK745">
        <v>755.7</v>
      </c>
      <c r="EL745">
        <v>638.79999999999995</v>
      </c>
      <c r="EM745">
        <v>567.1</v>
      </c>
      <c r="EN745">
        <v>517.1</v>
      </c>
      <c r="EO745">
        <v>483.4</v>
      </c>
      <c r="EP745" t="s">
        <v>5129</v>
      </c>
    </row>
    <row r="746" spans="1:146" x14ac:dyDescent="0.25">
      <c r="A746" t="s">
        <v>3421</v>
      </c>
      <c r="B746" t="s">
        <v>3886</v>
      </c>
      <c r="C746" t="s">
        <v>3886</v>
      </c>
      <c r="D746" t="s">
        <v>3887</v>
      </c>
      <c r="E746" t="s">
        <v>3888</v>
      </c>
      <c r="F746" t="s">
        <v>3889</v>
      </c>
      <c r="G746" t="s">
        <v>3890</v>
      </c>
      <c r="H746">
        <v>2018</v>
      </c>
      <c r="K746" t="s">
        <v>2137</v>
      </c>
      <c r="L746" t="s">
        <v>1781</v>
      </c>
      <c r="M746">
        <v>657</v>
      </c>
      <c r="N746" t="s">
        <v>5130</v>
      </c>
      <c r="O746" s="3">
        <v>0.6564120370370371</v>
      </c>
      <c r="P746">
        <v>10.1</v>
      </c>
      <c r="Q746">
        <v>9.8710000000000004</v>
      </c>
      <c r="R746">
        <v>2.1659999999999999</v>
      </c>
      <c r="S746">
        <v>2.54</v>
      </c>
      <c r="T746">
        <v>3171</v>
      </c>
      <c r="U746">
        <v>140.6</v>
      </c>
      <c r="V746">
        <v>0.18</v>
      </c>
      <c r="W746">
        <v>607.70000000000005</v>
      </c>
      <c r="X746">
        <v>1.0145999999999999</v>
      </c>
      <c r="Y746">
        <v>665.3</v>
      </c>
      <c r="Z746">
        <v>0</v>
      </c>
      <c r="AA746">
        <v>0</v>
      </c>
      <c r="AB746">
        <v>1009.8</v>
      </c>
      <c r="AC746">
        <v>807.3</v>
      </c>
      <c r="AD746">
        <v>696.8</v>
      </c>
      <c r="AE746">
        <v>640.70000000000005</v>
      </c>
      <c r="AF746">
        <v>610.6</v>
      </c>
      <c r="AG746">
        <v>592</v>
      </c>
      <c r="AH746">
        <v>556.6</v>
      </c>
      <c r="AI746">
        <v>963.5</v>
      </c>
      <c r="AJ746">
        <v>773.7</v>
      </c>
      <c r="AK746">
        <v>678.5</v>
      </c>
      <c r="AL746">
        <v>631.1</v>
      </c>
      <c r="AM746">
        <v>604.6</v>
      </c>
      <c r="AN746">
        <v>586.20000000000005</v>
      </c>
      <c r="AO746">
        <v>548.5</v>
      </c>
      <c r="AP746">
        <v>840.8</v>
      </c>
      <c r="AQ746">
        <v>676.6</v>
      </c>
      <c r="AR746">
        <v>589.20000000000005</v>
      </c>
      <c r="AS746">
        <v>538.79999999999995</v>
      </c>
      <c r="AT746">
        <v>507.3</v>
      </c>
      <c r="AU746">
        <v>485.1</v>
      </c>
      <c r="AV746">
        <v>451.7</v>
      </c>
      <c r="AW746">
        <v>931.7</v>
      </c>
      <c r="AX746">
        <v>739.2</v>
      </c>
      <c r="AY746">
        <v>634.20000000000005</v>
      </c>
      <c r="AZ746">
        <v>572.5</v>
      </c>
      <c r="BA746">
        <v>534.1</v>
      </c>
      <c r="BB746">
        <v>508.5</v>
      </c>
      <c r="BC746">
        <v>474.1</v>
      </c>
      <c r="BD746">
        <v>1005.3</v>
      </c>
      <c r="BE746">
        <v>756.9</v>
      </c>
      <c r="BF746">
        <v>628.1</v>
      </c>
      <c r="BG746">
        <v>558.20000000000005</v>
      </c>
      <c r="BH746">
        <v>519.5</v>
      </c>
      <c r="BI746">
        <v>488.5</v>
      </c>
      <c r="BJ746">
        <v>430.7</v>
      </c>
      <c r="BK746">
        <v>43.5</v>
      </c>
      <c r="BL746">
        <v>42</v>
      </c>
      <c r="BM746">
        <v>41.1</v>
      </c>
      <c r="BN746">
        <v>39.5</v>
      </c>
      <c r="BO746">
        <v>39.1</v>
      </c>
      <c r="BP746">
        <v>39.200000000000003</v>
      </c>
      <c r="BQ746">
        <v>39.299999999999997</v>
      </c>
      <c r="BR746">
        <v>141</v>
      </c>
      <c r="BS746">
        <v>146.9</v>
      </c>
      <c r="BT746">
        <v>149.30000000000001</v>
      </c>
      <c r="BU746">
        <v>156.5</v>
      </c>
      <c r="BV746">
        <v>173.5</v>
      </c>
      <c r="BW746">
        <v>180</v>
      </c>
      <c r="BX746">
        <v>180</v>
      </c>
      <c r="BY746">
        <v>1054</v>
      </c>
      <c r="BZ746">
        <v>853</v>
      </c>
      <c r="CA746">
        <v>757.5</v>
      </c>
      <c r="CB746">
        <v>720</v>
      </c>
      <c r="CC746">
        <v>708</v>
      </c>
      <c r="CD746">
        <v>705.3</v>
      </c>
      <c r="CE746">
        <v>692.8</v>
      </c>
      <c r="CF746">
        <v>683.9</v>
      </c>
      <c r="CG746">
        <v>560.1</v>
      </c>
      <c r="CH746">
        <v>513.9</v>
      </c>
      <c r="CI746">
        <v>499.9</v>
      </c>
      <c r="CJ746">
        <v>494.1</v>
      </c>
      <c r="CK746">
        <v>491.7</v>
      </c>
      <c r="CL746">
        <v>483.8</v>
      </c>
      <c r="CM746">
        <v>639.6</v>
      </c>
      <c r="CN746">
        <v>531.29999999999995</v>
      </c>
      <c r="CO746">
        <v>496.2</v>
      </c>
      <c r="CP746">
        <v>484.6</v>
      </c>
      <c r="CQ746">
        <v>478</v>
      </c>
      <c r="CR746">
        <v>474.7</v>
      </c>
      <c r="CS746">
        <v>466.1</v>
      </c>
      <c r="CT746">
        <v>601.70000000000005</v>
      </c>
      <c r="CU746">
        <v>511.9</v>
      </c>
      <c r="CV746">
        <v>481.3</v>
      </c>
      <c r="CW746">
        <v>462.8</v>
      </c>
      <c r="CX746">
        <v>452.3</v>
      </c>
      <c r="CY746">
        <v>445.1</v>
      </c>
      <c r="CZ746">
        <v>437.6</v>
      </c>
      <c r="DA746">
        <v>607</v>
      </c>
      <c r="DB746">
        <v>514.5</v>
      </c>
      <c r="DC746">
        <v>481.6</v>
      </c>
      <c r="DD746">
        <v>457.3</v>
      </c>
      <c r="DE746">
        <v>433.5</v>
      </c>
      <c r="DF746">
        <v>416.1</v>
      </c>
      <c r="DG746">
        <v>398.8</v>
      </c>
      <c r="DH746">
        <v>613.1</v>
      </c>
      <c r="DI746">
        <v>505.6</v>
      </c>
      <c r="DJ746">
        <v>467.6</v>
      </c>
      <c r="DK746">
        <v>442.3</v>
      </c>
      <c r="DL746">
        <v>423.5</v>
      </c>
      <c r="DM746">
        <v>403.6</v>
      </c>
      <c r="DN746">
        <v>355.4</v>
      </c>
      <c r="DO746">
        <v>631.20000000000005</v>
      </c>
      <c r="DP746">
        <v>515</v>
      </c>
      <c r="DQ746">
        <v>472.1</v>
      </c>
      <c r="DR746">
        <v>436.8</v>
      </c>
      <c r="DS746">
        <v>406.2</v>
      </c>
      <c r="DT746">
        <v>387.7</v>
      </c>
      <c r="DU746">
        <v>346.8</v>
      </c>
      <c r="DV746">
        <v>702.1</v>
      </c>
      <c r="DW746">
        <v>559.1</v>
      </c>
      <c r="DX746">
        <v>494.1</v>
      </c>
      <c r="DY746">
        <v>460.7</v>
      </c>
      <c r="DZ746">
        <v>425</v>
      </c>
      <c r="EA746">
        <v>388.9</v>
      </c>
      <c r="EB746">
        <v>320.10000000000002</v>
      </c>
      <c r="EC746">
        <v>836.2</v>
      </c>
      <c r="ED746">
        <v>659.6</v>
      </c>
      <c r="EE746">
        <v>550.79999999999995</v>
      </c>
      <c r="EF746">
        <v>493.9</v>
      </c>
      <c r="EG746">
        <v>463</v>
      </c>
      <c r="EH746">
        <v>430.9</v>
      </c>
      <c r="EI746">
        <v>364.1</v>
      </c>
      <c r="EJ746">
        <v>965.6</v>
      </c>
      <c r="EK746">
        <v>761.6</v>
      </c>
      <c r="EL746">
        <v>636</v>
      </c>
      <c r="EM746">
        <v>561.4</v>
      </c>
      <c r="EN746">
        <v>513.1</v>
      </c>
      <c r="EO746">
        <v>478.7</v>
      </c>
      <c r="EP746" t="s">
        <v>5131</v>
      </c>
    </row>
    <row r="747" spans="1:146" x14ac:dyDescent="0.25">
      <c r="A747" t="s">
        <v>5132</v>
      </c>
      <c r="B747" t="s">
        <v>107</v>
      </c>
      <c r="C747" t="s">
        <v>108</v>
      </c>
      <c r="D747" t="s">
        <v>2605</v>
      </c>
      <c r="E747" t="s">
        <v>201</v>
      </c>
      <c r="F747" t="s">
        <v>1930</v>
      </c>
      <c r="G747" t="s">
        <v>202</v>
      </c>
      <c r="H747">
        <v>2011</v>
      </c>
      <c r="I747">
        <v>9558445</v>
      </c>
      <c r="K747" t="s">
        <v>2137</v>
      </c>
      <c r="L747" t="s">
        <v>1781</v>
      </c>
      <c r="M747">
        <v>650</v>
      </c>
      <c r="N747" t="s">
        <v>5130</v>
      </c>
      <c r="O747" s="3">
        <v>0.68847222222222226</v>
      </c>
      <c r="P747">
        <v>11.085000000000001</v>
      </c>
      <c r="Q747">
        <v>10.537000000000001</v>
      </c>
      <c r="R747">
        <v>2.2290000000000001</v>
      </c>
      <c r="S747">
        <v>3.27</v>
      </c>
      <c r="T747">
        <v>4658</v>
      </c>
      <c r="U747">
        <v>124.4</v>
      </c>
      <c r="V747">
        <v>0.15</v>
      </c>
      <c r="W747">
        <v>581.1</v>
      </c>
      <c r="X747">
        <v>1.0634999999999999</v>
      </c>
      <c r="Y747">
        <v>634.70000000000005</v>
      </c>
      <c r="Z747">
        <v>0</v>
      </c>
      <c r="AA747">
        <v>0</v>
      </c>
      <c r="AB747">
        <v>941.6</v>
      </c>
      <c r="AC747">
        <v>759.8</v>
      </c>
      <c r="AD747">
        <v>657</v>
      </c>
      <c r="AE747">
        <v>612.1</v>
      </c>
      <c r="AF747">
        <v>592.20000000000005</v>
      </c>
      <c r="AG747">
        <v>571.29999999999995</v>
      </c>
      <c r="AH747">
        <v>531.1</v>
      </c>
      <c r="AI747">
        <v>899.8</v>
      </c>
      <c r="AJ747">
        <v>727.4</v>
      </c>
      <c r="AK747">
        <v>639.9</v>
      </c>
      <c r="AL747">
        <v>598.29999999999995</v>
      </c>
      <c r="AM747">
        <v>575.29999999999995</v>
      </c>
      <c r="AN747">
        <v>556.29999999999995</v>
      </c>
      <c r="AO747">
        <v>519.5</v>
      </c>
      <c r="AP747">
        <v>796.3</v>
      </c>
      <c r="AQ747">
        <v>644</v>
      </c>
      <c r="AR747">
        <v>563.9</v>
      </c>
      <c r="AS747">
        <v>518.20000000000005</v>
      </c>
      <c r="AT747">
        <v>490</v>
      </c>
      <c r="AU747">
        <v>470.1</v>
      </c>
      <c r="AV747">
        <v>439.2</v>
      </c>
      <c r="AW747">
        <v>878.6</v>
      </c>
      <c r="AX747">
        <v>701.6</v>
      </c>
      <c r="AY747">
        <v>605.5</v>
      </c>
      <c r="AZ747">
        <v>549.20000000000005</v>
      </c>
      <c r="BA747">
        <v>514</v>
      </c>
      <c r="BB747">
        <v>490.4</v>
      </c>
      <c r="BC747">
        <v>458.8</v>
      </c>
      <c r="BD747">
        <v>937.7</v>
      </c>
      <c r="BE747">
        <v>714.1</v>
      </c>
      <c r="BF747">
        <v>596</v>
      </c>
      <c r="BG747">
        <v>535.1</v>
      </c>
      <c r="BH747">
        <v>503.2</v>
      </c>
      <c r="BI747">
        <v>474.3</v>
      </c>
      <c r="BJ747">
        <v>421.5</v>
      </c>
      <c r="BK747">
        <v>42.3</v>
      </c>
      <c r="BL747">
        <v>40.9</v>
      </c>
      <c r="BM747">
        <v>39.4</v>
      </c>
      <c r="BN747">
        <v>37.9</v>
      </c>
      <c r="BO747">
        <v>37.299999999999997</v>
      </c>
      <c r="BP747">
        <v>37.1</v>
      </c>
      <c r="BQ747">
        <v>37</v>
      </c>
      <c r="BR747">
        <v>143.6</v>
      </c>
      <c r="BS747">
        <v>146.5</v>
      </c>
      <c r="BT747">
        <v>148.69999999999999</v>
      </c>
      <c r="BU747">
        <v>151.19999999999999</v>
      </c>
      <c r="BV747">
        <v>150.80000000000001</v>
      </c>
      <c r="BW747">
        <v>176.3</v>
      </c>
      <c r="BX747">
        <v>142.4</v>
      </c>
      <c r="BY747">
        <v>980.2</v>
      </c>
      <c r="BZ747">
        <v>800.9</v>
      </c>
      <c r="CA747">
        <v>706.8</v>
      </c>
      <c r="CB747">
        <v>673.4</v>
      </c>
      <c r="CC747">
        <v>659.9</v>
      </c>
      <c r="CD747">
        <v>653.79999999999995</v>
      </c>
      <c r="CE747">
        <v>637.70000000000005</v>
      </c>
      <c r="CF747">
        <v>646.5</v>
      </c>
      <c r="CG747">
        <v>537.29999999999995</v>
      </c>
      <c r="CH747">
        <v>493.6</v>
      </c>
      <c r="CI747">
        <v>479.3</v>
      </c>
      <c r="CJ747">
        <v>473.5</v>
      </c>
      <c r="CK747">
        <v>470.4</v>
      </c>
      <c r="CL747">
        <v>461.9</v>
      </c>
      <c r="CM747">
        <v>613.5</v>
      </c>
      <c r="CN747">
        <v>516.79999999999995</v>
      </c>
      <c r="CO747">
        <v>481.6</v>
      </c>
      <c r="CP747">
        <v>466.9</v>
      </c>
      <c r="CQ747">
        <v>460.2</v>
      </c>
      <c r="CR747">
        <v>456.4</v>
      </c>
      <c r="CS747">
        <v>448.4</v>
      </c>
      <c r="CT747">
        <v>589.9</v>
      </c>
      <c r="CU747">
        <v>504</v>
      </c>
      <c r="CV747">
        <v>472.5</v>
      </c>
      <c r="CW747">
        <v>454</v>
      </c>
      <c r="CX747">
        <v>439.9</v>
      </c>
      <c r="CY747">
        <v>431.6</v>
      </c>
      <c r="CZ747">
        <v>424.3</v>
      </c>
      <c r="DA747">
        <v>586.29999999999995</v>
      </c>
      <c r="DB747">
        <v>494.4</v>
      </c>
      <c r="DC747">
        <v>472.4</v>
      </c>
      <c r="DD747">
        <v>451.7</v>
      </c>
      <c r="DE747">
        <v>431.5</v>
      </c>
      <c r="DF747">
        <v>413.9</v>
      </c>
      <c r="DG747">
        <v>392.6</v>
      </c>
      <c r="DH747">
        <v>576.5</v>
      </c>
      <c r="DI747">
        <v>485</v>
      </c>
      <c r="DJ747">
        <v>452.5</v>
      </c>
      <c r="DK747">
        <v>432.2</v>
      </c>
      <c r="DL747">
        <v>416</v>
      </c>
      <c r="DM747">
        <v>401.4</v>
      </c>
      <c r="DN747">
        <v>374.2</v>
      </c>
      <c r="DO747">
        <v>590.4</v>
      </c>
      <c r="DP747">
        <v>491.4</v>
      </c>
      <c r="DQ747">
        <v>454.8</v>
      </c>
      <c r="DR747">
        <v>424.2</v>
      </c>
      <c r="DS747">
        <v>399.7</v>
      </c>
      <c r="DT747">
        <v>382.6</v>
      </c>
      <c r="DU747">
        <v>351.7</v>
      </c>
      <c r="DV747">
        <v>660.3</v>
      </c>
      <c r="DW747">
        <v>529.20000000000005</v>
      </c>
      <c r="DX747">
        <v>474.1</v>
      </c>
      <c r="DY747">
        <v>443.5</v>
      </c>
      <c r="DZ747">
        <v>410.9</v>
      </c>
      <c r="EA747">
        <v>378.5</v>
      </c>
      <c r="EB747">
        <v>318.7</v>
      </c>
      <c r="EC747">
        <v>782</v>
      </c>
      <c r="ED747">
        <v>622.4</v>
      </c>
      <c r="EE747">
        <v>525.9</v>
      </c>
      <c r="EF747">
        <v>477.4</v>
      </c>
      <c r="EG747">
        <v>454.9</v>
      </c>
      <c r="EH747">
        <v>432.2</v>
      </c>
      <c r="EI747">
        <v>367.5</v>
      </c>
      <c r="EJ747">
        <v>902.9</v>
      </c>
      <c r="EK747">
        <v>718.7</v>
      </c>
      <c r="EL747">
        <v>607.29999999999995</v>
      </c>
      <c r="EM747">
        <v>550.70000000000005</v>
      </c>
      <c r="EN747">
        <v>524.6</v>
      </c>
      <c r="EO747">
        <v>488.8</v>
      </c>
      <c r="EP747" t="s">
        <v>5133</v>
      </c>
    </row>
    <row r="748" spans="1:146" x14ac:dyDescent="0.25">
      <c r="A748" t="s">
        <v>3421</v>
      </c>
      <c r="B748" t="s">
        <v>3369</v>
      </c>
      <c r="C748" t="s">
        <v>3370</v>
      </c>
      <c r="D748" t="s">
        <v>3371</v>
      </c>
      <c r="E748" t="s">
        <v>2702</v>
      </c>
      <c r="F748" t="s">
        <v>1051</v>
      </c>
      <c r="G748" t="s">
        <v>2703</v>
      </c>
      <c r="H748">
        <v>2007</v>
      </c>
      <c r="K748" t="s">
        <v>1698</v>
      </c>
      <c r="L748" t="s">
        <v>1781</v>
      </c>
      <c r="M748">
        <v>986</v>
      </c>
      <c r="N748" t="s">
        <v>5134</v>
      </c>
      <c r="O748" s="3">
        <v>0.37604166666666666</v>
      </c>
      <c r="P748">
        <v>14.16</v>
      </c>
      <c r="Q748">
        <v>12.69</v>
      </c>
      <c r="R748">
        <v>2.3450000000000002</v>
      </c>
      <c r="S748">
        <v>4.45</v>
      </c>
      <c r="T748">
        <v>12200</v>
      </c>
      <c r="U748">
        <v>130.80000000000001</v>
      </c>
      <c r="V748">
        <v>0.04</v>
      </c>
      <c r="W748">
        <v>543.9</v>
      </c>
      <c r="X748">
        <v>1.1160000000000001</v>
      </c>
      <c r="Y748">
        <v>604.9</v>
      </c>
      <c r="Z748">
        <v>0</v>
      </c>
      <c r="AA748">
        <v>0</v>
      </c>
      <c r="AB748">
        <v>875.2</v>
      </c>
      <c r="AC748">
        <v>717.8</v>
      </c>
      <c r="AD748">
        <v>634.70000000000005</v>
      </c>
      <c r="AE748">
        <v>587.9</v>
      </c>
      <c r="AF748">
        <v>563.20000000000005</v>
      </c>
      <c r="AG748">
        <v>543.6</v>
      </c>
      <c r="AH748">
        <v>511.5</v>
      </c>
      <c r="AI748">
        <v>831.4</v>
      </c>
      <c r="AJ748">
        <v>684.8</v>
      </c>
      <c r="AK748">
        <v>611.6</v>
      </c>
      <c r="AL748">
        <v>573.29999999999995</v>
      </c>
      <c r="AM748">
        <v>551.20000000000005</v>
      </c>
      <c r="AN748">
        <v>535.4</v>
      </c>
      <c r="AO748">
        <v>506.2</v>
      </c>
      <c r="AP748">
        <v>735.5</v>
      </c>
      <c r="AQ748">
        <v>599.6</v>
      </c>
      <c r="AR748">
        <v>528.4</v>
      </c>
      <c r="AS748">
        <v>488.1</v>
      </c>
      <c r="AT748">
        <v>463.5</v>
      </c>
      <c r="AU748">
        <v>447</v>
      </c>
      <c r="AV748">
        <v>424.1</v>
      </c>
      <c r="AW748">
        <v>833.3</v>
      </c>
      <c r="AX748">
        <v>665.6</v>
      </c>
      <c r="AY748">
        <v>573.70000000000005</v>
      </c>
      <c r="AZ748">
        <v>519.1</v>
      </c>
      <c r="BA748">
        <v>485</v>
      </c>
      <c r="BB748">
        <v>462.6</v>
      </c>
      <c r="BC748">
        <v>434.4</v>
      </c>
      <c r="BD748">
        <v>875.4</v>
      </c>
      <c r="BE748">
        <v>673.1</v>
      </c>
      <c r="BF748">
        <v>569.29999999999995</v>
      </c>
      <c r="BG748">
        <v>507.8</v>
      </c>
      <c r="BH748">
        <v>475.1</v>
      </c>
      <c r="BI748">
        <v>448.2</v>
      </c>
      <c r="BJ748">
        <v>404.8</v>
      </c>
      <c r="BK748">
        <v>43.9</v>
      </c>
      <c r="BL748">
        <v>42.8</v>
      </c>
      <c r="BM748">
        <v>41.6</v>
      </c>
      <c r="BN748">
        <v>40.200000000000003</v>
      </c>
      <c r="BO748">
        <v>39.5</v>
      </c>
      <c r="BP748">
        <v>39.299999999999997</v>
      </c>
      <c r="BQ748">
        <v>39.6</v>
      </c>
      <c r="BR748">
        <v>143.30000000000001</v>
      </c>
      <c r="BS748">
        <v>147.4</v>
      </c>
      <c r="BT748">
        <v>148.4</v>
      </c>
      <c r="BU748">
        <v>149.9</v>
      </c>
      <c r="BV748">
        <v>151.5</v>
      </c>
      <c r="BW748">
        <v>175.5</v>
      </c>
      <c r="BX748">
        <v>178.9</v>
      </c>
      <c r="BY748">
        <v>873.6</v>
      </c>
      <c r="BZ748">
        <v>733</v>
      </c>
      <c r="CA748">
        <v>672.7</v>
      </c>
      <c r="CB748">
        <v>644.4</v>
      </c>
      <c r="CC748">
        <v>628</v>
      </c>
      <c r="CD748">
        <v>621.5</v>
      </c>
      <c r="CE748">
        <v>605.5</v>
      </c>
      <c r="CF748">
        <v>566</v>
      </c>
      <c r="CG748">
        <v>481.1</v>
      </c>
      <c r="CH748">
        <v>453.1</v>
      </c>
      <c r="CI748">
        <v>442.2</v>
      </c>
      <c r="CJ748">
        <v>436.4</v>
      </c>
      <c r="CK748">
        <v>433.1</v>
      </c>
      <c r="CL748">
        <v>426.8</v>
      </c>
      <c r="CM748">
        <v>528.70000000000005</v>
      </c>
      <c r="CN748">
        <v>457.6</v>
      </c>
      <c r="CO748">
        <v>436.8</v>
      </c>
      <c r="CP748">
        <v>428.2</v>
      </c>
      <c r="CQ748">
        <v>423.6</v>
      </c>
      <c r="CR748">
        <v>420</v>
      </c>
      <c r="CS748">
        <v>416.5</v>
      </c>
      <c r="CT748">
        <v>494.8</v>
      </c>
      <c r="CU748">
        <v>440.6</v>
      </c>
      <c r="CV748">
        <v>421.5</v>
      </c>
      <c r="CW748">
        <v>412.1</v>
      </c>
      <c r="CX748">
        <v>406.2</v>
      </c>
      <c r="CY748">
        <v>402</v>
      </c>
      <c r="CZ748">
        <v>395.8</v>
      </c>
      <c r="DA748">
        <v>489.2</v>
      </c>
      <c r="DB748">
        <v>437.6</v>
      </c>
      <c r="DC748">
        <v>417.6</v>
      </c>
      <c r="DD748">
        <v>403.4</v>
      </c>
      <c r="DE748">
        <v>391.5</v>
      </c>
      <c r="DF748">
        <v>383.3</v>
      </c>
      <c r="DG748">
        <v>372.5</v>
      </c>
      <c r="DH748">
        <v>542.9</v>
      </c>
      <c r="DI748">
        <v>462.6</v>
      </c>
      <c r="DJ748">
        <v>424.8</v>
      </c>
      <c r="DK748">
        <v>404</v>
      </c>
      <c r="DL748">
        <v>386.9</v>
      </c>
      <c r="DM748">
        <v>369.5</v>
      </c>
      <c r="DN748">
        <v>350.4</v>
      </c>
      <c r="DO748">
        <v>575.4</v>
      </c>
      <c r="DP748">
        <v>473.9</v>
      </c>
      <c r="DQ748">
        <v>430.9</v>
      </c>
      <c r="DR748">
        <v>408</v>
      </c>
      <c r="DS748">
        <v>387</v>
      </c>
      <c r="DT748">
        <v>367.3</v>
      </c>
      <c r="DU748">
        <v>341.8</v>
      </c>
      <c r="DV748">
        <v>639.79999999999995</v>
      </c>
      <c r="DW748">
        <v>521.79999999999995</v>
      </c>
      <c r="DX748">
        <v>454.7</v>
      </c>
      <c r="DY748">
        <v>424.5</v>
      </c>
      <c r="DZ748">
        <v>403.7</v>
      </c>
      <c r="EA748">
        <v>383</v>
      </c>
      <c r="EB748">
        <v>343.2</v>
      </c>
      <c r="EC748">
        <v>759.3</v>
      </c>
      <c r="ED748">
        <v>608.5</v>
      </c>
      <c r="EE748">
        <v>516.79999999999995</v>
      </c>
      <c r="EF748">
        <v>460.2</v>
      </c>
      <c r="EG748">
        <v>433.5</v>
      </c>
      <c r="EH748">
        <v>415.6</v>
      </c>
      <c r="EI748">
        <v>384.1</v>
      </c>
      <c r="EJ748">
        <v>876.8</v>
      </c>
      <c r="EK748">
        <v>702.6</v>
      </c>
      <c r="EL748">
        <v>596.79999999999995</v>
      </c>
      <c r="EM748">
        <v>531.29999999999995</v>
      </c>
      <c r="EN748">
        <v>498.5</v>
      </c>
      <c r="EO748">
        <v>465.6</v>
      </c>
      <c r="EP748" t="s">
        <v>5135</v>
      </c>
    </row>
    <row r="749" spans="1:146" x14ac:dyDescent="0.25">
      <c r="A749" t="s">
        <v>3421</v>
      </c>
      <c r="B749" t="s">
        <v>3896</v>
      </c>
      <c r="C749" t="s">
        <v>3897</v>
      </c>
      <c r="D749" t="s">
        <v>3898</v>
      </c>
      <c r="E749" t="s">
        <v>3899</v>
      </c>
      <c r="F749" t="s">
        <v>3900</v>
      </c>
      <c r="G749" t="s">
        <v>2652</v>
      </c>
      <c r="H749">
        <v>1999</v>
      </c>
      <c r="I749">
        <v>4020808</v>
      </c>
      <c r="K749" t="s">
        <v>2137</v>
      </c>
      <c r="L749" t="s">
        <v>1781</v>
      </c>
      <c r="M749">
        <v>782</v>
      </c>
      <c r="N749" t="s">
        <v>5134</v>
      </c>
      <c r="O749" s="3">
        <v>0.4962037037037037</v>
      </c>
      <c r="P749">
        <v>12.772</v>
      </c>
      <c r="Q749">
        <v>10.903</v>
      </c>
      <c r="R749">
        <v>1.927</v>
      </c>
      <c r="S749">
        <v>3.95</v>
      </c>
      <c r="T749">
        <v>9543</v>
      </c>
      <c r="U749">
        <v>122.8</v>
      </c>
      <c r="V749">
        <v>0.4</v>
      </c>
      <c r="W749">
        <v>661</v>
      </c>
      <c r="X749">
        <v>0.93659999999999999</v>
      </c>
      <c r="Y749">
        <v>720.7</v>
      </c>
      <c r="Z749">
        <v>0</v>
      </c>
      <c r="AA749">
        <v>0</v>
      </c>
      <c r="AB749">
        <v>1140.0999999999999</v>
      </c>
      <c r="AC749">
        <v>908.5</v>
      </c>
      <c r="AD749">
        <v>781.5</v>
      </c>
      <c r="AE749">
        <v>697.6</v>
      </c>
      <c r="AF749">
        <v>645.4</v>
      </c>
      <c r="AG749">
        <v>613</v>
      </c>
      <c r="AH749">
        <v>587.70000000000005</v>
      </c>
      <c r="AI749">
        <v>1091.5999999999999</v>
      </c>
      <c r="AJ749">
        <v>876.5</v>
      </c>
      <c r="AK749">
        <v>757</v>
      </c>
      <c r="AL749">
        <v>684.1</v>
      </c>
      <c r="AM749">
        <v>641.5</v>
      </c>
      <c r="AN749">
        <v>617.5</v>
      </c>
      <c r="AO749">
        <v>596</v>
      </c>
      <c r="AP749">
        <v>935.3</v>
      </c>
      <c r="AQ749">
        <v>744.7</v>
      </c>
      <c r="AR749">
        <v>639.70000000000005</v>
      </c>
      <c r="AS749">
        <v>577.4</v>
      </c>
      <c r="AT749">
        <v>538.9</v>
      </c>
      <c r="AU749">
        <v>514.6</v>
      </c>
      <c r="AV749">
        <v>487.8</v>
      </c>
      <c r="AW749">
        <v>989.9</v>
      </c>
      <c r="AX749">
        <v>783.4</v>
      </c>
      <c r="AY749">
        <v>668.6</v>
      </c>
      <c r="AZ749">
        <v>599.5</v>
      </c>
      <c r="BA749">
        <v>556.29999999999995</v>
      </c>
      <c r="BB749">
        <v>528.9</v>
      </c>
      <c r="BC749">
        <v>498.7</v>
      </c>
      <c r="BD749">
        <v>1133.5</v>
      </c>
      <c r="BE749">
        <v>850.3</v>
      </c>
      <c r="BF749">
        <v>695.3</v>
      </c>
      <c r="BG749">
        <v>597.4</v>
      </c>
      <c r="BH749">
        <v>545.5</v>
      </c>
      <c r="BI749">
        <v>511</v>
      </c>
      <c r="BJ749">
        <v>460.4</v>
      </c>
      <c r="BK749">
        <v>45.6</v>
      </c>
      <c r="BL749">
        <v>43.7</v>
      </c>
      <c r="BM749">
        <v>43.1</v>
      </c>
      <c r="BN749">
        <v>43.4</v>
      </c>
      <c r="BO749">
        <v>43.4</v>
      </c>
      <c r="BP749">
        <v>42.8</v>
      </c>
      <c r="BQ749">
        <v>42.9</v>
      </c>
      <c r="BR749">
        <v>146.19999999999999</v>
      </c>
      <c r="BS749">
        <v>150</v>
      </c>
      <c r="BT749">
        <v>152.69999999999999</v>
      </c>
      <c r="BU749">
        <v>153.80000000000001</v>
      </c>
      <c r="BV749">
        <v>162.19999999999999</v>
      </c>
      <c r="BW749">
        <v>180</v>
      </c>
      <c r="BX749">
        <v>180</v>
      </c>
      <c r="BY749">
        <v>1205.5</v>
      </c>
      <c r="BZ749">
        <v>980.2</v>
      </c>
      <c r="CA749">
        <v>859.7</v>
      </c>
      <c r="CB749">
        <v>783</v>
      </c>
      <c r="CC749">
        <v>743.1</v>
      </c>
      <c r="CD749">
        <v>726.7</v>
      </c>
      <c r="CE749">
        <v>723.3</v>
      </c>
      <c r="CF749">
        <v>770.4</v>
      </c>
      <c r="CG749">
        <v>638.79999999999995</v>
      </c>
      <c r="CH749">
        <v>560.9</v>
      </c>
      <c r="CI749">
        <v>514.70000000000005</v>
      </c>
      <c r="CJ749">
        <v>494.5</v>
      </c>
      <c r="CK749">
        <v>486.7</v>
      </c>
      <c r="CL749">
        <v>482.8</v>
      </c>
      <c r="CM749">
        <v>720.1</v>
      </c>
      <c r="CN749">
        <v>602.70000000000005</v>
      </c>
      <c r="CO749">
        <v>529.29999999999995</v>
      </c>
      <c r="CP749">
        <v>493.7</v>
      </c>
      <c r="CQ749">
        <v>477.5</v>
      </c>
      <c r="CR749">
        <v>469.6</v>
      </c>
      <c r="CS749">
        <v>464.8</v>
      </c>
      <c r="CT749">
        <v>684</v>
      </c>
      <c r="CU749">
        <v>574.20000000000005</v>
      </c>
      <c r="CV749">
        <v>508.1</v>
      </c>
      <c r="CW749">
        <v>478.8</v>
      </c>
      <c r="CX749">
        <v>463.8</v>
      </c>
      <c r="CY749">
        <v>453.5</v>
      </c>
      <c r="CZ749">
        <v>441.6</v>
      </c>
      <c r="DA749">
        <v>690.2</v>
      </c>
      <c r="DB749">
        <v>569.4</v>
      </c>
      <c r="DC749">
        <v>497.5</v>
      </c>
      <c r="DD749">
        <v>468.6</v>
      </c>
      <c r="DE749">
        <v>455</v>
      </c>
      <c r="DF749">
        <v>446.7</v>
      </c>
      <c r="DG749">
        <v>425.9</v>
      </c>
      <c r="DH749">
        <v>683.5</v>
      </c>
      <c r="DI749">
        <v>557.1</v>
      </c>
      <c r="DJ749">
        <v>488.7</v>
      </c>
      <c r="DK749">
        <v>460.2</v>
      </c>
      <c r="DL749">
        <v>441.5</v>
      </c>
      <c r="DM749">
        <v>424.7</v>
      </c>
      <c r="DN749">
        <v>403.2</v>
      </c>
      <c r="DO749">
        <v>704.4</v>
      </c>
      <c r="DP749">
        <v>573.29999999999995</v>
      </c>
      <c r="DQ749">
        <v>497.3</v>
      </c>
      <c r="DR749">
        <v>464.8</v>
      </c>
      <c r="DS749">
        <v>445.4</v>
      </c>
      <c r="DT749">
        <v>427.6</v>
      </c>
      <c r="DU749">
        <v>395</v>
      </c>
      <c r="DV749">
        <v>784.2</v>
      </c>
      <c r="DW749">
        <v>631.79999999999995</v>
      </c>
      <c r="DX749">
        <v>539.1</v>
      </c>
      <c r="DY749">
        <v>486.1</v>
      </c>
      <c r="DZ749">
        <v>460.6</v>
      </c>
      <c r="EA749">
        <v>442</v>
      </c>
      <c r="EB749">
        <v>405.6</v>
      </c>
      <c r="EC749">
        <v>930.7</v>
      </c>
      <c r="ED749">
        <v>724.7</v>
      </c>
      <c r="EE749">
        <v>610.1</v>
      </c>
      <c r="EF749">
        <v>533.70000000000005</v>
      </c>
      <c r="EG749">
        <v>485.9</v>
      </c>
      <c r="EH749">
        <v>461.9</v>
      </c>
      <c r="EI749">
        <v>427</v>
      </c>
      <c r="EJ749">
        <v>1074.7</v>
      </c>
      <c r="EK749">
        <v>836.8</v>
      </c>
      <c r="EL749">
        <v>703.2</v>
      </c>
      <c r="EM749">
        <v>612.20000000000005</v>
      </c>
      <c r="EN749">
        <v>547.6</v>
      </c>
      <c r="EO749">
        <v>499.4</v>
      </c>
      <c r="EP749" t="s">
        <v>5136</v>
      </c>
    </row>
    <row r="750" spans="1:146" x14ac:dyDescent="0.25">
      <c r="A750" t="s">
        <v>3421</v>
      </c>
      <c r="B750" t="s">
        <v>2343</v>
      </c>
      <c r="C750" t="s">
        <v>2344</v>
      </c>
      <c r="D750" t="s">
        <v>1998</v>
      </c>
      <c r="E750" t="s">
        <v>1877</v>
      </c>
      <c r="F750" t="s">
        <v>1918</v>
      </c>
      <c r="G750" t="s">
        <v>1879</v>
      </c>
      <c r="H750">
        <v>2001</v>
      </c>
      <c r="I750">
        <v>131158</v>
      </c>
      <c r="K750" t="s">
        <v>2137</v>
      </c>
      <c r="L750" t="s">
        <v>1781</v>
      </c>
      <c r="M750">
        <v>680</v>
      </c>
      <c r="N750" t="s">
        <v>5134</v>
      </c>
      <c r="O750" s="3">
        <v>0.90678240740740745</v>
      </c>
      <c r="P750">
        <v>10.757</v>
      </c>
      <c r="Q750">
        <v>9.673</v>
      </c>
      <c r="R750">
        <v>2.1389999999999998</v>
      </c>
      <c r="S750">
        <v>3.52</v>
      </c>
      <c r="T750">
        <v>5173</v>
      </c>
      <c r="U750">
        <v>116</v>
      </c>
      <c r="V750">
        <v>0.13</v>
      </c>
      <c r="W750">
        <v>618.70000000000005</v>
      </c>
      <c r="X750">
        <v>1.0014000000000001</v>
      </c>
      <c r="Y750">
        <v>674.1</v>
      </c>
      <c r="Z750">
        <v>0</v>
      </c>
      <c r="AA750">
        <v>0</v>
      </c>
      <c r="AB750">
        <v>1001</v>
      </c>
      <c r="AC750">
        <v>814.5</v>
      </c>
      <c r="AD750">
        <v>704</v>
      </c>
      <c r="AE750">
        <v>650.1</v>
      </c>
      <c r="AF750">
        <v>626.9</v>
      </c>
      <c r="AG750">
        <v>601.20000000000005</v>
      </c>
      <c r="AH750">
        <v>576.9</v>
      </c>
      <c r="AI750">
        <v>959.1</v>
      </c>
      <c r="AJ750">
        <v>780.7</v>
      </c>
      <c r="AK750">
        <v>684.9</v>
      </c>
      <c r="AL750">
        <v>636.29999999999995</v>
      </c>
      <c r="AM750">
        <v>611.4</v>
      </c>
      <c r="AN750">
        <v>592.70000000000005</v>
      </c>
      <c r="AO750">
        <v>571.1</v>
      </c>
      <c r="AP750">
        <v>847.7</v>
      </c>
      <c r="AQ750">
        <v>685.8</v>
      </c>
      <c r="AR750">
        <v>600.20000000000005</v>
      </c>
      <c r="AS750">
        <v>551.70000000000005</v>
      </c>
      <c r="AT750">
        <v>522.6</v>
      </c>
      <c r="AU750">
        <v>503.8</v>
      </c>
      <c r="AV750">
        <v>479.7</v>
      </c>
      <c r="AW750">
        <v>921.4</v>
      </c>
      <c r="AX750">
        <v>737</v>
      </c>
      <c r="AY750">
        <v>636.9</v>
      </c>
      <c r="AZ750">
        <v>578.4</v>
      </c>
      <c r="BA750">
        <v>542.5</v>
      </c>
      <c r="BB750">
        <v>519.6</v>
      </c>
      <c r="BC750">
        <v>492</v>
      </c>
      <c r="BD750">
        <v>996.7</v>
      </c>
      <c r="BE750">
        <v>764.8</v>
      </c>
      <c r="BF750">
        <v>636.5</v>
      </c>
      <c r="BG750">
        <v>568.5</v>
      </c>
      <c r="BH750">
        <v>534.29999999999995</v>
      </c>
      <c r="BI750">
        <v>503.8</v>
      </c>
      <c r="BJ750">
        <v>457.7</v>
      </c>
      <c r="BK750">
        <v>42.4</v>
      </c>
      <c r="BL750">
        <v>41.1</v>
      </c>
      <c r="BM750">
        <v>40.4</v>
      </c>
      <c r="BN750">
        <v>38.799999999999997</v>
      </c>
      <c r="BO750">
        <v>38.1</v>
      </c>
      <c r="BP750">
        <v>38.299999999999997</v>
      </c>
      <c r="BQ750">
        <v>38.5</v>
      </c>
      <c r="BR750">
        <v>144.6</v>
      </c>
      <c r="BS750">
        <v>148</v>
      </c>
      <c r="BT750">
        <v>148.30000000000001</v>
      </c>
      <c r="BU750">
        <v>150.30000000000001</v>
      </c>
      <c r="BV750">
        <v>173.8</v>
      </c>
      <c r="BW750">
        <v>176.6</v>
      </c>
      <c r="BX750">
        <v>177.7</v>
      </c>
      <c r="BY750">
        <v>1044.4000000000001</v>
      </c>
      <c r="BZ750">
        <v>864.4</v>
      </c>
      <c r="CA750">
        <v>759.4</v>
      </c>
      <c r="CB750">
        <v>711.3</v>
      </c>
      <c r="CC750">
        <v>695</v>
      </c>
      <c r="CD750">
        <v>688.4</v>
      </c>
      <c r="CE750">
        <v>685.8</v>
      </c>
      <c r="CF750">
        <v>688.7</v>
      </c>
      <c r="CG750">
        <v>577.4</v>
      </c>
      <c r="CH750">
        <v>523.29999999999995</v>
      </c>
      <c r="CI750">
        <v>503.1</v>
      </c>
      <c r="CJ750">
        <v>495.5</v>
      </c>
      <c r="CK750">
        <v>492</v>
      </c>
      <c r="CL750">
        <v>490.7</v>
      </c>
      <c r="CM750">
        <v>654.1</v>
      </c>
      <c r="CN750">
        <v>552.70000000000005</v>
      </c>
      <c r="CO750">
        <v>509.7</v>
      </c>
      <c r="CP750">
        <v>491.7</v>
      </c>
      <c r="CQ750">
        <v>482.6</v>
      </c>
      <c r="CR750">
        <v>478.4</v>
      </c>
      <c r="CS750">
        <v>475.7</v>
      </c>
      <c r="CT750">
        <v>628.6</v>
      </c>
      <c r="CU750">
        <v>536.70000000000005</v>
      </c>
      <c r="CV750">
        <v>500.3</v>
      </c>
      <c r="CW750">
        <v>481</v>
      </c>
      <c r="CX750">
        <v>467.1</v>
      </c>
      <c r="CY750">
        <v>457</v>
      </c>
      <c r="CZ750">
        <v>448.6</v>
      </c>
      <c r="DA750">
        <v>624.9</v>
      </c>
      <c r="DB750">
        <v>523.5</v>
      </c>
      <c r="DC750">
        <v>490.4</v>
      </c>
      <c r="DD750">
        <v>478.4</v>
      </c>
      <c r="DE750">
        <v>461.5</v>
      </c>
      <c r="DF750">
        <v>445.5</v>
      </c>
      <c r="DG750">
        <v>422.9</v>
      </c>
      <c r="DH750">
        <v>616.20000000000005</v>
      </c>
      <c r="DI750">
        <v>515.79999999999995</v>
      </c>
      <c r="DJ750">
        <v>479.9</v>
      </c>
      <c r="DK750">
        <v>456.1</v>
      </c>
      <c r="DL750">
        <v>438.5</v>
      </c>
      <c r="DM750">
        <v>426.2</v>
      </c>
      <c r="DN750">
        <v>405.8</v>
      </c>
      <c r="DO750">
        <v>632.79999999999995</v>
      </c>
      <c r="DP750">
        <v>525.4</v>
      </c>
      <c r="DQ750">
        <v>484.9</v>
      </c>
      <c r="DR750">
        <v>457.5</v>
      </c>
      <c r="DS750">
        <v>431.8</v>
      </c>
      <c r="DT750">
        <v>410.5</v>
      </c>
      <c r="DU750">
        <v>385.2</v>
      </c>
      <c r="DV750">
        <v>704</v>
      </c>
      <c r="DW750">
        <v>569.4</v>
      </c>
      <c r="DX750">
        <v>505.1</v>
      </c>
      <c r="DY750">
        <v>475.7</v>
      </c>
      <c r="DZ750">
        <v>449.3</v>
      </c>
      <c r="EA750">
        <v>423.1</v>
      </c>
      <c r="EB750">
        <v>372.9</v>
      </c>
      <c r="EC750">
        <v>829.3</v>
      </c>
      <c r="ED750">
        <v>662.1</v>
      </c>
      <c r="EE750">
        <v>561.6</v>
      </c>
      <c r="EF750">
        <v>510.2</v>
      </c>
      <c r="EG750">
        <v>486.3</v>
      </c>
      <c r="EH750">
        <v>467.8</v>
      </c>
      <c r="EI750">
        <v>424.7</v>
      </c>
      <c r="EJ750">
        <v>957.6</v>
      </c>
      <c r="EK750">
        <v>764.6</v>
      </c>
      <c r="EL750">
        <v>648.5</v>
      </c>
      <c r="EM750">
        <v>588.9</v>
      </c>
      <c r="EN750">
        <v>558.70000000000005</v>
      </c>
      <c r="EO750">
        <v>514</v>
      </c>
      <c r="EP750" t="s">
        <v>5137</v>
      </c>
    </row>
    <row r="751" spans="1:146" x14ac:dyDescent="0.25">
      <c r="A751" t="s">
        <v>5138</v>
      </c>
      <c r="B751" t="s">
        <v>482</v>
      </c>
      <c r="C751" t="s">
        <v>483</v>
      </c>
      <c r="D751" t="s">
        <v>484</v>
      </c>
      <c r="E751" t="s">
        <v>485</v>
      </c>
      <c r="F751" t="s">
        <v>486</v>
      </c>
      <c r="G751" t="s">
        <v>487</v>
      </c>
      <c r="H751">
        <v>1985</v>
      </c>
      <c r="I751">
        <v>241998</v>
      </c>
      <c r="K751" t="s">
        <v>2137</v>
      </c>
      <c r="L751" t="s">
        <v>1782</v>
      </c>
      <c r="M751">
        <v>760</v>
      </c>
      <c r="N751" t="s">
        <v>5139</v>
      </c>
      <c r="O751" s="3">
        <v>0.41226851851851848</v>
      </c>
      <c r="P751">
        <v>13.43</v>
      </c>
      <c r="Q751">
        <v>10.722</v>
      </c>
      <c r="R751">
        <v>2.4630000000000001</v>
      </c>
      <c r="S751">
        <v>4.09</v>
      </c>
      <c r="T751">
        <v>9534</v>
      </c>
      <c r="U751">
        <v>133.6</v>
      </c>
      <c r="V751">
        <v>0.11</v>
      </c>
      <c r="W751">
        <v>594.5</v>
      </c>
      <c r="X751">
        <v>1.0528999999999999</v>
      </c>
      <c r="Y751">
        <v>641.1</v>
      </c>
      <c r="Z751">
        <v>0</v>
      </c>
      <c r="AA751">
        <v>0</v>
      </c>
      <c r="AB751">
        <v>964.5</v>
      </c>
      <c r="AC751">
        <v>787.6</v>
      </c>
      <c r="AD751">
        <v>681.8</v>
      </c>
      <c r="AE751">
        <v>620.29999999999995</v>
      </c>
      <c r="AF751">
        <v>584.9</v>
      </c>
      <c r="AG751">
        <v>560.1</v>
      </c>
      <c r="AH751">
        <v>537.29999999999995</v>
      </c>
      <c r="AI751">
        <v>917.5</v>
      </c>
      <c r="AJ751">
        <v>750.1</v>
      </c>
      <c r="AK751">
        <v>656.9</v>
      </c>
      <c r="AL751">
        <v>606.20000000000005</v>
      </c>
      <c r="AM751">
        <v>578.1</v>
      </c>
      <c r="AN751">
        <v>559.70000000000005</v>
      </c>
      <c r="AO751">
        <v>540.6</v>
      </c>
      <c r="AP751">
        <v>819.4</v>
      </c>
      <c r="AQ751">
        <v>661.3</v>
      </c>
      <c r="AR751">
        <v>576.6</v>
      </c>
      <c r="AS751">
        <v>527.6</v>
      </c>
      <c r="AT751">
        <v>497.9</v>
      </c>
      <c r="AU751">
        <v>478.8</v>
      </c>
      <c r="AV751">
        <v>456.4</v>
      </c>
      <c r="AW751">
        <v>871</v>
      </c>
      <c r="AX751">
        <v>698.3</v>
      </c>
      <c r="AY751">
        <v>604.4</v>
      </c>
      <c r="AZ751">
        <v>549.1</v>
      </c>
      <c r="BA751">
        <v>514.9</v>
      </c>
      <c r="BB751">
        <v>492.9</v>
      </c>
      <c r="BC751">
        <v>467</v>
      </c>
      <c r="BD751">
        <v>964.5</v>
      </c>
      <c r="BE751">
        <v>741.3</v>
      </c>
      <c r="BF751">
        <v>615.79999999999995</v>
      </c>
      <c r="BG751">
        <v>543.6</v>
      </c>
      <c r="BH751">
        <v>506.7</v>
      </c>
      <c r="BI751">
        <v>478.7</v>
      </c>
      <c r="BJ751">
        <v>437.9</v>
      </c>
      <c r="BK751">
        <v>41.8</v>
      </c>
      <c r="BL751">
        <v>40.700000000000003</v>
      </c>
      <c r="BM751">
        <v>40.700000000000003</v>
      </c>
      <c r="BN751">
        <v>39.299999999999997</v>
      </c>
      <c r="BO751">
        <v>38.299999999999997</v>
      </c>
      <c r="BP751">
        <v>37.700000000000003</v>
      </c>
      <c r="BQ751">
        <v>37.9</v>
      </c>
      <c r="BR751">
        <v>145.30000000000001</v>
      </c>
      <c r="BS751">
        <v>149.69999999999999</v>
      </c>
      <c r="BT751">
        <v>149.69999999999999</v>
      </c>
      <c r="BU751">
        <v>154.30000000000001</v>
      </c>
      <c r="BV751">
        <v>165.5</v>
      </c>
      <c r="BW751">
        <v>180</v>
      </c>
      <c r="BX751">
        <v>180</v>
      </c>
      <c r="BY751">
        <v>963.9</v>
      </c>
      <c r="BZ751">
        <v>806.4</v>
      </c>
      <c r="CA751">
        <v>713.1</v>
      </c>
      <c r="CB751">
        <v>670.7</v>
      </c>
      <c r="CC751">
        <v>651</v>
      </c>
      <c r="CD751">
        <v>641</v>
      </c>
      <c r="CE751">
        <v>638.1</v>
      </c>
      <c r="CF751">
        <v>642.6</v>
      </c>
      <c r="CG751">
        <v>539.79999999999995</v>
      </c>
      <c r="CH751">
        <v>492.1</v>
      </c>
      <c r="CI751">
        <v>473.7</v>
      </c>
      <c r="CJ751">
        <v>465.6</v>
      </c>
      <c r="CK751">
        <v>461.1</v>
      </c>
      <c r="CL751">
        <v>457.7</v>
      </c>
      <c r="CM751">
        <v>613.6</v>
      </c>
      <c r="CN751">
        <v>518</v>
      </c>
      <c r="CO751">
        <v>480.2</v>
      </c>
      <c r="CP751">
        <v>463.5</v>
      </c>
      <c r="CQ751">
        <v>454.1</v>
      </c>
      <c r="CR751">
        <v>448.9</v>
      </c>
      <c r="CS751">
        <v>444.4</v>
      </c>
      <c r="CT751">
        <v>593.9</v>
      </c>
      <c r="CU751">
        <v>505.6</v>
      </c>
      <c r="CV751">
        <v>471.8</v>
      </c>
      <c r="CW751">
        <v>454.7</v>
      </c>
      <c r="CX751">
        <v>442.4</v>
      </c>
      <c r="CY751">
        <v>433.2</v>
      </c>
      <c r="CZ751">
        <v>423.4</v>
      </c>
      <c r="DA751">
        <v>604.9</v>
      </c>
      <c r="DB751">
        <v>511.7</v>
      </c>
      <c r="DC751">
        <v>474</v>
      </c>
      <c r="DD751">
        <v>454.5</v>
      </c>
      <c r="DE751">
        <v>440.2</v>
      </c>
      <c r="DF751">
        <v>428.2</v>
      </c>
      <c r="DG751">
        <v>409.5</v>
      </c>
      <c r="DH751">
        <v>633.70000000000005</v>
      </c>
      <c r="DI751">
        <v>517</v>
      </c>
      <c r="DJ751">
        <v>468.9</v>
      </c>
      <c r="DK751">
        <v>445.8</v>
      </c>
      <c r="DL751">
        <v>428.4</v>
      </c>
      <c r="DM751">
        <v>417.5</v>
      </c>
      <c r="DN751">
        <v>402.2</v>
      </c>
      <c r="DO751">
        <v>648.6</v>
      </c>
      <c r="DP751">
        <v>529.20000000000005</v>
      </c>
      <c r="DQ751">
        <v>474.1</v>
      </c>
      <c r="DR751">
        <v>448</v>
      </c>
      <c r="DS751">
        <v>427.9</v>
      </c>
      <c r="DT751">
        <v>410.2</v>
      </c>
      <c r="DU751">
        <v>386.8</v>
      </c>
      <c r="DV751">
        <v>711.3</v>
      </c>
      <c r="DW751">
        <v>578.20000000000005</v>
      </c>
      <c r="DX751">
        <v>498.4</v>
      </c>
      <c r="DY751">
        <v>463.4</v>
      </c>
      <c r="DZ751">
        <v>441.1</v>
      </c>
      <c r="EA751">
        <v>421.4</v>
      </c>
      <c r="EB751">
        <v>385.2</v>
      </c>
      <c r="EC751">
        <v>835.7</v>
      </c>
      <c r="ED751">
        <v>665.9</v>
      </c>
      <c r="EE751">
        <v>563.29999999999995</v>
      </c>
      <c r="EF751">
        <v>498.1</v>
      </c>
      <c r="EG751">
        <v>464.8</v>
      </c>
      <c r="EH751">
        <v>443.8</v>
      </c>
      <c r="EI751">
        <v>407.6</v>
      </c>
      <c r="EJ751">
        <v>965</v>
      </c>
      <c r="EK751">
        <v>768.9</v>
      </c>
      <c r="EL751">
        <v>650.4</v>
      </c>
      <c r="EM751">
        <v>569.9</v>
      </c>
      <c r="EN751">
        <v>518.79999999999995</v>
      </c>
      <c r="EO751">
        <v>479.2</v>
      </c>
      <c r="EP751" t="s">
        <v>5140</v>
      </c>
    </row>
    <row r="752" spans="1:146" x14ac:dyDescent="0.25">
      <c r="A752" t="s">
        <v>3421</v>
      </c>
      <c r="B752" t="s">
        <v>3901</v>
      </c>
      <c r="C752" t="s">
        <v>3902</v>
      </c>
      <c r="D752" t="s">
        <v>3903</v>
      </c>
      <c r="E752" t="s">
        <v>3904</v>
      </c>
      <c r="F752" t="s">
        <v>3889</v>
      </c>
      <c r="G752" t="s">
        <v>3905</v>
      </c>
      <c r="H752">
        <v>2018</v>
      </c>
      <c r="I752">
        <v>4044285</v>
      </c>
      <c r="K752" t="s">
        <v>2137</v>
      </c>
      <c r="L752" t="s">
        <v>1782</v>
      </c>
      <c r="M752">
        <v>680</v>
      </c>
      <c r="N752" t="s">
        <v>5139</v>
      </c>
      <c r="O752" s="3">
        <v>0.45113425925925926</v>
      </c>
      <c r="P752">
        <v>10.955</v>
      </c>
      <c r="Q752">
        <v>10.093999999999999</v>
      </c>
      <c r="R752">
        <v>2.0459999999999998</v>
      </c>
      <c r="S752">
        <v>3.59</v>
      </c>
      <c r="T752">
        <v>4945</v>
      </c>
      <c r="U752">
        <v>129.4</v>
      </c>
      <c r="V752">
        <v>0</v>
      </c>
      <c r="W752">
        <v>595.5</v>
      </c>
      <c r="X752">
        <v>1.0438000000000001</v>
      </c>
      <c r="Y752">
        <v>646.70000000000005</v>
      </c>
      <c r="Z752">
        <v>0</v>
      </c>
      <c r="AA752">
        <v>0</v>
      </c>
      <c r="AB752">
        <v>989.7</v>
      </c>
      <c r="AC752">
        <v>794.8</v>
      </c>
      <c r="AD752">
        <v>682.7</v>
      </c>
      <c r="AE752">
        <v>622.29999999999995</v>
      </c>
      <c r="AF752">
        <v>589.4</v>
      </c>
      <c r="AG752">
        <v>568.70000000000005</v>
      </c>
      <c r="AH752">
        <v>539</v>
      </c>
      <c r="AI752">
        <v>946.1</v>
      </c>
      <c r="AJ752">
        <v>762.1</v>
      </c>
      <c r="AK752">
        <v>663.7</v>
      </c>
      <c r="AL752">
        <v>612</v>
      </c>
      <c r="AM752">
        <v>584</v>
      </c>
      <c r="AN752">
        <v>565.6</v>
      </c>
      <c r="AO752">
        <v>534.70000000000005</v>
      </c>
      <c r="AP752">
        <v>827</v>
      </c>
      <c r="AQ752">
        <v>664.5</v>
      </c>
      <c r="AR752">
        <v>577.29999999999995</v>
      </c>
      <c r="AS752">
        <v>526.5</v>
      </c>
      <c r="AT752">
        <v>494.8</v>
      </c>
      <c r="AU752">
        <v>473.3</v>
      </c>
      <c r="AV752">
        <v>444.2</v>
      </c>
      <c r="AW752">
        <v>895.4</v>
      </c>
      <c r="AX752">
        <v>712.8</v>
      </c>
      <c r="AY752">
        <v>613</v>
      </c>
      <c r="AZ752">
        <v>554.1</v>
      </c>
      <c r="BA752">
        <v>517.5</v>
      </c>
      <c r="BB752">
        <v>493.2</v>
      </c>
      <c r="BC752">
        <v>461.7</v>
      </c>
      <c r="BD752">
        <v>985.3</v>
      </c>
      <c r="BE752">
        <v>745.6</v>
      </c>
      <c r="BF752">
        <v>615.79999999999995</v>
      </c>
      <c r="BG752">
        <v>544.20000000000005</v>
      </c>
      <c r="BH752">
        <v>505.7</v>
      </c>
      <c r="BI752">
        <v>473.7</v>
      </c>
      <c r="BJ752">
        <v>422.3</v>
      </c>
      <c r="BK752">
        <v>43.3</v>
      </c>
      <c r="BL752">
        <v>42</v>
      </c>
      <c r="BM752">
        <v>40.9</v>
      </c>
      <c r="BN752">
        <v>40</v>
      </c>
      <c r="BO752">
        <v>39.299999999999997</v>
      </c>
      <c r="BP752">
        <v>39.200000000000003</v>
      </c>
      <c r="BQ752">
        <v>39.200000000000003</v>
      </c>
      <c r="BR752">
        <v>144.19999999999999</v>
      </c>
      <c r="BS752">
        <v>147.6</v>
      </c>
      <c r="BT752">
        <v>150.30000000000001</v>
      </c>
      <c r="BU752">
        <v>156.4</v>
      </c>
      <c r="BV752">
        <v>172.1</v>
      </c>
      <c r="BW752">
        <v>180</v>
      </c>
      <c r="BX752">
        <v>180</v>
      </c>
      <c r="BY752">
        <v>1033.7</v>
      </c>
      <c r="BZ752">
        <v>842.6</v>
      </c>
      <c r="CA752">
        <v>736.4</v>
      </c>
      <c r="CB752">
        <v>688.6</v>
      </c>
      <c r="CC752">
        <v>671.5</v>
      </c>
      <c r="CD752">
        <v>665.3</v>
      </c>
      <c r="CE752">
        <v>656.4</v>
      </c>
      <c r="CF752">
        <v>675.4</v>
      </c>
      <c r="CG752">
        <v>559.5</v>
      </c>
      <c r="CH752">
        <v>502.5</v>
      </c>
      <c r="CI752">
        <v>480.5</v>
      </c>
      <c r="CJ752">
        <v>472.6</v>
      </c>
      <c r="CK752">
        <v>469.1</v>
      </c>
      <c r="CL752">
        <v>464.5</v>
      </c>
      <c r="CM752">
        <v>638.4</v>
      </c>
      <c r="CN752">
        <v>533.79999999999995</v>
      </c>
      <c r="CO752">
        <v>488.4</v>
      </c>
      <c r="CP752">
        <v>468.4</v>
      </c>
      <c r="CQ752">
        <v>458</v>
      </c>
      <c r="CR752">
        <v>453.3</v>
      </c>
      <c r="CS752">
        <v>449.2</v>
      </c>
      <c r="CT752">
        <v>611.4</v>
      </c>
      <c r="CU752">
        <v>516.79999999999995</v>
      </c>
      <c r="CV752">
        <v>479</v>
      </c>
      <c r="CW752">
        <v>457.4</v>
      </c>
      <c r="CX752">
        <v>439.7</v>
      </c>
      <c r="CY752">
        <v>427.1</v>
      </c>
      <c r="CZ752">
        <v>417.9</v>
      </c>
      <c r="DA752">
        <v>605.1</v>
      </c>
      <c r="DB752">
        <v>503.5</v>
      </c>
      <c r="DC752">
        <v>467.4</v>
      </c>
      <c r="DD752">
        <v>453.3</v>
      </c>
      <c r="DE752">
        <v>435</v>
      </c>
      <c r="DF752">
        <v>415.1</v>
      </c>
      <c r="DG752">
        <v>386.3</v>
      </c>
      <c r="DH752">
        <v>601.1</v>
      </c>
      <c r="DI752">
        <v>498.7</v>
      </c>
      <c r="DJ752">
        <v>459.9</v>
      </c>
      <c r="DK752">
        <v>431</v>
      </c>
      <c r="DL752">
        <v>408.1</v>
      </c>
      <c r="DM752">
        <v>394.2</v>
      </c>
      <c r="DN752">
        <v>368.9</v>
      </c>
      <c r="DO752">
        <v>619.9</v>
      </c>
      <c r="DP752">
        <v>510.2</v>
      </c>
      <c r="DQ752">
        <v>466.9</v>
      </c>
      <c r="DR752">
        <v>436.3</v>
      </c>
      <c r="DS752">
        <v>406.4</v>
      </c>
      <c r="DT752">
        <v>378.8</v>
      </c>
      <c r="DU752">
        <v>347.9</v>
      </c>
      <c r="DV752">
        <v>691.9</v>
      </c>
      <c r="DW752">
        <v>556.1</v>
      </c>
      <c r="DX752">
        <v>488.7</v>
      </c>
      <c r="DY752">
        <v>456.8</v>
      </c>
      <c r="DZ752">
        <v>427.7</v>
      </c>
      <c r="EA752">
        <v>399</v>
      </c>
      <c r="EB752">
        <v>341</v>
      </c>
      <c r="EC752">
        <v>819</v>
      </c>
      <c r="ED752">
        <v>646.9</v>
      </c>
      <c r="EE752">
        <v>544.79999999999995</v>
      </c>
      <c r="EF752">
        <v>488</v>
      </c>
      <c r="EG752">
        <v>458.4</v>
      </c>
      <c r="EH752">
        <v>431.7</v>
      </c>
      <c r="EI752">
        <v>379.8</v>
      </c>
      <c r="EJ752">
        <v>945.7</v>
      </c>
      <c r="EK752">
        <v>747</v>
      </c>
      <c r="EL752">
        <v>629</v>
      </c>
      <c r="EM752">
        <v>556</v>
      </c>
      <c r="EN752">
        <v>507.3</v>
      </c>
      <c r="EO752">
        <v>472.1</v>
      </c>
      <c r="EP752" t="s">
        <v>5141</v>
      </c>
    </row>
    <row r="753" spans="1:146" x14ac:dyDescent="0.25">
      <c r="A753" t="s">
        <v>3421</v>
      </c>
      <c r="B753" t="s">
        <v>3906</v>
      </c>
      <c r="C753" t="s">
        <v>3907</v>
      </c>
      <c r="D753" t="s">
        <v>3908</v>
      </c>
      <c r="E753" t="s">
        <v>3909</v>
      </c>
      <c r="F753" t="s">
        <v>1785</v>
      </c>
      <c r="G753" t="s">
        <v>3910</v>
      </c>
      <c r="H753">
        <v>2018</v>
      </c>
      <c r="K753" t="s">
        <v>2137</v>
      </c>
      <c r="L753" t="s">
        <v>1781</v>
      </c>
      <c r="M753">
        <v>680</v>
      </c>
      <c r="N753" t="s">
        <v>5142</v>
      </c>
      <c r="O753" s="3">
        <v>0.78145833333333325</v>
      </c>
      <c r="P753">
        <v>10.999000000000001</v>
      </c>
      <c r="Q753">
        <v>9.66</v>
      </c>
      <c r="R753">
        <v>1.98</v>
      </c>
      <c r="S753">
        <v>3.47</v>
      </c>
      <c r="T753">
        <v>4708</v>
      </c>
      <c r="U753">
        <v>125.1</v>
      </c>
      <c r="V753">
        <v>0</v>
      </c>
      <c r="W753">
        <v>593</v>
      </c>
      <c r="X753">
        <v>1.0431999999999999</v>
      </c>
      <c r="Y753">
        <v>647.1</v>
      </c>
      <c r="Z753">
        <v>0</v>
      </c>
      <c r="AA753">
        <v>0</v>
      </c>
      <c r="AB753">
        <v>967.4</v>
      </c>
      <c r="AC753">
        <v>784.8</v>
      </c>
      <c r="AD753">
        <v>677.8</v>
      </c>
      <c r="AE753">
        <v>624.20000000000005</v>
      </c>
      <c r="AF753">
        <v>593.70000000000005</v>
      </c>
      <c r="AG753">
        <v>574.79999999999995</v>
      </c>
      <c r="AH753">
        <v>544.5</v>
      </c>
      <c r="AI753">
        <v>923.7</v>
      </c>
      <c r="AJ753">
        <v>749.9</v>
      </c>
      <c r="AK753">
        <v>659.3</v>
      </c>
      <c r="AL753">
        <v>614</v>
      </c>
      <c r="AM753">
        <v>589.20000000000005</v>
      </c>
      <c r="AN753">
        <v>572.5</v>
      </c>
      <c r="AO753">
        <v>540.4</v>
      </c>
      <c r="AP753">
        <v>815.2</v>
      </c>
      <c r="AQ753">
        <v>658.6</v>
      </c>
      <c r="AR753">
        <v>575.29999999999995</v>
      </c>
      <c r="AS753">
        <v>527.29999999999995</v>
      </c>
      <c r="AT753">
        <v>497.7</v>
      </c>
      <c r="AU753">
        <v>477.6</v>
      </c>
      <c r="AV753">
        <v>449.9</v>
      </c>
      <c r="AW753">
        <v>876.7</v>
      </c>
      <c r="AX753">
        <v>702.2</v>
      </c>
      <c r="AY753">
        <v>607.79999999999995</v>
      </c>
      <c r="AZ753">
        <v>552.6</v>
      </c>
      <c r="BA753">
        <v>518.4</v>
      </c>
      <c r="BB753">
        <v>495.5</v>
      </c>
      <c r="BC753">
        <v>464.7</v>
      </c>
      <c r="BD753">
        <v>963.8</v>
      </c>
      <c r="BE753">
        <v>736.9</v>
      </c>
      <c r="BF753">
        <v>612.29999999999995</v>
      </c>
      <c r="BG753">
        <v>546</v>
      </c>
      <c r="BH753">
        <v>509.1</v>
      </c>
      <c r="BI753">
        <v>478.3</v>
      </c>
      <c r="BJ753">
        <v>427.8</v>
      </c>
      <c r="BK753">
        <v>43.1</v>
      </c>
      <c r="BL753">
        <v>42.1</v>
      </c>
      <c r="BM753">
        <v>40.6</v>
      </c>
      <c r="BN753">
        <v>39.700000000000003</v>
      </c>
      <c r="BO753">
        <v>39.299999999999997</v>
      </c>
      <c r="BP753">
        <v>39.299999999999997</v>
      </c>
      <c r="BQ753">
        <v>39.299999999999997</v>
      </c>
      <c r="BR753">
        <v>141.30000000000001</v>
      </c>
      <c r="BS753">
        <v>147.9</v>
      </c>
      <c r="BT753">
        <v>150.4</v>
      </c>
      <c r="BU753">
        <v>157</v>
      </c>
      <c r="BV753">
        <v>174.7</v>
      </c>
      <c r="BW753">
        <v>180</v>
      </c>
      <c r="BX753">
        <v>180</v>
      </c>
      <c r="BY753">
        <v>1002.6</v>
      </c>
      <c r="BZ753">
        <v>824.3</v>
      </c>
      <c r="CA753">
        <v>727.5</v>
      </c>
      <c r="CB753">
        <v>692.9</v>
      </c>
      <c r="CC753">
        <v>680.1</v>
      </c>
      <c r="CD753">
        <v>675.9</v>
      </c>
      <c r="CE753">
        <v>666.3</v>
      </c>
      <c r="CF753">
        <v>656.4</v>
      </c>
      <c r="CG753">
        <v>547</v>
      </c>
      <c r="CH753">
        <v>500.2</v>
      </c>
      <c r="CI753">
        <v>484</v>
      </c>
      <c r="CJ753">
        <v>478.1</v>
      </c>
      <c r="CK753">
        <v>475.4</v>
      </c>
      <c r="CL753">
        <v>468.3</v>
      </c>
      <c r="CM753">
        <v>620.70000000000005</v>
      </c>
      <c r="CN753">
        <v>524.29999999999995</v>
      </c>
      <c r="CO753">
        <v>487.2</v>
      </c>
      <c r="CP753">
        <v>470.6</v>
      </c>
      <c r="CQ753">
        <v>463.1</v>
      </c>
      <c r="CR753">
        <v>459.3</v>
      </c>
      <c r="CS753">
        <v>452.6</v>
      </c>
      <c r="CT753">
        <v>594.20000000000005</v>
      </c>
      <c r="CU753">
        <v>510.1</v>
      </c>
      <c r="CV753">
        <v>477.9</v>
      </c>
      <c r="CW753">
        <v>457.5</v>
      </c>
      <c r="CX753">
        <v>441.9</v>
      </c>
      <c r="CY753">
        <v>432.9</v>
      </c>
      <c r="CZ753">
        <v>426.1</v>
      </c>
      <c r="DA753">
        <v>598.29999999999995</v>
      </c>
      <c r="DB753">
        <v>501.7</v>
      </c>
      <c r="DC753">
        <v>468.4</v>
      </c>
      <c r="DD753">
        <v>454.5</v>
      </c>
      <c r="DE753">
        <v>434.3</v>
      </c>
      <c r="DF753">
        <v>416.5</v>
      </c>
      <c r="DG753">
        <v>395.5</v>
      </c>
      <c r="DH753">
        <v>595.70000000000005</v>
      </c>
      <c r="DI753">
        <v>498.5</v>
      </c>
      <c r="DJ753">
        <v>461.2</v>
      </c>
      <c r="DK753">
        <v>431.9</v>
      </c>
      <c r="DL753">
        <v>410.2</v>
      </c>
      <c r="DM753">
        <v>398</v>
      </c>
      <c r="DN753">
        <v>375.4</v>
      </c>
      <c r="DO753">
        <v>614.1</v>
      </c>
      <c r="DP753">
        <v>508.6</v>
      </c>
      <c r="DQ753">
        <v>467.3</v>
      </c>
      <c r="DR753">
        <v>435.8</v>
      </c>
      <c r="DS753">
        <v>407.2</v>
      </c>
      <c r="DT753">
        <v>382.8</v>
      </c>
      <c r="DU753">
        <v>353.2</v>
      </c>
      <c r="DV753">
        <v>679.5</v>
      </c>
      <c r="DW753">
        <v>548.79999999999995</v>
      </c>
      <c r="DX753">
        <v>489.3</v>
      </c>
      <c r="DY753">
        <v>458.4</v>
      </c>
      <c r="DZ753">
        <v>429.1</v>
      </c>
      <c r="EA753">
        <v>402.1</v>
      </c>
      <c r="EB753">
        <v>343.7</v>
      </c>
      <c r="EC753">
        <v>807.3</v>
      </c>
      <c r="ED753">
        <v>645.5</v>
      </c>
      <c r="EE753">
        <v>544.1</v>
      </c>
      <c r="EF753">
        <v>489.3</v>
      </c>
      <c r="EG753">
        <v>460</v>
      </c>
      <c r="EH753">
        <v>432.8</v>
      </c>
      <c r="EI753">
        <v>383.3</v>
      </c>
      <c r="EJ753">
        <v>932.1</v>
      </c>
      <c r="EK753">
        <v>745.3</v>
      </c>
      <c r="EL753">
        <v>628</v>
      </c>
      <c r="EM753">
        <v>555.5</v>
      </c>
      <c r="EN753">
        <v>507.3</v>
      </c>
      <c r="EO753">
        <v>473.6</v>
      </c>
      <c r="EP753" t="s">
        <v>5143</v>
      </c>
    </row>
    <row r="754" spans="1:146" x14ac:dyDescent="0.25">
      <c r="A754" t="s">
        <v>3421</v>
      </c>
      <c r="B754" t="s">
        <v>3911</v>
      </c>
      <c r="C754" t="s">
        <v>3912</v>
      </c>
      <c r="D754" t="s">
        <v>3913</v>
      </c>
      <c r="E754" t="s">
        <v>3091</v>
      </c>
      <c r="F754" t="s">
        <v>1114</v>
      </c>
      <c r="G754" t="s">
        <v>3092</v>
      </c>
      <c r="H754">
        <v>2005</v>
      </c>
      <c r="K754" t="s">
        <v>2137</v>
      </c>
      <c r="L754" t="s">
        <v>1781</v>
      </c>
      <c r="M754">
        <v>640</v>
      </c>
      <c r="N754" t="s">
        <v>5142</v>
      </c>
      <c r="O754" s="3">
        <v>0.85504629629629625</v>
      </c>
      <c r="P754">
        <v>10.617000000000001</v>
      </c>
      <c r="Q754">
        <v>9.5779999999999994</v>
      </c>
      <c r="R754">
        <v>2.1480000000000001</v>
      </c>
      <c r="S754">
        <v>3.59</v>
      </c>
      <c r="T754">
        <v>4363</v>
      </c>
      <c r="U754">
        <v>119.1</v>
      </c>
      <c r="V754">
        <v>0.16</v>
      </c>
      <c r="W754">
        <v>604.6</v>
      </c>
      <c r="X754">
        <v>1.0365</v>
      </c>
      <c r="Y754">
        <v>651.20000000000005</v>
      </c>
      <c r="Z754">
        <v>0</v>
      </c>
      <c r="AA754">
        <v>0</v>
      </c>
      <c r="AB754">
        <v>995.6</v>
      </c>
      <c r="AC754">
        <v>801.9</v>
      </c>
      <c r="AD754">
        <v>688.7</v>
      </c>
      <c r="AE754">
        <v>626.5</v>
      </c>
      <c r="AF754">
        <v>592.6</v>
      </c>
      <c r="AG754">
        <v>571.9</v>
      </c>
      <c r="AH754">
        <v>540.79999999999995</v>
      </c>
      <c r="AI754">
        <v>952.7</v>
      </c>
      <c r="AJ754">
        <v>769</v>
      </c>
      <c r="AK754">
        <v>669.7</v>
      </c>
      <c r="AL754">
        <v>616.29999999999995</v>
      </c>
      <c r="AM754">
        <v>587.20000000000005</v>
      </c>
      <c r="AN754">
        <v>568.1</v>
      </c>
      <c r="AO754">
        <v>535</v>
      </c>
      <c r="AP754">
        <v>837</v>
      </c>
      <c r="AQ754">
        <v>673.9</v>
      </c>
      <c r="AR754">
        <v>586.29999999999995</v>
      </c>
      <c r="AS754">
        <v>535.29999999999995</v>
      </c>
      <c r="AT754">
        <v>503.4</v>
      </c>
      <c r="AU754">
        <v>481.6</v>
      </c>
      <c r="AV754">
        <v>451.5</v>
      </c>
      <c r="AW754">
        <v>911.6</v>
      </c>
      <c r="AX754">
        <v>726.3</v>
      </c>
      <c r="AY754">
        <v>625.1</v>
      </c>
      <c r="AZ754">
        <v>565.20000000000005</v>
      </c>
      <c r="BA754">
        <v>527.79999999999995</v>
      </c>
      <c r="BB754">
        <v>502.8</v>
      </c>
      <c r="BC754">
        <v>469.6</v>
      </c>
      <c r="BD754">
        <v>991.1</v>
      </c>
      <c r="BE754">
        <v>753.1</v>
      </c>
      <c r="BF754">
        <v>623.5</v>
      </c>
      <c r="BG754">
        <v>551.9</v>
      </c>
      <c r="BH754">
        <v>513.9</v>
      </c>
      <c r="BI754">
        <v>482.7</v>
      </c>
      <c r="BJ754">
        <v>432.7</v>
      </c>
      <c r="BK754">
        <v>42.3</v>
      </c>
      <c r="BL754">
        <v>40.9</v>
      </c>
      <c r="BM754">
        <v>39.9</v>
      </c>
      <c r="BN754">
        <v>37.9</v>
      </c>
      <c r="BO754">
        <v>37.1</v>
      </c>
      <c r="BP754">
        <v>36.799999999999997</v>
      </c>
      <c r="BQ754">
        <v>36.6</v>
      </c>
      <c r="BR754">
        <v>144.6</v>
      </c>
      <c r="BS754">
        <v>148.1</v>
      </c>
      <c r="BT754">
        <v>151</v>
      </c>
      <c r="BU754">
        <v>157.4</v>
      </c>
      <c r="BV754">
        <v>175.6</v>
      </c>
      <c r="BW754">
        <v>180</v>
      </c>
      <c r="BX754">
        <v>180</v>
      </c>
      <c r="BY754">
        <v>1040.7</v>
      </c>
      <c r="BZ754">
        <v>849.9</v>
      </c>
      <c r="CA754">
        <v>740.4</v>
      </c>
      <c r="CB754">
        <v>687.2</v>
      </c>
      <c r="CC754">
        <v>668.8</v>
      </c>
      <c r="CD754">
        <v>661.2</v>
      </c>
      <c r="CE754">
        <v>649.79999999999995</v>
      </c>
      <c r="CF754">
        <v>686</v>
      </c>
      <c r="CG754">
        <v>569.79999999999995</v>
      </c>
      <c r="CH754">
        <v>514.29999999999995</v>
      </c>
      <c r="CI754">
        <v>492.6</v>
      </c>
      <c r="CJ754">
        <v>483.3</v>
      </c>
      <c r="CK754">
        <v>479.2</v>
      </c>
      <c r="CL754">
        <v>474.8</v>
      </c>
      <c r="CM754">
        <v>650.5</v>
      </c>
      <c r="CN754">
        <v>545.70000000000005</v>
      </c>
      <c r="CO754">
        <v>501.7</v>
      </c>
      <c r="CP754">
        <v>481.7</v>
      </c>
      <c r="CQ754">
        <v>469.9</v>
      </c>
      <c r="CR754">
        <v>464.4</v>
      </c>
      <c r="CS754">
        <v>461</v>
      </c>
      <c r="CT754">
        <v>624.79999999999995</v>
      </c>
      <c r="CU754">
        <v>530.20000000000005</v>
      </c>
      <c r="CV754">
        <v>493.1</v>
      </c>
      <c r="CW754">
        <v>471.7</v>
      </c>
      <c r="CX754">
        <v>454.1</v>
      </c>
      <c r="CY754">
        <v>440.6</v>
      </c>
      <c r="CZ754">
        <v>429.7</v>
      </c>
      <c r="DA754">
        <v>611.20000000000005</v>
      </c>
      <c r="DB754">
        <v>513</v>
      </c>
      <c r="DC754">
        <v>479.8</v>
      </c>
      <c r="DD754">
        <v>466.7</v>
      </c>
      <c r="DE754">
        <v>450.6</v>
      </c>
      <c r="DF754">
        <v>431.3</v>
      </c>
      <c r="DG754">
        <v>401</v>
      </c>
      <c r="DH754">
        <v>609</v>
      </c>
      <c r="DI754">
        <v>509.3</v>
      </c>
      <c r="DJ754">
        <v>472.2</v>
      </c>
      <c r="DK754">
        <v>444.1</v>
      </c>
      <c r="DL754">
        <v>421.7</v>
      </c>
      <c r="DM754">
        <v>407.9</v>
      </c>
      <c r="DN754">
        <v>383.4</v>
      </c>
      <c r="DO754">
        <v>628.1</v>
      </c>
      <c r="DP754">
        <v>520.6</v>
      </c>
      <c r="DQ754">
        <v>478.2</v>
      </c>
      <c r="DR754">
        <v>447.7</v>
      </c>
      <c r="DS754">
        <v>417.9</v>
      </c>
      <c r="DT754">
        <v>390.9</v>
      </c>
      <c r="DU754">
        <v>360.2</v>
      </c>
      <c r="DV754">
        <v>697</v>
      </c>
      <c r="DW754">
        <v>562.79999999999995</v>
      </c>
      <c r="DX754">
        <v>499.2</v>
      </c>
      <c r="DY754">
        <v>468.3</v>
      </c>
      <c r="DZ754">
        <v>439.1</v>
      </c>
      <c r="EA754">
        <v>410</v>
      </c>
      <c r="EB754">
        <v>349.1</v>
      </c>
      <c r="EC754">
        <v>823.2</v>
      </c>
      <c r="ED754">
        <v>652.79999999999995</v>
      </c>
      <c r="EE754">
        <v>552.1</v>
      </c>
      <c r="EF754">
        <v>498.5</v>
      </c>
      <c r="EG754">
        <v>469.5</v>
      </c>
      <c r="EH754">
        <v>442.7</v>
      </c>
      <c r="EI754">
        <v>390.1</v>
      </c>
      <c r="EJ754">
        <v>950.5</v>
      </c>
      <c r="EK754">
        <v>753.8</v>
      </c>
      <c r="EL754">
        <v>636.9</v>
      </c>
      <c r="EM754">
        <v>565.79999999999995</v>
      </c>
      <c r="EN754">
        <v>516.4</v>
      </c>
      <c r="EO754">
        <v>482.6</v>
      </c>
      <c r="EP754" t="s">
        <v>5144</v>
      </c>
    </row>
    <row r="755" spans="1:146" x14ac:dyDescent="0.25">
      <c r="A755" t="s">
        <v>3421</v>
      </c>
      <c r="B755" t="s">
        <v>270</v>
      </c>
      <c r="C755" t="s">
        <v>271</v>
      </c>
      <c r="D755" t="s">
        <v>2517</v>
      </c>
      <c r="E755" t="s">
        <v>2518</v>
      </c>
      <c r="F755" t="s">
        <v>2519</v>
      </c>
      <c r="G755" t="s">
        <v>1943</v>
      </c>
      <c r="H755">
        <v>2012</v>
      </c>
      <c r="I755">
        <v>4040600</v>
      </c>
      <c r="K755" t="s">
        <v>2137</v>
      </c>
      <c r="L755" t="s">
        <v>1781</v>
      </c>
      <c r="M755">
        <v>800</v>
      </c>
      <c r="N755" t="s">
        <v>5145</v>
      </c>
      <c r="O755" s="3">
        <v>0.34212962962962962</v>
      </c>
      <c r="P755">
        <v>11.272</v>
      </c>
      <c r="Q755">
        <v>10.693</v>
      </c>
      <c r="R755">
        <v>1.986</v>
      </c>
      <c r="S755">
        <v>3.73</v>
      </c>
      <c r="T755">
        <v>7782</v>
      </c>
      <c r="U755">
        <v>116.5</v>
      </c>
      <c r="V755">
        <v>0.3</v>
      </c>
      <c r="W755">
        <v>635.29999999999995</v>
      </c>
      <c r="X755">
        <v>0.98260000000000003</v>
      </c>
      <c r="Y755">
        <v>686.9</v>
      </c>
      <c r="Z755">
        <v>0</v>
      </c>
      <c r="AA755">
        <v>0</v>
      </c>
      <c r="AB755">
        <v>1072.5999999999999</v>
      </c>
      <c r="AC755">
        <v>863</v>
      </c>
      <c r="AD755">
        <v>744.5</v>
      </c>
      <c r="AE755">
        <v>663.9</v>
      </c>
      <c r="AF755">
        <v>615.1</v>
      </c>
      <c r="AG755">
        <v>587.5</v>
      </c>
      <c r="AH755">
        <v>564.9</v>
      </c>
      <c r="AI755">
        <v>1030.5</v>
      </c>
      <c r="AJ755">
        <v>832.5</v>
      </c>
      <c r="AK755">
        <v>721.7</v>
      </c>
      <c r="AL755">
        <v>653</v>
      </c>
      <c r="AM755">
        <v>612.4</v>
      </c>
      <c r="AN755">
        <v>590.20000000000005</v>
      </c>
      <c r="AO755">
        <v>567.79999999999995</v>
      </c>
      <c r="AP755">
        <v>891.3</v>
      </c>
      <c r="AQ755">
        <v>713</v>
      </c>
      <c r="AR755">
        <v>615.4</v>
      </c>
      <c r="AS755">
        <v>557.6</v>
      </c>
      <c r="AT755">
        <v>521.70000000000005</v>
      </c>
      <c r="AU755">
        <v>498.7</v>
      </c>
      <c r="AV755">
        <v>471.8</v>
      </c>
      <c r="AW755">
        <v>961.3</v>
      </c>
      <c r="AX755">
        <v>762.6</v>
      </c>
      <c r="AY755">
        <v>652.20000000000005</v>
      </c>
      <c r="AZ755">
        <v>585.79999999999995</v>
      </c>
      <c r="BA755">
        <v>544.1</v>
      </c>
      <c r="BB755">
        <v>517.20000000000005</v>
      </c>
      <c r="BC755">
        <v>486.1</v>
      </c>
      <c r="BD755">
        <v>1065.5</v>
      </c>
      <c r="BE755">
        <v>808.2</v>
      </c>
      <c r="BF755">
        <v>665.9</v>
      </c>
      <c r="BG755">
        <v>575.79999999999995</v>
      </c>
      <c r="BH755">
        <v>528.20000000000005</v>
      </c>
      <c r="BI755">
        <v>496.9</v>
      </c>
      <c r="BJ755">
        <v>449.1</v>
      </c>
      <c r="BK755">
        <v>44</v>
      </c>
      <c r="BL755">
        <v>42.4</v>
      </c>
      <c r="BM755">
        <v>42</v>
      </c>
      <c r="BN755">
        <v>41.7</v>
      </c>
      <c r="BO755">
        <v>40.4</v>
      </c>
      <c r="BP755">
        <v>39.799999999999997</v>
      </c>
      <c r="BQ755">
        <v>40</v>
      </c>
      <c r="BR755">
        <v>145.19999999999999</v>
      </c>
      <c r="BS755">
        <v>149.5</v>
      </c>
      <c r="BT755">
        <v>151.19999999999999</v>
      </c>
      <c r="BU755">
        <v>154.80000000000001</v>
      </c>
      <c r="BV755">
        <v>168.5</v>
      </c>
      <c r="BW755">
        <v>180</v>
      </c>
      <c r="BX755">
        <v>180</v>
      </c>
      <c r="BY755">
        <v>1143.3</v>
      </c>
      <c r="BZ755">
        <v>935.3</v>
      </c>
      <c r="CA755">
        <v>820.9</v>
      </c>
      <c r="CB755">
        <v>742.6</v>
      </c>
      <c r="CC755">
        <v>700.3</v>
      </c>
      <c r="CD755">
        <v>686.2</v>
      </c>
      <c r="CE755">
        <v>683.7</v>
      </c>
      <c r="CF755">
        <v>740.4</v>
      </c>
      <c r="CG755">
        <v>617.9</v>
      </c>
      <c r="CH755">
        <v>544.4</v>
      </c>
      <c r="CI755">
        <v>504</v>
      </c>
      <c r="CJ755">
        <v>485.8</v>
      </c>
      <c r="CK755">
        <v>478.5</v>
      </c>
      <c r="CL755">
        <v>475.2</v>
      </c>
      <c r="CM755">
        <v>697.4</v>
      </c>
      <c r="CN755">
        <v>586</v>
      </c>
      <c r="CO755">
        <v>520.20000000000005</v>
      </c>
      <c r="CP755">
        <v>489</v>
      </c>
      <c r="CQ755">
        <v>473.5</v>
      </c>
      <c r="CR755">
        <v>465.1</v>
      </c>
      <c r="CS755">
        <v>460.5</v>
      </c>
      <c r="CT755">
        <v>665.4</v>
      </c>
      <c r="CU755">
        <v>561</v>
      </c>
      <c r="CV755">
        <v>503.8</v>
      </c>
      <c r="CW755">
        <v>477.9</v>
      </c>
      <c r="CX755">
        <v>462.4</v>
      </c>
      <c r="CY755">
        <v>450.7</v>
      </c>
      <c r="CZ755">
        <v>437.2</v>
      </c>
      <c r="DA755">
        <v>655.29999999999995</v>
      </c>
      <c r="DB755">
        <v>540.70000000000005</v>
      </c>
      <c r="DC755">
        <v>485.6</v>
      </c>
      <c r="DD755">
        <v>462.1</v>
      </c>
      <c r="DE755">
        <v>448.4</v>
      </c>
      <c r="DF755">
        <v>441.7</v>
      </c>
      <c r="DG755">
        <v>419.3</v>
      </c>
      <c r="DH755">
        <v>648</v>
      </c>
      <c r="DI755">
        <v>531.5</v>
      </c>
      <c r="DJ755">
        <v>479.2</v>
      </c>
      <c r="DK755">
        <v>454.9</v>
      </c>
      <c r="DL755">
        <v>435.2</v>
      </c>
      <c r="DM755">
        <v>417.9</v>
      </c>
      <c r="DN755">
        <v>391.8</v>
      </c>
      <c r="DO755">
        <v>665.7</v>
      </c>
      <c r="DP755">
        <v>545.4</v>
      </c>
      <c r="DQ755">
        <v>485.8</v>
      </c>
      <c r="DR755">
        <v>459.1</v>
      </c>
      <c r="DS755">
        <v>437.6</v>
      </c>
      <c r="DT755">
        <v>416.4</v>
      </c>
      <c r="DU755">
        <v>382.2</v>
      </c>
      <c r="DV755">
        <v>734.5</v>
      </c>
      <c r="DW755">
        <v>594.70000000000005</v>
      </c>
      <c r="DX755">
        <v>513.29999999999995</v>
      </c>
      <c r="DY755">
        <v>475.1</v>
      </c>
      <c r="DZ755">
        <v>452.9</v>
      </c>
      <c r="EA755">
        <v>432.2</v>
      </c>
      <c r="EB755">
        <v>390.8</v>
      </c>
      <c r="EC755">
        <v>867.6</v>
      </c>
      <c r="ED755">
        <v>684.8</v>
      </c>
      <c r="EE755">
        <v>578.9</v>
      </c>
      <c r="EF755">
        <v>512.29999999999995</v>
      </c>
      <c r="EG755">
        <v>475.9</v>
      </c>
      <c r="EH755">
        <v>454.9</v>
      </c>
      <c r="EI755">
        <v>416.1</v>
      </c>
      <c r="EJ755">
        <v>1001.9</v>
      </c>
      <c r="EK755">
        <v>790.7</v>
      </c>
      <c r="EL755">
        <v>668.1</v>
      </c>
      <c r="EM755">
        <v>585.29999999999995</v>
      </c>
      <c r="EN755">
        <v>529.9</v>
      </c>
      <c r="EO755">
        <v>488.8</v>
      </c>
      <c r="EP755" t="s">
        <v>5146</v>
      </c>
    </row>
    <row r="756" spans="1:146" x14ac:dyDescent="0.25">
      <c r="A756" t="s">
        <v>5147</v>
      </c>
      <c r="B756" t="s">
        <v>1176</v>
      </c>
      <c r="C756" t="s">
        <v>1177</v>
      </c>
      <c r="D756" t="s">
        <v>1178</v>
      </c>
      <c r="E756" t="s">
        <v>1050</v>
      </c>
      <c r="F756" t="s">
        <v>1179</v>
      </c>
      <c r="G756" t="s">
        <v>1180</v>
      </c>
      <c r="H756">
        <v>2001</v>
      </c>
      <c r="I756">
        <v>255459</v>
      </c>
      <c r="K756" t="s">
        <v>1698</v>
      </c>
      <c r="L756" t="s">
        <v>1781</v>
      </c>
      <c r="M756">
        <v>834</v>
      </c>
      <c r="N756" t="s">
        <v>5145</v>
      </c>
      <c r="O756" s="3">
        <v>0.87525462962962963</v>
      </c>
      <c r="P756">
        <v>15.35</v>
      </c>
      <c r="Q756">
        <v>11.484999999999999</v>
      </c>
      <c r="R756">
        <v>2.1930000000000001</v>
      </c>
      <c r="S756">
        <v>3.95</v>
      </c>
      <c r="T756">
        <v>14942</v>
      </c>
      <c r="U756">
        <v>138.9</v>
      </c>
      <c r="V756">
        <v>0.46</v>
      </c>
      <c r="W756">
        <v>616.20000000000005</v>
      </c>
      <c r="X756">
        <v>1.0005999999999999</v>
      </c>
      <c r="Y756">
        <v>674.6</v>
      </c>
      <c r="Z756">
        <v>0</v>
      </c>
      <c r="AA756">
        <v>0</v>
      </c>
      <c r="AB756">
        <v>1024.5999999999999</v>
      </c>
      <c r="AC756">
        <v>834.1</v>
      </c>
      <c r="AD756">
        <v>726.6</v>
      </c>
      <c r="AE756">
        <v>656</v>
      </c>
      <c r="AF756">
        <v>611.6</v>
      </c>
      <c r="AG756">
        <v>581.79999999999995</v>
      </c>
      <c r="AH756">
        <v>555</v>
      </c>
      <c r="AI756">
        <v>981.3</v>
      </c>
      <c r="AJ756">
        <v>802.6</v>
      </c>
      <c r="AK756">
        <v>702.8</v>
      </c>
      <c r="AL756">
        <v>642.9</v>
      </c>
      <c r="AM756">
        <v>607.5</v>
      </c>
      <c r="AN756">
        <v>585.5</v>
      </c>
      <c r="AO756">
        <v>562.70000000000005</v>
      </c>
      <c r="AP756">
        <v>856.2</v>
      </c>
      <c r="AQ756">
        <v>688.7</v>
      </c>
      <c r="AR756">
        <v>597.5</v>
      </c>
      <c r="AS756">
        <v>543.6</v>
      </c>
      <c r="AT756">
        <v>510.1</v>
      </c>
      <c r="AU756">
        <v>488.5</v>
      </c>
      <c r="AV756">
        <v>463.3</v>
      </c>
      <c r="AW756">
        <v>899.6</v>
      </c>
      <c r="AX756">
        <v>719.5</v>
      </c>
      <c r="AY756">
        <v>620.4</v>
      </c>
      <c r="AZ756">
        <v>561.20000000000005</v>
      </c>
      <c r="BA756">
        <v>524</v>
      </c>
      <c r="BB756">
        <v>499.7</v>
      </c>
      <c r="BC756">
        <v>470.7</v>
      </c>
      <c r="BD756">
        <v>1020.7</v>
      </c>
      <c r="BE756">
        <v>781.9</v>
      </c>
      <c r="BF756">
        <v>648.29999999999995</v>
      </c>
      <c r="BG756">
        <v>564</v>
      </c>
      <c r="BH756">
        <v>518.9</v>
      </c>
      <c r="BI756">
        <v>486.6</v>
      </c>
      <c r="BJ756">
        <v>439.1</v>
      </c>
      <c r="BK756">
        <v>44.7</v>
      </c>
      <c r="BL756">
        <v>43.1</v>
      </c>
      <c r="BM756">
        <v>43.2</v>
      </c>
      <c r="BN756">
        <v>44.1</v>
      </c>
      <c r="BO756">
        <v>43.4</v>
      </c>
      <c r="BP756">
        <v>43.2</v>
      </c>
      <c r="BQ756">
        <v>42.9</v>
      </c>
      <c r="BR756">
        <v>145.19999999999999</v>
      </c>
      <c r="BS756">
        <v>150.6</v>
      </c>
      <c r="BT756">
        <v>152.69999999999999</v>
      </c>
      <c r="BU756">
        <v>153.6</v>
      </c>
      <c r="BV756">
        <v>162.1</v>
      </c>
      <c r="BW756">
        <v>180</v>
      </c>
      <c r="BX756">
        <v>180</v>
      </c>
      <c r="BY756">
        <v>1063.9000000000001</v>
      </c>
      <c r="BZ756">
        <v>887.7</v>
      </c>
      <c r="CA756">
        <v>789.6</v>
      </c>
      <c r="CB756">
        <v>732.1</v>
      </c>
      <c r="CC756">
        <v>701.2</v>
      </c>
      <c r="CD756">
        <v>685.3</v>
      </c>
      <c r="CE756">
        <v>674.7</v>
      </c>
      <c r="CF756">
        <v>687.1</v>
      </c>
      <c r="CG756">
        <v>583.20000000000005</v>
      </c>
      <c r="CH756">
        <v>516</v>
      </c>
      <c r="CI756">
        <v>482.5</v>
      </c>
      <c r="CJ756">
        <v>467.4</v>
      </c>
      <c r="CK756">
        <v>460.5</v>
      </c>
      <c r="CL756">
        <v>455.3</v>
      </c>
      <c r="CM756">
        <v>647.79999999999995</v>
      </c>
      <c r="CN756">
        <v>550.6</v>
      </c>
      <c r="CO756">
        <v>491.1</v>
      </c>
      <c r="CP756">
        <v>465.4</v>
      </c>
      <c r="CQ756">
        <v>452.5</v>
      </c>
      <c r="CR756">
        <v>445.2</v>
      </c>
      <c r="CS756">
        <v>439.4</v>
      </c>
      <c r="CT756">
        <v>618</v>
      </c>
      <c r="CU756">
        <v>524</v>
      </c>
      <c r="CV756">
        <v>474.5</v>
      </c>
      <c r="CW756">
        <v>453.4</v>
      </c>
      <c r="CX756">
        <v>440.5</v>
      </c>
      <c r="CY756">
        <v>431</v>
      </c>
      <c r="CZ756">
        <v>418.3</v>
      </c>
      <c r="DA756">
        <v>620.6</v>
      </c>
      <c r="DB756">
        <v>525.29999999999995</v>
      </c>
      <c r="DC756">
        <v>472.1</v>
      </c>
      <c r="DD756">
        <v>447.5</v>
      </c>
      <c r="DE756">
        <v>436.4</v>
      </c>
      <c r="DF756">
        <v>425.2</v>
      </c>
      <c r="DG756">
        <v>405.9</v>
      </c>
      <c r="DH756">
        <v>635.1</v>
      </c>
      <c r="DI756">
        <v>522.79999999999995</v>
      </c>
      <c r="DJ756">
        <v>465.8</v>
      </c>
      <c r="DK756">
        <v>441.8</v>
      </c>
      <c r="DL756">
        <v>425</v>
      </c>
      <c r="DM756">
        <v>410.2</v>
      </c>
      <c r="DN756">
        <v>392.3</v>
      </c>
      <c r="DO756">
        <v>653.6</v>
      </c>
      <c r="DP756">
        <v>539.9</v>
      </c>
      <c r="DQ756">
        <v>474.2</v>
      </c>
      <c r="DR756">
        <v>446.5</v>
      </c>
      <c r="DS756">
        <v>428.5</v>
      </c>
      <c r="DT756">
        <v>412.1</v>
      </c>
      <c r="DU756">
        <v>383.3</v>
      </c>
      <c r="DV756">
        <v>723.7</v>
      </c>
      <c r="DW756">
        <v>592.1</v>
      </c>
      <c r="DX756">
        <v>507.9</v>
      </c>
      <c r="DY756">
        <v>463.7</v>
      </c>
      <c r="DZ756">
        <v>441.8</v>
      </c>
      <c r="EA756">
        <v>425</v>
      </c>
      <c r="EB756">
        <v>392.9</v>
      </c>
      <c r="EC756">
        <v>853.3</v>
      </c>
      <c r="ED756">
        <v>676</v>
      </c>
      <c r="EE756">
        <v>575.20000000000005</v>
      </c>
      <c r="EF756">
        <v>505.6</v>
      </c>
      <c r="EG756">
        <v>464.5</v>
      </c>
      <c r="EH756">
        <v>443.3</v>
      </c>
      <c r="EI756">
        <v>411.9</v>
      </c>
      <c r="EJ756">
        <v>985.3</v>
      </c>
      <c r="EK756">
        <v>780.5</v>
      </c>
      <c r="EL756">
        <v>663.6</v>
      </c>
      <c r="EM756">
        <v>580</v>
      </c>
      <c r="EN756">
        <v>522</v>
      </c>
      <c r="EO756">
        <v>478.3</v>
      </c>
      <c r="EP756" t="s">
        <v>5148</v>
      </c>
    </row>
    <row r="757" spans="1:146" x14ac:dyDescent="0.25">
      <c r="A757" t="s">
        <v>3421</v>
      </c>
      <c r="B757" t="s">
        <v>5149</v>
      </c>
      <c r="C757" t="s">
        <v>3914</v>
      </c>
      <c r="D757" t="s">
        <v>3915</v>
      </c>
      <c r="E757" t="s">
        <v>1877</v>
      </c>
      <c r="F757" t="s">
        <v>1918</v>
      </c>
      <c r="G757" t="s">
        <v>1879</v>
      </c>
      <c r="H757">
        <v>2001</v>
      </c>
      <c r="K757" t="s">
        <v>2137</v>
      </c>
      <c r="L757" t="s">
        <v>1781</v>
      </c>
      <c r="M757">
        <v>634</v>
      </c>
      <c r="N757" t="s">
        <v>5150</v>
      </c>
      <c r="O757" s="3">
        <v>0.46310185185185188</v>
      </c>
      <c r="P757">
        <v>10.757</v>
      </c>
      <c r="Q757">
        <v>9.6010000000000009</v>
      </c>
      <c r="R757">
        <v>2.1269999999999998</v>
      </c>
      <c r="S757">
        <v>3.52</v>
      </c>
      <c r="T757">
        <v>4939</v>
      </c>
      <c r="U757">
        <v>121.8</v>
      </c>
      <c r="V757">
        <v>0.18</v>
      </c>
      <c r="W757">
        <v>622.1</v>
      </c>
      <c r="X757">
        <v>0.99880000000000002</v>
      </c>
      <c r="Y757">
        <v>675.8</v>
      </c>
      <c r="Z757">
        <v>0</v>
      </c>
      <c r="AA757">
        <v>0</v>
      </c>
      <c r="AB757">
        <v>1017</v>
      </c>
      <c r="AC757">
        <v>824.5</v>
      </c>
      <c r="AD757">
        <v>710.9</v>
      </c>
      <c r="AE757">
        <v>650.9</v>
      </c>
      <c r="AF757">
        <v>625</v>
      </c>
      <c r="AG757">
        <v>598.1</v>
      </c>
      <c r="AH757">
        <v>570.29999999999995</v>
      </c>
      <c r="AI757">
        <v>976.8</v>
      </c>
      <c r="AJ757">
        <v>792.5</v>
      </c>
      <c r="AK757">
        <v>691.8</v>
      </c>
      <c r="AL757">
        <v>637.4</v>
      </c>
      <c r="AM757">
        <v>608.9</v>
      </c>
      <c r="AN757">
        <v>588.5</v>
      </c>
      <c r="AO757">
        <v>562.6</v>
      </c>
      <c r="AP757">
        <v>857.3</v>
      </c>
      <c r="AQ757">
        <v>691.6</v>
      </c>
      <c r="AR757">
        <v>603.29999999999995</v>
      </c>
      <c r="AS757">
        <v>552.6</v>
      </c>
      <c r="AT757">
        <v>521.70000000000005</v>
      </c>
      <c r="AU757">
        <v>501.3</v>
      </c>
      <c r="AV757">
        <v>474.6</v>
      </c>
      <c r="AW757">
        <v>943.1</v>
      </c>
      <c r="AX757">
        <v>751</v>
      </c>
      <c r="AY757">
        <v>645.6</v>
      </c>
      <c r="AZ757">
        <v>583.1</v>
      </c>
      <c r="BA757">
        <v>544.29999999999995</v>
      </c>
      <c r="BB757">
        <v>519</v>
      </c>
      <c r="BC757">
        <v>488.5</v>
      </c>
      <c r="BD757">
        <v>1011</v>
      </c>
      <c r="BE757">
        <v>773.4</v>
      </c>
      <c r="BF757">
        <v>641.9</v>
      </c>
      <c r="BG757">
        <v>568.9</v>
      </c>
      <c r="BH757">
        <v>533.5</v>
      </c>
      <c r="BI757">
        <v>501.6</v>
      </c>
      <c r="BJ757">
        <v>453.5</v>
      </c>
      <c r="BK757">
        <v>42.4</v>
      </c>
      <c r="BL757">
        <v>41</v>
      </c>
      <c r="BM757">
        <v>40.5</v>
      </c>
      <c r="BN757">
        <v>38.6</v>
      </c>
      <c r="BO757">
        <v>38</v>
      </c>
      <c r="BP757">
        <v>37.799999999999997</v>
      </c>
      <c r="BQ757">
        <v>37.5</v>
      </c>
      <c r="BR757">
        <v>144.5</v>
      </c>
      <c r="BS757">
        <v>147.9</v>
      </c>
      <c r="BT757">
        <v>148.5</v>
      </c>
      <c r="BU757">
        <v>150.19999999999999</v>
      </c>
      <c r="BV757">
        <v>153</v>
      </c>
      <c r="BW757">
        <v>176.5</v>
      </c>
      <c r="BX757">
        <v>177.6</v>
      </c>
      <c r="BY757">
        <v>1077.3</v>
      </c>
      <c r="BZ757">
        <v>885.7</v>
      </c>
      <c r="CA757">
        <v>773.4</v>
      </c>
      <c r="CB757">
        <v>712.2</v>
      </c>
      <c r="CC757">
        <v>690.1</v>
      </c>
      <c r="CD757">
        <v>681.3</v>
      </c>
      <c r="CE757">
        <v>672.9</v>
      </c>
      <c r="CF757">
        <v>710.3</v>
      </c>
      <c r="CG757">
        <v>592.70000000000005</v>
      </c>
      <c r="CH757">
        <v>530.5</v>
      </c>
      <c r="CI757">
        <v>505.2</v>
      </c>
      <c r="CJ757">
        <v>494.2</v>
      </c>
      <c r="CK757">
        <v>489.8</v>
      </c>
      <c r="CL757">
        <v>486.9</v>
      </c>
      <c r="CM757">
        <v>674.3</v>
      </c>
      <c r="CN757">
        <v>566</v>
      </c>
      <c r="CO757">
        <v>515.70000000000005</v>
      </c>
      <c r="CP757">
        <v>494</v>
      </c>
      <c r="CQ757">
        <v>482</v>
      </c>
      <c r="CR757">
        <v>476</v>
      </c>
      <c r="CS757">
        <v>472.2</v>
      </c>
      <c r="CT757">
        <v>647.9</v>
      </c>
      <c r="CU757">
        <v>547.9</v>
      </c>
      <c r="CV757">
        <v>505.7</v>
      </c>
      <c r="CW757">
        <v>484.2</v>
      </c>
      <c r="CX757">
        <v>468.4</v>
      </c>
      <c r="CY757">
        <v>456</v>
      </c>
      <c r="CZ757">
        <v>443.9</v>
      </c>
      <c r="DA757">
        <v>624.5</v>
      </c>
      <c r="DB757">
        <v>522.9</v>
      </c>
      <c r="DC757">
        <v>488.9</v>
      </c>
      <c r="DD757">
        <v>476.5</v>
      </c>
      <c r="DE757">
        <v>465.1</v>
      </c>
      <c r="DF757">
        <v>447.9</v>
      </c>
      <c r="DG757">
        <v>421.2</v>
      </c>
      <c r="DH757">
        <v>616.4</v>
      </c>
      <c r="DI757">
        <v>515.70000000000005</v>
      </c>
      <c r="DJ757">
        <v>479.2</v>
      </c>
      <c r="DK757">
        <v>454</v>
      </c>
      <c r="DL757">
        <v>434.8</v>
      </c>
      <c r="DM757">
        <v>422.1</v>
      </c>
      <c r="DN757">
        <v>401.3</v>
      </c>
      <c r="DO757">
        <v>633.1</v>
      </c>
      <c r="DP757">
        <v>525.70000000000005</v>
      </c>
      <c r="DQ757">
        <v>484.7</v>
      </c>
      <c r="DR757">
        <v>456.4</v>
      </c>
      <c r="DS757">
        <v>429.7</v>
      </c>
      <c r="DT757">
        <v>407</v>
      </c>
      <c r="DU757">
        <v>379.6</v>
      </c>
      <c r="DV757">
        <v>703</v>
      </c>
      <c r="DW757">
        <v>569.5</v>
      </c>
      <c r="DX757">
        <v>505.5</v>
      </c>
      <c r="DY757">
        <v>475.4</v>
      </c>
      <c r="DZ757">
        <v>448.4</v>
      </c>
      <c r="EA757">
        <v>421.7</v>
      </c>
      <c r="EB757">
        <v>369.6</v>
      </c>
      <c r="EC757">
        <v>828.5</v>
      </c>
      <c r="ED757">
        <v>661.1</v>
      </c>
      <c r="EE757">
        <v>561.5</v>
      </c>
      <c r="EF757">
        <v>510.7</v>
      </c>
      <c r="EG757">
        <v>488.6</v>
      </c>
      <c r="EH757">
        <v>467.3</v>
      </c>
      <c r="EI757">
        <v>422.9</v>
      </c>
      <c r="EJ757">
        <v>956.7</v>
      </c>
      <c r="EK757">
        <v>763.4</v>
      </c>
      <c r="EL757">
        <v>648.4</v>
      </c>
      <c r="EM757">
        <v>589.5</v>
      </c>
      <c r="EN757">
        <v>560</v>
      </c>
      <c r="EO757">
        <v>514.79999999999995</v>
      </c>
      <c r="EP757" t="s">
        <v>5151</v>
      </c>
    </row>
    <row r="758" spans="1:146" x14ac:dyDescent="0.25">
      <c r="A758" t="s">
        <v>5152</v>
      </c>
      <c r="B758" t="s">
        <v>2035</v>
      </c>
      <c r="C758" t="s">
        <v>2036</v>
      </c>
      <c r="D758" t="s">
        <v>2037</v>
      </c>
      <c r="E758" t="s">
        <v>1586</v>
      </c>
      <c r="F758" t="s">
        <v>1587</v>
      </c>
      <c r="G758" t="s">
        <v>1588</v>
      </c>
      <c r="H758">
        <v>2002</v>
      </c>
      <c r="I758">
        <v>4005084</v>
      </c>
      <c r="K758" t="s">
        <v>2137</v>
      </c>
      <c r="L758" t="s">
        <v>1781</v>
      </c>
      <c r="M758">
        <v>608</v>
      </c>
      <c r="N758" t="s">
        <v>5150</v>
      </c>
      <c r="O758" s="3">
        <v>0.46613425925925928</v>
      </c>
      <c r="P758">
        <v>10.583</v>
      </c>
      <c r="Q758">
        <v>9.9429999999999996</v>
      </c>
      <c r="R758">
        <v>2.2480000000000002</v>
      </c>
      <c r="S758">
        <v>3.21</v>
      </c>
      <c r="T758">
        <v>3856</v>
      </c>
      <c r="U758">
        <v>126.7</v>
      </c>
      <c r="V758">
        <v>0</v>
      </c>
      <c r="W758">
        <v>594.79999999999995</v>
      </c>
      <c r="X758">
        <v>1.0434000000000001</v>
      </c>
      <c r="Y758">
        <v>646.9</v>
      </c>
      <c r="Z758">
        <v>0</v>
      </c>
      <c r="AA758">
        <v>0</v>
      </c>
      <c r="AB758">
        <v>961.2</v>
      </c>
      <c r="AC758">
        <v>778.2</v>
      </c>
      <c r="AD758">
        <v>676.5</v>
      </c>
      <c r="AE758">
        <v>626.29999999999995</v>
      </c>
      <c r="AF758">
        <v>596.5</v>
      </c>
      <c r="AG758">
        <v>576.70000000000005</v>
      </c>
      <c r="AH758">
        <v>544.9</v>
      </c>
      <c r="AI758">
        <v>913.9</v>
      </c>
      <c r="AJ758">
        <v>742.6</v>
      </c>
      <c r="AK758">
        <v>657</v>
      </c>
      <c r="AL758">
        <v>615.20000000000005</v>
      </c>
      <c r="AM758">
        <v>590.4</v>
      </c>
      <c r="AN758">
        <v>571.5</v>
      </c>
      <c r="AO758">
        <v>539.1</v>
      </c>
      <c r="AP758">
        <v>814.5</v>
      </c>
      <c r="AQ758">
        <v>659.6</v>
      </c>
      <c r="AR758">
        <v>577.4</v>
      </c>
      <c r="AS758">
        <v>530.1</v>
      </c>
      <c r="AT758">
        <v>500.6</v>
      </c>
      <c r="AU758">
        <v>480.1</v>
      </c>
      <c r="AV758">
        <v>450.6</v>
      </c>
      <c r="AW758">
        <v>874.2</v>
      </c>
      <c r="AX758">
        <v>701.6</v>
      </c>
      <c r="AY758">
        <v>608.70000000000005</v>
      </c>
      <c r="AZ758">
        <v>554.6</v>
      </c>
      <c r="BA758">
        <v>520.9</v>
      </c>
      <c r="BB758">
        <v>498</v>
      </c>
      <c r="BC758">
        <v>466.6</v>
      </c>
      <c r="BD758">
        <v>959.7</v>
      </c>
      <c r="BE758">
        <v>732.4</v>
      </c>
      <c r="BF758">
        <v>613.4</v>
      </c>
      <c r="BG758">
        <v>550</v>
      </c>
      <c r="BH758">
        <v>513.29999999999995</v>
      </c>
      <c r="BI758">
        <v>481.8</v>
      </c>
      <c r="BJ758">
        <v>430</v>
      </c>
      <c r="BK758">
        <v>42.3</v>
      </c>
      <c r="BL758">
        <v>41</v>
      </c>
      <c r="BM758">
        <v>39.200000000000003</v>
      </c>
      <c r="BN758">
        <v>38</v>
      </c>
      <c r="BO758">
        <v>37.6</v>
      </c>
      <c r="BP758">
        <v>37.4</v>
      </c>
      <c r="BQ758">
        <v>37.799999999999997</v>
      </c>
      <c r="BR758">
        <v>141.30000000000001</v>
      </c>
      <c r="BS758">
        <v>147.4</v>
      </c>
      <c r="BT758">
        <v>150.30000000000001</v>
      </c>
      <c r="BU758">
        <v>157.6</v>
      </c>
      <c r="BV758">
        <v>180</v>
      </c>
      <c r="BW758">
        <v>180</v>
      </c>
      <c r="BX758">
        <v>180</v>
      </c>
      <c r="BY758">
        <v>976.8</v>
      </c>
      <c r="BZ758">
        <v>803.1</v>
      </c>
      <c r="CA758">
        <v>718.4</v>
      </c>
      <c r="CB758">
        <v>690.6</v>
      </c>
      <c r="CC758">
        <v>679.9</v>
      </c>
      <c r="CD758">
        <v>673.2</v>
      </c>
      <c r="CE758">
        <v>664.9</v>
      </c>
      <c r="CF758">
        <v>645.5</v>
      </c>
      <c r="CG758">
        <v>541.20000000000005</v>
      </c>
      <c r="CH758">
        <v>504.6</v>
      </c>
      <c r="CI758">
        <v>492.3</v>
      </c>
      <c r="CJ758">
        <v>486.9</v>
      </c>
      <c r="CK758">
        <v>484.3</v>
      </c>
      <c r="CL758">
        <v>476.5</v>
      </c>
      <c r="CM758">
        <v>613.1</v>
      </c>
      <c r="CN758">
        <v>523.1</v>
      </c>
      <c r="CO758">
        <v>493</v>
      </c>
      <c r="CP758">
        <v>479.1</v>
      </c>
      <c r="CQ758">
        <v>472.6</v>
      </c>
      <c r="CR758">
        <v>468.9</v>
      </c>
      <c r="CS758">
        <v>459.8</v>
      </c>
      <c r="CT758">
        <v>589.9</v>
      </c>
      <c r="CU758">
        <v>512.1</v>
      </c>
      <c r="CV758">
        <v>483.3</v>
      </c>
      <c r="CW758">
        <v>464</v>
      </c>
      <c r="CX758">
        <v>449</v>
      </c>
      <c r="CY758">
        <v>440.8</v>
      </c>
      <c r="CZ758">
        <v>433.7</v>
      </c>
      <c r="DA758">
        <v>597.9</v>
      </c>
      <c r="DB758">
        <v>506.8</v>
      </c>
      <c r="DC758">
        <v>477.1</v>
      </c>
      <c r="DD758">
        <v>459.8</v>
      </c>
      <c r="DE758">
        <v>437.6</v>
      </c>
      <c r="DF758">
        <v>419.5</v>
      </c>
      <c r="DG758">
        <v>399.6</v>
      </c>
      <c r="DH758">
        <v>600.20000000000005</v>
      </c>
      <c r="DI758">
        <v>504.9</v>
      </c>
      <c r="DJ758">
        <v>469.1</v>
      </c>
      <c r="DK758">
        <v>438.8</v>
      </c>
      <c r="DL758">
        <v>416.7</v>
      </c>
      <c r="DM758">
        <v>402.8</v>
      </c>
      <c r="DN758">
        <v>378</v>
      </c>
      <c r="DO758">
        <v>619.79999999999995</v>
      </c>
      <c r="DP758">
        <v>514.1</v>
      </c>
      <c r="DQ758">
        <v>474.5</v>
      </c>
      <c r="DR758">
        <v>441.2</v>
      </c>
      <c r="DS758">
        <v>410.1</v>
      </c>
      <c r="DT758">
        <v>384.4</v>
      </c>
      <c r="DU758">
        <v>353.8</v>
      </c>
      <c r="DV758">
        <v>688.1</v>
      </c>
      <c r="DW758">
        <v>555.20000000000005</v>
      </c>
      <c r="DX758">
        <v>496.3</v>
      </c>
      <c r="DY758">
        <v>465</v>
      </c>
      <c r="DZ758">
        <v>432.3</v>
      </c>
      <c r="EA758">
        <v>399.5</v>
      </c>
      <c r="EB758">
        <v>335.9</v>
      </c>
      <c r="EC758">
        <v>819</v>
      </c>
      <c r="ED758">
        <v>652.4</v>
      </c>
      <c r="EE758">
        <v>549.70000000000005</v>
      </c>
      <c r="EF758">
        <v>496.2</v>
      </c>
      <c r="EG758">
        <v>467</v>
      </c>
      <c r="EH758">
        <v>437</v>
      </c>
      <c r="EI758">
        <v>377.2</v>
      </c>
      <c r="EJ758">
        <v>945.7</v>
      </c>
      <c r="EK758">
        <v>753.3</v>
      </c>
      <c r="EL758">
        <v>634.5</v>
      </c>
      <c r="EM758">
        <v>562</v>
      </c>
      <c r="EN758">
        <v>513</v>
      </c>
      <c r="EO758">
        <v>480.3</v>
      </c>
      <c r="EP758" t="s">
        <v>5153</v>
      </c>
    </row>
    <row r="759" spans="1:146" x14ac:dyDescent="0.25">
      <c r="A759" t="s">
        <v>5154</v>
      </c>
      <c r="B759" t="s">
        <v>1182</v>
      </c>
      <c r="C759" t="s">
        <v>1183</v>
      </c>
      <c r="D759" t="s">
        <v>1184</v>
      </c>
      <c r="E759" t="s">
        <v>1087</v>
      </c>
      <c r="F759" t="s">
        <v>1785</v>
      </c>
      <c r="G759" t="s">
        <v>1459</v>
      </c>
      <c r="H759">
        <v>1998</v>
      </c>
      <c r="I759">
        <v>4034114</v>
      </c>
      <c r="K759" t="s">
        <v>2137</v>
      </c>
      <c r="L759" t="s">
        <v>1781</v>
      </c>
      <c r="M759">
        <v>790</v>
      </c>
      <c r="N759" t="s">
        <v>5150</v>
      </c>
      <c r="O759" s="3">
        <v>0.47270833333333334</v>
      </c>
      <c r="P759">
        <v>11.785</v>
      </c>
      <c r="Q759">
        <v>11</v>
      </c>
      <c r="R759">
        <v>1.9790000000000001</v>
      </c>
      <c r="S759">
        <v>3.79</v>
      </c>
      <c r="T759">
        <v>8092</v>
      </c>
      <c r="U759">
        <v>125.1</v>
      </c>
      <c r="V759">
        <v>0.27</v>
      </c>
      <c r="W759">
        <v>618.9</v>
      </c>
      <c r="X759">
        <v>1.0053000000000001</v>
      </c>
      <c r="Y759">
        <v>671.4</v>
      </c>
      <c r="Z759">
        <v>0</v>
      </c>
      <c r="AA759">
        <v>0</v>
      </c>
      <c r="AB759">
        <v>1027.9000000000001</v>
      </c>
      <c r="AC759">
        <v>831.9</v>
      </c>
      <c r="AD759">
        <v>718.7</v>
      </c>
      <c r="AE759">
        <v>647.79999999999995</v>
      </c>
      <c r="AF759">
        <v>608.6</v>
      </c>
      <c r="AG759">
        <v>583.79999999999995</v>
      </c>
      <c r="AH759">
        <v>559.4</v>
      </c>
      <c r="AI759">
        <v>982.8</v>
      </c>
      <c r="AJ759">
        <v>798.4</v>
      </c>
      <c r="AK759">
        <v>695.7</v>
      </c>
      <c r="AL759">
        <v>636.79999999999995</v>
      </c>
      <c r="AM759">
        <v>605.20000000000005</v>
      </c>
      <c r="AN759">
        <v>586.29999999999995</v>
      </c>
      <c r="AO759">
        <v>563.20000000000005</v>
      </c>
      <c r="AP759">
        <v>859.8</v>
      </c>
      <c r="AQ759">
        <v>691</v>
      </c>
      <c r="AR759">
        <v>599.79999999999995</v>
      </c>
      <c r="AS759">
        <v>546.70000000000005</v>
      </c>
      <c r="AT759">
        <v>514.20000000000005</v>
      </c>
      <c r="AU759">
        <v>493.2</v>
      </c>
      <c r="AV759">
        <v>468</v>
      </c>
      <c r="AW759">
        <v>917</v>
      </c>
      <c r="AX759">
        <v>731.4</v>
      </c>
      <c r="AY759">
        <v>629.79999999999995</v>
      </c>
      <c r="AZ759">
        <v>569.6</v>
      </c>
      <c r="BA759">
        <v>532.5</v>
      </c>
      <c r="BB759">
        <v>508.8</v>
      </c>
      <c r="BC759">
        <v>480.8</v>
      </c>
      <c r="BD759">
        <v>1023.7</v>
      </c>
      <c r="BE759">
        <v>780.3</v>
      </c>
      <c r="BF759">
        <v>644.79999999999995</v>
      </c>
      <c r="BG759">
        <v>563.4</v>
      </c>
      <c r="BH759">
        <v>523.29999999999995</v>
      </c>
      <c r="BI759">
        <v>493</v>
      </c>
      <c r="BJ759">
        <v>445</v>
      </c>
      <c r="BK759">
        <v>43.6</v>
      </c>
      <c r="BL759">
        <v>42</v>
      </c>
      <c r="BM759">
        <v>41.9</v>
      </c>
      <c r="BN759">
        <v>41.1</v>
      </c>
      <c r="BO759">
        <v>40.299999999999997</v>
      </c>
      <c r="BP759">
        <v>40</v>
      </c>
      <c r="BQ759">
        <v>39.9</v>
      </c>
      <c r="BR759">
        <v>144.80000000000001</v>
      </c>
      <c r="BS759">
        <v>149.5</v>
      </c>
      <c r="BT759">
        <v>151.30000000000001</v>
      </c>
      <c r="BU759">
        <v>155.1</v>
      </c>
      <c r="BV759">
        <v>169.4</v>
      </c>
      <c r="BW759">
        <v>180</v>
      </c>
      <c r="BX759">
        <v>180</v>
      </c>
      <c r="BY759">
        <v>1069.3</v>
      </c>
      <c r="BZ759">
        <v>883.3</v>
      </c>
      <c r="CA759">
        <v>777.1</v>
      </c>
      <c r="CB759">
        <v>716.7</v>
      </c>
      <c r="CC759">
        <v>693.1</v>
      </c>
      <c r="CD759">
        <v>683.6</v>
      </c>
      <c r="CE759">
        <v>676.4</v>
      </c>
      <c r="CF759">
        <v>695.7</v>
      </c>
      <c r="CG759">
        <v>584.29999999999995</v>
      </c>
      <c r="CH759">
        <v>519.1</v>
      </c>
      <c r="CI759">
        <v>491</v>
      </c>
      <c r="CJ759">
        <v>479.3</v>
      </c>
      <c r="CK759">
        <v>474.7</v>
      </c>
      <c r="CL759">
        <v>472.5</v>
      </c>
      <c r="CM759">
        <v>657</v>
      </c>
      <c r="CN759">
        <v>554.29999999999995</v>
      </c>
      <c r="CO759">
        <v>499.9</v>
      </c>
      <c r="CP759">
        <v>477.5</v>
      </c>
      <c r="CQ759">
        <v>466.1</v>
      </c>
      <c r="CR759">
        <v>460.9</v>
      </c>
      <c r="CS759">
        <v>457.6</v>
      </c>
      <c r="CT759">
        <v>628.29999999999995</v>
      </c>
      <c r="CU759">
        <v>531.79999999999995</v>
      </c>
      <c r="CV759">
        <v>487.2</v>
      </c>
      <c r="CW759">
        <v>466.8</v>
      </c>
      <c r="CX759">
        <v>453.5</v>
      </c>
      <c r="CY759">
        <v>443.6</v>
      </c>
      <c r="CZ759">
        <v>433.6</v>
      </c>
      <c r="DA759">
        <v>634.1</v>
      </c>
      <c r="DB759">
        <v>530.6</v>
      </c>
      <c r="DC759">
        <v>480.4</v>
      </c>
      <c r="DD759">
        <v>459.8</v>
      </c>
      <c r="DE759">
        <v>450</v>
      </c>
      <c r="DF759">
        <v>436.2</v>
      </c>
      <c r="DG759">
        <v>412.9</v>
      </c>
      <c r="DH759">
        <v>635.5</v>
      </c>
      <c r="DI759">
        <v>522</v>
      </c>
      <c r="DJ759">
        <v>473.7</v>
      </c>
      <c r="DK759">
        <v>450.5</v>
      </c>
      <c r="DL759">
        <v>430.8</v>
      </c>
      <c r="DM759">
        <v>414.3</v>
      </c>
      <c r="DN759">
        <v>396</v>
      </c>
      <c r="DO759">
        <v>653</v>
      </c>
      <c r="DP759">
        <v>535.6</v>
      </c>
      <c r="DQ759">
        <v>480</v>
      </c>
      <c r="DR759">
        <v>454.5</v>
      </c>
      <c r="DS759">
        <v>433.6</v>
      </c>
      <c r="DT759">
        <v>412.8</v>
      </c>
      <c r="DU759">
        <v>379.5</v>
      </c>
      <c r="DV759">
        <v>720.5</v>
      </c>
      <c r="DW759">
        <v>586.20000000000005</v>
      </c>
      <c r="DX759">
        <v>507.5</v>
      </c>
      <c r="DY759">
        <v>471.1</v>
      </c>
      <c r="DZ759">
        <v>449.6</v>
      </c>
      <c r="EA759">
        <v>429</v>
      </c>
      <c r="EB759">
        <v>387.5</v>
      </c>
      <c r="EC759">
        <v>854.3</v>
      </c>
      <c r="ED759">
        <v>675.9</v>
      </c>
      <c r="EE759">
        <v>572.20000000000005</v>
      </c>
      <c r="EF759">
        <v>505.3</v>
      </c>
      <c r="EG759">
        <v>472</v>
      </c>
      <c r="EH759">
        <v>451.5</v>
      </c>
      <c r="EI759">
        <v>412.7</v>
      </c>
      <c r="EJ759">
        <v>986.4</v>
      </c>
      <c r="EK759">
        <v>780.5</v>
      </c>
      <c r="EL759">
        <v>660.3</v>
      </c>
      <c r="EM759">
        <v>578.9</v>
      </c>
      <c r="EN759">
        <v>524.1</v>
      </c>
      <c r="EO759">
        <v>484.1</v>
      </c>
      <c r="EP759" t="s">
        <v>5155</v>
      </c>
    </row>
    <row r="760" spans="1:146" x14ac:dyDescent="0.25">
      <c r="A760" t="s">
        <v>3421</v>
      </c>
      <c r="B760" t="s">
        <v>3916</v>
      </c>
      <c r="C760" t="s">
        <v>3917</v>
      </c>
      <c r="D760" t="s">
        <v>3918</v>
      </c>
      <c r="E760" t="s">
        <v>5156</v>
      </c>
      <c r="F760" t="s">
        <v>3919</v>
      </c>
      <c r="G760" t="s">
        <v>2977</v>
      </c>
      <c r="H760">
        <v>2001</v>
      </c>
      <c r="K760" t="s">
        <v>2137</v>
      </c>
      <c r="L760" t="s">
        <v>1782</v>
      </c>
      <c r="M760">
        <v>745</v>
      </c>
      <c r="N760" t="s">
        <v>5150</v>
      </c>
      <c r="O760" s="3">
        <v>0.66226851851851853</v>
      </c>
      <c r="P760">
        <v>11.3</v>
      </c>
      <c r="Q760">
        <v>10.901999999999999</v>
      </c>
      <c r="R760">
        <v>2.391</v>
      </c>
      <c r="S760">
        <v>3.66</v>
      </c>
      <c r="T760">
        <v>4509</v>
      </c>
      <c r="U760">
        <v>139.5</v>
      </c>
      <c r="V760">
        <v>0</v>
      </c>
      <c r="W760">
        <v>556.4</v>
      </c>
      <c r="X760">
        <v>1.1120000000000001</v>
      </c>
      <c r="Y760">
        <v>607</v>
      </c>
      <c r="Z760">
        <v>0</v>
      </c>
      <c r="AA760">
        <v>0</v>
      </c>
      <c r="AB760">
        <v>897.6</v>
      </c>
      <c r="AC760">
        <v>725.2</v>
      </c>
      <c r="AD760">
        <v>632.79999999999995</v>
      </c>
      <c r="AE760">
        <v>588.6</v>
      </c>
      <c r="AF760">
        <v>562.1</v>
      </c>
      <c r="AG760">
        <v>543.6</v>
      </c>
      <c r="AH760">
        <v>504.9</v>
      </c>
      <c r="AI760">
        <v>855</v>
      </c>
      <c r="AJ760">
        <v>693.8</v>
      </c>
      <c r="AK760">
        <v>615.5</v>
      </c>
      <c r="AL760">
        <v>576.6</v>
      </c>
      <c r="AM760">
        <v>552.4</v>
      </c>
      <c r="AN760">
        <v>533.5</v>
      </c>
      <c r="AO760">
        <v>495.5</v>
      </c>
      <c r="AP760">
        <v>761.5</v>
      </c>
      <c r="AQ760">
        <v>617.1</v>
      </c>
      <c r="AR760">
        <v>540.4</v>
      </c>
      <c r="AS760">
        <v>495.8</v>
      </c>
      <c r="AT760">
        <v>467</v>
      </c>
      <c r="AU760">
        <v>446.2</v>
      </c>
      <c r="AV760">
        <v>414.7</v>
      </c>
      <c r="AW760">
        <v>830.7</v>
      </c>
      <c r="AX760">
        <v>665.8</v>
      </c>
      <c r="AY760">
        <v>576.6</v>
      </c>
      <c r="AZ760">
        <v>524</v>
      </c>
      <c r="BA760">
        <v>490.5</v>
      </c>
      <c r="BB760">
        <v>467</v>
      </c>
      <c r="BC760">
        <v>433.5</v>
      </c>
      <c r="BD760">
        <v>895.3</v>
      </c>
      <c r="BE760">
        <v>682.8</v>
      </c>
      <c r="BF760">
        <v>574.79999999999995</v>
      </c>
      <c r="BG760">
        <v>515.6</v>
      </c>
      <c r="BH760">
        <v>479.6</v>
      </c>
      <c r="BI760">
        <v>449</v>
      </c>
      <c r="BJ760">
        <v>394.5</v>
      </c>
      <c r="BK760">
        <v>42.4</v>
      </c>
      <c r="BL760">
        <v>41.1</v>
      </c>
      <c r="BM760">
        <v>38.9</v>
      </c>
      <c r="BN760">
        <v>37.700000000000003</v>
      </c>
      <c r="BO760">
        <v>37.5</v>
      </c>
      <c r="BP760">
        <v>37.299999999999997</v>
      </c>
      <c r="BQ760">
        <v>36.9</v>
      </c>
      <c r="BR760">
        <v>143.19999999999999</v>
      </c>
      <c r="BS760">
        <v>142.6</v>
      </c>
      <c r="BT760">
        <v>150.69999999999999</v>
      </c>
      <c r="BU760">
        <v>157.5</v>
      </c>
      <c r="BV760">
        <v>173.8</v>
      </c>
      <c r="BW760">
        <v>180</v>
      </c>
      <c r="BX760">
        <v>148</v>
      </c>
      <c r="BY760">
        <v>920.5</v>
      </c>
      <c r="BZ760">
        <v>753</v>
      </c>
      <c r="CA760">
        <v>676</v>
      </c>
      <c r="CB760">
        <v>649.4</v>
      </c>
      <c r="CC760">
        <v>638.1</v>
      </c>
      <c r="CD760">
        <v>632.9</v>
      </c>
      <c r="CE760">
        <v>619.4</v>
      </c>
      <c r="CF760">
        <v>606.79999999999995</v>
      </c>
      <c r="CG760">
        <v>508</v>
      </c>
      <c r="CH760">
        <v>476.7</v>
      </c>
      <c r="CI760">
        <v>464.1</v>
      </c>
      <c r="CJ760">
        <v>458</v>
      </c>
      <c r="CK760">
        <v>454.6</v>
      </c>
      <c r="CL760">
        <v>444.9</v>
      </c>
      <c r="CM760">
        <v>575</v>
      </c>
      <c r="CN760">
        <v>492</v>
      </c>
      <c r="CO760">
        <v>465.5</v>
      </c>
      <c r="CP760">
        <v>450.6</v>
      </c>
      <c r="CQ760">
        <v>442</v>
      </c>
      <c r="CR760">
        <v>436.7</v>
      </c>
      <c r="CS760">
        <v>426.9</v>
      </c>
      <c r="CT760">
        <v>551.9</v>
      </c>
      <c r="CU760">
        <v>482.4</v>
      </c>
      <c r="CV760">
        <v>455.5</v>
      </c>
      <c r="CW760">
        <v>434</v>
      </c>
      <c r="CX760">
        <v>416</v>
      </c>
      <c r="CY760">
        <v>405.1</v>
      </c>
      <c r="CZ760">
        <v>395.1</v>
      </c>
      <c r="DA760">
        <v>560.1</v>
      </c>
      <c r="DB760">
        <v>479.2</v>
      </c>
      <c r="DC760">
        <v>455.5</v>
      </c>
      <c r="DD760">
        <v>430.3</v>
      </c>
      <c r="DE760">
        <v>405.9</v>
      </c>
      <c r="DF760">
        <v>385.4</v>
      </c>
      <c r="DG760">
        <v>359.4</v>
      </c>
      <c r="DH760">
        <v>554.70000000000005</v>
      </c>
      <c r="DI760">
        <v>472.3</v>
      </c>
      <c r="DJ760">
        <v>438.3</v>
      </c>
      <c r="DK760">
        <v>410.4</v>
      </c>
      <c r="DL760">
        <v>392.4</v>
      </c>
      <c r="DM760">
        <v>375</v>
      </c>
      <c r="DN760">
        <v>343.8</v>
      </c>
      <c r="DO760">
        <v>571.6</v>
      </c>
      <c r="DP760">
        <v>478.7</v>
      </c>
      <c r="DQ760">
        <v>442.4</v>
      </c>
      <c r="DR760">
        <v>407.4</v>
      </c>
      <c r="DS760">
        <v>376.4</v>
      </c>
      <c r="DT760">
        <v>356.7</v>
      </c>
      <c r="DU760">
        <v>324.60000000000002</v>
      </c>
      <c r="DV760">
        <v>637.1</v>
      </c>
      <c r="DW760">
        <v>513.4</v>
      </c>
      <c r="DX760">
        <v>464.1</v>
      </c>
      <c r="DY760">
        <v>431.5</v>
      </c>
      <c r="DZ760">
        <v>395.7</v>
      </c>
      <c r="EA760">
        <v>360.1</v>
      </c>
      <c r="EB760">
        <v>294.3</v>
      </c>
      <c r="EC760">
        <v>757.5</v>
      </c>
      <c r="ED760">
        <v>603.9</v>
      </c>
      <c r="EE760">
        <v>510.9</v>
      </c>
      <c r="EF760">
        <v>465.9</v>
      </c>
      <c r="EG760">
        <v>435.5</v>
      </c>
      <c r="EH760">
        <v>403</v>
      </c>
      <c r="EI760">
        <v>338.1</v>
      </c>
      <c r="EJ760">
        <v>874.7</v>
      </c>
      <c r="EK760">
        <v>697.3</v>
      </c>
      <c r="EL760">
        <v>589.6</v>
      </c>
      <c r="EM760">
        <v>527.9</v>
      </c>
      <c r="EN760">
        <v>486.1</v>
      </c>
      <c r="EO760">
        <v>454.2</v>
      </c>
      <c r="EP760" t="s">
        <v>5157</v>
      </c>
    </row>
    <row r="761" spans="1:146" x14ac:dyDescent="0.25">
      <c r="A761" t="s">
        <v>3421</v>
      </c>
      <c r="B761" t="s">
        <v>2372</v>
      </c>
      <c r="C761" t="s">
        <v>2373</v>
      </c>
      <c r="D761" t="s">
        <v>2374</v>
      </c>
      <c r="E761" t="s">
        <v>2342</v>
      </c>
      <c r="F761" t="s">
        <v>963</v>
      </c>
      <c r="G761" t="s">
        <v>1909</v>
      </c>
      <c r="H761">
        <v>2013</v>
      </c>
      <c r="I761">
        <v>9527463</v>
      </c>
      <c r="K761" t="s">
        <v>2137</v>
      </c>
      <c r="L761" t="s">
        <v>1782</v>
      </c>
      <c r="M761">
        <v>598</v>
      </c>
      <c r="N761" t="s">
        <v>5158</v>
      </c>
      <c r="O761" s="3">
        <v>0.76511574074074085</v>
      </c>
      <c r="P761">
        <v>9.99</v>
      </c>
      <c r="Q761">
        <v>9.2810000000000006</v>
      </c>
      <c r="R761">
        <v>1.9219999999999999</v>
      </c>
      <c r="S761">
        <v>3.22</v>
      </c>
      <c r="T761">
        <v>4353</v>
      </c>
      <c r="U761">
        <v>123.7</v>
      </c>
      <c r="V761">
        <v>0.05</v>
      </c>
      <c r="W761">
        <v>619.20000000000005</v>
      </c>
      <c r="X761">
        <v>1.0085999999999999</v>
      </c>
      <c r="Y761">
        <v>669.3</v>
      </c>
      <c r="Z761">
        <v>0</v>
      </c>
      <c r="AA761">
        <v>0</v>
      </c>
      <c r="AB761">
        <v>1005.2</v>
      </c>
      <c r="AC761">
        <v>815.1</v>
      </c>
      <c r="AD761">
        <v>703.8</v>
      </c>
      <c r="AE761">
        <v>645.6</v>
      </c>
      <c r="AF761">
        <v>611.6</v>
      </c>
      <c r="AG761">
        <v>592.1</v>
      </c>
      <c r="AH761">
        <v>562.4</v>
      </c>
      <c r="AI761">
        <v>962.6</v>
      </c>
      <c r="AJ761">
        <v>782.2</v>
      </c>
      <c r="AK761">
        <v>686.1</v>
      </c>
      <c r="AL761">
        <v>636.29999999999995</v>
      </c>
      <c r="AM761">
        <v>608.9</v>
      </c>
      <c r="AN761">
        <v>591.1</v>
      </c>
      <c r="AO761">
        <v>559.6</v>
      </c>
      <c r="AP761">
        <v>851.5</v>
      </c>
      <c r="AQ761">
        <v>687.9</v>
      </c>
      <c r="AR761">
        <v>600.70000000000005</v>
      </c>
      <c r="AS761">
        <v>550.4</v>
      </c>
      <c r="AT761">
        <v>519.5</v>
      </c>
      <c r="AU761">
        <v>498.7</v>
      </c>
      <c r="AV761">
        <v>469.9</v>
      </c>
      <c r="AW761">
        <v>918.2</v>
      </c>
      <c r="AX761">
        <v>735</v>
      </c>
      <c r="AY761">
        <v>635.70000000000005</v>
      </c>
      <c r="AZ761">
        <v>577.70000000000005</v>
      </c>
      <c r="BA761">
        <v>542</v>
      </c>
      <c r="BB761">
        <v>518.6</v>
      </c>
      <c r="BC761">
        <v>488.3</v>
      </c>
      <c r="BD761">
        <v>1001</v>
      </c>
      <c r="BE761">
        <v>766.1</v>
      </c>
      <c r="BF761">
        <v>637.6</v>
      </c>
      <c r="BG761">
        <v>568.29999999999995</v>
      </c>
      <c r="BH761">
        <v>531</v>
      </c>
      <c r="BI761">
        <v>500.8</v>
      </c>
      <c r="BJ761">
        <v>449.3</v>
      </c>
      <c r="BK761">
        <v>42.6</v>
      </c>
      <c r="BL761">
        <v>41.3</v>
      </c>
      <c r="BM761">
        <v>40.1</v>
      </c>
      <c r="BN761">
        <v>38.700000000000003</v>
      </c>
      <c r="BO761">
        <v>38.299999999999997</v>
      </c>
      <c r="BP761">
        <v>38.200000000000003</v>
      </c>
      <c r="BQ761">
        <v>38.200000000000003</v>
      </c>
      <c r="BR761">
        <v>145.1</v>
      </c>
      <c r="BS761">
        <v>148.9</v>
      </c>
      <c r="BT761">
        <v>151.5</v>
      </c>
      <c r="BU761">
        <v>158.5</v>
      </c>
      <c r="BV761">
        <v>180</v>
      </c>
      <c r="BW761">
        <v>180</v>
      </c>
      <c r="BX761">
        <v>180</v>
      </c>
      <c r="BY761">
        <v>1046.9000000000001</v>
      </c>
      <c r="BZ761">
        <v>862.8</v>
      </c>
      <c r="CA761">
        <v>758.1</v>
      </c>
      <c r="CB761">
        <v>713.8</v>
      </c>
      <c r="CC761">
        <v>697.3</v>
      </c>
      <c r="CD761">
        <v>691</v>
      </c>
      <c r="CE761">
        <v>680.2</v>
      </c>
      <c r="CF761">
        <v>689.7</v>
      </c>
      <c r="CG761">
        <v>577</v>
      </c>
      <c r="CH761">
        <v>524.9</v>
      </c>
      <c r="CI761">
        <v>504.9</v>
      </c>
      <c r="CJ761">
        <v>497.8</v>
      </c>
      <c r="CK761">
        <v>494.5</v>
      </c>
      <c r="CL761">
        <v>489.2</v>
      </c>
      <c r="CM761">
        <v>654.79999999999995</v>
      </c>
      <c r="CN761">
        <v>553.4</v>
      </c>
      <c r="CO761">
        <v>512.20000000000005</v>
      </c>
      <c r="CP761">
        <v>493.6</v>
      </c>
      <c r="CQ761">
        <v>484.6</v>
      </c>
      <c r="CR761">
        <v>480.4</v>
      </c>
      <c r="CS761">
        <v>475.8</v>
      </c>
      <c r="CT761">
        <v>629.29999999999995</v>
      </c>
      <c r="CU761">
        <v>538.5</v>
      </c>
      <c r="CV761">
        <v>503.4</v>
      </c>
      <c r="CW761">
        <v>483.3</v>
      </c>
      <c r="CX761">
        <v>467.6</v>
      </c>
      <c r="CY761">
        <v>457</v>
      </c>
      <c r="CZ761">
        <v>449.3</v>
      </c>
      <c r="DA761">
        <v>630.29999999999995</v>
      </c>
      <c r="DB761">
        <v>529.20000000000005</v>
      </c>
      <c r="DC761">
        <v>493.1</v>
      </c>
      <c r="DD761">
        <v>475.7</v>
      </c>
      <c r="DE761">
        <v>463.1</v>
      </c>
      <c r="DF761">
        <v>445.1</v>
      </c>
      <c r="DG761">
        <v>419.3</v>
      </c>
      <c r="DH761">
        <v>626.5</v>
      </c>
      <c r="DI761">
        <v>523.6</v>
      </c>
      <c r="DJ761">
        <v>486.1</v>
      </c>
      <c r="DK761">
        <v>459.6</v>
      </c>
      <c r="DL761">
        <v>436</v>
      </c>
      <c r="DM761">
        <v>419.7</v>
      </c>
      <c r="DN761">
        <v>396.2</v>
      </c>
      <c r="DO761">
        <v>643.1</v>
      </c>
      <c r="DP761">
        <v>533.29999999999995</v>
      </c>
      <c r="DQ761">
        <v>491.2</v>
      </c>
      <c r="DR761">
        <v>462.4</v>
      </c>
      <c r="DS761">
        <v>434.2</v>
      </c>
      <c r="DT761">
        <v>409.7</v>
      </c>
      <c r="DU761">
        <v>373.3</v>
      </c>
      <c r="DV761">
        <v>709</v>
      </c>
      <c r="DW761">
        <v>575.20000000000005</v>
      </c>
      <c r="DX761">
        <v>511.9</v>
      </c>
      <c r="DY761">
        <v>481.4</v>
      </c>
      <c r="DZ761">
        <v>454</v>
      </c>
      <c r="EA761">
        <v>426.4</v>
      </c>
      <c r="EB761">
        <v>370.3</v>
      </c>
      <c r="EC761">
        <v>834.4</v>
      </c>
      <c r="ED761">
        <v>664.6</v>
      </c>
      <c r="EE761">
        <v>563.5</v>
      </c>
      <c r="EF761">
        <v>510.3</v>
      </c>
      <c r="EG761">
        <v>482.1</v>
      </c>
      <c r="EH761">
        <v>456.8</v>
      </c>
      <c r="EI761">
        <v>407</v>
      </c>
      <c r="EJ761">
        <v>963.4</v>
      </c>
      <c r="EK761">
        <v>767.4</v>
      </c>
      <c r="EL761">
        <v>649.5</v>
      </c>
      <c r="EM761">
        <v>577.4</v>
      </c>
      <c r="EN761">
        <v>525.9</v>
      </c>
      <c r="EO761">
        <v>493.3</v>
      </c>
      <c r="EP761" t="s">
        <v>5159</v>
      </c>
    </row>
    <row r="762" spans="1:146" x14ac:dyDescent="0.25">
      <c r="A762" t="s">
        <v>5160</v>
      </c>
      <c r="B762" t="s">
        <v>51</v>
      </c>
      <c r="C762" t="s">
        <v>52</v>
      </c>
      <c r="D762" t="s">
        <v>1347</v>
      </c>
      <c r="E762" t="s">
        <v>2058</v>
      </c>
      <c r="F762" t="s">
        <v>1035</v>
      </c>
      <c r="G762" t="s">
        <v>1890</v>
      </c>
      <c r="H762">
        <v>2008</v>
      </c>
      <c r="I762">
        <v>258022</v>
      </c>
      <c r="K762" t="s">
        <v>2137</v>
      </c>
      <c r="L762" t="s">
        <v>1781</v>
      </c>
      <c r="M762">
        <v>825</v>
      </c>
      <c r="N762" t="s">
        <v>5158</v>
      </c>
      <c r="O762" s="3">
        <v>0.771550925925926</v>
      </c>
      <c r="P762">
        <v>12.24</v>
      </c>
      <c r="Q762">
        <v>11.218</v>
      </c>
      <c r="R762">
        <v>2.4780000000000002</v>
      </c>
      <c r="S762">
        <v>3.9</v>
      </c>
      <c r="T762">
        <v>7744</v>
      </c>
      <c r="U762">
        <v>132.69999999999999</v>
      </c>
      <c r="V762">
        <v>0.14000000000000001</v>
      </c>
      <c r="W762">
        <v>577.20000000000005</v>
      </c>
      <c r="X762">
        <v>1.0827</v>
      </c>
      <c r="Y762">
        <v>623.4</v>
      </c>
      <c r="Z762">
        <v>0</v>
      </c>
      <c r="AA762">
        <v>0</v>
      </c>
      <c r="AB762">
        <v>944.9</v>
      </c>
      <c r="AC762">
        <v>764.9</v>
      </c>
      <c r="AD762">
        <v>659.5</v>
      </c>
      <c r="AE762">
        <v>601.1</v>
      </c>
      <c r="AF762">
        <v>569.29999999999995</v>
      </c>
      <c r="AG762">
        <v>547.9</v>
      </c>
      <c r="AH762">
        <v>518.20000000000005</v>
      </c>
      <c r="AI762">
        <v>903.7</v>
      </c>
      <c r="AJ762">
        <v>732.4</v>
      </c>
      <c r="AK762">
        <v>639.9</v>
      </c>
      <c r="AL762">
        <v>590.70000000000005</v>
      </c>
      <c r="AM762">
        <v>564</v>
      </c>
      <c r="AN762">
        <v>545.79999999999995</v>
      </c>
      <c r="AO762">
        <v>515.6</v>
      </c>
      <c r="AP762">
        <v>797.2</v>
      </c>
      <c r="AQ762">
        <v>642.5</v>
      </c>
      <c r="AR762">
        <v>559.70000000000005</v>
      </c>
      <c r="AS762">
        <v>511.9</v>
      </c>
      <c r="AT762">
        <v>482.3</v>
      </c>
      <c r="AU762">
        <v>462.4</v>
      </c>
      <c r="AV762">
        <v>435.2</v>
      </c>
      <c r="AW762">
        <v>865.8</v>
      </c>
      <c r="AX762">
        <v>691</v>
      </c>
      <c r="AY762">
        <v>595.6</v>
      </c>
      <c r="AZ762">
        <v>539.4</v>
      </c>
      <c r="BA762">
        <v>504.5</v>
      </c>
      <c r="BB762">
        <v>481.4</v>
      </c>
      <c r="BC762">
        <v>451.7</v>
      </c>
      <c r="BD762">
        <v>941.2</v>
      </c>
      <c r="BE762">
        <v>718.5</v>
      </c>
      <c r="BF762">
        <v>595.79999999999995</v>
      </c>
      <c r="BG762">
        <v>527.70000000000005</v>
      </c>
      <c r="BH762">
        <v>492.5</v>
      </c>
      <c r="BI762">
        <v>464.3</v>
      </c>
      <c r="BJ762">
        <v>418.1</v>
      </c>
      <c r="BK762">
        <v>42.5</v>
      </c>
      <c r="BL762">
        <v>41.1</v>
      </c>
      <c r="BM762">
        <v>40.1</v>
      </c>
      <c r="BN762">
        <v>38.6</v>
      </c>
      <c r="BO762">
        <v>37.9</v>
      </c>
      <c r="BP762">
        <v>37.799999999999997</v>
      </c>
      <c r="BQ762">
        <v>37.4</v>
      </c>
      <c r="BR762">
        <v>143.1</v>
      </c>
      <c r="BS762">
        <v>147.69999999999999</v>
      </c>
      <c r="BT762">
        <v>150.1</v>
      </c>
      <c r="BU762">
        <v>155.80000000000001</v>
      </c>
      <c r="BV762">
        <v>169.7</v>
      </c>
      <c r="BW762">
        <v>180</v>
      </c>
      <c r="BX762">
        <v>180</v>
      </c>
      <c r="BY762">
        <v>982</v>
      </c>
      <c r="BZ762">
        <v>806.4</v>
      </c>
      <c r="CA762">
        <v>707.2</v>
      </c>
      <c r="CB762">
        <v>660.5</v>
      </c>
      <c r="CC762">
        <v>643</v>
      </c>
      <c r="CD762">
        <v>634.9</v>
      </c>
      <c r="CE762">
        <v>619.6</v>
      </c>
      <c r="CF762">
        <v>646.5</v>
      </c>
      <c r="CG762">
        <v>539.4</v>
      </c>
      <c r="CH762">
        <v>487</v>
      </c>
      <c r="CI762">
        <v>466.9</v>
      </c>
      <c r="CJ762">
        <v>459</v>
      </c>
      <c r="CK762">
        <v>455.1</v>
      </c>
      <c r="CL762">
        <v>449.9</v>
      </c>
      <c r="CM762">
        <v>613</v>
      </c>
      <c r="CN762">
        <v>515.70000000000005</v>
      </c>
      <c r="CO762">
        <v>474</v>
      </c>
      <c r="CP762">
        <v>456.3</v>
      </c>
      <c r="CQ762">
        <v>446.9</v>
      </c>
      <c r="CR762">
        <v>442.5</v>
      </c>
      <c r="CS762">
        <v>438.6</v>
      </c>
      <c r="CT762">
        <v>588.4</v>
      </c>
      <c r="CU762">
        <v>500.3</v>
      </c>
      <c r="CV762">
        <v>465</v>
      </c>
      <c r="CW762">
        <v>446.7</v>
      </c>
      <c r="CX762">
        <v>433.1</v>
      </c>
      <c r="CY762">
        <v>422.7</v>
      </c>
      <c r="CZ762">
        <v>413.4</v>
      </c>
      <c r="DA762">
        <v>592.6</v>
      </c>
      <c r="DB762">
        <v>492.7</v>
      </c>
      <c r="DC762">
        <v>456.8</v>
      </c>
      <c r="DD762">
        <v>442.7</v>
      </c>
      <c r="DE762">
        <v>429.1</v>
      </c>
      <c r="DF762">
        <v>413.5</v>
      </c>
      <c r="DG762">
        <v>389.3</v>
      </c>
      <c r="DH762">
        <v>588.79999999999995</v>
      </c>
      <c r="DI762">
        <v>487.2</v>
      </c>
      <c r="DJ762">
        <v>450</v>
      </c>
      <c r="DK762">
        <v>427.5</v>
      </c>
      <c r="DL762">
        <v>407.2</v>
      </c>
      <c r="DM762">
        <v>394.4</v>
      </c>
      <c r="DN762">
        <v>373.9</v>
      </c>
      <c r="DO762">
        <v>603.79999999999995</v>
      </c>
      <c r="DP762">
        <v>496.6</v>
      </c>
      <c r="DQ762">
        <v>454.3</v>
      </c>
      <c r="DR762">
        <v>429.1</v>
      </c>
      <c r="DS762">
        <v>404.8</v>
      </c>
      <c r="DT762">
        <v>384.8</v>
      </c>
      <c r="DU762">
        <v>355.7</v>
      </c>
      <c r="DV762">
        <v>666</v>
      </c>
      <c r="DW762">
        <v>539.1</v>
      </c>
      <c r="DX762">
        <v>474.4</v>
      </c>
      <c r="DY762">
        <v>445.5</v>
      </c>
      <c r="DZ762">
        <v>421.4</v>
      </c>
      <c r="EA762">
        <v>396.5</v>
      </c>
      <c r="EB762">
        <v>348.1</v>
      </c>
      <c r="EC762">
        <v>786.1</v>
      </c>
      <c r="ED762">
        <v>626.4</v>
      </c>
      <c r="EE762">
        <v>529.79999999999995</v>
      </c>
      <c r="EF762">
        <v>474.8</v>
      </c>
      <c r="EG762">
        <v>447.4</v>
      </c>
      <c r="EH762">
        <v>425.1</v>
      </c>
      <c r="EI762">
        <v>380</v>
      </c>
      <c r="EJ762">
        <v>907.7</v>
      </c>
      <c r="EK762">
        <v>723.3</v>
      </c>
      <c r="EL762">
        <v>611.70000000000005</v>
      </c>
      <c r="EM762">
        <v>541.79999999999995</v>
      </c>
      <c r="EN762">
        <v>495.7</v>
      </c>
      <c r="EO762">
        <v>460.9</v>
      </c>
      <c r="EP762" t="s">
        <v>5161</v>
      </c>
    </row>
    <row r="763" spans="1:146" x14ac:dyDescent="0.25">
      <c r="A763" t="s">
        <v>5162</v>
      </c>
      <c r="B763" t="s">
        <v>592</v>
      </c>
      <c r="C763" t="s">
        <v>593</v>
      </c>
      <c r="D763" t="s">
        <v>594</v>
      </c>
      <c r="E763" t="s">
        <v>589</v>
      </c>
      <c r="F763" t="s">
        <v>963</v>
      </c>
      <c r="G763" t="s">
        <v>591</v>
      </c>
      <c r="H763">
        <v>2005</v>
      </c>
      <c r="I763">
        <v>192082</v>
      </c>
      <c r="K763" t="s">
        <v>2137</v>
      </c>
      <c r="L763" t="s">
        <v>1781</v>
      </c>
      <c r="M763">
        <v>650</v>
      </c>
      <c r="N763" t="s">
        <v>5163</v>
      </c>
      <c r="O763" s="3">
        <v>0.77164351851851853</v>
      </c>
      <c r="P763">
        <v>10.6</v>
      </c>
      <c r="Q763">
        <v>9.5280000000000005</v>
      </c>
      <c r="R763">
        <v>2.1840000000000002</v>
      </c>
      <c r="S763">
        <v>3.25</v>
      </c>
      <c r="T763">
        <v>4687</v>
      </c>
      <c r="U763">
        <v>121</v>
      </c>
      <c r="V763">
        <v>0</v>
      </c>
      <c r="W763">
        <v>605.6</v>
      </c>
      <c r="X763">
        <v>1.0283</v>
      </c>
      <c r="Y763">
        <v>656.4</v>
      </c>
      <c r="Z763">
        <v>0</v>
      </c>
      <c r="AA763">
        <v>0</v>
      </c>
      <c r="AB763">
        <v>967.8</v>
      </c>
      <c r="AC763">
        <v>788.4</v>
      </c>
      <c r="AD763">
        <v>686.4</v>
      </c>
      <c r="AE763">
        <v>636</v>
      </c>
      <c r="AF763">
        <v>605.20000000000005</v>
      </c>
      <c r="AG763">
        <v>585.5</v>
      </c>
      <c r="AH763">
        <v>557.1</v>
      </c>
      <c r="AI763">
        <v>921.6</v>
      </c>
      <c r="AJ763">
        <v>753.4</v>
      </c>
      <c r="AK763">
        <v>667.4</v>
      </c>
      <c r="AL763">
        <v>625.5</v>
      </c>
      <c r="AM763">
        <v>601.79999999999995</v>
      </c>
      <c r="AN763">
        <v>584.29999999999995</v>
      </c>
      <c r="AO763">
        <v>555.70000000000005</v>
      </c>
      <c r="AP763">
        <v>825</v>
      </c>
      <c r="AQ763">
        <v>669.8</v>
      </c>
      <c r="AR763">
        <v>588</v>
      </c>
      <c r="AS763">
        <v>541.4</v>
      </c>
      <c r="AT763">
        <v>512.79999999999995</v>
      </c>
      <c r="AU763">
        <v>493.5</v>
      </c>
      <c r="AV763">
        <v>466.7</v>
      </c>
      <c r="AW763">
        <v>879.4</v>
      </c>
      <c r="AX763">
        <v>708.3</v>
      </c>
      <c r="AY763">
        <v>616.79999999999995</v>
      </c>
      <c r="AZ763">
        <v>563.9</v>
      </c>
      <c r="BA763">
        <v>531.5</v>
      </c>
      <c r="BB763">
        <v>510.1</v>
      </c>
      <c r="BC763">
        <v>481.9</v>
      </c>
      <c r="BD763">
        <v>966.3</v>
      </c>
      <c r="BE763">
        <v>742.6</v>
      </c>
      <c r="BF763">
        <v>623.1</v>
      </c>
      <c r="BG763">
        <v>560.20000000000005</v>
      </c>
      <c r="BH763">
        <v>525.20000000000005</v>
      </c>
      <c r="BI763">
        <v>495.9</v>
      </c>
      <c r="BJ763">
        <v>446</v>
      </c>
      <c r="BK763">
        <v>41.9</v>
      </c>
      <c r="BL763">
        <v>40.9</v>
      </c>
      <c r="BM763">
        <v>39.200000000000003</v>
      </c>
      <c r="BN763">
        <v>37.9</v>
      </c>
      <c r="BO763">
        <v>37.799999999999997</v>
      </c>
      <c r="BP763">
        <v>37.5</v>
      </c>
      <c r="BQ763">
        <v>37.700000000000003</v>
      </c>
      <c r="BR763">
        <v>144.6</v>
      </c>
      <c r="BS763">
        <v>148.69999999999999</v>
      </c>
      <c r="BT763">
        <v>151.5</v>
      </c>
      <c r="BU763">
        <v>158.9</v>
      </c>
      <c r="BV763">
        <v>180</v>
      </c>
      <c r="BW763">
        <v>180</v>
      </c>
      <c r="BX763">
        <v>180</v>
      </c>
      <c r="BY763">
        <v>982</v>
      </c>
      <c r="BZ763">
        <v>815.4</v>
      </c>
      <c r="CA763">
        <v>727.8</v>
      </c>
      <c r="CB763">
        <v>699.6</v>
      </c>
      <c r="CC763">
        <v>689.3</v>
      </c>
      <c r="CD763">
        <v>682</v>
      </c>
      <c r="CE763">
        <v>674</v>
      </c>
      <c r="CF763">
        <v>652.1</v>
      </c>
      <c r="CG763">
        <v>551</v>
      </c>
      <c r="CH763">
        <v>512</v>
      </c>
      <c r="CI763">
        <v>499.6</v>
      </c>
      <c r="CJ763">
        <v>494.8</v>
      </c>
      <c r="CK763">
        <v>492.6</v>
      </c>
      <c r="CL763">
        <v>485.3</v>
      </c>
      <c r="CM763">
        <v>620.70000000000005</v>
      </c>
      <c r="CN763">
        <v>532.79999999999995</v>
      </c>
      <c r="CO763">
        <v>500.8</v>
      </c>
      <c r="CP763">
        <v>487.3</v>
      </c>
      <c r="CQ763">
        <v>481.8</v>
      </c>
      <c r="CR763">
        <v>478.9</v>
      </c>
      <c r="CS763">
        <v>470.8</v>
      </c>
      <c r="CT763">
        <v>597.9</v>
      </c>
      <c r="CU763">
        <v>521.6</v>
      </c>
      <c r="CV763">
        <v>492.3</v>
      </c>
      <c r="CW763">
        <v>474.3</v>
      </c>
      <c r="CX763">
        <v>462</v>
      </c>
      <c r="CY763">
        <v>455.7</v>
      </c>
      <c r="CZ763">
        <v>450.6</v>
      </c>
      <c r="DA763">
        <v>604.9</v>
      </c>
      <c r="DB763">
        <v>518.6</v>
      </c>
      <c r="DC763">
        <v>485.9</v>
      </c>
      <c r="DD763">
        <v>469.2</v>
      </c>
      <c r="DE763">
        <v>452.4</v>
      </c>
      <c r="DF763">
        <v>436.8</v>
      </c>
      <c r="DG763">
        <v>420.5</v>
      </c>
      <c r="DH763">
        <v>612.4</v>
      </c>
      <c r="DI763">
        <v>515.79999999999995</v>
      </c>
      <c r="DJ763">
        <v>480</v>
      </c>
      <c r="DK763">
        <v>454</v>
      </c>
      <c r="DL763">
        <v>430.9</v>
      </c>
      <c r="DM763">
        <v>414.6</v>
      </c>
      <c r="DN763">
        <v>392.6</v>
      </c>
      <c r="DO763">
        <v>630.29999999999995</v>
      </c>
      <c r="DP763">
        <v>525.79999999999995</v>
      </c>
      <c r="DQ763">
        <v>485.8</v>
      </c>
      <c r="DR763">
        <v>456.9</v>
      </c>
      <c r="DS763">
        <v>429.7</v>
      </c>
      <c r="DT763">
        <v>407.1</v>
      </c>
      <c r="DU763">
        <v>369.7</v>
      </c>
      <c r="DV763">
        <v>697</v>
      </c>
      <c r="DW763">
        <v>567.9</v>
      </c>
      <c r="DX763">
        <v>507.1</v>
      </c>
      <c r="DY763">
        <v>477.2</v>
      </c>
      <c r="DZ763">
        <v>449.8</v>
      </c>
      <c r="EA763">
        <v>422.7</v>
      </c>
      <c r="EB763">
        <v>368</v>
      </c>
      <c r="EC763">
        <v>825.8</v>
      </c>
      <c r="ED763">
        <v>659.4</v>
      </c>
      <c r="EE763">
        <v>559.5</v>
      </c>
      <c r="EF763">
        <v>506.3</v>
      </c>
      <c r="EG763">
        <v>478.2</v>
      </c>
      <c r="EH763">
        <v>452.8</v>
      </c>
      <c r="EI763">
        <v>403.4</v>
      </c>
      <c r="EJ763">
        <v>953.5</v>
      </c>
      <c r="EK763">
        <v>761.5</v>
      </c>
      <c r="EL763">
        <v>645</v>
      </c>
      <c r="EM763">
        <v>572.4</v>
      </c>
      <c r="EN763">
        <v>521.1</v>
      </c>
      <c r="EO763">
        <v>488.9</v>
      </c>
      <c r="EP763" t="s">
        <v>5164</v>
      </c>
    </row>
    <row r="764" spans="1:146" x14ac:dyDescent="0.25">
      <c r="A764" t="s">
        <v>3931</v>
      </c>
      <c r="B764" t="s">
        <v>5165</v>
      </c>
      <c r="C764" t="s">
        <v>5166</v>
      </c>
      <c r="D764" t="s">
        <v>5167</v>
      </c>
      <c r="E764" t="s">
        <v>5168</v>
      </c>
      <c r="F764" t="s">
        <v>5169</v>
      </c>
      <c r="G764" t="s">
        <v>1527</v>
      </c>
      <c r="H764">
        <v>1985</v>
      </c>
      <c r="K764" t="s">
        <v>1698</v>
      </c>
      <c r="L764" t="s">
        <v>1781</v>
      </c>
      <c r="M764">
        <v>786</v>
      </c>
      <c r="N764" t="s">
        <v>5170</v>
      </c>
      <c r="O764" s="3">
        <v>0.37002314814814818</v>
      </c>
      <c r="P764">
        <v>13.51</v>
      </c>
      <c r="Q764">
        <v>11.068</v>
      </c>
      <c r="R764">
        <v>2.2269999999999999</v>
      </c>
      <c r="S764">
        <v>4.0599999999999996</v>
      </c>
      <c r="T764">
        <v>9194</v>
      </c>
      <c r="U764">
        <v>122.2</v>
      </c>
      <c r="V764">
        <v>0.01</v>
      </c>
      <c r="W764">
        <v>574.70000000000005</v>
      </c>
      <c r="X764">
        <v>1.081</v>
      </c>
      <c r="Y764">
        <v>624.4</v>
      </c>
      <c r="Z764">
        <v>0</v>
      </c>
      <c r="AA764">
        <v>0</v>
      </c>
      <c r="AB764">
        <v>917.4</v>
      </c>
      <c r="AC764">
        <v>750.1</v>
      </c>
      <c r="AD764">
        <v>659.4</v>
      </c>
      <c r="AE764">
        <v>607.5</v>
      </c>
      <c r="AF764">
        <v>575.70000000000005</v>
      </c>
      <c r="AG764">
        <v>554</v>
      </c>
      <c r="AH764">
        <v>527.20000000000005</v>
      </c>
      <c r="AI764">
        <v>871.2</v>
      </c>
      <c r="AJ764">
        <v>715.5</v>
      </c>
      <c r="AK764">
        <v>636.5</v>
      </c>
      <c r="AL764">
        <v>595.1</v>
      </c>
      <c r="AM764">
        <v>570.70000000000005</v>
      </c>
      <c r="AN764">
        <v>553.9</v>
      </c>
      <c r="AO764">
        <v>528.4</v>
      </c>
      <c r="AP764">
        <v>781.5</v>
      </c>
      <c r="AQ764">
        <v>635.1</v>
      </c>
      <c r="AR764">
        <v>558.1</v>
      </c>
      <c r="AS764">
        <v>514.20000000000005</v>
      </c>
      <c r="AT764">
        <v>487.6</v>
      </c>
      <c r="AU764">
        <v>470</v>
      </c>
      <c r="AV764">
        <v>447.2</v>
      </c>
      <c r="AW764">
        <v>819.8</v>
      </c>
      <c r="AX764">
        <v>662.9</v>
      </c>
      <c r="AY764">
        <v>579</v>
      </c>
      <c r="AZ764">
        <v>530.4</v>
      </c>
      <c r="BA764">
        <v>500.5</v>
      </c>
      <c r="BB764">
        <v>480.8</v>
      </c>
      <c r="BC764">
        <v>455.6</v>
      </c>
      <c r="BD764">
        <v>918.3</v>
      </c>
      <c r="BE764">
        <v>706.2</v>
      </c>
      <c r="BF764">
        <v>595.9</v>
      </c>
      <c r="BG764">
        <v>532.20000000000005</v>
      </c>
      <c r="BH764">
        <v>498.1</v>
      </c>
      <c r="BI764">
        <v>471.2</v>
      </c>
      <c r="BJ764">
        <v>429.9</v>
      </c>
      <c r="BK764">
        <v>42.6</v>
      </c>
      <c r="BL764">
        <v>42</v>
      </c>
      <c r="BM764">
        <v>40.799999999999997</v>
      </c>
      <c r="BN764">
        <v>39.200000000000003</v>
      </c>
      <c r="BO764">
        <v>38.700000000000003</v>
      </c>
      <c r="BP764">
        <v>38.5</v>
      </c>
      <c r="BQ764">
        <v>37.700000000000003</v>
      </c>
      <c r="BR764">
        <v>144.69999999999999</v>
      </c>
      <c r="BS764">
        <v>148.6</v>
      </c>
      <c r="BT764">
        <v>150.19999999999999</v>
      </c>
      <c r="BU764">
        <v>155.4</v>
      </c>
      <c r="BV764">
        <v>169.9</v>
      </c>
      <c r="BW764">
        <v>180</v>
      </c>
      <c r="BX764">
        <v>180</v>
      </c>
      <c r="BY764">
        <v>908.3</v>
      </c>
      <c r="BZ764">
        <v>761.2</v>
      </c>
      <c r="CA764">
        <v>693</v>
      </c>
      <c r="CB764">
        <v>662.9</v>
      </c>
      <c r="CC764">
        <v>647.4</v>
      </c>
      <c r="CD764">
        <v>640.1</v>
      </c>
      <c r="CE764">
        <v>627.70000000000005</v>
      </c>
      <c r="CF764">
        <v>598.1</v>
      </c>
      <c r="CG764">
        <v>507.9</v>
      </c>
      <c r="CH764">
        <v>477.3</v>
      </c>
      <c r="CI764">
        <v>466.2</v>
      </c>
      <c r="CJ764">
        <v>460.5</v>
      </c>
      <c r="CK764">
        <v>457.3</v>
      </c>
      <c r="CL764">
        <v>454.3</v>
      </c>
      <c r="CM764">
        <v>567.1</v>
      </c>
      <c r="CN764">
        <v>490.3</v>
      </c>
      <c r="CO764">
        <v>465.4</v>
      </c>
      <c r="CP764">
        <v>454.6</v>
      </c>
      <c r="CQ764">
        <v>448.8</v>
      </c>
      <c r="CR764">
        <v>445.2</v>
      </c>
      <c r="CS764">
        <v>442</v>
      </c>
      <c r="CT764">
        <v>544.9</v>
      </c>
      <c r="CU764">
        <v>479.4</v>
      </c>
      <c r="CV764">
        <v>456.3</v>
      </c>
      <c r="CW764">
        <v>442.6</v>
      </c>
      <c r="CX764">
        <v>432.7</v>
      </c>
      <c r="CY764">
        <v>426.5</v>
      </c>
      <c r="CZ764">
        <v>420.1</v>
      </c>
      <c r="DA764">
        <v>553.6</v>
      </c>
      <c r="DB764">
        <v>483.1</v>
      </c>
      <c r="DC764">
        <v>456.8</v>
      </c>
      <c r="DD764">
        <v>440.7</v>
      </c>
      <c r="DE764">
        <v>427.2</v>
      </c>
      <c r="DF764">
        <v>415.5</v>
      </c>
      <c r="DG764">
        <v>400.1</v>
      </c>
      <c r="DH764">
        <v>604.9</v>
      </c>
      <c r="DI764">
        <v>497.9</v>
      </c>
      <c r="DJ764">
        <v>458.2</v>
      </c>
      <c r="DK764">
        <v>437</v>
      </c>
      <c r="DL764">
        <v>419.8</v>
      </c>
      <c r="DM764">
        <v>409.7</v>
      </c>
      <c r="DN764">
        <v>392.8</v>
      </c>
      <c r="DO764">
        <v>619.70000000000005</v>
      </c>
      <c r="DP764">
        <v>508.2</v>
      </c>
      <c r="DQ764">
        <v>462.5</v>
      </c>
      <c r="DR764">
        <v>438.6</v>
      </c>
      <c r="DS764">
        <v>417.9</v>
      </c>
      <c r="DT764">
        <v>399.3</v>
      </c>
      <c r="DU764">
        <v>377.4</v>
      </c>
      <c r="DV764">
        <v>681.7</v>
      </c>
      <c r="DW764">
        <v>553.79999999999995</v>
      </c>
      <c r="DX764">
        <v>483.6</v>
      </c>
      <c r="DY764">
        <v>453.5</v>
      </c>
      <c r="DZ764">
        <v>431.9</v>
      </c>
      <c r="EA764">
        <v>410.5</v>
      </c>
      <c r="EB764">
        <v>372.3</v>
      </c>
      <c r="EC764">
        <v>802.4</v>
      </c>
      <c r="ED764">
        <v>640.1</v>
      </c>
      <c r="EE764">
        <v>542.1</v>
      </c>
      <c r="EF764">
        <v>483.3</v>
      </c>
      <c r="EG764">
        <v>454.9</v>
      </c>
      <c r="EH764">
        <v>434.6</v>
      </c>
      <c r="EI764">
        <v>395.6</v>
      </c>
      <c r="EJ764">
        <v>926.5</v>
      </c>
      <c r="EK764">
        <v>739.1</v>
      </c>
      <c r="EL764">
        <v>625.9</v>
      </c>
      <c r="EM764">
        <v>552.1</v>
      </c>
      <c r="EN764">
        <v>504</v>
      </c>
      <c r="EO764">
        <v>468</v>
      </c>
      <c r="EP764" t="s">
        <v>5171</v>
      </c>
    </row>
    <row r="765" spans="1:146" x14ac:dyDescent="0.25">
      <c r="A765" t="s">
        <v>3421</v>
      </c>
      <c r="B765" t="s">
        <v>5172</v>
      </c>
      <c r="C765" t="s">
        <v>5173</v>
      </c>
      <c r="D765" t="s">
        <v>5174</v>
      </c>
      <c r="E765" t="s">
        <v>5175</v>
      </c>
      <c r="F765" t="s">
        <v>1044</v>
      </c>
      <c r="G765" t="s">
        <v>1044</v>
      </c>
      <c r="H765">
        <v>2006</v>
      </c>
      <c r="K765" t="s">
        <v>1698</v>
      </c>
      <c r="L765" t="s">
        <v>1782</v>
      </c>
      <c r="M765">
        <v>831</v>
      </c>
      <c r="N765" t="s">
        <v>5170</v>
      </c>
      <c r="O765" s="3">
        <v>0.38592592592592595</v>
      </c>
      <c r="P765">
        <v>12</v>
      </c>
      <c r="Q765">
        <v>11.622999999999999</v>
      </c>
      <c r="R765">
        <v>3.0030000000000001</v>
      </c>
      <c r="S765">
        <v>4.1500000000000004</v>
      </c>
      <c r="T765">
        <v>4700</v>
      </c>
      <c r="U765">
        <v>117.7</v>
      </c>
      <c r="V765">
        <v>0</v>
      </c>
      <c r="W765">
        <v>501.6</v>
      </c>
      <c r="X765">
        <v>1.2252000000000001</v>
      </c>
      <c r="Y765">
        <v>550.9</v>
      </c>
      <c r="Z765">
        <v>0</v>
      </c>
      <c r="AA765">
        <v>0</v>
      </c>
      <c r="AB765">
        <v>796.7</v>
      </c>
      <c r="AC765">
        <v>648.20000000000005</v>
      </c>
      <c r="AD765">
        <v>580.5</v>
      </c>
      <c r="AE765">
        <v>544.70000000000005</v>
      </c>
      <c r="AF765">
        <v>515.4</v>
      </c>
      <c r="AG765">
        <v>488.6</v>
      </c>
      <c r="AH765">
        <v>443</v>
      </c>
      <c r="AI765">
        <v>754.6</v>
      </c>
      <c r="AJ765">
        <v>620.20000000000005</v>
      </c>
      <c r="AK765">
        <v>560.5</v>
      </c>
      <c r="AL765">
        <v>525.9</v>
      </c>
      <c r="AM765">
        <v>497</v>
      </c>
      <c r="AN765">
        <v>473.7</v>
      </c>
      <c r="AO765">
        <v>443.5</v>
      </c>
      <c r="AP765">
        <v>680.4</v>
      </c>
      <c r="AQ765">
        <v>555</v>
      </c>
      <c r="AR765">
        <v>488.2</v>
      </c>
      <c r="AS765">
        <v>448.1</v>
      </c>
      <c r="AT765">
        <v>420.8</v>
      </c>
      <c r="AU765">
        <v>399.8</v>
      </c>
      <c r="AV765">
        <v>366.3</v>
      </c>
      <c r="AW765">
        <v>735.9</v>
      </c>
      <c r="AX765">
        <v>595.5</v>
      </c>
      <c r="AY765">
        <v>519.29999999999995</v>
      </c>
      <c r="AZ765">
        <v>473.2</v>
      </c>
      <c r="BA765">
        <v>442.5</v>
      </c>
      <c r="BB765">
        <v>420.2</v>
      </c>
      <c r="BC765">
        <v>387.9</v>
      </c>
      <c r="BD765">
        <v>797.4</v>
      </c>
      <c r="BE765">
        <v>612.20000000000005</v>
      </c>
      <c r="BF765">
        <v>525.29999999999995</v>
      </c>
      <c r="BG765">
        <v>470.8</v>
      </c>
      <c r="BH765">
        <v>435.4</v>
      </c>
      <c r="BI765">
        <v>402.5</v>
      </c>
      <c r="BJ765">
        <v>349.4</v>
      </c>
      <c r="BK765">
        <v>42.3</v>
      </c>
      <c r="BL765">
        <v>39.700000000000003</v>
      </c>
      <c r="BM765">
        <v>37.700000000000003</v>
      </c>
      <c r="BN765">
        <v>36.4</v>
      </c>
      <c r="BO765">
        <v>35</v>
      </c>
      <c r="BP765">
        <v>34.5</v>
      </c>
      <c r="BQ765">
        <v>34.700000000000003</v>
      </c>
      <c r="BR765">
        <v>142.5</v>
      </c>
      <c r="BS765">
        <v>144.19999999999999</v>
      </c>
      <c r="BT765">
        <v>149.9</v>
      </c>
      <c r="BU765">
        <v>152.5</v>
      </c>
      <c r="BV765">
        <v>149.1</v>
      </c>
      <c r="BW765">
        <v>145.69999999999999</v>
      </c>
      <c r="BX765">
        <v>141.69999999999999</v>
      </c>
      <c r="BY765">
        <v>789.6</v>
      </c>
      <c r="BZ765">
        <v>659.2</v>
      </c>
      <c r="CA765">
        <v>615.70000000000005</v>
      </c>
      <c r="CB765">
        <v>594.6</v>
      </c>
      <c r="CC765">
        <v>573.9</v>
      </c>
      <c r="CD765">
        <v>564.6</v>
      </c>
      <c r="CE765">
        <v>560.5</v>
      </c>
      <c r="CF765">
        <v>519.5</v>
      </c>
      <c r="CG765">
        <v>455.8</v>
      </c>
      <c r="CH765">
        <v>439.5</v>
      </c>
      <c r="CI765">
        <v>430.6</v>
      </c>
      <c r="CJ765">
        <v>422.9</v>
      </c>
      <c r="CK765">
        <v>410.4</v>
      </c>
      <c r="CL765">
        <v>403.4</v>
      </c>
      <c r="CM765">
        <v>492.8</v>
      </c>
      <c r="CN765">
        <v>443.4</v>
      </c>
      <c r="CO765">
        <v>425.5</v>
      </c>
      <c r="CP765">
        <v>414.4</v>
      </c>
      <c r="CQ765">
        <v>406.8</v>
      </c>
      <c r="CR765">
        <v>393.7</v>
      </c>
      <c r="CS765">
        <v>382.6</v>
      </c>
      <c r="CT765">
        <v>477.1</v>
      </c>
      <c r="CU765">
        <v>434</v>
      </c>
      <c r="CV765">
        <v>404.5</v>
      </c>
      <c r="CW765">
        <v>388.1</v>
      </c>
      <c r="CX765">
        <v>378.1</v>
      </c>
      <c r="CY765">
        <v>371.3</v>
      </c>
      <c r="CZ765">
        <v>349.9</v>
      </c>
      <c r="DA765">
        <v>482.1</v>
      </c>
      <c r="DB765">
        <v>436.8</v>
      </c>
      <c r="DC765">
        <v>402.3</v>
      </c>
      <c r="DD765">
        <v>371.9</v>
      </c>
      <c r="DE765">
        <v>354.4</v>
      </c>
      <c r="DF765">
        <v>343.5</v>
      </c>
      <c r="DG765">
        <v>328.3</v>
      </c>
      <c r="DH765">
        <v>506.5</v>
      </c>
      <c r="DI765">
        <v>437.3</v>
      </c>
      <c r="DJ765">
        <v>400.8</v>
      </c>
      <c r="DK765">
        <v>375.5</v>
      </c>
      <c r="DL765">
        <v>355.3</v>
      </c>
      <c r="DM765">
        <v>334</v>
      </c>
      <c r="DN765">
        <v>290.2</v>
      </c>
      <c r="DO765">
        <v>523.1</v>
      </c>
      <c r="DP765">
        <v>442.6</v>
      </c>
      <c r="DQ765">
        <v>398.7</v>
      </c>
      <c r="DR765">
        <v>364.7</v>
      </c>
      <c r="DS765">
        <v>342.8</v>
      </c>
      <c r="DT765">
        <v>322.5</v>
      </c>
      <c r="DU765">
        <v>285.2</v>
      </c>
      <c r="DV765">
        <v>583.5</v>
      </c>
      <c r="DW765">
        <v>469.4</v>
      </c>
      <c r="DX765">
        <v>425.6</v>
      </c>
      <c r="DY765">
        <v>384.9</v>
      </c>
      <c r="DZ765">
        <v>342.4</v>
      </c>
      <c r="EA765">
        <v>304.7</v>
      </c>
      <c r="EB765">
        <v>261.5</v>
      </c>
      <c r="EC765">
        <v>696.1</v>
      </c>
      <c r="ED765">
        <v>551.79999999999995</v>
      </c>
      <c r="EE765">
        <v>472.3</v>
      </c>
      <c r="EF765">
        <v>427.7</v>
      </c>
      <c r="EG765">
        <v>395.6</v>
      </c>
      <c r="EH765">
        <v>357.3</v>
      </c>
      <c r="EI765">
        <v>282</v>
      </c>
      <c r="EJ765">
        <v>803.7</v>
      </c>
      <c r="EK765">
        <v>637.1</v>
      </c>
      <c r="EL765">
        <v>545.4</v>
      </c>
      <c r="EM765">
        <v>494.8</v>
      </c>
      <c r="EN765">
        <v>456.9</v>
      </c>
      <c r="EO765">
        <v>412.6</v>
      </c>
      <c r="EP765" t="s">
        <v>5176</v>
      </c>
    </row>
    <row r="766" spans="1:146" x14ac:dyDescent="0.25">
      <c r="A766" t="s">
        <v>3421</v>
      </c>
      <c r="B766" t="s">
        <v>2764</v>
      </c>
      <c r="C766" t="s">
        <v>2765</v>
      </c>
      <c r="D766" t="s">
        <v>2766</v>
      </c>
      <c r="E766" t="s">
        <v>1148</v>
      </c>
      <c r="F766" t="s">
        <v>1149</v>
      </c>
      <c r="G766" t="s">
        <v>1936</v>
      </c>
      <c r="H766">
        <v>2000</v>
      </c>
      <c r="I766">
        <v>4094652</v>
      </c>
      <c r="K766" t="s">
        <v>2137</v>
      </c>
      <c r="L766" t="s">
        <v>1781</v>
      </c>
      <c r="M766">
        <v>813</v>
      </c>
      <c r="N766" t="s">
        <v>5170</v>
      </c>
      <c r="O766" s="3">
        <v>0.61979166666666663</v>
      </c>
      <c r="P766">
        <v>12.244</v>
      </c>
      <c r="Q766">
        <v>11.239000000000001</v>
      </c>
      <c r="R766">
        <v>2.157</v>
      </c>
      <c r="S766">
        <v>3.67</v>
      </c>
      <c r="T766">
        <v>6729</v>
      </c>
      <c r="U766">
        <v>120.5</v>
      </c>
      <c r="V766">
        <v>0.21</v>
      </c>
      <c r="W766">
        <v>594.9</v>
      </c>
      <c r="X766">
        <v>1.0435000000000001</v>
      </c>
      <c r="Y766">
        <v>646.79999999999995</v>
      </c>
      <c r="Z766">
        <v>0</v>
      </c>
      <c r="AA766">
        <v>0</v>
      </c>
      <c r="AB766">
        <v>997.8</v>
      </c>
      <c r="AC766">
        <v>802</v>
      </c>
      <c r="AD766">
        <v>685</v>
      </c>
      <c r="AE766">
        <v>618.29999999999995</v>
      </c>
      <c r="AF766">
        <v>590.79999999999995</v>
      </c>
      <c r="AG766">
        <v>568.70000000000005</v>
      </c>
      <c r="AH766">
        <v>537.70000000000005</v>
      </c>
      <c r="AI766">
        <v>956.8</v>
      </c>
      <c r="AJ766">
        <v>768.4</v>
      </c>
      <c r="AK766">
        <v>664.7</v>
      </c>
      <c r="AL766">
        <v>607</v>
      </c>
      <c r="AM766">
        <v>576.70000000000005</v>
      </c>
      <c r="AN766">
        <v>556.6</v>
      </c>
      <c r="AO766">
        <v>526.20000000000005</v>
      </c>
      <c r="AP766">
        <v>829</v>
      </c>
      <c r="AQ766">
        <v>664.7</v>
      </c>
      <c r="AR766">
        <v>576.29999999999995</v>
      </c>
      <c r="AS766">
        <v>525.1</v>
      </c>
      <c r="AT766">
        <v>493.7</v>
      </c>
      <c r="AU766">
        <v>472.9</v>
      </c>
      <c r="AV766">
        <v>444.8</v>
      </c>
      <c r="AW766">
        <v>920.5</v>
      </c>
      <c r="AX766">
        <v>728.8</v>
      </c>
      <c r="AY766">
        <v>622.70000000000005</v>
      </c>
      <c r="AZ766">
        <v>559.1</v>
      </c>
      <c r="BA766">
        <v>519.20000000000005</v>
      </c>
      <c r="BB766">
        <v>492.9</v>
      </c>
      <c r="BC766">
        <v>460.8</v>
      </c>
      <c r="BD766">
        <v>991.4</v>
      </c>
      <c r="BE766">
        <v>750.7</v>
      </c>
      <c r="BF766">
        <v>615.9</v>
      </c>
      <c r="BG766">
        <v>539.29999999999995</v>
      </c>
      <c r="BH766">
        <v>503.2</v>
      </c>
      <c r="BI766">
        <v>473.5</v>
      </c>
      <c r="BJ766">
        <v>425.9</v>
      </c>
      <c r="BK766">
        <v>43.2</v>
      </c>
      <c r="BL766">
        <v>41.6</v>
      </c>
      <c r="BM766">
        <v>41.3</v>
      </c>
      <c r="BN766">
        <v>39.6</v>
      </c>
      <c r="BO766">
        <v>38.5</v>
      </c>
      <c r="BP766">
        <v>37.9</v>
      </c>
      <c r="BQ766">
        <v>37.299999999999997</v>
      </c>
      <c r="BR766">
        <v>143.5</v>
      </c>
      <c r="BS766">
        <v>147.30000000000001</v>
      </c>
      <c r="BT766">
        <v>146.80000000000001</v>
      </c>
      <c r="BU766">
        <v>150.30000000000001</v>
      </c>
      <c r="BV766">
        <v>151.6</v>
      </c>
      <c r="BW766">
        <v>175.3</v>
      </c>
      <c r="BX766">
        <v>177.5</v>
      </c>
      <c r="BY766">
        <v>1061.9000000000001</v>
      </c>
      <c r="BZ766">
        <v>863.3</v>
      </c>
      <c r="CA766">
        <v>750.5</v>
      </c>
      <c r="CB766">
        <v>683.8</v>
      </c>
      <c r="CC766">
        <v>657.2</v>
      </c>
      <c r="CD766">
        <v>646</v>
      </c>
      <c r="CE766">
        <v>632.5</v>
      </c>
      <c r="CF766">
        <v>693.6</v>
      </c>
      <c r="CG766">
        <v>574.1</v>
      </c>
      <c r="CH766">
        <v>506.9</v>
      </c>
      <c r="CI766">
        <v>478.2</v>
      </c>
      <c r="CJ766">
        <v>466.2</v>
      </c>
      <c r="CK766">
        <v>461.2</v>
      </c>
      <c r="CL766">
        <v>457.7</v>
      </c>
      <c r="CM766">
        <v>655.5</v>
      </c>
      <c r="CN766">
        <v>546.4</v>
      </c>
      <c r="CO766">
        <v>490</v>
      </c>
      <c r="CP766">
        <v>466.6</v>
      </c>
      <c r="CQ766">
        <v>454.6</v>
      </c>
      <c r="CR766">
        <v>448.2</v>
      </c>
      <c r="CS766">
        <v>443.3</v>
      </c>
      <c r="CT766">
        <v>627.6</v>
      </c>
      <c r="CU766">
        <v>525.9</v>
      </c>
      <c r="CV766">
        <v>478.8</v>
      </c>
      <c r="CW766">
        <v>456.9</v>
      </c>
      <c r="CX766">
        <v>442.1</v>
      </c>
      <c r="CY766">
        <v>430.2</v>
      </c>
      <c r="CZ766">
        <v>416.7</v>
      </c>
      <c r="DA766">
        <v>602.79999999999995</v>
      </c>
      <c r="DB766">
        <v>497.9</v>
      </c>
      <c r="DC766">
        <v>464</v>
      </c>
      <c r="DD766">
        <v>451.9</v>
      </c>
      <c r="DE766">
        <v>439.2</v>
      </c>
      <c r="DF766">
        <v>422.6</v>
      </c>
      <c r="DG766">
        <v>395</v>
      </c>
      <c r="DH766">
        <v>590.5</v>
      </c>
      <c r="DI766">
        <v>487.8</v>
      </c>
      <c r="DJ766">
        <v>451.1</v>
      </c>
      <c r="DK766">
        <v>428.6</v>
      </c>
      <c r="DL766">
        <v>412.9</v>
      </c>
      <c r="DM766">
        <v>400</v>
      </c>
      <c r="DN766">
        <v>378</v>
      </c>
      <c r="DO766">
        <v>604.1</v>
      </c>
      <c r="DP766">
        <v>496</v>
      </c>
      <c r="DQ766">
        <v>454.6</v>
      </c>
      <c r="DR766">
        <v>428.4</v>
      </c>
      <c r="DS766">
        <v>403.1</v>
      </c>
      <c r="DT766">
        <v>383.1</v>
      </c>
      <c r="DU766">
        <v>356.9</v>
      </c>
      <c r="DV766">
        <v>682.1</v>
      </c>
      <c r="DW766">
        <v>541.79999999999995</v>
      </c>
      <c r="DX766">
        <v>474.6</v>
      </c>
      <c r="DY766">
        <v>445.5</v>
      </c>
      <c r="DZ766">
        <v>419.6</v>
      </c>
      <c r="EA766">
        <v>392.5</v>
      </c>
      <c r="EB766">
        <v>339.4</v>
      </c>
      <c r="EC766">
        <v>808.7</v>
      </c>
      <c r="ED766">
        <v>641.4</v>
      </c>
      <c r="EE766">
        <v>536.5</v>
      </c>
      <c r="EF766">
        <v>478.9</v>
      </c>
      <c r="EG766">
        <v>455.7</v>
      </c>
      <c r="EH766">
        <v>437.1</v>
      </c>
      <c r="EI766">
        <v>392.8</v>
      </c>
      <c r="EJ766">
        <v>933.8</v>
      </c>
      <c r="EK766">
        <v>740.6</v>
      </c>
      <c r="EL766">
        <v>619.5</v>
      </c>
      <c r="EM766">
        <v>552.9</v>
      </c>
      <c r="EN766">
        <v>524.4</v>
      </c>
      <c r="EO766">
        <v>491.3</v>
      </c>
      <c r="EP766" t="s">
        <v>5177</v>
      </c>
    </row>
    <row r="767" spans="1:146" x14ac:dyDescent="0.25">
      <c r="A767" t="s">
        <v>3931</v>
      </c>
      <c r="B767" t="s">
        <v>2159</v>
      </c>
      <c r="C767" t="s">
        <v>2160</v>
      </c>
      <c r="D767" t="s">
        <v>498</v>
      </c>
      <c r="E767" t="s">
        <v>1220</v>
      </c>
      <c r="F767" t="s">
        <v>963</v>
      </c>
      <c r="G767" t="s">
        <v>639</v>
      </c>
      <c r="H767">
        <v>1992</v>
      </c>
      <c r="I767">
        <v>159784</v>
      </c>
      <c r="K767" t="s">
        <v>1698</v>
      </c>
      <c r="L767" t="s">
        <v>1781</v>
      </c>
      <c r="M767">
        <v>525</v>
      </c>
      <c r="N767" t="s">
        <v>5178</v>
      </c>
      <c r="O767" s="3">
        <v>0.42562499999999998</v>
      </c>
      <c r="P767">
        <v>11.36</v>
      </c>
      <c r="Q767">
        <v>9.7959999999999994</v>
      </c>
      <c r="R767">
        <v>2.093</v>
      </c>
      <c r="S767">
        <v>3.66</v>
      </c>
      <c r="T767">
        <v>5306</v>
      </c>
      <c r="U767">
        <v>111.9</v>
      </c>
      <c r="V767">
        <v>0</v>
      </c>
      <c r="W767">
        <v>603.9</v>
      </c>
      <c r="X767">
        <v>1.0263</v>
      </c>
      <c r="Y767">
        <v>657.7</v>
      </c>
      <c r="Z767">
        <v>0</v>
      </c>
      <c r="AA767">
        <v>0</v>
      </c>
      <c r="AB767">
        <v>962.8</v>
      </c>
      <c r="AC767">
        <v>784.4</v>
      </c>
      <c r="AD767">
        <v>689.8</v>
      </c>
      <c r="AE767">
        <v>639.29999999999995</v>
      </c>
      <c r="AF767">
        <v>607.79999999999995</v>
      </c>
      <c r="AG767">
        <v>588.29999999999995</v>
      </c>
      <c r="AH767">
        <v>559.70000000000005</v>
      </c>
      <c r="AI767">
        <v>915.1</v>
      </c>
      <c r="AJ767">
        <v>749.8</v>
      </c>
      <c r="AK767">
        <v>668.3</v>
      </c>
      <c r="AL767">
        <v>627.6</v>
      </c>
      <c r="AM767">
        <v>604</v>
      </c>
      <c r="AN767">
        <v>587.79999999999995</v>
      </c>
      <c r="AO767">
        <v>559.5</v>
      </c>
      <c r="AP767">
        <v>820.8</v>
      </c>
      <c r="AQ767">
        <v>667.1</v>
      </c>
      <c r="AR767">
        <v>586.5</v>
      </c>
      <c r="AS767">
        <v>540.70000000000005</v>
      </c>
      <c r="AT767">
        <v>512.9</v>
      </c>
      <c r="AU767">
        <v>494.4</v>
      </c>
      <c r="AV767">
        <v>469.7</v>
      </c>
      <c r="AW767">
        <v>865.7</v>
      </c>
      <c r="AX767">
        <v>699.2</v>
      </c>
      <c r="AY767">
        <v>610.4</v>
      </c>
      <c r="AZ767">
        <v>559.20000000000005</v>
      </c>
      <c r="BA767">
        <v>527.9</v>
      </c>
      <c r="BB767">
        <v>507.3</v>
      </c>
      <c r="BC767">
        <v>480.5</v>
      </c>
      <c r="BD767">
        <v>963.1</v>
      </c>
      <c r="BE767">
        <v>739</v>
      </c>
      <c r="BF767">
        <v>624.4</v>
      </c>
      <c r="BG767">
        <v>560.20000000000005</v>
      </c>
      <c r="BH767">
        <v>524.4</v>
      </c>
      <c r="BI767">
        <v>495.8</v>
      </c>
      <c r="BJ767">
        <v>449.5</v>
      </c>
      <c r="BK767">
        <v>42.3</v>
      </c>
      <c r="BL767">
        <v>41.2</v>
      </c>
      <c r="BM767">
        <v>40</v>
      </c>
      <c r="BN767">
        <v>38.9</v>
      </c>
      <c r="BO767">
        <v>39</v>
      </c>
      <c r="BP767">
        <v>39</v>
      </c>
      <c r="BQ767">
        <v>39</v>
      </c>
      <c r="BR767">
        <v>145</v>
      </c>
      <c r="BS767">
        <v>149</v>
      </c>
      <c r="BT767">
        <v>150.9</v>
      </c>
      <c r="BU767">
        <v>156.80000000000001</v>
      </c>
      <c r="BV767">
        <v>174.4</v>
      </c>
      <c r="BW767">
        <v>180</v>
      </c>
      <c r="BX767">
        <v>180</v>
      </c>
      <c r="BY767">
        <v>960.2</v>
      </c>
      <c r="BZ767">
        <v>800.9</v>
      </c>
      <c r="CA767">
        <v>730.3</v>
      </c>
      <c r="CB767">
        <v>704.3</v>
      </c>
      <c r="CC767">
        <v>692.9</v>
      </c>
      <c r="CD767">
        <v>689.2</v>
      </c>
      <c r="CE767">
        <v>679.7</v>
      </c>
      <c r="CF767">
        <v>634.79999999999995</v>
      </c>
      <c r="CG767">
        <v>539.5</v>
      </c>
      <c r="CH767">
        <v>506</v>
      </c>
      <c r="CI767">
        <v>495.5</v>
      </c>
      <c r="CJ767">
        <v>490.6</v>
      </c>
      <c r="CK767">
        <v>487.9</v>
      </c>
      <c r="CL767">
        <v>483.5</v>
      </c>
      <c r="CM767">
        <v>603.1</v>
      </c>
      <c r="CN767">
        <v>521.29999999999995</v>
      </c>
      <c r="CO767">
        <v>493.6</v>
      </c>
      <c r="CP767">
        <v>482.7</v>
      </c>
      <c r="CQ767">
        <v>477.2</v>
      </c>
      <c r="CR767">
        <v>474.3</v>
      </c>
      <c r="CS767">
        <v>470.4</v>
      </c>
      <c r="CT767">
        <v>581.20000000000005</v>
      </c>
      <c r="CU767">
        <v>510.1</v>
      </c>
      <c r="CV767">
        <v>483.6</v>
      </c>
      <c r="CW767">
        <v>467.6</v>
      </c>
      <c r="CX767">
        <v>457.3</v>
      </c>
      <c r="CY767">
        <v>451.2</v>
      </c>
      <c r="CZ767">
        <v>445.9</v>
      </c>
      <c r="DA767">
        <v>588.6</v>
      </c>
      <c r="DB767">
        <v>512</v>
      </c>
      <c r="DC767">
        <v>482.2</v>
      </c>
      <c r="DD767">
        <v>462.5</v>
      </c>
      <c r="DE767">
        <v>445.6</v>
      </c>
      <c r="DF767">
        <v>432</v>
      </c>
      <c r="DG767">
        <v>418.2</v>
      </c>
      <c r="DH767">
        <v>622.29999999999995</v>
      </c>
      <c r="DI767">
        <v>517.6</v>
      </c>
      <c r="DJ767">
        <v>478.8</v>
      </c>
      <c r="DK767">
        <v>453.9</v>
      </c>
      <c r="DL767">
        <v>433.6</v>
      </c>
      <c r="DM767">
        <v>422.2</v>
      </c>
      <c r="DN767">
        <v>402.8</v>
      </c>
      <c r="DO767">
        <v>642</v>
      </c>
      <c r="DP767">
        <v>530.20000000000005</v>
      </c>
      <c r="DQ767">
        <v>484.2</v>
      </c>
      <c r="DR767">
        <v>456.4</v>
      </c>
      <c r="DS767">
        <v>430.8</v>
      </c>
      <c r="DT767">
        <v>409.8</v>
      </c>
      <c r="DU767">
        <v>383.8</v>
      </c>
      <c r="DV767">
        <v>709.6</v>
      </c>
      <c r="DW767">
        <v>575.20000000000005</v>
      </c>
      <c r="DX767">
        <v>506</v>
      </c>
      <c r="DY767">
        <v>474.2</v>
      </c>
      <c r="DZ767">
        <v>447.7</v>
      </c>
      <c r="EA767">
        <v>421.8</v>
      </c>
      <c r="EB767">
        <v>374</v>
      </c>
      <c r="EC767">
        <v>836</v>
      </c>
      <c r="ED767">
        <v>665.1</v>
      </c>
      <c r="EE767">
        <v>562.6</v>
      </c>
      <c r="EF767">
        <v>504.6</v>
      </c>
      <c r="EG767">
        <v>475.2</v>
      </c>
      <c r="EH767">
        <v>450.6</v>
      </c>
      <c r="EI767">
        <v>403.9</v>
      </c>
      <c r="EJ767">
        <v>965.4</v>
      </c>
      <c r="EK767">
        <v>768</v>
      </c>
      <c r="EL767">
        <v>649.20000000000005</v>
      </c>
      <c r="EM767">
        <v>574.29999999999995</v>
      </c>
      <c r="EN767">
        <v>522.70000000000005</v>
      </c>
      <c r="EO767">
        <v>487.3</v>
      </c>
      <c r="EP767" t="s">
        <v>5179</v>
      </c>
    </row>
    <row r="768" spans="1:146" x14ac:dyDescent="0.25">
      <c r="A768" t="s">
        <v>3421</v>
      </c>
      <c r="B768" t="s">
        <v>3891</v>
      </c>
      <c r="C768" t="s">
        <v>3892</v>
      </c>
      <c r="D768" t="s">
        <v>3893</v>
      </c>
      <c r="E768" t="s">
        <v>3894</v>
      </c>
      <c r="F768" t="s">
        <v>1166</v>
      </c>
      <c r="G768" t="s">
        <v>3895</v>
      </c>
      <c r="H768">
        <v>2017</v>
      </c>
      <c r="K768" t="s">
        <v>1698</v>
      </c>
      <c r="L768" t="s">
        <v>1781</v>
      </c>
      <c r="M768">
        <v>719</v>
      </c>
      <c r="N768" t="s">
        <v>5178</v>
      </c>
      <c r="O768" s="3">
        <v>0.49738425925925928</v>
      </c>
      <c r="P768">
        <v>10.749000000000001</v>
      </c>
      <c r="Q768">
        <v>10.406000000000001</v>
      </c>
      <c r="R768">
        <v>2.2210000000000001</v>
      </c>
      <c r="S768">
        <v>3.6</v>
      </c>
      <c r="T768">
        <v>6426</v>
      </c>
      <c r="U768">
        <v>118.7</v>
      </c>
      <c r="V768">
        <v>0.24</v>
      </c>
      <c r="W768">
        <v>619.5</v>
      </c>
      <c r="X768">
        <v>1.0096000000000001</v>
      </c>
      <c r="Y768">
        <v>668.6</v>
      </c>
      <c r="Z768">
        <v>0</v>
      </c>
      <c r="AA768">
        <v>0</v>
      </c>
      <c r="AB768">
        <v>1032.3</v>
      </c>
      <c r="AC768">
        <v>832.2</v>
      </c>
      <c r="AD768">
        <v>715.4</v>
      </c>
      <c r="AE768">
        <v>641.6</v>
      </c>
      <c r="AF768">
        <v>604.70000000000005</v>
      </c>
      <c r="AG768">
        <v>582.6</v>
      </c>
      <c r="AH768">
        <v>557.4</v>
      </c>
      <c r="AI768">
        <v>988.6</v>
      </c>
      <c r="AJ768">
        <v>799.1</v>
      </c>
      <c r="AK768">
        <v>693.7</v>
      </c>
      <c r="AL768">
        <v>632.79999999999995</v>
      </c>
      <c r="AM768">
        <v>601</v>
      </c>
      <c r="AN768">
        <v>582.5</v>
      </c>
      <c r="AO768">
        <v>557.5</v>
      </c>
      <c r="AP768">
        <v>863.5</v>
      </c>
      <c r="AQ768">
        <v>692.7</v>
      </c>
      <c r="AR768">
        <v>600.20000000000005</v>
      </c>
      <c r="AS768">
        <v>546.4</v>
      </c>
      <c r="AT768">
        <v>513.4</v>
      </c>
      <c r="AU768">
        <v>492</v>
      </c>
      <c r="AV768">
        <v>465.4</v>
      </c>
      <c r="AW768">
        <v>940.4</v>
      </c>
      <c r="AX768">
        <v>747.3</v>
      </c>
      <c r="AY768">
        <v>641.1</v>
      </c>
      <c r="AZ768">
        <v>578</v>
      </c>
      <c r="BA768">
        <v>539.1</v>
      </c>
      <c r="BB768">
        <v>514.1</v>
      </c>
      <c r="BC768">
        <v>484.6</v>
      </c>
      <c r="BD768">
        <v>1026.5999999999999</v>
      </c>
      <c r="BE768">
        <v>780.5</v>
      </c>
      <c r="BF768">
        <v>643.4</v>
      </c>
      <c r="BG768">
        <v>560.9</v>
      </c>
      <c r="BH768">
        <v>521.5</v>
      </c>
      <c r="BI768">
        <v>492.4</v>
      </c>
      <c r="BJ768">
        <v>444</v>
      </c>
      <c r="BK768">
        <v>42.9</v>
      </c>
      <c r="BL768">
        <v>41.3</v>
      </c>
      <c r="BM768">
        <v>40.799999999999997</v>
      </c>
      <c r="BN768">
        <v>39.700000000000003</v>
      </c>
      <c r="BO768">
        <v>38.9</v>
      </c>
      <c r="BP768">
        <v>38.6</v>
      </c>
      <c r="BQ768">
        <v>38.6</v>
      </c>
      <c r="BR768">
        <v>145.1</v>
      </c>
      <c r="BS768">
        <v>149.1</v>
      </c>
      <c r="BT768">
        <v>149.6</v>
      </c>
      <c r="BU768">
        <v>155.9</v>
      </c>
      <c r="BV768">
        <v>170.7</v>
      </c>
      <c r="BW768">
        <v>180</v>
      </c>
      <c r="BX768">
        <v>180</v>
      </c>
      <c r="BY768">
        <v>1089.3</v>
      </c>
      <c r="BZ768">
        <v>892.2</v>
      </c>
      <c r="CA768">
        <v>780.4</v>
      </c>
      <c r="CB768">
        <v>712.1</v>
      </c>
      <c r="CC768">
        <v>689</v>
      </c>
      <c r="CD768">
        <v>681.8</v>
      </c>
      <c r="CE768">
        <v>676.4</v>
      </c>
      <c r="CF768">
        <v>714.4</v>
      </c>
      <c r="CG768">
        <v>596.1</v>
      </c>
      <c r="CH768">
        <v>527.9</v>
      </c>
      <c r="CI768">
        <v>496.1</v>
      </c>
      <c r="CJ768">
        <v>484.7</v>
      </c>
      <c r="CK768">
        <v>481.1</v>
      </c>
      <c r="CL768">
        <v>478.6</v>
      </c>
      <c r="CM768">
        <v>676.7</v>
      </c>
      <c r="CN768">
        <v>568.20000000000005</v>
      </c>
      <c r="CO768">
        <v>510</v>
      </c>
      <c r="CP768">
        <v>484</v>
      </c>
      <c r="CQ768">
        <v>471.8</v>
      </c>
      <c r="CR768">
        <v>467.5</v>
      </c>
      <c r="CS768">
        <v>465.4</v>
      </c>
      <c r="CT768">
        <v>649.20000000000005</v>
      </c>
      <c r="CU768">
        <v>547.4</v>
      </c>
      <c r="CV768">
        <v>497.9</v>
      </c>
      <c r="CW768">
        <v>474.7</v>
      </c>
      <c r="CX768">
        <v>459.1</v>
      </c>
      <c r="CY768">
        <v>448.3</v>
      </c>
      <c r="CZ768">
        <v>440.5</v>
      </c>
      <c r="DA768">
        <v>642.20000000000005</v>
      </c>
      <c r="DB768">
        <v>529</v>
      </c>
      <c r="DC768">
        <v>483</v>
      </c>
      <c r="DD768">
        <v>461.9</v>
      </c>
      <c r="DE768">
        <v>451.2</v>
      </c>
      <c r="DF768">
        <v>440.9</v>
      </c>
      <c r="DG768">
        <v>415.4</v>
      </c>
      <c r="DH768">
        <v>629.1</v>
      </c>
      <c r="DI768">
        <v>518.1</v>
      </c>
      <c r="DJ768">
        <v>473.8</v>
      </c>
      <c r="DK768">
        <v>449.4</v>
      </c>
      <c r="DL768">
        <v>431.7</v>
      </c>
      <c r="DM768">
        <v>412.7</v>
      </c>
      <c r="DN768">
        <v>389.8</v>
      </c>
      <c r="DO768">
        <v>644.6</v>
      </c>
      <c r="DP768">
        <v>529</v>
      </c>
      <c r="DQ768">
        <v>479.2</v>
      </c>
      <c r="DR768">
        <v>452.2</v>
      </c>
      <c r="DS768">
        <v>426.9</v>
      </c>
      <c r="DT768">
        <v>404.5</v>
      </c>
      <c r="DU768">
        <v>371.5</v>
      </c>
      <c r="DV768">
        <v>710.5</v>
      </c>
      <c r="DW768">
        <v>574.6</v>
      </c>
      <c r="DX768">
        <v>501.6</v>
      </c>
      <c r="DY768">
        <v>469</v>
      </c>
      <c r="DZ768">
        <v>444.5</v>
      </c>
      <c r="EA768">
        <v>419.3</v>
      </c>
      <c r="EB768">
        <v>370.2</v>
      </c>
      <c r="EC768">
        <v>844.5</v>
      </c>
      <c r="ED768">
        <v>668.6</v>
      </c>
      <c r="EE768">
        <v>563.20000000000005</v>
      </c>
      <c r="EF768">
        <v>500.1</v>
      </c>
      <c r="EG768">
        <v>470.2</v>
      </c>
      <c r="EH768">
        <v>447.6</v>
      </c>
      <c r="EI768">
        <v>402.2</v>
      </c>
      <c r="EJ768">
        <v>975.2</v>
      </c>
      <c r="EK768">
        <v>772.1</v>
      </c>
      <c r="EL768">
        <v>650.29999999999995</v>
      </c>
      <c r="EM768">
        <v>571.1</v>
      </c>
      <c r="EN768">
        <v>520.4</v>
      </c>
      <c r="EO768">
        <v>483.4</v>
      </c>
      <c r="EP768" t="s">
        <v>5180</v>
      </c>
    </row>
    <row r="769" spans="1:146" x14ac:dyDescent="0.25">
      <c r="A769" t="s">
        <v>3421</v>
      </c>
      <c r="B769" t="s">
        <v>5181</v>
      </c>
      <c r="C769" t="s">
        <v>5182</v>
      </c>
      <c r="D769" t="s">
        <v>3367</v>
      </c>
      <c r="E769" t="s">
        <v>3367</v>
      </c>
      <c r="F769" t="s">
        <v>3368</v>
      </c>
      <c r="G769" t="s">
        <v>1490</v>
      </c>
      <c r="H769">
        <v>2016</v>
      </c>
      <c r="K769" t="s">
        <v>1698</v>
      </c>
      <c r="L769" t="s">
        <v>1781</v>
      </c>
      <c r="M769">
        <v>650</v>
      </c>
      <c r="N769" t="s">
        <v>5183</v>
      </c>
      <c r="O769" s="3">
        <v>0.63011574074074073</v>
      </c>
      <c r="P769">
        <v>12.503</v>
      </c>
      <c r="Q769">
        <v>12.186999999999999</v>
      </c>
      <c r="R769">
        <v>2.4369999999999998</v>
      </c>
      <c r="S769">
        <v>3.94</v>
      </c>
      <c r="T769">
        <v>9199</v>
      </c>
      <c r="U769">
        <v>123</v>
      </c>
      <c r="V769">
        <v>0.21</v>
      </c>
      <c r="W769">
        <v>567.29999999999995</v>
      </c>
      <c r="X769">
        <v>1.0813999999999999</v>
      </c>
      <c r="Y769">
        <v>624.20000000000005</v>
      </c>
      <c r="Z769">
        <v>0</v>
      </c>
      <c r="AA769">
        <v>0</v>
      </c>
      <c r="AB769">
        <v>937.5</v>
      </c>
      <c r="AC769">
        <v>758.9</v>
      </c>
      <c r="AD769">
        <v>657.1</v>
      </c>
      <c r="AE769">
        <v>600.79999999999995</v>
      </c>
      <c r="AF769">
        <v>575.79999999999995</v>
      </c>
      <c r="AG769">
        <v>554.79999999999995</v>
      </c>
      <c r="AH769">
        <v>523.4</v>
      </c>
      <c r="AI769">
        <v>896.2</v>
      </c>
      <c r="AJ769">
        <v>726.7</v>
      </c>
      <c r="AK769">
        <v>636</v>
      </c>
      <c r="AL769">
        <v>587.9</v>
      </c>
      <c r="AM769">
        <v>562.70000000000005</v>
      </c>
      <c r="AN769">
        <v>545</v>
      </c>
      <c r="AO769">
        <v>515.9</v>
      </c>
      <c r="AP769">
        <v>778.1</v>
      </c>
      <c r="AQ769">
        <v>629.4</v>
      </c>
      <c r="AR769">
        <v>550.4</v>
      </c>
      <c r="AS769">
        <v>505.3</v>
      </c>
      <c r="AT769">
        <v>477.8</v>
      </c>
      <c r="AU769">
        <v>459.6</v>
      </c>
      <c r="AV769">
        <v>434.9</v>
      </c>
      <c r="AW769">
        <v>861.3</v>
      </c>
      <c r="AX769">
        <v>686.8</v>
      </c>
      <c r="AY769">
        <v>591.29999999999995</v>
      </c>
      <c r="AZ769">
        <v>534.70000000000005</v>
      </c>
      <c r="BA769">
        <v>499.6</v>
      </c>
      <c r="BB769">
        <v>476.5</v>
      </c>
      <c r="BC769">
        <v>447.6</v>
      </c>
      <c r="BD769">
        <v>933.6</v>
      </c>
      <c r="BE769">
        <v>710.3</v>
      </c>
      <c r="BF769">
        <v>590.5</v>
      </c>
      <c r="BG769">
        <v>521.6</v>
      </c>
      <c r="BH769">
        <v>488.2</v>
      </c>
      <c r="BI769">
        <v>461.2</v>
      </c>
      <c r="BJ769">
        <v>416.6</v>
      </c>
      <c r="BK769">
        <v>42.9</v>
      </c>
      <c r="BL769">
        <v>41.2</v>
      </c>
      <c r="BM769">
        <v>40.4</v>
      </c>
      <c r="BN769">
        <v>39.6</v>
      </c>
      <c r="BO769">
        <v>38.700000000000003</v>
      </c>
      <c r="BP769">
        <v>38.4</v>
      </c>
      <c r="BQ769">
        <v>37.700000000000003</v>
      </c>
      <c r="BR769">
        <v>143.4</v>
      </c>
      <c r="BS769">
        <v>147.30000000000001</v>
      </c>
      <c r="BT769">
        <v>148.1</v>
      </c>
      <c r="BU769">
        <v>150</v>
      </c>
      <c r="BV769">
        <v>151.6</v>
      </c>
      <c r="BW769">
        <v>175.2</v>
      </c>
      <c r="BX769">
        <v>177.9</v>
      </c>
      <c r="BY769">
        <v>976.4</v>
      </c>
      <c r="BZ769">
        <v>801.2</v>
      </c>
      <c r="CA769">
        <v>706.9</v>
      </c>
      <c r="CB769">
        <v>658.5</v>
      </c>
      <c r="CC769">
        <v>639.1</v>
      </c>
      <c r="CD769">
        <v>630.20000000000005</v>
      </c>
      <c r="CE769">
        <v>615.1</v>
      </c>
      <c r="CF769">
        <v>640.4</v>
      </c>
      <c r="CG769">
        <v>535.6</v>
      </c>
      <c r="CH769">
        <v>481.2</v>
      </c>
      <c r="CI769">
        <v>458.8</v>
      </c>
      <c r="CJ769">
        <v>450.3</v>
      </c>
      <c r="CK769">
        <v>446.3</v>
      </c>
      <c r="CL769">
        <v>441.7</v>
      </c>
      <c r="CM769">
        <v>593.9</v>
      </c>
      <c r="CN769">
        <v>501.4</v>
      </c>
      <c r="CO769">
        <v>466.2</v>
      </c>
      <c r="CP769">
        <v>447.3</v>
      </c>
      <c r="CQ769">
        <v>438.1</v>
      </c>
      <c r="CR769">
        <v>433.9</v>
      </c>
      <c r="CS769">
        <v>431</v>
      </c>
      <c r="CT769">
        <v>535.1</v>
      </c>
      <c r="CU769">
        <v>464.8</v>
      </c>
      <c r="CV769">
        <v>443</v>
      </c>
      <c r="CW769">
        <v>433.9</v>
      </c>
      <c r="CX769">
        <v>425.5</v>
      </c>
      <c r="CY769">
        <v>416.5</v>
      </c>
      <c r="CZ769">
        <v>408.6</v>
      </c>
      <c r="DA769">
        <v>518.79999999999995</v>
      </c>
      <c r="DB769">
        <v>456.5</v>
      </c>
      <c r="DC769">
        <v>433.7</v>
      </c>
      <c r="DD769">
        <v>418.2</v>
      </c>
      <c r="DE769">
        <v>408.8</v>
      </c>
      <c r="DF769">
        <v>401.9</v>
      </c>
      <c r="DG769">
        <v>386.2</v>
      </c>
      <c r="DH769">
        <v>559.9</v>
      </c>
      <c r="DI769">
        <v>475.9</v>
      </c>
      <c r="DJ769">
        <v>439</v>
      </c>
      <c r="DK769">
        <v>418.5</v>
      </c>
      <c r="DL769">
        <v>400.8</v>
      </c>
      <c r="DM769">
        <v>382.2</v>
      </c>
      <c r="DN769">
        <v>362.4</v>
      </c>
      <c r="DO769">
        <v>589.4</v>
      </c>
      <c r="DP769">
        <v>485.7</v>
      </c>
      <c r="DQ769">
        <v>443.5</v>
      </c>
      <c r="DR769">
        <v>420.5</v>
      </c>
      <c r="DS769">
        <v>398.4</v>
      </c>
      <c r="DT769">
        <v>379.4</v>
      </c>
      <c r="DU769">
        <v>350.8</v>
      </c>
      <c r="DV769">
        <v>656</v>
      </c>
      <c r="DW769">
        <v>531.5</v>
      </c>
      <c r="DX769">
        <v>465.3</v>
      </c>
      <c r="DY769">
        <v>436.2</v>
      </c>
      <c r="DZ769">
        <v>414.5</v>
      </c>
      <c r="EA769">
        <v>391.3</v>
      </c>
      <c r="EB769">
        <v>345.8</v>
      </c>
      <c r="EC769">
        <v>778.2</v>
      </c>
      <c r="ED769">
        <v>620.5</v>
      </c>
      <c r="EE769">
        <v>525.9</v>
      </c>
      <c r="EF769">
        <v>470.3</v>
      </c>
      <c r="EG769">
        <v>445.7</v>
      </c>
      <c r="EH769">
        <v>428.2</v>
      </c>
      <c r="EI769">
        <v>392.7</v>
      </c>
      <c r="EJ769">
        <v>898.6</v>
      </c>
      <c r="EK769">
        <v>716.5</v>
      </c>
      <c r="EL769">
        <v>607.29999999999995</v>
      </c>
      <c r="EM769">
        <v>543.1</v>
      </c>
      <c r="EN769">
        <v>512.5</v>
      </c>
      <c r="EO769">
        <v>479.3</v>
      </c>
      <c r="EP769" t="s">
        <v>5184</v>
      </c>
    </row>
    <row r="770" spans="1:146" x14ac:dyDescent="0.25">
      <c r="A770" t="s">
        <v>5185</v>
      </c>
      <c r="B770" t="s">
        <v>471</v>
      </c>
      <c r="C770" t="s">
        <v>472</v>
      </c>
      <c r="D770" t="s">
        <v>1507</v>
      </c>
      <c r="E770" t="s">
        <v>1028</v>
      </c>
      <c r="F770" t="s">
        <v>1072</v>
      </c>
      <c r="G770" t="s">
        <v>1137</v>
      </c>
      <c r="H770">
        <v>2000</v>
      </c>
      <c r="I770">
        <v>4011083</v>
      </c>
      <c r="K770" t="s">
        <v>1698</v>
      </c>
      <c r="L770" t="s">
        <v>1781</v>
      </c>
      <c r="M770">
        <v>700</v>
      </c>
      <c r="N770" t="s">
        <v>5186</v>
      </c>
      <c r="O770" s="3">
        <v>0.46162037037037035</v>
      </c>
      <c r="P770">
        <v>12.1</v>
      </c>
      <c r="Q770">
        <v>10.701000000000001</v>
      </c>
      <c r="R770">
        <v>2.4689999999999999</v>
      </c>
      <c r="S770">
        <v>3.78</v>
      </c>
      <c r="T770">
        <v>6628</v>
      </c>
      <c r="U770">
        <v>121.1</v>
      </c>
      <c r="V770">
        <v>0.03</v>
      </c>
      <c r="W770">
        <v>586.29999999999995</v>
      </c>
      <c r="X770">
        <v>1.0636000000000001</v>
      </c>
      <c r="Y770">
        <v>634.6</v>
      </c>
      <c r="Z770">
        <v>0</v>
      </c>
      <c r="AA770">
        <v>0</v>
      </c>
      <c r="AB770">
        <v>953.8</v>
      </c>
      <c r="AC770">
        <v>772.6</v>
      </c>
      <c r="AD770">
        <v>669.1</v>
      </c>
      <c r="AE770">
        <v>613.9</v>
      </c>
      <c r="AF770">
        <v>581.4</v>
      </c>
      <c r="AG770">
        <v>559.79999999999995</v>
      </c>
      <c r="AH770">
        <v>529.4</v>
      </c>
      <c r="AI770">
        <v>905.6</v>
      </c>
      <c r="AJ770">
        <v>736</v>
      </c>
      <c r="AK770">
        <v>646.5</v>
      </c>
      <c r="AL770">
        <v>601</v>
      </c>
      <c r="AM770">
        <v>575.9</v>
      </c>
      <c r="AN770">
        <v>558.20000000000005</v>
      </c>
      <c r="AO770">
        <v>527.79999999999995</v>
      </c>
      <c r="AP770">
        <v>805.8</v>
      </c>
      <c r="AQ770">
        <v>651.1</v>
      </c>
      <c r="AR770">
        <v>568.79999999999995</v>
      </c>
      <c r="AS770">
        <v>521.6</v>
      </c>
      <c r="AT770">
        <v>492.6</v>
      </c>
      <c r="AU770">
        <v>473.2</v>
      </c>
      <c r="AV770">
        <v>447.1</v>
      </c>
      <c r="AW770">
        <v>858.4</v>
      </c>
      <c r="AX770">
        <v>688.3</v>
      </c>
      <c r="AY770">
        <v>596.4</v>
      </c>
      <c r="AZ770">
        <v>542.79999999999995</v>
      </c>
      <c r="BA770">
        <v>509.7</v>
      </c>
      <c r="BB770">
        <v>487.7</v>
      </c>
      <c r="BC770">
        <v>459</v>
      </c>
      <c r="BD770">
        <v>953.3</v>
      </c>
      <c r="BE770">
        <v>726.9</v>
      </c>
      <c r="BF770">
        <v>605.20000000000005</v>
      </c>
      <c r="BG770">
        <v>538.5</v>
      </c>
      <c r="BH770">
        <v>503.1</v>
      </c>
      <c r="BI770">
        <v>474.7</v>
      </c>
      <c r="BJ770">
        <v>429</v>
      </c>
      <c r="BK770">
        <v>42</v>
      </c>
      <c r="BL770">
        <v>40.799999999999997</v>
      </c>
      <c r="BM770">
        <v>39.5</v>
      </c>
      <c r="BN770">
        <v>37.9</v>
      </c>
      <c r="BO770">
        <v>37.5</v>
      </c>
      <c r="BP770">
        <v>37.4</v>
      </c>
      <c r="BQ770">
        <v>36.9</v>
      </c>
      <c r="BR770">
        <v>144.30000000000001</v>
      </c>
      <c r="BS770">
        <v>148.5</v>
      </c>
      <c r="BT770">
        <v>150.6</v>
      </c>
      <c r="BU770">
        <v>155.9</v>
      </c>
      <c r="BV770">
        <v>171</v>
      </c>
      <c r="BW770">
        <v>180</v>
      </c>
      <c r="BX770">
        <v>180</v>
      </c>
      <c r="BY770">
        <v>958.6</v>
      </c>
      <c r="BZ770">
        <v>791.2</v>
      </c>
      <c r="CA770">
        <v>701.5</v>
      </c>
      <c r="CB770">
        <v>667.3</v>
      </c>
      <c r="CC770">
        <v>653.29999999999995</v>
      </c>
      <c r="CD770">
        <v>646.79999999999995</v>
      </c>
      <c r="CE770">
        <v>631.4</v>
      </c>
      <c r="CF770">
        <v>636.20000000000005</v>
      </c>
      <c r="CG770">
        <v>533</v>
      </c>
      <c r="CH770">
        <v>489.6</v>
      </c>
      <c r="CI770">
        <v>474.9</v>
      </c>
      <c r="CJ770">
        <v>469.3</v>
      </c>
      <c r="CK770">
        <v>466.5</v>
      </c>
      <c r="CL770">
        <v>458.6</v>
      </c>
      <c r="CM770">
        <v>605.6</v>
      </c>
      <c r="CN770">
        <v>513.20000000000005</v>
      </c>
      <c r="CO770">
        <v>478</v>
      </c>
      <c r="CP770">
        <v>463.5</v>
      </c>
      <c r="CQ770">
        <v>457.3</v>
      </c>
      <c r="CR770">
        <v>454</v>
      </c>
      <c r="CS770">
        <v>446.8</v>
      </c>
      <c r="CT770">
        <v>583.5</v>
      </c>
      <c r="CU770">
        <v>501</v>
      </c>
      <c r="CV770">
        <v>469.6</v>
      </c>
      <c r="CW770">
        <v>452.3</v>
      </c>
      <c r="CX770">
        <v>440.4</v>
      </c>
      <c r="CY770">
        <v>433.7</v>
      </c>
      <c r="CZ770">
        <v>427.7</v>
      </c>
      <c r="DA770">
        <v>591.29999999999995</v>
      </c>
      <c r="DB770">
        <v>500.3</v>
      </c>
      <c r="DC770">
        <v>465.4</v>
      </c>
      <c r="DD770">
        <v>450</v>
      </c>
      <c r="DE770">
        <v>433.1</v>
      </c>
      <c r="DF770">
        <v>418.5</v>
      </c>
      <c r="DG770">
        <v>401.2</v>
      </c>
      <c r="DH770">
        <v>600.6</v>
      </c>
      <c r="DI770">
        <v>498.3</v>
      </c>
      <c r="DJ770">
        <v>460.1</v>
      </c>
      <c r="DK770">
        <v>436</v>
      </c>
      <c r="DL770">
        <v>416.2</v>
      </c>
      <c r="DM770">
        <v>404.5</v>
      </c>
      <c r="DN770">
        <v>385.8</v>
      </c>
      <c r="DO770">
        <v>620.5</v>
      </c>
      <c r="DP770">
        <v>511.5</v>
      </c>
      <c r="DQ770">
        <v>467</v>
      </c>
      <c r="DR770">
        <v>440.7</v>
      </c>
      <c r="DS770">
        <v>415.9</v>
      </c>
      <c r="DT770">
        <v>394</v>
      </c>
      <c r="DU770">
        <v>367.4</v>
      </c>
      <c r="DV770">
        <v>692.6</v>
      </c>
      <c r="DW770">
        <v>561.5</v>
      </c>
      <c r="DX770">
        <v>491.3</v>
      </c>
      <c r="DY770">
        <v>459.4</v>
      </c>
      <c r="DZ770">
        <v>434.9</v>
      </c>
      <c r="EA770">
        <v>410.1</v>
      </c>
      <c r="EB770">
        <v>363.1</v>
      </c>
      <c r="EC770">
        <v>821.8</v>
      </c>
      <c r="ED770">
        <v>652.9</v>
      </c>
      <c r="EE770">
        <v>551.5</v>
      </c>
      <c r="EF770">
        <v>490.9</v>
      </c>
      <c r="EG770">
        <v>460.8</v>
      </c>
      <c r="EH770">
        <v>437.8</v>
      </c>
      <c r="EI770">
        <v>392.8</v>
      </c>
      <c r="EJ770">
        <v>948.9</v>
      </c>
      <c r="EK770">
        <v>753.9</v>
      </c>
      <c r="EL770">
        <v>636.6</v>
      </c>
      <c r="EM770">
        <v>560.5</v>
      </c>
      <c r="EN770">
        <v>509.5</v>
      </c>
      <c r="EO770">
        <v>472.8</v>
      </c>
      <c r="EP770" t="s">
        <v>5187</v>
      </c>
    </row>
    <row r="771" spans="1:146" x14ac:dyDescent="0.25">
      <c r="A771" t="s">
        <v>3421</v>
      </c>
      <c r="B771" t="s">
        <v>3661</v>
      </c>
      <c r="C771" t="s">
        <v>3662</v>
      </c>
      <c r="D771" t="s">
        <v>1406</v>
      </c>
      <c r="E771" t="s">
        <v>5188</v>
      </c>
      <c r="F771" t="s">
        <v>290</v>
      </c>
      <c r="G771" t="s">
        <v>2657</v>
      </c>
      <c r="H771">
        <v>1985</v>
      </c>
      <c r="K771" t="s">
        <v>1698</v>
      </c>
      <c r="L771" t="s">
        <v>1781</v>
      </c>
      <c r="M771">
        <v>469</v>
      </c>
      <c r="N771" t="s">
        <v>5186</v>
      </c>
      <c r="O771" s="3">
        <v>0.64828703703703705</v>
      </c>
      <c r="P771">
        <v>8.66</v>
      </c>
      <c r="Q771">
        <v>7.6219999999999999</v>
      </c>
      <c r="R771">
        <v>1.58</v>
      </c>
      <c r="S771">
        <v>3.2</v>
      </c>
      <c r="T771">
        <v>3269</v>
      </c>
      <c r="U771">
        <v>106.7</v>
      </c>
      <c r="V771">
        <v>0.37</v>
      </c>
      <c r="W771">
        <v>767.6</v>
      </c>
      <c r="X771">
        <v>0.80549999999999999</v>
      </c>
      <c r="Y771">
        <v>837.9</v>
      </c>
      <c r="Z771">
        <v>0</v>
      </c>
      <c r="AA771">
        <v>0</v>
      </c>
      <c r="AB771">
        <v>1288.9000000000001</v>
      </c>
      <c r="AC771">
        <v>1039.9000000000001</v>
      </c>
      <c r="AD771">
        <v>905.1</v>
      </c>
      <c r="AE771">
        <v>817.2</v>
      </c>
      <c r="AF771">
        <v>756.9</v>
      </c>
      <c r="AG771">
        <v>717.4</v>
      </c>
      <c r="AH771">
        <v>693.5</v>
      </c>
      <c r="AI771">
        <v>1242.9000000000001</v>
      </c>
      <c r="AJ771">
        <v>1006</v>
      </c>
      <c r="AK771">
        <v>876.6</v>
      </c>
      <c r="AL771">
        <v>796.2</v>
      </c>
      <c r="AM771">
        <v>744.8</v>
      </c>
      <c r="AN771">
        <v>715.2</v>
      </c>
      <c r="AO771">
        <v>695.6</v>
      </c>
      <c r="AP771">
        <v>1074.3</v>
      </c>
      <c r="AQ771">
        <v>860.5</v>
      </c>
      <c r="AR771">
        <v>743.8</v>
      </c>
      <c r="AS771">
        <v>674.7</v>
      </c>
      <c r="AT771">
        <v>631.70000000000005</v>
      </c>
      <c r="AU771">
        <v>604.4</v>
      </c>
      <c r="AV771">
        <v>574.4</v>
      </c>
      <c r="AW771">
        <v>1149.5999999999999</v>
      </c>
      <c r="AX771">
        <v>912</v>
      </c>
      <c r="AY771">
        <v>780</v>
      </c>
      <c r="AZ771">
        <v>700.5</v>
      </c>
      <c r="BA771">
        <v>650.79999999999995</v>
      </c>
      <c r="BB771">
        <v>619.4</v>
      </c>
      <c r="BC771">
        <v>585.6</v>
      </c>
      <c r="BD771">
        <v>1279.5</v>
      </c>
      <c r="BE771">
        <v>973.4</v>
      </c>
      <c r="BF771">
        <v>807.4</v>
      </c>
      <c r="BG771">
        <v>701.5</v>
      </c>
      <c r="BH771">
        <v>640.9</v>
      </c>
      <c r="BI771">
        <v>599.20000000000005</v>
      </c>
      <c r="BJ771">
        <v>542.70000000000005</v>
      </c>
      <c r="BK771">
        <v>44.1</v>
      </c>
      <c r="BL771">
        <v>42.6</v>
      </c>
      <c r="BM771">
        <v>42.3</v>
      </c>
      <c r="BN771">
        <v>42.5</v>
      </c>
      <c r="BO771">
        <v>41</v>
      </c>
      <c r="BP771">
        <v>40.700000000000003</v>
      </c>
      <c r="BQ771">
        <v>41.3</v>
      </c>
      <c r="BR771">
        <v>145.6</v>
      </c>
      <c r="BS771">
        <v>146.19999999999999</v>
      </c>
      <c r="BT771">
        <v>145.6</v>
      </c>
      <c r="BU771">
        <v>146.9</v>
      </c>
      <c r="BV771">
        <v>176.3</v>
      </c>
      <c r="BW771">
        <v>177.7</v>
      </c>
      <c r="BX771">
        <v>178.9</v>
      </c>
      <c r="BY771">
        <v>1383</v>
      </c>
      <c r="BZ771">
        <v>1132.9000000000001</v>
      </c>
      <c r="CA771">
        <v>1000.6</v>
      </c>
      <c r="CB771">
        <v>908.4</v>
      </c>
      <c r="CC771">
        <v>848.6</v>
      </c>
      <c r="CD771">
        <v>828.1</v>
      </c>
      <c r="CE771">
        <v>835.8</v>
      </c>
      <c r="CF771">
        <v>896.5</v>
      </c>
      <c r="CG771">
        <v>747.6</v>
      </c>
      <c r="CH771">
        <v>660.5</v>
      </c>
      <c r="CI771">
        <v>608.4</v>
      </c>
      <c r="CJ771">
        <v>583.79999999999995</v>
      </c>
      <c r="CK771">
        <v>572.4</v>
      </c>
      <c r="CL771">
        <v>570.1</v>
      </c>
      <c r="CM771">
        <v>844.9</v>
      </c>
      <c r="CN771">
        <v>709.2</v>
      </c>
      <c r="CO771">
        <v>628.4</v>
      </c>
      <c r="CP771">
        <v>588.4</v>
      </c>
      <c r="CQ771">
        <v>568.1</v>
      </c>
      <c r="CR771">
        <v>556.29999999999995</v>
      </c>
      <c r="CS771">
        <v>549.9</v>
      </c>
      <c r="CT771">
        <v>807.5</v>
      </c>
      <c r="CU771">
        <v>679</v>
      </c>
      <c r="CV771">
        <v>606</v>
      </c>
      <c r="CW771">
        <v>573.5</v>
      </c>
      <c r="CX771">
        <v>554.5</v>
      </c>
      <c r="CY771">
        <v>539.1</v>
      </c>
      <c r="CZ771">
        <v>518.29999999999995</v>
      </c>
      <c r="DA771">
        <v>784.2</v>
      </c>
      <c r="DB771">
        <v>643.79999999999995</v>
      </c>
      <c r="DC771">
        <v>577.1</v>
      </c>
      <c r="DD771">
        <v>548.70000000000005</v>
      </c>
      <c r="DE771">
        <v>529.29999999999995</v>
      </c>
      <c r="DF771">
        <v>516.9</v>
      </c>
      <c r="DG771">
        <v>501.2</v>
      </c>
      <c r="DH771">
        <v>773</v>
      </c>
      <c r="DI771">
        <v>636.29999999999995</v>
      </c>
      <c r="DJ771">
        <v>574.20000000000005</v>
      </c>
      <c r="DK771">
        <v>544.5</v>
      </c>
      <c r="DL771">
        <v>518.5</v>
      </c>
      <c r="DM771">
        <v>494.3</v>
      </c>
      <c r="DN771">
        <v>459.4</v>
      </c>
      <c r="DO771">
        <v>800.7</v>
      </c>
      <c r="DP771">
        <v>656.1</v>
      </c>
      <c r="DQ771">
        <v>583</v>
      </c>
      <c r="DR771">
        <v>550.79999999999995</v>
      </c>
      <c r="DS771">
        <v>525</v>
      </c>
      <c r="DT771">
        <v>499.2</v>
      </c>
      <c r="DU771">
        <v>456</v>
      </c>
      <c r="DV771">
        <v>885.7</v>
      </c>
      <c r="DW771">
        <v>715.6</v>
      </c>
      <c r="DX771">
        <v>616.20000000000005</v>
      </c>
      <c r="DY771">
        <v>569.4</v>
      </c>
      <c r="DZ771">
        <v>542.79999999999995</v>
      </c>
      <c r="EA771">
        <v>518.5</v>
      </c>
      <c r="EB771">
        <v>473.6</v>
      </c>
      <c r="EC771">
        <v>1034.7</v>
      </c>
      <c r="ED771">
        <v>820.1</v>
      </c>
      <c r="EE771">
        <v>701.1</v>
      </c>
      <c r="EF771">
        <v>628.70000000000005</v>
      </c>
      <c r="EG771">
        <v>587.79999999999995</v>
      </c>
      <c r="EH771">
        <v>562.1</v>
      </c>
      <c r="EI771">
        <v>522.70000000000005</v>
      </c>
      <c r="EJ771">
        <v>1194.8</v>
      </c>
      <c r="EK771">
        <v>946.9</v>
      </c>
      <c r="EL771">
        <v>809.5</v>
      </c>
      <c r="EM771">
        <v>725.9</v>
      </c>
      <c r="EN771">
        <v>665.2</v>
      </c>
      <c r="EO771">
        <v>606.70000000000005</v>
      </c>
      <c r="EP771" t="s">
        <v>5189</v>
      </c>
    </row>
    <row r="772" spans="1:146" x14ac:dyDescent="0.25">
      <c r="A772" t="s">
        <v>5190</v>
      </c>
      <c r="B772" t="s">
        <v>462</v>
      </c>
      <c r="C772" t="s">
        <v>463</v>
      </c>
      <c r="D772" t="s">
        <v>464</v>
      </c>
      <c r="E772" t="s">
        <v>1278</v>
      </c>
      <c r="F772" t="s">
        <v>1477</v>
      </c>
      <c r="G772" t="s">
        <v>465</v>
      </c>
      <c r="H772">
        <v>1977</v>
      </c>
      <c r="I772">
        <v>4099470</v>
      </c>
      <c r="K772" t="s">
        <v>1698</v>
      </c>
      <c r="L772" t="s">
        <v>1782</v>
      </c>
      <c r="M772">
        <v>738</v>
      </c>
      <c r="N772" t="s">
        <v>5191</v>
      </c>
      <c r="O772" s="3">
        <v>0.4331712962962963</v>
      </c>
      <c r="P772">
        <v>10.16</v>
      </c>
      <c r="Q772">
        <v>8.6509999999999998</v>
      </c>
      <c r="R772">
        <v>1.907</v>
      </c>
      <c r="S772">
        <v>3.36</v>
      </c>
      <c r="T772">
        <v>6875</v>
      </c>
      <c r="U772">
        <v>129.69999999999999</v>
      </c>
      <c r="V772">
        <v>0.4</v>
      </c>
      <c r="W772">
        <v>668</v>
      </c>
      <c r="X772">
        <v>0.93679999999999997</v>
      </c>
      <c r="Y772">
        <v>720.5</v>
      </c>
      <c r="Z772">
        <v>0</v>
      </c>
      <c r="AA772">
        <v>0</v>
      </c>
      <c r="AB772">
        <v>1065.0999999999999</v>
      </c>
      <c r="AC772">
        <v>877.3</v>
      </c>
      <c r="AD772">
        <v>761.7</v>
      </c>
      <c r="AE772">
        <v>696.2</v>
      </c>
      <c r="AF772">
        <v>658.1</v>
      </c>
      <c r="AG772">
        <v>636.4</v>
      </c>
      <c r="AH772">
        <v>616.29999999999995</v>
      </c>
      <c r="AI772">
        <v>1020.2</v>
      </c>
      <c r="AJ772">
        <v>840.2</v>
      </c>
      <c r="AK772">
        <v>740.7</v>
      </c>
      <c r="AL772">
        <v>687.4</v>
      </c>
      <c r="AM772">
        <v>658.3</v>
      </c>
      <c r="AN772">
        <v>640.5</v>
      </c>
      <c r="AO772">
        <v>622.9</v>
      </c>
      <c r="AP772">
        <v>912.8</v>
      </c>
      <c r="AQ772">
        <v>740</v>
      </c>
      <c r="AR772">
        <v>648.29999999999995</v>
      </c>
      <c r="AS772">
        <v>596</v>
      </c>
      <c r="AT772">
        <v>564.79999999999995</v>
      </c>
      <c r="AU772">
        <v>545.20000000000005</v>
      </c>
      <c r="AV772">
        <v>522.79999999999995</v>
      </c>
      <c r="AW772">
        <v>965.1</v>
      </c>
      <c r="AX772">
        <v>777.5</v>
      </c>
      <c r="AY772">
        <v>676.5</v>
      </c>
      <c r="AZ772">
        <v>617.9</v>
      </c>
      <c r="BA772">
        <v>582.4</v>
      </c>
      <c r="BB772">
        <v>560.20000000000005</v>
      </c>
      <c r="BC772">
        <v>534.70000000000005</v>
      </c>
      <c r="BD772">
        <v>1062.5</v>
      </c>
      <c r="BE772">
        <v>825.4</v>
      </c>
      <c r="BF772">
        <v>689.3</v>
      </c>
      <c r="BG772">
        <v>613.6</v>
      </c>
      <c r="BH772">
        <v>574.5</v>
      </c>
      <c r="BI772">
        <v>545.1</v>
      </c>
      <c r="BJ772">
        <v>500.7</v>
      </c>
      <c r="BK772">
        <v>42</v>
      </c>
      <c r="BL772">
        <v>40.700000000000003</v>
      </c>
      <c r="BM772">
        <v>41.2</v>
      </c>
      <c r="BN772">
        <v>40.200000000000003</v>
      </c>
      <c r="BO772">
        <v>39.299999999999997</v>
      </c>
      <c r="BP772">
        <v>39.200000000000003</v>
      </c>
      <c r="BQ772">
        <v>39.5</v>
      </c>
      <c r="BR772">
        <v>147.19999999999999</v>
      </c>
      <c r="BS772">
        <v>151.19999999999999</v>
      </c>
      <c r="BT772">
        <v>149.6</v>
      </c>
      <c r="BU772">
        <v>158.1</v>
      </c>
      <c r="BV772">
        <v>178</v>
      </c>
      <c r="BW772">
        <v>179.9</v>
      </c>
      <c r="BX772">
        <v>179.9</v>
      </c>
      <c r="BY772">
        <v>1090.3</v>
      </c>
      <c r="BZ772">
        <v>921.3</v>
      </c>
      <c r="CA772">
        <v>819.4</v>
      </c>
      <c r="CB772">
        <v>773.6</v>
      </c>
      <c r="CC772">
        <v>753.6</v>
      </c>
      <c r="CD772">
        <v>744.3</v>
      </c>
      <c r="CE772">
        <v>745.2</v>
      </c>
      <c r="CF772">
        <v>727</v>
      </c>
      <c r="CG772">
        <v>618.6</v>
      </c>
      <c r="CH772">
        <v>561.9</v>
      </c>
      <c r="CI772">
        <v>541.4</v>
      </c>
      <c r="CJ772">
        <v>533.20000000000005</v>
      </c>
      <c r="CK772">
        <v>529</v>
      </c>
      <c r="CL772">
        <v>526.4</v>
      </c>
      <c r="CM772">
        <v>695.2</v>
      </c>
      <c r="CN772">
        <v>592.1</v>
      </c>
      <c r="CO772">
        <v>548</v>
      </c>
      <c r="CP772">
        <v>529.70000000000005</v>
      </c>
      <c r="CQ772">
        <v>520.29999999999995</v>
      </c>
      <c r="CR772">
        <v>515.6</v>
      </c>
      <c r="CS772">
        <v>512.1</v>
      </c>
      <c r="CT772">
        <v>672.8</v>
      </c>
      <c r="CU772">
        <v>576</v>
      </c>
      <c r="CV772">
        <v>538.4</v>
      </c>
      <c r="CW772">
        <v>519.79999999999995</v>
      </c>
      <c r="CX772">
        <v>507</v>
      </c>
      <c r="CY772">
        <v>497.7</v>
      </c>
      <c r="CZ772">
        <v>488.6</v>
      </c>
      <c r="DA772">
        <v>679.9</v>
      </c>
      <c r="DB772">
        <v>579.1</v>
      </c>
      <c r="DC772">
        <v>536.29999999999995</v>
      </c>
      <c r="DD772">
        <v>517.4</v>
      </c>
      <c r="DE772">
        <v>502</v>
      </c>
      <c r="DF772">
        <v>489</v>
      </c>
      <c r="DG772">
        <v>468.9</v>
      </c>
      <c r="DH772">
        <v>689.2</v>
      </c>
      <c r="DI772">
        <v>570</v>
      </c>
      <c r="DJ772">
        <v>524.9</v>
      </c>
      <c r="DK772">
        <v>501.6</v>
      </c>
      <c r="DL772">
        <v>482.9</v>
      </c>
      <c r="DM772">
        <v>471.5</v>
      </c>
      <c r="DN772">
        <v>455.2</v>
      </c>
      <c r="DO772">
        <v>706.4</v>
      </c>
      <c r="DP772">
        <v>580.1</v>
      </c>
      <c r="DQ772">
        <v>529.29999999999995</v>
      </c>
      <c r="DR772">
        <v>503.6</v>
      </c>
      <c r="DS772">
        <v>481.5</v>
      </c>
      <c r="DT772">
        <v>461.9</v>
      </c>
      <c r="DU772">
        <v>439.6</v>
      </c>
      <c r="DV772">
        <v>771.4</v>
      </c>
      <c r="DW772">
        <v>629.29999999999995</v>
      </c>
      <c r="DX772">
        <v>549.6</v>
      </c>
      <c r="DY772">
        <v>517.9</v>
      </c>
      <c r="DZ772">
        <v>495.4</v>
      </c>
      <c r="EA772">
        <v>473.5</v>
      </c>
      <c r="EB772">
        <v>436.1</v>
      </c>
      <c r="EC772">
        <v>900.5</v>
      </c>
      <c r="ED772">
        <v>721.4</v>
      </c>
      <c r="EE772">
        <v>609.79999999999995</v>
      </c>
      <c r="EF772">
        <v>546.1</v>
      </c>
      <c r="EG772">
        <v>518</v>
      </c>
      <c r="EH772">
        <v>497.2</v>
      </c>
      <c r="EI772">
        <v>457.8</v>
      </c>
      <c r="EJ772">
        <v>1039.8</v>
      </c>
      <c r="EK772">
        <v>833.2</v>
      </c>
      <c r="EL772">
        <v>704.1</v>
      </c>
      <c r="EM772">
        <v>618.79999999999995</v>
      </c>
      <c r="EN772">
        <v>562.5</v>
      </c>
      <c r="EO772">
        <v>528.4</v>
      </c>
      <c r="EP772" t="s">
        <v>5192</v>
      </c>
    </row>
    <row r="773" spans="1:146" x14ac:dyDescent="0.25">
      <c r="A773" t="s">
        <v>3421</v>
      </c>
      <c r="B773" t="s">
        <v>5193</v>
      </c>
      <c r="C773" t="s">
        <v>5194</v>
      </c>
      <c r="D773" t="s">
        <v>5195</v>
      </c>
      <c r="E773" t="s">
        <v>5196</v>
      </c>
      <c r="F773" t="s">
        <v>5197</v>
      </c>
      <c r="G773" t="s">
        <v>5198</v>
      </c>
      <c r="H773">
        <v>2017</v>
      </c>
      <c r="K773" t="s">
        <v>1698</v>
      </c>
      <c r="L773" t="s">
        <v>1781</v>
      </c>
      <c r="M773">
        <v>961</v>
      </c>
      <c r="N773" t="s">
        <v>5191</v>
      </c>
      <c r="O773" s="3">
        <v>0.57354166666666673</v>
      </c>
      <c r="P773">
        <v>12.86</v>
      </c>
      <c r="Q773">
        <v>12.605</v>
      </c>
      <c r="R773">
        <v>2.4089999999999998</v>
      </c>
      <c r="S773">
        <v>4.08</v>
      </c>
      <c r="T773">
        <v>5864</v>
      </c>
      <c r="U773">
        <v>137.9</v>
      </c>
      <c r="V773">
        <v>0.13</v>
      </c>
      <c r="W773">
        <v>515.5</v>
      </c>
      <c r="X773">
        <v>1.1941999999999999</v>
      </c>
      <c r="Y773">
        <v>565.20000000000005</v>
      </c>
      <c r="Z773">
        <v>0</v>
      </c>
      <c r="AA773">
        <v>0</v>
      </c>
      <c r="AB773">
        <v>869.4</v>
      </c>
      <c r="AC773">
        <v>692.9</v>
      </c>
      <c r="AD773">
        <v>591.79999999999995</v>
      </c>
      <c r="AE773">
        <v>544.4</v>
      </c>
      <c r="AF773">
        <v>520.20000000000005</v>
      </c>
      <c r="AG773">
        <v>497.8</v>
      </c>
      <c r="AH773">
        <v>452.4</v>
      </c>
      <c r="AI773">
        <v>828.6</v>
      </c>
      <c r="AJ773">
        <v>661.1</v>
      </c>
      <c r="AK773">
        <v>574.20000000000005</v>
      </c>
      <c r="AL773">
        <v>529.70000000000005</v>
      </c>
      <c r="AM773">
        <v>503.2</v>
      </c>
      <c r="AN773">
        <v>481.6</v>
      </c>
      <c r="AO773">
        <v>442.9</v>
      </c>
      <c r="AP773">
        <v>721.6</v>
      </c>
      <c r="AQ773">
        <v>577.79999999999995</v>
      </c>
      <c r="AR773">
        <v>499.8</v>
      </c>
      <c r="AS773">
        <v>453.2</v>
      </c>
      <c r="AT773">
        <v>422.7</v>
      </c>
      <c r="AU773">
        <v>400.3</v>
      </c>
      <c r="AV773">
        <v>366</v>
      </c>
      <c r="AW773">
        <v>797.4</v>
      </c>
      <c r="AX773">
        <v>632.70000000000005</v>
      </c>
      <c r="AY773">
        <v>541.70000000000005</v>
      </c>
      <c r="AZ773">
        <v>486.6</v>
      </c>
      <c r="BA773">
        <v>450.8</v>
      </c>
      <c r="BB773">
        <v>425.6</v>
      </c>
      <c r="BC773">
        <v>390.5</v>
      </c>
      <c r="BD773">
        <v>865.8</v>
      </c>
      <c r="BE773">
        <v>650.1</v>
      </c>
      <c r="BF773">
        <v>534.6</v>
      </c>
      <c r="BG773">
        <v>471.1</v>
      </c>
      <c r="BH773">
        <v>434.7</v>
      </c>
      <c r="BI773">
        <v>402.2</v>
      </c>
      <c r="BJ773">
        <v>346.2</v>
      </c>
      <c r="BK773">
        <v>43.6</v>
      </c>
      <c r="BL773">
        <v>42.1</v>
      </c>
      <c r="BM773">
        <v>40.299999999999997</v>
      </c>
      <c r="BN773">
        <v>38.9</v>
      </c>
      <c r="BO773">
        <v>37.799999999999997</v>
      </c>
      <c r="BP773">
        <v>37.4</v>
      </c>
      <c r="BQ773">
        <v>36.799999999999997</v>
      </c>
      <c r="BR773">
        <v>142.80000000000001</v>
      </c>
      <c r="BS773">
        <v>144.6</v>
      </c>
      <c r="BT773">
        <v>147.4</v>
      </c>
      <c r="BU773">
        <v>152.1</v>
      </c>
      <c r="BV773">
        <v>149.30000000000001</v>
      </c>
      <c r="BW773">
        <v>146.4</v>
      </c>
      <c r="BX773">
        <v>143.9</v>
      </c>
      <c r="BY773">
        <v>906.1</v>
      </c>
      <c r="BZ773">
        <v>729.3</v>
      </c>
      <c r="CA773">
        <v>633</v>
      </c>
      <c r="CB773">
        <v>595.6</v>
      </c>
      <c r="CC773">
        <v>578.9</v>
      </c>
      <c r="CD773">
        <v>570.79999999999995</v>
      </c>
      <c r="CE773">
        <v>557.5</v>
      </c>
      <c r="CF773">
        <v>587.6</v>
      </c>
      <c r="CG773">
        <v>481</v>
      </c>
      <c r="CH773">
        <v>437.2</v>
      </c>
      <c r="CI773">
        <v>420</v>
      </c>
      <c r="CJ773">
        <v>411.9</v>
      </c>
      <c r="CK773">
        <v>406.8</v>
      </c>
      <c r="CL773">
        <v>396.6</v>
      </c>
      <c r="CM773">
        <v>551.9</v>
      </c>
      <c r="CN773">
        <v>459.8</v>
      </c>
      <c r="CO773">
        <v>425.5</v>
      </c>
      <c r="CP773">
        <v>406</v>
      </c>
      <c r="CQ773">
        <v>393.9</v>
      </c>
      <c r="CR773">
        <v>386.5</v>
      </c>
      <c r="CS773">
        <v>377</v>
      </c>
      <c r="CT773">
        <v>525.4</v>
      </c>
      <c r="CU773">
        <v>446.6</v>
      </c>
      <c r="CV773">
        <v>416.5</v>
      </c>
      <c r="CW773">
        <v>389.8</v>
      </c>
      <c r="CX773">
        <v>367.5</v>
      </c>
      <c r="CY773">
        <v>355.1</v>
      </c>
      <c r="CZ773">
        <v>343.8</v>
      </c>
      <c r="DA773">
        <v>533.5</v>
      </c>
      <c r="DB773">
        <v>444.1</v>
      </c>
      <c r="DC773">
        <v>415.5</v>
      </c>
      <c r="DD773">
        <v>390</v>
      </c>
      <c r="DE773">
        <v>364</v>
      </c>
      <c r="DF773">
        <v>338.6</v>
      </c>
      <c r="DG773">
        <v>310.8</v>
      </c>
      <c r="DH773">
        <v>526.9</v>
      </c>
      <c r="DI773">
        <v>437.2</v>
      </c>
      <c r="DJ773">
        <v>397.4</v>
      </c>
      <c r="DK773">
        <v>365</v>
      </c>
      <c r="DL773">
        <v>346</v>
      </c>
      <c r="DM773">
        <v>328.1</v>
      </c>
      <c r="DN773">
        <v>295.60000000000002</v>
      </c>
      <c r="DO773">
        <v>541.1</v>
      </c>
      <c r="DP773">
        <v>443</v>
      </c>
      <c r="DQ773">
        <v>402.6</v>
      </c>
      <c r="DR773">
        <v>363.8</v>
      </c>
      <c r="DS773">
        <v>330.9</v>
      </c>
      <c r="DT773">
        <v>311.10000000000002</v>
      </c>
      <c r="DU773">
        <v>277</v>
      </c>
      <c r="DV773">
        <v>605.6</v>
      </c>
      <c r="DW773">
        <v>476.9</v>
      </c>
      <c r="DX773">
        <v>425.2</v>
      </c>
      <c r="DY773">
        <v>390.1</v>
      </c>
      <c r="DZ773">
        <v>353.6</v>
      </c>
      <c r="EA773">
        <v>316</v>
      </c>
      <c r="EB773">
        <v>252.5</v>
      </c>
      <c r="EC773">
        <v>721.2</v>
      </c>
      <c r="ED773">
        <v>568.6</v>
      </c>
      <c r="EE773">
        <v>476.9</v>
      </c>
      <c r="EF773">
        <v>426.4</v>
      </c>
      <c r="EG773">
        <v>399.7</v>
      </c>
      <c r="EH773">
        <v>368</v>
      </c>
      <c r="EI773">
        <v>300.8</v>
      </c>
      <c r="EJ773">
        <v>832.8</v>
      </c>
      <c r="EK773">
        <v>656.5</v>
      </c>
      <c r="EL773">
        <v>550.70000000000005</v>
      </c>
      <c r="EM773">
        <v>493.2</v>
      </c>
      <c r="EN773">
        <v>461.5</v>
      </c>
      <c r="EO773">
        <v>424.9</v>
      </c>
      <c r="EP773" t="s">
        <v>5199</v>
      </c>
    </row>
    <row r="774" spans="1:146" x14ac:dyDescent="0.25">
      <c r="A774" t="s">
        <v>3421</v>
      </c>
      <c r="B774" t="s">
        <v>5200</v>
      </c>
      <c r="C774" t="s">
        <v>5201</v>
      </c>
      <c r="D774" t="s">
        <v>5202</v>
      </c>
      <c r="E774" t="s">
        <v>426</v>
      </c>
      <c r="F774" t="s">
        <v>427</v>
      </c>
      <c r="G774" t="s">
        <v>1365</v>
      </c>
      <c r="H774">
        <v>1987</v>
      </c>
      <c r="K774" t="s">
        <v>1698</v>
      </c>
      <c r="L774" t="s">
        <v>1781</v>
      </c>
      <c r="M774">
        <v>496</v>
      </c>
      <c r="N774" t="s">
        <v>5203</v>
      </c>
      <c r="O774" s="3">
        <v>0.58187500000000003</v>
      </c>
      <c r="P774">
        <v>9.0299999999999994</v>
      </c>
      <c r="Q774">
        <v>7.8010000000000002</v>
      </c>
      <c r="R774">
        <v>1.5</v>
      </c>
      <c r="S774">
        <v>3.27</v>
      </c>
      <c r="T774">
        <v>3500</v>
      </c>
      <c r="U774">
        <v>121</v>
      </c>
      <c r="V774">
        <v>0.28000000000000003</v>
      </c>
      <c r="W774">
        <v>708.2</v>
      </c>
      <c r="X774">
        <v>0.88080000000000003</v>
      </c>
      <c r="Y774">
        <v>766.3</v>
      </c>
      <c r="Z774">
        <v>0</v>
      </c>
      <c r="AA774">
        <v>0</v>
      </c>
      <c r="AB774">
        <v>1142.5999999999999</v>
      </c>
      <c r="AC774">
        <v>938.2</v>
      </c>
      <c r="AD774">
        <v>815.9</v>
      </c>
      <c r="AE774">
        <v>737.9</v>
      </c>
      <c r="AF774">
        <v>696.5</v>
      </c>
      <c r="AG774">
        <v>676.1</v>
      </c>
      <c r="AH774">
        <v>660.2</v>
      </c>
      <c r="AI774">
        <v>1101.0999999999999</v>
      </c>
      <c r="AJ774">
        <v>905.8</v>
      </c>
      <c r="AK774">
        <v>796.4</v>
      </c>
      <c r="AL774">
        <v>733</v>
      </c>
      <c r="AM774">
        <v>699.8</v>
      </c>
      <c r="AN774">
        <v>682</v>
      </c>
      <c r="AO774">
        <v>668.7</v>
      </c>
      <c r="AP774">
        <v>972.7</v>
      </c>
      <c r="AQ774">
        <v>786.7</v>
      </c>
      <c r="AR774">
        <v>687.2</v>
      </c>
      <c r="AS774">
        <v>629.79999999999995</v>
      </c>
      <c r="AT774">
        <v>595.20000000000005</v>
      </c>
      <c r="AU774">
        <v>573.79999999999995</v>
      </c>
      <c r="AV774">
        <v>549.6</v>
      </c>
      <c r="AW774">
        <v>1028.3</v>
      </c>
      <c r="AX774">
        <v>826.4</v>
      </c>
      <c r="AY774">
        <v>716.9</v>
      </c>
      <c r="AZ774">
        <v>653.1</v>
      </c>
      <c r="BA774">
        <v>614.29999999999995</v>
      </c>
      <c r="BB774">
        <v>590.1</v>
      </c>
      <c r="BC774">
        <v>562.79999999999995</v>
      </c>
      <c r="BD774">
        <v>1136.4000000000001</v>
      </c>
      <c r="BE774">
        <v>880.8</v>
      </c>
      <c r="BF774">
        <v>735.5</v>
      </c>
      <c r="BG774">
        <v>648.5</v>
      </c>
      <c r="BH774">
        <v>605.5</v>
      </c>
      <c r="BI774">
        <v>573.20000000000005</v>
      </c>
      <c r="BJ774">
        <v>520.79999999999995</v>
      </c>
      <c r="BK774">
        <v>43.3</v>
      </c>
      <c r="BL774">
        <v>42.1</v>
      </c>
      <c r="BM774">
        <v>42.5</v>
      </c>
      <c r="BN774">
        <v>41.3</v>
      </c>
      <c r="BO774">
        <v>40.6</v>
      </c>
      <c r="BP774">
        <v>40.4</v>
      </c>
      <c r="BQ774">
        <v>42.1</v>
      </c>
      <c r="BR774">
        <v>147.80000000000001</v>
      </c>
      <c r="BS774">
        <v>151.6</v>
      </c>
      <c r="BT774">
        <v>151.69999999999999</v>
      </c>
      <c r="BU774">
        <v>160.69999999999999</v>
      </c>
      <c r="BV774">
        <v>180</v>
      </c>
      <c r="BW774">
        <v>180</v>
      </c>
      <c r="BX774">
        <v>180</v>
      </c>
      <c r="BY774">
        <v>1205</v>
      </c>
      <c r="BZ774">
        <v>1013.5</v>
      </c>
      <c r="CA774">
        <v>900.4</v>
      </c>
      <c r="CB774">
        <v>832.2</v>
      </c>
      <c r="CC774">
        <v>809.1</v>
      </c>
      <c r="CD774">
        <v>801.5</v>
      </c>
      <c r="CE774">
        <v>814.7</v>
      </c>
      <c r="CF774">
        <v>789.3</v>
      </c>
      <c r="CG774">
        <v>670.1</v>
      </c>
      <c r="CH774">
        <v>602.1</v>
      </c>
      <c r="CI774">
        <v>573.6</v>
      </c>
      <c r="CJ774">
        <v>561.4</v>
      </c>
      <c r="CK774">
        <v>556.79999999999995</v>
      </c>
      <c r="CL774">
        <v>557</v>
      </c>
      <c r="CM774">
        <v>748.4</v>
      </c>
      <c r="CN774">
        <v>636</v>
      </c>
      <c r="CO774">
        <v>582.4</v>
      </c>
      <c r="CP774">
        <v>559.29999999999995</v>
      </c>
      <c r="CQ774">
        <v>546.6</v>
      </c>
      <c r="CR774">
        <v>540.29999999999995</v>
      </c>
      <c r="CS774">
        <v>538.29999999999995</v>
      </c>
      <c r="CT774">
        <v>717.9</v>
      </c>
      <c r="CU774">
        <v>612.4</v>
      </c>
      <c r="CV774">
        <v>568.9</v>
      </c>
      <c r="CW774">
        <v>547.1</v>
      </c>
      <c r="CX774">
        <v>531.6</v>
      </c>
      <c r="CY774">
        <v>519.1</v>
      </c>
      <c r="CZ774">
        <v>506.1</v>
      </c>
      <c r="DA774">
        <v>723.2</v>
      </c>
      <c r="DB774">
        <v>613.20000000000005</v>
      </c>
      <c r="DC774">
        <v>559.29999999999995</v>
      </c>
      <c r="DD774">
        <v>536.29999999999995</v>
      </c>
      <c r="DE774">
        <v>524.29999999999995</v>
      </c>
      <c r="DF774">
        <v>509.9</v>
      </c>
      <c r="DG774">
        <v>483.3</v>
      </c>
      <c r="DH774">
        <v>720.3</v>
      </c>
      <c r="DI774">
        <v>597.1</v>
      </c>
      <c r="DJ774">
        <v>550.29999999999995</v>
      </c>
      <c r="DK774">
        <v>523.20000000000005</v>
      </c>
      <c r="DL774">
        <v>499.3</v>
      </c>
      <c r="DM774">
        <v>478.8</v>
      </c>
      <c r="DN774">
        <v>459</v>
      </c>
      <c r="DO774">
        <v>738.1</v>
      </c>
      <c r="DP774">
        <v>607.9</v>
      </c>
      <c r="DQ774">
        <v>555.20000000000005</v>
      </c>
      <c r="DR774">
        <v>527.29999999999995</v>
      </c>
      <c r="DS774">
        <v>501.2</v>
      </c>
      <c r="DT774">
        <v>477</v>
      </c>
      <c r="DU774">
        <v>440.6</v>
      </c>
      <c r="DV774">
        <v>802.7</v>
      </c>
      <c r="DW774">
        <v>658.2</v>
      </c>
      <c r="DX774">
        <v>576.5</v>
      </c>
      <c r="DY774">
        <v>543.1</v>
      </c>
      <c r="DZ774">
        <v>518.1</v>
      </c>
      <c r="EA774">
        <v>492.9</v>
      </c>
      <c r="EB774">
        <v>448.1</v>
      </c>
      <c r="EC774">
        <v>935.5</v>
      </c>
      <c r="ED774">
        <v>747.6</v>
      </c>
      <c r="EE774">
        <v>635</v>
      </c>
      <c r="EF774">
        <v>571.20000000000005</v>
      </c>
      <c r="EG774">
        <v>542</v>
      </c>
      <c r="EH774">
        <v>518.9</v>
      </c>
      <c r="EI774">
        <v>473.6</v>
      </c>
      <c r="EJ774">
        <v>1080.2</v>
      </c>
      <c r="EK774">
        <v>862.9</v>
      </c>
      <c r="EL774">
        <v>731.3</v>
      </c>
      <c r="EM774">
        <v>643.6</v>
      </c>
      <c r="EN774">
        <v>583.9</v>
      </c>
      <c r="EO774">
        <v>550.70000000000005</v>
      </c>
      <c r="EP774" t="s">
        <v>5204</v>
      </c>
    </row>
    <row r="775" spans="1:146" x14ac:dyDescent="0.25">
      <c r="A775" t="s">
        <v>3421</v>
      </c>
      <c r="B775" t="s">
        <v>5205</v>
      </c>
      <c r="C775" t="s">
        <v>5206</v>
      </c>
      <c r="D775" t="s">
        <v>5207</v>
      </c>
      <c r="E775" t="s">
        <v>5208</v>
      </c>
      <c r="F775" t="s">
        <v>5209</v>
      </c>
      <c r="G775" t="s">
        <v>1360</v>
      </c>
      <c r="H775">
        <v>1994</v>
      </c>
      <c r="K775" t="s">
        <v>1698</v>
      </c>
      <c r="L775" t="s">
        <v>1781</v>
      </c>
      <c r="M775">
        <v>636</v>
      </c>
      <c r="N775" t="s">
        <v>5203</v>
      </c>
      <c r="O775" s="3">
        <v>0.6522916666666666</v>
      </c>
      <c r="P775">
        <v>11.074999999999999</v>
      </c>
      <c r="Q775">
        <v>9.3520000000000003</v>
      </c>
      <c r="R775">
        <v>1.907</v>
      </c>
      <c r="S775">
        <v>3.51</v>
      </c>
      <c r="T775">
        <v>7600</v>
      </c>
      <c r="U775">
        <v>135.5</v>
      </c>
      <c r="V775">
        <v>0.44</v>
      </c>
      <c r="W775">
        <v>680.2</v>
      </c>
      <c r="X775">
        <v>0.91659999999999997</v>
      </c>
      <c r="Y775">
        <v>736.4</v>
      </c>
      <c r="Z775">
        <v>0</v>
      </c>
      <c r="AA775">
        <v>0</v>
      </c>
      <c r="AB775">
        <v>1126.7</v>
      </c>
      <c r="AC775">
        <v>908.7</v>
      </c>
      <c r="AD775">
        <v>784.7</v>
      </c>
      <c r="AE775">
        <v>713.6</v>
      </c>
      <c r="AF775">
        <v>667.6</v>
      </c>
      <c r="AG775">
        <v>639.4</v>
      </c>
      <c r="AH775">
        <v>616.9</v>
      </c>
      <c r="AI775">
        <v>1061.8</v>
      </c>
      <c r="AJ775">
        <v>866.8</v>
      </c>
      <c r="AK775">
        <v>759.4</v>
      </c>
      <c r="AL775">
        <v>698.3</v>
      </c>
      <c r="AM775">
        <v>664.3</v>
      </c>
      <c r="AN775">
        <v>645.29999999999995</v>
      </c>
      <c r="AO775">
        <v>627.20000000000005</v>
      </c>
      <c r="AP775">
        <v>940.8</v>
      </c>
      <c r="AQ775">
        <v>758</v>
      </c>
      <c r="AR775">
        <v>659.6</v>
      </c>
      <c r="AS775">
        <v>602.5</v>
      </c>
      <c r="AT775">
        <v>567.9</v>
      </c>
      <c r="AU775">
        <v>546</v>
      </c>
      <c r="AV775">
        <v>520.29999999999995</v>
      </c>
      <c r="AW775">
        <v>940.8</v>
      </c>
      <c r="AX775">
        <v>758</v>
      </c>
      <c r="AY775">
        <v>659.6</v>
      </c>
      <c r="AZ775">
        <v>602.5</v>
      </c>
      <c r="BA775">
        <v>567.9</v>
      </c>
      <c r="BB775">
        <v>546</v>
      </c>
      <c r="BC775">
        <v>520.29999999999995</v>
      </c>
      <c r="BD775">
        <v>1132.5</v>
      </c>
      <c r="BE775">
        <v>855.3</v>
      </c>
      <c r="BF775">
        <v>707.4</v>
      </c>
      <c r="BG775">
        <v>622.20000000000005</v>
      </c>
      <c r="BH775">
        <v>576.6</v>
      </c>
      <c r="BI775">
        <v>545</v>
      </c>
      <c r="BJ775">
        <v>497.3</v>
      </c>
      <c r="BK775">
        <v>42.5</v>
      </c>
      <c r="BL775">
        <v>41.3</v>
      </c>
      <c r="BM775">
        <v>41.6</v>
      </c>
      <c r="BN775">
        <v>41.4</v>
      </c>
      <c r="BO775">
        <v>40.6</v>
      </c>
      <c r="BP775">
        <v>40.299999999999997</v>
      </c>
      <c r="BQ775">
        <v>40.4</v>
      </c>
      <c r="BR775">
        <v>151</v>
      </c>
      <c r="BS775">
        <v>159.30000000000001</v>
      </c>
      <c r="BT775">
        <v>169.4</v>
      </c>
      <c r="BU775">
        <v>172.1</v>
      </c>
      <c r="BV775">
        <v>173</v>
      </c>
      <c r="BW775">
        <v>177.4</v>
      </c>
      <c r="BX775">
        <v>179.2</v>
      </c>
      <c r="BY775">
        <v>1069.4000000000001</v>
      </c>
      <c r="BZ775">
        <v>903.5</v>
      </c>
      <c r="CA775">
        <v>809.6</v>
      </c>
      <c r="CB775">
        <v>765.8</v>
      </c>
      <c r="CC775">
        <v>746.9</v>
      </c>
      <c r="CD775">
        <v>739.5</v>
      </c>
      <c r="CE775">
        <v>740.4</v>
      </c>
      <c r="CF775">
        <v>707.4</v>
      </c>
      <c r="CG775">
        <v>602.4</v>
      </c>
      <c r="CH775">
        <v>547.5</v>
      </c>
      <c r="CI775">
        <v>526.5</v>
      </c>
      <c r="CJ775">
        <v>518.4</v>
      </c>
      <c r="CK775">
        <v>514.79999999999995</v>
      </c>
      <c r="CL775">
        <v>514</v>
      </c>
      <c r="CM775">
        <v>674.3</v>
      </c>
      <c r="CN775">
        <v>574.6</v>
      </c>
      <c r="CO775">
        <v>531.20000000000005</v>
      </c>
      <c r="CP775">
        <v>513.4</v>
      </c>
      <c r="CQ775">
        <v>504.4</v>
      </c>
      <c r="CR775">
        <v>500.4</v>
      </c>
      <c r="CS775">
        <v>498.4</v>
      </c>
      <c r="CT775">
        <v>650</v>
      </c>
      <c r="CU775">
        <v>556.9</v>
      </c>
      <c r="CV775">
        <v>519.70000000000005</v>
      </c>
      <c r="CW775">
        <v>502.2</v>
      </c>
      <c r="CX775">
        <v>490.2</v>
      </c>
      <c r="CY775">
        <v>481.6</v>
      </c>
      <c r="CZ775">
        <v>473.9</v>
      </c>
      <c r="DA775">
        <v>655.8</v>
      </c>
      <c r="DB775">
        <v>559.1</v>
      </c>
      <c r="DC775">
        <v>518.70000000000005</v>
      </c>
      <c r="DD775">
        <v>498.9</v>
      </c>
      <c r="DE775">
        <v>484.4</v>
      </c>
      <c r="DF775">
        <v>472</v>
      </c>
      <c r="DG775">
        <v>452.4</v>
      </c>
      <c r="DH775">
        <v>725.1</v>
      </c>
      <c r="DI775">
        <v>600.6</v>
      </c>
      <c r="DJ775">
        <v>533.9</v>
      </c>
      <c r="DK775">
        <v>506.4</v>
      </c>
      <c r="DL775">
        <v>488.2</v>
      </c>
      <c r="DM775">
        <v>471.6</v>
      </c>
      <c r="DN775">
        <v>441.1</v>
      </c>
      <c r="DO775">
        <v>760.2</v>
      </c>
      <c r="DP775">
        <v>635.5</v>
      </c>
      <c r="DQ775">
        <v>554.70000000000005</v>
      </c>
      <c r="DR775">
        <v>516.70000000000005</v>
      </c>
      <c r="DS775">
        <v>495.8</v>
      </c>
      <c r="DT775">
        <v>478.7</v>
      </c>
      <c r="DU775">
        <v>445.3</v>
      </c>
      <c r="DV775">
        <v>874.3</v>
      </c>
      <c r="DW775">
        <v>705.8</v>
      </c>
      <c r="DX775">
        <v>607.6</v>
      </c>
      <c r="DY775">
        <v>543.4</v>
      </c>
      <c r="DZ775">
        <v>512.29999999999995</v>
      </c>
      <c r="EA775">
        <v>493.1</v>
      </c>
      <c r="EB775">
        <v>459.7</v>
      </c>
      <c r="EC775">
        <v>1025.5999999999999</v>
      </c>
      <c r="ED775">
        <v>797.8</v>
      </c>
      <c r="EE775">
        <v>675.8</v>
      </c>
      <c r="EF775">
        <v>592.70000000000005</v>
      </c>
      <c r="EG775">
        <v>538.29999999999995</v>
      </c>
      <c r="EH775">
        <v>510.2</v>
      </c>
      <c r="EI775">
        <v>475.3</v>
      </c>
      <c r="EJ775">
        <v>1184.0999999999999</v>
      </c>
      <c r="EK775">
        <v>913.8</v>
      </c>
      <c r="EL775">
        <v>759.7</v>
      </c>
      <c r="EM775">
        <v>661.3</v>
      </c>
      <c r="EN775">
        <v>588.29999999999995</v>
      </c>
      <c r="EO775">
        <v>539.4</v>
      </c>
      <c r="EP775" t="s">
        <v>5210</v>
      </c>
    </row>
    <row r="776" spans="1:146" x14ac:dyDescent="0.25">
      <c r="A776" t="s">
        <v>3421</v>
      </c>
      <c r="B776" t="s">
        <v>5211</v>
      </c>
      <c r="C776" t="s">
        <v>5212</v>
      </c>
      <c r="D776" t="s">
        <v>5213</v>
      </c>
      <c r="E776" t="s">
        <v>5214</v>
      </c>
      <c r="F776" t="s">
        <v>5215</v>
      </c>
      <c r="G776" t="s">
        <v>5216</v>
      </c>
      <c r="H776">
        <v>1968</v>
      </c>
      <c r="K776" t="s">
        <v>1698</v>
      </c>
      <c r="L776" t="s">
        <v>1781</v>
      </c>
      <c r="M776">
        <v>404</v>
      </c>
      <c r="N776" t="s">
        <v>5203</v>
      </c>
      <c r="O776" s="3">
        <v>0.66951388888888885</v>
      </c>
      <c r="P776">
        <v>9.3000000000000007</v>
      </c>
      <c r="Q776">
        <v>7.1459999999999999</v>
      </c>
      <c r="R776">
        <v>1.665</v>
      </c>
      <c r="S776">
        <v>2.68</v>
      </c>
      <c r="T776">
        <v>3538</v>
      </c>
      <c r="U776">
        <v>116.7</v>
      </c>
      <c r="V776">
        <v>0.59</v>
      </c>
      <c r="W776">
        <v>796.9</v>
      </c>
      <c r="X776">
        <v>0.7954</v>
      </c>
      <c r="Y776">
        <v>848.6</v>
      </c>
      <c r="Z776">
        <v>0</v>
      </c>
      <c r="AA776">
        <v>0</v>
      </c>
      <c r="AB776">
        <v>1336.6</v>
      </c>
      <c r="AC776">
        <v>1065.7</v>
      </c>
      <c r="AD776">
        <v>914.2</v>
      </c>
      <c r="AE776">
        <v>819.3</v>
      </c>
      <c r="AF776">
        <v>761.5</v>
      </c>
      <c r="AG776">
        <v>727</v>
      </c>
      <c r="AH776">
        <v>699.4</v>
      </c>
      <c r="AI776">
        <v>1272.8</v>
      </c>
      <c r="AJ776">
        <v>1029.3</v>
      </c>
      <c r="AK776">
        <v>893</v>
      </c>
      <c r="AL776">
        <v>808.6</v>
      </c>
      <c r="AM776">
        <v>761.1</v>
      </c>
      <c r="AN776">
        <v>736.2</v>
      </c>
      <c r="AO776">
        <v>714.1</v>
      </c>
      <c r="AP776">
        <v>1121.5999999999999</v>
      </c>
      <c r="AQ776">
        <v>895.8</v>
      </c>
      <c r="AR776">
        <v>771.7</v>
      </c>
      <c r="AS776">
        <v>698</v>
      </c>
      <c r="AT776">
        <v>652.70000000000005</v>
      </c>
      <c r="AU776">
        <v>624.29999999999995</v>
      </c>
      <c r="AV776">
        <v>593.1</v>
      </c>
      <c r="AW776">
        <v>1121.5999999999999</v>
      </c>
      <c r="AX776">
        <v>895.8</v>
      </c>
      <c r="AY776">
        <v>771.7</v>
      </c>
      <c r="AZ776">
        <v>698</v>
      </c>
      <c r="BA776">
        <v>652.70000000000005</v>
      </c>
      <c r="BB776">
        <v>624.29999999999995</v>
      </c>
      <c r="BC776">
        <v>593.1</v>
      </c>
      <c r="BD776">
        <v>1341</v>
      </c>
      <c r="BE776">
        <v>1006.9</v>
      </c>
      <c r="BF776">
        <v>827.9</v>
      </c>
      <c r="BG776">
        <v>718.4</v>
      </c>
      <c r="BH776">
        <v>659.6</v>
      </c>
      <c r="BI776">
        <v>619.9</v>
      </c>
      <c r="BJ776">
        <v>564.1</v>
      </c>
      <c r="BK776">
        <v>42.1</v>
      </c>
      <c r="BL776">
        <v>40.5</v>
      </c>
      <c r="BM776">
        <v>41.1</v>
      </c>
      <c r="BN776">
        <v>41.4</v>
      </c>
      <c r="BO776">
        <v>41.1</v>
      </c>
      <c r="BP776">
        <v>40.9</v>
      </c>
      <c r="BQ776">
        <v>41.3</v>
      </c>
      <c r="BR776">
        <v>172.2</v>
      </c>
      <c r="BS776">
        <v>173.3</v>
      </c>
      <c r="BT776">
        <v>175</v>
      </c>
      <c r="BU776">
        <v>175.7</v>
      </c>
      <c r="BV776">
        <v>175.8</v>
      </c>
      <c r="BW776">
        <v>177.5</v>
      </c>
      <c r="BX776">
        <v>178.8</v>
      </c>
      <c r="BY776">
        <v>1292.9000000000001</v>
      </c>
      <c r="BZ776">
        <v>1081.3</v>
      </c>
      <c r="CA776">
        <v>961.2</v>
      </c>
      <c r="CB776">
        <v>885</v>
      </c>
      <c r="CC776">
        <v>854.5</v>
      </c>
      <c r="CD776">
        <v>844.1</v>
      </c>
      <c r="CE776">
        <v>843.5</v>
      </c>
      <c r="CF776">
        <v>860.5</v>
      </c>
      <c r="CG776">
        <v>729.5</v>
      </c>
      <c r="CH776">
        <v>643.9</v>
      </c>
      <c r="CI776">
        <v>604.4</v>
      </c>
      <c r="CJ776">
        <v>587.5</v>
      </c>
      <c r="CK776">
        <v>581</v>
      </c>
      <c r="CL776">
        <v>578.79999999999995</v>
      </c>
      <c r="CM776">
        <v>821.8</v>
      </c>
      <c r="CN776">
        <v>695.5</v>
      </c>
      <c r="CO776">
        <v>619.20000000000005</v>
      </c>
      <c r="CP776">
        <v>587.1</v>
      </c>
      <c r="CQ776">
        <v>571.6</v>
      </c>
      <c r="CR776">
        <v>563.1</v>
      </c>
      <c r="CS776">
        <v>559.1</v>
      </c>
      <c r="CT776">
        <v>794.1</v>
      </c>
      <c r="CU776">
        <v>669.3</v>
      </c>
      <c r="CV776">
        <v>602.5</v>
      </c>
      <c r="CW776">
        <v>573.6</v>
      </c>
      <c r="CX776">
        <v>556.79999999999995</v>
      </c>
      <c r="CY776">
        <v>544.5</v>
      </c>
      <c r="CZ776">
        <v>531.20000000000005</v>
      </c>
      <c r="DA776">
        <v>804.2</v>
      </c>
      <c r="DB776">
        <v>677.4</v>
      </c>
      <c r="DC776">
        <v>603.9</v>
      </c>
      <c r="DD776">
        <v>572.29999999999995</v>
      </c>
      <c r="DE776">
        <v>551.9</v>
      </c>
      <c r="DF776">
        <v>534.6</v>
      </c>
      <c r="DG776">
        <v>512.1</v>
      </c>
      <c r="DH776">
        <v>873.3</v>
      </c>
      <c r="DI776">
        <v>725.1</v>
      </c>
      <c r="DJ776">
        <v>628.9</v>
      </c>
      <c r="DK776">
        <v>582.6</v>
      </c>
      <c r="DL776">
        <v>558.1</v>
      </c>
      <c r="DM776">
        <v>538.79999999999995</v>
      </c>
      <c r="DN776">
        <v>503.9</v>
      </c>
      <c r="DO776">
        <v>931.9</v>
      </c>
      <c r="DP776">
        <v>764.7</v>
      </c>
      <c r="DQ776">
        <v>657.6</v>
      </c>
      <c r="DR776">
        <v>596.20000000000005</v>
      </c>
      <c r="DS776">
        <v>566.79999999999995</v>
      </c>
      <c r="DT776">
        <v>546.6</v>
      </c>
      <c r="DU776">
        <v>510.4</v>
      </c>
      <c r="DV776">
        <v>1058.3</v>
      </c>
      <c r="DW776">
        <v>843.1</v>
      </c>
      <c r="DX776">
        <v>723.7</v>
      </c>
      <c r="DY776">
        <v>637.5</v>
      </c>
      <c r="DZ776">
        <v>589.9</v>
      </c>
      <c r="EA776">
        <v>564.4</v>
      </c>
      <c r="EB776">
        <v>527.70000000000005</v>
      </c>
      <c r="EC776">
        <v>1229.5999999999999</v>
      </c>
      <c r="ED776">
        <v>950</v>
      </c>
      <c r="EE776">
        <v>800.1</v>
      </c>
      <c r="EF776">
        <v>701</v>
      </c>
      <c r="EG776">
        <v>628</v>
      </c>
      <c r="EH776">
        <v>586.70000000000005</v>
      </c>
      <c r="EI776">
        <v>544.70000000000005</v>
      </c>
      <c r="EJ776">
        <v>1380.3</v>
      </c>
      <c r="EK776">
        <v>1050</v>
      </c>
      <c r="EL776">
        <v>867.1</v>
      </c>
      <c r="EM776">
        <v>753.6</v>
      </c>
      <c r="EN776">
        <v>668.5</v>
      </c>
      <c r="EO776">
        <v>609.79999999999995</v>
      </c>
      <c r="EP776" t="s">
        <v>5217</v>
      </c>
    </row>
    <row r="777" spans="1:146" x14ac:dyDescent="0.25">
      <c r="A777" t="s">
        <v>3421</v>
      </c>
      <c r="B777" t="s">
        <v>5218</v>
      </c>
      <c r="C777" t="s">
        <v>5219</v>
      </c>
      <c r="D777" t="s">
        <v>5220</v>
      </c>
      <c r="E777" t="s">
        <v>370</v>
      </c>
      <c r="F777" t="s">
        <v>978</v>
      </c>
      <c r="G777" t="s">
        <v>1265</v>
      </c>
      <c r="H777">
        <v>1989</v>
      </c>
      <c r="K777" t="s">
        <v>1698</v>
      </c>
      <c r="L777" t="s">
        <v>1781</v>
      </c>
      <c r="M777">
        <v>509</v>
      </c>
      <c r="N777" t="s">
        <v>5203</v>
      </c>
      <c r="O777" s="3">
        <v>0.67902777777777779</v>
      </c>
      <c r="P777">
        <v>10.112</v>
      </c>
      <c r="Q777">
        <v>8.1709999999999994</v>
      </c>
      <c r="R777">
        <v>1.7270000000000001</v>
      </c>
      <c r="S777">
        <v>3.41</v>
      </c>
      <c r="T777">
        <v>3800</v>
      </c>
      <c r="U777">
        <v>113.7</v>
      </c>
      <c r="V777">
        <v>0.11</v>
      </c>
      <c r="W777">
        <v>702</v>
      </c>
      <c r="X777">
        <v>0.88970000000000005</v>
      </c>
      <c r="Y777">
        <v>758.7</v>
      </c>
      <c r="Z777">
        <v>0</v>
      </c>
      <c r="AA777">
        <v>0</v>
      </c>
      <c r="AB777">
        <v>1183.0999999999999</v>
      </c>
      <c r="AC777">
        <v>940.9</v>
      </c>
      <c r="AD777">
        <v>804.2</v>
      </c>
      <c r="AE777">
        <v>730.7</v>
      </c>
      <c r="AF777">
        <v>685.5</v>
      </c>
      <c r="AG777">
        <v>660.6</v>
      </c>
      <c r="AH777">
        <v>639.4</v>
      </c>
      <c r="AI777">
        <v>1109.5</v>
      </c>
      <c r="AJ777">
        <v>895.1</v>
      </c>
      <c r="AK777">
        <v>778</v>
      </c>
      <c r="AL777">
        <v>716.2</v>
      </c>
      <c r="AM777">
        <v>684.1</v>
      </c>
      <c r="AN777">
        <v>666.4</v>
      </c>
      <c r="AO777">
        <v>648.20000000000005</v>
      </c>
      <c r="AP777">
        <v>976.2</v>
      </c>
      <c r="AQ777">
        <v>783.6</v>
      </c>
      <c r="AR777">
        <v>680.1</v>
      </c>
      <c r="AS777">
        <v>620.4</v>
      </c>
      <c r="AT777">
        <v>584.5</v>
      </c>
      <c r="AU777">
        <v>561.9</v>
      </c>
      <c r="AV777">
        <v>535.4</v>
      </c>
      <c r="AW777">
        <v>976.2</v>
      </c>
      <c r="AX777">
        <v>783.6</v>
      </c>
      <c r="AY777">
        <v>680.1</v>
      </c>
      <c r="AZ777">
        <v>620.4</v>
      </c>
      <c r="BA777">
        <v>584.5</v>
      </c>
      <c r="BB777">
        <v>561.9</v>
      </c>
      <c r="BC777">
        <v>535.4</v>
      </c>
      <c r="BD777">
        <v>1189.5</v>
      </c>
      <c r="BE777">
        <v>885.2</v>
      </c>
      <c r="BF777">
        <v>726.3</v>
      </c>
      <c r="BG777">
        <v>639.79999999999995</v>
      </c>
      <c r="BH777">
        <v>593.9</v>
      </c>
      <c r="BI777">
        <v>561</v>
      </c>
      <c r="BJ777">
        <v>508.7</v>
      </c>
      <c r="BK777">
        <v>43</v>
      </c>
      <c r="BL777">
        <v>42.1</v>
      </c>
      <c r="BM777">
        <v>41.6</v>
      </c>
      <c r="BN777">
        <v>40.299999999999997</v>
      </c>
      <c r="BO777">
        <v>40.1</v>
      </c>
      <c r="BP777">
        <v>40</v>
      </c>
      <c r="BQ777">
        <v>40.700000000000003</v>
      </c>
      <c r="BR777">
        <v>165.9</v>
      </c>
      <c r="BS777">
        <v>166.9</v>
      </c>
      <c r="BT777">
        <v>168.2</v>
      </c>
      <c r="BU777">
        <v>168.8</v>
      </c>
      <c r="BV777">
        <v>170.3</v>
      </c>
      <c r="BW777">
        <v>173.3</v>
      </c>
      <c r="BX777">
        <v>174.5</v>
      </c>
      <c r="BY777">
        <v>1119.3</v>
      </c>
      <c r="BZ777">
        <v>932.3</v>
      </c>
      <c r="CA777">
        <v>825.3</v>
      </c>
      <c r="CB777">
        <v>784.6</v>
      </c>
      <c r="CC777">
        <v>769.5</v>
      </c>
      <c r="CD777">
        <v>764.4</v>
      </c>
      <c r="CE777">
        <v>770</v>
      </c>
      <c r="CF777">
        <v>734.5</v>
      </c>
      <c r="CG777">
        <v>617.1</v>
      </c>
      <c r="CH777">
        <v>563.9</v>
      </c>
      <c r="CI777">
        <v>545.20000000000005</v>
      </c>
      <c r="CJ777">
        <v>538.29999999999995</v>
      </c>
      <c r="CK777">
        <v>535.20000000000005</v>
      </c>
      <c r="CL777">
        <v>535.70000000000005</v>
      </c>
      <c r="CM777">
        <v>696.1</v>
      </c>
      <c r="CN777">
        <v>589.79999999999995</v>
      </c>
      <c r="CO777">
        <v>549</v>
      </c>
      <c r="CP777">
        <v>531.5</v>
      </c>
      <c r="CQ777">
        <v>523.20000000000005</v>
      </c>
      <c r="CR777">
        <v>518.9</v>
      </c>
      <c r="CS777">
        <v>517.1</v>
      </c>
      <c r="CT777">
        <v>667.6</v>
      </c>
      <c r="CU777">
        <v>573</v>
      </c>
      <c r="CV777">
        <v>537.79999999999995</v>
      </c>
      <c r="CW777">
        <v>518.20000000000005</v>
      </c>
      <c r="CX777">
        <v>503.4</v>
      </c>
      <c r="CY777">
        <v>493.5</v>
      </c>
      <c r="CZ777">
        <v>485.5</v>
      </c>
      <c r="DA777">
        <v>673.2</v>
      </c>
      <c r="DB777">
        <v>573.70000000000005</v>
      </c>
      <c r="DC777">
        <v>536</v>
      </c>
      <c r="DD777">
        <v>513.70000000000005</v>
      </c>
      <c r="DE777">
        <v>494.3</v>
      </c>
      <c r="DF777">
        <v>477.8</v>
      </c>
      <c r="DG777">
        <v>456.2</v>
      </c>
      <c r="DH777">
        <v>750.5</v>
      </c>
      <c r="DI777">
        <v>613.79999999999995</v>
      </c>
      <c r="DJ777">
        <v>551</v>
      </c>
      <c r="DK777">
        <v>523</v>
      </c>
      <c r="DL777">
        <v>500.4</v>
      </c>
      <c r="DM777">
        <v>477.9</v>
      </c>
      <c r="DN777">
        <v>440.7</v>
      </c>
      <c r="DO777">
        <v>790.4</v>
      </c>
      <c r="DP777">
        <v>649.70000000000005</v>
      </c>
      <c r="DQ777">
        <v>569.1</v>
      </c>
      <c r="DR777">
        <v>533.5</v>
      </c>
      <c r="DS777">
        <v>509.9</v>
      </c>
      <c r="DT777">
        <v>487.4</v>
      </c>
      <c r="DU777">
        <v>446</v>
      </c>
      <c r="DV777">
        <v>910</v>
      </c>
      <c r="DW777">
        <v>727.5</v>
      </c>
      <c r="DX777">
        <v>621</v>
      </c>
      <c r="DY777">
        <v>560.1</v>
      </c>
      <c r="DZ777">
        <v>530.29999999999995</v>
      </c>
      <c r="EA777">
        <v>508.4</v>
      </c>
      <c r="EB777">
        <v>466.5</v>
      </c>
      <c r="EC777">
        <v>1080.7</v>
      </c>
      <c r="ED777">
        <v>836.1</v>
      </c>
      <c r="EE777">
        <v>701.4</v>
      </c>
      <c r="EF777">
        <v>611.9</v>
      </c>
      <c r="EG777">
        <v>558.4</v>
      </c>
      <c r="EH777">
        <v>529.9</v>
      </c>
      <c r="EI777">
        <v>487.9</v>
      </c>
      <c r="EJ777">
        <v>1246.9000000000001</v>
      </c>
      <c r="EK777">
        <v>949.4</v>
      </c>
      <c r="EL777">
        <v>783.1</v>
      </c>
      <c r="EM777">
        <v>676.8</v>
      </c>
      <c r="EN777">
        <v>601.5</v>
      </c>
      <c r="EO777">
        <v>556.79999999999995</v>
      </c>
      <c r="EP777" t="s">
        <v>5221</v>
      </c>
    </row>
    <row r="778" spans="1:146" x14ac:dyDescent="0.25">
      <c r="A778" t="s">
        <v>5222</v>
      </c>
      <c r="B778" t="s">
        <v>852</v>
      </c>
      <c r="C778" t="s">
        <v>853</v>
      </c>
      <c r="D778" t="s">
        <v>854</v>
      </c>
      <c r="E778" t="s">
        <v>855</v>
      </c>
      <c r="F778" t="s">
        <v>1048</v>
      </c>
      <c r="G778" t="s">
        <v>1516</v>
      </c>
      <c r="H778">
        <v>2007</v>
      </c>
      <c r="I778">
        <v>239748</v>
      </c>
      <c r="K778" t="s">
        <v>1698</v>
      </c>
      <c r="L778" t="s">
        <v>1781</v>
      </c>
      <c r="M778">
        <v>854</v>
      </c>
      <c r="N778" t="s">
        <v>5223</v>
      </c>
      <c r="O778" s="3">
        <v>0.46868055555555554</v>
      </c>
      <c r="P778">
        <v>12.259</v>
      </c>
      <c r="Q778">
        <v>11.564</v>
      </c>
      <c r="R778">
        <v>2.1459999999999999</v>
      </c>
      <c r="S778">
        <v>3.88</v>
      </c>
      <c r="T778">
        <v>8823</v>
      </c>
      <c r="U778">
        <v>123</v>
      </c>
      <c r="V778">
        <v>0.24</v>
      </c>
      <c r="W778">
        <v>594.79999999999995</v>
      </c>
      <c r="X778">
        <v>1.0507</v>
      </c>
      <c r="Y778">
        <v>642.4</v>
      </c>
      <c r="Z778">
        <v>0</v>
      </c>
      <c r="AA778">
        <v>0</v>
      </c>
      <c r="AB778">
        <v>980.1</v>
      </c>
      <c r="AC778">
        <v>794.9</v>
      </c>
      <c r="AD778">
        <v>686.5</v>
      </c>
      <c r="AE778">
        <v>619.70000000000005</v>
      </c>
      <c r="AF778">
        <v>583.20000000000005</v>
      </c>
      <c r="AG778">
        <v>559.5</v>
      </c>
      <c r="AH778">
        <v>534.1</v>
      </c>
      <c r="AI778">
        <v>938.5</v>
      </c>
      <c r="AJ778">
        <v>762.5</v>
      </c>
      <c r="AK778">
        <v>664.6</v>
      </c>
      <c r="AL778">
        <v>609</v>
      </c>
      <c r="AM778">
        <v>579</v>
      </c>
      <c r="AN778">
        <v>560.4</v>
      </c>
      <c r="AO778">
        <v>535.70000000000005</v>
      </c>
      <c r="AP778">
        <v>824.4</v>
      </c>
      <c r="AQ778">
        <v>663.4</v>
      </c>
      <c r="AR778">
        <v>576.70000000000005</v>
      </c>
      <c r="AS778">
        <v>526.29999999999995</v>
      </c>
      <c r="AT778">
        <v>495.5</v>
      </c>
      <c r="AU778">
        <v>475.5</v>
      </c>
      <c r="AV778">
        <v>450.8</v>
      </c>
      <c r="AW778">
        <v>888.1</v>
      </c>
      <c r="AX778">
        <v>708.4</v>
      </c>
      <c r="AY778">
        <v>609.9</v>
      </c>
      <c r="AZ778">
        <v>551.5</v>
      </c>
      <c r="BA778">
        <v>515.29999999999995</v>
      </c>
      <c r="BB778">
        <v>491.8</v>
      </c>
      <c r="BC778">
        <v>462.9</v>
      </c>
      <c r="BD778">
        <v>975.8</v>
      </c>
      <c r="BE778">
        <v>746.1</v>
      </c>
      <c r="BF778">
        <v>617.6</v>
      </c>
      <c r="BG778">
        <v>541.9</v>
      </c>
      <c r="BH778">
        <v>504.1</v>
      </c>
      <c r="BI778">
        <v>475.6</v>
      </c>
      <c r="BJ778">
        <v>431.8</v>
      </c>
      <c r="BK778">
        <v>43.1</v>
      </c>
      <c r="BL778">
        <v>41.3</v>
      </c>
      <c r="BM778">
        <v>40.799999999999997</v>
      </c>
      <c r="BN778">
        <v>39.9</v>
      </c>
      <c r="BO778">
        <v>39</v>
      </c>
      <c r="BP778">
        <v>38.6</v>
      </c>
      <c r="BQ778">
        <v>38.200000000000003</v>
      </c>
      <c r="BR778">
        <v>144.5</v>
      </c>
      <c r="BS778">
        <v>148.9</v>
      </c>
      <c r="BT778">
        <v>151</v>
      </c>
      <c r="BU778">
        <v>155.1</v>
      </c>
      <c r="BV778">
        <v>168</v>
      </c>
      <c r="BW778">
        <v>180</v>
      </c>
      <c r="BX778">
        <v>180</v>
      </c>
      <c r="BY778">
        <v>1023.1</v>
      </c>
      <c r="BZ778">
        <v>843.7</v>
      </c>
      <c r="CA778">
        <v>740.1</v>
      </c>
      <c r="CB778">
        <v>682.1</v>
      </c>
      <c r="CC778">
        <v>659.3</v>
      </c>
      <c r="CD778">
        <v>649.6</v>
      </c>
      <c r="CE778">
        <v>639.29999999999995</v>
      </c>
      <c r="CF778">
        <v>670.1</v>
      </c>
      <c r="CG778">
        <v>562.5</v>
      </c>
      <c r="CH778">
        <v>500.6</v>
      </c>
      <c r="CI778">
        <v>475.2</v>
      </c>
      <c r="CJ778">
        <v>464.4</v>
      </c>
      <c r="CK778">
        <v>460.1</v>
      </c>
      <c r="CL778">
        <v>457.6</v>
      </c>
      <c r="CM778">
        <v>634.6</v>
      </c>
      <c r="CN778">
        <v>535.4</v>
      </c>
      <c r="CO778">
        <v>484.4</v>
      </c>
      <c r="CP778">
        <v>463.5</v>
      </c>
      <c r="CQ778">
        <v>452.8</v>
      </c>
      <c r="CR778">
        <v>447.7</v>
      </c>
      <c r="CS778">
        <v>444.3</v>
      </c>
      <c r="CT778">
        <v>608.29999999999995</v>
      </c>
      <c r="CU778">
        <v>515.70000000000005</v>
      </c>
      <c r="CV778">
        <v>473.6</v>
      </c>
      <c r="CW778">
        <v>454.1</v>
      </c>
      <c r="CX778">
        <v>441.5</v>
      </c>
      <c r="CY778">
        <v>431.9</v>
      </c>
      <c r="CZ778">
        <v>422</v>
      </c>
      <c r="DA778">
        <v>614.79999999999995</v>
      </c>
      <c r="DB778">
        <v>509.6</v>
      </c>
      <c r="DC778">
        <v>466.2</v>
      </c>
      <c r="DD778">
        <v>451.5</v>
      </c>
      <c r="DE778">
        <v>438.6</v>
      </c>
      <c r="DF778">
        <v>425.5</v>
      </c>
      <c r="DG778">
        <v>403</v>
      </c>
      <c r="DH778">
        <v>608.1</v>
      </c>
      <c r="DI778">
        <v>501.3</v>
      </c>
      <c r="DJ778">
        <v>458.2</v>
      </c>
      <c r="DK778">
        <v>437</v>
      </c>
      <c r="DL778">
        <v>419.7</v>
      </c>
      <c r="DM778">
        <v>408.7</v>
      </c>
      <c r="DN778">
        <v>390.7</v>
      </c>
      <c r="DO778">
        <v>623.9</v>
      </c>
      <c r="DP778">
        <v>513</v>
      </c>
      <c r="DQ778">
        <v>463.6</v>
      </c>
      <c r="DR778">
        <v>439.7</v>
      </c>
      <c r="DS778">
        <v>419.3</v>
      </c>
      <c r="DT778">
        <v>399.3</v>
      </c>
      <c r="DU778">
        <v>373.9</v>
      </c>
      <c r="DV778">
        <v>687.4</v>
      </c>
      <c r="DW778">
        <v>559.5</v>
      </c>
      <c r="DX778">
        <v>487.3</v>
      </c>
      <c r="DY778">
        <v>455.1</v>
      </c>
      <c r="DZ778">
        <v>434.4</v>
      </c>
      <c r="EA778">
        <v>413.7</v>
      </c>
      <c r="EB778">
        <v>372.1</v>
      </c>
      <c r="EC778">
        <v>811.5</v>
      </c>
      <c r="ED778">
        <v>646.1</v>
      </c>
      <c r="EE778">
        <v>548.20000000000005</v>
      </c>
      <c r="EF778">
        <v>486.8</v>
      </c>
      <c r="EG778">
        <v>456.5</v>
      </c>
      <c r="EH778">
        <v>436.8</v>
      </c>
      <c r="EI778">
        <v>398</v>
      </c>
      <c r="EJ778">
        <v>937</v>
      </c>
      <c r="EK778">
        <v>746.1</v>
      </c>
      <c r="EL778">
        <v>632.79999999999995</v>
      </c>
      <c r="EM778">
        <v>557.20000000000005</v>
      </c>
      <c r="EN778">
        <v>507.1</v>
      </c>
      <c r="EO778">
        <v>469.4</v>
      </c>
      <c r="EP778" t="s">
        <v>5224</v>
      </c>
    </row>
    <row r="779" spans="1:146" x14ac:dyDescent="0.25">
      <c r="A779" t="s">
        <v>3421</v>
      </c>
      <c r="B779" t="s">
        <v>5225</v>
      </c>
      <c r="C779" t="s">
        <v>5226</v>
      </c>
      <c r="D779" t="s">
        <v>2658</v>
      </c>
      <c r="E779" t="s">
        <v>2927</v>
      </c>
      <c r="F779" t="s">
        <v>1035</v>
      </c>
      <c r="G779" t="s">
        <v>2286</v>
      </c>
      <c r="H779">
        <v>1998</v>
      </c>
      <c r="K779" t="s">
        <v>1698</v>
      </c>
      <c r="L779" t="s">
        <v>1781</v>
      </c>
      <c r="M779">
        <v>577</v>
      </c>
      <c r="N779" t="s">
        <v>5223</v>
      </c>
      <c r="O779" s="3">
        <v>0.50354166666666667</v>
      </c>
      <c r="P779">
        <v>9.49</v>
      </c>
      <c r="Q779">
        <v>8.9019999999999992</v>
      </c>
      <c r="R779">
        <v>1.9330000000000001</v>
      </c>
      <c r="S779">
        <v>3.22</v>
      </c>
      <c r="T779">
        <v>3750</v>
      </c>
      <c r="U779">
        <v>110</v>
      </c>
      <c r="V779">
        <v>0.27</v>
      </c>
      <c r="W779">
        <v>674.3</v>
      </c>
      <c r="X779">
        <v>0.93279999999999996</v>
      </c>
      <c r="Y779">
        <v>723.6</v>
      </c>
      <c r="Z779">
        <v>0</v>
      </c>
      <c r="AA779">
        <v>0</v>
      </c>
      <c r="AB779">
        <v>1128.8</v>
      </c>
      <c r="AC779">
        <v>909</v>
      </c>
      <c r="AD779">
        <v>780.9</v>
      </c>
      <c r="AE779">
        <v>696</v>
      </c>
      <c r="AF779">
        <v>647.1</v>
      </c>
      <c r="AG779">
        <v>622.70000000000005</v>
      </c>
      <c r="AH779">
        <v>600.20000000000005</v>
      </c>
      <c r="AI779">
        <v>1079.9000000000001</v>
      </c>
      <c r="AJ779">
        <v>873.7</v>
      </c>
      <c r="AK779">
        <v>757.8</v>
      </c>
      <c r="AL779">
        <v>687.1</v>
      </c>
      <c r="AM779">
        <v>646</v>
      </c>
      <c r="AN779">
        <v>624</v>
      </c>
      <c r="AO779">
        <v>600.29999999999995</v>
      </c>
      <c r="AP779">
        <v>942.4</v>
      </c>
      <c r="AQ779">
        <v>755.3</v>
      </c>
      <c r="AR779">
        <v>653.4</v>
      </c>
      <c r="AS779">
        <v>593.29999999999995</v>
      </c>
      <c r="AT779">
        <v>556.1</v>
      </c>
      <c r="AU779">
        <v>532</v>
      </c>
      <c r="AV779">
        <v>502.8</v>
      </c>
      <c r="AW779">
        <v>1023.1</v>
      </c>
      <c r="AX779">
        <v>812.5</v>
      </c>
      <c r="AY779">
        <v>696</v>
      </c>
      <c r="AZ779">
        <v>626.1</v>
      </c>
      <c r="BA779">
        <v>582.29999999999995</v>
      </c>
      <c r="BB779">
        <v>554.20000000000005</v>
      </c>
      <c r="BC779">
        <v>522.29999999999995</v>
      </c>
      <c r="BD779">
        <v>1122.3</v>
      </c>
      <c r="BE779">
        <v>852.2</v>
      </c>
      <c r="BF779">
        <v>702.4</v>
      </c>
      <c r="BG779">
        <v>610.4</v>
      </c>
      <c r="BH779">
        <v>563.4</v>
      </c>
      <c r="BI779">
        <v>531.20000000000005</v>
      </c>
      <c r="BJ779">
        <v>479.5</v>
      </c>
      <c r="BK779">
        <v>42.3</v>
      </c>
      <c r="BL779">
        <v>40.700000000000003</v>
      </c>
      <c r="BM779">
        <v>40.4</v>
      </c>
      <c r="BN779">
        <v>39.4</v>
      </c>
      <c r="BO779">
        <v>37.9</v>
      </c>
      <c r="BP779">
        <v>37.5</v>
      </c>
      <c r="BQ779">
        <v>37.9</v>
      </c>
      <c r="BR779">
        <v>146.4</v>
      </c>
      <c r="BS779">
        <v>150.30000000000001</v>
      </c>
      <c r="BT779">
        <v>149.80000000000001</v>
      </c>
      <c r="BU779">
        <v>157.69999999999999</v>
      </c>
      <c r="BV779">
        <v>176.1</v>
      </c>
      <c r="BW779">
        <v>180</v>
      </c>
      <c r="BX779">
        <v>180</v>
      </c>
      <c r="BY779">
        <v>1193.4000000000001</v>
      </c>
      <c r="BZ779">
        <v>977.8</v>
      </c>
      <c r="CA779">
        <v>857</v>
      </c>
      <c r="CB779">
        <v>776.2</v>
      </c>
      <c r="CC779">
        <v>735.6</v>
      </c>
      <c r="CD779">
        <v>723.5</v>
      </c>
      <c r="CE779">
        <v>725.7</v>
      </c>
      <c r="CF779">
        <v>787.3</v>
      </c>
      <c r="CG779">
        <v>657.3</v>
      </c>
      <c r="CH779">
        <v>581.5</v>
      </c>
      <c r="CI779">
        <v>543.9</v>
      </c>
      <c r="CJ779">
        <v>526.6</v>
      </c>
      <c r="CK779">
        <v>518.70000000000005</v>
      </c>
      <c r="CL779">
        <v>516.29999999999995</v>
      </c>
      <c r="CM779">
        <v>747.7</v>
      </c>
      <c r="CN779">
        <v>627.4</v>
      </c>
      <c r="CO779">
        <v>561.5</v>
      </c>
      <c r="CP779">
        <v>531.1</v>
      </c>
      <c r="CQ779">
        <v>514.79999999999995</v>
      </c>
      <c r="CR779">
        <v>504.9</v>
      </c>
      <c r="CS779">
        <v>499.9</v>
      </c>
      <c r="CT779">
        <v>719.2</v>
      </c>
      <c r="CU779">
        <v>604.70000000000005</v>
      </c>
      <c r="CV779">
        <v>547.1</v>
      </c>
      <c r="CW779">
        <v>521.5</v>
      </c>
      <c r="CX779">
        <v>503.4</v>
      </c>
      <c r="CY779">
        <v>488.7</v>
      </c>
      <c r="CZ779">
        <v>470.6</v>
      </c>
      <c r="DA779">
        <v>693.1</v>
      </c>
      <c r="DB779">
        <v>571.9</v>
      </c>
      <c r="DC779">
        <v>523</v>
      </c>
      <c r="DD779">
        <v>502.4</v>
      </c>
      <c r="DE779">
        <v>492.4</v>
      </c>
      <c r="DF779">
        <v>482.9</v>
      </c>
      <c r="DG779">
        <v>451.2</v>
      </c>
      <c r="DH779">
        <v>679.9</v>
      </c>
      <c r="DI779">
        <v>561.9</v>
      </c>
      <c r="DJ779">
        <v>515.6</v>
      </c>
      <c r="DK779">
        <v>488.2</v>
      </c>
      <c r="DL779">
        <v>463.5</v>
      </c>
      <c r="DM779">
        <v>445.5</v>
      </c>
      <c r="DN779">
        <v>424.1</v>
      </c>
      <c r="DO779">
        <v>698.4</v>
      </c>
      <c r="DP779">
        <v>574.29999999999995</v>
      </c>
      <c r="DQ779">
        <v>521.70000000000005</v>
      </c>
      <c r="DR779">
        <v>493.1</v>
      </c>
      <c r="DS779">
        <v>465.1</v>
      </c>
      <c r="DT779">
        <v>439.3</v>
      </c>
      <c r="DU779">
        <v>401.8</v>
      </c>
      <c r="DV779">
        <v>769</v>
      </c>
      <c r="DW779">
        <v>626.79999999999995</v>
      </c>
      <c r="DX779">
        <v>545.20000000000005</v>
      </c>
      <c r="DY779">
        <v>510.7</v>
      </c>
      <c r="DZ779">
        <v>484.7</v>
      </c>
      <c r="EA779">
        <v>457.8</v>
      </c>
      <c r="EB779">
        <v>406</v>
      </c>
      <c r="EC779">
        <v>921.6</v>
      </c>
      <c r="ED779">
        <v>727.2</v>
      </c>
      <c r="EE779">
        <v>610.5</v>
      </c>
      <c r="EF779">
        <v>541.9</v>
      </c>
      <c r="EG779">
        <v>510.9</v>
      </c>
      <c r="EH779">
        <v>486.8</v>
      </c>
      <c r="EI779">
        <v>438.1</v>
      </c>
      <c r="EJ779">
        <v>1064.0999999999999</v>
      </c>
      <c r="EK779">
        <v>840.2</v>
      </c>
      <c r="EL779">
        <v>704.9</v>
      </c>
      <c r="EM779">
        <v>615.9</v>
      </c>
      <c r="EN779">
        <v>558.6</v>
      </c>
      <c r="EO779">
        <v>521.79999999999995</v>
      </c>
      <c r="EP779" t="s">
        <v>5227</v>
      </c>
    </row>
    <row r="780" spans="1:146" x14ac:dyDescent="0.25">
      <c r="A780" t="s">
        <v>3421</v>
      </c>
      <c r="B780" t="s">
        <v>5228</v>
      </c>
      <c r="C780" t="s">
        <v>3727</v>
      </c>
      <c r="D780" t="s">
        <v>3728</v>
      </c>
      <c r="E780" t="s">
        <v>1455</v>
      </c>
      <c r="F780" t="s">
        <v>1010</v>
      </c>
      <c r="G780" t="s">
        <v>1550</v>
      </c>
      <c r="H780">
        <v>1992</v>
      </c>
      <c r="K780" t="s">
        <v>1698</v>
      </c>
      <c r="L780" t="s">
        <v>1781</v>
      </c>
      <c r="M780">
        <v>663</v>
      </c>
      <c r="N780" t="s">
        <v>5223</v>
      </c>
      <c r="O780" s="3">
        <v>0.53122685185185181</v>
      </c>
      <c r="P780">
        <v>10.57</v>
      </c>
      <c r="Q780">
        <v>9.7769999999999992</v>
      </c>
      <c r="R780">
        <v>2.024</v>
      </c>
      <c r="S780">
        <v>3.35</v>
      </c>
      <c r="T780">
        <v>4254</v>
      </c>
      <c r="U780">
        <v>103.6</v>
      </c>
      <c r="V780">
        <v>0.2</v>
      </c>
      <c r="W780">
        <v>626.20000000000005</v>
      </c>
      <c r="X780">
        <v>0.99419999999999997</v>
      </c>
      <c r="Y780">
        <v>678.9</v>
      </c>
      <c r="Z780">
        <v>0</v>
      </c>
      <c r="AA780">
        <v>0</v>
      </c>
      <c r="AB780">
        <v>1028.3</v>
      </c>
      <c r="AC780">
        <v>830.4</v>
      </c>
      <c r="AD780">
        <v>715.7</v>
      </c>
      <c r="AE780">
        <v>653.70000000000005</v>
      </c>
      <c r="AF780">
        <v>627.20000000000005</v>
      </c>
      <c r="AG780">
        <v>599.70000000000005</v>
      </c>
      <c r="AH780">
        <v>568.20000000000005</v>
      </c>
      <c r="AI780">
        <v>984.7</v>
      </c>
      <c r="AJ780">
        <v>796.9</v>
      </c>
      <c r="AK780">
        <v>694.5</v>
      </c>
      <c r="AL780">
        <v>639.1</v>
      </c>
      <c r="AM780">
        <v>609.79999999999995</v>
      </c>
      <c r="AN780">
        <v>588</v>
      </c>
      <c r="AO780">
        <v>556.70000000000005</v>
      </c>
      <c r="AP780">
        <v>865.9</v>
      </c>
      <c r="AQ780">
        <v>697.3</v>
      </c>
      <c r="AR780">
        <v>607.20000000000005</v>
      </c>
      <c r="AS780">
        <v>555</v>
      </c>
      <c r="AT780">
        <v>522.79999999999995</v>
      </c>
      <c r="AU780">
        <v>500.9</v>
      </c>
      <c r="AV780">
        <v>470.7</v>
      </c>
      <c r="AW780">
        <v>949.4</v>
      </c>
      <c r="AX780">
        <v>755.3</v>
      </c>
      <c r="AY780">
        <v>648.9</v>
      </c>
      <c r="AZ780">
        <v>585.79999999999995</v>
      </c>
      <c r="BA780">
        <v>546.4</v>
      </c>
      <c r="BB780">
        <v>520.4</v>
      </c>
      <c r="BC780">
        <v>487.4</v>
      </c>
      <c r="BD780">
        <v>1023.5</v>
      </c>
      <c r="BE780">
        <v>779.6</v>
      </c>
      <c r="BF780">
        <v>646.5</v>
      </c>
      <c r="BG780">
        <v>571.4</v>
      </c>
      <c r="BH780">
        <v>535</v>
      </c>
      <c r="BI780">
        <v>502.3</v>
      </c>
      <c r="BJ780">
        <v>450</v>
      </c>
      <c r="BK780">
        <v>42.2</v>
      </c>
      <c r="BL780">
        <v>40.6</v>
      </c>
      <c r="BM780">
        <v>40.200000000000003</v>
      </c>
      <c r="BN780">
        <v>38</v>
      </c>
      <c r="BO780">
        <v>37</v>
      </c>
      <c r="BP780">
        <v>36.6</v>
      </c>
      <c r="BQ780">
        <v>35.9</v>
      </c>
      <c r="BR780">
        <v>144.30000000000001</v>
      </c>
      <c r="BS780">
        <v>147.9</v>
      </c>
      <c r="BT780">
        <v>148.30000000000001</v>
      </c>
      <c r="BU780">
        <v>150</v>
      </c>
      <c r="BV780">
        <v>152.4</v>
      </c>
      <c r="BW780">
        <v>176.4</v>
      </c>
      <c r="BX780">
        <v>177.6</v>
      </c>
      <c r="BY780">
        <v>1076.7</v>
      </c>
      <c r="BZ780">
        <v>882.5</v>
      </c>
      <c r="CA780">
        <v>770.9</v>
      </c>
      <c r="CB780">
        <v>709.5</v>
      </c>
      <c r="CC780">
        <v>687.6</v>
      </c>
      <c r="CD780">
        <v>677.8</v>
      </c>
      <c r="CE780">
        <v>663.7</v>
      </c>
      <c r="CF780">
        <v>711.4</v>
      </c>
      <c r="CG780">
        <v>593.6</v>
      </c>
      <c r="CH780">
        <v>531.79999999999995</v>
      </c>
      <c r="CI780">
        <v>507.5</v>
      </c>
      <c r="CJ780">
        <v>497.1</v>
      </c>
      <c r="CK780">
        <v>492.3</v>
      </c>
      <c r="CL780">
        <v>487.5</v>
      </c>
      <c r="CM780">
        <v>676</v>
      </c>
      <c r="CN780">
        <v>567.79999999999995</v>
      </c>
      <c r="CO780">
        <v>518</v>
      </c>
      <c r="CP780">
        <v>496.6</v>
      </c>
      <c r="CQ780">
        <v>484.7</v>
      </c>
      <c r="CR780">
        <v>478.6</v>
      </c>
      <c r="CS780">
        <v>473.8</v>
      </c>
      <c r="CT780">
        <v>651</v>
      </c>
      <c r="CU780">
        <v>550.70000000000005</v>
      </c>
      <c r="CV780">
        <v>508.7</v>
      </c>
      <c r="CW780">
        <v>486.8</v>
      </c>
      <c r="CX780">
        <v>470.6</v>
      </c>
      <c r="CY780">
        <v>457.3</v>
      </c>
      <c r="CZ780">
        <v>444.6</v>
      </c>
      <c r="DA780">
        <v>635.9</v>
      </c>
      <c r="DB780">
        <v>529.20000000000005</v>
      </c>
      <c r="DC780">
        <v>492.2</v>
      </c>
      <c r="DD780">
        <v>475.7</v>
      </c>
      <c r="DE780">
        <v>464.1</v>
      </c>
      <c r="DF780">
        <v>448.3</v>
      </c>
      <c r="DG780">
        <v>419.5</v>
      </c>
      <c r="DH780">
        <v>629.6</v>
      </c>
      <c r="DI780">
        <v>523.6</v>
      </c>
      <c r="DJ780">
        <v>484.3</v>
      </c>
      <c r="DK780">
        <v>456.4</v>
      </c>
      <c r="DL780">
        <v>431.8</v>
      </c>
      <c r="DM780">
        <v>416</v>
      </c>
      <c r="DN780">
        <v>391.4</v>
      </c>
      <c r="DO780">
        <v>647.20000000000005</v>
      </c>
      <c r="DP780">
        <v>534.70000000000005</v>
      </c>
      <c r="DQ780">
        <v>490.8</v>
      </c>
      <c r="DR780">
        <v>461.1</v>
      </c>
      <c r="DS780">
        <v>430.6</v>
      </c>
      <c r="DT780">
        <v>403.8</v>
      </c>
      <c r="DU780">
        <v>366.8</v>
      </c>
      <c r="DV780">
        <v>718.7</v>
      </c>
      <c r="DW780">
        <v>581.79999999999995</v>
      </c>
      <c r="DX780">
        <v>512.79999999999995</v>
      </c>
      <c r="DY780">
        <v>481.3</v>
      </c>
      <c r="DZ780">
        <v>453</v>
      </c>
      <c r="EA780">
        <v>423.4</v>
      </c>
      <c r="EB780">
        <v>363.6</v>
      </c>
      <c r="EC780">
        <v>848.7</v>
      </c>
      <c r="ED780">
        <v>674</v>
      </c>
      <c r="EE780">
        <v>572.1</v>
      </c>
      <c r="EF780">
        <v>517.70000000000005</v>
      </c>
      <c r="EG780">
        <v>493.9</v>
      </c>
      <c r="EH780">
        <v>472.4</v>
      </c>
      <c r="EI780">
        <v>422.6</v>
      </c>
      <c r="EJ780">
        <v>980</v>
      </c>
      <c r="EK780">
        <v>778.3</v>
      </c>
      <c r="EL780">
        <v>660.6</v>
      </c>
      <c r="EM780">
        <v>597.79999999999995</v>
      </c>
      <c r="EN780">
        <v>566.79999999999995</v>
      </c>
      <c r="EO780">
        <v>521.6</v>
      </c>
      <c r="EP780" t="s">
        <v>5229</v>
      </c>
    </row>
    <row r="781" spans="1:146" x14ac:dyDescent="0.25">
      <c r="A781" t="s">
        <v>3421</v>
      </c>
      <c r="B781" t="s">
        <v>5230</v>
      </c>
      <c r="C781" t="s">
        <v>5231</v>
      </c>
      <c r="D781" t="s">
        <v>14</v>
      </c>
      <c r="E781" t="s">
        <v>5232</v>
      </c>
      <c r="F781" t="s">
        <v>5233</v>
      </c>
      <c r="G781" t="s">
        <v>5234</v>
      </c>
      <c r="H781">
        <v>2004</v>
      </c>
      <c r="K781" t="s">
        <v>1698</v>
      </c>
      <c r="L781" t="s">
        <v>1781</v>
      </c>
      <c r="M781">
        <v>543</v>
      </c>
      <c r="N781" t="s">
        <v>5235</v>
      </c>
      <c r="O781" s="3">
        <v>0.45307870370370368</v>
      </c>
      <c r="P781">
        <v>10.08</v>
      </c>
      <c r="Q781">
        <v>8.5960000000000001</v>
      </c>
      <c r="R781">
        <v>1.2649999999999999</v>
      </c>
      <c r="S781">
        <v>3.43</v>
      </c>
      <c r="T781">
        <v>4717</v>
      </c>
      <c r="U781">
        <v>120.4</v>
      </c>
      <c r="V781">
        <v>0.37</v>
      </c>
      <c r="W781">
        <v>722</v>
      </c>
      <c r="X781">
        <v>0.84719999999999995</v>
      </c>
      <c r="Y781">
        <v>796.8</v>
      </c>
      <c r="Z781">
        <v>0</v>
      </c>
      <c r="AA781">
        <v>0</v>
      </c>
      <c r="AB781">
        <v>1221.4000000000001</v>
      </c>
      <c r="AC781">
        <v>979.6</v>
      </c>
      <c r="AD781">
        <v>846.7</v>
      </c>
      <c r="AE781">
        <v>769.8</v>
      </c>
      <c r="AF781">
        <v>726.8</v>
      </c>
      <c r="AG781">
        <v>697</v>
      </c>
      <c r="AH781">
        <v>678.5</v>
      </c>
      <c r="AI781">
        <v>1169.8</v>
      </c>
      <c r="AJ781">
        <v>942.3</v>
      </c>
      <c r="AK781">
        <v>818.9</v>
      </c>
      <c r="AL781">
        <v>751.5</v>
      </c>
      <c r="AM781">
        <v>717.1</v>
      </c>
      <c r="AN781">
        <v>697.8</v>
      </c>
      <c r="AO781">
        <v>686</v>
      </c>
      <c r="AP781">
        <v>1008.3</v>
      </c>
      <c r="AQ781">
        <v>807.3</v>
      </c>
      <c r="AR781">
        <v>699</v>
      </c>
      <c r="AS781">
        <v>636.6</v>
      </c>
      <c r="AT781">
        <v>599.6</v>
      </c>
      <c r="AU781">
        <v>577.20000000000005</v>
      </c>
      <c r="AV781">
        <v>553.6</v>
      </c>
      <c r="AW781">
        <v>1055.7</v>
      </c>
      <c r="AX781">
        <v>839.3</v>
      </c>
      <c r="AY781">
        <v>721.2</v>
      </c>
      <c r="AZ781">
        <v>652.20000000000005</v>
      </c>
      <c r="BA781">
        <v>611</v>
      </c>
      <c r="BB781">
        <v>585.9</v>
      </c>
      <c r="BC781">
        <v>560.20000000000005</v>
      </c>
      <c r="BD781">
        <v>1215.7</v>
      </c>
      <c r="BE781">
        <v>916.8</v>
      </c>
      <c r="BF781">
        <v>754.1</v>
      </c>
      <c r="BG781">
        <v>658.3</v>
      </c>
      <c r="BH781">
        <v>610</v>
      </c>
      <c r="BI781">
        <v>573.20000000000005</v>
      </c>
      <c r="BJ781">
        <v>516.6</v>
      </c>
      <c r="BK781">
        <v>45.5</v>
      </c>
      <c r="BL781">
        <v>44.1</v>
      </c>
      <c r="BM781">
        <v>43.9</v>
      </c>
      <c r="BN781">
        <v>43.9</v>
      </c>
      <c r="BO781">
        <v>43.4</v>
      </c>
      <c r="BP781">
        <v>43.4</v>
      </c>
      <c r="BQ781">
        <v>44.5</v>
      </c>
      <c r="BR781">
        <v>145.4</v>
      </c>
      <c r="BS781">
        <v>146.19999999999999</v>
      </c>
      <c r="BT781">
        <v>146</v>
      </c>
      <c r="BU781">
        <v>146.9</v>
      </c>
      <c r="BV781">
        <v>169.5</v>
      </c>
      <c r="BW781">
        <v>172</v>
      </c>
      <c r="BX781">
        <v>175.1</v>
      </c>
      <c r="BY781">
        <v>1278.4000000000001</v>
      </c>
      <c r="BZ781">
        <v>1046.5</v>
      </c>
      <c r="CA781">
        <v>920.2</v>
      </c>
      <c r="CB781">
        <v>854.5</v>
      </c>
      <c r="CC781">
        <v>832.6</v>
      </c>
      <c r="CD781">
        <v>827.7</v>
      </c>
      <c r="CE781">
        <v>843.6</v>
      </c>
      <c r="CF781">
        <v>817.7</v>
      </c>
      <c r="CG781">
        <v>679.4</v>
      </c>
      <c r="CH781">
        <v>598.70000000000005</v>
      </c>
      <c r="CI781">
        <v>563.6</v>
      </c>
      <c r="CJ781">
        <v>552.79999999999995</v>
      </c>
      <c r="CK781">
        <v>549.1</v>
      </c>
      <c r="CL781">
        <v>552</v>
      </c>
      <c r="CM781">
        <v>764.7</v>
      </c>
      <c r="CN781">
        <v>639</v>
      </c>
      <c r="CO781">
        <v>569.70000000000005</v>
      </c>
      <c r="CP781">
        <v>542.4</v>
      </c>
      <c r="CQ781">
        <v>531.9</v>
      </c>
      <c r="CR781">
        <v>528</v>
      </c>
      <c r="CS781">
        <v>527.70000000000005</v>
      </c>
      <c r="CT781">
        <v>725.9</v>
      </c>
      <c r="CU781">
        <v>607.79999999999995</v>
      </c>
      <c r="CV781">
        <v>550.5</v>
      </c>
      <c r="CW781">
        <v>525.9</v>
      </c>
      <c r="CX781">
        <v>511.7</v>
      </c>
      <c r="CY781">
        <v>503.1</v>
      </c>
      <c r="CZ781">
        <v>497.4</v>
      </c>
      <c r="DA781">
        <v>731.1</v>
      </c>
      <c r="DB781">
        <v>608.79999999999995</v>
      </c>
      <c r="DC781">
        <v>541.79999999999995</v>
      </c>
      <c r="DD781">
        <v>515.29999999999995</v>
      </c>
      <c r="DE781">
        <v>500.9</v>
      </c>
      <c r="DF781">
        <v>488.3</v>
      </c>
      <c r="DG781">
        <v>466.8</v>
      </c>
      <c r="DH781">
        <v>738.4</v>
      </c>
      <c r="DI781">
        <v>602.70000000000005</v>
      </c>
      <c r="DJ781">
        <v>538.29999999999995</v>
      </c>
      <c r="DK781">
        <v>509.2</v>
      </c>
      <c r="DL781">
        <v>486.1</v>
      </c>
      <c r="DM781">
        <v>465</v>
      </c>
      <c r="DN781">
        <v>438.2</v>
      </c>
      <c r="DO781">
        <v>767.9</v>
      </c>
      <c r="DP781">
        <v>623.9</v>
      </c>
      <c r="DQ781">
        <v>548.20000000000005</v>
      </c>
      <c r="DR781">
        <v>515.5</v>
      </c>
      <c r="DS781">
        <v>491.6</v>
      </c>
      <c r="DT781">
        <v>467.8</v>
      </c>
      <c r="DU781">
        <v>428.2</v>
      </c>
      <c r="DV781">
        <v>858</v>
      </c>
      <c r="DW781">
        <v>685.9</v>
      </c>
      <c r="DX781">
        <v>585.5</v>
      </c>
      <c r="DY781">
        <v>535.29999999999995</v>
      </c>
      <c r="DZ781">
        <v>508.7</v>
      </c>
      <c r="EA781">
        <v>486</v>
      </c>
      <c r="EB781">
        <v>443</v>
      </c>
      <c r="EC781">
        <v>1008.4</v>
      </c>
      <c r="ED781">
        <v>790.5</v>
      </c>
      <c r="EE781">
        <v>669.6</v>
      </c>
      <c r="EF781">
        <v>593.29999999999995</v>
      </c>
      <c r="EG781">
        <v>550</v>
      </c>
      <c r="EH781">
        <v>523.79999999999995</v>
      </c>
      <c r="EI781">
        <v>485.6</v>
      </c>
      <c r="EJ781">
        <v>1164.4000000000001</v>
      </c>
      <c r="EK781">
        <v>912.7</v>
      </c>
      <c r="EL781">
        <v>773.1</v>
      </c>
      <c r="EM781">
        <v>685.1</v>
      </c>
      <c r="EN781">
        <v>620.9</v>
      </c>
      <c r="EO781">
        <v>566.4</v>
      </c>
      <c r="EP781" t="s">
        <v>5236</v>
      </c>
    </row>
    <row r="782" spans="1:146" x14ac:dyDescent="0.25">
      <c r="A782" t="s">
        <v>5237</v>
      </c>
      <c r="B782" t="s">
        <v>1216</v>
      </c>
      <c r="C782" t="s">
        <v>1217</v>
      </c>
      <c r="D782" t="s">
        <v>1218</v>
      </c>
      <c r="E782" t="s">
        <v>2109</v>
      </c>
      <c r="F782" t="s">
        <v>1477</v>
      </c>
      <c r="G782" t="s">
        <v>1219</v>
      </c>
      <c r="H782">
        <v>2003</v>
      </c>
      <c r="I782">
        <v>109812</v>
      </c>
      <c r="K782" t="s">
        <v>1698</v>
      </c>
      <c r="L782" t="s">
        <v>1781</v>
      </c>
      <c r="M782">
        <v>460</v>
      </c>
      <c r="N782" t="s">
        <v>5235</v>
      </c>
      <c r="O782" s="3">
        <v>0.51874999999999993</v>
      </c>
      <c r="P782">
        <v>10.45</v>
      </c>
      <c r="Q782">
        <v>9.9510000000000005</v>
      </c>
      <c r="R782">
        <v>2.1459999999999999</v>
      </c>
      <c r="S782">
        <v>3.48</v>
      </c>
      <c r="T782">
        <v>5826</v>
      </c>
      <c r="U782">
        <v>118.1</v>
      </c>
      <c r="V782">
        <v>0.36</v>
      </c>
      <c r="W782">
        <v>661.3</v>
      </c>
      <c r="X782">
        <v>0.94899999999999995</v>
      </c>
      <c r="Y782">
        <v>711.3</v>
      </c>
      <c r="Z782">
        <v>0</v>
      </c>
      <c r="AA782">
        <v>0</v>
      </c>
      <c r="AB782">
        <v>1101.8</v>
      </c>
      <c r="AC782">
        <v>885.5</v>
      </c>
      <c r="AD782">
        <v>764.1</v>
      </c>
      <c r="AE782">
        <v>686.6</v>
      </c>
      <c r="AF782">
        <v>641.4</v>
      </c>
      <c r="AG782">
        <v>615</v>
      </c>
      <c r="AH782">
        <v>591.70000000000005</v>
      </c>
      <c r="AI782">
        <v>1052.2</v>
      </c>
      <c r="AJ782">
        <v>850.7</v>
      </c>
      <c r="AK782">
        <v>739</v>
      </c>
      <c r="AL782">
        <v>673.7</v>
      </c>
      <c r="AM782">
        <v>637.9</v>
      </c>
      <c r="AN782">
        <v>618</v>
      </c>
      <c r="AO782">
        <v>595.70000000000005</v>
      </c>
      <c r="AP782">
        <v>923.2</v>
      </c>
      <c r="AQ782">
        <v>740</v>
      </c>
      <c r="AR782">
        <v>640.6</v>
      </c>
      <c r="AS782">
        <v>582.70000000000005</v>
      </c>
      <c r="AT782">
        <v>547.5</v>
      </c>
      <c r="AU782">
        <v>525.29999999999995</v>
      </c>
      <c r="AV782">
        <v>499.8</v>
      </c>
      <c r="AW782">
        <v>989.5</v>
      </c>
      <c r="AX782">
        <v>786.7</v>
      </c>
      <c r="AY782">
        <v>675.1</v>
      </c>
      <c r="AZ782">
        <v>608.9</v>
      </c>
      <c r="BA782">
        <v>568.20000000000005</v>
      </c>
      <c r="BB782">
        <v>542.5</v>
      </c>
      <c r="BC782">
        <v>513.6</v>
      </c>
      <c r="BD782">
        <v>1098.0999999999999</v>
      </c>
      <c r="BE782">
        <v>832.3</v>
      </c>
      <c r="BF782">
        <v>686.9</v>
      </c>
      <c r="BG782">
        <v>598.70000000000005</v>
      </c>
      <c r="BH782">
        <v>555.4</v>
      </c>
      <c r="BI782">
        <v>524.5</v>
      </c>
      <c r="BJ782">
        <v>477.1</v>
      </c>
      <c r="BK782">
        <v>42.5</v>
      </c>
      <c r="BL782">
        <v>40.9</v>
      </c>
      <c r="BM782">
        <v>40.5</v>
      </c>
      <c r="BN782">
        <v>39.6</v>
      </c>
      <c r="BO782">
        <v>38.799999999999997</v>
      </c>
      <c r="BP782">
        <v>38.5</v>
      </c>
      <c r="BQ782">
        <v>38.5</v>
      </c>
      <c r="BR782">
        <v>146.19999999999999</v>
      </c>
      <c r="BS782">
        <v>150.19999999999999</v>
      </c>
      <c r="BT782">
        <v>152.69999999999999</v>
      </c>
      <c r="BU782">
        <v>155.5</v>
      </c>
      <c r="BV782">
        <v>172.3</v>
      </c>
      <c r="BW782">
        <v>180</v>
      </c>
      <c r="BX782">
        <v>180</v>
      </c>
      <c r="BY782">
        <v>1139.2</v>
      </c>
      <c r="BZ782">
        <v>934.3</v>
      </c>
      <c r="CA782">
        <v>820.7</v>
      </c>
      <c r="CB782">
        <v>753.1</v>
      </c>
      <c r="CC782">
        <v>724.6</v>
      </c>
      <c r="CD782">
        <v>715.1</v>
      </c>
      <c r="CE782">
        <v>712.4</v>
      </c>
      <c r="CF782">
        <v>751.5</v>
      </c>
      <c r="CG782">
        <v>630.1</v>
      </c>
      <c r="CH782">
        <v>557.79999999999995</v>
      </c>
      <c r="CI782">
        <v>524.29999999999995</v>
      </c>
      <c r="CJ782">
        <v>510.5</v>
      </c>
      <c r="CK782">
        <v>506</v>
      </c>
      <c r="CL782">
        <v>504.7</v>
      </c>
      <c r="CM782">
        <v>714.6</v>
      </c>
      <c r="CN782">
        <v>602.6</v>
      </c>
      <c r="CO782">
        <v>538.6</v>
      </c>
      <c r="CP782">
        <v>511.1</v>
      </c>
      <c r="CQ782">
        <v>498.1</v>
      </c>
      <c r="CR782">
        <v>492.5</v>
      </c>
      <c r="CS782">
        <v>490</v>
      </c>
      <c r="CT782">
        <v>688.7</v>
      </c>
      <c r="CU782">
        <v>582.29999999999995</v>
      </c>
      <c r="CV782">
        <v>525.79999999999995</v>
      </c>
      <c r="CW782">
        <v>501</v>
      </c>
      <c r="CX782">
        <v>486.5</v>
      </c>
      <c r="CY782">
        <v>476.4</v>
      </c>
      <c r="CZ782">
        <v>467.2</v>
      </c>
      <c r="DA782">
        <v>694</v>
      </c>
      <c r="DB782">
        <v>571.70000000000005</v>
      </c>
      <c r="DC782">
        <v>513.29999999999995</v>
      </c>
      <c r="DD782">
        <v>491.4</v>
      </c>
      <c r="DE782">
        <v>483.6</v>
      </c>
      <c r="DF782">
        <v>470</v>
      </c>
      <c r="DG782">
        <v>447.6</v>
      </c>
      <c r="DH782">
        <v>683.9</v>
      </c>
      <c r="DI782">
        <v>562</v>
      </c>
      <c r="DJ782">
        <v>506.1</v>
      </c>
      <c r="DK782">
        <v>481</v>
      </c>
      <c r="DL782">
        <v>461.5</v>
      </c>
      <c r="DM782">
        <v>445.8</v>
      </c>
      <c r="DN782">
        <v>428</v>
      </c>
      <c r="DO782">
        <v>704.5</v>
      </c>
      <c r="DP782">
        <v>578</v>
      </c>
      <c r="DQ782">
        <v>513.4</v>
      </c>
      <c r="DR782">
        <v>485.2</v>
      </c>
      <c r="DS782">
        <v>464.5</v>
      </c>
      <c r="DT782">
        <v>443.9</v>
      </c>
      <c r="DU782">
        <v>410.3</v>
      </c>
      <c r="DV782">
        <v>779.9</v>
      </c>
      <c r="DW782">
        <v>633.9</v>
      </c>
      <c r="DX782">
        <v>546.70000000000005</v>
      </c>
      <c r="DY782">
        <v>503.8</v>
      </c>
      <c r="DZ782">
        <v>480.4</v>
      </c>
      <c r="EA782">
        <v>459.5</v>
      </c>
      <c r="EB782">
        <v>416.2</v>
      </c>
      <c r="EC782">
        <v>921.8</v>
      </c>
      <c r="ED782">
        <v>724.6</v>
      </c>
      <c r="EE782">
        <v>614</v>
      </c>
      <c r="EF782">
        <v>541.5</v>
      </c>
      <c r="EG782">
        <v>503.7</v>
      </c>
      <c r="EH782">
        <v>481.7</v>
      </c>
      <c r="EI782">
        <v>441.8</v>
      </c>
      <c r="EJ782">
        <v>1064.4000000000001</v>
      </c>
      <c r="EK782">
        <v>836.7</v>
      </c>
      <c r="EL782">
        <v>707.5</v>
      </c>
      <c r="EM782">
        <v>620.20000000000005</v>
      </c>
      <c r="EN782">
        <v>558.1</v>
      </c>
      <c r="EO782">
        <v>514.9</v>
      </c>
      <c r="EP782" t="s">
        <v>5238</v>
      </c>
    </row>
    <row r="783" spans="1:146" x14ac:dyDescent="0.25">
      <c r="A783" t="s">
        <v>3421</v>
      </c>
      <c r="B783" t="s">
        <v>5239</v>
      </c>
      <c r="C783" t="s">
        <v>5240</v>
      </c>
      <c r="D783" t="s">
        <v>5241</v>
      </c>
      <c r="E783" t="s">
        <v>2931</v>
      </c>
      <c r="F783" t="s">
        <v>804</v>
      </c>
      <c r="G783" t="s">
        <v>2932</v>
      </c>
      <c r="H783">
        <v>1976</v>
      </c>
      <c r="I783">
        <v>9644389</v>
      </c>
      <c r="K783" t="s">
        <v>1698</v>
      </c>
      <c r="L783" t="s">
        <v>1781</v>
      </c>
      <c r="M783">
        <v>377</v>
      </c>
      <c r="N783" t="s">
        <v>5235</v>
      </c>
      <c r="O783" s="3">
        <v>0.62511574074074072</v>
      </c>
      <c r="P783">
        <v>7.27</v>
      </c>
      <c r="Q783">
        <v>6.306</v>
      </c>
      <c r="R783">
        <v>1.373</v>
      </c>
      <c r="S783">
        <v>2.76</v>
      </c>
      <c r="T783">
        <v>2260</v>
      </c>
      <c r="U783">
        <v>112.1</v>
      </c>
      <c r="V783">
        <v>0.52</v>
      </c>
      <c r="W783">
        <v>836.7</v>
      </c>
      <c r="X783">
        <v>0.74780000000000002</v>
      </c>
      <c r="Y783">
        <v>902.6</v>
      </c>
      <c r="Z783">
        <v>0</v>
      </c>
      <c r="AA783">
        <v>0</v>
      </c>
      <c r="AB783">
        <v>1405</v>
      </c>
      <c r="AC783">
        <v>1133.8</v>
      </c>
      <c r="AD783">
        <v>982</v>
      </c>
      <c r="AE783">
        <v>876.3</v>
      </c>
      <c r="AF783">
        <v>802.7</v>
      </c>
      <c r="AG783">
        <v>767.5</v>
      </c>
      <c r="AH783">
        <v>743.5</v>
      </c>
      <c r="AI783">
        <v>1365.7</v>
      </c>
      <c r="AJ783">
        <v>1105.7</v>
      </c>
      <c r="AK783">
        <v>963.8</v>
      </c>
      <c r="AL783">
        <v>873.6</v>
      </c>
      <c r="AM783">
        <v>812.3</v>
      </c>
      <c r="AN783">
        <v>777.7</v>
      </c>
      <c r="AO783">
        <v>753.9</v>
      </c>
      <c r="AP783">
        <v>1173.5</v>
      </c>
      <c r="AQ783">
        <v>939.2</v>
      </c>
      <c r="AR783">
        <v>810.8</v>
      </c>
      <c r="AS783">
        <v>734.2</v>
      </c>
      <c r="AT783">
        <v>686.5</v>
      </c>
      <c r="AU783">
        <v>656.1</v>
      </c>
      <c r="AV783">
        <v>622.79999999999995</v>
      </c>
      <c r="AW783">
        <v>1263.5999999999999</v>
      </c>
      <c r="AX783">
        <v>1003.9</v>
      </c>
      <c r="AY783">
        <v>859.5</v>
      </c>
      <c r="AZ783">
        <v>772</v>
      </c>
      <c r="BA783">
        <v>716.7</v>
      </c>
      <c r="BB783">
        <v>681.1</v>
      </c>
      <c r="BC783">
        <v>641.9</v>
      </c>
      <c r="BD783">
        <v>1390.7</v>
      </c>
      <c r="BE783">
        <v>1060</v>
      </c>
      <c r="BF783">
        <v>877.9</v>
      </c>
      <c r="BG783">
        <v>762.2</v>
      </c>
      <c r="BH783">
        <v>694.5</v>
      </c>
      <c r="BI783">
        <v>651.1</v>
      </c>
      <c r="BJ783">
        <v>590.79999999999995</v>
      </c>
      <c r="BK783">
        <v>44.1</v>
      </c>
      <c r="BL783">
        <v>42.6</v>
      </c>
      <c r="BM783">
        <v>42.3</v>
      </c>
      <c r="BN783">
        <v>43.2</v>
      </c>
      <c r="BO783">
        <v>42</v>
      </c>
      <c r="BP783">
        <v>41.3</v>
      </c>
      <c r="BQ783">
        <v>41.7</v>
      </c>
      <c r="BR783">
        <v>148.69999999999999</v>
      </c>
      <c r="BS783">
        <v>153.1</v>
      </c>
      <c r="BT783">
        <v>151.80000000000001</v>
      </c>
      <c r="BU783">
        <v>167.4</v>
      </c>
      <c r="BV783">
        <v>180</v>
      </c>
      <c r="BW783">
        <v>180</v>
      </c>
      <c r="BX783">
        <v>180</v>
      </c>
      <c r="BY783">
        <v>1547.5</v>
      </c>
      <c r="BZ783">
        <v>1271</v>
      </c>
      <c r="CA783">
        <v>1130</v>
      </c>
      <c r="CB783">
        <v>1028.5999999999999</v>
      </c>
      <c r="CC783">
        <v>950.9</v>
      </c>
      <c r="CD783">
        <v>916.5</v>
      </c>
      <c r="CE783">
        <v>919.1</v>
      </c>
      <c r="CF783">
        <v>1003.7</v>
      </c>
      <c r="CG783">
        <v>840</v>
      </c>
      <c r="CH783">
        <v>743.4</v>
      </c>
      <c r="CI783">
        <v>679.9</v>
      </c>
      <c r="CJ783">
        <v>648.1</v>
      </c>
      <c r="CK783">
        <v>632.79999999999995</v>
      </c>
      <c r="CL783">
        <v>627.4</v>
      </c>
      <c r="CM783">
        <v>947</v>
      </c>
      <c r="CN783">
        <v>797.4</v>
      </c>
      <c r="CO783">
        <v>703.6</v>
      </c>
      <c r="CP783">
        <v>655</v>
      </c>
      <c r="CQ783">
        <v>630.1</v>
      </c>
      <c r="CR783">
        <v>615.70000000000005</v>
      </c>
      <c r="CS783">
        <v>605.4</v>
      </c>
      <c r="CT783">
        <v>905.8</v>
      </c>
      <c r="CU783">
        <v>759.2</v>
      </c>
      <c r="CV783">
        <v>671.9</v>
      </c>
      <c r="CW783">
        <v>636.5</v>
      </c>
      <c r="CX783">
        <v>615.6</v>
      </c>
      <c r="CY783">
        <v>597.70000000000005</v>
      </c>
      <c r="CZ783">
        <v>573</v>
      </c>
      <c r="DA783">
        <v>856.1</v>
      </c>
      <c r="DB783">
        <v>701.2</v>
      </c>
      <c r="DC783">
        <v>632</v>
      </c>
      <c r="DD783">
        <v>604.6</v>
      </c>
      <c r="DE783">
        <v>589.6</v>
      </c>
      <c r="DF783">
        <v>580.4</v>
      </c>
      <c r="DG783">
        <v>557.4</v>
      </c>
      <c r="DH783">
        <v>830</v>
      </c>
      <c r="DI783">
        <v>682.1</v>
      </c>
      <c r="DJ783">
        <v>623.20000000000005</v>
      </c>
      <c r="DK783">
        <v>591.79999999999995</v>
      </c>
      <c r="DL783">
        <v>563.79999999999995</v>
      </c>
      <c r="DM783">
        <v>541.1</v>
      </c>
      <c r="DN783">
        <v>518.5</v>
      </c>
      <c r="DO783">
        <v>854.9</v>
      </c>
      <c r="DP783">
        <v>695.6</v>
      </c>
      <c r="DQ783">
        <v>629</v>
      </c>
      <c r="DR783">
        <v>596.70000000000005</v>
      </c>
      <c r="DS783">
        <v>567.20000000000005</v>
      </c>
      <c r="DT783">
        <v>539.79999999999995</v>
      </c>
      <c r="DU783">
        <v>502.9</v>
      </c>
      <c r="DV783">
        <v>950</v>
      </c>
      <c r="DW783">
        <v>763.3</v>
      </c>
      <c r="DX783">
        <v>653.79999999999995</v>
      </c>
      <c r="DY783">
        <v>613.79999999999995</v>
      </c>
      <c r="DZ783">
        <v>585.29999999999995</v>
      </c>
      <c r="EA783">
        <v>557.20000000000005</v>
      </c>
      <c r="EB783">
        <v>510.8</v>
      </c>
      <c r="EC783">
        <v>1093.4000000000001</v>
      </c>
      <c r="ED783">
        <v>865.4</v>
      </c>
      <c r="EE783">
        <v>724.2</v>
      </c>
      <c r="EF783">
        <v>645.29999999999995</v>
      </c>
      <c r="EG783">
        <v>611.6</v>
      </c>
      <c r="EH783">
        <v>585.4</v>
      </c>
      <c r="EI783">
        <v>535.70000000000005</v>
      </c>
      <c r="EJ783">
        <v>1262.5</v>
      </c>
      <c r="EK783">
        <v>996.6</v>
      </c>
      <c r="EL783">
        <v>834</v>
      </c>
      <c r="EM783">
        <v>724.1</v>
      </c>
      <c r="EN783">
        <v>654.5</v>
      </c>
      <c r="EO783">
        <v>618.4</v>
      </c>
      <c r="EP783" t="s">
        <v>5242</v>
      </c>
    </row>
    <row r="784" spans="1:146" x14ac:dyDescent="0.25">
      <c r="A784" t="s">
        <v>4347</v>
      </c>
      <c r="B784" t="s">
        <v>3058</v>
      </c>
      <c r="C784" t="s">
        <v>3059</v>
      </c>
      <c r="D784" t="s">
        <v>5243</v>
      </c>
      <c r="E784" t="s">
        <v>1963</v>
      </c>
      <c r="F784" t="s">
        <v>1902</v>
      </c>
      <c r="G784" t="s">
        <v>980</v>
      </c>
      <c r="H784">
        <v>1999</v>
      </c>
      <c r="I784">
        <v>8037790</v>
      </c>
      <c r="K784" t="s">
        <v>1698</v>
      </c>
      <c r="L784" t="s">
        <v>1781</v>
      </c>
      <c r="M784">
        <v>606</v>
      </c>
      <c r="N784" t="s">
        <v>5244</v>
      </c>
      <c r="O784" s="3">
        <v>0.44939814814814816</v>
      </c>
      <c r="P784">
        <v>10.1</v>
      </c>
      <c r="Q784">
        <v>9.25</v>
      </c>
      <c r="R784">
        <v>1.861</v>
      </c>
      <c r="S784">
        <v>3.25</v>
      </c>
      <c r="T784">
        <v>5623</v>
      </c>
      <c r="U784">
        <v>119.5</v>
      </c>
      <c r="V784">
        <v>0.38</v>
      </c>
      <c r="W784">
        <v>685.6</v>
      </c>
      <c r="X784">
        <v>0.91349999999999998</v>
      </c>
      <c r="Y784">
        <v>738.9</v>
      </c>
      <c r="Z784">
        <v>0</v>
      </c>
      <c r="AA784">
        <v>0</v>
      </c>
      <c r="AB784">
        <v>1140.3</v>
      </c>
      <c r="AC784">
        <v>924.4</v>
      </c>
      <c r="AD784">
        <v>803.4</v>
      </c>
      <c r="AE784">
        <v>717.9</v>
      </c>
      <c r="AF784">
        <v>660.1</v>
      </c>
      <c r="AG784">
        <v>630.4</v>
      </c>
      <c r="AH784">
        <v>608.79999999999995</v>
      </c>
      <c r="AI784">
        <v>1097.7</v>
      </c>
      <c r="AJ784">
        <v>894.2</v>
      </c>
      <c r="AK784">
        <v>780.4</v>
      </c>
      <c r="AL784">
        <v>707.1</v>
      </c>
      <c r="AM784">
        <v>660.8</v>
      </c>
      <c r="AN784">
        <v>635.70000000000005</v>
      </c>
      <c r="AO784">
        <v>613.4</v>
      </c>
      <c r="AP784">
        <v>956.4</v>
      </c>
      <c r="AQ784">
        <v>767.8</v>
      </c>
      <c r="AR784">
        <v>664.7</v>
      </c>
      <c r="AS784">
        <v>603.29999999999995</v>
      </c>
      <c r="AT784">
        <v>565.1</v>
      </c>
      <c r="AU784">
        <v>540.70000000000005</v>
      </c>
      <c r="AV784">
        <v>512.6</v>
      </c>
      <c r="AW784">
        <v>1024.7</v>
      </c>
      <c r="AX784">
        <v>816.2</v>
      </c>
      <c r="AY784">
        <v>700.6</v>
      </c>
      <c r="AZ784">
        <v>630.79999999999995</v>
      </c>
      <c r="BA784">
        <v>586.9</v>
      </c>
      <c r="BB784">
        <v>558.6</v>
      </c>
      <c r="BC784">
        <v>526.4</v>
      </c>
      <c r="BD784">
        <v>1133</v>
      </c>
      <c r="BE784">
        <v>866.6</v>
      </c>
      <c r="BF784">
        <v>719.8</v>
      </c>
      <c r="BG784">
        <v>624.4</v>
      </c>
      <c r="BH784">
        <v>572.1</v>
      </c>
      <c r="BI784">
        <v>539</v>
      </c>
      <c r="BJ784">
        <v>489.5</v>
      </c>
      <c r="BK784">
        <v>43.5</v>
      </c>
      <c r="BL784">
        <v>41.7</v>
      </c>
      <c r="BM784">
        <v>41.5</v>
      </c>
      <c r="BN784">
        <v>41.4</v>
      </c>
      <c r="BO784">
        <v>39.9</v>
      </c>
      <c r="BP784">
        <v>39.200000000000003</v>
      </c>
      <c r="BQ784">
        <v>39.4</v>
      </c>
      <c r="BR784">
        <v>146.6</v>
      </c>
      <c r="BS784">
        <v>151.19999999999999</v>
      </c>
      <c r="BT784">
        <v>153.4</v>
      </c>
      <c r="BU784">
        <v>157.30000000000001</v>
      </c>
      <c r="BV784">
        <v>180</v>
      </c>
      <c r="BW784">
        <v>180</v>
      </c>
      <c r="BX784">
        <v>180</v>
      </c>
      <c r="BY784">
        <v>1213.8</v>
      </c>
      <c r="BZ784">
        <v>1003.1</v>
      </c>
      <c r="CA784">
        <v>888.3</v>
      </c>
      <c r="CB784">
        <v>805.6</v>
      </c>
      <c r="CC784">
        <v>753.3</v>
      </c>
      <c r="CD784">
        <v>734.1</v>
      </c>
      <c r="CE784">
        <v>733.1</v>
      </c>
      <c r="CF784">
        <v>792.9</v>
      </c>
      <c r="CG784">
        <v>669.1</v>
      </c>
      <c r="CH784">
        <v>592.5</v>
      </c>
      <c r="CI784">
        <v>548.6</v>
      </c>
      <c r="CJ784">
        <v>527.9</v>
      </c>
      <c r="CK784">
        <v>518</v>
      </c>
      <c r="CL784">
        <v>514.20000000000005</v>
      </c>
      <c r="CM784">
        <v>750.5</v>
      </c>
      <c r="CN784">
        <v>636.6</v>
      </c>
      <c r="CO784">
        <v>566.6</v>
      </c>
      <c r="CP784">
        <v>533</v>
      </c>
      <c r="CQ784">
        <v>515.6</v>
      </c>
      <c r="CR784">
        <v>505.3</v>
      </c>
      <c r="CS784">
        <v>498.7</v>
      </c>
      <c r="CT784">
        <v>719.2</v>
      </c>
      <c r="CU784">
        <v>610.9</v>
      </c>
      <c r="CV784">
        <v>549</v>
      </c>
      <c r="CW784">
        <v>521.5</v>
      </c>
      <c r="CX784">
        <v>504.8</v>
      </c>
      <c r="CY784">
        <v>492</v>
      </c>
      <c r="CZ784">
        <v>474.6</v>
      </c>
      <c r="DA784">
        <v>702.1</v>
      </c>
      <c r="DB784">
        <v>582.1</v>
      </c>
      <c r="DC784">
        <v>525.4</v>
      </c>
      <c r="DD784">
        <v>501.8</v>
      </c>
      <c r="DE784">
        <v>488.9</v>
      </c>
      <c r="DF784">
        <v>482.7</v>
      </c>
      <c r="DG784">
        <v>460.4</v>
      </c>
      <c r="DH784">
        <v>693.6</v>
      </c>
      <c r="DI784">
        <v>574</v>
      </c>
      <c r="DJ784">
        <v>521</v>
      </c>
      <c r="DK784">
        <v>495.7</v>
      </c>
      <c r="DL784">
        <v>474.9</v>
      </c>
      <c r="DM784">
        <v>455.2</v>
      </c>
      <c r="DN784">
        <v>432</v>
      </c>
      <c r="DO784">
        <v>714.2</v>
      </c>
      <c r="DP784">
        <v>590</v>
      </c>
      <c r="DQ784">
        <v>528.20000000000005</v>
      </c>
      <c r="DR784">
        <v>501</v>
      </c>
      <c r="DS784">
        <v>479.8</v>
      </c>
      <c r="DT784">
        <v>458.1</v>
      </c>
      <c r="DU784">
        <v>421</v>
      </c>
      <c r="DV784">
        <v>786.6</v>
      </c>
      <c r="DW784">
        <v>644.4</v>
      </c>
      <c r="DX784">
        <v>557.9</v>
      </c>
      <c r="DY784">
        <v>517.79999999999995</v>
      </c>
      <c r="DZ784">
        <v>495.1</v>
      </c>
      <c r="EA784">
        <v>474.5</v>
      </c>
      <c r="EB784">
        <v>433.5</v>
      </c>
      <c r="EC784">
        <v>923.9</v>
      </c>
      <c r="ED784">
        <v>732.7</v>
      </c>
      <c r="EE784">
        <v>624.1</v>
      </c>
      <c r="EF784">
        <v>552.6</v>
      </c>
      <c r="EG784">
        <v>517.4</v>
      </c>
      <c r="EH784">
        <v>496</v>
      </c>
      <c r="EI784">
        <v>457</v>
      </c>
      <c r="EJ784">
        <v>1066.9000000000001</v>
      </c>
      <c r="EK784">
        <v>845.7</v>
      </c>
      <c r="EL784">
        <v>718.6</v>
      </c>
      <c r="EM784">
        <v>630.20000000000005</v>
      </c>
      <c r="EN784">
        <v>566.9</v>
      </c>
      <c r="EO784">
        <v>526.6</v>
      </c>
      <c r="EP784" t="s">
        <v>5245</v>
      </c>
    </row>
    <row r="785" spans="1:146" x14ac:dyDescent="0.25">
      <c r="A785" t="s">
        <v>5246</v>
      </c>
      <c r="B785" t="s">
        <v>109</v>
      </c>
      <c r="C785" t="s">
        <v>110</v>
      </c>
      <c r="D785" t="s">
        <v>111</v>
      </c>
      <c r="E785" t="s">
        <v>1877</v>
      </c>
      <c r="F785" t="s">
        <v>1918</v>
      </c>
      <c r="G785" t="s">
        <v>1879</v>
      </c>
      <c r="H785">
        <v>2001</v>
      </c>
      <c r="I785">
        <v>4066649</v>
      </c>
      <c r="K785" t="s">
        <v>1698</v>
      </c>
      <c r="L785" t="s">
        <v>1781</v>
      </c>
      <c r="M785">
        <v>680</v>
      </c>
      <c r="N785" t="s">
        <v>5244</v>
      </c>
      <c r="O785" s="3">
        <v>0.58993055555555551</v>
      </c>
      <c r="P785">
        <v>10.757</v>
      </c>
      <c r="Q785">
        <v>9.6470000000000002</v>
      </c>
      <c r="R785">
        <v>2.1349999999999998</v>
      </c>
      <c r="S785">
        <v>3.52</v>
      </c>
      <c r="T785">
        <v>5085</v>
      </c>
      <c r="U785">
        <v>118.4</v>
      </c>
      <c r="V785">
        <v>0</v>
      </c>
      <c r="W785">
        <v>611</v>
      </c>
      <c r="X785">
        <v>1.0153000000000001</v>
      </c>
      <c r="Y785">
        <v>664.8</v>
      </c>
      <c r="Z785">
        <v>0</v>
      </c>
      <c r="AA785">
        <v>0</v>
      </c>
      <c r="AB785">
        <v>981.5</v>
      </c>
      <c r="AC785">
        <v>798.6</v>
      </c>
      <c r="AD785">
        <v>691.8</v>
      </c>
      <c r="AE785">
        <v>643.1</v>
      </c>
      <c r="AF785">
        <v>620</v>
      </c>
      <c r="AG785">
        <v>594.1</v>
      </c>
      <c r="AH785">
        <v>569</v>
      </c>
      <c r="AI785">
        <v>937.8</v>
      </c>
      <c r="AJ785">
        <v>763.9</v>
      </c>
      <c r="AK785">
        <v>672.4</v>
      </c>
      <c r="AL785">
        <v>627.79999999999995</v>
      </c>
      <c r="AM785">
        <v>603.70000000000005</v>
      </c>
      <c r="AN785">
        <v>584.70000000000005</v>
      </c>
      <c r="AO785">
        <v>561.79999999999995</v>
      </c>
      <c r="AP785">
        <v>834.7</v>
      </c>
      <c r="AQ785">
        <v>676.3</v>
      </c>
      <c r="AR785">
        <v>592.9</v>
      </c>
      <c r="AS785">
        <v>545.70000000000005</v>
      </c>
      <c r="AT785">
        <v>517.29999999999995</v>
      </c>
      <c r="AU785">
        <v>498.8</v>
      </c>
      <c r="AV785">
        <v>474.5</v>
      </c>
      <c r="AW785">
        <v>899.5</v>
      </c>
      <c r="AX785">
        <v>721.7</v>
      </c>
      <c r="AY785">
        <v>625.6</v>
      </c>
      <c r="AZ785">
        <v>569.5</v>
      </c>
      <c r="BA785">
        <v>535.20000000000005</v>
      </c>
      <c r="BB785">
        <v>512.9</v>
      </c>
      <c r="BC785">
        <v>485.6</v>
      </c>
      <c r="BD785">
        <v>978.8</v>
      </c>
      <c r="BE785">
        <v>751.3</v>
      </c>
      <c r="BF785">
        <v>627.20000000000005</v>
      </c>
      <c r="BG785">
        <v>563.1</v>
      </c>
      <c r="BH785">
        <v>529.4</v>
      </c>
      <c r="BI785">
        <v>499.1</v>
      </c>
      <c r="BJ785">
        <v>453.5</v>
      </c>
      <c r="BK785">
        <v>42.2</v>
      </c>
      <c r="BL785">
        <v>41.3</v>
      </c>
      <c r="BM785">
        <v>39.799999999999997</v>
      </c>
      <c r="BN785">
        <v>38.200000000000003</v>
      </c>
      <c r="BO785">
        <v>37.700000000000003</v>
      </c>
      <c r="BP785">
        <v>37.4</v>
      </c>
      <c r="BQ785">
        <v>37.299999999999997</v>
      </c>
      <c r="BR785">
        <v>144.69999999999999</v>
      </c>
      <c r="BS785">
        <v>148.1</v>
      </c>
      <c r="BT785">
        <v>148.6</v>
      </c>
      <c r="BU785">
        <v>150.30000000000001</v>
      </c>
      <c r="BV785">
        <v>173.8</v>
      </c>
      <c r="BW785">
        <v>176.6</v>
      </c>
      <c r="BX785">
        <v>177.7</v>
      </c>
      <c r="BY785">
        <v>1008.5</v>
      </c>
      <c r="BZ785">
        <v>835.2</v>
      </c>
      <c r="CA785">
        <v>736.7</v>
      </c>
      <c r="CB785">
        <v>698</v>
      </c>
      <c r="CC785">
        <v>682.2</v>
      </c>
      <c r="CD785">
        <v>674.9</v>
      </c>
      <c r="CE785">
        <v>671.1</v>
      </c>
      <c r="CF785">
        <v>667.2</v>
      </c>
      <c r="CG785">
        <v>560.29999999999995</v>
      </c>
      <c r="CH785">
        <v>514.5</v>
      </c>
      <c r="CI785">
        <v>498</v>
      </c>
      <c r="CJ785">
        <v>491.7</v>
      </c>
      <c r="CK785">
        <v>488.5</v>
      </c>
      <c r="CL785">
        <v>487.3</v>
      </c>
      <c r="CM785">
        <v>634.5</v>
      </c>
      <c r="CN785">
        <v>539.5</v>
      </c>
      <c r="CO785">
        <v>502.9</v>
      </c>
      <c r="CP785">
        <v>487.1</v>
      </c>
      <c r="CQ785">
        <v>479.6</v>
      </c>
      <c r="CR785">
        <v>475.4</v>
      </c>
      <c r="CS785">
        <v>472.6</v>
      </c>
      <c r="CT785">
        <v>611</v>
      </c>
      <c r="CU785">
        <v>526.70000000000005</v>
      </c>
      <c r="CV785">
        <v>494.6</v>
      </c>
      <c r="CW785">
        <v>476.4</v>
      </c>
      <c r="CX785">
        <v>462.8</v>
      </c>
      <c r="CY785">
        <v>454</v>
      </c>
      <c r="CZ785">
        <v>446.2</v>
      </c>
      <c r="DA785">
        <v>618.9</v>
      </c>
      <c r="DB785">
        <v>523.1</v>
      </c>
      <c r="DC785">
        <v>489.2</v>
      </c>
      <c r="DD785">
        <v>474.4</v>
      </c>
      <c r="DE785">
        <v>456.3</v>
      </c>
      <c r="DF785">
        <v>440.6</v>
      </c>
      <c r="DG785">
        <v>419.9</v>
      </c>
      <c r="DH785">
        <v>616.79999999999995</v>
      </c>
      <c r="DI785">
        <v>515.70000000000005</v>
      </c>
      <c r="DJ785">
        <v>479.4</v>
      </c>
      <c r="DK785">
        <v>454.7</v>
      </c>
      <c r="DL785">
        <v>435.7</v>
      </c>
      <c r="DM785">
        <v>423.1</v>
      </c>
      <c r="DN785">
        <v>402.1</v>
      </c>
      <c r="DO785">
        <v>633</v>
      </c>
      <c r="DP785">
        <v>525.4</v>
      </c>
      <c r="DQ785">
        <v>484.6</v>
      </c>
      <c r="DR785">
        <v>456.6</v>
      </c>
      <c r="DS785">
        <v>430.3</v>
      </c>
      <c r="DT785">
        <v>408.1</v>
      </c>
      <c r="DU785">
        <v>381.1</v>
      </c>
      <c r="DV785">
        <v>702.2</v>
      </c>
      <c r="DW785">
        <v>568.70000000000005</v>
      </c>
      <c r="DX785">
        <v>504.8</v>
      </c>
      <c r="DY785">
        <v>475.1</v>
      </c>
      <c r="DZ785">
        <v>448.4</v>
      </c>
      <c r="EA785">
        <v>421.9</v>
      </c>
      <c r="EB785">
        <v>370.5</v>
      </c>
      <c r="EC785">
        <v>826.7</v>
      </c>
      <c r="ED785">
        <v>659.9</v>
      </c>
      <c r="EE785">
        <v>560.29999999999995</v>
      </c>
      <c r="EF785">
        <v>509.6</v>
      </c>
      <c r="EG785">
        <v>485.6</v>
      </c>
      <c r="EH785">
        <v>466.8</v>
      </c>
      <c r="EI785">
        <v>423.1</v>
      </c>
      <c r="EJ785">
        <v>954.5</v>
      </c>
      <c r="EK785">
        <v>762</v>
      </c>
      <c r="EL785">
        <v>647</v>
      </c>
      <c r="EM785">
        <v>588.20000000000005</v>
      </c>
      <c r="EN785">
        <v>557.9</v>
      </c>
      <c r="EO785">
        <v>513.29999999999995</v>
      </c>
      <c r="EP785" t="s">
        <v>5247</v>
      </c>
    </row>
    <row r="786" spans="1:146" x14ac:dyDescent="0.25">
      <c r="A786" t="s">
        <v>3421</v>
      </c>
      <c r="B786" t="s">
        <v>5248</v>
      </c>
      <c r="C786" t="s">
        <v>5249</v>
      </c>
      <c r="D786" t="s">
        <v>5250</v>
      </c>
      <c r="E786" t="s">
        <v>5251</v>
      </c>
      <c r="F786" t="s">
        <v>5252</v>
      </c>
      <c r="G786" t="s">
        <v>5253</v>
      </c>
      <c r="H786">
        <v>1989</v>
      </c>
      <c r="K786" t="s">
        <v>1698</v>
      </c>
      <c r="L786" t="s">
        <v>1782</v>
      </c>
      <c r="M786">
        <v>320</v>
      </c>
      <c r="N786" t="s">
        <v>5244</v>
      </c>
      <c r="O786" s="3">
        <v>0.62143518518518526</v>
      </c>
      <c r="P786">
        <v>7.62</v>
      </c>
      <c r="Q786">
        <v>6.1219999999999999</v>
      </c>
      <c r="R786">
        <v>1.462</v>
      </c>
      <c r="S786">
        <v>2.69</v>
      </c>
      <c r="T786">
        <v>1704</v>
      </c>
      <c r="U786">
        <v>105</v>
      </c>
      <c r="V786">
        <v>0.09</v>
      </c>
      <c r="W786">
        <v>741.3</v>
      </c>
      <c r="X786">
        <v>0.85140000000000005</v>
      </c>
      <c r="Y786">
        <v>792.8</v>
      </c>
      <c r="Z786">
        <v>0</v>
      </c>
      <c r="AA786">
        <v>0</v>
      </c>
      <c r="AB786">
        <v>1194.2</v>
      </c>
      <c r="AC786">
        <v>963.7</v>
      </c>
      <c r="AD786">
        <v>833.7</v>
      </c>
      <c r="AE786">
        <v>762.4</v>
      </c>
      <c r="AF786">
        <v>724.4</v>
      </c>
      <c r="AG786">
        <v>705.5</v>
      </c>
      <c r="AH786">
        <v>683.8</v>
      </c>
      <c r="AI786">
        <v>1131.2</v>
      </c>
      <c r="AJ786">
        <v>923.8</v>
      </c>
      <c r="AK786">
        <v>813</v>
      </c>
      <c r="AL786">
        <v>756.8</v>
      </c>
      <c r="AM786">
        <v>728.9</v>
      </c>
      <c r="AN786">
        <v>713.2</v>
      </c>
      <c r="AO786">
        <v>695</v>
      </c>
      <c r="AP786">
        <v>1013</v>
      </c>
      <c r="AQ786">
        <v>821.3</v>
      </c>
      <c r="AR786">
        <v>719.6</v>
      </c>
      <c r="AS786">
        <v>661.4</v>
      </c>
      <c r="AT786">
        <v>626.20000000000005</v>
      </c>
      <c r="AU786">
        <v>603.79999999999995</v>
      </c>
      <c r="AV786">
        <v>576.4</v>
      </c>
      <c r="AW786">
        <v>1013</v>
      </c>
      <c r="AX786">
        <v>821.3</v>
      </c>
      <c r="AY786">
        <v>719.6</v>
      </c>
      <c r="AZ786">
        <v>661.4</v>
      </c>
      <c r="BA786">
        <v>626.20000000000005</v>
      </c>
      <c r="BB786">
        <v>603.79999999999995</v>
      </c>
      <c r="BC786">
        <v>576.4</v>
      </c>
      <c r="BD786">
        <v>1199.2</v>
      </c>
      <c r="BE786">
        <v>910.5</v>
      </c>
      <c r="BF786">
        <v>761.4</v>
      </c>
      <c r="BG786">
        <v>680.2</v>
      </c>
      <c r="BH786">
        <v>637.79999999999995</v>
      </c>
      <c r="BI786">
        <v>605.29999999999995</v>
      </c>
      <c r="BJ786">
        <v>551.1</v>
      </c>
      <c r="BK786">
        <v>41.4</v>
      </c>
      <c r="BL786">
        <v>41.1</v>
      </c>
      <c r="BM786">
        <v>38.9</v>
      </c>
      <c r="BN786">
        <v>37.9</v>
      </c>
      <c r="BO786">
        <v>37.700000000000003</v>
      </c>
      <c r="BP786">
        <v>37.799999999999997</v>
      </c>
      <c r="BQ786">
        <v>38.700000000000003</v>
      </c>
      <c r="BR786">
        <v>156.1</v>
      </c>
      <c r="BS786">
        <v>168.1</v>
      </c>
      <c r="BT786">
        <v>172.8</v>
      </c>
      <c r="BU786">
        <v>175.3</v>
      </c>
      <c r="BV786">
        <v>179.5</v>
      </c>
      <c r="BW786">
        <v>179.8</v>
      </c>
      <c r="BX786">
        <v>179.8</v>
      </c>
      <c r="BY786">
        <v>1144</v>
      </c>
      <c r="BZ786">
        <v>963.4</v>
      </c>
      <c r="CA786">
        <v>864.1</v>
      </c>
      <c r="CB786">
        <v>828.3</v>
      </c>
      <c r="CC786">
        <v>817.7</v>
      </c>
      <c r="CD786">
        <v>815.1</v>
      </c>
      <c r="CE786">
        <v>823.6</v>
      </c>
      <c r="CF786">
        <v>764.5</v>
      </c>
      <c r="CG786">
        <v>655.5</v>
      </c>
      <c r="CH786">
        <v>614.70000000000005</v>
      </c>
      <c r="CI786">
        <v>597.1</v>
      </c>
      <c r="CJ786">
        <v>589.29999999999995</v>
      </c>
      <c r="CK786">
        <v>585.29999999999995</v>
      </c>
      <c r="CL786">
        <v>585.5</v>
      </c>
      <c r="CM786">
        <v>729.2</v>
      </c>
      <c r="CN786">
        <v>636.79999999999995</v>
      </c>
      <c r="CO786">
        <v>602.4</v>
      </c>
      <c r="CP786">
        <v>583.4</v>
      </c>
      <c r="CQ786">
        <v>571.70000000000005</v>
      </c>
      <c r="CR786">
        <v>565.79999999999995</v>
      </c>
      <c r="CS786">
        <v>562.70000000000005</v>
      </c>
      <c r="CT786">
        <v>703.9</v>
      </c>
      <c r="CU786">
        <v>625.1</v>
      </c>
      <c r="CV786">
        <v>593</v>
      </c>
      <c r="CW786">
        <v>569</v>
      </c>
      <c r="CX786">
        <v>550.20000000000005</v>
      </c>
      <c r="CY786">
        <v>537.20000000000005</v>
      </c>
      <c r="CZ786">
        <v>527.5</v>
      </c>
      <c r="DA786">
        <v>710.6</v>
      </c>
      <c r="DB786">
        <v>624.79999999999995</v>
      </c>
      <c r="DC786">
        <v>591.1</v>
      </c>
      <c r="DD786">
        <v>562.1</v>
      </c>
      <c r="DE786">
        <v>536.1</v>
      </c>
      <c r="DF786">
        <v>516</v>
      </c>
      <c r="DG786">
        <v>496.8</v>
      </c>
      <c r="DH786">
        <v>770.2</v>
      </c>
      <c r="DI786">
        <v>646.6</v>
      </c>
      <c r="DJ786">
        <v>600.79999999999995</v>
      </c>
      <c r="DK786">
        <v>572.4</v>
      </c>
      <c r="DL786">
        <v>545.29999999999995</v>
      </c>
      <c r="DM786">
        <v>520.9</v>
      </c>
      <c r="DN786">
        <v>479.8</v>
      </c>
      <c r="DO786">
        <v>815.7</v>
      </c>
      <c r="DP786">
        <v>678.2</v>
      </c>
      <c r="DQ786">
        <v>615.9</v>
      </c>
      <c r="DR786">
        <v>584.4</v>
      </c>
      <c r="DS786">
        <v>557.20000000000005</v>
      </c>
      <c r="DT786">
        <v>531.5</v>
      </c>
      <c r="DU786">
        <v>488</v>
      </c>
      <c r="DV786">
        <v>933.5</v>
      </c>
      <c r="DW786">
        <v>757.8</v>
      </c>
      <c r="DX786">
        <v>654.9</v>
      </c>
      <c r="DY786">
        <v>607.20000000000005</v>
      </c>
      <c r="DZ786">
        <v>578.4</v>
      </c>
      <c r="EA786">
        <v>551.79999999999995</v>
      </c>
      <c r="EB786">
        <v>505.4</v>
      </c>
      <c r="EC786">
        <v>1081</v>
      </c>
      <c r="ED786">
        <v>851.5</v>
      </c>
      <c r="EE786">
        <v>719.3</v>
      </c>
      <c r="EF786">
        <v>639.20000000000005</v>
      </c>
      <c r="EG786">
        <v>599.79999999999995</v>
      </c>
      <c r="EH786">
        <v>572.29999999999995</v>
      </c>
      <c r="EI786">
        <v>522.79999999999995</v>
      </c>
      <c r="EJ786">
        <v>1244.5</v>
      </c>
      <c r="EK786">
        <v>964</v>
      </c>
      <c r="EL786">
        <v>803.3</v>
      </c>
      <c r="EM786">
        <v>696.4</v>
      </c>
      <c r="EN786">
        <v>631</v>
      </c>
      <c r="EO786">
        <v>595.9</v>
      </c>
      <c r="EP786" t="s">
        <v>5254</v>
      </c>
    </row>
    <row r="787" spans="1:146" x14ac:dyDescent="0.25">
      <c r="A787" t="s">
        <v>3421</v>
      </c>
      <c r="B787" t="s">
        <v>5255</v>
      </c>
      <c r="C787" t="s">
        <v>5256</v>
      </c>
      <c r="D787" t="s">
        <v>2980</v>
      </c>
      <c r="E787" t="s">
        <v>2229</v>
      </c>
      <c r="F787" t="s">
        <v>1785</v>
      </c>
      <c r="G787" t="s">
        <v>1459</v>
      </c>
      <c r="H787">
        <v>2012</v>
      </c>
      <c r="I787">
        <v>4277</v>
      </c>
      <c r="K787" t="s">
        <v>1698</v>
      </c>
      <c r="L787" t="s">
        <v>1781</v>
      </c>
      <c r="M787">
        <v>745</v>
      </c>
      <c r="N787" t="s">
        <v>5257</v>
      </c>
      <c r="O787" s="3">
        <v>0.57567129629629632</v>
      </c>
      <c r="P787">
        <v>11.292999999999999</v>
      </c>
      <c r="Q787">
        <v>10.590999999999999</v>
      </c>
      <c r="R787">
        <v>2.0219999999999998</v>
      </c>
      <c r="S787">
        <v>3.76</v>
      </c>
      <c r="T787">
        <v>7200</v>
      </c>
      <c r="U787">
        <v>123.4</v>
      </c>
      <c r="V787">
        <v>0.24</v>
      </c>
      <c r="W787">
        <v>619.29999999999995</v>
      </c>
      <c r="X787">
        <v>0.99960000000000004</v>
      </c>
      <c r="Y787">
        <v>675.3</v>
      </c>
      <c r="Z787">
        <v>0</v>
      </c>
      <c r="AA787">
        <v>0</v>
      </c>
      <c r="AB787">
        <v>1027.9000000000001</v>
      </c>
      <c r="AC787">
        <v>833.2</v>
      </c>
      <c r="AD787">
        <v>720.3</v>
      </c>
      <c r="AE787">
        <v>650.6</v>
      </c>
      <c r="AF787">
        <v>617.9</v>
      </c>
      <c r="AG787">
        <v>590.70000000000005</v>
      </c>
      <c r="AH787">
        <v>564.6</v>
      </c>
      <c r="AI787">
        <v>986.7</v>
      </c>
      <c r="AJ787">
        <v>801.1</v>
      </c>
      <c r="AK787">
        <v>697.2</v>
      </c>
      <c r="AL787">
        <v>636.5</v>
      </c>
      <c r="AM787">
        <v>603.9</v>
      </c>
      <c r="AN787">
        <v>583.70000000000005</v>
      </c>
      <c r="AO787">
        <v>562.29999999999995</v>
      </c>
      <c r="AP787">
        <v>859.6</v>
      </c>
      <c r="AQ787">
        <v>691.1</v>
      </c>
      <c r="AR787">
        <v>600.20000000000005</v>
      </c>
      <c r="AS787">
        <v>547.4</v>
      </c>
      <c r="AT787">
        <v>515.20000000000005</v>
      </c>
      <c r="AU787">
        <v>494.5</v>
      </c>
      <c r="AV787">
        <v>469.4</v>
      </c>
      <c r="AW787">
        <v>933.9</v>
      </c>
      <c r="AX787">
        <v>742.6</v>
      </c>
      <c r="AY787">
        <v>637.1</v>
      </c>
      <c r="AZ787">
        <v>574.1</v>
      </c>
      <c r="BA787">
        <v>534.79999999999995</v>
      </c>
      <c r="BB787">
        <v>509.5</v>
      </c>
      <c r="BC787">
        <v>479.5</v>
      </c>
      <c r="BD787">
        <v>1021.9</v>
      </c>
      <c r="BE787">
        <v>780.4</v>
      </c>
      <c r="BF787">
        <v>645.79999999999995</v>
      </c>
      <c r="BG787">
        <v>564.1</v>
      </c>
      <c r="BH787">
        <v>524.79999999999995</v>
      </c>
      <c r="BI787">
        <v>493.7</v>
      </c>
      <c r="BJ787">
        <v>445.5</v>
      </c>
      <c r="BK787">
        <v>43.5</v>
      </c>
      <c r="BL787">
        <v>41.9</v>
      </c>
      <c r="BM787">
        <v>41.8</v>
      </c>
      <c r="BN787">
        <v>40.5</v>
      </c>
      <c r="BO787">
        <v>39.5</v>
      </c>
      <c r="BP787">
        <v>39</v>
      </c>
      <c r="BQ787">
        <v>39.5</v>
      </c>
      <c r="BR787">
        <v>144.19999999999999</v>
      </c>
      <c r="BS787">
        <v>147.9</v>
      </c>
      <c r="BT787">
        <v>147.80000000000001</v>
      </c>
      <c r="BU787">
        <v>149</v>
      </c>
      <c r="BV787">
        <v>151.5</v>
      </c>
      <c r="BW787">
        <v>175.6</v>
      </c>
      <c r="BX787">
        <v>178.1</v>
      </c>
      <c r="BY787">
        <v>1088</v>
      </c>
      <c r="BZ787">
        <v>895.3</v>
      </c>
      <c r="CA787">
        <v>784.7</v>
      </c>
      <c r="CB787">
        <v>713.6</v>
      </c>
      <c r="CC787">
        <v>683.1</v>
      </c>
      <c r="CD787">
        <v>672.5</v>
      </c>
      <c r="CE787">
        <v>669.3</v>
      </c>
      <c r="CF787">
        <v>709.3</v>
      </c>
      <c r="CG787">
        <v>593.79999999999995</v>
      </c>
      <c r="CH787">
        <v>525.20000000000005</v>
      </c>
      <c r="CI787">
        <v>492.6</v>
      </c>
      <c r="CJ787">
        <v>478.2</v>
      </c>
      <c r="CK787">
        <v>472.9</v>
      </c>
      <c r="CL787">
        <v>470.5</v>
      </c>
      <c r="CM787">
        <v>670.2</v>
      </c>
      <c r="CN787">
        <v>564</v>
      </c>
      <c r="CO787">
        <v>505.9</v>
      </c>
      <c r="CP787">
        <v>480</v>
      </c>
      <c r="CQ787">
        <v>466.5</v>
      </c>
      <c r="CR787">
        <v>459.5</v>
      </c>
      <c r="CS787">
        <v>456</v>
      </c>
      <c r="CT787">
        <v>641.1</v>
      </c>
      <c r="CU787">
        <v>541.6</v>
      </c>
      <c r="CV787">
        <v>493</v>
      </c>
      <c r="CW787">
        <v>470.5</v>
      </c>
      <c r="CX787">
        <v>455.5</v>
      </c>
      <c r="CY787">
        <v>443.8</v>
      </c>
      <c r="CZ787">
        <v>431.4</v>
      </c>
      <c r="DA787">
        <v>627</v>
      </c>
      <c r="DB787">
        <v>519.20000000000005</v>
      </c>
      <c r="DC787">
        <v>475.6</v>
      </c>
      <c r="DD787">
        <v>457.3</v>
      </c>
      <c r="DE787">
        <v>448.7</v>
      </c>
      <c r="DF787">
        <v>438.6</v>
      </c>
      <c r="DG787">
        <v>412.8</v>
      </c>
      <c r="DH787">
        <v>620.4</v>
      </c>
      <c r="DI787">
        <v>512.79999999999995</v>
      </c>
      <c r="DJ787">
        <v>470.2</v>
      </c>
      <c r="DK787">
        <v>446.9</v>
      </c>
      <c r="DL787">
        <v>426</v>
      </c>
      <c r="DM787">
        <v>410.3</v>
      </c>
      <c r="DN787">
        <v>391.5</v>
      </c>
      <c r="DO787">
        <v>638.20000000000005</v>
      </c>
      <c r="DP787">
        <v>526.20000000000005</v>
      </c>
      <c r="DQ787">
        <v>477</v>
      </c>
      <c r="DR787">
        <v>452</v>
      </c>
      <c r="DS787">
        <v>429.3</v>
      </c>
      <c r="DT787">
        <v>407.2</v>
      </c>
      <c r="DU787">
        <v>372.8</v>
      </c>
      <c r="DV787">
        <v>709.1</v>
      </c>
      <c r="DW787">
        <v>577</v>
      </c>
      <c r="DX787">
        <v>502.4</v>
      </c>
      <c r="DY787">
        <v>468.9</v>
      </c>
      <c r="DZ787">
        <v>446.9</v>
      </c>
      <c r="EA787">
        <v>424.9</v>
      </c>
      <c r="EB787">
        <v>382.8</v>
      </c>
      <c r="EC787">
        <v>838.2</v>
      </c>
      <c r="ED787">
        <v>667.7</v>
      </c>
      <c r="EE787">
        <v>568.1</v>
      </c>
      <c r="EF787">
        <v>508.9</v>
      </c>
      <c r="EG787">
        <v>480.7</v>
      </c>
      <c r="EH787">
        <v>461</v>
      </c>
      <c r="EI787">
        <v>428</v>
      </c>
      <c r="EJ787">
        <v>967.8</v>
      </c>
      <c r="EK787">
        <v>771.1</v>
      </c>
      <c r="EL787">
        <v>656</v>
      </c>
      <c r="EM787">
        <v>587.6</v>
      </c>
      <c r="EN787">
        <v>552.70000000000005</v>
      </c>
      <c r="EO787">
        <v>509</v>
      </c>
      <c r="EP787" t="s">
        <v>5258</v>
      </c>
    </row>
    <row r="788" spans="1:146" x14ac:dyDescent="0.25">
      <c r="A788" t="s">
        <v>3421</v>
      </c>
      <c r="B788" t="s">
        <v>5259</v>
      </c>
      <c r="C788" t="s">
        <v>5260</v>
      </c>
      <c r="D788" t="s">
        <v>1064</v>
      </c>
      <c r="E788" t="s">
        <v>2229</v>
      </c>
      <c r="F788" t="s">
        <v>1785</v>
      </c>
      <c r="G788" t="s">
        <v>1459</v>
      </c>
      <c r="H788">
        <v>2012</v>
      </c>
      <c r="I788">
        <v>4277</v>
      </c>
      <c r="K788" t="s">
        <v>1698</v>
      </c>
      <c r="L788" t="s">
        <v>1781</v>
      </c>
      <c r="M788">
        <v>745</v>
      </c>
      <c r="N788" t="s">
        <v>5257</v>
      </c>
      <c r="O788" s="3">
        <v>0.57733796296296302</v>
      </c>
      <c r="P788">
        <v>11.292999999999999</v>
      </c>
      <c r="Q788">
        <v>10.590999999999999</v>
      </c>
      <c r="R788">
        <v>2.0219999999999998</v>
      </c>
      <c r="S788">
        <v>3.76</v>
      </c>
      <c r="T788">
        <v>7200</v>
      </c>
      <c r="U788">
        <v>123.4</v>
      </c>
      <c r="V788">
        <v>0.24</v>
      </c>
      <c r="W788">
        <v>619.29999999999995</v>
      </c>
      <c r="X788">
        <v>0.99960000000000004</v>
      </c>
      <c r="Y788">
        <v>675.3</v>
      </c>
      <c r="Z788">
        <v>0</v>
      </c>
      <c r="AA788">
        <v>0</v>
      </c>
      <c r="AB788">
        <v>1027.9000000000001</v>
      </c>
      <c r="AC788">
        <v>833.2</v>
      </c>
      <c r="AD788">
        <v>720.3</v>
      </c>
      <c r="AE788">
        <v>650.6</v>
      </c>
      <c r="AF788">
        <v>617.9</v>
      </c>
      <c r="AG788">
        <v>590.70000000000005</v>
      </c>
      <c r="AH788">
        <v>564.6</v>
      </c>
      <c r="AI788">
        <v>986.7</v>
      </c>
      <c r="AJ788">
        <v>801.1</v>
      </c>
      <c r="AK788">
        <v>697.2</v>
      </c>
      <c r="AL788">
        <v>636.5</v>
      </c>
      <c r="AM788">
        <v>603.9</v>
      </c>
      <c r="AN788">
        <v>583.70000000000005</v>
      </c>
      <c r="AO788">
        <v>562.29999999999995</v>
      </c>
      <c r="AP788">
        <v>859.6</v>
      </c>
      <c r="AQ788">
        <v>691.1</v>
      </c>
      <c r="AR788">
        <v>600.20000000000005</v>
      </c>
      <c r="AS788">
        <v>547.4</v>
      </c>
      <c r="AT788">
        <v>515.20000000000005</v>
      </c>
      <c r="AU788">
        <v>494.5</v>
      </c>
      <c r="AV788">
        <v>469.4</v>
      </c>
      <c r="AW788">
        <v>933.9</v>
      </c>
      <c r="AX788">
        <v>742.6</v>
      </c>
      <c r="AY788">
        <v>637.1</v>
      </c>
      <c r="AZ788">
        <v>574.1</v>
      </c>
      <c r="BA788">
        <v>534.79999999999995</v>
      </c>
      <c r="BB788">
        <v>509.5</v>
      </c>
      <c r="BC788">
        <v>479.5</v>
      </c>
      <c r="BD788">
        <v>1021.9</v>
      </c>
      <c r="BE788">
        <v>780.4</v>
      </c>
      <c r="BF788">
        <v>645.79999999999995</v>
      </c>
      <c r="BG788">
        <v>564.1</v>
      </c>
      <c r="BH788">
        <v>524.79999999999995</v>
      </c>
      <c r="BI788">
        <v>493.7</v>
      </c>
      <c r="BJ788">
        <v>445.5</v>
      </c>
      <c r="BK788">
        <v>43.5</v>
      </c>
      <c r="BL788">
        <v>41.9</v>
      </c>
      <c r="BM788">
        <v>41.8</v>
      </c>
      <c r="BN788">
        <v>40.5</v>
      </c>
      <c r="BO788">
        <v>39.5</v>
      </c>
      <c r="BP788">
        <v>39</v>
      </c>
      <c r="BQ788">
        <v>39.5</v>
      </c>
      <c r="BR788">
        <v>144.19999999999999</v>
      </c>
      <c r="BS788">
        <v>147.9</v>
      </c>
      <c r="BT788">
        <v>147.80000000000001</v>
      </c>
      <c r="BU788">
        <v>149</v>
      </c>
      <c r="BV788">
        <v>151.5</v>
      </c>
      <c r="BW788">
        <v>175.6</v>
      </c>
      <c r="BX788">
        <v>178.1</v>
      </c>
      <c r="BY788">
        <v>1088</v>
      </c>
      <c r="BZ788">
        <v>895.3</v>
      </c>
      <c r="CA788">
        <v>784.7</v>
      </c>
      <c r="CB788">
        <v>713.6</v>
      </c>
      <c r="CC788">
        <v>683.1</v>
      </c>
      <c r="CD788">
        <v>672.5</v>
      </c>
      <c r="CE788">
        <v>669.3</v>
      </c>
      <c r="CF788">
        <v>709.3</v>
      </c>
      <c r="CG788">
        <v>593.79999999999995</v>
      </c>
      <c r="CH788">
        <v>525.20000000000005</v>
      </c>
      <c r="CI788">
        <v>492.6</v>
      </c>
      <c r="CJ788">
        <v>478.2</v>
      </c>
      <c r="CK788">
        <v>472.9</v>
      </c>
      <c r="CL788">
        <v>470.5</v>
      </c>
      <c r="CM788">
        <v>670.2</v>
      </c>
      <c r="CN788">
        <v>564</v>
      </c>
      <c r="CO788">
        <v>505.9</v>
      </c>
      <c r="CP788">
        <v>480</v>
      </c>
      <c r="CQ788">
        <v>466.5</v>
      </c>
      <c r="CR788">
        <v>459.5</v>
      </c>
      <c r="CS788">
        <v>456</v>
      </c>
      <c r="CT788">
        <v>641.1</v>
      </c>
      <c r="CU788">
        <v>541.6</v>
      </c>
      <c r="CV788">
        <v>493</v>
      </c>
      <c r="CW788">
        <v>470.5</v>
      </c>
      <c r="CX788">
        <v>455.5</v>
      </c>
      <c r="CY788">
        <v>443.8</v>
      </c>
      <c r="CZ788">
        <v>431.4</v>
      </c>
      <c r="DA788">
        <v>627</v>
      </c>
      <c r="DB788">
        <v>519.20000000000005</v>
      </c>
      <c r="DC788">
        <v>475.6</v>
      </c>
      <c r="DD788">
        <v>457.3</v>
      </c>
      <c r="DE788">
        <v>448.7</v>
      </c>
      <c r="DF788">
        <v>438.6</v>
      </c>
      <c r="DG788">
        <v>412.8</v>
      </c>
      <c r="DH788">
        <v>620.4</v>
      </c>
      <c r="DI788">
        <v>512.79999999999995</v>
      </c>
      <c r="DJ788">
        <v>470.2</v>
      </c>
      <c r="DK788">
        <v>446.9</v>
      </c>
      <c r="DL788">
        <v>426</v>
      </c>
      <c r="DM788">
        <v>410.3</v>
      </c>
      <c r="DN788">
        <v>391.5</v>
      </c>
      <c r="DO788">
        <v>638.20000000000005</v>
      </c>
      <c r="DP788">
        <v>526.20000000000005</v>
      </c>
      <c r="DQ788">
        <v>477</v>
      </c>
      <c r="DR788">
        <v>452</v>
      </c>
      <c r="DS788">
        <v>429.3</v>
      </c>
      <c r="DT788">
        <v>407.2</v>
      </c>
      <c r="DU788">
        <v>372.8</v>
      </c>
      <c r="DV788">
        <v>709.1</v>
      </c>
      <c r="DW788">
        <v>577</v>
      </c>
      <c r="DX788">
        <v>502.4</v>
      </c>
      <c r="DY788">
        <v>468.9</v>
      </c>
      <c r="DZ788">
        <v>446.9</v>
      </c>
      <c r="EA788">
        <v>424.9</v>
      </c>
      <c r="EB788">
        <v>382.8</v>
      </c>
      <c r="EC788">
        <v>838.2</v>
      </c>
      <c r="ED788">
        <v>667.7</v>
      </c>
      <c r="EE788">
        <v>568.1</v>
      </c>
      <c r="EF788">
        <v>508.9</v>
      </c>
      <c r="EG788">
        <v>480.7</v>
      </c>
      <c r="EH788">
        <v>461</v>
      </c>
      <c r="EI788">
        <v>428</v>
      </c>
      <c r="EJ788">
        <v>967.8</v>
      </c>
      <c r="EK788">
        <v>771.1</v>
      </c>
      <c r="EL788">
        <v>656</v>
      </c>
      <c r="EM788">
        <v>587.6</v>
      </c>
      <c r="EN788">
        <v>552.70000000000005</v>
      </c>
      <c r="EO788">
        <v>509</v>
      </c>
      <c r="EP788" t="s">
        <v>5261</v>
      </c>
    </row>
    <row r="789" spans="1:146" x14ac:dyDescent="0.25">
      <c r="A789" t="s">
        <v>3421</v>
      </c>
      <c r="B789" t="s">
        <v>2569</v>
      </c>
      <c r="C789" t="s">
        <v>2570</v>
      </c>
      <c r="D789" t="s">
        <v>2571</v>
      </c>
      <c r="E789" t="s">
        <v>2572</v>
      </c>
      <c r="F789" t="s">
        <v>1225</v>
      </c>
      <c r="G789" t="s">
        <v>1594</v>
      </c>
      <c r="H789">
        <v>2010</v>
      </c>
      <c r="I789">
        <v>4078101</v>
      </c>
      <c r="K789" t="s">
        <v>1698</v>
      </c>
      <c r="L789" t="s">
        <v>1781</v>
      </c>
      <c r="M789">
        <v>864</v>
      </c>
      <c r="N789" t="s">
        <v>5257</v>
      </c>
      <c r="O789" s="3">
        <v>0.60930555555555554</v>
      </c>
      <c r="P789">
        <v>12.382999999999999</v>
      </c>
      <c r="Q789">
        <v>11.86</v>
      </c>
      <c r="R789">
        <v>2.4089999999999998</v>
      </c>
      <c r="S789">
        <v>3.94</v>
      </c>
      <c r="T789">
        <v>8307</v>
      </c>
      <c r="U789">
        <v>128.80000000000001</v>
      </c>
      <c r="V789">
        <v>0.18</v>
      </c>
      <c r="W789">
        <v>576.1</v>
      </c>
      <c r="X789">
        <v>1.0865</v>
      </c>
      <c r="Y789">
        <v>621.29999999999995</v>
      </c>
      <c r="Z789">
        <v>0</v>
      </c>
      <c r="AA789">
        <v>0</v>
      </c>
      <c r="AB789">
        <v>964</v>
      </c>
      <c r="AC789">
        <v>774.7</v>
      </c>
      <c r="AD789">
        <v>664.5</v>
      </c>
      <c r="AE789">
        <v>597.5</v>
      </c>
      <c r="AF789">
        <v>562.5</v>
      </c>
      <c r="AG789">
        <v>538.9</v>
      </c>
      <c r="AH789">
        <v>510</v>
      </c>
      <c r="AI789">
        <v>920.8</v>
      </c>
      <c r="AJ789">
        <v>741.5</v>
      </c>
      <c r="AK789">
        <v>641.79999999999995</v>
      </c>
      <c r="AL789">
        <v>585.6</v>
      </c>
      <c r="AM789">
        <v>555.29999999999995</v>
      </c>
      <c r="AN789">
        <v>535.70000000000005</v>
      </c>
      <c r="AO789">
        <v>506.8</v>
      </c>
      <c r="AP789">
        <v>804.8</v>
      </c>
      <c r="AQ789">
        <v>644.9</v>
      </c>
      <c r="AR789">
        <v>558.20000000000005</v>
      </c>
      <c r="AS789">
        <v>507.4</v>
      </c>
      <c r="AT789">
        <v>475.6</v>
      </c>
      <c r="AU789">
        <v>454.4</v>
      </c>
      <c r="AV789">
        <v>426.6</v>
      </c>
      <c r="AW789">
        <v>873.4</v>
      </c>
      <c r="AX789">
        <v>693.5</v>
      </c>
      <c r="AY789">
        <v>594.29999999999995</v>
      </c>
      <c r="AZ789">
        <v>535.1</v>
      </c>
      <c r="BA789">
        <v>497.9</v>
      </c>
      <c r="BB789">
        <v>473.1</v>
      </c>
      <c r="BC789">
        <v>441.4</v>
      </c>
      <c r="BD789">
        <v>960.1</v>
      </c>
      <c r="BE789">
        <v>727.2</v>
      </c>
      <c r="BF789">
        <v>598.1</v>
      </c>
      <c r="BG789">
        <v>522.6</v>
      </c>
      <c r="BH789">
        <v>484.5</v>
      </c>
      <c r="BI789">
        <v>454.8</v>
      </c>
      <c r="BJ789">
        <v>408.6</v>
      </c>
      <c r="BK789">
        <v>43.1</v>
      </c>
      <c r="BL789">
        <v>41.5</v>
      </c>
      <c r="BM789">
        <v>40.700000000000003</v>
      </c>
      <c r="BN789">
        <v>39.1</v>
      </c>
      <c r="BO789">
        <v>37.9</v>
      </c>
      <c r="BP789">
        <v>38</v>
      </c>
      <c r="BQ789">
        <v>37.5</v>
      </c>
      <c r="BR789">
        <v>142.69999999999999</v>
      </c>
      <c r="BS789">
        <v>147.5</v>
      </c>
      <c r="BT789">
        <v>150.1</v>
      </c>
      <c r="BU789">
        <v>154.30000000000001</v>
      </c>
      <c r="BV789">
        <v>162.9</v>
      </c>
      <c r="BW789">
        <v>180</v>
      </c>
      <c r="BX789">
        <v>180</v>
      </c>
      <c r="BY789">
        <v>1003.1</v>
      </c>
      <c r="BZ789">
        <v>817.6</v>
      </c>
      <c r="CA789">
        <v>711.1</v>
      </c>
      <c r="CB789">
        <v>651.29999999999995</v>
      </c>
      <c r="CC789">
        <v>629.29999999999995</v>
      </c>
      <c r="CD789">
        <v>619.6</v>
      </c>
      <c r="CE789">
        <v>606.6</v>
      </c>
      <c r="CF789">
        <v>655.4</v>
      </c>
      <c r="CG789">
        <v>544.5</v>
      </c>
      <c r="CH789">
        <v>483.8</v>
      </c>
      <c r="CI789">
        <v>457.9</v>
      </c>
      <c r="CJ789">
        <v>447.6</v>
      </c>
      <c r="CK789">
        <v>443.2</v>
      </c>
      <c r="CL789">
        <v>438.9</v>
      </c>
      <c r="CM789">
        <v>619.6</v>
      </c>
      <c r="CN789">
        <v>518.79999999999995</v>
      </c>
      <c r="CO789">
        <v>469.1</v>
      </c>
      <c r="CP789">
        <v>447.4</v>
      </c>
      <c r="CQ789">
        <v>436</v>
      </c>
      <c r="CR789">
        <v>430.9</v>
      </c>
      <c r="CS789">
        <v>426.8</v>
      </c>
      <c r="CT789">
        <v>593.4</v>
      </c>
      <c r="CU789">
        <v>500.7</v>
      </c>
      <c r="CV789">
        <v>459.3</v>
      </c>
      <c r="CW789">
        <v>438.9</v>
      </c>
      <c r="CX789">
        <v>423.8</v>
      </c>
      <c r="CY789">
        <v>411.9</v>
      </c>
      <c r="CZ789">
        <v>401.3</v>
      </c>
      <c r="DA789">
        <v>601.29999999999995</v>
      </c>
      <c r="DB789">
        <v>496.3</v>
      </c>
      <c r="DC789">
        <v>451.9</v>
      </c>
      <c r="DD789">
        <v>437.6</v>
      </c>
      <c r="DE789">
        <v>422</v>
      </c>
      <c r="DF789">
        <v>405.3</v>
      </c>
      <c r="DG789">
        <v>377.7</v>
      </c>
      <c r="DH789">
        <v>595.6</v>
      </c>
      <c r="DI789">
        <v>488.1</v>
      </c>
      <c r="DJ789">
        <v>444.2</v>
      </c>
      <c r="DK789">
        <v>420.2</v>
      </c>
      <c r="DL789">
        <v>400.4</v>
      </c>
      <c r="DM789">
        <v>387.9</v>
      </c>
      <c r="DN789">
        <v>365.5</v>
      </c>
      <c r="DO789">
        <v>611.20000000000005</v>
      </c>
      <c r="DP789">
        <v>499.2</v>
      </c>
      <c r="DQ789">
        <v>449.8</v>
      </c>
      <c r="DR789">
        <v>423.6</v>
      </c>
      <c r="DS789">
        <v>398.6</v>
      </c>
      <c r="DT789">
        <v>374.8</v>
      </c>
      <c r="DU789">
        <v>346.9</v>
      </c>
      <c r="DV789">
        <v>676.3</v>
      </c>
      <c r="DW789">
        <v>545.1</v>
      </c>
      <c r="DX789">
        <v>473.3</v>
      </c>
      <c r="DY789">
        <v>440.8</v>
      </c>
      <c r="DZ789">
        <v>417.2</v>
      </c>
      <c r="EA789">
        <v>392.4</v>
      </c>
      <c r="EB789">
        <v>342.8</v>
      </c>
      <c r="EC789">
        <v>801</v>
      </c>
      <c r="ED789">
        <v>633.70000000000005</v>
      </c>
      <c r="EE789">
        <v>535</v>
      </c>
      <c r="EF789">
        <v>475</v>
      </c>
      <c r="EG789">
        <v>443</v>
      </c>
      <c r="EH789">
        <v>421</v>
      </c>
      <c r="EI789">
        <v>376.2</v>
      </c>
      <c r="EJ789">
        <v>924.9</v>
      </c>
      <c r="EK789">
        <v>731.8</v>
      </c>
      <c r="EL789">
        <v>617.79999999999995</v>
      </c>
      <c r="EM789">
        <v>543.6</v>
      </c>
      <c r="EN789">
        <v>495.7</v>
      </c>
      <c r="EO789">
        <v>458.1</v>
      </c>
      <c r="EP789" t="s">
        <v>5262</v>
      </c>
    </row>
    <row r="790" spans="1:146" x14ac:dyDescent="0.25">
      <c r="A790" t="s">
        <v>5263</v>
      </c>
      <c r="B790" t="s">
        <v>3298</v>
      </c>
      <c r="C790" t="s">
        <v>3299</v>
      </c>
      <c r="D790" t="s">
        <v>3300</v>
      </c>
      <c r="E790" t="s">
        <v>584</v>
      </c>
      <c r="F790" t="s">
        <v>1185</v>
      </c>
      <c r="G790" t="s">
        <v>1267</v>
      </c>
      <c r="H790">
        <v>1988</v>
      </c>
      <c r="I790">
        <v>172139</v>
      </c>
      <c r="K790" t="s">
        <v>1698</v>
      </c>
      <c r="L790" t="s">
        <v>1781</v>
      </c>
      <c r="M790">
        <v>350</v>
      </c>
      <c r="N790" t="s">
        <v>5257</v>
      </c>
      <c r="O790" s="3">
        <v>0.63837962962962969</v>
      </c>
      <c r="P790">
        <v>10.834</v>
      </c>
      <c r="Q790">
        <v>9.1720000000000006</v>
      </c>
      <c r="R790">
        <v>2.359</v>
      </c>
      <c r="S790">
        <v>3.67</v>
      </c>
      <c r="T790">
        <v>5507</v>
      </c>
      <c r="U790">
        <v>119.5</v>
      </c>
      <c r="V790">
        <v>0.15</v>
      </c>
      <c r="W790">
        <v>632.20000000000005</v>
      </c>
      <c r="X790">
        <v>0.97740000000000005</v>
      </c>
      <c r="Y790">
        <v>690.6</v>
      </c>
      <c r="Z790">
        <v>0</v>
      </c>
      <c r="AA790">
        <v>0</v>
      </c>
      <c r="AB790">
        <v>1003.1</v>
      </c>
      <c r="AC790">
        <v>823.7</v>
      </c>
      <c r="AD790">
        <v>718.7</v>
      </c>
      <c r="AE790">
        <v>668.7</v>
      </c>
      <c r="AF790">
        <v>643.6</v>
      </c>
      <c r="AG790">
        <v>620.5</v>
      </c>
      <c r="AH790">
        <v>592.5</v>
      </c>
      <c r="AI790">
        <v>964.2</v>
      </c>
      <c r="AJ790">
        <v>791.7</v>
      </c>
      <c r="AK790">
        <v>701.2</v>
      </c>
      <c r="AL790">
        <v>655.4</v>
      </c>
      <c r="AM790">
        <v>631.9</v>
      </c>
      <c r="AN790">
        <v>615.1</v>
      </c>
      <c r="AO790">
        <v>590.1</v>
      </c>
      <c r="AP790">
        <v>857.6</v>
      </c>
      <c r="AQ790">
        <v>697.5</v>
      </c>
      <c r="AR790">
        <v>613.70000000000005</v>
      </c>
      <c r="AS790">
        <v>566.9</v>
      </c>
      <c r="AT790">
        <v>539.20000000000005</v>
      </c>
      <c r="AU790">
        <v>521.29999999999995</v>
      </c>
      <c r="AV790">
        <v>497.9</v>
      </c>
      <c r="AW790">
        <v>937.4</v>
      </c>
      <c r="AX790">
        <v>752.2</v>
      </c>
      <c r="AY790">
        <v>652.29999999999995</v>
      </c>
      <c r="AZ790">
        <v>594.20000000000005</v>
      </c>
      <c r="BA790">
        <v>558.9</v>
      </c>
      <c r="BB790">
        <v>536</v>
      </c>
      <c r="BC790">
        <v>507.1</v>
      </c>
      <c r="BD790">
        <v>998</v>
      </c>
      <c r="BE790">
        <v>773.6</v>
      </c>
      <c r="BF790">
        <v>650.4</v>
      </c>
      <c r="BG790">
        <v>585</v>
      </c>
      <c r="BH790">
        <v>550.9</v>
      </c>
      <c r="BI790">
        <v>522.5</v>
      </c>
      <c r="BJ790">
        <v>477.1</v>
      </c>
      <c r="BK790">
        <v>41.6</v>
      </c>
      <c r="BL790">
        <v>40.299999999999997</v>
      </c>
      <c r="BM790">
        <v>40.4</v>
      </c>
      <c r="BN790">
        <v>39.1</v>
      </c>
      <c r="BO790">
        <v>38.700000000000003</v>
      </c>
      <c r="BP790">
        <v>39</v>
      </c>
      <c r="BQ790">
        <v>38.9</v>
      </c>
      <c r="BR790">
        <v>145.1</v>
      </c>
      <c r="BS790">
        <v>148.19999999999999</v>
      </c>
      <c r="BT790">
        <v>148.5</v>
      </c>
      <c r="BU790">
        <v>150.4</v>
      </c>
      <c r="BV790">
        <v>174.4</v>
      </c>
      <c r="BW790">
        <v>177.1</v>
      </c>
      <c r="BX790">
        <v>177.9</v>
      </c>
      <c r="BY790">
        <v>1054.3</v>
      </c>
      <c r="BZ790">
        <v>880.4</v>
      </c>
      <c r="CA790">
        <v>783.3</v>
      </c>
      <c r="CB790">
        <v>738.3</v>
      </c>
      <c r="CC790">
        <v>724.9</v>
      </c>
      <c r="CD790">
        <v>720.5</v>
      </c>
      <c r="CE790">
        <v>708.8</v>
      </c>
      <c r="CF790">
        <v>702.8</v>
      </c>
      <c r="CG790">
        <v>593.20000000000005</v>
      </c>
      <c r="CH790">
        <v>539.20000000000005</v>
      </c>
      <c r="CI790">
        <v>519.6</v>
      </c>
      <c r="CJ790">
        <v>512.5</v>
      </c>
      <c r="CK790">
        <v>509.3</v>
      </c>
      <c r="CL790">
        <v>505</v>
      </c>
      <c r="CM790">
        <v>670.2</v>
      </c>
      <c r="CN790">
        <v>568.20000000000005</v>
      </c>
      <c r="CO790">
        <v>525.1</v>
      </c>
      <c r="CP790">
        <v>507.4</v>
      </c>
      <c r="CQ790">
        <v>498.9</v>
      </c>
      <c r="CR790">
        <v>495.2</v>
      </c>
      <c r="CS790">
        <v>492.3</v>
      </c>
      <c r="CT790">
        <v>646.1</v>
      </c>
      <c r="CU790">
        <v>552.1</v>
      </c>
      <c r="CV790">
        <v>514.9</v>
      </c>
      <c r="CW790">
        <v>496.3</v>
      </c>
      <c r="CX790">
        <v>483.6</v>
      </c>
      <c r="CY790">
        <v>474.7</v>
      </c>
      <c r="CZ790">
        <v>467.7</v>
      </c>
      <c r="DA790">
        <v>622.4</v>
      </c>
      <c r="DB790">
        <v>529.79999999999995</v>
      </c>
      <c r="DC790">
        <v>504.6</v>
      </c>
      <c r="DD790">
        <v>493.1</v>
      </c>
      <c r="DE790">
        <v>477.1</v>
      </c>
      <c r="DF790">
        <v>463</v>
      </c>
      <c r="DG790">
        <v>442.9</v>
      </c>
      <c r="DH790">
        <v>615.29999999999995</v>
      </c>
      <c r="DI790">
        <v>521.9</v>
      </c>
      <c r="DJ790">
        <v>489.7</v>
      </c>
      <c r="DK790">
        <v>469.6</v>
      </c>
      <c r="DL790">
        <v>457.1</v>
      </c>
      <c r="DM790">
        <v>446.3</v>
      </c>
      <c r="DN790">
        <v>429.2</v>
      </c>
      <c r="DO790">
        <v>632.20000000000005</v>
      </c>
      <c r="DP790">
        <v>530.79999999999995</v>
      </c>
      <c r="DQ790">
        <v>493.7</v>
      </c>
      <c r="DR790">
        <v>468.5</v>
      </c>
      <c r="DS790">
        <v>445.8</v>
      </c>
      <c r="DT790">
        <v>431</v>
      </c>
      <c r="DU790">
        <v>411.7</v>
      </c>
      <c r="DV790">
        <v>702</v>
      </c>
      <c r="DW790">
        <v>572.5</v>
      </c>
      <c r="DX790">
        <v>513</v>
      </c>
      <c r="DY790">
        <v>484.7</v>
      </c>
      <c r="DZ790">
        <v>459.7</v>
      </c>
      <c r="EA790">
        <v>435.8</v>
      </c>
      <c r="EB790">
        <v>395.6</v>
      </c>
      <c r="EC790">
        <v>824.4</v>
      </c>
      <c r="ED790">
        <v>664.3</v>
      </c>
      <c r="EE790">
        <v>566.5</v>
      </c>
      <c r="EF790">
        <v>519.29999999999995</v>
      </c>
      <c r="EG790">
        <v>496.2</v>
      </c>
      <c r="EH790">
        <v>478.1</v>
      </c>
      <c r="EI790">
        <v>440</v>
      </c>
      <c r="EJ790">
        <v>951.9</v>
      </c>
      <c r="EK790">
        <v>767.1</v>
      </c>
      <c r="EL790">
        <v>654.1</v>
      </c>
      <c r="EM790">
        <v>599.20000000000005</v>
      </c>
      <c r="EN790">
        <v>562.29999999999995</v>
      </c>
      <c r="EO790">
        <v>520.5</v>
      </c>
      <c r="EP790" t="s">
        <v>5264</v>
      </c>
    </row>
    <row r="791" spans="1:146" x14ac:dyDescent="0.25">
      <c r="A791" t="s">
        <v>5265</v>
      </c>
      <c r="B791" t="s">
        <v>846</v>
      </c>
      <c r="C791" t="s">
        <v>847</v>
      </c>
      <c r="D791" t="s">
        <v>848</v>
      </c>
      <c r="E791" t="s">
        <v>1422</v>
      </c>
      <c r="F791" t="s">
        <v>849</v>
      </c>
      <c r="G791" t="s">
        <v>850</v>
      </c>
      <c r="H791">
        <v>1988</v>
      </c>
      <c r="I791">
        <v>162234</v>
      </c>
      <c r="K791" t="s">
        <v>1698</v>
      </c>
      <c r="L791" t="s">
        <v>971</v>
      </c>
      <c r="M791">
        <v>331</v>
      </c>
      <c r="N791" t="s">
        <v>5257</v>
      </c>
      <c r="O791" s="3">
        <v>0.66560185185185183</v>
      </c>
      <c r="P791">
        <v>7.3470000000000004</v>
      </c>
      <c r="Q791">
        <v>6.3360000000000003</v>
      </c>
      <c r="R791">
        <v>1.425</v>
      </c>
      <c r="S791">
        <v>2.4900000000000002</v>
      </c>
      <c r="T791">
        <v>1177</v>
      </c>
      <c r="U791">
        <v>98.4</v>
      </c>
      <c r="V791">
        <v>0</v>
      </c>
      <c r="W791">
        <v>683.3</v>
      </c>
      <c r="X791">
        <v>0.90790000000000004</v>
      </c>
      <c r="Y791">
        <v>743.5</v>
      </c>
      <c r="Z791">
        <v>0</v>
      </c>
      <c r="AA791">
        <v>0</v>
      </c>
      <c r="AB791">
        <v>1063</v>
      </c>
      <c r="AC791">
        <v>869.8</v>
      </c>
      <c r="AD791">
        <v>772.3</v>
      </c>
      <c r="AE791">
        <v>721.5</v>
      </c>
      <c r="AF791">
        <v>695.2</v>
      </c>
      <c r="AG791">
        <v>678.3</v>
      </c>
      <c r="AH791">
        <v>648.9</v>
      </c>
      <c r="AI791">
        <v>1011.5</v>
      </c>
      <c r="AJ791">
        <v>836.2</v>
      </c>
      <c r="AK791">
        <v>754.5</v>
      </c>
      <c r="AL791">
        <v>714.8</v>
      </c>
      <c r="AM791">
        <v>692</v>
      </c>
      <c r="AN791">
        <v>675.5</v>
      </c>
      <c r="AO791">
        <v>637.70000000000005</v>
      </c>
      <c r="AP791">
        <v>917</v>
      </c>
      <c r="AQ791">
        <v>751.3</v>
      </c>
      <c r="AR791">
        <v>664.8</v>
      </c>
      <c r="AS791">
        <v>615.29999999999995</v>
      </c>
      <c r="AT791">
        <v>584.29999999999995</v>
      </c>
      <c r="AU791">
        <v>562.4</v>
      </c>
      <c r="AV791">
        <v>528.70000000000005</v>
      </c>
      <c r="AW791">
        <v>966.1</v>
      </c>
      <c r="AX791">
        <v>786.6</v>
      </c>
      <c r="AY791">
        <v>692.1</v>
      </c>
      <c r="AZ791">
        <v>638.20000000000005</v>
      </c>
      <c r="BA791">
        <v>604.9</v>
      </c>
      <c r="BB791">
        <v>582.20000000000005</v>
      </c>
      <c r="BC791">
        <v>549.4</v>
      </c>
      <c r="BD791">
        <v>1062.5</v>
      </c>
      <c r="BE791">
        <v>822.6</v>
      </c>
      <c r="BF791">
        <v>705.1</v>
      </c>
      <c r="BG791">
        <v>640.20000000000005</v>
      </c>
      <c r="BH791">
        <v>599.9</v>
      </c>
      <c r="BI791">
        <v>564.6</v>
      </c>
      <c r="BJ791">
        <v>501.1</v>
      </c>
      <c r="BK791">
        <v>41.5</v>
      </c>
      <c r="BL791">
        <v>39.9</v>
      </c>
      <c r="BM791">
        <v>37.4</v>
      </c>
      <c r="BN791">
        <v>36.700000000000003</v>
      </c>
      <c r="BO791">
        <v>36.700000000000003</v>
      </c>
      <c r="BP791">
        <v>37.200000000000003</v>
      </c>
      <c r="BQ791">
        <v>38.799999999999997</v>
      </c>
      <c r="BR791">
        <v>146.19999999999999</v>
      </c>
      <c r="BS791">
        <v>151.1</v>
      </c>
      <c r="BT791">
        <v>157.19999999999999</v>
      </c>
      <c r="BU791">
        <v>180</v>
      </c>
      <c r="BV791">
        <v>180</v>
      </c>
      <c r="BW791">
        <v>180</v>
      </c>
      <c r="BX791">
        <v>180</v>
      </c>
      <c r="BY791">
        <v>1067.7</v>
      </c>
      <c r="BZ791">
        <v>895</v>
      </c>
      <c r="CA791">
        <v>825.2</v>
      </c>
      <c r="CB791">
        <v>808.4</v>
      </c>
      <c r="CC791">
        <v>804.2</v>
      </c>
      <c r="CD791">
        <v>807.6</v>
      </c>
      <c r="CE791">
        <v>816.1</v>
      </c>
      <c r="CF791">
        <v>713.3</v>
      </c>
      <c r="CG791">
        <v>625.6</v>
      </c>
      <c r="CH791">
        <v>597.29999999999995</v>
      </c>
      <c r="CI791">
        <v>587.79999999999995</v>
      </c>
      <c r="CJ791">
        <v>583.20000000000005</v>
      </c>
      <c r="CK791">
        <v>581.4</v>
      </c>
      <c r="CL791">
        <v>576.79999999999995</v>
      </c>
      <c r="CM791">
        <v>682</v>
      </c>
      <c r="CN791">
        <v>612</v>
      </c>
      <c r="CO791">
        <v>583.29999999999995</v>
      </c>
      <c r="CP791">
        <v>569.9</v>
      </c>
      <c r="CQ791">
        <v>563.1</v>
      </c>
      <c r="CR791">
        <v>559.6</v>
      </c>
      <c r="CS791">
        <v>551.6</v>
      </c>
      <c r="CT791">
        <v>662.3</v>
      </c>
      <c r="CU791">
        <v>602.9</v>
      </c>
      <c r="CV791">
        <v>569.20000000000005</v>
      </c>
      <c r="CW791">
        <v>544</v>
      </c>
      <c r="CX791">
        <v>530.9</v>
      </c>
      <c r="CY791">
        <v>523.70000000000005</v>
      </c>
      <c r="CZ791">
        <v>518.5</v>
      </c>
      <c r="DA791">
        <v>663</v>
      </c>
      <c r="DB791">
        <v>591.5</v>
      </c>
      <c r="DC791">
        <v>556.70000000000005</v>
      </c>
      <c r="DD791">
        <v>535.70000000000005</v>
      </c>
      <c r="DE791">
        <v>509.6</v>
      </c>
      <c r="DF791">
        <v>492.5</v>
      </c>
      <c r="DG791">
        <v>479.8</v>
      </c>
      <c r="DH791">
        <v>664.6</v>
      </c>
      <c r="DI791">
        <v>589.70000000000005</v>
      </c>
      <c r="DJ791">
        <v>543.4</v>
      </c>
      <c r="DK791">
        <v>504.9</v>
      </c>
      <c r="DL791">
        <v>479.1</v>
      </c>
      <c r="DM791">
        <v>460.2</v>
      </c>
      <c r="DN791">
        <v>425</v>
      </c>
      <c r="DO791">
        <v>689.6</v>
      </c>
      <c r="DP791">
        <v>599.70000000000005</v>
      </c>
      <c r="DQ791">
        <v>554.29999999999995</v>
      </c>
      <c r="DR791">
        <v>511.3</v>
      </c>
      <c r="DS791">
        <v>471</v>
      </c>
      <c r="DT791">
        <v>434.4</v>
      </c>
      <c r="DU791">
        <v>382.7</v>
      </c>
      <c r="DV791">
        <v>772.6</v>
      </c>
      <c r="DW791">
        <v>640.29999999999995</v>
      </c>
      <c r="DX791">
        <v>582.1</v>
      </c>
      <c r="DY791">
        <v>540.4</v>
      </c>
      <c r="DZ791">
        <v>501.4</v>
      </c>
      <c r="EA791">
        <v>461.5</v>
      </c>
      <c r="EB791">
        <v>354.5</v>
      </c>
      <c r="EC791">
        <v>916.4</v>
      </c>
      <c r="ED791">
        <v>731.4</v>
      </c>
      <c r="EE791">
        <v>628.70000000000005</v>
      </c>
      <c r="EF791">
        <v>578.20000000000005</v>
      </c>
      <c r="EG791">
        <v>539.29999999999995</v>
      </c>
      <c r="EH791">
        <v>503.4</v>
      </c>
      <c r="EI791">
        <v>417.9</v>
      </c>
      <c r="EJ791">
        <v>1058.2</v>
      </c>
      <c r="EK791">
        <v>844.6</v>
      </c>
      <c r="EL791">
        <v>719.5</v>
      </c>
      <c r="EM791">
        <v>634.6</v>
      </c>
      <c r="EN791">
        <v>586.29999999999995</v>
      </c>
      <c r="EO791">
        <v>549</v>
      </c>
      <c r="EP791" t="s">
        <v>5266</v>
      </c>
    </row>
    <row r="792" spans="1:146" x14ac:dyDescent="0.25">
      <c r="A792" t="s">
        <v>5267</v>
      </c>
      <c r="B792" t="s">
        <v>2964</v>
      </c>
      <c r="C792" t="s">
        <v>2965</v>
      </c>
      <c r="D792" t="s">
        <v>2966</v>
      </c>
      <c r="E792" t="s">
        <v>2923</v>
      </c>
      <c r="F792" t="s">
        <v>1680</v>
      </c>
      <c r="G792" t="s">
        <v>2967</v>
      </c>
      <c r="H792">
        <v>2005</v>
      </c>
      <c r="I792">
        <v>130728</v>
      </c>
      <c r="K792" t="s">
        <v>1698</v>
      </c>
      <c r="L792" t="s">
        <v>1781</v>
      </c>
      <c r="M792">
        <v>592</v>
      </c>
      <c r="N792" t="s">
        <v>5257</v>
      </c>
      <c r="O792" s="3">
        <v>0.7160185185185185</v>
      </c>
      <c r="P792">
        <v>9.9819999999999993</v>
      </c>
      <c r="Q792">
        <v>9.1349999999999998</v>
      </c>
      <c r="R792">
        <v>2.0059999999999998</v>
      </c>
      <c r="S792">
        <v>3.37</v>
      </c>
      <c r="T792">
        <v>4716</v>
      </c>
      <c r="U792">
        <v>125.1</v>
      </c>
      <c r="V792">
        <v>0.05</v>
      </c>
      <c r="W792">
        <v>633.1</v>
      </c>
      <c r="X792">
        <v>0.98560000000000003</v>
      </c>
      <c r="Y792">
        <v>684.8</v>
      </c>
      <c r="Z792">
        <v>0</v>
      </c>
      <c r="AA792">
        <v>0</v>
      </c>
      <c r="AB792">
        <v>1016</v>
      </c>
      <c r="AC792">
        <v>829.9</v>
      </c>
      <c r="AD792">
        <v>719.3</v>
      </c>
      <c r="AE792">
        <v>661</v>
      </c>
      <c r="AF792">
        <v>627.20000000000005</v>
      </c>
      <c r="AG792">
        <v>608.4</v>
      </c>
      <c r="AH792">
        <v>586.29999999999995</v>
      </c>
      <c r="AI792">
        <v>973.4</v>
      </c>
      <c r="AJ792">
        <v>796.1</v>
      </c>
      <c r="AK792">
        <v>701.3</v>
      </c>
      <c r="AL792">
        <v>652.5</v>
      </c>
      <c r="AM792">
        <v>626.29999999999995</v>
      </c>
      <c r="AN792">
        <v>610</v>
      </c>
      <c r="AO792">
        <v>588.70000000000005</v>
      </c>
      <c r="AP792">
        <v>865.8</v>
      </c>
      <c r="AQ792">
        <v>701.4</v>
      </c>
      <c r="AR792">
        <v>614.29999999999995</v>
      </c>
      <c r="AS792">
        <v>564.79999999999995</v>
      </c>
      <c r="AT792">
        <v>535</v>
      </c>
      <c r="AU792">
        <v>516</v>
      </c>
      <c r="AV792">
        <v>492.2</v>
      </c>
      <c r="AW792">
        <v>925.9</v>
      </c>
      <c r="AX792">
        <v>743.8</v>
      </c>
      <c r="AY792">
        <v>645.79999999999995</v>
      </c>
      <c r="AZ792">
        <v>589</v>
      </c>
      <c r="BA792">
        <v>554.5</v>
      </c>
      <c r="BB792">
        <v>532.4</v>
      </c>
      <c r="BC792">
        <v>505.2</v>
      </c>
      <c r="BD792">
        <v>1012.4</v>
      </c>
      <c r="BE792">
        <v>780.4</v>
      </c>
      <c r="BF792">
        <v>651.70000000000005</v>
      </c>
      <c r="BG792">
        <v>582.6</v>
      </c>
      <c r="BH792">
        <v>545.5</v>
      </c>
      <c r="BI792">
        <v>516.29999999999995</v>
      </c>
      <c r="BJ792">
        <v>470.5</v>
      </c>
      <c r="BK792">
        <v>42.3</v>
      </c>
      <c r="BL792">
        <v>41.2</v>
      </c>
      <c r="BM792">
        <v>40.5</v>
      </c>
      <c r="BN792">
        <v>39.1</v>
      </c>
      <c r="BO792">
        <v>38.5</v>
      </c>
      <c r="BP792">
        <v>38.799999999999997</v>
      </c>
      <c r="BQ792">
        <v>39.200000000000003</v>
      </c>
      <c r="BR792">
        <v>145.6</v>
      </c>
      <c r="BS792">
        <v>149.69999999999999</v>
      </c>
      <c r="BT792">
        <v>151.30000000000001</v>
      </c>
      <c r="BU792">
        <v>158.69999999999999</v>
      </c>
      <c r="BV792">
        <v>180</v>
      </c>
      <c r="BW792">
        <v>180</v>
      </c>
      <c r="BX792">
        <v>180</v>
      </c>
      <c r="BY792">
        <v>1052.7</v>
      </c>
      <c r="BZ792">
        <v>877</v>
      </c>
      <c r="CA792">
        <v>775.7</v>
      </c>
      <c r="CB792">
        <v>734.1</v>
      </c>
      <c r="CC792">
        <v>719.1</v>
      </c>
      <c r="CD792">
        <v>713.9</v>
      </c>
      <c r="CE792">
        <v>715.3</v>
      </c>
      <c r="CF792">
        <v>696.1</v>
      </c>
      <c r="CG792">
        <v>585.79999999999995</v>
      </c>
      <c r="CH792">
        <v>535.6</v>
      </c>
      <c r="CI792">
        <v>516.79999999999995</v>
      </c>
      <c r="CJ792">
        <v>510</v>
      </c>
      <c r="CK792">
        <v>507</v>
      </c>
      <c r="CL792">
        <v>507</v>
      </c>
      <c r="CM792">
        <v>661.9</v>
      </c>
      <c r="CN792">
        <v>562</v>
      </c>
      <c r="CO792">
        <v>522.29999999999995</v>
      </c>
      <c r="CP792">
        <v>505.1</v>
      </c>
      <c r="CQ792">
        <v>496.8</v>
      </c>
      <c r="CR792">
        <v>493</v>
      </c>
      <c r="CS792">
        <v>491.3</v>
      </c>
      <c r="CT792">
        <v>636.5</v>
      </c>
      <c r="CU792">
        <v>546.9</v>
      </c>
      <c r="CV792">
        <v>512.9</v>
      </c>
      <c r="CW792">
        <v>494.3</v>
      </c>
      <c r="CX792">
        <v>480.6</v>
      </c>
      <c r="CY792">
        <v>471.2</v>
      </c>
      <c r="CZ792">
        <v>463.9</v>
      </c>
      <c r="DA792">
        <v>642.79999999999995</v>
      </c>
      <c r="DB792">
        <v>544.6</v>
      </c>
      <c r="DC792">
        <v>506.9</v>
      </c>
      <c r="DD792">
        <v>491.4</v>
      </c>
      <c r="DE792">
        <v>474</v>
      </c>
      <c r="DF792">
        <v>458.2</v>
      </c>
      <c r="DG792">
        <v>436</v>
      </c>
      <c r="DH792">
        <v>641.4</v>
      </c>
      <c r="DI792">
        <v>535.1</v>
      </c>
      <c r="DJ792">
        <v>497.2</v>
      </c>
      <c r="DK792">
        <v>472.8</v>
      </c>
      <c r="DL792">
        <v>454.4</v>
      </c>
      <c r="DM792">
        <v>442.4</v>
      </c>
      <c r="DN792">
        <v>422.5</v>
      </c>
      <c r="DO792">
        <v>657.9</v>
      </c>
      <c r="DP792">
        <v>545.1</v>
      </c>
      <c r="DQ792">
        <v>502</v>
      </c>
      <c r="DR792">
        <v>475.2</v>
      </c>
      <c r="DS792">
        <v>449.7</v>
      </c>
      <c r="DT792">
        <v>427.5</v>
      </c>
      <c r="DU792">
        <v>403.5</v>
      </c>
      <c r="DV792">
        <v>722.2</v>
      </c>
      <c r="DW792">
        <v>588</v>
      </c>
      <c r="DX792">
        <v>522</v>
      </c>
      <c r="DY792">
        <v>492.1</v>
      </c>
      <c r="DZ792">
        <v>466.8</v>
      </c>
      <c r="EA792">
        <v>441.2</v>
      </c>
      <c r="EB792">
        <v>393.7</v>
      </c>
      <c r="EC792">
        <v>848.1</v>
      </c>
      <c r="ED792">
        <v>677.9</v>
      </c>
      <c r="EE792">
        <v>575</v>
      </c>
      <c r="EF792">
        <v>520</v>
      </c>
      <c r="EG792">
        <v>492.5</v>
      </c>
      <c r="EH792">
        <v>469.1</v>
      </c>
      <c r="EI792">
        <v>423</v>
      </c>
      <c r="EJ792">
        <v>979.4</v>
      </c>
      <c r="EK792">
        <v>782.7</v>
      </c>
      <c r="EL792">
        <v>662.8</v>
      </c>
      <c r="EM792">
        <v>588</v>
      </c>
      <c r="EN792">
        <v>535.29999999999995</v>
      </c>
      <c r="EO792">
        <v>503</v>
      </c>
      <c r="EP792" t="s">
        <v>5268</v>
      </c>
    </row>
    <row r="793" spans="1:146" x14ac:dyDescent="0.25">
      <c r="A793" t="s">
        <v>3421</v>
      </c>
      <c r="B793" t="s">
        <v>5269</v>
      </c>
      <c r="C793" t="s">
        <v>5270</v>
      </c>
      <c r="D793" t="s">
        <v>3392</v>
      </c>
      <c r="E793" t="s">
        <v>2779</v>
      </c>
      <c r="F793" t="s">
        <v>5271</v>
      </c>
      <c r="G793" t="s">
        <v>5272</v>
      </c>
      <c r="H793">
        <v>1996</v>
      </c>
      <c r="K793" t="s">
        <v>1698</v>
      </c>
      <c r="L793" t="s">
        <v>1781</v>
      </c>
      <c r="M793">
        <v>190</v>
      </c>
      <c r="N793" t="s">
        <v>5273</v>
      </c>
      <c r="O793" s="3">
        <v>0.46814814814814815</v>
      </c>
      <c r="P793">
        <v>8.5</v>
      </c>
      <c r="Q793">
        <v>8.3770000000000007</v>
      </c>
      <c r="R793">
        <v>1.7609999999999999</v>
      </c>
      <c r="S793">
        <v>3.64</v>
      </c>
      <c r="T793">
        <v>2641</v>
      </c>
      <c r="U793">
        <v>102.9</v>
      </c>
      <c r="V793">
        <v>0.18</v>
      </c>
      <c r="W793">
        <v>659.1</v>
      </c>
      <c r="X793">
        <v>0.93230000000000002</v>
      </c>
      <c r="Y793">
        <v>724</v>
      </c>
      <c r="Z793">
        <v>0</v>
      </c>
      <c r="AA793">
        <v>0</v>
      </c>
      <c r="AB793">
        <v>1047.7</v>
      </c>
      <c r="AC793">
        <v>853.1</v>
      </c>
      <c r="AD793">
        <v>749.6</v>
      </c>
      <c r="AE793">
        <v>703.8</v>
      </c>
      <c r="AF793">
        <v>677.4</v>
      </c>
      <c r="AG793">
        <v>655</v>
      </c>
      <c r="AH793">
        <v>628.70000000000005</v>
      </c>
      <c r="AI793">
        <v>1004.1</v>
      </c>
      <c r="AJ793">
        <v>821.1</v>
      </c>
      <c r="AK793">
        <v>731.3</v>
      </c>
      <c r="AL793">
        <v>687.9</v>
      </c>
      <c r="AM793">
        <v>663</v>
      </c>
      <c r="AN793">
        <v>644.5</v>
      </c>
      <c r="AO793">
        <v>616.79999999999995</v>
      </c>
      <c r="AP793">
        <v>894.3</v>
      </c>
      <c r="AQ793">
        <v>727.4</v>
      </c>
      <c r="AR793">
        <v>640</v>
      </c>
      <c r="AS793">
        <v>590.79999999999995</v>
      </c>
      <c r="AT793">
        <v>561</v>
      </c>
      <c r="AU793">
        <v>540.9</v>
      </c>
      <c r="AV793">
        <v>512.79999999999995</v>
      </c>
      <c r="AW793">
        <v>973.7</v>
      </c>
      <c r="AX793">
        <v>782</v>
      </c>
      <c r="AY793">
        <v>679.2</v>
      </c>
      <c r="AZ793">
        <v>619.70000000000005</v>
      </c>
      <c r="BA793">
        <v>583.29999999999995</v>
      </c>
      <c r="BB793">
        <v>559.6</v>
      </c>
      <c r="BC793">
        <v>529.29999999999995</v>
      </c>
      <c r="BD793">
        <v>1043.2</v>
      </c>
      <c r="BE793">
        <v>802.4</v>
      </c>
      <c r="BF793">
        <v>679</v>
      </c>
      <c r="BG793">
        <v>613</v>
      </c>
      <c r="BH793">
        <v>574.9</v>
      </c>
      <c r="BI793">
        <v>542.1</v>
      </c>
      <c r="BJ793">
        <v>487</v>
      </c>
      <c r="BK793">
        <v>42.2</v>
      </c>
      <c r="BL793">
        <v>40.299999999999997</v>
      </c>
      <c r="BM793">
        <v>39.700000000000003</v>
      </c>
      <c r="BN793">
        <v>38.9</v>
      </c>
      <c r="BO793">
        <v>38.700000000000003</v>
      </c>
      <c r="BP793">
        <v>38.799999999999997</v>
      </c>
      <c r="BQ793">
        <v>39.299999999999997</v>
      </c>
      <c r="BR793">
        <v>144.9</v>
      </c>
      <c r="BS793">
        <v>147.9</v>
      </c>
      <c r="BT793">
        <v>148.19999999999999</v>
      </c>
      <c r="BU793">
        <v>150.30000000000001</v>
      </c>
      <c r="BV793">
        <v>174.9</v>
      </c>
      <c r="BW793">
        <v>177.2</v>
      </c>
      <c r="BX793">
        <v>177</v>
      </c>
      <c r="BY793">
        <v>1092.4000000000001</v>
      </c>
      <c r="BZ793">
        <v>905.4</v>
      </c>
      <c r="CA793">
        <v>816</v>
      </c>
      <c r="CB793">
        <v>781.4</v>
      </c>
      <c r="CC793">
        <v>769.4</v>
      </c>
      <c r="CD793">
        <v>766.3</v>
      </c>
      <c r="CE793">
        <v>766</v>
      </c>
      <c r="CF793">
        <v>722.7</v>
      </c>
      <c r="CG793">
        <v>612.1</v>
      </c>
      <c r="CH793">
        <v>565.4</v>
      </c>
      <c r="CI793">
        <v>547.29999999999995</v>
      </c>
      <c r="CJ793">
        <v>540.70000000000005</v>
      </c>
      <c r="CK793">
        <v>537.79999999999995</v>
      </c>
      <c r="CL793">
        <v>540.29999999999995</v>
      </c>
      <c r="CM793">
        <v>687.8</v>
      </c>
      <c r="CN793">
        <v>588.70000000000005</v>
      </c>
      <c r="CO793">
        <v>550</v>
      </c>
      <c r="CP793">
        <v>532.29999999999995</v>
      </c>
      <c r="CQ793">
        <v>523.9</v>
      </c>
      <c r="CR793">
        <v>519.9</v>
      </c>
      <c r="CS793">
        <v>519.29999999999995</v>
      </c>
      <c r="CT793">
        <v>663.2</v>
      </c>
      <c r="CU793">
        <v>573.20000000000005</v>
      </c>
      <c r="CV793">
        <v>537.9</v>
      </c>
      <c r="CW793">
        <v>517.29999999999995</v>
      </c>
      <c r="CX793">
        <v>500.8</v>
      </c>
      <c r="CY793">
        <v>489.4</v>
      </c>
      <c r="CZ793">
        <v>481.3</v>
      </c>
      <c r="DA793">
        <v>652.79999999999995</v>
      </c>
      <c r="DB793">
        <v>559.5</v>
      </c>
      <c r="DC793">
        <v>531.20000000000005</v>
      </c>
      <c r="DD793">
        <v>512.70000000000005</v>
      </c>
      <c r="DE793">
        <v>491.2</v>
      </c>
      <c r="DF793">
        <v>471.3</v>
      </c>
      <c r="DG793">
        <v>444.2</v>
      </c>
      <c r="DH793">
        <v>641.6</v>
      </c>
      <c r="DI793">
        <v>547.79999999999995</v>
      </c>
      <c r="DJ793">
        <v>511.5</v>
      </c>
      <c r="DK793">
        <v>483.6</v>
      </c>
      <c r="DL793">
        <v>466.5</v>
      </c>
      <c r="DM793">
        <v>451.6</v>
      </c>
      <c r="DN793">
        <v>423.5</v>
      </c>
      <c r="DO793">
        <v>660.2</v>
      </c>
      <c r="DP793">
        <v>555.4</v>
      </c>
      <c r="DQ793">
        <v>514.9</v>
      </c>
      <c r="DR793">
        <v>480.6</v>
      </c>
      <c r="DS793">
        <v>449.6</v>
      </c>
      <c r="DT793">
        <v>429.9</v>
      </c>
      <c r="DU793">
        <v>398.3</v>
      </c>
      <c r="DV793">
        <v>737.2</v>
      </c>
      <c r="DW793">
        <v>598.1</v>
      </c>
      <c r="DX793">
        <v>535.5</v>
      </c>
      <c r="DY793">
        <v>501.6</v>
      </c>
      <c r="DZ793">
        <v>466.6</v>
      </c>
      <c r="EA793">
        <v>433.1</v>
      </c>
      <c r="EB793">
        <v>366.8</v>
      </c>
      <c r="EC793">
        <v>868.6</v>
      </c>
      <c r="ED793">
        <v>693.6</v>
      </c>
      <c r="EE793">
        <v>591.79999999999995</v>
      </c>
      <c r="EF793">
        <v>542.70000000000005</v>
      </c>
      <c r="EG793">
        <v>517.4</v>
      </c>
      <c r="EH793">
        <v>492.2</v>
      </c>
      <c r="EI793">
        <v>429.9</v>
      </c>
      <c r="EJ793">
        <v>1003</v>
      </c>
      <c r="EK793">
        <v>800.9</v>
      </c>
      <c r="EL793">
        <v>683.3</v>
      </c>
      <c r="EM793">
        <v>626.20000000000005</v>
      </c>
      <c r="EN793">
        <v>585.4</v>
      </c>
      <c r="EO793">
        <v>543.6</v>
      </c>
      <c r="EP793" t="s">
        <v>5274</v>
      </c>
    </row>
    <row r="794" spans="1:146" x14ac:dyDescent="0.25">
      <c r="A794" t="s">
        <v>3421</v>
      </c>
      <c r="B794" t="s">
        <v>3769</v>
      </c>
      <c r="C794" t="s">
        <v>3770</v>
      </c>
      <c r="D794" t="s">
        <v>3771</v>
      </c>
      <c r="E794" t="s">
        <v>3772</v>
      </c>
      <c r="F794" t="s">
        <v>1882</v>
      </c>
      <c r="G794" t="s">
        <v>2274</v>
      </c>
      <c r="H794">
        <v>1973</v>
      </c>
      <c r="I794">
        <v>228471</v>
      </c>
      <c r="K794" t="s">
        <v>2137</v>
      </c>
      <c r="L794" t="s">
        <v>1781</v>
      </c>
      <c r="M794">
        <v>960</v>
      </c>
      <c r="N794" t="s">
        <v>5273</v>
      </c>
      <c r="O794" s="3">
        <v>0.56456018518518525</v>
      </c>
      <c r="P794">
        <v>19.68</v>
      </c>
      <c r="Q794">
        <v>15.302</v>
      </c>
      <c r="R794">
        <v>2.9340000000000002</v>
      </c>
      <c r="S794">
        <v>4.95</v>
      </c>
      <c r="T794">
        <v>33762</v>
      </c>
      <c r="U794">
        <v>145.1</v>
      </c>
      <c r="V794">
        <v>0.51</v>
      </c>
      <c r="W794">
        <v>541.5</v>
      </c>
      <c r="X794">
        <v>1.1407</v>
      </c>
      <c r="Y794">
        <v>591.70000000000005</v>
      </c>
      <c r="Z794">
        <v>0</v>
      </c>
      <c r="AA794">
        <v>0</v>
      </c>
      <c r="AB794">
        <v>890.8</v>
      </c>
      <c r="AC794">
        <v>729</v>
      </c>
      <c r="AD794">
        <v>637.5</v>
      </c>
      <c r="AE794">
        <v>575.9</v>
      </c>
      <c r="AF794">
        <v>537</v>
      </c>
      <c r="AG794">
        <v>511.8</v>
      </c>
      <c r="AH794">
        <v>481.6</v>
      </c>
      <c r="AI794">
        <v>853.1</v>
      </c>
      <c r="AJ794">
        <v>699.1</v>
      </c>
      <c r="AK794">
        <v>613.6</v>
      </c>
      <c r="AL794">
        <v>561.5</v>
      </c>
      <c r="AM794">
        <v>530</v>
      </c>
      <c r="AN794">
        <v>510.2</v>
      </c>
      <c r="AO794">
        <v>485</v>
      </c>
      <c r="AP794">
        <v>751.3</v>
      </c>
      <c r="AQ794">
        <v>605</v>
      </c>
      <c r="AR794">
        <v>525.29999999999995</v>
      </c>
      <c r="AS794">
        <v>478.1</v>
      </c>
      <c r="AT794">
        <v>448.7</v>
      </c>
      <c r="AU794">
        <v>429.4</v>
      </c>
      <c r="AV794">
        <v>405.4</v>
      </c>
      <c r="AW794">
        <v>805.5</v>
      </c>
      <c r="AX794">
        <v>644.20000000000005</v>
      </c>
      <c r="AY794">
        <v>555.1</v>
      </c>
      <c r="AZ794">
        <v>501.2</v>
      </c>
      <c r="BA794">
        <v>466.7</v>
      </c>
      <c r="BB794">
        <v>443.7</v>
      </c>
      <c r="BC794">
        <v>415.6</v>
      </c>
      <c r="BD794">
        <v>888.1</v>
      </c>
      <c r="BE794">
        <v>684.9</v>
      </c>
      <c r="BF794">
        <v>569.79999999999995</v>
      </c>
      <c r="BG794">
        <v>495.5</v>
      </c>
      <c r="BH794">
        <v>455.7</v>
      </c>
      <c r="BI794">
        <v>427.7</v>
      </c>
      <c r="BJ794">
        <v>387.9</v>
      </c>
      <c r="BK794">
        <v>43.8</v>
      </c>
      <c r="BL794">
        <v>41.7</v>
      </c>
      <c r="BM794">
        <v>41.9</v>
      </c>
      <c r="BN794">
        <v>43</v>
      </c>
      <c r="BO794">
        <v>42</v>
      </c>
      <c r="BP794">
        <v>41.3</v>
      </c>
      <c r="BQ794">
        <v>40.799999999999997</v>
      </c>
      <c r="BR794">
        <v>143.9</v>
      </c>
      <c r="BS794">
        <v>148.80000000000001</v>
      </c>
      <c r="BT794">
        <v>150.5</v>
      </c>
      <c r="BU794">
        <v>151.19999999999999</v>
      </c>
      <c r="BV794">
        <v>156.19999999999999</v>
      </c>
      <c r="BW794">
        <v>168.2</v>
      </c>
      <c r="BX794">
        <v>180</v>
      </c>
      <c r="BY794">
        <v>918</v>
      </c>
      <c r="BZ794">
        <v>766.1</v>
      </c>
      <c r="CA794">
        <v>684.5</v>
      </c>
      <c r="CB794">
        <v>635.1</v>
      </c>
      <c r="CC794">
        <v>606.6</v>
      </c>
      <c r="CD794">
        <v>590.4</v>
      </c>
      <c r="CE794">
        <v>574.6</v>
      </c>
      <c r="CF794">
        <v>598.70000000000005</v>
      </c>
      <c r="CG794">
        <v>509.9</v>
      </c>
      <c r="CH794">
        <v>452.2</v>
      </c>
      <c r="CI794">
        <v>423.5</v>
      </c>
      <c r="CJ794">
        <v>410.4</v>
      </c>
      <c r="CK794">
        <v>403.6</v>
      </c>
      <c r="CL794">
        <v>397.2</v>
      </c>
      <c r="CM794">
        <v>567.20000000000005</v>
      </c>
      <c r="CN794">
        <v>484.1</v>
      </c>
      <c r="CO794">
        <v>432.4</v>
      </c>
      <c r="CP794">
        <v>409.8</v>
      </c>
      <c r="CQ794">
        <v>398.1</v>
      </c>
      <c r="CR794">
        <v>391.2</v>
      </c>
      <c r="CS794">
        <v>385.1</v>
      </c>
      <c r="CT794">
        <v>544.5</v>
      </c>
      <c r="CU794">
        <v>464.2</v>
      </c>
      <c r="CV794">
        <v>419.6</v>
      </c>
      <c r="CW794">
        <v>400.5</v>
      </c>
      <c r="CX794">
        <v>389.2</v>
      </c>
      <c r="CY794">
        <v>380.6</v>
      </c>
      <c r="CZ794">
        <v>369.8</v>
      </c>
      <c r="DA794">
        <v>548.20000000000005</v>
      </c>
      <c r="DB794">
        <v>467.5</v>
      </c>
      <c r="DC794">
        <v>419.3</v>
      </c>
      <c r="DD794">
        <v>398.5</v>
      </c>
      <c r="DE794">
        <v>386.4</v>
      </c>
      <c r="DF794">
        <v>377</v>
      </c>
      <c r="DG794">
        <v>361.1</v>
      </c>
      <c r="DH794">
        <v>576.20000000000005</v>
      </c>
      <c r="DI794">
        <v>473.7</v>
      </c>
      <c r="DJ794">
        <v>414.9</v>
      </c>
      <c r="DK794">
        <v>391.1</v>
      </c>
      <c r="DL794">
        <v>377.2</v>
      </c>
      <c r="DM794">
        <v>369.7</v>
      </c>
      <c r="DN794">
        <v>357.4</v>
      </c>
      <c r="DO794">
        <v>586.20000000000005</v>
      </c>
      <c r="DP794">
        <v>482.5</v>
      </c>
      <c r="DQ794">
        <v>419.7</v>
      </c>
      <c r="DR794">
        <v>393.2</v>
      </c>
      <c r="DS794">
        <v>377.5</v>
      </c>
      <c r="DT794">
        <v>364</v>
      </c>
      <c r="DU794">
        <v>346.7</v>
      </c>
      <c r="DV794">
        <v>637.79999999999995</v>
      </c>
      <c r="DW794">
        <v>521.6</v>
      </c>
      <c r="DX794">
        <v>446.9</v>
      </c>
      <c r="DY794">
        <v>407.4</v>
      </c>
      <c r="DZ794">
        <v>388</v>
      </c>
      <c r="EA794">
        <v>373.5</v>
      </c>
      <c r="EB794">
        <v>346.6</v>
      </c>
      <c r="EC794">
        <v>747.9</v>
      </c>
      <c r="ED794">
        <v>599.20000000000005</v>
      </c>
      <c r="EE794">
        <v>511.4</v>
      </c>
      <c r="EF794">
        <v>448.1</v>
      </c>
      <c r="EG794">
        <v>410.4</v>
      </c>
      <c r="EH794">
        <v>391</v>
      </c>
      <c r="EI794">
        <v>364.3</v>
      </c>
      <c r="EJ794">
        <v>863.6</v>
      </c>
      <c r="EK794">
        <v>691.9</v>
      </c>
      <c r="EL794">
        <v>590.6</v>
      </c>
      <c r="EM794">
        <v>516.70000000000005</v>
      </c>
      <c r="EN794">
        <v>467.5</v>
      </c>
      <c r="EO794">
        <v>433.2</v>
      </c>
      <c r="EP794" t="s">
        <v>5275</v>
      </c>
    </row>
    <row r="795" spans="1:146" x14ac:dyDescent="0.25">
      <c r="A795" t="s">
        <v>3421</v>
      </c>
      <c r="B795" t="s">
        <v>5276</v>
      </c>
      <c r="C795" t="s">
        <v>5277</v>
      </c>
      <c r="D795" t="s">
        <v>5278</v>
      </c>
      <c r="E795" t="s">
        <v>5279</v>
      </c>
      <c r="F795" t="s">
        <v>1680</v>
      </c>
      <c r="G795" t="s">
        <v>1057</v>
      </c>
      <c r="H795">
        <v>2006</v>
      </c>
      <c r="I795">
        <v>144361</v>
      </c>
      <c r="K795" t="s">
        <v>1698</v>
      </c>
      <c r="L795" t="s">
        <v>1781</v>
      </c>
      <c r="M795">
        <v>1034</v>
      </c>
      <c r="N795" t="s">
        <v>5280</v>
      </c>
      <c r="O795" s="3">
        <v>0.48372685185185182</v>
      </c>
      <c r="P795">
        <v>14.99</v>
      </c>
      <c r="Q795">
        <v>13.404999999999999</v>
      </c>
      <c r="R795">
        <v>2.3719999999999999</v>
      </c>
      <c r="S795">
        <v>4.37</v>
      </c>
      <c r="T795">
        <v>13115</v>
      </c>
      <c r="U795">
        <v>136.80000000000001</v>
      </c>
      <c r="V795">
        <v>0.08</v>
      </c>
      <c r="W795">
        <v>552.79999999999995</v>
      </c>
      <c r="X795">
        <v>1.1077999999999999</v>
      </c>
      <c r="Y795">
        <v>609.29999999999995</v>
      </c>
      <c r="Z795">
        <v>0</v>
      </c>
      <c r="AA795">
        <v>0</v>
      </c>
      <c r="AB795">
        <v>925</v>
      </c>
      <c r="AC795">
        <v>744.1</v>
      </c>
      <c r="AD795">
        <v>643.5</v>
      </c>
      <c r="AE795">
        <v>587.70000000000005</v>
      </c>
      <c r="AF795">
        <v>558.29999999999995</v>
      </c>
      <c r="AG795">
        <v>537.79999999999995</v>
      </c>
      <c r="AH795">
        <v>504.6</v>
      </c>
      <c r="AI795">
        <v>875.5</v>
      </c>
      <c r="AJ795">
        <v>707.2</v>
      </c>
      <c r="AK795">
        <v>617.6</v>
      </c>
      <c r="AL795">
        <v>570.6</v>
      </c>
      <c r="AM795">
        <v>545.4</v>
      </c>
      <c r="AN795">
        <v>528.5</v>
      </c>
      <c r="AO795">
        <v>500.2</v>
      </c>
      <c r="AP795">
        <v>766.4</v>
      </c>
      <c r="AQ795">
        <v>616.20000000000005</v>
      </c>
      <c r="AR795">
        <v>535.70000000000005</v>
      </c>
      <c r="AS795">
        <v>489.4</v>
      </c>
      <c r="AT795">
        <v>461.1</v>
      </c>
      <c r="AU795">
        <v>442.6</v>
      </c>
      <c r="AV795">
        <v>418</v>
      </c>
      <c r="AW795">
        <v>806.9</v>
      </c>
      <c r="AX795">
        <v>645.20000000000005</v>
      </c>
      <c r="AY795">
        <v>557.1</v>
      </c>
      <c r="AZ795">
        <v>505</v>
      </c>
      <c r="BA795">
        <v>472.5</v>
      </c>
      <c r="BB795">
        <v>451</v>
      </c>
      <c r="BC795">
        <v>423.9</v>
      </c>
      <c r="BD795">
        <v>925.2</v>
      </c>
      <c r="BE795">
        <v>697.7</v>
      </c>
      <c r="BF795">
        <v>576.1</v>
      </c>
      <c r="BG795">
        <v>506.6</v>
      </c>
      <c r="BH795">
        <v>471</v>
      </c>
      <c r="BI795">
        <v>442.9</v>
      </c>
      <c r="BJ795">
        <v>396.8</v>
      </c>
      <c r="BK795">
        <v>44</v>
      </c>
      <c r="BL795">
        <v>42.7</v>
      </c>
      <c r="BM795">
        <v>41.9</v>
      </c>
      <c r="BN795">
        <v>40.799999999999997</v>
      </c>
      <c r="BO795">
        <v>40</v>
      </c>
      <c r="BP795">
        <v>39.5</v>
      </c>
      <c r="BQ795">
        <v>39.5</v>
      </c>
      <c r="BR795">
        <v>142.69999999999999</v>
      </c>
      <c r="BS795">
        <v>146.9</v>
      </c>
      <c r="BT795">
        <v>148.1</v>
      </c>
      <c r="BU795">
        <v>149</v>
      </c>
      <c r="BV795">
        <v>150.69999999999999</v>
      </c>
      <c r="BW795">
        <v>171.1</v>
      </c>
      <c r="BX795">
        <v>178.2</v>
      </c>
      <c r="BY795">
        <v>923.8</v>
      </c>
      <c r="BZ795">
        <v>758.1</v>
      </c>
      <c r="CA795">
        <v>672.2</v>
      </c>
      <c r="CB795">
        <v>635.1</v>
      </c>
      <c r="CC795">
        <v>617.1</v>
      </c>
      <c r="CD795">
        <v>607.6</v>
      </c>
      <c r="CE795">
        <v>594.4</v>
      </c>
      <c r="CF795">
        <v>598.70000000000005</v>
      </c>
      <c r="CG795">
        <v>498.2</v>
      </c>
      <c r="CH795">
        <v>451.1</v>
      </c>
      <c r="CI795">
        <v>434.5</v>
      </c>
      <c r="CJ795">
        <v>427.2</v>
      </c>
      <c r="CK795">
        <v>423.5</v>
      </c>
      <c r="CL795">
        <v>419</v>
      </c>
      <c r="CM795">
        <v>562.9</v>
      </c>
      <c r="CN795">
        <v>472.8</v>
      </c>
      <c r="CO795">
        <v>435.9</v>
      </c>
      <c r="CP795">
        <v>421.2</v>
      </c>
      <c r="CQ795">
        <v>414.8</v>
      </c>
      <c r="CR795">
        <v>411</v>
      </c>
      <c r="CS795">
        <v>407.8</v>
      </c>
      <c r="CT795">
        <v>536</v>
      </c>
      <c r="CU795">
        <v>456.2</v>
      </c>
      <c r="CV795">
        <v>425.2</v>
      </c>
      <c r="CW795">
        <v>409.9</v>
      </c>
      <c r="CX795">
        <v>399.5</v>
      </c>
      <c r="CY795">
        <v>393.2</v>
      </c>
      <c r="CZ795">
        <v>386.1</v>
      </c>
      <c r="DA795">
        <v>539.4</v>
      </c>
      <c r="DB795">
        <v>457.2</v>
      </c>
      <c r="DC795">
        <v>423.4</v>
      </c>
      <c r="DD795">
        <v>405.9</v>
      </c>
      <c r="DE795">
        <v>392.2</v>
      </c>
      <c r="DF795">
        <v>380</v>
      </c>
      <c r="DG795">
        <v>362.2</v>
      </c>
      <c r="DH795">
        <v>578.70000000000005</v>
      </c>
      <c r="DI795">
        <v>471.7</v>
      </c>
      <c r="DJ795">
        <v>424</v>
      </c>
      <c r="DK795">
        <v>401.8</v>
      </c>
      <c r="DL795">
        <v>383.4</v>
      </c>
      <c r="DM795">
        <v>367.2</v>
      </c>
      <c r="DN795">
        <v>348.8</v>
      </c>
      <c r="DO795">
        <v>598.1</v>
      </c>
      <c r="DP795">
        <v>486.6</v>
      </c>
      <c r="DQ795">
        <v>431.8</v>
      </c>
      <c r="DR795">
        <v>406.8</v>
      </c>
      <c r="DS795">
        <v>386.9</v>
      </c>
      <c r="DT795">
        <v>367</v>
      </c>
      <c r="DU795">
        <v>332.7</v>
      </c>
      <c r="DV795">
        <v>672.3</v>
      </c>
      <c r="DW795">
        <v>540</v>
      </c>
      <c r="DX795">
        <v>462.7</v>
      </c>
      <c r="DY795">
        <v>424.5</v>
      </c>
      <c r="DZ795">
        <v>403.2</v>
      </c>
      <c r="EA795">
        <v>384</v>
      </c>
      <c r="EB795">
        <v>344.7</v>
      </c>
      <c r="EC795">
        <v>802.2</v>
      </c>
      <c r="ED795">
        <v>632.29999999999995</v>
      </c>
      <c r="EE795">
        <v>532.5</v>
      </c>
      <c r="EF795">
        <v>467.9</v>
      </c>
      <c r="EG795">
        <v>433.2</v>
      </c>
      <c r="EH795">
        <v>413.3</v>
      </c>
      <c r="EI795">
        <v>383.4</v>
      </c>
      <c r="EJ795">
        <v>926.3</v>
      </c>
      <c r="EK795">
        <v>730.1</v>
      </c>
      <c r="EL795">
        <v>614.9</v>
      </c>
      <c r="EM795">
        <v>540.29999999999995</v>
      </c>
      <c r="EN795">
        <v>499.4</v>
      </c>
      <c r="EO795">
        <v>468</v>
      </c>
      <c r="EP795" t="s">
        <v>5281</v>
      </c>
    </row>
    <row r="796" spans="1:146" x14ac:dyDescent="0.25">
      <c r="A796" t="s">
        <v>3421</v>
      </c>
      <c r="B796" t="s">
        <v>3477</v>
      </c>
      <c r="C796" t="s">
        <v>3478</v>
      </c>
      <c r="D796" t="s">
        <v>5282</v>
      </c>
      <c r="E796" t="s">
        <v>3479</v>
      </c>
      <c r="F796" t="s">
        <v>5283</v>
      </c>
      <c r="G796" t="s">
        <v>1253</v>
      </c>
      <c r="H796">
        <v>1980</v>
      </c>
      <c r="K796" t="s">
        <v>1698</v>
      </c>
      <c r="L796" t="s">
        <v>1781</v>
      </c>
      <c r="M796">
        <v>475</v>
      </c>
      <c r="N796" t="s">
        <v>5284</v>
      </c>
      <c r="O796" s="3">
        <v>0.66743055555555564</v>
      </c>
      <c r="P796">
        <v>10.11</v>
      </c>
      <c r="Q796">
        <v>8.3320000000000007</v>
      </c>
      <c r="R796">
        <v>1.7450000000000001</v>
      </c>
      <c r="S796">
        <v>3.26</v>
      </c>
      <c r="T796">
        <v>4996</v>
      </c>
      <c r="U796">
        <v>119.4</v>
      </c>
      <c r="V796">
        <v>0.48</v>
      </c>
      <c r="W796">
        <v>697.9</v>
      </c>
      <c r="X796">
        <v>0.89470000000000005</v>
      </c>
      <c r="Y796">
        <v>754.5</v>
      </c>
      <c r="Z796">
        <v>0</v>
      </c>
      <c r="AA796">
        <v>0</v>
      </c>
      <c r="AB796">
        <v>1139</v>
      </c>
      <c r="AC796">
        <v>927.8</v>
      </c>
      <c r="AD796">
        <v>805.8</v>
      </c>
      <c r="AE796">
        <v>729</v>
      </c>
      <c r="AF796">
        <v>683.8</v>
      </c>
      <c r="AG796">
        <v>659.8</v>
      </c>
      <c r="AH796">
        <v>641.29999999999995</v>
      </c>
      <c r="AI796">
        <v>1091.0999999999999</v>
      </c>
      <c r="AJ796">
        <v>893.1</v>
      </c>
      <c r="AK796">
        <v>782.6</v>
      </c>
      <c r="AL796">
        <v>719.5</v>
      </c>
      <c r="AM796">
        <v>685.3</v>
      </c>
      <c r="AN796">
        <v>666.1</v>
      </c>
      <c r="AO796">
        <v>650</v>
      </c>
      <c r="AP796">
        <v>963.3</v>
      </c>
      <c r="AQ796">
        <v>776.9</v>
      </c>
      <c r="AR796">
        <v>676.8</v>
      </c>
      <c r="AS796">
        <v>618.9</v>
      </c>
      <c r="AT796">
        <v>584.1</v>
      </c>
      <c r="AU796">
        <v>562.4</v>
      </c>
      <c r="AV796">
        <v>537.9</v>
      </c>
      <c r="AW796">
        <v>1011.7</v>
      </c>
      <c r="AX796">
        <v>811.1</v>
      </c>
      <c r="AY796">
        <v>702.2</v>
      </c>
      <c r="AZ796">
        <v>638.5</v>
      </c>
      <c r="BA796">
        <v>599.70000000000005</v>
      </c>
      <c r="BB796">
        <v>575.5</v>
      </c>
      <c r="BC796">
        <v>548.1</v>
      </c>
      <c r="BD796">
        <v>1135.4000000000001</v>
      </c>
      <c r="BE796">
        <v>871.5</v>
      </c>
      <c r="BF796">
        <v>725.2</v>
      </c>
      <c r="BG796">
        <v>637.70000000000005</v>
      </c>
      <c r="BH796">
        <v>593.70000000000005</v>
      </c>
      <c r="BI796">
        <v>562</v>
      </c>
      <c r="BJ796">
        <v>511.9</v>
      </c>
      <c r="BK796">
        <v>42.9</v>
      </c>
      <c r="BL796">
        <v>41.5</v>
      </c>
      <c r="BM796">
        <v>41.4</v>
      </c>
      <c r="BN796">
        <v>40.799999999999997</v>
      </c>
      <c r="BO796">
        <v>40.4</v>
      </c>
      <c r="BP796">
        <v>40</v>
      </c>
      <c r="BQ796">
        <v>40.700000000000003</v>
      </c>
      <c r="BR796">
        <v>147.5</v>
      </c>
      <c r="BS796">
        <v>151.9</v>
      </c>
      <c r="BT796">
        <v>154.1</v>
      </c>
      <c r="BU796">
        <v>159.5</v>
      </c>
      <c r="BV796">
        <v>180</v>
      </c>
      <c r="BW796">
        <v>180</v>
      </c>
      <c r="BX796">
        <v>180</v>
      </c>
      <c r="BY796">
        <v>1175.5999999999999</v>
      </c>
      <c r="BZ796">
        <v>982.9</v>
      </c>
      <c r="CA796">
        <v>871.5</v>
      </c>
      <c r="CB796">
        <v>810</v>
      </c>
      <c r="CC796">
        <v>785.9</v>
      </c>
      <c r="CD796">
        <v>776.2</v>
      </c>
      <c r="CE796">
        <v>782.9</v>
      </c>
      <c r="CF796">
        <v>774.2</v>
      </c>
      <c r="CG796">
        <v>655.4</v>
      </c>
      <c r="CH796">
        <v>586.79999999999995</v>
      </c>
      <c r="CI796">
        <v>559.20000000000005</v>
      </c>
      <c r="CJ796">
        <v>547.1</v>
      </c>
      <c r="CK796">
        <v>542.4</v>
      </c>
      <c r="CL796">
        <v>541</v>
      </c>
      <c r="CM796">
        <v>735.8</v>
      </c>
      <c r="CN796">
        <v>623.79999999999995</v>
      </c>
      <c r="CO796">
        <v>567.5</v>
      </c>
      <c r="CP796">
        <v>544.9</v>
      </c>
      <c r="CQ796">
        <v>533</v>
      </c>
      <c r="CR796">
        <v>527.1</v>
      </c>
      <c r="CS796">
        <v>524</v>
      </c>
      <c r="CT796">
        <v>707.8</v>
      </c>
      <c r="CU796">
        <v>601.4</v>
      </c>
      <c r="CV796">
        <v>554.6</v>
      </c>
      <c r="CW796">
        <v>532.9</v>
      </c>
      <c r="CX796">
        <v>518.79999999999995</v>
      </c>
      <c r="CY796">
        <v>507.9</v>
      </c>
      <c r="CZ796">
        <v>496.8</v>
      </c>
      <c r="DA796">
        <v>715.3</v>
      </c>
      <c r="DB796">
        <v>597.4</v>
      </c>
      <c r="DC796">
        <v>544.29999999999995</v>
      </c>
      <c r="DD796">
        <v>521.79999999999995</v>
      </c>
      <c r="DE796">
        <v>510.4</v>
      </c>
      <c r="DF796">
        <v>499.2</v>
      </c>
      <c r="DG796">
        <v>476</v>
      </c>
      <c r="DH796">
        <v>714.6</v>
      </c>
      <c r="DI796">
        <v>590.9</v>
      </c>
      <c r="DJ796">
        <v>539.70000000000005</v>
      </c>
      <c r="DK796">
        <v>513.79999999999995</v>
      </c>
      <c r="DL796">
        <v>492</v>
      </c>
      <c r="DM796">
        <v>472.7</v>
      </c>
      <c r="DN796">
        <v>453.2</v>
      </c>
      <c r="DO796">
        <v>737.2</v>
      </c>
      <c r="DP796">
        <v>607.20000000000005</v>
      </c>
      <c r="DQ796">
        <v>546.9</v>
      </c>
      <c r="DR796">
        <v>519.6</v>
      </c>
      <c r="DS796">
        <v>497.3</v>
      </c>
      <c r="DT796">
        <v>475.4</v>
      </c>
      <c r="DU796">
        <v>440.9</v>
      </c>
      <c r="DV796">
        <v>815.1</v>
      </c>
      <c r="DW796">
        <v>667.6</v>
      </c>
      <c r="DX796">
        <v>577.9</v>
      </c>
      <c r="DY796">
        <v>537.70000000000005</v>
      </c>
      <c r="DZ796">
        <v>513.79999999999995</v>
      </c>
      <c r="EA796">
        <v>491.5</v>
      </c>
      <c r="EB796">
        <v>449.7</v>
      </c>
      <c r="EC796">
        <v>954.8</v>
      </c>
      <c r="ED796">
        <v>756.8</v>
      </c>
      <c r="EE796">
        <v>643.79999999999995</v>
      </c>
      <c r="EF796">
        <v>571</v>
      </c>
      <c r="EG796">
        <v>536.20000000000005</v>
      </c>
      <c r="EH796">
        <v>513.9</v>
      </c>
      <c r="EI796">
        <v>472.2</v>
      </c>
      <c r="EJ796">
        <v>1102.5</v>
      </c>
      <c r="EK796">
        <v>872.8</v>
      </c>
      <c r="EL796">
        <v>740.1</v>
      </c>
      <c r="EM796">
        <v>648</v>
      </c>
      <c r="EN796">
        <v>581.70000000000005</v>
      </c>
      <c r="EO796">
        <v>543.29999999999995</v>
      </c>
      <c r="EP796" t="s">
        <v>5285</v>
      </c>
    </row>
    <row r="797" spans="1:146" x14ac:dyDescent="0.25">
      <c r="A797" t="s">
        <v>3421</v>
      </c>
      <c r="B797" t="s">
        <v>5286</v>
      </c>
      <c r="C797" t="s">
        <v>5287</v>
      </c>
      <c r="D797" t="s">
        <v>1441</v>
      </c>
      <c r="E797" t="s">
        <v>5288</v>
      </c>
      <c r="F797" t="s">
        <v>1680</v>
      </c>
      <c r="G797" t="s">
        <v>1251</v>
      </c>
      <c r="H797">
        <v>2008</v>
      </c>
      <c r="K797" t="s">
        <v>1698</v>
      </c>
      <c r="L797" t="s">
        <v>1781</v>
      </c>
      <c r="M797">
        <v>600</v>
      </c>
      <c r="N797" t="s">
        <v>5289</v>
      </c>
      <c r="O797" s="3">
        <v>0.4304398148148148</v>
      </c>
      <c r="P797">
        <v>12.24</v>
      </c>
      <c r="Q797">
        <v>11.294</v>
      </c>
      <c r="R797">
        <v>1.988</v>
      </c>
      <c r="S797">
        <v>3.9</v>
      </c>
      <c r="T797">
        <v>8250</v>
      </c>
      <c r="U797">
        <v>125.8</v>
      </c>
      <c r="V797">
        <v>0.28999999999999998</v>
      </c>
      <c r="W797">
        <v>639.9</v>
      </c>
      <c r="X797">
        <v>0.97729999999999995</v>
      </c>
      <c r="Y797">
        <v>690.7</v>
      </c>
      <c r="Z797">
        <v>0</v>
      </c>
      <c r="AA797">
        <v>0</v>
      </c>
      <c r="AB797">
        <v>1122.5</v>
      </c>
      <c r="AC797">
        <v>881.3</v>
      </c>
      <c r="AD797">
        <v>744.6</v>
      </c>
      <c r="AE797">
        <v>663.7</v>
      </c>
      <c r="AF797">
        <v>616.20000000000005</v>
      </c>
      <c r="AG797">
        <v>585.29999999999995</v>
      </c>
      <c r="AH797">
        <v>553.1</v>
      </c>
      <c r="AI797">
        <v>1047.9000000000001</v>
      </c>
      <c r="AJ797">
        <v>834.6</v>
      </c>
      <c r="AK797">
        <v>715.9</v>
      </c>
      <c r="AL797">
        <v>646.9</v>
      </c>
      <c r="AM797">
        <v>609</v>
      </c>
      <c r="AN797">
        <v>587.5</v>
      </c>
      <c r="AO797">
        <v>560.9</v>
      </c>
      <c r="AP797">
        <v>907.8</v>
      </c>
      <c r="AQ797">
        <v>721.4</v>
      </c>
      <c r="AR797">
        <v>619</v>
      </c>
      <c r="AS797">
        <v>558.29999999999995</v>
      </c>
      <c r="AT797">
        <v>520.79999999999995</v>
      </c>
      <c r="AU797">
        <v>496.5</v>
      </c>
      <c r="AV797">
        <v>467.3</v>
      </c>
      <c r="AW797">
        <v>907.8</v>
      </c>
      <c r="AX797">
        <v>721.4</v>
      </c>
      <c r="AY797">
        <v>619</v>
      </c>
      <c r="AZ797">
        <v>558.29999999999995</v>
      </c>
      <c r="BA797">
        <v>520.79999999999995</v>
      </c>
      <c r="BB797">
        <v>496.5</v>
      </c>
      <c r="BC797">
        <v>467.3</v>
      </c>
      <c r="BD797">
        <v>1129.5</v>
      </c>
      <c r="BE797">
        <v>828</v>
      </c>
      <c r="BF797">
        <v>668.4</v>
      </c>
      <c r="BG797">
        <v>576.5</v>
      </c>
      <c r="BH797">
        <v>529.29999999999995</v>
      </c>
      <c r="BI797">
        <v>496.5</v>
      </c>
      <c r="BJ797">
        <v>447.3</v>
      </c>
      <c r="BK797">
        <v>43.5</v>
      </c>
      <c r="BL797">
        <v>42.1</v>
      </c>
      <c r="BM797">
        <v>41.2</v>
      </c>
      <c r="BN797">
        <v>40.6</v>
      </c>
      <c r="BO797">
        <v>39.799999999999997</v>
      </c>
      <c r="BP797">
        <v>39.5</v>
      </c>
      <c r="BQ797">
        <v>39.299999999999997</v>
      </c>
      <c r="BR797">
        <v>172.2</v>
      </c>
      <c r="BS797">
        <v>173.9</v>
      </c>
      <c r="BT797">
        <v>177.1</v>
      </c>
      <c r="BU797">
        <v>179.3</v>
      </c>
      <c r="BV797">
        <v>179.7</v>
      </c>
      <c r="BW797">
        <v>179.8</v>
      </c>
      <c r="BX797">
        <v>180</v>
      </c>
      <c r="BY797">
        <v>1052.4000000000001</v>
      </c>
      <c r="BZ797">
        <v>862</v>
      </c>
      <c r="CA797">
        <v>754.8</v>
      </c>
      <c r="CB797">
        <v>698</v>
      </c>
      <c r="CC797">
        <v>676.2</v>
      </c>
      <c r="CD797">
        <v>667.3</v>
      </c>
      <c r="CE797">
        <v>655.4</v>
      </c>
      <c r="CF797">
        <v>685</v>
      </c>
      <c r="CG797">
        <v>571.1</v>
      </c>
      <c r="CH797">
        <v>507.3</v>
      </c>
      <c r="CI797">
        <v>480.4</v>
      </c>
      <c r="CJ797">
        <v>469.6</v>
      </c>
      <c r="CK797">
        <v>465.2</v>
      </c>
      <c r="CL797">
        <v>461.5</v>
      </c>
      <c r="CM797">
        <v>646.6</v>
      </c>
      <c r="CN797">
        <v>542.4</v>
      </c>
      <c r="CO797">
        <v>489.2</v>
      </c>
      <c r="CP797">
        <v>467.2</v>
      </c>
      <c r="CQ797">
        <v>456.4</v>
      </c>
      <c r="CR797">
        <v>451.6</v>
      </c>
      <c r="CS797">
        <v>448.5</v>
      </c>
      <c r="CT797">
        <v>618.20000000000005</v>
      </c>
      <c r="CU797">
        <v>521.29999999999995</v>
      </c>
      <c r="CV797">
        <v>477</v>
      </c>
      <c r="CW797">
        <v>456.8</v>
      </c>
      <c r="CX797">
        <v>443.6</v>
      </c>
      <c r="CY797">
        <v>433.7</v>
      </c>
      <c r="CZ797">
        <v>424</v>
      </c>
      <c r="DA797">
        <v>624.29999999999995</v>
      </c>
      <c r="DB797">
        <v>524.70000000000005</v>
      </c>
      <c r="DC797">
        <v>476.6</v>
      </c>
      <c r="DD797">
        <v>454.6</v>
      </c>
      <c r="DE797">
        <v>439.1</v>
      </c>
      <c r="DF797">
        <v>425.2</v>
      </c>
      <c r="DG797">
        <v>401.6</v>
      </c>
      <c r="DH797">
        <v>696.6</v>
      </c>
      <c r="DI797">
        <v>567.9</v>
      </c>
      <c r="DJ797">
        <v>495.6</v>
      </c>
      <c r="DK797">
        <v>463.6</v>
      </c>
      <c r="DL797">
        <v>445</v>
      </c>
      <c r="DM797">
        <v>428.2</v>
      </c>
      <c r="DN797">
        <v>393.9</v>
      </c>
      <c r="DO797">
        <v>737.6</v>
      </c>
      <c r="DP797">
        <v>601.4</v>
      </c>
      <c r="DQ797">
        <v>520.1</v>
      </c>
      <c r="DR797">
        <v>476.3</v>
      </c>
      <c r="DS797">
        <v>453.7</v>
      </c>
      <c r="DT797">
        <v>436.7</v>
      </c>
      <c r="DU797">
        <v>401.8</v>
      </c>
      <c r="DV797">
        <v>865.9</v>
      </c>
      <c r="DW797">
        <v>682.1</v>
      </c>
      <c r="DX797">
        <v>579.9</v>
      </c>
      <c r="DY797">
        <v>512.29999999999995</v>
      </c>
      <c r="DZ797">
        <v>474.5</v>
      </c>
      <c r="EA797">
        <v>453.5</v>
      </c>
      <c r="EB797">
        <v>420.6</v>
      </c>
      <c r="EC797">
        <v>1033.5</v>
      </c>
      <c r="ED797">
        <v>790.7</v>
      </c>
      <c r="EE797">
        <v>656.5</v>
      </c>
      <c r="EF797">
        <v>571</v>
      </c>
      <c r="EG797">
        <v>510.8</v>
      </c>
      <c r="EH797">
        <v>475</v>
      </c>
      <c r="EI797">
        <v>437.8</v>
      </c>
      <c r="EJ797">
        <v>1192.5999999999999</v>
      </c>
      <c r="EK797">
        <v>900.7</v>
      </c>
      <c r="EL797">
        <v>734.3</v>
      </c>
      <c r="EM797">
        <v>629.4</v>
      </c>
      <c r="EN797">
        <v>556.20000000000005</v>
      </c>
      <c r="EO797">
        <v>503.2</v>
      </c>
      <c r="EP797" t="s">
        <v>5290</v>
      </c>
    </row>
    <row r="798" spans="1:146" x14ac:dyDescent="0.25">
      <c r="A798" t="s">
        <v>3421</v>
      </c>
      <c r="B798" t="s">
        <v>3285</v>
      </c>
      <c r="C798" t="s">
        <v>3286</v>
      </c>
      <c r="D798" t="s">
        <v>3287</v>
      </c>
      <c r="E798" t="s">
        <v>1127</v>
      </c>
      <c r="F798" t="s">
        <v>1128</v>
      </c>
      <c r="G798" t="s">
        <v>1129</v>
      </c>
      <c r="H798">
        <v>2000</v>
      </c>
      <c r="I798">
        <v>9589849</v>
      </c>
      <c r="K798" t="s">
        <v>1698</v>
      </c>
      <c r="L798" t="s">
        <v>1781</v>
      </c>
      <c r="M798">
        <v>560</v>
      </c>
      <c r="N798" t="s">
        <v>5289</v>
      </c>
      <c r="O798" s="3">
        <v>0.64129629629629636</v>
      </c>
      <c r="P798">
        <v>11.99</v>
      </c>
      <c r="Q798">
        <v>10.593999999999999</v>
      </c>
      <c r="R798">
        <v>2.379</v>
      </c>
      <c r="S798">
        <v>3.79</v>
      </c>
      <c r="T798">
        <v>6805</v>
      </c>
      <c r="U798">
        <v>124.8</v>
      </c>
      <c r="V798">
        <v>0.04</v>
      </c>
      <c r="W798">
        <v>591.6</v>
      </c>
      <c r="X798">
        <v>1.056</v>
      </c>
      <c r="Y798">
        <v>639.20000000000005</v>
      </c>
      <c r="Z798">
        <v>0</v>
      </c>
      <c r="AA798">
        <v>0</v>
      </c>
      <c r="AB798">
        <v>958.6</v>
      </c>
      <c r="AC798">
        <v>779.6</v>
      </c>
      <c r="AD798">
        <v>675</v>
      </c>
      <c r="AE798">
        <v>618.20000000000005</v>
      </c>
      <c r="AF798">
        <v>585.1</v>
      </c>
      <c r="AG798">
        <v>563</v>
      </c>
      <c r="AH798">
        <v>536.9</v>
      </c>
      <c r="AI798">
        <v>913.9</v>
      </c>
      <c r="AJ798">
        <v>744.4</v>
      </c>
      <c r="AK798">
        <v>653.5</v>
      </c>
      <c r="AL798">
        <v>606.1</v>
      </c>
      <c r="AM798">
        <v>579.79999999999995</v>
      </c>
      <c r="AN798">
        <v>562</v>
      </c>
      <c r="AO798">
        <v>537</v>
      </c>
      <c r="AP798">
        <v>813</v>
      </c>
      <c r="AQ798">
        <v>657</v>
      </c>
      <c r="AR798">
        <v>573.9</v>
      </c>
      <c r="AS798">
        <v>526.1</v>
      </c>
      <c r="AT798">
        <v>496.9</v>
      </c>
      <c r="AU798">
        <v>477.8</v>
      </c>
      <c r="AV798">
        <v>453.3</v>
      </c>
      <c r="AW798">
        <v>868.5</v>
      </c>
      <c r="AX798">
        <v>696.4</v>
      </c>
      <c r="AY798">
        <v>603.20000000000005</v>
      </c>
      <c r="AZ798">
        <v>548.5</v>
      </c>
      <c r="BA798">
        <v>514.70000000000005</v>
      </c>
      <c r="BB798">
        <v>492.5</v>
      </c>
      <c r="BC798">
        <v>464.2</v>
      </c>
      <c r="BD798">
        <v>957</v>
      </c>
      <c r="BE798">
        <v>733.6</v>
      </c>
      <c r="BF798">
        <v>610.70000000000005</v>
      </c>
      <c r="BG798">
        <v>542.5</v>
      </c>
      <c r="BH798">
        <v>506.6</v>
      </c>
      <c r="BI798">
        <v>478.1</v>
      </c>
      <c r="BJ798">
        <v>434.9</v>
      </c>
      <c r="BK798">
        <v>42.3</v>
      </c>
      <c r="BL798">
        <v>40.9</v>
      </c>
      <c r="BM798">
        <v>40</v>
      </c>
      <c r="BN798">
        <v>38.4</v>
      </c>
      <c r="BO798">
        <v>38.200000000000003</v>
      </c>
      <c r="BP798">
        <v>37.9</v>
      </c>
      <c r="BQ798">
        <v>37.700000000000003</v>
      </c>
      <c r="BR798">
        <v>144.80000000000001</v>
      </c>
      <c r="BS798">
        <v>148.80000000000001</v>
      </c>
      <c r="BT798">
        <v>150.5</v>
      </c>
      <c r="BU798">
        <v>155.80000000000001</v>
      </c>
      <c r="BV798">
        <v>170.7</v>
      </c>
      <c r="BW798">
        <v>180</v>
      </c>
      <c r="BX798">
        <v>180</v>
      </c>
      <c r="BY798">
        <v>974.9</v>
      </c>
      <c r="BZ798">
        <v>807.7</v>
      </c>
      <c r="CA798">
        <v>714.2</v>
      </c>
      <c r="CB798">
        <v>674.9</v>
      </c>
      <c r="CC798">
        <v>658.4</v>
      </c>
      <c r="CD798">
        <v>650.70000000000005</v>
      </c>
      <c r="CE798">
        <v>642.9</v>
      </c>
      <c r="CF798">
        <v>645.5</v>
      </c>
      <c r="CG798">
        <v>541.9</v>
      </c>
      <c r="CH798">
        <v>494.9</v>
      </c>
      <c r="CI798">
        <v>477.2</v>
      </c>
      <c r="CJ798">
        <v>470.6</v>
      </c>
      <c r="CK798">
        <v>467.2</v>
      </c>
      <c r="CL798">
        <v>464.6</v>
      </c>
      <c r="CM798">
        <v>614.1</v>
      </c>
      <c r="CN798">
        <v>520.6</v>
      </c>
      <c r="CO798">
        <v>482.7</v>
      </c>
      <c r="CP798">
        <v>466.5</v>
      </c>
      <c r="CQ798">
        <v>458.8</v>
      </c>
      <c r="CR798">
        <v>454.6</v>
      </c>
      <c r="CS798">
        <v>451.7</v>
      </c>
      <c r="CT798">
        <v>591.4</v>
      </c>
      <c r="CU798">
        <v>507.1</v>
      </c>
      <c r="CV798">
        <v>474.3</v>
      </c>
      <c r="CW798">
        <v>456.6</v>
      </c>
      <c r="CX798">
        <v>443.7</v>
      </c>
      <c r="CY798">
        <v>434.9</v>
      </c>
      <c r="CZ798">
        <v>427.3</v>
      </c>
      <c r="DA798">
        <v>599.1</v>
      </c>
      <c r="DB798">
        <v>510.6</v>
      </c>
      <c r="DC798">
        <v>473.6</v>
      </c>
      <c r="DD798">
        <v>455</v>
      </c>
      <c r="DE798">
        <v>438.8</v>
      </c>
      <c r="DF798">
        <v>424</v>
      </c>
      <c r="DG798">
        <v>403.1</v>
      </c>
      <c r="DH798">
        <v>612.79999999999995</v>
      </c>
      <c r="DI798">
        <v>505.7</v>
      </c>
      <c r="DJ798">
        <v>465</v>
      </c>
      <c r="DK798">
        <v>441.8</v>
      </c>
      <c r="DL798">
        <v>424.8</v>
      </c>
      <c r="DM798">
        <v>414.3</v>
      </c>
      <c r="DN798">
        <v>394.7</v>
      </c>
      <c r="DO798">
        <v>628.79999999999995</v>
      </c>
      <c r="DP798">
        <v>516.70000000000005</v>
      </c>
      <c r="DQ798">
        <v>470</v>
      </c>
      <c r="DR798">
        <v>444.3</v>
      </c>
      <c r="DS798">
        <v>420.5</v>
      </c>
      <c r="DT798">
        <v>399.6</v>
      </c>
      <c r="DU798">
        <v>377.2</v>
      </c>
      <c r="DV798">
        <v>692.4</v>
      </c>
      <c r="DW798">
        <v>562.1</v>
      </c>
      <c r="DX798">
        <v>492.3</v>
      </c>
      <c r="DY798">
        <v>461</v>
      </c>
      <c r="DZ798">
        <v>437.2</v>
      </c>
      <c r="EA798">
        <v>413.2</v>
      </c>
      <c r="EB798">
        <v>368.5</v>
      </c>
      <c r="EC798">
        <v>816.1</v>
      </c>
      <c r="ED798">
        <v>650.70000000000005</v>
      </c>
      <c r="EE798">
        <v>550.9</v>
      </c>
      <c r="EF798">
        <v>491.7</v>
      </c>
      <c r="EG798">
        <v>462.4</v>
      </c>
      <c r="EH798">
        <v>440.2</v>
      </c>
      <c r="EI798">
        <v>396.9</v>
      </c>
      <c r="EJ798">
        <v>942.4</v>
      </c>
      <c r="EK798">
        <v>751.4</v>
      </c>
      <c r="EL798">
        <v>635.9</v>
      </c>
      <c r="EM798">
        <v>561.5</v>
      </c>
      <c r="EN798">
        <v>511.7</v>
      </c>
      <c r="EO798">
        <v>475.3</v>
      </c>
      <c r="EP798" t="s">
        <v>5291</v>
      </c>
    </row>
    <row r="799" spans="1:146" x14ac:dyDescent="0.25">
      <c r="A799" t="s">
        <v>3421</v>
      </c>
      <c r="B799" t="s">
        <v>5292</v>
      </c>
      <c r="C799" t="s">
        <v>5293</v>
      </c>
      <c r="D799" t="s">
        <v>5294</v>
      </c>
      <c r="E799" t="s">
        <v>5295</v>
      </c>
      <c r="F799" t="s">
        <v>5296</v>
      </c>
      <c r="G799" t="s">
        <v>5297</v>
      </c>
      <c r="H799">
        <v>1984</v>
      </c>
      <c r="K799" t="s">
        <v>1698</v>
      </c>
      <c r="L799" t="s">
        <v>1782</v>
      </c>
      <c r="M799">
        <v>948</v>
      </c>
      <c r="N799" t="s">
        <v>5298</v>
      </c>
      <c r="O799" s="3">
        <v>0.38018518518518518</v>
      </c>
      <c r="P799">
        <v>13.364000000000001</v>
      </c>
      <c r="Q799">
        <v>12.66</v>
      </c>
      <c r="R799">
        <v>2.1989999999999998</v>
      </c>
      <c r="S799">
        <v>3.9</v>
      </c>
      <c r="T799">
        <v>5367</v>
      </c>
      <c r="U799">
        <v>104.3</v>
      </c>
      <c r="V799">
        <v>0.09</v>
      </c>
      <c r="W799">
        <v>553.1</v>
      </c>
      <c r="X799">
        <v>1.1037999999999999</v>
      </c>
      <c r="Y799">
        <v>611.5</v>
      </c>
      <c r="Z799">
        <v>0</v>
      </c>
      <c r="AA799">
        <v>0</v>
      </c>
      <c r="AB799">
        <v>960.3</v>
      </c>
      <c r="AC799">
        <v>758.6</v>
      </c>
      <c r="AD799">
        <v>657.1</v>
      </c>
      <c r="AE799">
        <v>595.1</v>
      </c>
      <c r="AF799">
        <v>551.5</v>
      </c>
      <c r="AG799">
        <v>525.29999999999995</v>
      </c>
      <c r="AH799">
        <v>491.2</v>
      </c>
      <c r="AI799">
        <v>884.9</v>
      </c>
      <c r="AJ799">
        <v>705.6</v>
      </c>
      <c r="AK799">
        <v>615.79999999999995</v>
      </c>
      <c r="AL799">
        <v>567.29999999999995</v>
      </c>
      <c r="AM799">
        <v>538</v>
      </c>
      <c r="AN799">
        <v>518.70000000000005</v>
      </c>
      <c r="AO799">
        <v>483.5</v>
      </c>
      <c r="AP799">
        <v>774.4</v>
      </c>
      <c r="AQ799">
        <v>620.1</v>
      </c>
      <c r="AR799">
        <v>536.20000000000005</v>
      </c>
      <c r="AS799">
        <v>486.2</v>
      </c>
      <c r="AT799">
        <v>453.8</v>
      </c>
      <c r="AU799">
        <v>431.1</v>
      </c>
      <c r="AV799">
        <v>398.9</v>
      </c>
      <c r="AW799">
        <v>774.4</v>
      </c>
      <c r="AX799">
        <v>620.1</v>
      </c>
      <c r="AY799">
        <v>536.20000000000005</v>
      </c>
      <c r="AZ799">
        <v>486.2</v>
      </c>
      <c r="BA799">
        <v>453.8</v>
      </c>
      <c r="BB799">
        <v>431.1</v>
      </c>
      <c r="BC799">
        <v>398.9</v>
      </c>
      <c r="BD799">
        <v>970.7</v>
      </c>
      <c r="BE799">
        <v>712.3</v>
      </c>
      <c r="BF799">
        <v>586</v>
      </c>
      <c r="BG799">
        <v>509</v>
      </c>
      <c r="BH799">
        <v>464.8</v>
      </c>
      <c r="BI799">
        <v>432.3</v>
      </c>
      <c r="BJ799">
        <v>375.9</v>
      </c>
      <c r="BK799">
        <v>44</v>
      </c>
      <c r="BL799">
        <v>42.7</v>
      </c>
      <c r="BM799">
        <v>39.6</v>
      </c>
      <c r="BN799">
        <v>38.1</v>
      </c>
      <c r="BO799">
        <v>37.5</v>
      </c>
      <c r="BP799">
        <v>37.299999999999997</v>
      </c>
      <c r="BQ799">
        <v>36.700000000000003</v>
      </c>
      <c r="BR799">
        <v>140.19999999999999</v>
      </c>
      <c r="BS799">
        <v>142.80000000000001</v>
      </c>
      <c r="BT799">
        <v>145.69999999999999</v>
      </c>
      <c r="BU799">
        <v>166.6</v>
      </c>
      <c r="BV799">
        <v>167.1</v>
      </c>
      <c r="BW799">
        <v>169.9</v>
      </c>
      <c r="BX799">
        <v>170.3</v>
      </c>
      <c r="BY799">
        <v>856.5</v>
      </c>
      <c r="BZ799">
        <v>693.3</v>
      </c>
      <c r="CA799">
        <v>629.9</v>
      </c>
      <c r="CB799">
        <v>604.79999999999995</v>
      </c>
      <c r="CC799">
        <v>590.79999999999995</v>
      </c>
      <c r="CD799">
        <v>587</v>
      </c>
      <c r="CE799">
        <v>572.70000000000005</v>
      </c>
      <c r="CF799">
        <v>555.5</v>
      </c>
      <c r="CG799">
        <v>463.3</v>
      </c>
      <c r="CH799">
        <v>439.8</v>
      </c>
      <c r="CI799">
        <v>430</v>
      </c>
      <c r="CJ799">
        <v>423.8</v>
      </c>
      <c r="CK799">
        <v>420.1</v>
      </c>
      <c r="CL799">
        <v>411.6</v>
      </c>
      <c r="CM799">
        <v>521.4</v>
      </c>
      <c r="CN799">
        <v>448.3</v>
      </c>
      <c r="CO799">
        <v>426.7</v>
      </c>
      <c r="CP799">
        <v>415.8</v>
      </c>
      <c r="CQ799">
        <v>408.3</v>
      </c>
      <c r="CR799">
        <v>402.6</v>
      </c>
      <c r="CS799">
        <v>393.7</v>
      </c>
      <c r="CT799">
        <v>497.2</v>
      </c>
      <c r="CU799">
        <v>438.9</v>
      </c>
      <c r="CV799">
        <v>412.2</v>
      </c>
      <c r="CW799">
        <v>393.2</v>
      </c>
      <c r="CX799">
        <v>382</v>
      </c>
      <c r="CY799">
        <v>374.6</v>
      </c>
      <c r="CZ799">
        <v>364.8</v>
      </c>
      <c r="DA799">
        <v>504</v>
      </c>
      <c r="DB799">
        <v>440.3</v>
      </c>
      <c r="DC799">
        <v>411</v>
      </c>
      <c r="DD799">
        <v>382.2</v>
      </c>
      <c r="DE799">
        <v>361.3</v>
      </c>
      <c r="DF799">
        <v>349.4</v>
      </c>
      <c r="DG799">
        <v>335.5</v>
      </c>
      <c r="DH799">
        <v>570.1</v>
      </c>
      <c r="DI799">
        <v>472.2</v>
      </c>
      <c r="DJ799">
        <v>434.1</v>
      </c>
      <c r="DK799">
        <v>401.8</v>
      </c>
      <c r="DL799">
        <v>368.8</v>
      </c>
      <c r="DM799">
        <v>337.9</v>
      </c>
      <c r="DN799">
        <v>302.2</v>
      </c>
      <c r="DO799">
        <v>639.1</v>
      </c>
      <c r="DP799">
        <v>507.8</v>
      </c>
      <c r="DQ799">
        <v>446</v>
      </c>
      <c r="DR799">
        <v>417.9</v>
      </c>
      <c r="DS799">
        <v>388.3</v>
      </c>
      <c r="DT799">
        <v>357.3</v>
      </c>
      <c r="DU799">
        <v>297.89999999999998</v>
      </c>
      <c r="DV799">
        <v>759.5</v>
      </c>
      <c r="DW799">
        <v>595.20000000000005</v>
      </c>
      <c r="DX799">
        <v>499.3</v>
      </c>
      <c r="DY799">
        <v>447.5</v>
      </c>
      <c r="DZ799">
        <v>420.2</v>
      </c>
      <c r="EA799">
        <v>393.1</v>
      </c>
      <c r="EB799">
        <v>335.6</v>
      </c>
      <c r="EC799">
        <v>921.6</v>
      </c>
      <c r="ED799">
        <v>713.5</v>
      </c>
      <c r="EE799">
        <v>592.6</v>
      </c>
      <c r="EF799">
        <v>509.9</v>
      </c>
      <c r="EG799">
        <v>456.7</v>
      </c>
      <c r="EH799">
        <v>427.8</v>
      </c>
      <c r="EI799">
        <v>376.9</v>
      </c>
      <c r="EJ799">
        <v>1064.2</v>
      </c>
      <c r="EK799">
        <v>823.9</v>
      </c>
      <c r="EL799">
        <v>684.2</v>
      </c>
      <c r="EM799">
        <v>585.29999999999995</v>
      </c>
      <c r="EN799">
        <v>512.20000000000005</v>
      </c>
      <c r="EO799">
        <v>463.6</v>
      </c>
      <c r="EP799" t="s">
        <v>5299</v>
      </c>
    </row>
    <row r="800" spans="1:146" x14ac:dyDescent="0.25">
      <c r="A800" t="s">
        <v>3421</v>
      </c>
      <c r="B800" t="s">
        <v>5300</v>
      </c>
      <c r="C800" t="s">
        <v>5301</v>
      </c>
      <c r="D800" t="s">
        <v>5302</v>
      </c>
      <c r="E800" t="s">
        <v>1486</v>
      </c>
      <c r="F800" t="s">
        <v>1680</v>
      </c>
      <c r="G800" t="s">
        <v>1251</v>
      </c>
      <c r="H800">
        <v>2002</v>
      </c>
      <c r="K800" t="s">
        <v>1698</v>
      </c>
      <c r="L800" t="s">
        <v>1781</v>
      </c>
      <c r="M800">
        <v>631</v>
      </c>
      <c r="N800" t="s">
        <v>5298</v>
      </c>
      <c r="O800" s="3">
        <v>0.50581018518518517</v>
      </c>
      <c r="P800">
        <v>10.65</v>
      </c>
      <c r="Q800">
        <v>9.5090000000000003</v>
      </c>
      <c r="R800">
        <v>2.2149999999999999</v>
      </c>
      <c r="S800">
        <v>3.46</v>
      </c>
      <c r="T800">
        <v>5400</v>
      </c>
      <c r="U800">
        <v>122.6</v>
      </c>
      <c r="V800">
        <v>0.12</v>
      </c>
      <c r="W800">
        <v>617.9</v>
      </c>
      <c r="X800">
        <v>1.0111000000000001</v>
      </c>
      <c r="Y800">
        <v>667.6</v>
      </c>
      <c r="Z800">
        <v>0</v>
      </c>
      <c r="AA800">
        <v>0</v>
      </c>
      <c r="AB800">
        <v>996.1</v>
      </c>
      <c r="AC800">
        <v>814.1</v>
      </c>
      <c r="AD800">
        <v>705.9</v>
      </c>
      <c r="AE800">
        <v>643.79999999999995</v>
      </c>
      <c r="AF800">
        <v>609.9</v>
      </c>
      <c r="AG800">
        <v>590.1</v>
      </c>
      <c r="AH800">
        <v>561.4</v>
      </c>
      <c r="AI800">
        <v>952.4</v>
      </c>
      <c r="AJ800">
        <v>779.1</v>
      </c>
      <c r="AK800">
        <v>684.7</v>
      </c>
      <c r="AL800">
        <v>634.1</v>
      </c>
      <c r="AM800">
        <v>607.29999999999995</v>
      </c>
      <c r="AN800">
        <v>590.4</v>
      </c>
      <c r="AO800">
        <v>561.9</v>
      </c>
      <c r="AP800">
        <v>846.5</v>
      </c>
      <c r="AQ800">
        <v>685.4</v>
      </c>
      <c r="AR800">
        <v>599.70000000000005</v>
      </c>
      <c r="AS800">
        <v>550.29999999999995</v>
      </c>
      <c r="AT800">
        <v>520.1</v>
      </c>
      <c r="AU800">
        <v>500.2</v>
      </c>
      <c r="AV800">
        <v>473.5</v>
      </c>
      <c r="AW800">
        <v>909.2</v>
      </c>
      <c r="AX800">
        <v>729.6</v>
      </c>
      <c r="AY800">
        <v>632.5</v>
      </c>
      <c r="AZ800">
        <v>575.70000000000005</v>
      </c>
      <c r="BA800">
        <v>540.9</v>
      </c>
      <c r="BB800">
        <v>518.20000000000005</v>
      </c>
      <c r="BC800">
        <v>489.3</v>
      </c>
      <c r="BD800">
        <v>993.1</v>
      </c>
      <c r="BE800">
        <v>765.3</v>
      </c>
      <c r="BF800">
        <v>638.9</v>
      </c>
      <c r="BG800">
        <v>567.20000000000005</v>
      </c>
      <c r="BH800">
        <v>531.20000000000005</v>
      </c>
      <c r="BI800">
        <v>502.2</v>
      </c>
      <c r="BJ800">
        <v>453.9</v>
      </c>
      <c r="BK800">
        <v>41.7</v>
      </c>
      <c r="BL800">
        <v>40.5</v>
      </c>
      <c r="BM800">
        <v>39.700000000000003</v>
      </c>
      <c r="BN800">
        <v>38</v>
      </c>
      <c r="BO800">
        <v>37.799999999999997</v>
      </c>
      <c r="BP800">
        <v>37.700000000000003</v>
      </c>
      <c r="BQ800">
        <v>37.5</v>
      </c>
      <c r="BR800">
        <v>144.80000000000001</v>
      </c>
      <c r="BS800">
        <v>148.30000000000001</v>
      </c>
      <c r="BT800">
        <v>150.80000000000001</v>
      </c>
      <c r="BU800">
        <v>158.1</v>
      </c>
      <c r="BV800">
        <v>180</v>
      </c>
      <c r="BW800">
        <v>180</v>
      </c>
      <c r="BX800">
        <v>180</v>
      </c>
      <c r="BY800">
        <v>1025.5</v>
      </c>
      <c r="BZ800">
        <v>853.6</v>
      </c>
      <c r="CA800">
        <v>752.5</v>
      </c>
      <c r="CB800">
        <v>706.3</v>
      </c>
      <c r="CC800">
        <v>691.2</v>
      </c>
      <c r="CD800">
        <v>685.2</v>
      </c>
      <c r="CE800">
        <v>672.6</v>
      </c>
      <c r="CF800">
        <v>682.2</v>
      </c>
      <c r="CG800">
        <v>574.79999999999995</v>
      </c>
      <c r="CH800">
        <v>523.70000000000005</v>
      </c>
      <c r="CI800">
        <v>503.8</v>
      </c>
      <c r="CJ800">
        <v>496.6</v>
      </c>
      <c r="CK800">
        <v>493.2</v>
      </c>
      <c r="CL800">
        <v>487.7</v>
      </c>
      <c r="CM800">
        <v>649.6</v>
      </c>
      <c r="CN800">
        <v>552.1</v>
      </c>
      <c r="CO800">
        <v>511.3</v>
      </c>
      <c r="CP800">
        <v>493</v>
      </c>
      <c r="CQ800">
        <v>484</v>
      </c>
      <c r="CR800">
        <v>480</v>
      </c>
      <c r="CS800">
        <v>475.6</v>
      </c>
      <c r="CT800">
        <v>625.20000000000005</v>
      </c>
      <c r="CU800">
        <v>537.20000000000005</v>
      </c>
      <c r="CV800">
        <v>502.5</v>
      </c>
      <c r="CW800">
        <v>483.2</v>
      </c>
      <c r="CX800">
        <v>468.9</v>
      </c>
      <c r="CY800">
        <v>458.9</v>
      </c>
      <c r="CZ800">
        <v>451.3</v>
      </c>
      <c r="DA800">
        <v>621.20000000000005</v>
      </c>
      <c r="DB800">
        <v>524</v>
      </c>
      <c r="DC800">
        <v>489.8</v>
      </c>
      <c r="DD800">
        <v>473.9</v>
      </c>
      <c r="DE800">
        <v>463.4</v>
      </c>
      <c r="DF800">
        <v>447.1</v>
      </c>
      <c r="DG800">
        <v>424.4</v>
      </c>
      <c r="DH800">
        <v>619.5</v>
      </c>
      <c r="DI800">
        <v>521</v>
      </c>
      <c r="DJ800">
        <v>484.9</v>
      </c>
      <c r="DK800">
        <v>460</v>
      </c>
      <c r="DL800">
        <v>437.4</v>
      </c>
      <c r="DM800">
        <v>423.3</v>
      </c>
      <c r="DN800">
        <v>403.8</v>
      </c>
      <c r="DO800">
        <v>639</v>
      </c>
      <c r="DP800">
        <v>533.20000000000005</v>
      </c>
      <c r="DQ800">
        <v>491.7</v>
      </c>
      <c r="DR800">
        <v>465.6</v>
      </c>
      <c r="DS800">
        <v>440</v>
      </c>
      <c r="DT800">
        <v>416.8</v>
      </c>
      <c r="DU800">
        <v>384.4</v>
      </c>
      <c r="DV800">
        <v>709.9</v>
      </c>
      <c r="DW800">
        <v>580.5</v>
      </c>
      <c r="DX800">
        <v>514.1</v>
      </c>
      <c r="DY800">
        <v>483.8</v>
      </c>
      <c r="DZ800">
        <v>459.4</v>
      </c>
      <c r="EA800">
        <v>434.9</v>
      </c>
      <c r="EB800">
        <v>389.3</v>
      </c>
      <c r="EC800">
        <v>837.1</v>
      </c>
      <c r="ED800">
        <v>670.8</v>
      </c>
      <c r="EE800">
        <v>571.5</v>
      </c>
      <c r="EF800">
        <v>512.70000000000005</v>
      </c>
      <c r="EG800">
        <v>484.5</v>
      </c>
      <c r="EH800">
        <v>461.6</v>
      </c>
      <c r="EI800">
        <v>417.4</v>
      </c>
      <c r="EJ800">
        <v>966.5</v>
      </c>
      <c r="EK800">
        <v>774.5</v>
      </c>
      <c r="EL800">
        <v>659.3</v>
      </c>
      <c r="EM800">
        <v>581.29999999999995</v>
      </c>
      <c r="EN800">
        <v>528.5</v>
      </c>
      <c r="EO800">
        <v>494.9</v>
      </c>
      <c r="EP800" t="s">
        <v>5303</v>
      </c>
    </row>
    <row r="801" spans="1:146" x14ac:dyDescent="0.25">
      <c r="A801" t="s">
        <v>3421</v>
      </c>
      <c r="B801" t="s">
        <v>5304</v>
      </c>
      <c r="C801" t="s">
        <v>5305</v>
      </c>
      <c r="D801" t="s">
        <v>5306</v>
      </c>
      <c r="E801" t="s">
        <v>2229</v>
      </c>
      <c r="F801" t="s">
        <v>1785</v>
      </c>
      <c r="G801" t="s">
        <v>1459</v>
      </c>
      <c r="H801">
        <v>2012</v>
      </c>
      <c r="K801" t="s">
        <v>1698</v>
      </c>
      <c r="L801" t="s">
        <v>1781</v>
      </c>
      <c r="M801">
        <v>745</v>
      </c>
      <c r="N801" t="s">
        <v>5298</v>
      </c>
      <c r="O801" s="3">
        <v>0.5819212962962963</v>
      </c>
      <c r="P801">
        <v>11.292999999999999</v>
      </c>
      <c r="Q801">
        <v>10.590999999999999</v>
      </c>
      <c r="R801">
        <v>2.0219999999999998</v>
      </c>
      <c r="S801">
        <v>3.76</v>
      </c>
      <c r="T801">
        <v>7200</v>
      </c>
      <c r="U801">
        <v>124.5</v>
      </c>
      <c r="V801">
        <v>0.23</v>
      </c>
      <c r="W801">
        <v>612.29999999999995</v>
      </c>
      <c r="X801">
        <v>1.0173000000000001</v>
      </c>
      <c r="Y801">
        <v>663.5</v>
      </c>
      <c r="Z801">
        <v>0</v>
      </c>
      <c r="AA801">
        <v>0</v>
      </c>
      <c r="AB801">
        <v>1014</v>
      </c>
      <c r="AC801">
        <v>822.4</v>
      </c>
      <c r="AD801">
        <v>709.4</v>
      </c>
      <c r="AE801">
        <v>639.20000000000005</v>
      </c>
      <c r="AF801">
        <v>601.29999999999995</v>
      </c>
      <c r="AG801">
        <v>577.79999999999995</v>
      </c>
      <c r="AH801">
        <v>552.1</v>
      </c>
      <c r="AI801">
        <v>971.2</v>
      </c>
      <c r="AJ801">
        <v>789.4</v>
      </c>
      <c r="AK801">
        <v>687.6</v>
      </c>
      <c r="AL801">
        <v>629.20000000000005</v>
      </c>
      <c r="AM801">
        <v>598</v>
      </c>
      <c r="AN801">
        <v>579.29999999999995</v>
      </c>
      <c r="AO801">
        <v>554.5</v>
      </c>
      <c r="AP801">
        <v>849.1</v>
      </c>
      <c r="AQ801">
        <v>683.2</v>
      </c>
      <c r="AR801">
        <v>593.70000000000005</v>
      </c>
      <c r="AS801">
        <v>541.5</v>
      </c>
      <c r="AT801">
        <v>509.5</v>
      </c>
      <c r="AU801">
        <v>488.7</v>
      </c>
      <c r="AV801">
        <v>462.9</v>
      </c>
      <c r="AW801">
        <v>911.8</v>
      </c>
      <c r="AX801">
        <v>727.4</v>
      </c>
      <c r="AY801">
        <v>626.4</v>
      </c>
      <c r="AZ801">
        <v>566.6</v>
      </c>
      <c r="BA801">
        <v>529.6</v>
      </c>
      <c r="BB801">
        <v>505.8</v>
      </c>
      <c r="BC801">
        <v>477.1</v>
      </c>
      <c r="BD801">
        <v>1009.2</v>
      </c>
      <c r="BE801">
        <v>770.8</v>
      </c>
      <c r="BF801">
        <v>637.4</v>
      </c>
      <c r="BG801">
        <v>557.79999999999995</v>
      </c>
      <c r="BH801">
        <v>518.79999999999995</v>
      </c>
      <c r="BI801">
        <v>489</v>
      </c>
      <c r="BJ801">
        <v>441.3</v>
      </c>
      <c r="BK801">
        <v>43.5</v>
      </c>
      <c r="BL801">
        <v>41.8</v>
      </c>
      <c r="BM801">
        <v>41.6</v>
      </c>
      <c r="BN801">
        <v>40.4</v>
      </c>
      <c r="BO801">
        <v>39.5</v>
      </c>
      <c r="BP801">
        <v>39.200000000000003</v>
      </c>
      <c r="BQ801">
        <v>39.4</v>
      </c>
      <c r="BR801">
        <v>144.69999999999999</v>
      </c>
      <c r="BS801">
        <v>149.6</v>
      </c>
      <c r="BT801">
        <v>151.4</v>
      </c>
      <c r="BU801">
        <v>155.80000000000001</v>
      </c>
      <c r="BV801">
        <v>171.1</v>
      </c>
      <c r="BW801">
        <v>180</v>
      </c>
      <c r="BX801">
        <v>180</v>
      </c>
      <c r="BY801">
        <v>1062.0999999999999</v>
      </c>
      <c r="BZ801">
        <v>876.9</v>
      </c>
      <c r="CA801">
        <v>768.8</v>
      </c>
      <c r="CB801">
        <v>706.4</v>
      </c>
      <c r="CC801">
        <v>683.4</v>
      </c>
      <c r="CD801">
        <v>674.3</v>
      </c>
      <c r="CE801">
        <v>665.1</v>
      </c>
      <c r="CF801">
        <v>692.6</v>
      </c>
      <c r="CG801">
        <v>580.79999999999995</v>
      </c>
      <c r="CH801">
        <v>516.6</v>
      </c>
      <c r="CI801">
        <v>488.9</v>
      </c>
      <c r="CJ801">
        <v>477.5</v>
      </c>
      <c r="CK801">
        <v>473.3</v>
      </c>
      <c r="CL801">
        <v>470.5</v>
      </c>
      <c r="CM801">
        <v>654.5</v>
      </c>
      <c r="CN801">
        <v>551.6</v>
      </c>
      <c r="CO801">
        <v>499.1</v>
      </c>
      <c r="CP801">
        <v>476.5</v>
      </c>
      <c r="CQ801">
        <v>464.9</v>
      </c>
      <c r="CR801">
        <v>460</v>
      </c>
      <c r="CS801">
        <v>457</v>
      </c>
      <c r="CT801">
        <v>625.9</v>
      </c>
      <c r="CU801">
        <v>530.4</v>
      </c>
      <c r="CV801">
        <v>487.4</v>
      </c>
      <c r="CW801">
        <v>466.8</v>
      </c>
      <c r="CX801">
        <v>452.6</v>
      </c>
      <c r="CY801">
        <v>442</v>
      </c>
      <c r="CZ801">
        <v>432.4</v>
      </c>
      <c r="DA801">
        <v>623.4</v>
      </c>
      <c r="DB801">
        <v>517.20000000000005</v>
      </c>
      <c r="DC801">
        <v>474.9</v>
      </c>
      <c r="DD801">
        <v>457.8</v>
      </c>
      <c r="DE801">
        <v>449.6</v>
      </c>
      <c r="DF801">
        <v>435</v>
      </c>
      <c r="DG801">
        <v>410.6</v>
      </c>
      <c r="DH801">
        <v>618.29999999999995</v>
      </c>
      <c r="DI801">
        <v>511.7</v>
      </c>
      <c r="DJ801">
        <v>469.8</v>
      </c>
      <c r="DK801">
        <v>446.7</v>
      </c>
      <c r="DL801">
        <v>426</v>
      </c>
      <c r="DM801">
        <v>411.3</v>
      </c>
      <c r="DN801">
        <v>392.4</v>
      </c>
      <c r="DO801">
        <v>636.6</v>
      </c>
      <c r="DP801">
        <v>525.29999999999995</v>
      </c>
      <c r="DQ801">
        <v>476.5</v>
      </c>
      <c r="DR801">
        <v>451.6</v>
      </c>
      <c r="DS801">
        <v>428.9</v>
      </c>
      <c r="DT801">
        <v>407.2</v>
      </c>
      <c r="DU801">
        <v>374.9</v>
      </c>
      <c r="DV801">
        <v>706.6</v>
      </c>
      <c r="DW801">
        <v>575.5</v>
      </c>
      <c r="DX801">
        <v>502.1</v>
      </c>
      <c r="DY801">
        <v>468.7</v>
      </c>
      <c r="DZ801">
        <v>446.5</v>
      </c>
      <c r="EA801">
        <v>424.4</v>
      </c>
      <c r="EB801">
        <v>381.7</v>
      </c>
      <c r="EC801">
        <v>836.4</v>
      </c>
      <c r="ED801">
        <v>665</v>
      </c>
      <c r="EE801">
        <v>563.4</v>
      </c>
      <c r="EF801">
        <v>500.6</v>
      </c>
      <c r="EG801">
        <v>469.5</v>
      </c>
      <c r="EH801">
        <v>448.6</v>
      </c>
      <c r="EI801">
        <v>407.8</v>
      </c>
      <c r="EJ801">
        <v>965.8</v>
      </c>
      <c r="EK801">
        <v>767.9</v>
      </c>
      <c r="EL801">
        <v>650.1</v>
      </c>
      <c r="EM801">
        <v>572</v>
      </c>
      <c r="EN801">
        <v>519.29999999999995</v>
      </c>
      <c r="EO801">
        <v>481.4</v>
      </c>
      <c r="EP801" t="s">
        <v>5307</v>
      </c>
    </row>
    <row r="802" spans="1:146" x14ac:dyDescent="0.25">
      <c r="A802" t="s">
        <v>3421</v>
      </c>
      <c r="B802" t="s">
        <v>3844</v>
      </c>
      <c r="C802" t="s">
        <v>3845</v>
      </c>
      <c r="D802" t="s">
        <v>3846</v>
      </c>
      <c r="E802" t="s">
        <v>3070</v>
      </c>
      <c r="F802" t="s">
        <v>3847</v>
      </c>
      <c r="G802" t="s">
        <v>3848</v>
      </c>
      <c r="H802">
        <v>1990</v>
      </c>
      <c r="K802" t="s">
        <v>1698</v>
      </c>
      <c r="L802" t="s">
        <v>1781</v>
      </c>
      <c r="M802">
        <v>447</v>
      </c>
      <c r="N802" t="s">
        <v>5308</v>
      </c>
      <c r="O802" s="3">
        <v>0.50905092592592593</v>
      </c>
      <c r="P802">
        <v>9.0559999999999992</v>
      </c>
      <c r="Q802">
        <v>7.5049999999999999</v>
      </c>
      <c r="R802">
        <v>1.694</v>
      </c>
      <c r="S802">
        <v>3.01</v>
      </c>
      <c r="T802">
        <v>3072</v>
      </c>
      <c r="U802">
        <v>111.3</v>
      </c>
      <c r="V802">
        <v>0.25</v>
      </c>
      <c r="W802">
        <v>703.3</v>
      </c>
      <c r="X802">
        <v>0.89329999999999998</v>
      </c>
      <c r="Y802">
        <v>755.6</v>
      </c>
      <c r="Z802">
        <v>0</v>
      </c>
      <c r="AA802">
        <v>0</v>
      </c>
      <c r="AB802">
        <v>1134.3</v>
      </c>
      <c r="AC802">
        <v>927.6</v>
      </c>
      <c r="AD802">
        <v>805.1</v>
      </c>
      <c r="AE802">
        <v>727.7</v>
      </c>
      <c r="AF802">
        <v>685.2</v>
      </c>
      <c r="AG802">
        <v>664.6</v>
      </c>
      <c r="AH802">
        <v>645.6</v>
      </c>
      <c r="AI802">
        <v>1085.2</v>
      </c>
      <c r="AJ802">
        <v>891.2</v>
      </c>
      <c r="AK802">
        <v>782.6</v>
      </c>
      <c r="AL802">
        <v>720.2</v>
      </c>
      <c r="AM802">
        <v>687.1</v>
      </c>
      <c r="AN802">
        <v>669.1</v>
      </c>
      <c r="AO802">
        <v>652.5</v>
      </c>
      <c r="AP802">
        <v>965.1</v>
      </c>
      <c r="AQ802">
        <v>781.1</v>
      </c>
      <c r="AR802">
        <v>682.5</v>
      </c>
      <c r="AS802">
        <v>625.5</v>
      </c>
      <c r="AT802">
        <v>590.79999999999995</v>
      </c>
      <c r="AU802">
        <v>568.70000000000005</v>
      </c>
      <c r="AV802">
        <v>542.1</v>
      </c>
      <c r="AW802">
        <v>1006.9</v>
      </c>
      <c r="AX802">
        <v>810.6</v>
      </c>
      <c r="AY802">
        <v>704.5</v>
      </c>
      <c r="AZ802">
        <v>642.6</v>
      </c>
      <c r="BA802">
        <v>604.70000000000005</v>
      </c>
      <c r="BB802">
        <v>580.70000000000005</v>
      </c>
      <c r="BC802">
        <v>553.29999999999995</v>
      </c>
      <c r="BD802">
        <v>1132</v>
      </c>
      <c r="BE802">
        <v>872.5</v>
      </c>
      <c r="BF802">
        <v>728.8</v>
      </c>
      <c r="BG802">
        <v>643.6</v>
      </c>
      <c r="BH802">
        <v>600.70000000000005</v>
      </c>
      <c r="BI802">
        <v>570</v>
      </c>
      <c r="BJ802">
        <v>517.5</v>
      </c>
      <c r="BK802">
        <v>42.1</v>
      </c>
      <c r="BL802">
        <v>41.1</v>
      </c>
      <c r="BM802">
        <v>41.1</v>
      </c>
      <c r="BN802">
        <v>38.6</v>
      </c>
      <c r="BO802">
        <v>38.200000000000003</v>
      </c>
      <c r="BP802">
        <v>38.1</v>
      </c>
      <c r="BQ802">
        <v>39.200000000000003</v>
      </c>
      <c r="BR802">
        <v>147.9</v>
      </c>
      <c r="BS802">
        <v>152.4</v>
      </c>
      <c r="BT802">
        <v>155.19999999999999</v>
      </c>
      <c r="BU802">
        <v>169</v>
      </c>
      <c r="BV802">
        <v>180</v>
      </c>
      <c r="BW802">
        <v>180</v>
      </c>
      <c r="BX802">
        <v>180</v>
      </c>
      <c r="BY802">
        <v>1158</v>
      </c>
      <c r="BZ802">
        <v>973.4</v>
      </c>
      <c r="CA802">
        <v>862.7</v>
      </c>
      <c r="CB802">
        <v>800</v>
      </c>
      <c r="CC802">
        <v>778.1</v>
      </c>
      <c r="CD802">
        <v>770.8</v>
      </c>
      <c r="CE802">
        <v>780.5</v>
      </c>
      <c r="CF802">
        <v>768</v>
      </c>
      <c r="CG802">
        <v>651.5</v>
      </c>
      <c r="CH802">
        <v>594.6</v>
      </c>
      <c r="CI802">
        <v>570.29999999999995</v>
      </c>
      <c r="CJ802">
        <v>558.70000000000005</v>
      </c>
      <c r="CK802">
        <v>554.29999999999995</v>
      </c>
      <c r="CL802">
        <v>553</v>
      </c>
      <c r="CM802">
        <v>731.1</v>
      </c>
      <c r="CN802">
        <v>624.4</v>
      </c>
      <c r="CO802">
        <v>579.79999999999995</v>
      </c>
      <c r="CP802">
        <v>558.29999999999995</v>
      </c>
      <c r="CQ802">
        <v>545.1</v>
      </c>
      <c r="CR802">
        <v>538.6</v>
      </c>
      <c r="CS802">
        <v>535.29999999999995</v>
      </c>
      <c r="CT802">
        <v>703.3</v>
      </c>
      <c r="CU802">
        <v>606.70000000000005</v>
      </c>
      <c r="CV802">
        <v>569.20000000000005</v>
      </c>
      <c r="CW802">
        <v>547.5</v>
      </c>
      <c r="CX802">
        <v>530.1</v>
      </c>
      <c r="CY802">
        <v>516</v>
      </c>
      <c r="CZ802">
        <v>503.1</v>
      </c>
      <c r="DA802">
        <v>709.7</v>
      </c>
      <c r="DB802">
        <v>603.20000000000005</v>
      </c>
      <c r="DC802">
        <v>558.20000000000005</v>
      </c>
      <c r="DD802">
        <v>533.70000000000005</v>
      </c>
      <c r="DE802">
        <v>515.6</v>
      </c>
      <c r="DF802">
        <v>506.3</v>
      </c>
      <c r="DG802">
        <v>478.4</v>
      </c>
      <c r="DH802">
        <v>717.9</v>
      </c>
      <c r="DI802">
        <v>601.1</v>
      </c>
      <c r="DJ802">
        <v>556.70000000000005</v>
      </c>
      <c r="DK802">
        <v>528.70000000000005</v>
      </c>
      <c r="DL802">
        <v>501.7</v>
      </c>
      <c r="DM802">
        <v>478.5</v>
      </c>
      <c r="DN802">
        <v>451.1</v>
      </c>
      <c r="DO802">
        <v>742.5</v>
      </c>
      <c r="DP802">
        <v>616.1</v>
      </c>
      <c r="DQ802">
        <v>564</v>
      </c>
      <c r="DR802">
        <v>536.29999999999995</v>
      </c>
      <c r="DS802">
        <v>510.3</v>
      </c>
      <c r="DT802">
        <v>485.1</v>
      </c>
      <c r="DU802">
        <v>442.9</v>
      </c>
      <c r="DV802">
        <v>822.5</v>
      </c>
      <c r="DW802">
        <v>675</v>
      </c>
      <c r="DX802">
        <v>592</v>
      </c>
      <c r="DY802">
        <v>555.5</v>
      </c>
      <c r="DZ802">
        <v>529.6</v>
      </c>
      <c r="EA802">
        <v>503.8</v>
      </c>
      <c r="EB802">
        <v>457.5</v>
      </c>
      <c r="EC802">
        <v>961.9</v>
      </c>
      <c r="ED802">
        <v>765</v>
      </c>
      <c r="EE802">
        <v>650.29999999999995</v>
      </c>
      <c r="EF802">
        <v>585.29999999999995</v>
      </c>
      <c r="EG802">
        <v>553.29999999999995</v>
      </c>
      <c r="EH802">
        <v>528.9</v>
      </c>
      <c r="EI802">
        <v>481.8</v>
      </c>
      <c r="EJ802">
        <v>1110.7</v>
      </c>
      <c r="EK802">
        <v>881.9</v>
      </c>
      <c r="EL802">
        <v>747.5</v>
      </c>
      <c r="EM802">
        <v>655.4</v>
      </c>
      <c r="EN802">
        <v>592.20000000000005</v>
      </c>
      <c r="EO802">
        <v>558.4</v>
      </c>
      <c r="EP802" t="s">
        <v>5309</v>
      </c>
    </row>
    <row r="803" spans="1:146" x14ac:dyDescent="0.25">
      <c r="A803" t="s">
        <v>3421</v>
      </c>
      <c r="B803" t="s">
        <v>3193</v>
      </c>
      <c r="C803" t="s">
        <v>3194</v>
      </c>
      <c r="D803" t="s">
        <v>3195</v>
      </c>
      <c r="E803" t="s">
        <v>3196</v>
      </c>
      <c r="F803" t="s">
        <v>3197</v>
      </c>
      <c r="G803" t="s">
        <v>2977</v>
      </c>
      <c r="H803">
        <v>2012</v>
      </c>
      <c r="K803" t="s">
        <v>2137</v>
      </c>
      <c r="L803" t="s">
        <v>1782</v>
      </c>
      <c r="M803">
        <v>1105</v>
      </c>
      <c r="N803" t="s">
        <v>5308</v>
      </c>
      <c r="O803" s="3">
        <v>0.84358796296296301</v>
      </c>
      <c r="P803">
        <v>14.02</v>
      </c>
      <c r="Q803">
        <v>13.117000000000001</v>
      </c>
      <c r="R803">
        <v>3.3109999999999999</v>
      </c>
      <c r="S803">
        <v>4.37</v>
      </c>
      <c r="T803">
        <v>6127</v>
      </c>
      <c r="U803">
        <v>143.80000000000001</v>
      </c>
      <c r="V803">
        <v>0</v>
      </c>
      <c r="W803">
        <v>474.2</v>
      </c>
      <c r="X803">
        <v>1.2977000000000001</v>
      </c>
      <c r="Y803">
        <v>520.1</v>
      </c>
      <c r="Z803">
        <v>0</v>
      </c>
      <c r="AA803">
        <v>0</v>
      </c>
      <c r="AB803">
        <v>777.8</v>
      </c>
      <c r="AC803">
        <v>620.1</v>
      </c>
      <c r="AD803">
        <v>546.20000000000005</v>
      </c>
      <c r="AE803">
        <v>510.1</v>
      </c>
      <c r="AF803">
        <v>485.5</v>
      </c>
      <c r="AG803">
        <v>460.3</v>
      </c>
      <c r="AH803">
        <v>416</v>
      </c>
      <c r="AI803">
        <v>737.2</v>
      </c>
      <c r="AJ803">
        <v>593.6</v>
      </c>
      <c r="AK803">
        <v>527.29999999999995</v>
      </c>
      <c r="AL803">
        <v>492.7</v>
      </c>
      <c r="AM803">
        <v>468.4</v>
      </c>
      <c r="AN803">
        <v>446.9</v>
      </c>
      <c r="AO803">
        <v>418.4</v>
      </c>
      <c r="AP803">
        <v>653.6</v>
      </c>
      <c r="AQ803">
        <v>528</v>
      </c>
      <c r="AR803">
        <v>460.6</v>
      </c>
      <c r="AS803">
        <v>420.3</v>
      </c>
      <c r="AT803">
        <v>393.4</v>
      </c>
      <c r="AU803">
        <v>373</v>
      </c>
      <c r="AV803">
        <v>341.1</v>
      </c>
      <c r="AW803">
        <v>728.6</v>
      </c>
      <c r="AX803">
        <v>581.9</v>
      </c>
      <c r="AY803">
        <v>501.3</v>
      </c>
      <c r="AZ803">
        <v>452.5</v>
      </c>
      <c r="BA803">
        <v>420.4</v>
      </c>
      <c r="BB803">
        <v>397.5</v>
      </c>
      <c r="BC803">
        <v>365</v>
      </c>
      <c r="BD803">
        <v>776.6</v>
      </c>
      <c r="BE803">
        <v>584.5</v>
      </c>
      <c r="BF803">
        <v>493.7</v>
      </c>
      <c r="BG803">
        <v>440</v>
      </c>
      <c r="BH803">
        <v>407.1</v>
      </c>
      <c r="BI803">
        <v>375.9</v>
      </c>
      <c r="BJ803">
        <v>323.10000000000002</v>
      </c>
      <c r="BK803">
        <v>42.8</v>
      </c>
      <c r="BL803">
        <v>41.3</v>
      </c>
      <c r="BM803">
        <v>38.6</v>
      </c>
      <c r="BN803">
        <v>37.299999999999997</v>
      </c>
      <c r="BO803">
        <v>36.6</v>
      </c>
      <c r="BP803">
        <v>35.9</v>
      </c>
      <c r="BQ803">
        <v>35.700000000000003</v>
      </c>
      <c r="BR803">
        <v>141.4</v>
      </c>
      <c r="BS803">
        <v>141.5</v>
      </c>
      <c r="BT803">
        <v>148.1</v>
      </c>
      <c r="BU803">
        <v>152.30000000000001</v>
      </c>
      <c r="BV803">
        <v>149.30000000000001</v>
      </c>
      <c r="BW803">
        <v>145.69999999999999</v>
      </c>
      <c r="BX803">
        <v>142.6</v>
      </c>
      <c r="BY803">
        <v>790.3</v>
      </c>
      <c r="BZ803">
        <v>640.29999999999995</v>
      </c>
      <c r="CA803">
        <v>580.20000000000005</v>
      </c>
      <c r="CB803">
        <v>557.9</v>
      </c>
      <c r="CC803">
        <v>547.1</v>
      </c>
      <c r="CD803">
        <v>537.20000000000005</v>
      </c>
      <c r="CE803">
        <v>528.20000000000005</v>
      </c>
      <c r="CF803">
        <v>516.70000000000005</v>
      </c>
      <c r="CG803">
        <v>434.1</v>
      </c>
      <c r="CH803">
        <v>408.9</v>
      </c>
      <c r="CI803">
        <v>397.2</v>
      </c>
      <c r="CJ803">
        <v>389.8</v>
      </c>
      <c r="CK803">
        <v>385.3</v>
      </c>
      <c r="CL803">
        <v>372.5</v>
      </c>
      <c r="CM803">
        <v>486.8</v>
      </c>
      <c r="CN803">
        <v>421.1</v>
      </c>
      <c r="CO803">
        <v>395.9</v>
      </c>
      <c r="CP803">
        <v>379.9</v>
      </c>
      <c r="CQ803">
        <v>370.7</v>
      </c>
      <c r="CR803">
        <v>365.2</v>
      </c>
      <c r="CS803">
        <v>352.4</v>
      </c>
      <c r="CT803">
        <v>466.7</v>
      </c>
      <c r="CU803">
        <v>412.6</v>
      </c>
      <c r="CV803">
        <v>382.4</v>
      </c>
      <c r="CW803">
        <v>357.4</v>
      </c>
      <c r="CX803">
        <v>343.1</v>
      </c>
      <c r="CY803">
        <v>334.8</v>
      </c>
      <c r="CZ803">
        <v>326.10000000000002</v>
      </c>
      <c r="DA803">
        <v>475.4</v>
      </c>
      <c r="DB803">
        <v>416.5</v>
      </c>
      <c r="DC803">
        <v>384.8</v>
      </c>
      <c r="DD803">
        <v>354</v>
      </c>
      <c r="DE803">
        <v>328.7</v>
      </c>
      <c r="DF803">
        <v>310.8</v>
      </c>
      <c r="DG803">
        <v>293.2</v>
      </c>
      <c r="DH803">
        <v>475.4</v>
      </c>
      <c r="DI803">
        <v>408</v>
      </c>
      <c r="DJ803">
        <v>374.8</v>
      </c>
      <c r="DK803">
        <v>353.2</v>
      </c>
      <c r="DL803">
        <v>332.7</v>
      </c>
      <c r="DM803">
        <v>312.10000000000002</v>
      </c>
      <c r="DN803">
        <v>272</v>
      </c>
      <c r="DO803">
        <v>492.5</v>
      </c>
      <c r="DP803">
        <v>412.4</v>
      </c>
      <c r="DQ803">
        <v>370.3</v>
      </c>
      <c r="DR803">
        <v>341.8</v>
      </c>
      <c r="DS803">
        <v>321.60000000000002</v>
      </c>
      <c r="DT803">
        <v>303.5</v>
      </c>
      <c r="DU803">
        <v>267.3</v>
      </c>
      <c r="DV803">
        <v>552.1</v>
      </c>
      <c r="DW803">
        <v>438</v>
      </c>
      <c r="DX803">
        <v>394.8</v>
      </c>
      <c r="DY803">
        <v>354.9</v>
      </c>
      <c r="DZ803">
        <v>317.39999999999998</v>
      </c>
      <c r="EA803">
        <v>283.5</v>
      </c>
      <c r="EB803">
        <v>245.3</v>
      </c>
      <c r="EC803">
        <v>662.9</v>
      </c>
      <c r="ED803">
        <v>519.5</v>
      </c>
      <c r="EE803">
        <v>443.6</v>
      </c>
      <c r="EF803">
        <v>397.8</v>
      </c>
      <c r="EG803">
        <v>367.1</v>
      </c>
      <c r="EH803">
        <v>332</v>
      </c>
      <c r="EI803">
        <v>263.10000000000002</v>
      </c>
      <c r="EJ803">
        <v>765.4</v>
      </c>
      <c r="EK803">
        <v>599.9</v>
      </c>
      <c r="EL803">
        <v>512.20000000000005</v>
      </c>
      <c r="EM803">
        <v>462.2</v>
      </c>
      <c r="EN803">
        <v>423.9</v>
      </c>
      <c r="EO803">
        <v>383.3</v>
      </c>
      <c r="EP803" t="s">
        <v>5310</v>
      </c>
    </row>
    <row r="804" spans="1:146" x14ac:dyDescent="0.25">
      <c r="A804" t="s">
        <v>3421</v>
      </c>
      <c r="B804" t="s">
        <v>5311</v>
      </c>
      <c r="C804" t="s">
        <v>5312</v>
      </c>
      <c r="D804" t="s">
        <v>5313</v>
      </c>
      <c r="E804" t="s">
        <v>5314</v>
      </c>
      <c r="F804" t="s">
        <v>519</v>
      </c>
      <c r="G804" t="s">
        <v>507</v>
      </c>
      <c r="H804">
        <v>1989</v>
      </c>
      <c r="K804" t="s">
        <v>1698</v>
      </c>
      <c r="L804" t="s">
        <v>1781</v>
      </c>
      <c r="M804">
        <v>673</v>
      </c>
      <c r="N804" t="s">
        <v>5315</v>
      </c>
      <c r="O804" s="3">
        <v>0.45583333333333331</v>
      </c>
      <c r="P804">
        <v>12.005000000000001</v>
      </c>
      <c r="Q804">
        <v>9.7919999999999998</v>
      </c>
      <c r="R804">
        <v>1.6950000000000001</v>
      </c>
      <c r="S804">
        <v>3.68</v>
      </c>
      <c r="T804">
        <v>8600</v>
      </c>
      <c r="U804">
        <v>133.6</v>
      </c>
      <c r="V804">
        <v>0.52</v>
      </c>
      <c r="W804">
        <v>662.7</v>
      </c>
      <c r="X804">
        <v>0.92910000000000004</v>
      </c>
      <c r="Y804">
        <v>726.5</v>
      </c>
      <c r="Z804">
        <v>0</v>
      </c>
      <c r="AA804">
        <v>0</v>
      </c>
      <c r="AB804">
        <v>1083.0999999999999</v>
      </c>
      <c r="AC804">
        <v>886.8</v>
      </c>
      <c r="AD804">
        <v>775.1</v>
      </c>
      <c r="AE804">
        <v>703.6</v>
      </c>
      <c r="AF804">
        <v>662.4</v>
      </c>
      <c r="AG804">
        <v>638.29999999999995</v>
      </c>
      <c r="AH804">
        <v>618.1</v>
      </c>
      <c r="AI804">
        <v>1046.0999999999999</v>
      </c>
      <c r="AJ804">
        <v>859.2</v>
      </c>
      <c r="AK804">
        <v>756.6</v>
      </c>
      <c r="AL804">
        <v>697.3</v>
      </c>
      <c r="AM804">
        <v>664.7</v>
      </c>
      <c r="AN804">
        <v>646.20000000000005</v>
      </c>
      <c r="AO804">
        <v>628.20000000000005</v>
      </c>
      <c r="AP804">
        <v>913.1</v>
      </c>
      <c r="AQ804">
        <v>737.2</v>
      </c>
      <c r="AR804">
        <v>642.70000000000005</v>
      </c>
      <c r="AS804">
        <v>588.20000000000005</v>
      </c>
      <c r="AT804">
        <v>555.4</v>
      </c>
      <c r="AU804">
        <v>535</v>
      </c>
      <c r="AV804">
        <v>512.4</v>
      </c>
      <c r="AW804">
        <v>978.1</v>
      </c>
      <c r="AX804">
        <v>783.4</v>
      </c>
      <c r="AY804">
        <v>677.1</v>
      </c>
      <c r="AZ804">
        <v>614.4</v>
      </c>
      <c r="BA804">
        <v>576</v>
      </c>
      <c r="BB804">
        <v>552.1</v>
      </c>
      <c r="BC804">
        <v>525.9</v>
      </c>
      <c r="BD804">
        <v>1075.2</v>
      </c>
      <c r="BE804">
        <v>830.1</v>
      </c>
      <c r="BF804">
        <v>692.8</v>
      </c>
      <c r="BG804">
        <v>608.20000000000005</v>
      </c>
      <c r="BH804">
        <v>564.79999999999995</v>
      </c>
      <c r="BI804">
        <v>532.70000000000005</v>
      </c>
      <c r="BJ804">
        <v>482.7</v>
      </c>
      <c r="BK804">
        <v>44.9</v>
      </c>
      <c r="BL804">
        <v>43.2</v>
      </c>
      <c r="BM804">
        <v>43.4</v>
      </c>
      <c r="BN804">
        <v>44.2</v>
      </c>
      <c r="BO804">
        <v>44.1</v>
      </c>
      <c r="BP804">
        <v>43.9</v>
      </c>
      <c r="BQ804">
        <v>44.1</v>
      </c>
      <c r="BR804">
        <v>146.6</v>
      </c>
      <c r="BS804">
        <v>151.19999999999999</v>
      </c>
      <c r="BT804">
        <v>152.19999999999999</v>
      </c>
      <c r="BU804">
        <v>156.1</v>
      </c>
      <c r="BV804">
        <v>173.3</v>
      </c>
      <c r="BW804">
        <v>180</v>
      </c>
      <c r="BX804">
        <v>180</v>
      </c>
      <c r="BY804">
        <v>1162.5999999999999</v>
      </c>
      <c r="BZ804">
        <v>972.7</v>
      </c>
      <c r="CA804">
        <v>868.1</v>
      </c>
      <c r="CB804">
        <v>807.7</v>
      </c>
      <c r="CC804">
        <v>781.9</v>
      </c>
      <c r="CD804">
        <v>772.1</v>
      </c>
      <c r="CE804">
        <v>772.1</v>
      </c>
      <c r="CF804">
        <v>749.6</v>
      </c>
      <c r="CG804">
        <v>637.4</v>
      </c>
      <c r="CH804">
        <v>565.9</v>
      </c>
      <c r="CI804">
        <v>531.4</v>
      </c>
      <c r="CJ804">
        <v>517.29999999999995</v>
      </c>
      <c r="CK804">
        <v>512.29999999999995</v>
      </c>
      <c r="CL804">
        <v>512.5</v>
      </c>
      <c r="CM804">
        <v>706.2</v>
      </c>
      <c r="CN804">
        <v>601.79999999999995</v>
      </c>
      <c r="CO804">
        <v>538.20000000000005</v>
      </c>
      <c r="CP804">
        <v>511.9</v>
      </c>
      <c r="CQ804">
        <v>499.2</v>
      </c>
      <c r="CR804">
        <v>493.9</v>
      </c>
      <c r="CS804">
        <v>492</v>
      </c>
      <c r="CT804">
        <v>674.4</v>
      </c>
      <c r="CU804">
        <v>573.5</v>
      </c>
      <c r="CV804">
        <v>520.20000000000005</v>
      </c>
      <c r="CW804">
        <v>497.4</v>
      </c>
      <c r="CX804">
        <v>484.2</v>
      </c>
      <c r="CY804">
        <v>474.8</v>
      </c>
      <c r="CZ804">
        <v>466</v>
      </c>
      <c r="DA804">
        <v>674.8</v>
      </c>
      <c r="DB804">
        <v>559.20000000000005</v>
      </c>
      <c r="DC804">
        <v>506.9</v>
      </c>
      <c r="DD804">
        <v>486.7</v>
      </c>
      <c r="DE804">
        <v>478.8</v>
      </c>
      <c r="DF804">
        <v>467.4</v>
      </c>
      <c r="DG804">
        <v>447.4</v>
      </c>
      <c r="DH804">
        <v>660.2</v>
      </c>
      <c r="DI804">
        <v>545.4</v>
      </c>
      <c r="DJ804">
        <v>497.8</v>
      </c>
      <c r="DK804">
        <v>475.1</v>
      </c>
      <c r="DL804">
        <v>456.9</v>
      </c>
      <c r="DM804">
        <v>442.1</v>
      </c>
      <c r="DN804">
        <v>427.5</v>
      </c>
      <c r="DO804">
        <v>677.3</v>
      </c>
      <c r="DP804">
        <v>559.29999999999995</v>
      </c>
      <c r="DQ804">
        <v>503.7</v>
      </c>
      <c r="DR804">
        <v>478.3</v>
      </c>
      <c r="DS804">
        <v>458.1</v>
      </c>
      <c r="DT804">
        <v>439.6</v>
      </c>
      <c r="DU804">
        <v>411.5</v>
      </c>
      <c r="DV804">
        <v>742.2</v>
      </c>
      <c r="DW804">
        <v>609.5</v>
      </c>
      <c r="DX804">
        <v>529.79999999999995</v>
      </c>
      <c r="DY804">
        <v>493.8</v>
      </c>
      <c r="DZ804">
        <v>472.4</v>
      </c>
      <c r="EA804">
        <v>452.6</v>
      </c>
      <c r="EB804">
        <v>415.6</v>
      </c>
      <c r="EC804">
        <v>869.2</v>
      </c>
      <c r="ED804">
        <v>693.6</v>
      </c>
      <c r="EE804">
        <v>591.79999999999995</v>
      </c>
      <c r="EF804">
        <v>525.20000000000005</v>
      </c>
      <c r="EG804">
        <v>493.5</v>
      </c>
      <c r="EH804">
        <v>473.4</v>
      </c>
      <c r="EI804">
        <v>436.8</v>
      </c>
      <c r="EJ804">
        <v>1003.7</v>
      </c>
      <c r="EK804">
        <v>800.8</v>
      </c>
      <c r="EL804">
        <v>682.1</v>
      </c>
      <c r="EM804">
        <v>599.5</v>
      </c>
      <c r="EN804">
        <v>542.9</v>
      </c>
      <c r="EO804">
        <v>504.5</v>
      </c>
      <c r="EP804" t="s">
        <v>5316</v>
      </c>
    </row>
    <row r="805" spans="1:146" x14ac:dyDescent="0.25">
      <c r="A805" t="s">
        <v>3421</v>
      </c>
      <c r="B805" t="s">
        <v>5317</v>
      </c>
      <c r="C805" t="s">
        <v>5318</v>
      </c>
      <c r="D805" t="s">
        <v>5319</v>
      </c>
      <c r="E805" t="s">
        <v>5320</v>
      </c>
      <c r="F805" t="s">
        <v>1051</v>
      </c>
      <c r="G805" t="s">
        <v>1104</v>
      </c>
      <c r="H805">
        <v>2007</v>
      </c>
      <c r="K805" t="s">
        <v>1698</v>
      </c>
      <c r="L805" t="s">
        <v>1781</v>
      </c>
      <c r="M805">
        <v>593</v>
      </c>
      <c r="N805" t="s">
        <v>5315</v>
      </c>
      <c r="O805" s="3">
        <v>0.54833333333333334</v>
      </c>
      <c r="P805">
        <v>9.5500000000000007</v>
      </c>
      <c r="Q805">
        <v>9.1340000000000003</v>
      </c>
      <c r="R805">
        <v>1.784</v>
      </c>
      <c r="S805">
        <v>3.3</v>
      </c>
      <c r="T805">
        <v>5300</v>
      </c>
      <c r="U805">
        <v>122.5</v>
      </c>
      <c r="V805">
        <v>0.36</v>
      </c>
      <c r="W805">
        <v>731.3</v>
      </c>
      <c r="X805">
        <v>0.86750000000000005</v>
      </c>
      <c r="Y805">
        <v>778.1</v>
      </c>
      <c r="Z805">
        <v>0</v>
      </c>
      <c r="AA805">
        <v>0</v>
      </c>
      <c r="AB805">
        <v>1278.8</v>
      </c>
      <c r="AC805">
        <v>1003</v>
      </c>
      <c r="AD805">
        <v>849.3</v>
      </c>
      <c r="AE805">
        <v>749.8</v>
      </c>
      <c r="AF805">
        <v>686.7</v>
      </c>
      <c r="AG805">
        <v>649.9</v>
      </c>
      <c r="AH805">
        <v>620.5</v>
      </c>
      <c r="AI805">
        <v>1211.4000000000001</v>
      </c>
      <c r="AJ805">
        <v>962.8</v>
      </c>
      <c r="AK805">
        <v>823.7</v>
      </c>
      <c r="AL805">
        <v>735.3</v>
      </c>
      <c r="AM805">
        <v>681.8</v>
      </c>
      <c r="AN805">
        <v>654.1</v>
      </c>
      <c r="AO805">
        <v>630.20000000000005</v>
      </c>
      <c r="AP805">
        <v>1046</v>
      </c>
      <c r="AQ805">
        <v>828.2</v>
      </c>
      <c r="AR805">
        <v>707.2</v>
      </c>
      <c r="AS805">
        <v>634.29999999999995</v>
      </c>
      <c r="AT805">
        <v>588.9</v>
      </c>
      <c r="AU805">
        <v>559.9</v>
      </c>
      <c r="AV805">
        <v>527.70000000000005</v>
      </c>
      <c r="AW805">
        <v>1046</v>
      </c>
      <c r="AX805">
        <v>828.2</v>
      </c>
      <c r="AY805">
        <v>707.2</v>
      </c>
      <c r="AZ805">
        <v>634.29999999999995</v>
      </c>
      <c r="BA805">
        <v>588.9</v>
      </c>
      <c r="BB805">
        <v>559.9</v>
      </c>
      <c r="BC805">
        <v>527.70000000000005</v>
      </c>
      <c r="BD805">
        <v>1282.5999999999999</v>
      </c>
      <c r="BE805">
        <v>944.5</v>
      </c>
      <c r="BF805">
        <v>764.9</v>
      </c>
      <c r="BG805">
        <v>653.70000000000005</v>
      </c>
      <c r="BH805">
        <v>593.9</v>
      </c>
      <c r="BI805">
        <v>555.5</v>
      </c>
      <c r="BJ805">
        <v>503.4</v>
      </c>
      <c r="BK805">
        <v>43.8</v>
      </c>
      <c r="BL805">
        <v>42</v>
      </c>
      <c r="BM805">
        <v>41.5</v>
      </c>
      <c r="BN805">
        <v>41.2</v>
      </c>
      <c r="BO805">
        <v>40.1</v>
      </c>
      <c r="BP805">
        <v>39.4</v>
      </c>
      <c r="BQ805">
        <v>39.6</v>
      </c>
      <c r="BR805">
        <v>170.7</v>
      </c>
      <c r="BS805">
        <v>171.7</v>
      </c>
      <c r="BT805">
        <v>173.4</v>
      </c>
      <c r="BU805">
        <v>174.9</v>
      </c>
      <c r="BV805">
        <v>175.4</v>
      </c>
      <c r="BW805">
        <v>176.8</v>
      </c>
      <c r="BX805">
        <v>178.8</v>
      </c>
      <c r="BY805">
        <v>1239.8</v>
      </c>
      <c r="BZ805">
        <v>1010.5</v>
      </c>
      <c r="CA805">
        <v>885.5</v>
      </c>
      <c r="CB805">
        <v>799.5</v>
      </c>
      <c r="CC805">
        <v>752.8</v>
      </c>
      <c r="CD805">
        <v>737.3</v>
      </c>
      <c r="CE805">
        <v>735.3</v>
      </c>
      <c r="CF805">
        <v>806.5</v>
      </c>
      <c r="CG805">
        <v>671.2</v>
      </c>
      <c r="CH805">
        <v>589.29999999999995</v>
      </c>
      <c r="CI805">
        <v>544.79999999999995</v>
      </c>
      <c r="CJ805">
        <v>525</v>
      </c>
      <c r="CK805">
        <v>516.4</v>
      </c>
      <c r="CL805">
        <v>512.9</v>
      </c>
      <c r="CM805">
        <v>761.4</v>
      </c>
      <c r="CN805">
        <v>637.70000000000005</v>
      </c>
      <c r="CO805">
        <v>563.5</v>
      </c>
      <c r="CP805">
        <v>529.1</v>
      </c>
      <c r="CQ805">
        <v>512.20000000000005</v>
      </c>
      <c r="CR805">
        <v>502.5</v>
      </c>
      <c r="CS805">
        <v>497</v>
      </c>
      <c r="CT805">
        <v>728.8</v>
      </c>
      <c r="CU805">
        <v>611.79999999999995</v>
      </c>
      <c r="CV805">
        <v>546.29999999999995</v>
      </c>
      <c r="CW805">
        <v>517.70000000000005</v>
      </c>
      <c r="CX805">
        <v>500.7</v>
      </c>
      <c r="CY805">
        <v>487.9</v>
      </c>
      <c r="CZ805">
        <v>471.7</v>
      </c>
      <c r="DA805">
        <v>737.9</v>
      </c>
      <c r="DB805">
        <v>617.70000000000005</v>
      </c>
      <c r="DC805">
        <v>548</v>
      </c>
      <c r="DD805">
        <v>517.20000000000005</v>
      </c>
      <c r="DE805">
        <v>499</v>
      </c>
      <c r="DF805">
        <v>482.1</v>
      </c>
      <c r="DG805">
        <v>453.6</v>
      </c>
      <c r="DH805">
        <v>808.7</v>
      </c>
      <c r="DI805">
        <v>660.5</v>
      </c>
      <c r="DJ805">
        <v>572.4</v>
      </c>
      <c r="DK805">
        <v>527.9</v>
      </c>
      <c r="DL805">
        <v>504.9</v>
      </c>
      <c r="DM805">
        <v>487.3</v>
      </c>
      <c r="DN805">
        <v>452.2</v>
      </c>
      <c r="DO805">
        <v>866.3</v>
      </c>
      <c r="DP805">
        <v>699.2</v>
      </c>
      <c r="DQ805">
        <v>601.6</v>
      </c>
      <c r="DR805">
        <v>542.20000000000005</v>
      </c>
      <c r="DS805">
        <v>513.5</v>
      </c>
      <c r="DT805">
        <v>494.8</v>
      </c>
      <c r="DU805">
        <v>460.3</v>
      </c>
      <c r="DV805">
        <v>996.1</v>
      </c>
      <c r="DW805">
        <v>779.8</v>
      </c>
      <c r="DX805">
        <v>662.8</v>
      </c>
      <c r="DY805">
        <v>583.70000000000005</v>
      </c>
      <c r="DZ805">
        <v>536.4</v>
      </c>
      <c r="EA805">
        <v>511.4</v>
      </c>
      <c r="EB805">
        <v>477.2</v>
      </c>
      <c r="EC805">
        <v>1162.5</v>
      </c>
      <c r="ED805">
        <v>887.9</v>
      </c>
      <c r="EE805">
        <v>737.5</v>
      </c>
      <c r="EF805">
        <v>643.1</v>
      </c>
      <c r="EG805">
        <v>574.79999999999995</v>
      </c>
      <c r="EH805">
        <v>533.4</v>
      </c>
      <c r="EI805">
        <v>492.9</v>
      </c>
      <c r="EJ805">
        <v>1317.7</v>
      </c>
      <c r="EK805">
        <v>995.4</v>
      </c>
      <c r="EL805">
        <v>813.2</v>
      </c>
      <c r="EM805">
        <v>700</v>
      </c>
      <c r="EN805">
        <v>620.70000000000005</v>
      </c>
      <c r="EO805">
        <v>562.4</v>
      </c>
      <c r="EP805" t="s">
        <v>5321</v>
      </c>
    </row>
    <row r="806" spans="1:146" x14ac:dyDescent="0.25">
      <c r="A806" t="s">
        <v>5322</v>
      </c>
      <c r="B806" t="s">
        <v>1960</v>
      </c>
      <c r="C806" t="s">
        <v>1961</v>
      </c>
      <c r="D806" t="s">
        <v>1962</v>
      </c>
      <c r="E806" t="s">
        <v>553</v>
      </c>
      <c r="F806" t="s">
        <v>969</v>
      </c>
      <c r="G806" t="s">
        <v>1314</v>
      </c>
      <c r="H806">
        <v>1989</v>
      </c>
      <c r="I806">
        <v>4037304</v>
      </c>
      <c r="K806" t="s">
        <v>1698</v>
      </c>
      <c r="L806" t="s">
        <v>1781</v>
      </c>
      <c r="M806">
        <v>300</v>
      </c>
      <c r="N806" t="s">
        <v>5315</v>
      </c>
      <c r="O806" s="3">
        <v>0.63768518518518513</v>
      </c>
      <c r="P806">
        <v>9.4949999999999992</v>
      </c>
      <c r="Q806">
        <v>8.7609999999999992</v>
      </c>
      <c r="R806">
        <v>1.774</v>
      </c>
      <c r="S806">
        <v>2.83</v>
      </c>
      <c r="T806">
        <v>2604</v>
      </c>
      <c r="U806">
        <v>107.3</v>
      </c>
      <c r="V806">
        <v>0.19</v>
      </c>
      <c r="W806">
        <v>658.2</v>
      </c>
      <c r="X806">
        <v>0.94310000000000005</v>
      </c>
      <c r="Y806">
        <v>715.7</v>
      </c>
      <c r="Z806">
        <v>0</v>
      </c>
      <c r="AA806">
        <v>0</v>
      </c>
      <c r="AB806">
        <v>1085.2</v>
      </c>
      <c r="AC806">
        <v>872.6</v>
      </c>
      <c r="AD806">
        <v>751.5</v>
      </c>
      <c r="AE806">
        <v>688.7</v>
      </c>
      <c r="AF806">
        <v>653.9</v>
      </c>
      <c r="AG806">
        <v>634.6</v>
      </c>
      <c r="AH806">
        <v>602.5</v>
      </c>
      <c r="AI806">
        <v>1032.7</v>
      </c>
      <c r="AJ806">
        <v>834.8</v>
      </c>
      <c r="AK806">
        <v>730.5</v>
      </c>
      <c r="AL806">
        <v>678.5</v>
      </c>
      <c r="AM806">
        <v>651</v>
      </c>
      <c r="AN806">
        <v>633</v>
      </c>
      <c r="AO806">
        <v>599.6</v>
      </c>
      <c r="AP806">
        <v>909.5</v>
      </c>
      <c r="AQ806">
        <v>732.6</v>
      </c>
      <c r="AR806">
        <v>638.1</v>
      </c>
      <c r="AS806">
        <v>583.79999999999995</v>
      </c>
      <c r="AT806">
        <v>550.5</v>
      </c>
      <c r="AU806">
        <v>528.4</v>
      </c>
      <c r="AV806">
        <v>498</v>
      </c>
      <c r="AW806">
        <v>975.2</v>
      </c>
      <c r="AX806">
        <v>778.9</v>
      </c>
      <c r="AY806">
        <v>672.6</v>
      </c>
      <c r="AZ806">
        <v>610.6</v>
      </c>
      <c r="BA806">
        <v>572.29999999999995</v>
      </c>
      <c r="BB806">
        <v>547.1</v>
      </c>
      <c r="BC806">
        <v>514.4</v>
      </c>
      <c r="BD806">
        <v>1082</v>
      </c>
      <c r="BE806">
        <v>819.5</v>
      </c>
      <c r="BF806">
        <v>678.7</v>
      </c>
      <c r="BG806">
        <v>603.29999999999995</v>
      </c>
      <c r="BH806">
        <v>562.5</v>
      </c>
      <c r="BI806">
        <v>529</v>
      </c>
      <c r="BJ806">
        <v>473.7</v>
      </c>
      <c r="BK806">
        <v>42.4</v>
      </c>
      <c r="BL806">
        <v>41</v>
      </c>
      <c r="BM806">
        <v>40.1</v>
      </c>
      <c r="BN806">
        <v>38.9</v>
      </c>
      <c r="BO806">
        <v>38.6</v>
      </c>
      <c r="BP806">
        <v>38.700000000000003</v>
      </c>
      <c r="BQ806">
        <v>39.299999999999997</v>
      </c>
      <c r="BR806">
        <v>145.1</v>
      </c>
      <c r="BS806">
        <v>149.5</v>
      </c>
      <c r="BT806">
        <v>150.6</v>
      </c>
      <c r="BU806">
        <v>158.5</v>
      </c>
      <c r="BV806">
        <v>180</v>
      </c>
      <c r="BW806">
        <v>180</v>
      </c>
      <c r="BX806">
        <v>180</v>
      </c>
      <c r="BY806">
        <v>1116.9000000000001</v>
      </c>
      <c r="BZ806">
        <v>915.1</v>
      </c>
      <c r="CA806">
        <v>805.1</v>
      </c>
      <c r="CB806">
        <v>765.7</v>
      </c>
      <c r="CC806">
        <v>754.3</v>
      </c>
      <c r="CD806">
        <v>751.6</v>
      </c>
      <c r="CE806">
        <v>745.5</v>
      </c>
      <c r="CF806">
        <v>736.2</v>
      </c>
      <c r="CG806">
        <v>613.70000000000005</v>
      </c>
      <c r="CH806">
        <v>554.4</v>
      </c>
      <c r="CI806">
        <v>536.20000000000005</v>
      </c>
      <c r="CJ806">
        <v>530.5</v>
      </c>
      <c r="CK806">
        <v>528</v>
      </c>
      <c r="CL806">
        <v>521.20000000000005</v>
      </c>
      <c r="CM806">
        <v>698.5</v>
      </c>
      <c r="CN806">
        <v>587</v>
      </c>
      <c r="CO806">
        <v>539.20000000000005</v>
      </c>
      <c r="CP806">
        <v>520.9</v>
      </c>
      <c r="CQ806">
        <v>514.29999999999995</v>
      </c>
      <c r="CR806">
        <v>511.1</v>
      </c>
      <c r="CS806">
        <v>503.6</v>
      </c>
      <c r="CT806">
        <v>671.1</v>
      </c>
      <c r="CU806">
        <v>569.20000000000005</v>
      </c>
      <c r="CV806">
        <v>528.29999999999995</v>
      </c>
      <c r="CW806">
        <v>505.7</v>
      </c>
      <c r="CX806">
        <v>490.2</v>
      </c>
      <c r="CY806">
        <v>482.5</v>
      </c>
      <c r="CZ806">
        <v>477.5</v>
      </c>
      <c r="DA806">
        <v>665.1</v>
      </c>
      <c r="DB806">
        <v>555.79999999999995</v>
      </c>
      <c r="DC806">
        <v>518.9</v>
      </c>
      <c r="DD806">
        <v>504.2</v>
      </c>
      <c r="DE806">
        <v>481.1</v>
      </c>
      <c r="DF806">
        <v>460.5</v>
      </c>
      <c r="DG806">
        <v>441.1</v>
      </c>
      <c r="DH806">
        <v>663.2</v>
      </c>
      <c r="DI806">
        <v>552</v>
      </c>
      <c r="DJ806">
        <v>509.6</v>
      </c>
      <c r="DK806">
        <v>477.7</v>
      </c>
      <c r="DL806">
        <v>455.9</v>
      </c>
      <c r="DM806">
        <v>440.7</v>
      </c>
      <c r="DN806">
        <v>415.7</v>
      </c>
      <c r="DO806">
        <v>685.4</v>
      </c>
      <c r="DP806">
        <v>565.29999999999995</v>
      </c>
      <c r="DQ806">
        <v>517</v>
      </c>
      <c r="DR806">
        <v>482.4</v>
      </c>
      <c r="DS806">
        <v>448.6</v>
      </c>
      <c r="DT806">
        <v>420.9</v>
      </c>
      <c r="DU806">
        <v>390.5</v>
      </c>
      <c r="DV806">
        <v>762.7</v>
      </c>
      <c r="DW806">
        <v>617.5</v>
      </c>
      <c r="DX806">
        <v>541.9</v>
      </c>
      <c r="DY806">
        <v>506.5</v>
      </c>
      <c r="DZ806">
        <v>473</v>
      </c>
      <c r="EA806">
        <v>439.5</v>
      </c>
      <c r="EB806">
        <v>373.7</v>
      </c>
      <c r="EC806">
        <v>912.3</v>
      </c>
      <c r="ED806">
        <v>718.9</v>
      </c>
      <c r="EE806">
        <v>604.79999999999995</v>
      </c>
      <c r="EF806">
        <v>539.6</v>
      </c>
      <c r="EG806">
        <v>506.9</v>
      </c>
      <c r="EH806">
        <v>476.1</v>
      </c>
      <c r="EI806">
        <v>414.4</v>
      </c>
      <c r="EJ806">
        <v>1053.4000000000001</v>
      </c>
      <c r="EK806">
        <v>830.2</v>
      </c>
      <c r="EL806">
        <v>697.9</v>
      </c>
      <c r="EM806">
        <v>611.6</v>
      </c>
      <c r="EN806">
        <v>553.6</v>
      </c>
      <c r="EO806">
        <v>517.6</v>
      </c>
      <c r="EP806" t="s">
        <v>5323</v>
      </c>
    </row>
    <row r="807" spans="1:146" x14ac:dyDescent="0.25">
      <c r="A807" t="s">
        <v>3421</v>
      </c>
      <c r="B807" t="s">
        <v>2883</v>
      </c>
      <c r="C807" t="s">
        <v>2884</v>
      </c>
      <c r="D807" t="s">
        <v>2885</v>
      </c>
      <c r="E807" t="s">
        <v>2886</v>
      </c>
      <c r="F807" t="s">
        <v>620</v>
      </c>
      <c r="G807" t="s">
        <v>591</v>
      </c>
      <c r="H807">
        <v>1979</v>
      </c>
      <c r="I807">
        <v>247415</v>
      </c>
      <c r="K807" t="s">
        <v>1698</v>
      </c>
      <c r="L807" t="s">
        <v>1782</v>
      </c>
      <c r="M807">
        <v>352</v>
      </c>
      <c r="N807" t="s">
        <v>5315</v>
      </c>
      <c r="O807" s="3">
        <v>0.63837962962962969</v>
      </c>
      <c r="P807">
        <v>7.9269999999999996</v>
      </c>
      <c r="Q807">
        <v>6.5529999999999999</v>
      </c>
      <c r="R807">
        <v>1.3620000000000001</v>
      </c>
      <c r="S807">
        <v>2.84</v>
      </c>
      <c r="T807">
        <v>1551</v>
      </c>
      <c r="U807">
        <v>96.4</v>
      </c>
      <c r="V807">
        <v>0</v>
      </c>
      <c r="W807">
        <v>687.7</v>
      </c>
      <c r="X807">
        <v>0.90139999999999998</v>
      </c>
      <c r="Y807">
        <v>748.8</v>
      </c>
      <c r="Z807">
        <v>0</v>
      </c>
      <c r="AA807">
        <v>0</v>
      </c>
      <c r="AB807">
        <v>1097.8</v>
      </c>
      <c r="AC807">
        <v>894.1</v>
      </c>
      <c r="AD807">
        <v>779.1</v>
      </c>
      <c r="AE807">
        <v>722.8</v>
      </c>
      <c r="AF807">
        <v>692.4</v>
      </c>
      <c r="AG807">
        <v>674.8</v>
      </c>
      <c r="AH807">
        <v>649</v>
      </c>
      <c r="AI807">
        <v>1044.8</v>
      </c>
      <c r="AJ807">
        <v>856.6</v>
      </c>
      <c r="AK807">
        <v>760.9</v>
      </c>
      <c r="AL807">
        <v>714.8</v>
      </c>
      <c r="AM807">
        <v>690.4</v>
      </c>
      <c r="AN807">
        <v>674.4</v>
      </c>
      <c r="AO807">
        <v>642.79999999999995</v>
      </c>
      <c r="AP807">
        <v>934.2</v>
      </c>
      <c r="AQ807">
        <v>760</v>
      </c>
      <c r="AR807">
        <v>668</v>
      </c>
      <c r="AS807">
        <v>615.4</v>
      </c>
      <c r="AT807">
        <v>583.1</v>
      </c>
      <c r="AU807">
        <v>561.5</v>
      </c>
      <c r="AV807">
        <v>531.4</v>
      </c>
      <c r="AW807">
        <v>985.8</v>
      </c>
      <c r="AX807">
        <v>797.1</v>
      </c>
      <c r="AY807">
        <v>696.6</v>
      </c>
      <c r="AZ807">
        <v>638.9</v>
      </c>
      <c r="BA807">
        <v>603.6</v>
      </c>
      <c r="BB807">
        <v>580.4</v>
      </c>
      <c r="BC807">
        <v>550.20000000000005</v>
      </c>
      <c r="BD807">
        <v>1095.9000000000001</v>
      </c>
      <c r="BE807">
        <v>842.3</v>
      </c>
      <c r="BF807">
        <v>708.4</v>
      </c>
      <c r="BG807">
        <v>637.70000000000005</v>
      </c>
      <c r="BH807">
        <v>596.70000000000005</v>
      </c>
      <c r="BI807">
        <v>562</v>
      </c>
      <c r="BJ807">
        <v>503.3</v>
      </c>
      <c r="BK807">
        <v>42.5</v>
      </c>
      <c r="BL807">
        <v>41.8</v>
      </c>
      <c r="BM807">
        <v>39.5</v>
      </c>
      <c r="BN807">
        <v>38.700000000000003</v>
      </c>
      <c r="BO807">
        <v>38.5</v>
      </c>
      <c r="BP807">
        <v>39</v>
      </c>
      <c r="BQ807">
        <v>40.1</v>
      </c>
      <c r="BR807">
        <v>147.19999999999999</v>
      </c>
      <c r="BS807">
        <v>150.80000000000001</v>
      </c>
      <c r="BT807">
        <v>152.9</v>
      </c>
      <c r="BU807">
        <v>168.7</v>
      </c>
      <c r="BV807">
        <v>180</v>
      </c>
      <c r="BW807">
        <v>180</v>
      </c>
      <c r="BX807">
        <v>180</v>
      </c>
      <c r="BY807">
        <v>1117.5999999999999</v>
      </c>
      <c r="BZ807">
        <v>931.1</v>
      </c>
      <c r="CA807">
        <v>834.8</v>
      </c>
      <c r="CB807">
        <v>809.3</v>
      </c>
      <c r="CC807">
        <v>802.2</v>
      </c>
      <c r="CD807">
        <v>803</v>
      </c>
      <c r="CE807">
        <v>812.5</v>
      </c>
      <c r="CF807">
        <v>736.7</v>
      </c>
      <c r="CG807">
        <v>628.79999999999995</v>
      </c>
      <c r="CH807">
        <v>589.20000000000005</v>
      </c>
      <c r="CI807">
        <v>575.6</v>
      </c>
      <c r="CJ807">
        <v>570.20000000000005</v>
      </c>
      <c r="CK807">
        <v>568.1</v>
      </c>
      <c r="CL807">
        <v>565.79999999999995</v>
      </c>
      <c r="CM807">
        <v>700</v>
      </c>
      <c r="CN807">
        <v>610.1</v>
      </c>
      <c r="CO807">
        <v>575.79999999999995</v>
      </c>
      <c r="CP807">
        <v>558</v>
      </c>
      <c r="CQ807">
        <v>550.6</v>
      </c>
      <c r="CR807">
        <v>546.9</v>
      </c>
      <c r="CS807">
        <v>543.9</v>
      </c>
      <c r="CT807">
        <v>674.3</v>
      </c>
      <c r="CU807">
        <v>598.5</v>
      </c>
      <c r="CV807">
        <v>564.6</v>
      </c>
      <c r="CW807">
        <v>537.4</v>
      </c>
      <c r="CX807">
        <v>520.4</v>
      </c>
      <c r="CY807">
        <v>512.9</v>
      </c>
      <c r="CZ807">
        <v>508.3</v>
      </c>
      <c r="DA807">
        <v>682.1</v>
      </c>
      <c r="DB807">
        <v>592</v>
      </c>
      <c r="DC807">
        <v>554.5</v>
      </c>
      <c r="DD807">
        <v>533.5</v>
      </c>
      <c r="DE807">
        <v>507.3</v>
      </c>
      <c r="DF807">
        <v>488.2</v>
      </c>
      <c r="DG807">
        <v>471.6</v>
      </c>
      <c r="DH807">
        <v>681.9</v>
      </c>
      <c r="DI807">
        <v>587.1</v>
      </c>
      <c r="DJ807">
        <v>542.20000000000005</v>
      </c>
      <c r="DK807">
        <v>505.1</v>
      </c>
      <c r="DL807">
        <v>480.4</v>
      </c>
      <c r="DM807">
        <v>464.5</v>
      </c>
      <c r="DN807">
        <v>434.4</v>
      </c>
      <c r="DO807">
        <v>704.1</v>
      </c>
      <c r="DP807">
        <v>596.79999999999995</v>
      </c>
      <c r="DQ807">
        <v>551</v>
      </c>
      <c r="DR807">
        <v>510.8</v>
      </c>
      <c r="DS807">
        <v>475.7</v>
      </c>
      <c r="DT807">
        <v>443.6</v>
      </c>
      <c r="DU807">
        <v>399.1</v>
      </c>
      <c r="DV807">
        <v>781.5</v>
      </c>
      <c r="DW807">
        <v>643</v>
      </c>
      <c r="DX807">
        <v>576.1</v>
      </c>
      <c r="DY807">
        <v>536.20000000000005</v>
      </c>
      <c r="DZ807">
        <v>500.7</v>
      </c>
      <c r="EA807">
        <v>467.2</v>
      </c>
      <c r="EB807">
        <v>378</v>
      </c>
      <c r="EC807">
        <v>933.7</v>
      </c>
      <c r="ED807">
        <v>742</v>
      </c>
      <c r="EE807">
        <v>629.9</v>
      </c>
      <c r="EF807">
        <v>572.20000000000005</v>
      </c>
      <c r="EG807">
        <v>535.4</v>
      </c>
      <c r="EH807">
        <v>502.8</v>
      </c>
      <c r="EI807">
        <v>434.2</v>
      </c>
      <c r="EJ807">
        <v>1078.0999999999999</v>
      </c>
      <c r="EK807">
        <v>857.1</v>
      </c>
      <c r="EL807">
        <v>723.5</v>
      </c>
      <c r="EM807">
        <v>636.29999999999995</v>
      </c>
      <c r="EN807">
        <v>582.6</v>
      </c>
      <c r="EO807">
        <v>546.70000000000005</v>
      </c>
      <c r="EP807" t="s">
        <v>5324</v>
      </c>
    </row>
    <row r="808" spans="1:146" x14ac:dyDescent="0.25">
      <c r="A808" t="s">
        <v>3421</v>
      </c>
      <c r="B808" t="s">
        <v>2276</v>
      </c>
      <c r="C808" t="s">
        <v>2277</v>
      </c>
      <c r="D808" t="s">
        <v>2278</v>
      </c>
      <c r="E808" t="s">
        <v>2279</v>
      </c>
      <c r="F808" t="s">
        <v>477</v>
      </c>
      <c r="G808" t="s">
        <v>1122</v>
      </c>
      <c r="H808">
        <v>1997</v>
      </c>
      <c r="I808">
        <v>230696</v>
      </c>
      <c r="K808" t="s">
        <v>1698</v>
      </c>
      <c r="L808" t="s">
        <v>1781</v>
      </c>
      <c r="M808">
        <v>1132</v>
      </c>
      <c r="N808" t="s">
        <v>5315</v>
      </c>
      <c r="O808" s="3">
        <v>0.63858796296296294</v>
      </c>
      <c r="P808">
        <v>17.175000000000001</v>
      </c>
      <c r="Q808">
        <v>15.260999999999999</v>
      </c>
      <c r="R808">
        <v>2.7010000000000001</v>
      </c>
      <c r="S808">
        <v>4.71</v>
      </c>
      <c r="T808">
        <v>20183</v>
      </c>
      <c r="U808">
        <v>133.30000000000001</v>
      </c>
      <c r="V808">
        <v>0.2</v>
      </c>
      <c r="W808">
        <v>532.70000000000005</v>
      </c>
      <c r="X808">
        <v>1.1632</v>
      </c>
      <c r="Y808">
        <v>580.29999999999995</v>
      </c>
      <c r="Z808">
        <v>0</v>
      </c>
      <c r="AA808">
        <v>0</v>
      </c>
      <c r="AB808">
        <v>890.1</v>
      </c>
      <c r="AC808">
        <v>719</v>
      </c>
      <c r="AD808">
        <v>622</v>
      </c>
      <c r="AE808">
        <v>562.6</v>
      </c>
      <c r="AF808">
        <v>525.9</v>
      </c>
      <c r="AG808">
        <v>501.5</v>
      </c>
      <c r="AH808">
        <v>474</v>
      </c>
      <c r="AI808">
        <v>843.7</v>
      </c>
      <c r="AJ808">
        <v>683.6</v>
      </c>
      <c r="AK808">
        <v>595.9</v>
      </c>
      <c r="AL808">
        <v>545.79999999999995</v>
      </c>
      <c r="AM808">
        <v>516.70000000000005</v>
      </c>
      <c r="AN808">
        <v>498.1</v>
      </c>
      <c r="AO808">
        <v>475</v>
      </c>
      <c r="AP808">
        <v>740.9</v>
      </c>
      <c r="AQ808">
        <v>595.20000000000005</v>
      </c>
      <c r="AR808">
        <v>516.4</v>
      </c>
      <c r="AS808">
        <v>470.2</v>
      </c>
      <c r="AT808">
        <v>441.6</v>
      </c>
      <c r="AU808">
        <v>422.9</v>
      </c>
      <c r="AV808">
        <v>399.1</v>
      </c>
      <c r="AW808">
        <v>785.1</v>
      </c>
      <c r="AX808">
        <v>627</v>
      </c>
      <c r="AY808">
        <v>540.29999999999995</v>
      </c>
      <c r="AZ808">
        <v>488.6</v>
      </c>
      <c r="BA808">
        <v>456.1</v>
      </c>
      <c r="BB808">
        <v>434.7</v>
      </c>
      <c r="BC808">
        <v>408.7</v>
      </c>
      <c r="BD808">
        <v>890.2</v>
      </c>
      <c r="BE808">
        <v>675</v>
      </c>
      <c r="BF808">
        <v>557.20000000000005</v>
      </c>
      <c r="BG808">
        <v>486.4</v>
      </c>
      <c r="BH808">
        <v>449.3</v>
      </c>
      <c r="BI808">
        <v>422.7</v>
      </c>
      <c r="BJ808">
        <v>382.1</v>
      </c>
      <c r="BK808">
        <v>43.6</v>
      </c>
      <c r="BL808">
        <v>41.9</v>
      </c>
      <c r="BM808">
        <v>41.4</v>
      </c>
      <c r="BN808">
        <v>40.799999999999997</v>
      </c>
      <c r="BO808">
        <v>39.5</v>
      </c>
      <c r="BP808">
        <v>38.6</v>
      </c>
      <c r="BQ808">
        <v>38.200000000000003</v>
      </c>
      <c r="BR808">
        <v>142.5</v>
      </c>
      <c r="BS808">
        <v>146.9</v>
      </c>
      <c r="BT808">
        <v>149.4</v>
      </c>
      <c r="BU808">
        <v>151.4</v>
      </c>
      <c r="BV808">
        <v>156.69999999999999</v>
      </c>
      <c r="BW808">
        <v>170.8</v>
      </c>
      <c r="BX808">
        <v>180</v>
      </c>
      <c r="BY808">
        <v>888.6</v>
      </c>
      <c r="BZ808">
        <v>732.8</v>
      </c>
      <c r="CA808">
        <v>648.79999999999995</v>
      </c>
      <c r="CB808">
        <v>604.9</v>
      </c>
      <c r="CC808">
        <v>581.4</v>
      </c>
      <c r="CD808">
        <v>568.5</v>
      </c>
      <c r="CE808">
        <v>558.70000000000005</v>
      </c>
      <c r="CF808">
        <v>578.79999999999995</v>
      </c>
      <c r="CG808">
        <v>485.3</v>
      </c>
      <c r="CH808">
        <v>436</v>
      </c>
      <c r="CI808">
        <v>415.8</v>
      </c>
      <c r="CJ808">
        <v>407.1</v>
      </c>
      <c r="CK808">
        <v>402.2</v>
      </c>
      <c r="CL808">
        <v>397.8</v>
      </c>
      <c r="CM808">
        <v>546.4</v>
      </c>
      <c r="CN808">
        <v>461.3</v>
      </c>
      <c r="CO808">
        <v>421.5</v>
      </c>
      <c r="CP808">
        <v>404.9</v>
      </c>
      <c r="CQ808">
        <v>396.5</v>
      </c>
      <c r="CR808">
        <v>391.9</v>
      </c>
      <c r="CS808">
        <v>387.2</v>
      </c>
      <c r="CT808">
        <v>523.20000000000005</v>
      </c>
      <c r="CU808">
        <v>445</v>
      </c>
      <c r="CV808">
        <v>411.6</v>
      </c>
      <c r="CW808">
        <v>396.3</v>
      </c>
      <c r="CX808">
        <v>386.3</v>
      </c>
      <c r="CY808">
        <v>378.8</v>
      </c>
      <c r="CZ808">
        <v>370</v>
      </c>
      <c r="DA808">
        <v>528.1</v>
      </c>
      <c r="DB808">
        <v>447.8</v>
      </c>
      <c r="DC808">
        <v>410.9</v>
      </c>
      <c r="DD808">
        <v>393.7</v>
      </c>
      <c r="DE808">
        <v>382.2</v>
      </c>
      <c r="DF808">
        <v>372.4</v>
      </c>
      <c r="DG808">
        <v>355</v>
      </c>
      <c r="DH808">
        <v>567.29999999999995</v>
      </c>
      <c r="DI808">
        <v>463.5</v>
      </c>
      <c r="DJ808">
        <v>411.8</v>
      </c>
      <c r="DK808">
        <v>390.3</v>
      </c>
      <c r="DL808">
        <v>375.4</v>
      </c>
      <c r="DM808">
        <v>361.9</v>
      </c>
      <c r="DN808">
        <v>345.8</v>
      </c>
      <c r="DO808">
        <v>584</v>
      </c>
      <c r="DP808">
        <v>477</v>
      </c>
      <c r="DQ808">
        <v>419.2</v>
      </c>
      <c r="DR808">
        <v>393.8</v>
      </c>
      <c r="DS808">
        <v>377.5</v>
      </c>
      <c r="DT808">
        <v>362</v>
      </c>
      <c r="DU808">
        <v>332.6</v>
      </c>
      <c r="DV808">
        <v>650.5</v>
      </c>
      <c r="DW808">
        <v>523.70000000000005</v>
      </c>
      <c r="DX808">
        <v>448.4</v>
      </c>
      <c r="DY808">
        <v>409.4</v>
      </c>
      <c r="DZ808">
        <v>389.4</v>
      </c>
      <c r="EA808">
        <v>373.7</v>
      </c>
      <c r="EB808">
        <v>341.1</v>
      </c>
      <c r="EC808">
        <v>772.1</v>
      </c>
      <c r="ED808">
        <v>610.70000000000005</v>
      </c>
      <c r="EE808">
        <v>515.5</v>
      </c>
      <c r="EF808">
        <v>451.3</v>
      </c>
      <c r="EG808">
        <v>413.1</v>
      </c>
      <c r="EH808">
        <v>392.9</v>
      </c>
      <c r="EI808">
        <v>363</v>
      </c>
      <c r="EJ808">
        <v>891.5</v>
      </c>
      <c r="EK808">
        <v>705.2</v>
      </c>
      <c r="EL808">
        <v>595.29999999999995</v>
      </c>
      <c r="EM808">
        <v>520.29999999999995</v>
      </c>
      <c r="EN808">
        <v>470.3</v>
      </c>
      <c r="EO808">
        <v>434.5</v>
      </c>
      <c r="EP808" t="s">
        <v>5325</v>
      </c>
    </row>
    <row r="809" spans="1:146" x14ac:dyDescent="0.25">
      <c r="A809" t="s">
        <v>5326</v>
      </c>
      <c r="B809" t="s">
        <v>5327</v>
      </c>
      <c r="C809" t="s">
        <v>2798</v>
      </c>
      <c r="D809" t="s">
        <v>2799</v>
      </c>
      <c r="E809" t="s">
        <v>2800</v>
      </c>
      <c r="F809" t="s">
        <v>1454</v>
      </c>
      <c r="G809" t="s">
        <v>2212</v>
      </c>
      <c r="H809">
        <v>1995</v>
      </c>
      <c r="I809" t="s">
        <v>5328</v>
      </c>
      <c r="K809" t="s">
        <v>1698</v>
      </c>
      <c r="L809" t="s">
        <v>1781</v>
      </c>
      <c r="M809">
        <v>800</v>
      </c>
      <c r="N809" t="s">
        <v>5315</v>
      </c>
      <c r="O809" s="3">
        <v>0.63872685185185185</v>
      </c>
      <c r="P809">
        <v>14.835000000000001</v>
      </c>
      <c r="Q809">
        <v>13.032</v>
      </c>
      <c r="R809">
        <v>2.39</v>
      </c>
      <c r="S809">
        <v>4.3</v>
      </c>
      <c r="T809">
        <v>14543</v>
      </c>
      <c r="U809">
        <v>137.9</v>
      </c>
      <c r="V809">
        <v>0.17</v>
      </c>
      <c r="W809">
        <v>563</v>
      </c>
      <c r="X809">
        <v>1.1043000000000001</v>
      </c>
      <c r="Y809">
        <v>611.20000000000005</v>
      </c>
      <c r="Z809">
        <v>0</v>
      </c>
      <c r="AA809">
        <v>0</v>
      </c>
      <c r="AB809">
        <v>920.1</v>
      </c>
      <c r="AC809">
        <v>750.2</v>
      </c>
      <c r="AD809">
        <v>653.1</v>
      </c>
      <c r="AE809">
        <v>593</v>
      </c>
      <c r="AF809">
        <v>557.5</v>
      </c>
      <c r="AG809">
        <v>532.70000000000005</v>
      </c>
      <c r="AH809">
        <v>509</v>
      </c>
      <c r="AI809">
        <v>876.6</v>
      </c>
      <c r="AJ809">
        <v>716.3</v>
      </c>
      <c r="AK809">
        <v>628.9</v>
      </c>
      <c r="AL809">
        <v>579.6</v>
      </c>
      <c r="AM809">
        <v>551.20000000000005</v>
      </c>
      <c r="AN809">
        <v>532.79999999999995</v>
      </c>
      <c r="AO809">
        <v>512.20000000000005</v>
      </c>
      <c r="AP809">
        <v>776.2</v>
      </c>
      <c r="AQ809">
        <v>626.4</v>
      </c>
      <c r="AR809">
        <v>546.20000000000005</v>
      </c>
      <c r="AS809">
        <v>499.6</v>
      </c>
      <c r="AT809">
        <v>471.2</v>
      </c>
      <c r="AU809">
        <v>452.9</v>
      </c>
      <c r="AV809">
        <v>431</v>
      </c>
      <c r="AW809">
        <v>828.8</v>
      </c>
      <c r="AX809">
        <v>664</v>
      </c>
      <c r="AY809">
        <v>574.1</v>
      </c>
      <c r="AZ809">
        <v>520.9</v>
      </c>
      <c r="BA809">
        <v>487.7</v>
      </c>
      <c r="BB809">
        <v>466</v>
      </c>
      <c r="BC809">
        <v>439.8</v>
      </c>
      <c r="BD809">
        <v>918.9</v>
      </c>
      <c r="BE809">
        <v>704.8</v>
      </c>
      <c r="BF809">
        <v>586.9</v>
      </c>
      <c r="BG809">
        <v>516.20000000000005</v>
      </c>
      <c r="BH809">
        <v>479.8</v>
      </c>
      <c r="BI809">
        <v>452.7</v>
      </c>
      <c r="BJ809">
        <v>412.9</v>
      </c>
      <c r="BK809">
        <v>42.9</v>
      </c>
      <c r="BL809">
        <v>41.1</v>
      </c>
      <c r="BM809">
        <v>41.2</v>
      </c>
      <c r="BN809">
        <v>40.700000000000003</v>
      </c>
      <c r="BO809">
        <v>39.4</v>
      </c>
      <c r="BP809">
        <v>38.799999999999997</v>
      </c>
      <c r="BQ809">
        <v>38.6</v>
      </c>
      <c r="BR809">
        <v>142.4</v>
      </c>
      <c r="BS809">
        <v>148.4</v>
      </c>
      <c r="BT809">
        <v>149.4</v>
      </c>
      <c r="BU809">
        <v>153.1</v>
      </c>
      <c r="BV809">
        <v>160.1</v>
      </c>
      <c r="BW809">
        <v>180</v>
      </c>
      <c r="BX809">
        <v>180</v>
      </c>
      <c r="BY809">
        <v>932.3</v>
      </c>
      <c r="BZ809">
        <v>776.2</v>
      </c>
      <c r="CA809">
        <v>692.4</v>
      </c>
      <c r="CB809">
        <v>648.5</v>
      </c>
      <c r="CC809">
        <v>625.6</v>
      </c>
      <c r="CD809">
        <v>613.6</v>
      </c>
      <c r="CE809">
        <v>606.4</v>
      </c>
      <c r="CF809">
        <v>612.9</v>
      </c>
      <c r="CG809">
        <v>517.29999999999995</v>
      </c>
      <c r="CH809">
        <v>467.8</v>
      </c>
      <c r="CI809">
        <v>447.6</v>
      </c>
      <c r="CJ809">
        <v>438.7</v>
      </c>
      <c r="CK809">
        <v>434</v>
      </c>
      <c r="CL809">
        <v>430</v>
      </c>
      <c r="CM809">
        <v>581.70000000000005</v>
      </c>
      <c r="CN809">
        <v>492.7</v>
      </c>
      <c r="CO809">
        <v>453.1</v>
      </c>
      <c r="CP809">
        <v>436.5</v>
      </c>
      <c r="CQ809">
        <v>427.7</v>
      </c>
      <c r="CR809">
        <v>422.9</v>
      </c>
      <c r="CS809">
        <v>418.5</v>
      </c>
      <c r="CT809">
        <v>559.4</v>
      </c>
      <c r="CU809">
        <v>476.7</v>
      </c>
      <c r="CV809">
        <v>443</v>
      </c>
      <c r="CW809">
        <v>427.5</v>
      </c>
      <c r="CX809">
        <v>417.3</v>
      </c>
      <c r="CY809">
        <v>409.2</v>
      </c>
      <c r="CZ809">
        <v>399.9</v>
      </c>
      <c r="DA809">
        <v>565.29999999999995</v>
      </c>
      <c r="DB809">
        <v>479.7</v>
      </c>
      <c r="DC809">
        <v>441.9</v>
      </c>
      <c r="DD809">
        <v>424.5</v>
      </c>
      <c r="DE809">
        <v>412.8</v>
      </c>
      <c r="DF809">
        <v>402.7</v>
      </c>
      <c r="DG809">
        <v>384.8</v>
      </c>
      <c r="DH809">
        <v>585.5</v>
      </c>
      <c r="DI809">
        <v>480.7</v>
      </c>
      <c r="DJ809">
        <v>436.4</v>
      </c>
      <c r="DK809">
        <v>417</v>
      </c>
      <c r="DL809">
        <v>402.6</v>
      </c>
      <c r="DM809">
        <v>393.5</v>
      </c>
      <c r="DN809">
        <v>378.7</v>
      </c>
      <c r="DO809">
        <v>601.20000000000005</v>
      </c>
      <c r="DP809">
        <v>493.9</v>
      </c>
      <c r="DQ809">
        <v>442</v>
      </c>
      <c r="DR809">
        <v>419.4</v>
      </c>
      <c r="DS809">
        <v>402.8</v>
      </c>
      <c r="DT809">
        <v>386.8</v>
      </c>
      <c r="DU809">
        <v>364.3</v>
      </c>
      <c r="DV809">
        <v>665.7</v>
      </c>
      <c r="DW809">
        <v>541.70000000000005</v>
      </c>
      <c r="DX809">
        <v>466.8</v>
      </c>
      <c r="DY809">
        <v>432.7</v>
      </c>
      <c r="DZ809">
        <v>413.8</v>
      </c>
      <c r="EA809">
        <v>397</v>
      </c>
      <c r="EB809">
        <v>363</v>
      </c>
      <c r="EC809">
        <v>786.3</v>
      </c>
      <c r="ED809">
        <v>627.20000000000005</v>
      </c>
      <c r="EE809">
        <v>531.5</v>
      </c>
      <c r="EF809">
        <v>468.1</v>
      </c>
      <c r="EG809">
        <v>435</v>
      </c>
      <c r="EH809">
        <v>416.6</v>
      </c>
      <c r="EI809">
        <v>384.8</v>
      </c>
      <c r="EJ809">
        <v>908</v>
      </c>
      <c r="EK809">
        <v>724.2</v>
      </c>
      <c r="EL809">
        <v>613.70000000000005</v>
      </c>
      <c r="EM809">
        <v>537.6</v>
      </c>
      <c r="EN809">
        <v>489.5</v>
      </c>
      <c r="EO809">
        <v>451.9</v>
      </c>
      <c r="EP809" t="s">
        <v>5329</v>
      </c>
    </row>
    <row r="810" spans="1:146" x14ac:dyDescent="0.25">
      <c r="A810" t="s">
        <v>3421</v>
      </c>
      <c r="B810" t="s">
        <v>2679</v>
      </c>
      <c r="C810" t="s">
        <v>2680</v>
      </c>
      <c r="D810" t="s">
        <v>2681</v>
      </c>
      <c r="E810" t="s">
        <v>2682</v>
      </c>
      <c r="F810" t="s">
        <v>1454</v>
      </c>
      <c r="G810" t="s">
        <v>1122</v>
      </c>
      <c r="H810">
        <v>2004</v>
      </c>
      <c r="I810">
        <v>9528491</v>
      </c>
      <c r="K810" t="s">
        <v>2137</v>
      </c>
      <c r="L810" t="s">
        <v>1781</v>
      </c>
      <c r="M810">
        <v>630</v>
      </c>
      <c r="N810" t="s">
        <v>5315</v>
      </c>
      <c r="O810" s="3">
        <v>0.63905092592592594</v>
      </c>
      <c r="P810">
        <v>16.43</v>
      </c>
      <c r="Q810">
        <v>14.637</v>
      </c>
      <c r="R810">
        <v>2.4279999999999999</v>
      </c>
      <c r="S810">
        <v>4.7300000000000004</v>
      </c>
      <c r="T810">
        <v>21336</v>
      </c>
      <c r="U810">
        <v>130.9</v>
      </c>
      <c r="V810">
        <v>0.39</v>
      </c>
      <c r="W810">
        <v>563.5</v>
      </c>
      <c r="X810">
        <v>1.0927</v>
      </c>
      <c r="Y810">
        <v>617.70000000000005</v>
      </c>
      <c r="Z810">
        <v>0</v>
      </c>
      <c r="AA810">
        <v>0</v>
      </c>
      <c r="AB810">
        <v>964.3</v>
      </c>
      <c r="AC810">
        <v>773.1</v>
      </c>
      <c r="AD810">
        <v>665</v>
      </c>
      <c r="AE810">
        <v>594.9</v>
      </c>
      <c r="AF810">
        <v>553.9</v>
      </c>
      <c r="AG810">
        <v>532.9</v>
      </c>
      <c r="AH810">
        <v>497.4</v>
      </c>
      <c r="AI810">
        <v>922.1</v>
      </c>
      <c r="AJ810">
        <v>741.2</v>
      </c>
      <c r="AK810">
        <v>640.1</v>
      </c>
      <c r="AL810">
        <v>578.4</v>
      </c>
      <c r="AM810">
        <v>542.4</v>
      </c>
      <c r="AN810">
        <v>522.29999999999995</v>
      </c>
      <c r="AO810">
        <v>493.1</v>
      </c>
      <c r="AP810">
        <v>793.9</v>
      </c>
      <c r="AQ810">
        <v>633.5</v>
      </c>
      <c r="AR810">
        <v>545.5</v>
      </c>
      <c r="AS810">
        <v>493.5</v>
      </c>
      <c r="AT810">
        <v>461.4</v>
      </c>
      <c r="AU810">
        <v>440.7</v>
      </c>
      <c r="AV810">
        <v>415</v>
      </c>
      <c r="AW810">
        <v>869.7</v>
      </c>
      <c r="AX810">
        <v>686.7</v>
      </c>
      <c r="AY810">
        <v>584</v>
      </c>
      <c r="AZ810">
        <v>521.29999999999995</v>
      </c>
      <c r="BA810">
        <v>481.3</v>
      </c>
      <c r="BB810">
        <v>455</v>
      </c>
      <c r="BC810">
        <v>423.7</v>
      </c>
      <c r="BD810">
        <v>959.2</v>
      </c>
      <c r="BE810">
        <v>723.7</v>
      </c>
      <c r="BF810">
        <v>592.4</v>
      </c>
      <c r="BG810">
        <v>510.1</v>
      </c>
      <c r="BH810">
        <v>467.6</v>
      </c>
      <c r="BI810">
        <v>439.4</v>
      </c>
      <c r="BJ810">
        <v>395.8</v>
      </c>
      <c r="BK810">
        <v>44.8</v>
      </c>
      <c r="BL810">
        <v>42.7</v>
      </c>
      <c r="BM810">
        <v>41.7</v>
      </c>
      <c r="BN810">
        <v>41.7</v>
      </c>
      <c r="BO810">
        <v>41.3</v>
      </c>
      <c r="BP810">
        <v>40.6</v>
      </c>
      <c r="BQ810">
        <v>39.9</v>
      </c>
      <c r="BR810">
        <v>142.69999999999999</v>
      </c>
      <c r="BS810">
        <v>147</v>
      </c>
      <c r="BT810">
        <v>147.80000000000001</v>
      </c>
      <c r="BU810">
        <v>148.1</v>
      </c>
      <c r="BV810">
        <v>149.30000000000001</v>
      </c>
      <c r="BW810">
        <v>151.6</v>
      </c>
      <c r="BX810">
        <v>177.4</v>
      </c>
      <c r="BY810">
        <v>1016.1</v>
      </c>
      <c r="BZ810">
        <v>825.1</v>
      </c>
      <c r="CA810">
        <v>720.1</v>
      </c>
      <c r="CB810">
        <v>653.79999999999995</v>
      </c>
      <c r="CC810">
        <v>614.9</v>
      </c>
      <c r="CD810">
        <v>596.70000000000005</v>
      </c>
      <c r="CE810">
        <v>582</v>
      </c>
      <c r="CF810">
        <v>654.20000000000005</v>
      </c>
      <c r="CG810">
        <v>543.4</v>
      </c>
      <c r="CH810">
        <v>477.3</v>
      </c>
      <c r="CI810">
        <v>439</v>
      </c>
      <c r="CJ810">
        <v>420.8</v>
      </c>
      <c r="CK810">
        <v>412.2</v>
      </c>
      <c r="CL810">
        <v>406.1</v>
      </c>
      <c r="CM810">
        <v>614.29999999999995</v>
      </c>
      <c r="CN810">
        <v>515.29999999999995</v>
      </c>
      <c r="CO810">
        <v>454.4</v>
      </c>
      <c r="CP810">
        <v>424</v>
      </c>
      <c r="CQ810">
        <v>409.3</v>
      </c>
      <c r="CR810">
        <v>401.1</v>
      </c>
      <c r="CS810">
        <v>394.4</v>
      </c>
      <c r="CT810">
        <v>585.29999999999995</v>
      </c>
      <c r="CU810">
        <v>493.4</v>
      </c>
      <c r="CV810">
        <v>438.9</v>
      </c>
      <c r="CW810">
        <v>413.4</v>
      </c>
      <c r="CX810">
        <v>400</v>
      </c>
      <c r="CY810">
        <v>390.7</v>
      </c>
      <c r="CZ810">
        <v>378.1</v>
      </c>
      <c r="DA810">
        <v>584.29999999999995</v>
      </c>
      <c r="DB810">
        <v>479.7</v>
      </c>
      <c r="DC810">
        <v>425</v>
      </c>
      <c r="DD810">
        <v>403.9</v>
      </c>
      <c r="DE810">
        <v>396</v>
      </c>
      <c r="DF810">
        <v>386.8</v>
      </c>
      <c r="DG810">
        <v>368.9</v>
      </c>
      <c r="DH810">
        <v>576.79999999999995</v>
      </c>
      <c r="DI810">
        <v>471.6</v>
      </c>
      <c r="DJ810">
        <v>417.8</v>
      </c>
      <c r="DK810">
        <v>395.6</v>
      </c>
      <c r="DL810">
        <v>381.2</v>
      </c>
      <c r="DM810">
        <v>370.3</v>
      </c>
      <c r="DN810">
        <v>355.8</v>
      </c>
      <c r="DO810">
        <v>592.5</v>
      </c>
      <c r="DP810">
        <v>484.8</v>
      </c>
      <c r="DQ810">
        <v>425.3</v>
      </c>
      <c r="DR810">
        <v>399.3</v>
      </c>
      <c r="DS810">
        <v>383.2</v>
      </c>
      <c r="DT810">
        <v>368.5</v>
      </c>
      <c r="DU810">
        <v>342.8</v>
      </c>
      <c r="DV810">
        <v>663.2</v>
      </c>
      <c r="DW810">
        <v>534.5</v>
      </c>
      <c r="DX810">
        <v>458.2</v>
      </c>
      <c r="DY810">
        <v>416.5</v>
      </c>
      <c r="DZ810">
        <v>395.7</v>
      </c>
      <c r="EA810">
        <v>380.3</v>
      </c>
      <c r="EB810">
        <v>350.1</v>
      </c>
      <c r="EC810">
        <v>790.3</v>
      </c>
      <c r="ED810">
        <v>624.5</v>
      </c>
      <c r="EE810">
        <v>528.29999999999995</v>
      </c>
      <c r="EF810">
        <v>464.2</v>
      </c>
      <c r="EG810">
        <v>427</v>
      </c>
      <c r="EH810">
        <v>408.1</v>
      </c>
      <c r="EI810">
        <v>382.6</v>
      </c>
      <c r="EJ810">
        <v>912.6</v>
      </c>
      <c r="EK810">
        <v>721.1</v>
      </c>
      <c r="EL810">
        <v>610</v>
      </c>
      <c r="EM810">
        <v>536</v>
      </c>
      <c r="EN810">
        <v>493</v>
      </c>
      <c r="EO810">
        <v>469.1</v>
      </c>
      <c r="EP810" t="s">
        <v>5330</v>
      </c>
    </row>
    <row r="811" spans="1:146" x14ac:dyDescent="0.25">
      <c r="A811" t="s">
        <v>3421</v>
      </c>
      <c r="B811" t="s">
        <v>3377</v>
      </c>
      <c r="C811" t="s">
        <v>3378</v>
      </c>
      <c r="D811" t="s">
        <v>3379</v>
      </c>
      <c r="E811" t="s">
        <v>3340</v>
      </c>
      <c r="F811" t="s">
        <v>1882</v>
      </c>
      <c r="G811" t="s">
        <v>1122</v>
      </c>
      <c r="H811">
        <v>2004</v>
      </c>
      <c r="I811">
        <v>4072389</v>
      </c>
      <c r="K811" t="s">
        <v>1698</v>
      </c>
      <c r="L811" t="s">
        <v>1781</v>
      </c>
      <c r="M811">
        <v>1060</v>
      </c>
      <c r="N811" t="s">
        <v>5315</v>
      </c>
      <c r="O811" s="3">
        <v>0.6392592592592593</v>
      </c>
      <c r="P811">
        <v>16.43</v>
      </c>
      <c r="Q811">
        <v>14.61</v>
      </c>
      <c r="R811">
        <v>2.4209999999999998</v>
      </c>
      <c r="S811">
        <v>4.7300000000000004</v>
      </c>
      <c r="T811">
        <v>21068</v>
      </c>
      <c r="U811">
        <v>122.8</v>
      </c>
      <c r="V811">
        <v>0.37</v>
      </c>
      <c r="W811">
        <v>556.79999999999995</v>
      </c>
      <c r="X811">
        <v>1.1039000000000001</v>
      </c>
      <c r="Y811">
        <v>611.5</v>
      </c>
      <c r="Z811">
        <v>0</v>
      </c>
      <c r="AA811">
        <v>0</v>
      </c>
      <c r="AB811">
        <v>945.6</v>
      </c>
      <c r="AC811">
        <v>760.5</v>
      </c>
      <c r="AD811">
        <v>654.29999999999995</v>
      </c>
      <c r="AE811">
        <v>587.4</v>
      </c>
      <c r="AF811">
        <v>551.79999999999995</v>
      </c>
      <c r="AG811">
        <v>532.5</v>
      </c>
      <c r="AH811">
        <v>499.1</v>
      </c>
      <c r="AI811">
        <v>904</v>
      </c>
      <c r="AJ811">
        <v>728.3</v>
      </c>
      <c r="AK811">
        <v>630</v>
      </c>
      <c r="AL811">
        <v>572.29999999999995</v>
      </c>
      <c r="AM811">
        <v>540.6</v>
      </c>
      <c r="AN811">
        <v>522.29999999999995</v>
      </c>
      <c r="AO811">
        <v>495.6</v>
      </c>
      <c r="AP811">
        <v>780.8</v>
      </c>
      <c r="AQ811">
        <v>624.4</v>
      </c>
      <c r="AR811">
        <v>539.1</v>
      </c>
      <c r="AS811">
        <v>489.2</v>
      </c>
      <c r="AT811">
        <v>458.7</v>
      </c>
      <c r="AU811">
        <v>439.3</v>
      </c>
      <c r="AV811">
        <v>415.4</v>
      </c>
      <c r="AW811">
        <v>849.4</v>
      </c>
      <c r="AX811">
        <v>673.2</v>
      </c>
      <c r="AY811">
        <v>575</v>
      </c>
      <c r="AZ811">
        <v>515.6</v>
      </c>
      <c r="BA811">
        <v>478</v>
      </c>
      <c r="BB811">
        <v>453.4</v>
      </c>
      <c r="BC811">
        <v>424.4</v>
      </c>
      <c r="BD811">
        <v>941</v>
      </c>
      <c r="BE811">
        <v>712.2</v>
      </c>
      <c r="BF811">
        <v>583.5</v>
      </c>
      <c r="BG811">
        <v>504.6</v>
      </c>
      <c r="BH811">
        <v>465.3</v>
      </c>
      <c r="BI811">
        <v>438.1</v>
      </c>
      <c r="BJ811">
        <v>395.7</v>
      </c>
      <c r="BK811">
        <v>44.4</v>
      </c>
      <c r="BL811">
        <v>42.8</v>
      </c>
      <c r="BM811">
        <v>42</v>
      </c>
      <c r="BN811">
        <v>42</v>
      </c>
      <c r="BO811">
        <v>41.5</v>
      </c>
      <c r="BP811">
        <v>40.799999999999997</v>
      </c>
      <c r="BQ811">
        <v>40.299999999999997</v>
      </c>
      <c r="BR811">
        <v>142.9</v>
      </c>
      <c r="BS811">
        <v>147</v>
      </c>
      <c r="BT811">
        <v>147.6</v>
      </c>
      <c r="BU811">
        <v>148.4</v>
      </c>
      <c r="BV811">
        <v>149.6</v>
      </c>
      <c r="BW811">
        <v>151.80000000000001</v>
      </c>
      <c r="BX811">
        <v>177.3</v>
      </c>
      <c r="BY811">
        <v>991.7</v>
      </c>
      <c r="BZ811">
        <v>809</v>
      </c>
      <c r="CA811">
        <v>707.1</v>
      </c>
      <c r="CB811">
        <v>646.4</v>
      </c>
      <c r="CC811">
        <v>616</v>
      </c>
      <c r="CD811">
        <v>600.1</v>
      </c>
      <c r="CE811">
        <v>587.9</v>
      </c>
      <c r="CF811">
        <v>638.4</v>
      </c>
      <c r="CG811">
        <v>531.79999999999995</v>
      </c>
      <c r="CH811">
        <v>467.7</v>
      </c>
      <c r="CI811">
        <v>434</v>
      </c>
      <c r="CJ811">
        <v>419.4</v>
      </c>
      <c r="CK811">
        <v>413.3</v>
      </c>
      <c r="CL811">
        <v>408.4</v>
      </c>
      <c r="CM811">
        <v>599.20000000000005</v>
      </c>
      <c r="CN811">
        <v>503.4</v>
      </c>
      <c r="CO811">
        <v>445.9</v>
      </c>
      <c r="CP811">
        <v>419.6</v>
      </c>
      <c r="CQ811">
        <v>407.3</v>
      </c>
      <c r="CR811">
        <v>401.2</v>
      </c>
      <c r="CS811">
        <v>396.5</v>
      </c>
      <c r="CT811">
        <v>570.4</v>
      </c>
      <c r="CU811">
        <v>481.4</v>
      </c>
      <c r="CV811">
        <v>431.3</v>
      </c>
      <c r="CW811">
        <v>409.1</v>
      </c>
      <c r="CX811">
        <v>397.1</v>
      </c>
      <c r="CY811">
        <v>388.9</v>
      </c>
      <c r="CZ811">
        <v>379.7</v>
      </c>
      <c r="DA811">
        <v>574.9</v>
      </c>
      <c r="DB811">
        <v>477</v>
      </c>
      <c r="DC811">
        <v>423.5</v>
      </c>
      <c r="DD811">
        <v>404.1</v>
      </c>
      <c r="DE811">
        <v>393.7</v>
      </c>
      <c r="DF811">
        <v>383.6</v>
      </c>
      <c r="DG811">
        <v>366.9</v>
      </c>
      <c r="DH811">
        <v>572.1</v>
      </c>
      <c r="DI811">
        <v>467.3</v>
      </c>
      <c r="DJ811">
        <v>414.9</v>
      </c>
      <c r="DK811">
        <v>393.5</v>
      </c>
      <c r="DL811">
        <v>379.4</v>
      </c>
      <c r="DM811">
        <v>369.5</v>
      </c>
      <c r="DN811">
        <v>355</v>
      </c>
      <c r="DO811">
        <v>586.20000000000005</v>
      </c>
      <c r="DP811">
        <v>479.1</v>
      </c>
      <c r="DQ811">
        <v>421.5</v>
      </c>
      <c r="DR811">
        <v>396.6</v>
      </c>
      <c r="DS811">
        <v>380.5</v>
      </c>
      <c r="DT811">
        <v>365.5</v>
      </c>
      <c r="DU811">
        <v>341.6</v>
      </c>
      <c r="DV811">
        <v>654.79999999999995</v>
      </c>
      <c r="DW811">
        <v>526.9</v>
      </c>
      <c r="DX811">
        <v>451.8</v>
      </c>
      <c r="DY811">
        <v>412.5</v>
      </c>
      <c r="DZ811">
        <v>392.6</v>
      </c>
      <c r="EA811">
        <v>377.1</v>
      </c>
      <c r="EB811">
        <v>346</v>
      </c>
      <c r="EC811">
        <v>779</v>
      </c>
      <c r="ED811">
        <v>616.6</v>
      </c>
      <c r="EE811">
        <v>520.79999999999995</v>
      </c>
      <c r="EF811">
        <v>457.6</v>
      </c>
      <c r="EG811">
        <v>422.3</v>
      </c>
      <c r="EH811">
        <v>404.8</v>
      </c>
      <c r="EI811">
        <v>379.7</v>
      </c>
      <c r="EJ811">
        <v>899.5</v>
      </c>
      <c r="EK811">
        <v>712</v>
      </c>
      <c r="EL811">
        <v>601.4</v>
      </c>
      <c r="EM811">
        <v>528.4</v>
      </c>
      <c r="EN811">
        <v>487.6</v>
      </c>
      <c r="EO811">
        <v>465</v>
      </c>
      <c r="EP811" t="s">
        <v>5331</v>
      </c>
    </row>
    <row r="812" spans="1:146" x14ac:dyDescent="0.25">
      <c r="A812" t="s">
        <v>3931</v>
      </c>
      <c r="B812" t="s">
        <v>2235</v>
      </c>
      <c r="C812" t="s">
        <v>2236</v>
      </c>
      <c r="D812" t="s">
        <v>2237</v>
      </c>
      <c r="E812" t="s">
        <v>1268</v>
      </c>
      <c r="F812" t="s">
        <v>1785</v>
      </c>
      <c r="G812" t="s">
        <v>1372</v>
      </c>
      <c r="H812">
        <v>1988</v>
      </c>
      <c r="I812">
        <v>9527595</v>
      </c>
      <c r="K812" t="s">
        <v>1698</v>
      </c>
      <c r="L812" t="s">
        <v>1781</v>
      </c>
      <c r="M812">
        <v>550</v>
      </c>
      <c r="N812" t="s">
        <v>5315</v>
      </c>
      <c r="O812" s="3">
        <v>0.63937500000000003</v>
      </c>
      <c r="P812">
        <v>11.01</v>
      </c>
      <c r="Q812">
        <v>9.5030000000000001</v>
      </c>
      <c r="R812">
        <v>1.8520000000000001</v>
      </c>
      <c r="S812">
        <v>3.51</v>
      </c>
      <c r="T812">
        <v>6190</v>
      </c>
      <c r="U812">
        <v>113.1</v>
      </c>
      <c r="V812">
        <v>0.26</v>
      </c>
      <c r="W812">
        <v>655</v>
      </c>
      <c r="X812">
        <v>0.95430000000000004</v>
      </c>
      <c r="Y812">
        <v>707.3</v>
      </c>
      <c r="Z812">
        <v>0</v>
      </c>
      <c r="AA812">
        <v>0</v>
      </c>
      <c r="AB812">
        <v>1092.9000000000001</v>
      </c>
      <c r="AC812">
        <v>885.8</v>
      </c>
      <c r="AD812">
        <v>763.8</v>
      </c>
      <c r="AE812">
        <v>680.7</v>
      </c>
      <c r="AF812">
        <v>634.29999999999995</v>
      </c>
      <c r="AG812">
        <v>610.29999999999995</v>
      </c>
      <c r="AH812">
        <v>587.1</v>
      </c>
      <c r="AI812">
        <v>1045.5999999999999</v>
      </c>
      <c r="AJ812">
        <v>851</v>
      </c>
      <c r="AK812">
        <v>740.7</v>
      </c>
      <c r="AL812">
        <v>672.7</v>
      </c>
      <c r="AM812">
        <v>634.4</v>
      </c>
      <c r="AN812">
        <v>613.9</v>
      </c>
      <c r="AO812">
        <v>590.6</v>
      </c>
      <c r="AP812">
        <v>911.5</v>
      </c>
      <c r="AQ812">
        <v>732.3</v>
      </c>
      <c r="AR812">
        <v>634.9</v>
      </c>
      <c r="AS812">
        <v>577.70000000000005</v>
      </c>
      <c r="AT812">
        <v>542.70000000000005</v>
      </c>
      <c r="AU812">
        <v>520.4</v>
      </c>
      <c r="AV812">
        <v>493.8</v>
      </c>
      <c r="AW812">
        <v>979.1</v>
      </c>
      <c r="AX812">
        <v>780.4</v>
      </c>
      <c r="AY812">
        <v>671</v>
      </c>
      <c r="AZ812">
        <v>605.70000000000005</v>
      </c>
      <c r="BA812">
        <v>565</v>
      </c>
      <c r="BB812">
        <v>539</v>
      </c>
      <c r="BC812">
        <v>508.5</v>
      </c>
      <c r="BD812">
        <v>1086.7</v>
      </c>
      <c r="BE812">
        <v>829.5</v>
      </c>
      <c r="BF812">
        <v>685</v>
      </c>
      <c r="BG812">
        <v>594.9</v>
      </c>
      <c r="BH812">
        <v>550.5</v>
      </c>
      <c r="BI812">
        <v>519.79999999999995</v>
      </c>
      <c r="BJ812">
        <v>471.7</v>
      </c>
      <c r="BK812">
        <v>43.7</v>
      </c>
      <c r="BL812">
        <v>42</v>
      </c>
      <c r="BM812">
        <v>41.9</v>
      </c>
      <c r="BN812">
        <v>41.1</v>
      </c>
      <c r="BO812">
        <v>39.6</v>
      </c>
      <c r="BP812">
        <v>39.1</v>
      </c>
      <c r="BQ812">
        <v>39.6</v>
      </c>
      <c r="BR812">
        <v>146</v>
      </c>
      <c r="BS812">
        <v>150.6</v>
      </c>
      <c r="BT812">
        <v>149.6</v>
      </c>
      <c r="BU812">
        <v>157.19999999999999</v>
      </c>
      <c r="BV812">
        <v>180</v>
      </c>
      <c r="BW812">
        <v>180</v>
      </c>
      <c r="BX812">
        <v>180</v>
      </c>
      <c r="BY812">
        <v>1154.8</v>
      </c>
      <c r="BZ812">
        <v>954.6</v>
      </c>
      <c r="CA812">
        <v>841.4</v>
      </c>
      <c r="CB812">
        <v>762.7</v>
      </c>
      <c r="CC812">
        <v>726.4</v>
      </c>
      <c r="CD812">
        <v>714.9</v>
      </c>
      <c r="CE812">
        <v>710.8</v>
      </c>
      <c r="CF812">
        <v>752.5</v>
      </c>
      <c r="CG812">
        <v>633.1</v>
      </c>
      <c r="CH812">
        <v>560.6</v>
      </c>
      <c r="CI812">
        <v>524.6</v>
      </c>
      <c r="CJ812">
        <v>509.3</v>
      </c>
      <c r="CK812">
        <v>503.7</v>
      </c>
      <c r="CL812">
        <v>500.8</v>
      </c>
      <c r="CM812">
        <v>711.1</v>
      </c>
      <c r="CN812">
        <v>600.9</v>
      </c>
      <c r="CO812">
        <v>538.79999999999995</v>
      </c>
      <c r="CP812">
        <v>511.2</v>
      </c>
      <c r="CQ812">
        <v>497</v>
      </c>
      <c r="CR812">
        <v>489.9</v>
      </c>
      <c r="CS812">
        <v>485.6</v>
      </c>
      <c r="CT812">
        <v>680.4</v>
      </c>
      <c r="CU812">
        <v>576.20000000000005</v>
      </c>
      <c r="CV812">
        <v>524.29999999999995</v>
      </c>
      <c r="CW812">
        <v>500.7</v>
      </c>
      <c r="CX812">
        <v>485.4</v>
      </c>
      <c r="CY812">
        <v>473.6</v>
      </c>
      <c r="CZ812">
        <v>460.7</v>
      </c>
      <c r="DA812">
        <v>666.8</v>
      </c>
      <c r="DB812">
        <v>553.5</v>
      </c>
      <c r="DC812">
        <v>506.3</v>
      </c>
      <c r="DD812">
        <v>487.7</v>
      </c>
      <c r="DE812">
        <v>478.9</v>
      </c>
      <c r="DF812">
        <v>467.9</v>
      </c>
      <c r="DG812">
        <v>442.1</v>
      </c>
      <c r="DH812">
        <v>656.3</v>
      </c>
      <c r="DI812">
        <v>543.79999999999995</v>
      </c>
      <c r="DJ812">
        <v>499.4</v>
      </c>
      <c r="DK812">
        <v>475.6</v>
      </c>
      <c r="DL812">
        <v>454.8</v>
      </c>
      <c r="DM812">
        <v>439.7</v>
      </c>
      <c r="DN812">
        <v>421.6</v>
      </c>
      <c r="DO812">
        <v>674.1</v>
      </c>
      <c r="DP812">
        <v>556.20000000000005</v>
      </c>
      <c r="DQ812">
        <v>505.1</v>
      </c>
      <c r="DR812">
        <v>479.5</v>
      </c>
      <c r="DS812">
        <v>456.7</v>
      </c>
      <c r="DT812">
        <v>434.9</v>
      </c>
      <c r="DU812">
        <v>404.6</v>
      </c>
      <c r="DV812">
        <v>742.1</v>
      </c>
      <c r="DW812">
        <v>607.70000000000005</v>
      </c>
      <c r="DX812">
        <v>528.6</v>
      </c>
      <c r="DY812">
        <v>495.2</v>
      </c>
      <c r="DZ812">
        <v>472.6</v>
      </c>
      <c r="EA812">
        <v>450.2</v>
      </c>
      <c r="EB812">
        <v>408.3</v>
      </c>
      <c r="EC812">
        <v>892.8</v>
      </c>
      <c r="ED812">
        <v>706.9</v>
      </c>
      <c r="EE812">
        <v>594.4</v>
      </c>
      <c r="EF812">
        <v>525.9</v>
      </c>
      <c r="EG812">
        <v>495.6</v>
      </c>
      <c r="EH812">
        <v>474.3</v>
      </c>
      <c r="EI812">
        <v>433.2</v>
      </c>
      <c r="EJ812">
        <v>1030.9000000000001</v>
      </c>
      <c r="EK812">
        <v>817.1</v>
      </c>
      <c r="EL812">
        <v>686.3</v>
      </c>
      <c r="EM812">
        <v>598.6</v>
      </c>
      <c r="EN812">
        <v>542.29999999999995</v>
      </c>
      <c r="EO812">
        <v>505.7</v>
      </c>
      <c r="EP812" t="s">
        <v>5332</v>
      </c>
    </row>
    <row r="813" spans="1:146" x14ac:dyDescent="0.25">
      <c r="A813" t="s">
        <v>3421</v>
      </c>
      <c r="B813" t="s">
        <v>5333</v>
      </c>
      <c r="C813" t="s">
        <v>5334</v>
      </c>
      <c r="D813" t="s">
        <v>2049</v>
      </c>
      <c r="E813" t="s">
        <v>3362</v>
      </c>
      <c r="F813" t="s">
        <v>1785</v>
      </c>
      <c r="G813" t="s">
        <v>1943</v>
      </c>
      <c r="H813">
        <v>2012</v>
      </c>
      <c r="K813" t="s">
        <v>1698</v>
      </c>
      <c r="L813" t="s">
        <v>1781</v>
      </c>
      <c r="M813">
        <v>753</v>
      </c>
      <c r="N813" t="s">
        <v>5335</v>
      </c>
      <c r="O813" s="3">
        <v>0.40511574074074069</v>
      </c>
      <c r="P813">
        <v>11.292999999999999</v>
      </c>
      <c r="Q813">
        <v>10.722</v>
      </c>
      <c r="R813">
        <v>2.0489999999999999</v>
      </c>
      <c r="S813">
        <v>3.76</v>
      </c>
      <c r="T813">
        <v>7698</v>
      </c>
      <c r="U813">
        <v>123</v>
      </c>
      <c r="V813">
        <v>0.26</v>
      </c>
      <c r="W813">
        <v>622.4</v>
      </c>
      <c r="X813">
        <v>0.995</v>
      </c>
      <c r="Y813">
        <v>678.4</v>
      </c>
      <c r="Z813">
        <v>0</v>
      </c>
      <c r="AA813">
        <v>0</v>
      </c>
      <c r="AB813">
        <v>1030.9000000000001</v>
      </c>
      <c r="AC813">
        <v>836.3</v>
      </c>
      <c r="AD813">
        <v>724.6</v>
      </c>
      <c r="AE813">
        <v>654.70000000000005</v>
      </c>
      <c r="AF813">
        <v>620.9</v>
      </c>
      <c r="AG813">
        <v>592.6</v>
      </c>
      <c r="AH813">
        <v>566.70000000000005</v>
      </c>
      <c r="AI813">
        <v>988.5</v>
      </c>
      <c r="AJ813">
        <v>803.7</v>
      </c>
      <c r="AK813">
        <v>700.4</v>
      </c>
      <c r="AL813">
        <v>639.79999999999995</v>
      </c>
      <c r="AM813">
        <v>606.70000000000005</v>
      </c>
      <c r="AN813">
        <v>586</v>
      </c>
      <c r="AO813">
        <v>565.6</v>
      </c>
      <c r="AP813">
        <v>863.4</v>
      </c>
      <c r="AQ813">
        <v>694.5</v>
      </c>
      <c r="AR813">
        <v>603.4</v>
      </c>
      <c r="AS813">
        <v>550.4</v>
      </c>
      <c r="AT813">
        <v>518</v>
      </c>
      <c r="AU813">
        <v>497.3</v>
      </c>
      <c r="AV813">
        <v>472.3</v>
      </c>
      <c r="AW813">
        <v>932.8</v>
      </c>
      <c r="AX813">
        <v>742.5</v>
      </c>
      <c r="AY813">
        <v>637.70000000000005</v>
      </c>
      <c r="AZ813">
        <v>575.1</v>
      </c>
      <c r="BA813">
        <v>536.29999999999995</v>
      </c>
      <c r="BB813">
        <v>511.5</v>
      </c>
      <c r="BC813">
        <v>483</v>
      </c>
      <c r="BD813">
        <v>1025.5999999999999</v>
      </c>
      <c r="BE813">
        <v>783.8</v>
      </c>
      <c r="BF813">
        <v>649.6</v>
      </c>
      <c r="BG813">
        <v>567.4</v>
      </c>
      <c r="BH813">
        <v>527.6</v>
      </c>
      <c r="BI813">
        <v>496.5</v>
      </c>
      <c r="BJ813">
        <v>448.3</v>
      </c>
      <c r="BK813">
        <v>43.4</v>
      </c>
      <c r="BL813">
        <v>41.7</v>
      </c>
      <c r="BM813">
        <v>41.5</v>
      </c>
      <c r="BN813">
        <v>40.6</v>
      </c>
      <c r="BO813">
        <v>39.6</v>
      </c>
      <c r="BP813">
        <v>39</v>
      </c>
      <c r="BQ813">
        <v>39.200000000000003</v>
      </c>
      <c r="BR813">
        <v>144.30000000000001</v>
      </c>
      <c r="BS813">
        <v>148</v>
      </c>
      <c r="BT813">
        <v>147.80000000000001</v>
      </c>
      <c r="BU813">
        <v>148.69999999999999</v>
      </c>
      <c r="BV813">
        <v>151.30000000000001</v>
      </c>
      <c r="BW813">
        <v>175.7</v>
      </c>
      <c r="BX813">
        <v>178.2</v>
      </c>
      <c r="BY813">
        <v>1084</v>
      </c>
      <c r="BZ813">
        <v>894.2</v>
      </c>
      <c r="CA813">
        <v>785.7</v>
      </c>
      <c r="CB813">
        <v>716.1</v>
      </c>
      <c r="CC813">
        <v>684.7</v>
      </c>
      <c r="CD813">
        <v>672.8</v>
      </c>
      <c r="CE813">
        <v>670.6</v>
      </c>
      <c r="CF813">
        <v>706.9</v>
      </c>
      <c r="CG813">
        <v>593.70000000000005</v>
      </c>
      <c r="CH813">
        <v>526.29999999999995</v>
      </c>
      <c r="CI813">
        <v>494.6</v>
      </c>
      <c r="CJ813">
        <v>480.1</v>
      </c>
      <c r="CK813">
        <v>474.5</v>
      </c>
      <c r="CL813">
        <v>471.5</v>
      </c>
      <c r="CM813">
        <v>668.3</v>
      </c>
      <c r="CN813">
        <v>564.29999999999995</v>
      </c>
      <c r="CO813">
        <v>507.1</v>
      </c>
      <c r="CP813">
        <v>481.9</v>
      </c>
      <c r="CQ813">
        <v>468.7</v>
      </c>
      <c r="CR813">
        <v>461.6</v>
      </c>
      <c r="CS813">
        <v>457.5</v>
      </c>
      <c r="CT813">
        <v>639.79999999999995</v>
      </c>
      <c r="CU813">
        <v>542.1</v>
      </c>
      <c r="CV813">
        <v>494.3</v>
      </c>
      <c r="CW813">
        <v>472.3</v>
      </c>
      <c r="CX813">
        <v>458</v>
      </c>
      <c r="CY813">
        <v>446.8</v>
      </c>
      <c r="CZ813">
        <v>434.2</v>
      </c>
      <c r="DA813">
        <v>633.20000000000005</v>
      </c>
      <c r="DB813">
        <v>524.5</v>
      </c>
      <c r="DC813">
        <v>478.5</v>
      </c>
      <c r="DD813">
        <v>458.1</v>
      </c>
      <c r="DE813">
        <v>449</v>
      </c>
      <c r="DF813">
        <v>440.8</v>
      </c>
      <c r="DG813">
        <v>416.1</v>
      </c>
      <c r="DH813">
        <v>626.9</v>
      </c>
      <c r="DI813">
        <v>518</v>
      </c>
      <c r="DJ813">
        <v>473.6</v>
      </c>
      <c r="DK813">
        <v>450.7</v>
      </c>
      <c r="DL813">
        <v>430.6</v>
      </c>
      <c r="DM813">
        <v>412.5</v>
      </c>
      <c r="DN813">
        <v>393.1</v>
      </c>
      <c r="DO813">
        <v>645.20000000000005</v>
      </c>
      <c r="DP813">
        <v>532.4</v>
      </c>
      <c r="DQ813">
        <v>480.6</v>
      </c>
      <c r="DR813">
        <v>455.8</v>
      </c>
      <c r="DS813">
        <v>434.4</v>
      </c>
      <c r="DT813">
        <v>413.1</v>
      </c>
      <c r="DU813">
        <v>376.4</v>
      </c>
      <c r="DV813">
        <v>716.5</v>
      </c>
      <c r="DW813">
        <v>583.79999999999995</v>
      </c>
      <c r="DX813">
        <v>507.3</v>
      </c>
      <c r="DY813">
        <v>472.3</v>
      </c>
      <c r="DZ813">
        <v>450.9</v>
      </c>
      <c r="EA813">
        <v>430.3</v>
      </c>
      <c r="EB813">
        <v>389.8</v>
      </c>
      <c r="EC813">
        <v>846.9</v>
      </c>
      <c r="ED813">
        <v>674</v>
      </c>
      <c r="EE813">
        <v>574.5</v>
      </c>
      <c r="EF813">
        <v>513.79999999999995</v>
      </c>
      <c r="EG813">
        <v>484.3</v>
      </c>
      <c r="EH813">
        <v>464.4</v>
      </c>
      <c r="EI813">
        <v>433.3</v>
      </c>
      <c r="EJ813">
        <v>977.9</v>
      </c>
      <c r="EK813">
        <v>778.3</v>
      </c>
      <c r="EL813">
        <v>663.4</v>
      </c>
      <c r="EM813">
        <v>593.29999999999995</v>
      </c>
      <c r="EN813">
        <v>557</v>
      </c>
      <c r="EO813">
        <v>512.5</v>
      </c>
      <c r="EP813" t="s">
        <v>5336</v>
      </c>
    </row>
    <row r="814" spans="1:146" x14ac:dyDescent="0.25">
      <c r="A814" t="s">
        <v>3421</v>
      </c>
      <c r="B814" t="s">
        <v>353</v>
      </c>
      <c r="C814" t="s">
        <v>354</v>
      </c>
      <c r="D814" t="s">
        <v>355</v>
      </c>
      <c r="E814" t="s">
        <v>965</v>
      </c>
      <c r="F814" t="s">
        <v>979</v>
      </c>
      <c r="G814" t="s">
        <v>967</v>
      </c>
      <c r="H814">
        <v>1973</v>
      </c>
      <c r="K814" t="s">
        <v>1698</v>
      </c>
      <c r="L814" t="s">
        <v>1781</v>
      </c>
      <c r="M814">
        <v>446</v>
      </c>
      <c r="N814" t="s">
        <v>5335</v>
      </c>
      <c r="O814" s="3">
        <v>0.46469907407407413</v>
      </c>
      <c r="P814">
        <v>9.0839999999999996</v>
      </c>
      <c r="Q814">
        <v>7.34</v>
      </c>
      <c r="R814">
        <v>1.71</v>
      </c>
      <c r="S814">
        <v>2.89</v>
      </c>
      <c r="T814">
        <v>3507</v>
      </c>
      <c r="U814">
        <v>125.5</v>
      </c>
      <c r="V814">
        <v>0.28000000000000003</v>
      </c>
      <c r="W814">
        <v>721.8</v>
      </c>
      <c r="X814">
        <v>0.86519999999999997</v>
      </c>
      <c r="Y814">
        <v>780.1</v>
      </c>
      <c r="Z814">
        <v>0</v>
      </c>
      <c r="AA814">
        <v>0</v>
      </c>
      <c r="AB814">
        <v>1158.2</v>
      </c>
      <c r="AC814">
        <v>950.1</v>
      </c>
      <c r="AD814">
        <v>824.7</v>
      </c>
      <c r="AE814">
        <v>752</v>
      </c>
      <c r="AF814">
        <v>711.4</v>
      </c>
      <c r="AG814">
        <v>690.9</v>
      </c>
      <c r="AH814">
        <v>673.3</v>
      </c>
      <c r="AI814">
        <v>1106.5</v>
      </c>
      <c r="AJ814">
        <v>910.4</v>
      </c>
      <c r="AK814">
        <v>801.9</v>
      </c>
      <c r="AL814">
        <v>744.5</v>
      </c>
      <c r="AM814">
        <v>714.4</v>
      </c>
      <c r="AN814">
        <v>697.2</v>
      </c>
      <c r="AO814">
        <v>682.2</v>
      </c>
      <c r="AP814">
        <v>987.7</v>
      </c>
      <c r="AQ814">
        <v>800.1</v>
      </c>
      <c r="AR814">
        <v>700.4</v>
      </c>
      <c r="AS814">
        <v>643.6</v>
      </c>
      <c r="AT814">
        <v>609.79999999999995</v>
      </c>
      <c r="AU814">
        <v>588.9</v>
      </c>
      <c r="AV814">
        <v>565.20000000000005</v>
      </c>
      <c r="AW814">
        <v>1029.8</v>
      </c>
      <c r="AX814">
        <v>830.3</v>
      </c>
      <c r="AY814">
        <v>723.4</v>
      </c>
      <c r="AZ814">
        <v>661.8</v>
      </c>
      <c r="BA814">
        <v>624.9</v>
      </c>
      <c r="BB814">
        <v>601.70000000000005</v>
      </c>
      <c r="BC814">
        <v>575</v>
      </c>
      <c r="BD814">
        <v>1156.7</v>
      </c>
      <c r="BE814">
        <v>893.6</v>
      </c>
      <c r="BF814">
        <v>745.7</v>
      </c>
      <c r="BG814">
        <v>662.8</v>
      </c>
      <c r="BH814">
        <v>621</v>
      </c>
      <c r="BI814">
        <v>589</v>
      </c>
      <c r="BJ814">
        <v>537.70000000000005</v>
      </c>
      <c r="BK814">
        <v>42</v>
      </c>
      <c r="BL814">
        <v>41.2</v>
      </c>
      <c r="BM814">
        <v>41.6</v>
      </c>
      <c r="BN814">
        <v>40.5</v>
      </c>
      <c r="BO814">
        <v>39.9</v>
      </c>
      <c r="BP814">
        <v>40</v>
      </c>
      <c r="BQ814">
        <v>41</v>
      </c>
      <c r="BR814">
        <v>148.19999999999999</v>
      </c>
      <c r="BS814">
        <v>152.5</v>
      </c>
      <c r="BT814">
        <v>150.9</v>
      </c>
      <c r="BU814">
        <v>162</v>
      </c>
      <c r="BV814">
        <v>180</v>
      </c>
      <c r="BW814">
        <v>180</v>
      </c>
      <c r="BX814">
        <v>180</v>
      </c>
      <c r="BY814">
        <v>1172.8</v>
      </c>
      <c r="BZ814">
        <v>992</v>
      </c>
      <c r="CA814">
        <v>885</v>
      </c>
      <c r="CB814">
        <v>838.5</v>
      </c>
      <c r="CC814">
        <v>820.7</v>
      </c>
      <c r="CD814">
        <v>813.8</v>
      </c>
      <c r="CE814">
        <v>824.2</v>
      </c>
      <c r="CF814">
        <v>781.2</v>
      </c>
      <c r="CG814">
        <v>663.1</v>
      </c>
      <c r="CH814">
        <v>606.20000000000005</v>
      </c>
      <c r="CI814">
        <v>585.4</v>
      </c>
      <c r="CJ814">
        <v>576.4</v>
      </c>
      <c r="CK814">
        <v>572.20000000000005</v>
      </c>
      <c r="CL814">
        <v>571.29999999999995</v>
      </c>
      <c r="CM814">
        <v>746.1</v>
      </c>
      <c r="CN814">
        <v>634.70000000000005</v>
      </c>
      <c r="CO814">
        <v>590.79999999999995</v>
      </c>
      <c r="CP814">
        <v>571.9</v>
      </c>
      <c r="CQ814">
        <v>561.20000000000005</v>
      </c>
      <c r="CR814">
        <v>556</v>
      </c>
      <c r="CS814">
        <v>553.20000000000005</v>
      </c>
      <c r="CT814">
        <v>720.9</v>
      </c>
      <c r="CU814">
        <v>617.70000000000005</v>
      </c>
      <c r="CV814">
        <v>579.70000000000005</v>
      </c>
      <c r="CW814">
        <v>559.5</v>
      </c>
      <c r="CX814">
        <v>545</v>
      </c>
      <c r="CY814">
        <v>533.70000000000005</v>
      </c>
      <c r="CZ814">
        <v>522.9</v>
      </c>
      <c r="DA814">
        <v>728.6</v>
      </c>
      <c r="DB814">
        <v>619.70000000000005</v>
      </c>
      <c r="DC814">
        <v>574.20000000000005</v>
      </c>
      <c r="DD814">
        <v>551.20000000000005</v>
      </c>
      <c r="DE814">
        <v>538</v>
      </c>
      <c r="DF814">
        <v>522.5</v>
      </c>
      <c r="DG814">
        <v>498.9</v>
      </c>
      <c r="DH814">
        <v>742.1</v>
      </c>
      <c r="DI814">
        <v>614.6</v>
      </c>
      <c r="DJ814">
        <v>567.29999999999995</v>
      </c>
      <c r="DK814">
        <v>540.1</v>
      </c>
      <c r="DL814">
        <v>516.6</v>
      </c>
      <c r="DM814">
        <v>497.2</v>
      </c>
      <c r="DN814">
        <v>479.9</v>
      </c>
      <c r="DO814">
        <v>763.1</v>
      </c>
      <c r="DP814">
        <v>627.70000000000005</v>
      </c>
      <c r="DQ814">
        <v>573.4</v>
      </c>
      <c r="DR814">
        <v>545.29999999999995</v>
      </c>
      <c r="DS814">
        <v>519.79999999999995</v>
      </c>
      <c r="DT814">
        <v>496.3</v>
      </c>
      <c r="DU814">
        <v>462.8</v>
      </c>
      <c r="DV814">
        <v>846.9</v>
      </c>
      <c r="DW814">
        <v>691.4</v>
      </c>
      <c r="DX814">
        <v>597.6</v>
      </c>
      <c r="DY814">
        <v>562.20000000000005</v>
      </c>
      <c r="DZ814">
        <v>536.9</v>
      </c>
      <c r="EA814">
        <v>512.29999999999995</v>
      </c>
      <c r="EB814">
        <v>468.9</v>
      </c>
      <c r="EC814">
        <v>990.3</v>
      </c>
      <c r="ED814">
        <v>787.6</v>
      </c>
      <c r="EE814">
        <v>663</v>
      </c>
      <c r="EF814">
        <v>591.79999999999995</v>
      </c>
      <c r="EG814">
        <v>560.79999999999995</v>
      </c>
      <c r="EH814">
        <v>537.29999999999995</v>
      </c>
      <c r="EI814">
        <v>492.6</v>
      </c>
      <c r="EJ814">
        <v>1143.5999999999999</v>
      </c>
      <c r="EK814">
        <v>908.2</v>
      </c>
      <c r="EL814">
        <v>764.5</v>
      </c>
      <c r="EM814">
        <v>665.5</v>
      </c>
      <c r="EN814">
        <v>602.1</v>
      </c>
      <c r="EO814">
        <v>568.1</v>
      </c>
      <c r="EP814" t="s">
        <v>5337</v>
      </c>
    </row>
    <row r="815" spans="1:146" x14ac:dyDescent="0.25">
      <c r="A815" t="s">
        <v>5338</v>
      </c>
      <c r="B815" t="s">
        <v>167</v>
      </c>
      <c r="C815" t="s">
        <v>168</v>
      </c>
      <c r="D815" t="s">
        <v>169</v>
      </c>
      <c r="E815" t="s">
        <v>170</v>
      </c>
      <c r="F815" t="s">
        <v>1902</v>
      </c>
      <c r="G815" t="s">
        <v>171</v>
      </c>
      <c r="H815">
        <v>2011</v>
      </c>
      <c r="I815">
        <v>252454</v>
      </c>
      <c r="K815" t="s">
        <v>1698</v>
      </c>
      <c r="L815" t="s">
        <v>1781</v>
      </c>
      <c r="M815">
        <v>384</v>
      </c>
      <c r="N815" t="s">
        <v>5335</v>
      </c>
      <c r="O815" s="3">
        <v>0.55171296296296302</v>
      </c>
      <c r="P815">
        <v>10.14</v>
      </c>
      <c r="Q815">
        <v>9.0079999999999991</v>
      </c>
      <c r="R815">
        <v>1.81</v>
      </c>
      <c r="S815">
        <v>3.25</v>
      </c>
      <c r="T815">
        <v>4718</v>
      </c>
      <c r="U815">
        <v>114.8</v>
      </c>
      <c r="V815">
        <v>0.23</v>
      </c>
      <c r="W815">
        <v>658.7</v>
      </c>
      <c r="X815">
        <v>0.94720000000000004</v>
      </c>
      <c r="Y815">
        <v>712.6</v>
      </c>
      <c r="Z815">
        <v>0</v>
      </c>
      <c r="AA815">
        <v>0</v>
      </c>
      <c r="AB815">
        <v>1074.5999999999999</v>
      </c>
      <c r="AC815">
        <v>875.4</v>
      </c>
      <c r="AD815">
        <v>758.4</v>
      </c>
      <c r="AE815">
        <v>686.2</v>
      </c>
      <c r="AF815">
        <v>647</v>
      </c>
      <c r="AG815">
        <v>626.6</v>
      </c>
      <c r="AH815">
        <v>602.20000000000005</v>
      </c>
      <c r="AI815">
        <v>1032.8</v>
      </c>
      <c r="AJ815">
        <v>843.4</v>
      </c>
      <c r="AK815">
        <v>738.5</v>
      </c>
      <c r="AL815">
        <v>678.8</v>
      </c>
      <c r="AM815">
        <v>647.70000000000005</v>
      </c>
      <c r="AN815">
        <v>630.4</v>
      </c>
      <c r="AO815">
        <v>606.70000000000005</v>
      </c>
      <c r="AP815">
        <v>907.7</v>
      </c>
      <c r="AQ815">
        <v>732.7</v>
      </c>
      <c r="AR815">
        <v>638.9</v>
      </c>
      <c r="AS815">
        <v>584.79999999999995</v>
      </c>
      <c r="AT815">
        <v>552.1</v>
      </c>
      <c r="AU815">
        <v>531.29999999999995</v>
      </c>
      <c r="AV815">
        <v>505.7</v>
      </c>
      <c r="AW815">
        <v>977.8</v>
      </c>
      <c r="AX815">
        <v>781.8</v>
      </c>
      <c r="AY815">
        <v>674.9</v>
      </c>
      <c r="AZ815">
        <v>612.1</v>
      </c>
      <c r="BA815">
        <v>573.70000000000005</v>
      </c>
      <c r="BB815">
        <v>549.20000000000005</v>
      </c>
      <c r="BC815">
        <v>521</v>
      </c>
      <c r="BD815">
        <v>1068.7</v>
      </c>
      <c r="BE815">
        <v>821.2</v>
      </c>
      <c r="BF815">
        <v>683.3</v>
      </c>
      <c r="BG815">
        <v>602.1</v>
      </c>
      <c r="BH815">
        <v>561.9</v>
      </c>
      <c r="BI815">
        <v>531.70000000000005</v>
      </c>
      <c r="BJ815">
        <v>482.9</v>
      </c>
      <c r="BK815">
        <v>42.9</v>
      </c>
      <c r="BL815">
        <v>41.5</v>
      </c>
      <c r="BM815">
        <v>41.3</v>
      </c>
      <c r="BN815">
        <v>40.200000000000003</v>
      </c>
      <c r="BO815">
        <v>39.4</v>
      </c>
      <c r="BP815">
        <v>39.299999999999997</v>
      </c>
      <c r="BQ815">
        <v>39.5</v>
      </c>
      <c r="BR815">
        <v>145.80000000000001</v>
      </c>
      <c r="BS815">
        <v>150.30000000000001</v>
      </c>
      <c r="BT815">
        <v>152.19999999999999</v>
      </c>
      <c r="BU815">
        <v>158.80000000000001</v>
      </c>
      <c r="BV815">
        <v>180</v>
      </c>
      <c r="BW815">
        <v>180</v>
      </c>
      <c r="BX815">
        <v>180</v>
      </c>
      <c r="BY815">
        <v>1134.4000000000001</v>
      </c>
      <c r="BZ815">
        <v>941.8</v>
      </c>
      <c r="CA815">
        <v>830.2</v>
      </c>
      <c r="CB815">
        <v>766.7</v>
      </c>
      <c r="CC815">
        <v>745.8</v>
      </c>
      <c r="CD815">
        <v>739.7</v>
      </c>
      <c r="CE815">
        <v>735.3</v>
      </c>
      <c r="CF815">
        <v>744.3</v>
      </c>
      <c r="CG815">
        <v>627.4</v>
      </c>
      <c r="CH815">
        <v>561</v>
      </c>
      <c r="CI815">
        <v>532.9</v>
      </c>
      <c r="CJ815">
        <v>522.20000000000005</v>
      </c>
      <c r="CK815">
        <v>518.5</v>
      </c>
      <c r="CL815">
        <v>515.9</v>
      </c>
      <c r="CM815">
        <v>705.4</v>
      </c>
      <c r="CN815">
        <v>597</v>
      </c>
      <c r="CO815">
        <v>542.79999999999995</v>
      </c>
      <c r="CP815">
        <v>519.70000000000005</v>
      </c>
      <c r="CQ815">
        <v>508.4</v>
      </c>
      <c r="CR815">
        <v>503.9</v>
      </c>
      <c r="CS815">
        <v>502.1</v>
      </c>
      <c r="CT815">
        <v>676.4</v>
      </c>
      <c r="CU815">
        <v>575.20000000000005</v>
      </c>
      <c r="CV815">
        <v>530.4</v>
      </c>
      <c r="CW815">
        <v>508.9</v>
      </c>
      <c r="CX815">
        <v>494.3</v>
      </c>
      <c r="CY815">
        <v>483.7</v>
      </c>
      <c r="CZ815">
        <v>475.2</v>
      </c>
      <c r="DA815">
        <v>667.3</v>
      </c>
      <c r="DB815">
        <v>557</v>
      </c>
      <c r="DC815">
        <v>515</v>
      </c>
      <c r="DD815">
        <v>499.6</v>
      </c>
      <c r="DE815">
        <v>489.2</v>
      </c>
      <c r="DF815">
        <v>473.7</v>
      </c>
      <c r="DG815">
        <v>449.5</v>
      </c>
      <c r="DH815">
        <v>659.6</v>
      </c>
      <c r="DI815">
        <v>549.70000000000005</v>
      </c>
      <c r="DJ815">
        <v>508.1</v>
      </c>
      <c r="DK815">
        <v>483.7</v>
      </c>
      <c r="DL815">
        <v>462.5</v>
      </c>
      <c r="DM815">
        <v>449.6</v>
      </c>
      <c r="DN815">
        <v>431.2</v>
      </c>
      <c r="DO815">
        <v>678.6</v>
      </c>
      <c r="DP815">
        <v>562.20000000000005</v>
      </c>
      <c r="DQ815">
        <v>513.9</v>
      </c>
      <c r="DR815">
        <v>487.6</v>
      </c>
      <c r="DS815">
        <v>463.5</v>
      </c>
      <c r="DT815">
        <v>441</v>
      </c>
      <c r="DU815">
        <v>413</v>
      </c>
      <c r="DV815">
        <v>747.1</v>
      </c>
      <c r="DW815">
        <v>611.20000000000005</v>
      </c>
      <c r="DX815">
        <v>537.29999999999995</v>
      </c>
      <c r="DY815">
        <v>504.7</v>
      </c>
      <c r="DZ815">
        <v>480.7</v>
      </c>
      <c r="EA815">
        <v>456.5</v>
      </c>
      <c r="EB815">
        <v>412.2</v>
      </c>
      <c r="EC815">
        <v>878.9</v>
      </c>
      <c r="ED815">
        <v>700.6</v>
      </c>
      <c r="EE815">
        <v>596.1</v>
      </c>
      <c r="EF815">
        <v>534.4</v>
      </c>
      <c r="EG815">
        <v>504.6</v>
      </c>
      <c r="EH815">
        <v>482.2</v>
      </c>
      <c r="EI815">
        <v>438</v>
      </c>
      <c r="EJ815">
        <v>1014.8</v>
      </c>
      <c r="EK815">
        <v>809</v>
      </c>
      <c r="EL815">
        <v>686.6</v>
      </c>
      <c r="EM815">
        <v>605.70000000000005</v>
      </c>
      <c r="EN815">
        <v>548.20000000000005</v>
      </c>
      <c r="EO815">
        <v>513.5</v>
      </c>
      <c r="EP815" t="s">
        <v>5339</v>
      </c>
    </row>
    <row r="816" spans="1:146" x14ac:dyDescent="0.25">
      <c r="A816" t="s">
        <v>3421</v>
      </c>
      <c r="B816" t="s">
        <v>5340</v>
      </c>
      <c r="C816" t="s">
        <v>5341</v>
      </c>
      <c r="D816" t="s">
        <v>5342</v>
      </c>
      <c r="E816" t="s">
        <v>5343</v>
      </c>
      <c r="F816" t="s">
        <v>3782</v>
      </c>
      <c r="G816" t="s">
        <v>5344</v>
      </c>
      <c r="H816">
        <v>2010</v>
      </c>
      <c r="K816" t="s">
        <v>1698</v>
      </c>
      <c r="L816" t="s">
        <v>1781</v>
      </c>
      <c r="M816">
        <v>771</v>
      </c>
      <c r="N816" t="s">
        <v>5335</v>
      </c>
      <c r="O816" s="3">
        <v>0.635625</v>
      </c>
      <c r="P816">
        <v>11.82</v>
      </c>
      <c r="Q816">
        <v>10.946999999999999</v>
      </c>
      <c r="R816">
        <v>2.395</v>
      </c>
      <c r="S816">
        <v>3.69</v>
      </c>
      <c r="T816">
        <v>7738</v>
      </c>
      <c r="U816">
        <v>133.69999999999999</v>
      </c>
      <c r="V816">
        <v>0.19</v>
      </c>
      <c r="W816">
        <v>586.79999999999995</v>
      </c>
      <c r="X816">
        <v>1.0649</v>
      </c>
      <c r="Y816">
        <v>633.9</v>
      </c>
      <c r="Z816">
        <v>0</v>
      </c>
      <c r="AA816">
        <v>0</v>
      </c>
      <c r="AB816">
        <v>955.3</v>
      </c>
      <c r="AC816">
        <v>776.4</v>
      </c>
      <c r="AD816">
        <v>670.8</v>
      </c>
      <c r="AE816">
        <v>611.29999999999995</v>
      </c>
      <c r="AF816">
        <v>578.70000000000005</v>
      </c>
      <c r="AG816">
        <v>557.9</v>
      </c>
      <c r="AH816">
        <v>530.29999999999995</v>
      </c>
      <c r="AI816">
        <v>915.2</v>
      </c>
      <c r="AJ816">
        <v>744.4</v>
      </c>
      <c r="AK816">
        <v>651.6</v>
      </c>
      <c r="AL816">
        <v>601.79999999999995</v>
      </c>
      <c r="AM816">
        <v>575.20000000000005</v>
      </c>
      <c r="AN816">
        <v>557.9</v>
      </c>
      <c r="AO816">
        <v>530.1</v>
      </c>
      <c r="AP816">
        <v>807.4</v>
      </c>
      <c r="AQ816">
        <v>652</v>
      </c>
      <c r="AR816">
        <v>569.20000000000005</v>
      </c>
      <c r="AS816">
        <v>521.6</v>
      </c>
      <c r="AT816">
        <v>492.6</v>
      </c>
      <c r="AU816">
        <v>473.4</v>
      </c>
      <c r="AV816">
        <v>448.1</v>
      </c>
      <c r="AW816">
        <v>877</v>
      </c>
      <c r="AX816">
        <v>701</v>
      </c>
      <c r="AY816">
        <v>605.1</v>
      </c>
      <c r="AZ816">
        <v>548.79999999999995</v>
      </c>
      <c r="BA816">
        <v>514.1</v>
      </c>
      <c r="BB816">
        <v>491.3</v>
      </c>
      <c r="BC816">
        <v>462.3</v>
      </c>
      <c r="BD816">
        <v>951.1</v>
      </c>
      <c r="BE816">
        <v>729</v>
      </c>
      <c r="BF816">
        <v>606</v>
      </c>
      <c r="BG816">
        <v>537.29999999999995</v>
      </c>
      <c r="BH816">
        <v>502.3</v>
      </c>
      <c r="BI816">
        <v>474.7</v>
      </c>
      <c r="BJ816">
        <v>430.5</v>
      </c>
      <c r="BK816">
        <v>42.3</v>
      </c>
      <c r="BL816">
        <v>40.700000000000003</v>
      </c>
      <c r="BM816">
        <v>40</v>
      </c>
      <c r="BN816">
        <v>38.6</v>
      </c>
      <c r="BO816">
        <v>37.799999999999997</v>
      </c>
      <c r="BP816">
        <v>37.6</v>
      </c>
      <c r="BQ816">
        <v>37.700000000000003</v>
      </c>
      <c r="BR816">
        <v>142.9</v>
      </c>
      <c r="BS816">
        <v>148.5</v>
      </c>
      <c r="BT816">
        <v>150.69999999999999</v>
      </c>
      <c r="BU816">
        <v>156.4</v>
      </c>
      <c r="BV816">
        <v>171.8</v>
      </c>
      <c r="BW816">
        <v>180</v>
      </c>
      <c r="BX816">
        <v>180</v>
      </c>
      <c r="BY816">
        <v>997.2</v>
      </c>
      <c r="BZ816">
        <v>822.7</v>
      </c>
      <c r="CA816">
        <v>722.9</v>
      </c>
      <c r="CB816">
        <v>674.2</v>
      </c>
      <c r="CC816">
        <v>656.7</v>
      </c>
      <c r="CD816">
        <v>649.4</v>
      </c>
      <c r="CE816">
        <v>636.1</v>
      </c>
      <c r="CF816">
        <v>658.3</v>
      </c>
      <c r="CG816">
        <v>551.4</v>
      </c>
      <c r="CH816">
        <v>497</v>
      </c>
      <c r="CI816">
        <v>475.9</v>
      </c>
      <c r="CJ816">
        <v>468</v>
      </c>
      <c r="CK816">
        <v>464.4</v>
      </c>
      <c r="CL816">
        <v>460</v>
      </c>
      <c r="CM816">
        <v>625.1</v>
      </c>
      <c r="CN816">
        <v>526.9</v>
      </c>
      <c r="CO816">
        <v>483.2</v>
      </c>
      <c r="CP816">
        <v>465</v>
      </c>
      <c r="CQ816">
        <v>456.1</v>
      </c>
      <c r="CR816">
        <v>452.1</v>
      </c>
      <c r="CS816">
        <v>449.2</v>
      </c>
      <c r="CT816">
        <v>600.29999999999995</v>
      </c>
      <c r="CU816">
        <v>510.5</v>
      </c>
      <c r="CV816">
        <v>473.6</v>
      </c>
      <c r="CW816">
        <v>455.7</v>
      </c>
      <c r="CX816">
        <v>443.1</v>
      </c>
      <c r="CY816">
        <v>434</v>
      </c>
      <c r="CZ816">
        <v>426.4</v>
      </c>
      <c r="DA816">
        <v>592</v>
      </c>
      <c r="DB816">
        <v>496.4</v>
      </c>
      <c r="DC816">
        <v>463.5</v>
      </c>
      <c r="DD816">
        <v>451.8</v>
      </c>
      <c r="DE816">
        <v>439.3</v>
      </c>
      <c r="DF816">
        <v>425.4</v>
      </c>
      <c r="DG816">
        <v>403.5</v>
      </c>
      <c r="DH816">
        <v>588.9</v>
      </c>
      <c r="DI816">
        <v>491.3</v>
      </c>
      <c r="DJ816">
        <v>456.2</v>
      </c>
      <c r="DK816">
        <v>435.1</v>
      </c>
      <c r="DL816">
        <v>417.9</v>
      </c>
      <c r="DM816">
        <v>406.7</v>
      </c>
      <c r="DN816">
        <v>388.1</v>
      </c>
      <c r="DO816">
        <v>606.20000000000005</v>
      </c>
      <c r="DP816">
        <v>502.4</v>
      </c>
      <c r="DQ816">
        <v>461.4</v>
      </c>
      <c r="DR816">
        <v>437.7</v>
      </c>
      <c r="DS816">
        <v>415.3</v>
      </c>
      <c r="DT816">
        <v>394.5</v>
      </c>
      <c r="DU816">
        <v>369.1</v>
      </c>
      <c r="DV816">
        <v>671.1</v>
      </c>
      <c r="DW816">
        <v>545.70000000000005</v>
      </c>
      <c r="DX816">
        <v>481.3</v>
      </c>
      <c r="DY816">
        <v>453.1</v>
      </c>
      <c r="DZ816">
        <v>430.8</v>
      </c>
      <c r="EA816">
        <v>407.6</v>
      </c>
      <c r="EB816">
        <v>363</v>
      </c>
      <c r="EC816">
        <v>791</v>
      </c>
      <c r="ED816">
        <v>632.29999999999995</v>
      </c>
      <c r="EE816">
        <v>536.1</v>
      </c>
      <c r="EF816">
        <v>481.3</v>
      </c>
      <c r="EG816">
        <v>454.3</v>
      </c>
      <c r="EH816">
        <v>433.4</v>
      </c>
      <c r="EI816">
        <v>391.1</v>
      </c>
      <c r="EJ816">
        <v>913.3</v>
      </c>
      <c r="EK816">
        <v>730.1</v>
      </c>
      <c r="EL816">
        <v>618.70000000000005</v>
      </c>
      <c r="EM816">
        <v>548.29999999999995</v>
      </c>
      <c r="EN816">
        <v>500.7</v>
      </c>
      <c r="EO816">
        <v>466.4</v>
      </c>
      <c r="EP816" t="s">
        <v>5345</v>
      </c>
    </row>
    <row r="817" spans="1:146" x14ac:dyDescent="0.25">
      <c r="A817" t="s">
        <v>3931</v>
      </c>
      <c r="B817" t="s">
        <v>5346</v>
      </c>
      <c r="C817" t="s">
        <v>5347</v>
      </c>
      <c r="D817" t="s">
        <v>5348</v>
      </c>
      <c r="E817" t="s">
        <v>2868</v>
      </c>
      <c r="F817" t="s">
        <v>1361</v>
      </c>
      <c r="G817" t="s">
        <v>1361</v>
      </c>
      <c r="H817">
        <v>197</v>
      </c>
      <c r="I817">
        <v>6</v>
      </c>
      <c r="K817" t="s">
        <v>1698</v>
      </c>
      <c r="M817" t="s">
        <v>5349</v>
      </c>
      <c r="N817" t="s">
        <v>5350</v>
      </c>
      <c r="O817" s="3" t="s">
        <v>5351</v>
      </c>
      <c r="P817" t="s">
        <v>5352</v>
      </c>
      <c r="Q817" t="s">
        <v>5353</v>
      </c>
      <c r="R817" t="s">
        <v>5354</v>
      </c>
      <c r="S817" t="s">
        <v>5355</v>
      </c>
      <c r="T817" t="s">
        <v>5356</v>
      </c>
      <c r="U817" t="s">
        <v>5357</v>
      </c>
      <c r="V817" t="s">
        <v>5358</v>
      </c>
      <c r="W817" t="s">
        <v>5359</v>
      </c>
      <c r="X817" t="s">
        <v>5360</v>
      </c>
      <c r="Y817" t="s">
        <v>5361</v>
      </c>
      <c r="Z817" t="s">
        <v>5362</v>
      </c>
      <c r="AA817" t="s">
        <v>5363</v>
      </c>
      <c r="AB817" t="s">
        <v>5364</v>
      </c>
      <c r="AC817" t="s">
        <v>5365</v>
      </c>
      <c r="AD817" t="s">
        <v>5366</v>
      </c>
      <c r="AE817" t="s">
        <v>5367</v>
      </c>
      <c r="AF817" t="s">
        <v>5368</v>
      </c>
      <c r="AG817" t="s">
        <v>5369</v>
      </c>
      <c r="AH817" t="s">
        <v>5370</v>
      </c>
      <c r="AI817" t="s">
        <v>5371</v>
      </c>
      <c r="AJ817" t="s">
        <v>5372</v>
      </c>
      <c r="AK817" t="s">
        <v>5373</v>
      </c>
      <c r="AL817" t="s">
        <v>5374</v>
      </c>
      <c r="AM817" t="s">
        <v>5375</v>
      </c>
      <c r="AN817" t="s">
        <v>5376</v>
      </c>
      <c r="AO817" t="s">
        <v>5377</v>
      </c>
      <c r="AP817" t="s">
        <v>5378</v>
      </c>
      <c r="AQ817" t="s">
        <v>5379</v>
      </c>
      <c r="AR817" t="s">
        <v>5380</v>
      </c>
      <c r="AS817" t="s">
        <v>5381</v>
      </c>
      <c r="AT817" t="s">
        <v>5382</v>
      </c>
      <c r="AU817" t="s">
        <v>5383</v>
      </c>
      <c r="AV817" t="s">
        <v>5384</v>
      </c>
      <c r="AW817" t="s">
        <v>5385</v>
      </c>
      <c r="AX817" t="s">
        <v>5386</v>
      </c>
      <c r="AY817" t="s">
        <v>5387</v>
      </c>
      <c r="AZ817" t="s">
        <v>5388</v>
      </c>
      <c r="BA817" t="s">
        <v>5389</v>
      </c>
      <c r="BB817" t="s">
        <v>5390</v>
      </c>
      <c r="BC817" t="s">
        <v>5391</v>
      </c>
      <c r="BD817" t="s">
        <v>5392</v>
      </c>
      <c r="BE817" t="s">
        <v>5393</v>
      </c>
      <c r="BF817" t="s">
        <v>5394</v>
      </c>
      <c r="BG817" t="s">
        <v>5395</v>
      </c>
      <c r="BH817" t="s">
        <v>5396</v>
      </c>
      <c r="BI817" t="s">
        <v>5397</v>
      </c>
      <c r="BJ817" t="s">
        <v>5398</v>
      </c>
      <c r="BK817" t="s">
        <v>5399</v>
      </c>
      <c r="BL817" t="s">
        <v>5400</v>
      </c>
      <c r="BM817" t="s">
        <v>5401</v>
      </c>
      <c r="BN817" t="s">
        <v>5402</v>
      </c>
      <c r="BO817" t="s">
        <v>5403</v>
      </c>
      <c r="BP817" t="s">
        <v>5404</v>
      </c>
      <c r="BQ817" t="s">
        <v>5400</v>
      </c>
      <c r="BR817" t="s">
        <v>5405</v>
      </c>
      <c r="BS817" t="s">
        <v>5406</v>
      </c>
      <c r="BT817" t="s">
        <v>5407</v>
      </c>
      <c r="BU817" t="s">
        <v>5408</v>
      </c>
      <c r="BV817" t="s">
        <v>5409</v>
      </c>
      <c r="BW817" t="s">
        <v>5410</v>
      </c>
      <c r="BX817" t="s">
        <v>5410</v>
      </c>
      <c r="BY817" t="s">
        <v>5411</v>
      </c>
      <c r="BZ817" t="s">
        <v>5412</v>
      </c>
      <c r="CA817" t="s">
        <v>5413</v>
      </c>
      <c r="CB817" t="s">
        <v>5414</v>
      </c>
      <c r="CC817" t="s">
        <v>5415</v>
      </c>
      <c r="CD817" t="s">
        <v>5416</v>
      </c>
      <c r="CE817" t="s">
        <v>5417</v>
      </c>
      <c r="CF817" t="s">
        <v>5418</v>
      </c>
      <c r="CG817" t="s">
        <v>5419</v>
      </c>
      <c r="CH817" t="s">
        <v>5420</v>
      </c>
      <c r="CI817" t="s">
        <v>5421</v>
      </c>
      <c r="CJ817" t="s">
        <v>5422</v>
      </c>
      <c r="CK817" t="s">
        <v>5423</v>
      </c>
      <c r="CL817" t="s">
        <v>5424</v>
      </c>
      <c r="CM817" t="s">
        <v>5425</v>
      </c>
      <c r="CN817" t="s">
        <v>5426</v>
      </c>
      <c r="CO817" t="s">
        <v>5427</v>
      </c>
      <c r="CP817" t="s">
        <v>5428</v>
      </c>
      <c r="CQ817" t="s">
        <v>5429</v>
      </c>
      <c r="CR817" t="s">
        <v>5430</v>
      </c>
      <c r="CS817" t="s">
        <v>5431</v>
      </c>
      <c r="CT817" t="s">
        <v>5432</v>
      </c>
      <c r="CU817" t="s">
        <v>5433</v>
      </c>
      <c r="CV817" t="s">
        <v>5434</v>
      </c>
      <c r="CW817" t="s">
        <v>5435</v>
      </c>
      <c r="CX817" t="s">
        <v>5436</v>
      </c>
      <c r="CY817" t="s">
        <v>5437</v>
      </c>
      <c r="CZ817" t="s">
        <v>5438</v>
      </c>
      <c r="DA817" t="s">
        <v>5439</v>
      </c>
      <c r="DB817" t="s">
        <v>5440</v>
      </c>
      <c r="DC817" t="s">
        <v>5441</v>
      </c>
      <c r="DD817" t="s">
        <v>5442</v>
      </c>
      <c r="DE817" t="s">
        <v>5443</v>
      </c>
      <c r="DF817" t="s">
        <v>5444</v>
      </c>
      <c r="DG817" t="s">
        <v>5445</v>
      </c>
      <c r="DH817" t="s">
        <v>5446</v>
      </c>
      <c r="DI817" t="s">
        <v>5447</v>
      </c>
      <c r="DJ817" t="s">
        <v>5448</v>
      </c>
      <c r="DK817" t="s">
        <v>5449</v>
      </c>
      <c r="DL817" t="s">
        <v>5450</v>
      </c>
      <c r="DM817" t="s">
        <v>5451</v>
      </c>
      <c r="DN817" t="s">
        <v>5452</v>
      </c>
      <c r="DO817" t="s">
        <v>5453</v>
      </c>
      <c r="DP817" t="s">
        <v>5454</v>
      </c>
      <c r="DQ817" t="s">
        <v>5455</v>
      </c>
      <c r="DR817" t="s">
        <v>5456</v>
      </c>
      <c r="DS817" t="s">
        <v>5457</v>
      </c>
      <c r="DT817" t="s">
        <v>5458</v>
      </c>
      <c r="DU817" t="s">
        <v>5459</v>
      </c>
      <c r="DV817" t="s">
        <v>5460</v>
      </c>
      <c r="DW817" t="s">
        <v>5461</v>
      </c>
      <c r="DX817" t="s">
        <v>5462</v>
      </c>
      <c r="DY817" t="s">
        <v>5463</v>
      </c>
      <c r="DZ817" t="s">
        <v>5464</v>
      </c>
      <c r="EA817" t="s">
        <v>5465</v>
      </c>
      <c r="EB817" t="s">
        <v>5466</v>
      </c>
      <c r="EC817" t="s">
        <v>5467</v>
      </c>
      <c r="ED817" t="s">
        <v>5468</v>
      </c>
      <c r="EE817" t="s">
        <v>5469</v>
      </c>
      <c r="EF817" t="s">
        <v>5470</v>
      </c>
      <c r="EG817" t="s">
        <v>5471</v>
      </c>
      <c r="EH817" t="s">
        <v>5472</v>
      </c>
      <c r="EI817" t="s">
        <v>5473</v>
      </c>
      <c r="EJ817" t="s">
        <v>5474</v>
      </c>
      <c r="EK817" t="s">
        <v>5475</v>
      </c>
      <c r="EL817" t="s">
        <v>5476</v>
      </c>
      <c r="EM817" t="s">
        <v>5477</v>
      </c>
      <c r="EN817" t="s">
        <v>5478</v>
      </c>
      <c r="EO817" t="s">
        <v>5479</v>
      </c>
      <c r="EP817" t="s">
        <v>5480</v>
      </c>
    </row>
    <row r="818" spans="1:146" x14ac:dyDescent="0.25">
      <c r="A818" t="s">
        <v>4512</v>
      </c>
      <c r="B818" t="s">
        <v>2433</v>
      </c>
      <c r="C818" t="s">
        <v>2434</v>
      </c>
      <c r="D818" t="s">
        <v>2435</v>
      </c>
      <c r="E818" t="s">
        <v>236</v>
      </c>
      <c r="F818" t="s">
        <v>237</v>
      </c>
      <c r="G818" t="s">
        <v>237</v>
      </c>
      <c r="H818">
        <v>2011</v>
      </c>
      <c r="I818">
        <v>190828</v>
      </c>
      <c r="K818" t="s">
        <v>1698</v>
      </c>
      <c r="L818" t="s">
        <v>971</v>
      </c>
      <c r="M818">
        <v>225</v>
      </c>
      <c r="N818" t="s">
        <v>5481</v>
      </c>
      <c r="O818" s="3">
        <v>0.61784722222222221</v>
      </c>
      <c r="P818">
        <v>6.82</v>
      </c>
      <c r="Q818">
        <v>6.39</v>
      </c>
      <c r="R818">
        <v>1.3779999999999999</v>
      </c>
      <c r="S818">
        <v>2.2599999999999998</v>
      </c>
      <c r="T818">
        <v>435</v>
      </c>
      <c r="U818">
        <v>98.2</v>
      </c>
      <c r="V818">
        <v>0.11</v>
      </c>
      <c r="W818">
        <v>638.79999999999995</v>
      </c>
      <c r="X818">
        <v>0.95620000000000005</v>
      </c>
      <c r="Y818">
        <v>705.9</v>
      </c>
      <c r="Z818">
        <v>0</v>
      </c>
      <c r="AA818">
        <v>0</v>
      </c>
      <c r="AB818">
        <v>1074.4000000000001</v>
      </c>
      <c r="AC818">
        <v>854.4</v>
      </c>
      <c r="AD818">
        <v>754.8</v>
      </c>
      <c r="AE818">
        <v>696.1</v>
      </c>
      <c r="AF818">
        <v>651.79999999999995</v>
      </c>
      <c r="AG818">
        <v>611.1</v>
      </c>
      <c r="AH818">
        <v>547.1</v>
      </c>
      <c r="AI818">
        <v>1034.7</v>
      </c>
      <c r="AJ818">
        <v>832.9</v>
      </c>
      <c r="AK818">
        <v>731.2</v>
      </c>
      <c r="AL818">
        <v>675.5</v>
      </c>
      <c r="AM818">
        <v>637.9</v>
      </c>
      <c r="AN818">
        <v>606.79999999999995</v>
      </c>
      <c r="AO818">
        <v>569.5</v>
      </c>
      <c r="AP818">
        <v>896.1</v>
      </c>
      <c r="AQ818">
        <v>718.7</v>
      </c>
      <c r="AR818">
        <v>620.20000000000005</v>
      </c>
      <c r="AS818">
        <v>558.9</v>
      </c>
      <c r="AT818">
        <v>516.79999999999995</v>
      </c>
      <c r="AU818">
        <v>485</v>
      </c>
      <c r="AV818">
        <v>436.7</v>
      </c>
      <c r="AW818">
        <v>996.3</v>
      </c>
      <c r="AX818">
        <v>790.3</v>
      </c>
      <c r="AY818">
        <v>676.1</v>
      </c>
      <c r="AZ818">
        <v>606</v>
      </c>
      <c r="BA818">
        <v>558.9</v>
      </c>
      <c r="BB818">
        <v>523.79999999999995</v>
      </c>
      <c r="BC818">
        <v>470.9</v>
      </c>
      <c r="BD818">
        <v>1065.2</v>
      </c>
      <c r="BE818">
        <v>803.2</v>
      </c>
      <c r="BF818">
        <v>675.9</v>
      </c>
      <c r="BG818">
        <v>590.70000000000005</v>
      </c>
      <c r="BH818">
        <v>534.5</v>
      </c>
      <c r="BI818">
        <v>484.9</v>
      </c>
      <c r="BJ818">
        <v>401.6</v>
      </c>
      <c r="BK818">
        <v>44.2</v>
      </c>
      <c r="BL818">
        <v>42.5</v>
      </c>
      <c r="BM818">
        <v>39.5</v>
      </c>
      <c r="BN818">
        <v>38.6</v>
      </c>
      <c r="BO818">
        <v>38.799999999999997</v>
      </c>
      <c r="BP818">
        <v>38.5</v>
      </c>
      <c r="BQ818">
        <v>38.9</v>
      </c>
      <c r="BR818">
        <v>143.69999999999999</v>
      </c>
      <c r="BS818">
        <v>148.4</v>
      </c>
      <c r="BT818">
        <v>150.6</v>
      </c>
      <c r="BU818">
        <v>143.9</v>
      </c>
      <c r="BV818">
        <v>144.9</v>
      </c>
      <c r="BW818">
        <v>137.4</v>
      </c>
      <c r="BX818">
        <v>145.80000000000001</v>
      </c>
      <c r="BY818">
        <v>1166.4000000000001</v>
      </c>
      <c r="BZ818">
        <v>938</v>
      </c>
      <c r="CA818">
        <v>834.6</v>
      </c>
      <c r="CB818">
        <v>811.6</v>
      </c>
      <c r="CC818">
        <v>805.4</v>
      </c>
      <c r="CD818">
        <v>793.2</v>
      </c>
      <c r="CE818">
        <v>783.9</v>
      </c>
      <c r="CF818">
        <v>752.5</v>
      </c>
      <c r="CG818">
        <v>627.9</v>
      </c>
      <c r="CH818">
        <v>578.9</v>
      </c>
      <c r="CI818">
        <v>557.9</v>
      </c>
      <c r="CJ818">
        <v>547.79999999999995</v>
      </c>
      <c r="CK818">
        <v>537.20000000000005</v>
      </c>
      <c r="CL818">
        <v>517.4</v>
      </c>
      <c r="CM818">
        <v>704.6</v>
      </c>
      <c r="CN818">
        <v>606.5</v>
      </c>
      <c r="CO818">
        <v>550</v>
      </c>
      <c r="CP818">
        <v>521.1</v>
      </c>
      <c r="CQ818">
        <v>508.2</v>
      </c>
      <c r="CR818">
        <v>499.4</v>
      </c>
      <c r="CS818">
        <v>472.6</v>
      </c>
      <c r="CT818">
        <v>670</v>
      </c>
      <c r="CU818">
        <v>589.29999999999995</v>
      </c>
      <c r="CV818">
        <v>523</v>
      </c>
      <c r="CW818">
        <v>469</v>
      </c>
      <c r="CX818">
        <v>450.2</v>
      </c>
      <c r="CY818">
        <v>438</v>
      </c>
      <c r="CZ818">
        <v>407.5</v>
      </c>
      <c r="DA818">
        <v>651.70000000000005</v>
      </c>
      <c r="DB818">
        <v>569.29999999999995</v>
      </c>
      <c r="DC818">
        <v>519.70000000000005</v>
      </c>
      <c r="DD818">
        <v>447.3</v>
      </c>
      <c r="DE818">
        <v>406.7</v>
      </c>
      <c r="DF818">
        <v>387.8</v>
      </c>
      <c r="DG818">
        <v>364.5</v>
      </c>
      <c r="DH818">
        <v>637.6</v>
      </c>
      <c r="DI818">
        <v>539.1</v>
      </c>
      <c r="DJ818">
        <v>473.4</v>
      </c>
      <c r="DK818">
        <v>434.4</v>
      </c>
      <c r="DL818">
        <v>397.4</v>
      </c>
      <c r="DM818">
        <v>370.3</v>
      </c>
      <c r="DN818">
        <v>304.7</v>
      </c>
      <c r="DO818">
        <v>650.20000000000005</v>
      </c>
      <c r="DP818">
        <v>550.20000000000005</v>
      </c>
      <c r="DQ818">
        <v>458.6</v>
      </c>
      <c r="DR818">
        <v>412.3</v>
      </c>
      <c r="DS818">
        <v>379.6</v>
      </c>
      <c r="DT818">
        <v>347.8</v>
      </c>
      <c r="DU818">
        <v>297</v>
      </c>
      <c r="DV818">
        <v>718.1</v>
      </c>
      <c r="DW818">
        <v>592.79999999999995</v>
      </c>
      <c r="DX818">
        <v>507</v>
      </c>
      <c r="DY818">
        <v>423.7</v>
      </c>
      <c r="DZ818">
        <v>358.8</v>
      </c>
      <c r="EA818">
        <v>313.39999999999998</v>
      </c>
      <c r="EB818">
        <v>268.89999999999998</v>
      </c>
      <c r="EC818">
        <v>850.8</v>
      </c>
      <c r="ED818">
        <v>667.6</v>
      </c>
      <c r="EE818">
        <v>583.1</v>
      </c>
      <c r="EF818">
        <v>502.8</v>
      </c>
      <c r="EG818">
        <v>431.3</v>
      </c>
      <c r="EH818">
        <v>371.5</v>
      </c>
      <c r="EI818">
        <v>268.7</v>
      </c>
      <c r="EJ818">
        <v>982.4</v>
      </c>
      <c r="EK818">
        <v>770.8</v>
      </c>
      <c r="EL818">
        <v>674.9</v>
      </c>
      <c r="EM818">
        <v>580.5</v>
      </c>
      <c r="EN818">
        <v>498.1</v>
      </c>
      <c r="EO818">
        <v>428.9</v>
      </c>
      <c r="EP818" t="s">
        <v>5482</v>
      </c>
    </row>
    <row r="819" spans="1:146" x14ac:dyDescent="0.25">
      <c r="A819" t="s">
        <v>3421</v>
      </c>
      <c r="B819" t="s">
        <v>5483</v>
      </c>
      <c r="C819" t="s">
        <v>5484</v>
      </c>
      <c r="D819" t="s">
        <v>5485</v>
      </c>
      <c r="E819" t="s">
        <v>5486</v>
      </c>
      <c r="F819" t="s">
        <v>5487</v>
      </c>
      <c r="G819" t="s">
        <v>5488</v>
      </c>
      <c r="H819">
        <v>1991</v>
      </c>
      <c r="K819" t="s">
        <v>1698</v>
      </c>
      <c r="L819" t="s">
        <v>971</v>
      </c>
      <c r="M819">
        <v>370</v>
      </c>
      <c r="N819" t="s">
        <v>5489</v>
      </c>
      <c r="O819" s="3">
        <v>0.5562731481481481</v>
      </c>
      <c r="P819">
        <v>7.524</v>
      </c>
      <c r="Q819">
        <v>6.8150000000000004</v>
      </c>
      <c r="R819">
        <v>1.204</v>
      </c>
      <c r="S819">
        <v>1.86</v>
      </c>
      <c r="T819">
        <v>1066</v>
      </c>
      <c r="U819">
        <v>126.2</v>
      </c>
      <c r="V819">
        <v>0.18</v>
      </c>
      <c r="W819">
        <v>697.4</v>
      </c>
      <c r="X819">
        <v>0.88890000000000002</v>
      </c>
      <c r="Y819">
        <v>759.4</v>
      </c>
      <c r="Z819">
        <v>0</v>
      </c>
      <c r="AA819">
        <v>0</v>
      </c>
      <c r="AB819">
        <v>1132.9000000000001</v>
      </c>
      <c r="AC819">
        <v>911.2</v>
      </c>
      <c r="AD819">
        <v>788.6</v>
      </c>
      <c r="AE819">
        <v>731.6</v>
      </c>
      <c r="AF819">
        <v>701.1</v>
      </c>
      <c r="AG819">
        <v>682.6</v>
      </c>
      <c r="AH819">
        <v>638.29999999999995</v>
      </c>
      <c r="AI819">
        <v>1083.9000000000001</v>
      </c>
      <c r="AJ819">
        <v>878.9</v>
      </c>
      <c r="AK819">
        <v>775</v>
      </c>
      <c r="AL819">
        <v>724.7</v>
      </c>
      <c r="AM819">
        <v>696.5</v>
      </c>
      <c r="AN819">
        <v>676</v>
      </c>
      <c r="AO819">
        <v>633.1</v>
      </c>
      <c r="AP819">
        <v>953.2</v>
      </c>
      <c r="AQ819">
        <v>772.7</v>
      </c>
      <c r="AR819">
        <v>677.2</v>
      </c>
      <c r="AS819">
        <v>622</v>
      </c>
      <c r="AT819">
        <v>587.29999999999995</v>
      </c>
      <c r="AU819">
        <v>562.70000000000005</v>
      </c>
      <c r="AV819">
        <v>525.5</v>
      </c>
      <c r="AW819">
        <v>1037.2</v>
      </c>
      <c r="AX819">
        <v>830.3</v>
      </c>
      <c r="AY819">
        <v>719.2</v>
      </c>
      <c r="AZ819">
        <v>655</v>
      </c>
      <c r="BA819">
        <v>615.6</v>
      </c>
      <c r="BB819">
        <v>589.1</v>
      </c>
      <c r="BC819">
        <v>551.5</v>
      </c>
      <c r="BD819">
        <v>1125.4000000000001</v>
      </c>
      <c r="BE819">
        <v>855.8</v>
      </c>
      <c r="BF819">
        <v>716.7</v>
      </c>
      <c r="BG819">
        <v>645.1</v>
      </c>
      <c r="BH819">
        <v>602.29999999999995</v>
      </c>
      <c r="BI819">
        <v>566.5</v>
      </c>
      <c r="BJ819">
        <v>498.6</v>
      </c>
      <c r="BK819">
        <v>42.6</v>
      </c>
      <c r="BL819">
        <v>41.6</v>
      </c>
      <c r="BM819">
        <v>39.6</v>
      </c>
      <c r="BN819">
        <v>38.4</v>
      </c>
      <c r="BO819">
        <v>38.700000000000003</v>
      </c>
      <c r="BP819">
        <v>39</v>
      </c>
      <c r="BQ819">
        <v>39.6</v>
      </c>
      <c r="BR819">
        <v>145.4</v>
      </c>
      <c r="BS819">
        <v>148.80000000000001</v>
      </c>
      <c r="BT819">
        <v>154.69999999999999</v>
      </c>
      <c r="BU819">
        <v>169.2</v>
      </c>
      <c r="BV819">
        <v>180</v>
      </c>
      <c r="BW819">
        <v>180</v>
      </c>
      <c r="BX819">
        <v>142.5</v>
      </c>
      <c r="BY819">
        <v>1207.5</v>
      </c>
      <c r="BZ819">
        <v>985.5</v>
      </c>
      <c r="CA819">
        <v>867.7</v>
      </c>
      <c r="CB819">
        <v>833.7</v>
      </c>
      <c r="CC819">
        <v>823.6</v>
      </c>
      <c r="CD819">
        <v>822.4</v>
      </c>
      <c r="CE819">
        <v>815.6</v>
      </c>
      <c r="CF819">
        <v>793.8</v>
      </c>
      <c r="CG819">
        <v>658</v>
      </c>
      <c r="CH819">
        <v>605.79999999999995</v>
      </c>
      <c r="CI819">
        <v>589.1</v>
      </c>
      <c r="CJ819">
        <v>582.9</v>
      </c>
      <c r="CK819">
        <v>580.1</v>
      </c>
      <c r="CL819">
        <v>572.5</v>
      </c>
      <c r="CM819">
        <v>750.5</v>
      </c>
      <c r="CN819">
        <v>632.6</v>
      </c>
      <c r="CO819">
        <v>590.5</v>
      </c>
      <c r="CP819">
        <v>572.29999999999995</v>
      </c>
      <c r="CQ819">
        <v>563.6</v>
      </c>
      <c r="CR819">
        <v>559.1</v>
      </c>
      <c r="CS819">
        <v>549</v>
      </c>
      <c r="CT819">
        <v>717.1</v>
      </c>
      <c r="CU819">
        <v>616.29999999999995</v>
      </c>
      <c r="CV819">
        <v>579.5</v>
      </c>
      <c r="CW819">
        <v>552.70000000000005</v>
      </c>
      <c r="CX819">
        <v>533</v>
      </c>
      <c r="CY819">
        <v>521.4</v>
      </c>
      <c r="CZ819">
        <v>513.5</v>
      </c>
      <c r="DA819">
        <v>673.6</v>
      </c>
      <c r="DB819">
        <v>591</v>
      </c>
      <c r="DC819">
        <v>567.9</v>
      </c>
      <c r="DD819">
        <v>549.29999999999995</v>
      </c>
      <c r="DE819">
        <v>519.20000000000005</v>
      </c>
      <c r="DF819">
        <v>494.7</v>
      </c>
      <c r="DG819">
        <v>467.2</v>
      </c>
      <c r="DH819">
        <v>664.3</v>
      </c>
      <c r="DI819">
        <v>580.29999999999995</v>
      </c>
      <c r="DJ819">
        <v>539.29999999999995</v>
      </c>
      <c r="DK819">
        <v>509.9</v>
      </c>
      <c r="DL819">
        <v>489.1</v>
      </c>
      <c r="DM819">
        <v>470.1</v>
      </c>
      <c r="DN819">
        <v>433.9</v>
      </c>
      <c r="DO819">
        <v>683.3</v>
      </c>
      <c r="DP819">
        <v>588.1</v>
      </c>
      <c r="DQ819">
        <v>543.29999999999995</v>
      </c>
      <c r="DR819">
        <v>499.3</v>
      </c>
      <c r="DS819">
        <v>465.6</v>
      </c>
      <c r="DT819">
        <v>443.3</v>
      </c>
      <c r="DU819">
        <v>401.3</v>
      </c>
      <c r="DV819">
        <v>757.9</v>
      </c>
      <c r="DW819">
        <v>623.5</v>
      </c>
      <c r="DX819">
        <v>568.79999999999995</v>
      </c>
      <c r="DY819">
        <v>526.70000000000005</v>
      </c>
      <c r="DZ819">
        <v>482.3</v>
      </c>
      <c r="EA819">
        <v>435.7</v>
      </c>
      <c r="EB819">
        <v>352.1</v>
      </c>
      <c r="EC819">
        <v>916.5</v>
      </c>
      <c r="ED819">
        <v>724.8</v>
      </c>
      <c r="EE819">
        <v>619.29999999999995</v>
      </c>
      <c r="EF819">
        <v>566</v>
      </c>
      <c r="EG819">
        <v>527.29999999999995</v>
      </c>
      <c r="EH819">
        <v>487.2</v>
      </c>
      <c r="EI819">
        <v>399.2</v>
      </c>
      <c r="EJ819">
        <v>1058.3</v>
      </c>
      <c r="EK819">
        <v>837</v>
      </c>
      <c r="EL819">
        <v>709.6</v>
      </c>
      <c r="EM819">
        <v>629.5</v>
      </c>
      <c r="EN819">
        <v>578.6</v>
      </c>
      <c r="EO819">
        <v>542.79999999999995</v>
      </c>
      <c r="EP819" t="s">
        <v>5490</v>
      </c>
    </row>
    <row r="820" spans="1:146" x14ac:dyDescent="0.25">
      <c r="A820" t="s">
        <v>5491</v>
      </c>
      <c r="B820" t="s">
        <v>1491</v>
      </c>
      <c r="C820" t="s">
        <v>1492</v>
      </c>
      <c r="D820" t="s">
        <v>1493</v>
      </c>
      <c r="E820" t="s">
        <v>1877</v>
      </c>
      <c r="F820" t="s">
        <v>1494</v>
      </c>
      <c r="G820" t="s">
        <v>1879</v>
      </c>
      <c r="H820">
        <v>2001</v>
      </c>
      <c r="I820">
        <v>4036933</v>
      </c>
      <c r="K820" t="s">
        <v>1698</v>
      </c>
      <c r="L820" t="s">
        <v>1781</v>
      </c>
      <c r="M820">
        <v>634</v>
      </c>
      <c r="N820" t="s">
        <v>5489</v>
      </c>
      <c r="O820" s="3">
        <v>0.56879629629629636</v>
      </c>
      <c r="P820">
        <v>10.757</v>
      </c>
      <c r="Q820">
        <v>9.5969999999999995</v>
      </c>
      <c r="R820">
        <v>2.1259999999999999</v>
      </c>
      <c r="S820">
        <v>3.52</v>
      </c>
      <c r="T820">
        <v>4926</v>
      </c>
      <c r="U820">
        <v>116.6</v>
      </c>
      <c r="V820">
        <v>0.18</v>
      </c>
      <c r="W820">
        <v>621.6</v>
      </c>
      <c r="X820">
        <v>0.99770000000000003</v>
      </c>
      <c r="Y820">
        <v>676.6</v>
      </c>
      <c r="Z820">
        <v>0</v>
      </c>
      <c r="AA820">
        <v>0</v>
      </c>
      <c r="AB820">
        <v>1012.4</v>
      </c>
      <c r="AC820">
        <v>820.8</v>
      </c>
      <c r="AD820">
        <v>708.1</v>
      </c>
      <c r="AE820">
        <v>651.6</v>
      </c>
      <c r="AF820">
        <v>628.1</v>
      </c>
      <c r="AG820">
        <v>602.1</v>
      </c>
      <c r="AH820">
        <v>571.5</v>
      </c>
      <c r="AI820">
        <v>972</v>
      </c>
      <c r="AJ820">
        <v>788.7</v>
      </c>
      <c r="AK820">
        <v>689.7</v>
      </c>
      <c r="AL820">
        <v>638.4</v>
      </c>
      <c r="AM820">
        <v>612.20000000000005</v>
      </c>
      <c r="AN820">
        <v>592.70000000000005</v>
      </c>
      <c r="AO820">
        <v>563.20000000000005</v>
      </c>
      <c r="AP820">
        <v>854.6</v>
      </c>
      <c r="AQ820">
        <v>690.1</v>
      </c>
      <c r="AR820">
        <v>602.79999999999995</v>
      </c>
      <c r="AS820">
        <v>553.1</v>
      </c>
      <c r="AT820">
        <v>522.9</v>
      </c>
      <c r="AU820">
        <v>502.9</v>
      </c>
      <c r="AV820">
        <v>475.8</v>
      </c>
      <c r="AW820">
        <v>939</v>
      </c>
      <c r="AX820">
        <v>748.5</v>
      </c>
      <c r="AY820">
        <v>644.5</v>
      </c>
      <c r="AZ820">
        <v>583.29999999999995</v>
      </c>
      <c r="BA820">
        <v>545.4</v>
      </c>
      <c r="BB820">
        <v>520.5</v>
      </c>
      <c r="BC820">
        <v>488.6</v>
      </c>
      <c r="BD820">
        <v>1006.6</v>
      </c>
      <c r="BE820">
        <v>770.2</v>
      </c>
      <c r="BF820">
        <v>639.70000000000005</v>
      </c>
      <c r="BG820">
        <v>569.4</v>
      </c>
      <c r="BH820">
        <v>535.20000000000005</v>
      </c>
      <c r="BI820">
        <v>504</v>
      </c>
      <c r="BJ820">
        <v>455.9</v>
      </c>
      <c r="BK820">
        <v>42.4</v>
      </c>
      <c r="BL820">
        <v>41.1</v>
      </c>
      <c r="BM820">
        <v>40.299999999999997</v>
      </c>
      <c r="BN820">
        <v>38.700000000000003</v>
      </c>
      <c r="BO820">
        <v>38.299999999999997</v>
      </c>
      <c r="BP820">
        <v>38.200000000000003</v>
      </c>
      <c r="BQ820">
        <v>37.700000000000003</v>
      </c>
      <c r="BR820">
        <v>144.6</v>
      </c>
      <c r="BS820">
        <v>148</v>
      </c>
      <c r="BT820">
        <v>148.5</v>
      </c>
      <c r="BU820">
        <v>150.19999999999999</v>
      </c>
      <c r="BV820">
        <v>153</v>
      </c>
      <c r="BW820">
        <v>176.5</v>
      </c>
      <c r="BX820">
        <v>177.6</v>
      </c>
      <c r="BY820">
        <v>1070.0999999999999</v>
      </c>
      <c r="BZ820">
        <v>880.1</v>
      </c>
      <c r="CA820">
        <v>769.6</v>
      </c>
      <c r="CB820">
        <v>715.2</v>
      </c>
      <c r="CC820">
        <v>697.4</v>
      </c>
      <c r="CD820">
        <v>690.2</v>
      </c>
      <c r="CE820">
        <v>675.9</v>
      </c>
      <c r="CF820">
        <v>705.6</v>
      </c>
      <c r="CG820">
        <v>588.70000000000005</v>
      </c>
      <c r="CH820">
        <v>528.70000000000005</v>
      </c>
      <c r="CI820">
        <v>505.6</v>
      </c>
      <c r="CJ820">
        <v>497</v>
      </c>
      <c r="CK820">
        <v>493.2</v>
      </c>
      <c r="CL820">
        <v>488.1</v>
      </c>
      <c r="CM820">
        <v>669.7</v>
      </c>
      <c r="CN820">
        <v>562.5</v>
      </c>
      <c r="CO820">
        <v>514.1</v>
      </c>
      <c r="CP820">
        <v>494</v>
      </c>
      <c r="CQ820">
        <v>483.8</v>
      </c>
      <c r="CR820">
        <v>479.3</v>
      </c>
      <c r="CS820">
        <v>476.6</v>
      </c>
      <c r="CT820">
        <v>643.4</v>
      </c>
      <c r="CU820">
        <v>545</v>
      </c>
      <c r="CV820">
        <v>504.1</v>
      </c>
      <c r="CW820">
        <v>483.4</v>
      </c>
      <c r="CX820">
        <v>468.7</v>
      </c>
      <c r="CY820">
        <v>457.9</v>
      </c>
      <c r="CZ820">
        <v>448.9</v>
      </c>
      <c r="DA820">
        <v>624.9</v>
      </c>
      <c r="DB820">
        <v>523.20000000000005</v>
      </c>
      <c r="DC820">
        <v>490.4</v>
      </c>
      <c r="DD820">
        <v>478.4</v>
      </c>
      <c r="DE820">
        <v>464.1</v>
      </c>
      <c r="DF820">
        <v>447.3</v>
      </c>
      <c r="DG820">
        <v>423.3</v>
      </c>
      <c r="DH820">
        <v>615.9</v>
      </c>
      <c r="DI820">
        <v>515.20000000000005</v>
      </c>
      <c r="DJ820">
        <v>479.1</v>
      </c>
      <c r="DK820">
        <v>454.6</v>
      </c>
      <c r="DL820">
        <v>437.4</v>
      </c>
      <c r="DM820">
        <v>424.8</v>
      </c>
      <c r="DN820">
        <v>404.1</v>
      </c>
      <c r="DO820">
        <v>632.20000000000005</v>
      </c>
      <c r="DP820">
        <v>524.79999999999995</v>
      </c>
      <c r="DQ820">
        <v>484</v>
      </c>
      <c r="DR820">
        <v>455.7</v>
      </c>
      <c r="DS820">
        <v>429.4</v>
      </c>
      <c r="DT820">
        <v>408.1</v>
      </c>
      <c r="DU820">
        <v>382.7</v>
      </c>
      <c r="DV820">
        <v>701.8</v>
      </c>
      <c r="DW820">
        <v>567.9</v>
      </c>
      <c r="DX820">
        <v>504.4</v>
      </c>
      <c r="DY820">
        <v>474.4</v>
      </c>
      <c r="DZ820">
        <v>447</v>
      </c>
      <c r="EA820">
        <v>420.2</v>
      </c>
      <c r="EB820">
        <v>367.7</v>
      </c>
      <c r="EC820">
        <v>826.7</v>
      </c>
      <c r="ED820">
        <v>659.5</v>
      </c>
      <c r="EE820">
        <v>560</v>
      </c>
      <c r="EF820">
        <v>509.4</v>
      </c>
      <c r="EG820">
        <v>487.6</v>
      </c>
      <c r="EH820">
        <v>466.2</v>
      </c>
      <c r="EI820">
        <v>421</v>
      </c>
      <c r="EJ820">
        <v>954.6</v>
      </c>
      <c r="EK820">
        <v>761.5</v>
      </c>
      <c r="EL820">
        <v>646.6</v>
      </c>
      <c r="EM820">
        <v>588</v>
      </c>
      <c r="EN820">
        <v>558.9</v>
      </c>
      <c r="EO820">
        <v>514.1</v>
      </c>
      <c r="EP820" t="s">
        <v>5492</v>
      </c>
    </row>
    <row r="821" spans="1:146" x14ac:dyDescent="0.25">
      <c r="A821" t="s">
        <v>5493</v>
      </c>
      <c r="B821" t="s">
        <v>2093</v>
      </c>
      <c r="C821" t="s">
        <v>2094</v>
      </c>
      <c r="D821" t="s">
        <v>2095</v>
      </c>
      <c r="E821" t="s">
        <v>634</v>
      </c>
      <c r="F821" t="s">
        <v>2096</v>
      </c>
      <c r="G821" t="s">
        <v>428</v>
      </c>
      <c r="H821">
        <v>2006</v>
      </c>
      <c r="I821">
        <v>202711</v>
      </c>
      <c r="K821" t="s">
        <v>1698</v>
      </c>
      <c r="L821" t="s">
        <v>1781</v>
      </c>
      <c r="M821">
        <v>863</v>
      </c>
      <c r="N821" t="s">
        <v>5489</v>
      </c>
      <c r="O821" s="3">
        <v>0.58078703703703705</v>
      </c>
      <c r="P821">
        <v>12.73</v>
      </c>
      <c r="Q821">
        <v>11.742000000000001</v>
      </c>
      <c r="R821">
        <v>2.4119999999999999</v>
      </c>
      <c r="S821">
        <v>3.82</v>
      </c>
      <c r="T821">
        <v>7779</v>
      </c>
      <c r="U821">
        <v>118.1</v>
      </c>
      <c r="V821">
        <v>0.23</v>
      </c>
      <c r="W821">
        <v>593.6</v>
      </c>
      <c r="X821">
        <v>1.0488</v>
      </c>
      <c r="Y821">
        <v>643.6</v>
      </c>
      <c r="Z821">
        <v>0</v>
      </c>
      <c r="AA821">
        <v>0</v>
      </c>
      <c r="AB821">
        <v>1003.4</v>
      </c>
      <c r="AC821">
        <v>804</v>
      </c>
      <c r="AD821">
        <v>689.1</v>
      </c>
      <c r="AE821">
        <v>619</v>
      </c>
      <c r="AF821">
        <v>581.5</v>
      </c>
      <c r="AG821">
        <v>557</v>
      </c>
      <c r="AH821">
        <v>528.1</v>
      </c>
      <c r="AI821">
        <v>957.8</v>
      </c>
      <c r="AJ821">
        <v>769.9</v>
      </c>
      <c r="AK821">
        <v>665.5</v>
      </c>
      <c r="AL821">
        <v>606.79999999999995</v>
      </c>
      <c r="AM821">
        <v>575.4</v>
      </c>
      <c r="AN821">
        <v>555.9</v>
      </c>
      <c r="AO821">
        <v>527.6</v>
      </c>
      <c r="AP821">
        <v>831.6</v>
      </c>
      <c r="AQ821">
        <v>665.2</v>
      </c>
      <c r="AR821">
        <v>574.9</v>
      </c>
      <c r="AS821">
        <v>522</v>
      </c>
      <c r="AT821">
        <v>489.3</v>
      </c>
      <c r="AU821">
        <v>467.8</v>
      </c>
      <c r="AV821">
        <v>440.4</v>
      </c>
      <c r="AW821">
        <v>901.4</v>
      </c>
      <c r="AX821">
        <v>714.4</v>
      </c>
      <c r="AY821">
        <v>611.1</v>
      </c>
      <c r="AZ821">
        <v>549.4</v>
      </c>
      <c r="BA821">
        <v>510.8</v>
      </c>
      <c r="BB821">
        <v>485.5</v>
      </c>
      <c r="BC821">
        <v>454.8</v>
      </c>
      <c r="BD821">
        <v>999.2</v>
      </c>
      <c r="BE821">
        <v>753.4</v>
      </c>
      <c r="BF821">
        <v>617.79999999999995</v>
      </c>
      <c r="BG821">
        <v>538</v>
      </c>
      <c r="BH821">
        <v>498.3</v>
      </c>
      <c r="BI821">
        <v>467.9</v>
      </c>
      <c r="BJ821">
        <v>419.7</v>
      </c>
      <c r="BK821">
        <v>43.1</v>
      </c>
      <c r="BL821">
        <v>41.7</v>
      </c>
      <c r="BM821">
        <v>41</v>
      </c>
      <c r="BN821">
        <v>40.200000000000003</v>
      </c>
      <c r="BO821">
        <v>39.299999999999997</v>
      </c>
      <c r="BP821">
        <v>39</v>
      </c>
      <c r="BQ821">
        <v>38.5</v>
      </c>
      <c r="BR821">
        <v>144.1</v>
      </c>
      <c r="BS821">
        <v>148</v>
      </c>
      <c r="BT821">
        <v>150.30000000000001</v>
      </c>
      <c r="BU821">
        <v>153.69999999999999</v>
      </c>
      <c r="BV821">
        <v>162</v>
      </c>
      <c r="BW821">
        <v>180</v>
      </c>
      <c r="BX821">
        <v>180</v>
      </c>
      <c r="BY821">
        <v>1045</v>
      </c>
      <c r="BZ821">
        <v>850.7</v>
      </c>
      <c r="CA821">
        <v>740.9</v>
      </c>
      <c r="CB821">
        <v>680.3</v>
      </c>
      <c r="CC821">
        <v>656.9</v>
      </c>
      <c r="CD821">
        <v>647.70000000000005</v>
      </c>
      <c r="CE821">
        <v>634.79999999999995</v>
      </c>
      <c r="CF821">
        <v>682.7</v>
      </c>
      <c r="CG821">
        <v>565.4</v>
      </c>
      <c r="CH821">
        <v>498.7</v>
      </c>
      <c r="CI821">
        <v>469.9</v>
      </c>
      <c r="CJ821">
        <v>458.3</v>
      </c>
      <c r="CK821">
        <v>453.9</v>
      </c>
      <c r="CL821">
        <v>450.1</v>
      </c>
      <c r="CM821">
        <v>645.20000000000005</v>
      </c>
      <c r="CN821">
        <v>537.70000000000005</v>
      </c>
      <c r="CO821">
        <v>480.6</v>
      </c>
      <c r="CP821">
        <v>457.1</v>
      </c>
      <c r="CQ821">
        <v>445.6</v>
      </c>
      <c r="CR821">
        <v>440.5</v>
      </c>
      <c r="CS821">
        <v>437.1</v>
      </c>
      <c r="CT821">
        <v>617.4</v>
      </c>
      <c r="CU821">
        <v>516.79999999999995</v>
      </c>
      <c r="CV821">
        <v>468.6</v>
      </c>
      <c r="CW821">
        <v>446.8</v>
      </c>
      <c r="CX821">
        <v>432.7</v>
      </c>
      <c r="CY821">
        <v>422.2</v>
      </c>
      <c r="CZ821">
        <v>412.1</v>
      </c>
      <c r="DA821">
        <v>609.1</v>
      </c>
      <c r="DB821">
        <v>500.1</v>
      </c>
      <c r="DC821">
        <v>456.2</v>
      </c>
      <c r="DD821">
        <v>439.2</v>
      </c>
      <c r="DE821">
        <v>429.1</v>
      </c>
      <c r="DF821">
        <v>414.1</v>
      </c>
      <c r="DG821">
        <v>389.5</v>
      </c>
      <c r="DH821">
        <v>606.6</v>
      </c>
      <c r="DI821">
        <v>495.7</v>
      </c>
      <c r="DJ821">
        <v>450.2</v>
      </c>
      <c r="DK821">
        <v>427</v>
      </c>
      <c r="DL821">
        <v>406.2</v>
      </c>
      <c r="DM821">
        <v>392.1</v>
      </c>
      <c r="DN821">
        <v>371.8</v>
      </c>
      <c r="DO821">
        <v>626.1</v>
      </c>
      <c r="DP821">
        <v>510.7</v>
      </c>
      <c r="DQ821">
        <v>457.5</v>
      </c>
      <c r="DR821">
        <v>431.6</v>
      </c>
      <c r="DS821">
        <v>408.4</v>
      </c>
      <c r="DT821">
        <v>385.6</v>
      </c>
      <c r="DU821">
        <v>352.9</v>
      </c>
      <c r="DV821">
        <v>701.3</v>
      </c>
      <c r="DW821">
        <v>564.1</v>
      </c>
      <c r="DX821">
        <v>485.6</v>
      </c>
      <c r="DY821">
        <v>449.4</v>
      </c>
      <c r="DZ821">
        <v>426.4</v>
      </c>
      <c r="EA821">
        <v>403.2</v>
      </c>
      <c r="EB821">
        <v>357.1</v>
      </c>
      <c r="EC821">
        <v>832.9</v>
      </c>
      <c r="ED821">
        <v>655.8</v>
      </c>
      <c r="EE821">
        <v>551.9</v>
      </c>
      <c r="EF821">
        <v>486.6</v>
      </c>
      <c r="EG821">
        <v>451.3</v>
      </c>
      <c r="EH821">
        <v>429.5</v>
      </c>
      <c r="EI821">
        <v>386.6</v>
      </c>
      <c r="EJ821">
        <v>961.8</v>
      </c>
      <c r="EK821">
        <v>757.3</v>
      </c>
      <c r="EL821">
        <v>637.29999999999995</v>
      </c>
      <c r="EM821">
        <v>557.79999999999995</v>
      </c>
      <c r="EN821">
        <v>506.2</v>
      </c>
      <c r="EO821">
        <v>466.4</v>
      </c>
      <c r="EP821" t="s">
        <v>5494</v>
      </c>
    </row>
    <row r="822" spans="1:146" x14ac:dyDescent="0.25">
      <c r="A822" t="s">
        <v>3421</v>
      </c>
      <c r="B822" t="s">
        <v>5495</v>
      </c>
      <c r="C822" t="s">
        <v>5496</v>
      </c>
      <c r="D822" t="s">
        <v>5497</v>
      </c>
      <c r="E822" t="s">
        <v>5498</v>
      </c>
      <c r="F822" t="s">
        <v>5499</v>
      </c>
      <c r="G822" t="s">
        <v>5500</v>
      </c>
      <c r="H822">
        <v>1995</v>
      </c>
      <c r="K822" t="s">
        <v>1698</v>
      </c>
      <c r="L822" t="s">
        <v>971</v>
      </c>
      <c r="M822">
        <v>380</v>
      </c>
      <c r="N822" t="s">
        <v>5489</v>
      </c>
      <c r="O822" s="3">
        <v>0.65861111111111115</v>
      </c>
      <c r="P822">
        <v>7.47</v>
      </c>
      <c r="Q822">
        <v>7.0220000000000002</v>
      </c>
      <c r="R822">
        <v>1.641</v>
      </c>
      <c r="S822">
        <v>2.38</v>
      </c>
      <c r="T822">
        <v>1089</v>
      </c>
      <c r="U822">
        <v>121.7</v>
      </c>
      <c r="V822">
        <v>0.02</v>
      </c>
      <c r="W822">
        <v>652.70000000000005</v>
      </c>
      <c r="X822">
        <v>0.94320000000000004</v>
      </c>
      <c r="Y822">
        <v>715.7</v>
      </c>
      <c r="Z822">
        <v>0</v>
      </c>
      <c r="AA822">
        <v>0</v>
      </c>
      <c r="AB822">
        <v>1033.5999999999999</v>
      </c>
      <c r="AC822">
        <v>837.1</v>
      </c>
      <c r="AD822">
        <v>740.5</v>
      </c>
      <c r="AE822">
        <v>702.5</v>
      </c>
      <c r="AF822">
        <v>672.8</v>
      </c>
      <c r="AG822">
        <v>644</v>
      </c>
      <c r="AH822">
        <v>576.5</v>
      </c>
      <c r="AI822">
        <v>992.6</v>
      </c>
      <c r="AJ822">
        <v>811.2</v>
      </c>
      <c r="AK822">
        <v>723.2</v>
      </c>
      <c r="AL822">
        <v>679.7</v>
      </c>
      <c r="AM822">
        <v>650.9</v>
      </c>
      <c r="AN822">
        <v>625.5</v>
      </c>
      <c r="AO822">
        <v>577.6</v>
      </c>
      <c r="AP822">
        <v>885</v>
      </c>
      <c r="AQ822">
        <v>721.6</v>
      </c>
      <c r="AR822">
        <v>635</v>
      </c>
      <c r="AS822">
        <v>583.70000000000005</v>
      </c>
      <c r="AT822">
        <v>549.4</v>
      </c>
      <c r="AU822">
        <v>522.79999999999995</v>
      </c>
      <c r="AV822">
        <v>478.9</v>
      </c>
      <c r="AW822">
        <v>970.7</v>
      </c>
      <c r="AX822">
        <v>780.4</v>
      </c>
      <c r="AY822">
        <v>677.7</v>
      </c>
      <c r="AZ822">
        <v>617.20000000000005</v>
      </c>
      <c r="BA822">
        <v>578.5</v>
      </c>
      <c r="BB822">
        <v>551.20000000000005</v>
      </c>
      <c r="BC822">
        <v>511.1</v>
      </c>
      <c r="BD822">
        <v>1027.8</v>
      </c>
      <c r="BE822">
        <v>789.9</v>
      </c>
      <c r="BF822">
        <v>674.3</v>
      </c>
      <c r="BG822">
        <v>610.5</v>
      </c>
      <c r="BH822">
        <v>567.9</v>
      </c>
      <c r="BI822">
        <v>527.1</v>
      </c>
      <c r="BJ822">
        <v>454.1</v>
      </c>
      <c r="BK822">
        <v>41.7</v>
      </c>
      <c r="BL822">
        <v>40.700000000000003</v>
      </c>
      <c r="BM822">
        <v>37.299999999999997</v>
      </c>
      <c r="BN822">
        <v>35.9</v>
      </c>
      <c r="BO822">
        <v>35.6</v>
      </c>
      <c r="BP822">
        <v>35.700000000000003</v>
      </c>
      <c r="BQ822">
        <v>36.200000000000003</v>
      </c>
      <c r="BR822">
        <v>144.4</v>
      </c>
      <c r="BS822">
        <v>148.1</v>
      </c>
      <c r="BT822">
        <v>150.80000000000001</v>
      </c>
      <c r="BU822">
        <v>149.19999999999999</v>
      </c>
      <c r="BV822">
        <v>177.1</v>
      </c>
      <c r="BW822">
        <v>143.69999999999999</v>
      </c>
      <c r="BX822">
        <v>140.30000000000001</v>
      </c>
      <c r="BY822">
        <v>1092.4000000000001</v>
      </c>
      <c r="BZ822">
        <v>896</v>
      </c>
      <c r="CA822">
        <v>798.5</v>
      </c>
      <c r="CB822">
        <v>769.8</v>
      </c>
      <c r="CC822">
        <v>761.2</v>
      </c>
      <c r="CD822">
        <v>757.6</v>
      </c>
      <c r="CE822">
        <v>756.6</v>
      </c>
      <c r="CF822">
        <v>725.4</v>
      </c>
      <c r="CG822">
        <v>615.6</v>
      </c>
      <c r="CH822">
        <v>578</v>
      </c>
      <c r="CI822">
        <v>561.9</v>
      </c>
      <c r="CJ822">
        <v>555.1</v>
      </c>
      <c r="CK822">
        <v>551.9</v>
      </c>
      <c r="CL822">
        <v>542.9</v>
      </c>
      <c r="CM822">
        <v>689.2</v>
      </c>
      <c r="CN822">
        <v>599.79999999999995</v>
      </c>
      <c r="CO822">
        <v>564.70000000000005</v>
      </c>
      <c r="CP822">
        <v>542.5</v>
      </c>
      <c r="CQ822">
        <v>532.4</v>
      </c>
      <c r="CR822">
        <v>527.20000000000005</v>
      </c>
      <c r="CS822">
        <v>515.29999999999995</v>
      </c>
      <c r="CT822">
        <v>663.2</v>
      </c>
      <c r="CU822">
        <v>589.6</v>
      </c>
      <c r="CV822">
        <v>552.9</v>
      </c>
      <c r="CW822">
        <v>518.29999999999995</v>
      </c>
      <c r="CX822">
        <v>496.3</v>
      </c>
      <c r="CY822">
        <v>485.8</v>
      </c>
      <c r="CZ822">
        <v>477.2</v>
      </c>
      <c r="DA822">
        <v>630.6</v>
      </c>
      <c r="DB822">
        <v>565.6</v>
      </c>
      <c r="DC822">
        <v>540.79999999999995</v>
      </c>
      <c r="DD822">
        <v>513.9</v>
      </c>
      <c r="DE822">
        <v>478.4</v>
      </c>
      <c r="DF822">
        <v>451.3</v>
      </c>
      <c r="DG822">
        <v>427.8</v>
      </c>
      <c r="DH822">
        <v>625.5</v>
      </c>
      <c r="DI822">
        <v>554.6</v>
      </c>
      <c r="DJ822">
        <v>505.2</v>
      </c>
      <c r="DK822">
        <v>475.1</v>
      </c>
      <c r="DL822">
        <v>451.5</v>
      </c>
      <c r="DM822">
        <v>429</v>
      </c>
      <c r="DN822">
        <v>392.2</v>
      </c>
      <c r="DO822">
        <v>641.1</v>
      </c>
      <c r="DP822">
        <v>564</v>
      </c>
      <c r="DQ822">
        <v>509.2</v>
      </c>
      <c r="DR822">
        <v>459.9</v>
      </c>
      <c r="DS822">
        <v>426.8</v>
      </c>
      <c r="DT822">
        <v>402.6</v>
      </c>
      <c r="DU822">
        <v>360.4</v>
      </c>
      <c r="DV822">
        <v>714.6</v>
      </c>
      <c r="DW822">
        <v>595.1</v>
      </c>
      <c r="DX822">
        <v>543</v>
      </c>
      <c r="DY822">
        <v>492.2</v>
      </c>
      <c r="DZ822">
        <v>441</v>
      </c>
      <c r="EA822">
        <v>391.1</v>
      </c>
      <c r="EB822">
        <v>307.2</v>
      </c>
      <c r="EC822">
        <v>844.3</v>
      </c>
      <c r="ED822">
        <v>674</v>
      </c>
      <c r="EE822">
        <v>591.29999999999995</v>
      </c>
      <c r="EF822">
        <v>550.1</v>
      </c>
      <c r="EG822">
        <v>512.29999999999995</v>
      </c>
      <c r="EH822">
        <v>459.3</v>
      </c>
      <c r="EI822">
        <v>343.3</v>
      </c>
      <c r="EJ822">
        <v>974.9</v>
      </c>
      <c r="EK822">
        <v>778.2</v>
      </c>
      <c r="EL822">
        <v>682.5</v>
      </c>
      <c r="EM822">
        <v>635.20000000000005</v>
      </c>
      <c r="EN822">
        <v>584.4</v>
      </c>
      <c r="EO822">
        <v>530.29999999999995</v>
      </c>
      <c r="EP822" t="s">
        <v>5501</v>
      </c>
    </row>
    <row r="823" spans="1:146" x14ac:dyDescent="0.25">
      <c r="A823" t="s">
        <v>5502</v>
      </c>
      <c r="B823" t="s">
        <v>1366</v>
      </c>
      <c r="C823" t="s">
        <v>1367</v>
      </c>
      <c r="D823" t="s">
        <v>1368</v>
      </c>
      <c r="E823" t="s">
        <v>1212</v>
      </c>
      <c r="F823" t="s">
        <v>1047</v>
      </c>
      <c r="G823" t="s">
        <v>1213</v>
      </c>
      <c r="H823">
        <v>1985</v>
      </c>
      <c r="I823">
        <v>4047121</v>
      </c>
      <c r="K823" t="s">
        <v>1698</v>
      </c>
      <c r="L823" t="s">
        <v>1781</v>
      </c>
      <c r="M823">
        <v>570</v>
      </c>
      <c r="N823" t="s">
        <v>5503</v>
      </c>
      <c r="O823" s="3">
        <v>0.64636574074074071</v>
      </c>
      <c r="P823">
        <v>11.01</v>
      </c>
      <c r="Q823">
        <v>9.4440000000000008</v>
      </c>
      <c r="R823">
        <v>2.004</v>
      </c>
      <c r="S823">
        <v>3.69</v>
      </c>
      <c r="T823">
        <v>6672</v>
      </c>
      <c r="U823">
        <v>116.3</v>
      </c>
      <c r="V823">
        <v>0.34</v>
      </c>
      <c r="W823">
        <v>663.7</v>
      </c>
      <c r="X823">
        <v>0.94610000000000005</v>
      </c>
      <c r="Y823">
        <v>713.4</v>
      </c>
      <c r="Z823">
        <v>0</v>
      </c>
      <c r="AA823">
        <v>0</v>
      </c>
      <c r="AB823">
        <v>1093.3</v>
      </c>
      <c r="AC823">
        <v>888.4</v>
      </c>
      <c r="AD823">
        <v>770.7</v>
      </c>
      <c r="AE823">
        <v>690.3</v>
      </c>
      <c r="AF823">
        <v>641.1</v>
      </c>
      <c r="AG823">
        <v>614.9</v>
      </c>
      <c r="AH823">
        <v>592.29999999999995</v>
      </c>
      <c r="AI823">
        <v>1051.9000000000001</v>
      </c>
      <c r="AJ823">
        <v>857.3</v>
      </c>
      <c r="AK823">
        <v>748.4</v>
      </c>
      <c r="AL823">
        <v>681</v>
      </c>
      <c r="AM823">
        <v>640.70000000000005</v>
      </c>
      <c r="AN823">
        <v>618.70000000000005</v>
      </c>
      <c r="AO823">
        <v>596.20000000000005</v>
      </c>
      <c r="AP823">
        <v>922.7</v>
      </c>
      <c r="AQ823">
        <v>741.7</v>
      </c>
      <c r="AR823">
        <v>643.5</v>
      </c>
      <c r="AS823">
        <v>585.70000000000005</v>
      </c>
      <c r="AT823">
        <v>550.20000000000005</v>
      </c>
      <c r="AU823">
        <v>527.5</v>
      </c>
      <c r="AV823">
        <v>501.1</v>
      </c>
      <c r="AW823">
        <v>1004.1</v>
      </c>
      <c r="AX823">
        <v>799.1</v>
      </c>
      <c r="AY823">
        <v>685.5</v>
      </c>
      <c r="AZ823">
        <v>617.20000000000005</v>
      </c>
      <c r="BA823">
        <v>574.5</v>
      </c>
      <c r="BB823">
        <v>547.20000000000005</v>
      </c>
      <c r="BC823">
        <v>516.5</v>
      </c>
      <c r="BD823">
        <v>1086.5999999999999</v>
      </c>
      <c r="BE823">
        <v>833.6</v>
      </c>
      <c r="BF823">
        <v>692.5</v>
      </c>
      <c r="BG823">
        <v>603.5</v>
      </c>
      <c r="BH823">
        <v>557.6</v>
      </c>
      <c r="BI823">
        <v>526.4</v>
      </c>
      <c r="BJ823">
        <v>479.4</v>
      </c>
      <c r="BK823">
        <v>42.6</v>
      </c>
      <c r="BL823">
        <v>41</v>
      </c>
      <c r="BM823">
        <v>40.799999999999997</v>
      </c>
      <c r="BN823">
        <v>40.6</v>
      </c>
      <c r="BO823">
        <v>39.299999999999997</v>
      </c>
      <c r="BP823">
        <v>38.700000000000003</v>
      </c>
      <c r="BQ823">
        <v>38.700000000000003</v>
      </c>
      <c r="BR823">
        <v>146.19999999999999</v>
      </c>
      <c r="BS823">
        <v>150.5</v>
      </c>
      <c r="BT823">
        <v>151.19999999999999</v>
      </c>
      <c r="BU823">
        <v>156.30000000000001</v>
      </c>
      <c r="BV823">
        <v>174.7</v>
      </c>
      <c r="BW823">
        <v>180</v>
      </c>
      <c r="BX823">
        <v>180</v>
      </c>
      <c r="BY823">
        <v>1160.9000000000001</v>
      </c>
      <c r="BZ823">
        <v>960.7</v>
      </c>
      <c r="CA823">
        <v>849.2</v>
      </c>
      <c r="CB823">
        <v>772.8</v>
      </c>
      <c r="CC823">
        <v>731.7</v>
      </c>
      <c r="CD823">
        <v>717</v>
      </c>
      <c r="CE823">
        <v>713.5</v>
      </c>
      <c r="CF823">
        <v>765.2</v>
      </c>
      <c r="CG823">
        <v>645.79999999999995</v>
      </c>
      <c r="CH823">
        <v>570.79999999999995</v>
      </c>
      <c r="CI823">
        <v>533.6</v>
      </c>
      <c r="CJ823">
        <v>516.6</v>
      </c>
      <c r="CK823">
        <v>508.1</v>
      </c>
      <c r="CL823">
        <v>503.9</v>
      </c>
      <c r="CM823">
        <v>728</v>
      </c>
      <c r="CN823">
        <v>616.6</v>
      </c>
      <c r="CO823">
        <v>549.6</v>
      </c>
      <c r="CP823">
        <v>520.1</v>
      </c>
      <c r="CQ823">
        <v>505</v>
      </c>
      <c r="CR823">
        <v>495.6</v>
      </c>
      <c r="CS823">
        <v>488.8</v>
      </c>
      <c r="CT823">
        <v>701.8</v>
      </c>
      <c r="CU823">
        <v>594.5</v>
      </c>
      <c r="CV823">
        <v>535.70000000000005</v>
      </c>
      <c r="CW823">
        <v>510.1</v>
      </c>
      <c r="CX823">
        <v>494.4</v>
      </c>
      <c r="CY823">
        <v>482.4</v>
      </c>
      <c r="CZ823">
        <v>465.4</v>
      </c>
      <c r="DA823">
        <v>688</v>
      </c>
      <c r="DB823">
        <v>567.6</v>
      </c>
      <c r="DC823">
        <v>515.70000000000005</v>
      </c>
      <c r="DD823">
        <v>496</v>
      </c>
      <c r="DE823">
        <v>487.9</v>
      </c>
      <c r="DF823">
        <v>477.6</v>
      </c>
      <c r="DG823">
        <v>452.5</v>
      </c>
      <c r="DH823">
        <v>673.3</v>
      </c>
      <c r="DI823">
        <v>554.70000000000005</v>
      </c>
      <c r="DJ823">
        <v>506.7</v>
      </c>
      <c r="DK823">
        <v>483</v>
      </c>
      <c r="DL823">
        <v>463.6</v>
      </c>
      <c r="DM823">
        <v>449.4</v>
      </c>
      <c r="DN823">
        <v>432.4</v>
      </c>
      <c r="DO823">
        <v>690.5</v>
      </c>
      <c r="DP823">
        <v>567.6</v>
      </c>
      <c r="DQ823">
        <v>512.29999999999995</v>
      </c>
      <c r="DR823">
        <v>486.1</v>
      </c>
      <c r="DS823">
        <v>464.3</v>
      </c>
      <c r="DT823">
        <v>444.1</v>
      </c>
      <c r="DU823">
        <v>416.2</v>
      </c>
      <c r="DV823">
        <v>755.8</v>
      </c>
      <c r="DW823">
        <v>617.4</v>
      </c>
      <c r="DX823">
        <v>536.4</v>
      </c>
      <c r="DY823">
        <v>501.6</v>
      </c>
      <c r="DZ823">
        <v>479.2</v>
      </c>
      <c r="EA823">
        <v>457.8</v>
      </c>
      <c r="EB823">
        <v>417.9</v>
      </c>
      <c r="EC823">
        <v>888.3</v>
      </c>
      <c r="ED823">
        <v>706.6</v>
      </c>
      <c r="EE823">
        <v>600.1</v>
      </c>
      <c r="EF823">
        <v>532.9</v>
      </c>
      <c r="EG823">
        <v>501.8</v>
      </c>
      <c r="EH823">
        <v>481</v>
      </c>
      <c r="EI823">
        <v>441.5</v>
      </c>
      <c r="EJ823">
        <v>1025.8</v>
      </c>
      <c r="EK823">
        <v>816</v>
      </c>
      <c r="EL823">
        <v>692.3</v>
      </c>
      <c r="EM823">
        <v>607.79999999999995</v>
      </c>
      <c r="EN823">
        <v>550.6</v>
      </c>
      <c r="EO823">
        <v>512.79999999999995</v>
      </c>
      <c r="EP823" t="s">
        <v>5504</v>
      </c>
    </row>
    <row r="824" spans="1:146" x14ac:dyDescent="0.25">
      <c r="A824" t="s">
        <v>3421</v>
      </c>
      <c r="B824" t="s">
        <v>5505</v>
      </c>
      <c r="C824" t="s">
        <v>5506</v>
      </c>
      <c r="D824" t="s">
        <v>5507</v>
      </c>
      <c r="E824" t="s">
        <v>2893</v>
      </c>
      <c r="F824" t="s">
        <v>2894</v>
      </c>
      <c r="G824" t="s">
        <v>2895</v>
      </c>
      <c r="H824">
        <v>1979</v>
      </c>
      <c r="K824" t="s">
        <v>1698</v>
      </c>
      <c r="L824" t="s">
        <v>1781</v>
      </c>
      <c r="M824">
        <v>435</v>
      </c>
      <c r="N824" t="s">
        <v>5503</v>
      </c>
      <c r="O824" s="3">
        <v>0.66537037037037039</v>
      </c>
      <c r="P824">
        <v>8.4</v>
      </c>
      <c r="Q824">
        <v>7.2450000000000001</v>
      </c>
      <c r="R824">
        <v>1.208</v>
      </c>
      <c r="S824">
        <v>2.71</v>
      </c>
      <c r="T824">
        <v>3500</v>
      </c>
      <c r="U824">
        <v>121.1</v>
      </c>
      <c r="V824">
        <v>0.63</v>
      </c>
      <c r="W824">
        <v>818.7</v>
      </c>
      <c r="X824">
        <v>0.75349999999999995</v>
      </c>
      <c r="Y824">
        <v>895.8</v>
      </c>
      <c r="Z824">
        <v>0</v>
      </c>
      <c r="AA824">
        <v>0</v>
      </c>
      <c r="AB824">
        <v>1393</v>
      </c>
      <c r="AC824">
        <v>1119.5</v>
      </c>
      <c r="AD824">
        <v>971.8</v>
      </c>
      <c r="AE824">
        <v>871.2</v>
      </c>
      <c r="AF824">
        <v>799.3</v>
      </c>
      <c r="AG824">
        <v>764.2</v>
      </c>
      <c r="AH824">
        <v>741.6</v>
      </c>
      <c r="AI824">
        <v>1356.8</v>
      </c>
      <c r="AJ824">
        <v>1095.5999999999999</v>
      </c>
      <c r="AK824">
        <v>954.7</v>
      </c>
      <c r="AL824">
        <v>867.3</v>
      </c>
      <c r="AM824">
        <v>809.5</v>
      </c>
      <c r="AN824">
        <v>778.2</v>
      </c>
      <c r="AO824">
        <v>754.1</v>
      </c>
      <c r="AP824">
        <v>1150.7</v>
      </c>
      <c r="AQ824">
        <v>919.8</v>
      </c>
      <c r="AR824">
        <v>793</v>
      </c>
      <c r="AS824">
        <v>717.7</v>
      </c>
      <c r="AT824">
        <v>671.1</v>
      </c>
      <c r="AU824">
        <v>642</v>
      </c>
      <c r="AV824">
        <v>610.79999999999995</v>
      </c>
      <c r="AW824">
        <v>1237.7</v>
      </c>
      <c r="AX824">
        <v>982</v>
      </c>
      <c r="AY824">
        <v>839.6</v>
      </c>
      <c r="AZ824">
        <v>753.4</v>
      </c>
      <c r="BA824">
        <v>699.2</v>
      </c>
      <c r="BB824">
        <v>664.6</v>
      </c>
      <c r="BC824">
        <v>627.4</v>
      </c>
      <c r="BD824">
        <v>1376.6</v>
      </c>
      <c r="BE824">
        <v>1044</v>
      </c>
      <c r="BF824">
        <v>863.6</v>
      </c>
      <c r="BG824">
        <v>746.9</v>
      </c>
      <c r="BH824">
        <v>678.4</v>
      </c>
      <c r="BI824">
        <v>634.9</v>
      </c>
      <c r="BJ824">
        <v>572.5</v>
      </c>
      <c r="BK824">
        <v>46</v>
      </c>
      <c r="BL824">
        <v>44.6</v>
      </c>
      <c r="BM824">
        <v>44.2</v>
      </c>
      <c r="BN824">
        <v>45</v>
      </c>
      <c r="BO824">
        <v>45.4</v>
      </c>
      <c r="BP824">
        <v>45.4</v>
      </c>
      <c r="BQ824">
        <v>46.1</v>
      </c>
      <c r="BR824">
        <v>148.30000000000001</v>
      </c>
      <c r="BS824">
        <v>152.4</v>
      </c>
      <c r="BT824">
        <v>152.69999999999999</v>
      </c>
      <c r="BU824">
        <v>158.5</v>
      </c>
      <c r="BV824">
        <v>180</v>
      </c>
      <c r="BW824">
        <v>180</v>
      </c>
      <c r="BX824">
        <v>180</v>
      </c>
      <c r="BY824">
        <v>1557.6</v>
      </c>
      <c r="BZ824">
        <v>1272.9000000000001</v>
      </c>
      <c r="CA824">
        <v>1131.2</v>
      </c>
      <c r="CB824">
        <v>1036.7</v>
      </c>
      <c r="CC824">
        <v>965.5</v>
      </c>
      <c r="CD824">
        <v>937.5</v>
      </c>
      <c r="CE824">
        <v>938.3</v>
      </c>
      <c r="CF824">
        <v>990.9</v>
      </c>
      <c r="CG824">
        <v>823.6</v>
      </c>
      <c r="CH824">
        <v>732.6</v>
      </c>
      <c r="CI824">
        <v>665.6</v>
      </c>
      <c r="CJ824">
        <v>627.29999999999995</v>
      </c>
      <c r="CK824">
        <v>611.5</v>
      </c>
      <c r="CL824">
        <v>607.6</v>
      </c>
      <c r="CM824">
        <v>923.5</v>
      </c>
      <c r="CN824">
        <v>776</v>
      </c>
      <c r="CO824">
        <v>686.4</v>
      </c>
      <c r="CP824">
        <v>629.4</v>
      </c>
      <c r="CQ824">
        <v>601.9</v>
      </c>
      <c r="CR824">
        <v>588.29999999999995</v>
      </c>
      <c r="CS824">
        <v>581.20000000000005</v>
      </c>
      <c r="CT824">
        <v>874.9</v>
      </c>
      <c r="CU824">
        <v>734.2</v>
      </c>
      <c r="CV824">
        <v>645.70000000000005</v>
      </c>
      <c r="CW824">
        <v>605.29999999999995</v>
      </c>
      <c r="CX824">
        <v>583.20000000000005</v>
      </c>
      <c r="CY824">
        <v>568.6</v>
      </c>
      <c r="CZ824">
        <v>550.70000000000005</v>
      </c>
      <c r="DA824">
        <v>823.3</v>
      </c>
      <c r="DB824">
        <v>677.1</v>
      </c>
      <c r="DC824">
        <v>601.5</v>
      </c>
      <c r="DD824">
        <v>573.6</v>
      </c>
      <c r="DE824">
        <v>560.6</v>
      </c>
      <c r="DF824">
        <v>552.9</v>
      </c>
      <c r="DG824">
        <v>533.70000000000005</v>
      </c>
      <c r="DH824">
        <v>800.8</v>
      </c>
      <c r="DI824">
        <v>659.4</v>
      </c>
      <c r="DJ824">
        <v>592.79999999999995</v>
      </c>
      <c r="DK824">
        <v>563.29999999999995</v>
      </c>
      <c r="DL824">
        <v>540.20000000000005</v>
      </c>
      <c r="DM824">
        <v>519.6</v>
      </c>
      <c r="DN824">
        <v>496.6</v>
      </c>
      <c r="DO824">
        <v>827.4</v>
      </c>
      <c r="DP824">
        <v>676.5</v>
      </c>
      <c r="DQ824">
        <v>600.1</v>
      </c>
      <c r="DR824">
        <v>567.9</v>
      </c>
      <c r="DS824">
        <v>543.6</v>
      </c>
      <c r="DT824">
        <v>519.4</v>
      </c>
      <c r="DU824">
        <v>482.4</v>
      </c>
      <c r="DV824">
        <v>921.1</v>
      </c>
      <c r="DW824">
        <v>740.9</v>
      </c>
      <c r="DX824">
        <v>630.29999999999995</v>
      </c>
      <c r="DY824">
        <v>584.29999999999995</v>
      </c>
      <c r="DZ824">
        <v>558.5</v>
      </c>
      <c r="EA824">
        <v>534.9</v>
      </c>
      <c r="EB824">
        <v>490.7</v>
      </c>
      <c r="EC824">
        <v>1063.9000000000001</v>
      </c>
      <c r="ED824">
        <v>838.2</v>
      </c>
      <c r="EE824">
        <v>705.4</v>
      </c>
      <c r="EF824">
        <v>620.4</v>
      </c>
      <c r="EG824">
        <v>582.4</v>
      </c>
      <c r="EH824">
        <v>558.70000000000005</v>
      </c>
      <c r="EI824">
        <v>515</v>
      </c>
      <c r="EJ824">
        <v>1228.5</v>
      </c>
      <c r="EK824">
        <v>966.1</v>
      </c>
      <c r="EL824">
        <v>812.4</v>
      </c>
      <c r="EM824">
        <v>705.8</v>
      </c>
      <c r="EN824">
        <v>633</v>
      </c>
      <c r="EO824">
        <v>590.79999999999995</v>
      </c>
      <c r="EP824" t="s">
        <v>5508</v>
      </c>
    </row>
    <row r="825" spans="1:146" x14ac:dyDescent="0.25">
      <c r="A825" t="s">
        <v>3421</v>
      </c>
      <c r="B825" t="s">
        <v>5509</v>
      </c>
      <c r="C825" t="s">
        <v>5510</v>
      </c>
      <c r="D825" t="s">
        <v>5511</v>
      </c>
      <c r="E825" t="s">
        <v>5512</v>
      </c>
      <c r="F825" t="s">
        <v>412</v>
      </c>
      <c r="G825" t="s">
        <v>1879</v>
      </c>
      <c r="H825">
        <v>2006</v>
      </c>
      <c r="K825" t="s">
        <v>2137</v>
      </c>
      <c r="L825" t="s">
        <v>1781</v>
      </c>
      <c r="M825">
        <v>700</v>
      </c>
      <c r="N825" t="s">
        <v>5513</v>
      </c>
      <c r="O825" s="3">
        <v>0.47296296296296297</v>
      </c>
      <c r="P825">
        <v>12.19</v>
      </c>
      <c r="Q825">
        <v>11.124000000000001</v>
      </c>
      <c r="R825">
        <v>2.3820000000000001</v>
      </c>
      <c r="S825">
        <v>3.64</v>
      </c>
      <c r="T825">
        <v>7289</v>
      </c>
      <c r="U825">
        <v>130</v>
      </c>
      <c r="V825">
        <v>0.2</v>
      </c>
      <c r="W825">
        <v>588.70000000000005</v>
      </c>
      <c r="X825">
        <v>1.0556000000000001</v>
      </c>
      <c r="Y825">
        <v>639.4</v>
      </c>
      <c r="Z825">
        <v>0</v>
      </c>
      <c r="AA825">
        <v>0</v>
      </c>
      <c r="AB825">
        <v>974.6</v>
      </c>
      <c r="AC825">
        <v>786</v>
      </c>
      <c r="AD825">
        <v>674.1</v>
      </c>
      <c r="AE825">
        <v>613.1</v>
      </c>
      <c r="AF825">
        <v>587.6</v>
      </c>
      <c r="AG825">
        <v>564.9</v>
      </c>
      <c r="AH825">
        <v>534.20000000000005</v>
      </c>
      <c r="AI825">
        <v>932.2</v>
      </c>
      <c r="AJ825">
        <v>751.9</v>
      </c>
      <c r="AK825">
        <v>653.20000000000005</v>
      </c>
      <c r="AL825">
        <v>600.29999999999995</v>
      </c>
      <c r="AM825">
        <v>572.9</v>
      </c>
      <c r="AN825">
        <v>553.6</v>
      </c>
      <c r="AO825">
        <v>525.1</v>
      </c>
      <c r="AP825">
        <v>816.1</v>
      </c>
      <c r="AQ825">
        <v>656.1</v>
      </c>
      <c r="AR825">
        <v>570.6</v>
      </c>
      <c r="AS825">
        <v>521.4</v>
      </c>
      <c r="AT825">
        <v>491.4</v>
      </c>
      <c r="AU825">
        <v>471.7</v>
      </c>
      <c r="AV825">
        <v>445.4</v>
      </c>
      <c r="AW825">
        <v>894.7</v>
      </c>
      <c r="AX825">
        <v>711.3</v>
      </c>
      <c r="AY825">
        <v>610.5</v>
      </c>
      <c r="AZ825">
        <v>550.70000000000005</v>
      </c>
      <c r="BA825">
        <v>513.4</v>
      </c>
      <c r="BB825">
        <v>489</v>
      </c>
      <c r="BC825">
        <v>458.7</v>
      </c>
      <c r="BD825">
        <v>970.2</v>
      </c>
      <c r="BE825">
        <v>737.3</v>
      </c>
      <c r="BF825">
        <v>607.70000000000005</v>
      </c>
      <c r="BG825">
        <v>535.79999999999995</v>
      </c>
      <c r="BH825">
        <v>501.4</v>
      </c>
      <c r="BI825">
        <v>472.3</v>
      </c>
      <c r="BJ825">
        <v>426.9</v>
      </c>
      <c r="BK825">
        <v>42.8</v>
      </c>
      <c r="BL825">
        <v>41.1</v>
      </c>
      <c r="BM825">
        <v>40.4</v>
      </c>
      <c r="BN825">
        <v>38.9</v>
      </c>
      <c r="BO825">
        <v>37.9</v>
      </c>
      <c r="BP825">
        <v>37.6</v>
      </c>
      <c r="BQ825">
        <v>37</v>
      </c>
      <c r="BR825">
        <v>143.80000000000001</v>
      </c>
      <c r="BS825">
        <v>147.6</v>
      </c>
      <c r="BT825">
        <v>147.5</v>
      </c>
      <c r="BU825">
        <v>150.1</v>
      </c>
      <c r="BV825">
        <v>151.69999999999999</v>
      </c>
      <c r="BW825">
        <v>175.5</v>
      </c>
      <c r="BX825">
        <v>177.7</v>
      </c>
      <c r="BY825">
        <v>1019</v>
      </c>
      <c r="BZ825">
        <v>833.3</v>
      </c>
      <c r="CA825">
        <v>726.6</v>
      </c>
      <c r="CB825">
        <v>669.8</v>
      </c>
      <c r="CC825">
        <v>648.1</v>
      </c>
      <c r="CD825">
        <v>637.70000000000005</v>
      </c>
      <c r="CE825">
        <v>624.29999999999995</v>
      </c>
      <c r="CF825">
        <v>668.6</v>
      </c>
      <c r="CG825">
        <v>556</v>
      </c>
      <c r="CH825">
        <v>496.6</v>
      </c>
      <c r="CI825">
        <v>472.9</v>
      </c>
      <c r="CJ825">
        <v>462.9</v>
      </c>
      <c r="CK825">
        <v>458.4</v>
      </c>
      <c r="CL825">
        <v>455</v>
      </c>
      <c r="CM825">
        <v>633.29999999999995</v>
      </c>
      <c r="CN825">
        <v>530.29999999999995</v>
      </c>
      <c r="CO825">
        <v>482.3</v>
      </c>
      <c r="CP825">
        <v>462.3</v>
      </c>
      <c r="CQ825">
        <v>451.4</v>
      </c>
      <c r="CR825">
        <v>446.1</v>
      </c>
      <c r="CS825">
        <v>441.8</v>
      </c>
      <c r="CT825">
        <v>607.6</v>
      </c>
      <c r="CU825">
        <v>512.70000000000005</v>
      </c>
      <c r="CV825">
        <v>472.5</v>
      </c>
      <c r="CW825">
        <v>453.1</v>
      </c>
      <c r="CX825">
        <v>439.2</v>
      </c>
      <c r="CY825">
        <v>428.2</v>
      </c>
      <c r="CZ825">
        <v>417.3</v>
      </c>
      <c r="DA825">
        <v>603.29999999999995</v>
      </c>
      <c r="DB825">
        <v>498.9</v>
      </c>
      <c r="DC825">
        <v>462.4</v>
      </c>
      <c r="DD825">
        <v>450.7</v>
      </c>
      <c r="DE825">
        <v>435.9</v>
      </c>
      <c r="DF825">
        <v>420.6</v>
      </c>
      <c r="DG825">
        <v>395.8</v>
      </c>
      <c r="DH825">
        <v>593.6</v>
      </c>
      <c r="DI825">
        <v>490.2</v>
      </c>
      <c r="DJ825">
        <v>452.6</v>
      </c>
      <c r="DK825">
        <v>430.1</v>
      </c>
      <c r="DL825">
        <v>414.2</v>
      </c>
      <c r="DM825">
        <v>402</v>
      </c>
      <c r="DN825">
        <v>381.2</v>
      </c>
      <c r="DO825">
        <v>608.20000000000005</v>
      </c>
      <c r="DP825">
        <v>499.5</v>
      </c>
      <c r="DQ825">
        <v>457</v>
      </c>
      <c r="DR825">
        <v>431.7</v>
      </c>
      <c r="DS825">
        <v>407.3</v>
      </c>
      <c r="DT825">
        <v>386.4</v>
      </c>
      <c r="DU825">
        <v>361.7</v>
      </c>
      <c r="DV825">
        <v>680.9</v>
      </c>
      <c r="DW825">
        <v>545.4</v>
      </c>
      <c r="DX825">
        <v>477.6</v>
      </c>
      <c r="DY825">
        <v>448.2</v>
      </c>
      <c r="DZ825">
        <v>424</v>
      </c>
      <c r="EA825">
        <v>398.9</v>
      </c>
      <c r="EB825">
        <v>349.9</v>
      </c>
      <c r="EC825">
        <v>805.6</v>
      </c>
      <c r="ED825">
        <v>639.79999999999995</v>
      </c>
      <c r="EE825">
        <v>538.29999999999995</v>
      </c>
      <c r="EF825">
        <v>481.9</v>
      </c>
      <c r="EG825">
        <v>458.2</v>
      </c>
      <c r="EH825">
        <v>439.9</v>
      </c>
      <c r="EI825">
        <v>400.3</v>
      </c>
      <c r="EJ825">
        <v>930.2</v>
      </c>
      <c r="EK825">
        <v>738.8</v>
      </c>
      <c r="EL825">
        <v>621.6</v>
      </c>
      <c r="EM825">
        <v>556.4</v>
      </c>
      <c r="EN825">
        <v>527</v>
      </c>
      <c r="EO825">
        <v>492</v>
      </c>
      <c r="EP825" t="s">
        <v>5514</v>
      </c>
    </row>
    <row r="826" spans="1:146" x14ac:dyDescent="0.25">
      <c r="A826" t="s">
        <v>3421</v>
      </c>
      <c r="B826" t="s">
        <v>3370</v>
      </c>
      <c r="C826" t="s">
        <v>3370</v>
      </c>
      <c r="D826" t="s">
        <v>3371</v>
      </c>
      <c r="E826" t="s">
        <v>2702</v>
      </c>
      <c r="F826" t="s">
        <v>1051</v>
      </c>
      <c r="G826" t="s">
        <v>5515</v>
      </c>
      <c r="H826">
        <v>2006</v>
      </c>
      <c r="K826" t="s">
        <v>1698</v>
      </c>
      <c r="L826" t="s">
        <v>1781</v>
      </c>
      <c r="M826">
        <v>1017</v>
      </c>
      <c r="N826" t="s">
        <v>5513</v>
      </c>
      <c r="O826" s="3">
        <v>0.52557870370370374</v>
      </c>
      <c r="P826">
        <v>14.2</v>
      </c>
      <c r="Q826">
        <v>12.976000000000001</v>
      </c>
      <c r="R826">
        <v>2.3769999999999998</v>
      </c>
      <c r="S826">
        <v>4.45</v>
      </c>
      <c r="T826">
        <v>13539</v>
      </c>
      <c r="U826">
        <v>130.1</v>
      </c>
      <c r="V826">
        <v>0.25</v>
      </c>
      <c r="W826">
        <v>568.9</v>
      </c>
      <c r="X826">
        <v>1.0848</v>
      </c>
      <c r="Y826">
        <v>622.20000000000005</v>
      </c>
      <c r="Z826">
        <v>0</v>
      </c>
      <c r="AA826">
        <v>0</v>
      </c>
      <c r="AB826">
        <v>949.1</v>
      </c>
      <c r="AC826">
        <v>768.3</v>
      </c>
      <c r="AD826">
        <v>663.4</v>
      </c>
      <c r="AE826">
        <v>598.5</v>
      </c>
      <c r="AF826">
        <v>566.70000000000005</v>
      </c>
      <c r="AG826">
        <v>545</v>
      </c>
      <c r="AH826">
        <v>518.29999999999995</v>
      </c>
      <c r="AI826">
        <v>905</v>
      </c>
      <c r="AJ826">
        <v>734.1</v>
      </c>
      <c r="AK826">
        <v>638.1</v>
      </c>
      <c r="AL826">
        <v>582.70000000000005</v>
      </c>
      <c r="AM826">
        <v>553.6</v>
      </c>
      <c r="AN826">
        <v>536.4</v>
      </c>
      <c r="AO826">
        <v>516.4</v>
      </c>
      <c r="AP826">
        <v>790.6</v>
      </c>
      <c r="AQ826">
        <v>635.20000000000005</v>
      </c>
      <c r="AR826">
        <v>551.29999999999995</v>
      </c>
      <c r="AS826">
        <v>502.5</v>
      </c>
      <c r="AT826">
        <v>472.9</v>
      </c>
      <c r="AU826">
        <v>454</v>
      </c>
      <c r="AV826">
        <v>431.2</v>
      </c>
      <c r="AW826">
        <v>850.7</v>
      </c>
      <c r="AX826">
        <v>677.4</v>
      </c>
      <c r="AY826">
        <v>581.79999999999995</v>
      </c>
      <c r="AZ826">
        <v>524.5</v>
      </c>
      <c r="BA826">
        <v>488.8</v>
      </c>
      <c r="BB826">
        <v>465.7</v>
      </c>
      <c r="BC826">
        <v>439.6</v>
      </c>
      <c r="BD826">
        <v>946.2</v>
      </c>
      <c r="BE826">
        <v>720.3</v>
      </c>
      <c r="BF826">
        <v>594.1</v>
      </c>
      <c r="BG826">
        <v>517.70000000000005</v>
      </c>
      <c r="BH826">
        <v>481.2</v>
      </c>
      <c r="BI826">
        <v>453.6</v>
      </c>
      <c r="BJ826">
        <v>409.4</v>
      </c>
      <c r="BK826">
        <v>43.5</v>
      </c>
      <c r="BL826">
        <v>41.7</v>
      </c>
      <c r="BM826">
        <v>41.4</v>
      </c>
      <c r="BN826">
        <v>40.4</v>
      </c>
      <c r="BO826">
        <v>39.4</v>
      </c>
      <c r="BP826">
        <v>39</v>
      </c>
      <c r="BQ826">
        <v>40.200000000000003</v>
      </c>
      <c r="BR826">
        <v>143.1</v>
      </c>
      <c r="BS826">
        <v>147.69999999999999</v>
      </c>
      <c r="BT826">
        <v>148.19999999999999</v>
      </c>
      <c r="BU826">
        <v>149</v>
      </c>
      <c r="BV826">
        <v>150.6</v>
      </c>
      <c r="BW826">
        <v>174.8</v>
      </c>
      <c r="BX826">
        <v>178.2</v>
      </c>
      <c r="BY826">
        <v>978</v>
      </c>
      <c r="BZ826">
        <v>805.2</v>
      </c>
      <c r="CA826">
        <v>705.5</v>
      </c>
      <c r="CB826">
        <v>647.20000000000005</v>
      </c>
      <c r="CC826">
        <v>622.20000000000005</v>
      </c>
      <c r="CD826">
        <v>611.9</v>
      </c>
      <c r="CE826">
        <v>610.9</v>
      </c>
      <c r="CF826">
        <v>636.79999999999995</v>
      </c>
      <c r="CG826">
        <v>533.70000000000005</v>
      </c>
      <c r="CH826">
        <v>473.4</v>
      </c>
      <c r="CI826">
        <v>446.6</v>
      </c>
      <c r="CJ826">
        <v>435</v>
      </c>
      <c r="CK826">
        <v>430.5</v>
      </c>
      <c r="CL826">
        <v>427.6</v>
      </c>
      <c r="CM826">
        <v>600.79999999999995</v>
      </c>
      <c r="CN826">
        <v>506.5</v>
      </c>
      <c r="CO826">
        <v>456.3</v>
      </c>
      <c r="CP826">
        <v>434.9</v>
      </c>
      <c r="CQ826">
        <v>424</v>
      </c>
      <c r="CR826">
        <v>418.8</v>
      </c>
      <c r="CS826">
        <v>415.1</v>
      </c>
      <c r="CT826">
        <v>573.6</v>
      </c>
      <c r="CU826">
        <v>486.3</v>
      </c>
      <c r="CV826">
        <v>445</v>
      </c>
      <c r="CW826">
        <v>426</v>
      </c>
      <c r="CX826">
        <v>413.7</v>
      </c>
      <c r="CY826">
        <v>404.4</v>
      </c>
      <c r="CZ826">
        <v>394.4</v>
      </c>
      <c r="DA826">
        <v>579</v>
      </c>
      <c r="DB826">
        <v>480.6</v>
      </c>
      <c r="DC826">
        <v>437</v>
      </c>
      <c r="DD826">
        <v>418</v>
      </c>
      <c r="DE826">
        <v>410</v>
      </c>
      <c r="DF826">
        <v>399.5</v>
      </c>
      <c r="DG826">
        <v>378.1</v>
      </c>
      <c r="DH826">
        <v>580.79999999999995</v>
      </c>
      <c r="DI826">
        <v>478.3</v>
      </c>
      <c r="DJ826">
        <v>433.3</v>
      </c>
      <c r="DK826">
        <v>412.3</v>
      </c>
      <c r="DL826">
        <v>394.9</v>
      </c>
      <c r="DM826">
        <v>378.8</v>
      </c>
      <c r="DN826">
        <v>361</v>
      </c>
      <c r="DO826">
        <v>598.9</v>
      </c>
      <c r="DP826">
        <v>493</v>
      </c>
      <c r="DQ826">
        <v>441</v>
      </c>
      <c r="DR826">
        <v>417.3</v>
      </c>
      <c r="DS826">
        <v>398.7</v>
      </c>
      <c r="DT826">
        <v>380.2</v>
      </c>
      <c r="DU826">
        <v>346.3</v>
      </c>
      <c r="DV826">
        <v>669.8</v>
      </c>
      <c r="DW826">
        <v>544.70000000000005</v>
      </c>
      <c r="DX826">
        <v>470.3</v>
      </c>
      <c r="DY826">
        <v>434</v>
      </c>
      <c r="DZ826">
        <v>413.9</v>
      </c>
      <c r="EA826">
        <v>396</v>
      </c>
      <c r="EB826">
        <v>359.9</v>
      </c>
      <c r="EC826">
        <v>797</v>
      </c>
      <c r="ED826">
        <v>633.5</v>
      </c>
      <c r="EE826">
        <v>538</v>
      </c>
      <c r="EF826">
        <v>476.1</v>
      </c>
      <c r="EG826">
        <v>443.5</v>
      </c>
      <c r="EH826">
        <v>424.6</v>
      </c>
      <c r="EI826">
        <v>397.3</v>
      </c>
      <c r="EJ826">
        <v>920.3</v>
      </c>
      <c r="EK826">
        <v>731.4</v>
      </c>
      <c r="EL826">
        <v>621.20000000000005</v>
      </c>
      <c r="EM826">
        <v>549.70000000000005</v>
      </c>
      <c r="EN826">
        <v>511.2</v>
      </c>
      <c r="EO826">
        <v>478.2</v>
      </c>
      <c r="EP826" t="s">
        <v>5516</v>
      </c>
    </row>
    <row r="827" spans="1:146" x14ac:dyDescent="0.25">
      <c r="A827" t="s">
        <v>3421</v>
      </c>
      <c r="B827" t="s">
        <v>5517</v>
      </c>
      <c r="C827" t="s">
        <v>5518</v>
      </c>
      <c r="D827" t="s">
        <v>5519</v>
      </c>
      <c r="E827" t="s">
        <v>962</v>
      </c>
      <c r="F827" t="s">
        <v>620</v>
      </c>
      <c r="G827" t="s">
        <v>2997</v>
      </c>
      <c r="H827">
        <v>1985</v>
      </c>
      <c r="K827" t="s">
        <v>1698</v>
      </c>
      <c r="L827" t="s">
        <v>1781</v>
      </c>
      <c r="M827">
        <v>528</v>
      </c>
      <c r="N827" t="s">
        <v>5513</v>
      </c>
      <c r="O827" s="3">
        <v>0.67805555555555552</v>
      </c>
      <c r="P827">
        <v>10</v>
      </c>
      <c r="Q827">
        <v>8.4320000000000004</v>
      </c>
      <c r="R827">
        <v>1.782</v>
      </c>
      <c r="S827">
        <v>2.99</v>
      </c>
      <c r="T827">
        <v>2849</v>
      </c>
      <c r="U827">
        <v>122.1</v>
      </c>
      <c r="V827">
        <v>0</v>
      </c>
      <c r="W827">
        <v>616.29999999999995</v>
      </c>
      <c r="X827">
        <v>1.0066999999999999</v>
      </c>
      <c r="Y827">
        <v>670.5</v>
      </c>
      <c r="Z827">
        <v>0</v>
      </c>
      <c r="AA827">
        <v>0</v>
      </c>
      <c r="AB827">
        <v>986.5</v>
      </c>
      <c r="AC827">
        <v>799.7</v>
      </c>
      <c r="AD827">
        <v>705.1</v>
      </c>
      <c r="AE827">
        <v>651.6</v>
      </c>
      <c r="AF827">
        <v>618.1</v>
      </c>
      <c r="AG827">
        <v>599.79999999999995</v>
      </c>
      <c r="AH827">
        <v>568.9</v>
      </c>
      <c r="AI827">
        <v>931.3</v>
      </c>
      <c r="AJ827">
        <v>761.3</v>
      </c>
      <c r="AK827">
        <v>680.4</v>
      </c>
      <c r="AL827">
        <v>639.20000000000005</v>
      </c>
      <c r="AM827">
        <v>613.9</v>
      </c>
      <c r="AN827">
        <v>596.9</v>
      </c>
      <c r="AO827">
        <v>563.70000000000005</v>
      </c>
      <c r="AP827">
        <v>837.5</v>
      </c>
      <c r="AQ827">
        <v>681.4</v>
      </c>
      <c r="AR827">
        <v>598.9</v>
      </c>
      <c r="AS827">
        <v>551.20000000000005</v>
      </c>
      <c r="AT827">
        <v>521.20000000000005</v>
      </c>
      <c r="AU827">
        <v>500.3</v>
      </c>
      <c r="AV827">
        <v>470.2</v>
      </c>
      <c r="AW827">
        <v>875.5</v>
      </c>
      <c r="AX827">
        <v>708.2</v>
      </c>
      <c r="AY827">
        <v>619</v>
      </c>
      <c r="AZ827">
        <v>567.20000000000005</v>
      </c>
      <c r="BA827">
        <v>534.79999999999995</v>
      </c>
      <c r="BB827">
        <v>512.79999999999995</v>
      </c>
      <c r="BC827">
        <v>482.8</v>
      </c>
      <c r="BD827">
        <v>988.8</v>
      </c>
      <c r="BE827">
        <v>754.7</v>
      </c>
      <c r="BF827">
        <v>639.9</v>
      </c>
      <c r="BG827">
        <v>572.79999999999995</v>
      </c>
      <c r="BH827">
        <v>534.29999999999995</v>
      </c>
      <c r="BI827">
        <v>502.4</v>
      </c>
      <c r="BJ827">
        <v>446.4</v>
      </c>
      <c r="BK827">
        <v>42</v>
      </c>
      <c r="BL827">
        <v>40.700000000000003</v>
      </c>
      <c r="BM827">
        <v>38.6</v>
      </c>
      <c r="BN827">
        <v>37.5</v>
      </c>
      <c r="BO827">
        <v>36.9</v>
      </c>
      <c r="BP827">
        <v>37</v>
      </c>
      <c r="BQ827">
        <v>37</v>
      </c>
      <c r="BR827">
        <v>143.9</v>
      </c>
      <c r="BS827">
        <v>147.6</v>
      </c>
      <c r="BT827">
        <v>151</v>
      </c>
      <c r="BU827">
        <v>159</v>
      </c>
      <c r="BV827">
        <v>180</v>
      </c>
      <c r="BW827">
        <v>180</v>
      </c>
      <c r="BX827">
        <v>180</v>
      </c>
      <c r="BY827">
        <v>964</v>
      </c>
      <c r="BZ827">
        <v>799.1</v>
      </c>
      <c r="CA827">
        <v>733.7</v>
      </c>
      <c r="CB827">
        <v>709.1</v>
      </c>
      <c r="CC827">
        <v>697.7</v>
      </c>
      <c r="CD827">
        <v>694.8</v>
      </c>
      <c r="CE827">
        <v>688.4</v>
      </c>
      <c r="CF827">
        <v>637.70000000000005</v>
      </c>
      <c r="CG827">
        <v>548.6</v>
      </c>
      <c r="CH827">
        <v>521.70000000000005</v>
      </c>
      <c r="CI827">
        <v>511.4</v>
      </c>
      <c r="CJ827">
        <v>505.7</v>
      </c>
      <c r="CK827">
        <v>502.3</v>
      </c>
      <c r="CL827">
        <v>496.8</v>
      </c>
      <c r="CM827">
        <v>606.20000000000005</v>
      </c>
      <c r="CN827">
        <v>534.5</v>
      </c>
      <c r="CO827">
        <v>509.8</v>
      </c>
      <c r="CP827">
        <v>497</v>
      </c>
      <c r="CQ827">
        <v>489.6</v>
      </c>
      <c r="CR827">
        <v>485.2</v>
      </c>
      <c r="CS827">
        <v>479.9</v>
      </c>
      <c r="CT827">
        <v>585.79999999999995</v>
      </c>
      <c r="CU827">
        <v>525.79999999999995</v>
      </c>
      <c r="CV827">
        <v>498.6</v>
      </c>
      <c r="CW827">
        <v>477.8</v>
      </c>
      <c r="CX827">
        <v>464</v>
      </c>
      <c r="CY827">
        <v>456.1</v>
      </c>
      <c r="CZ827">
        <v>449</v>
      </c>
      <c r="DA827">
        <v>593.20000000000005</v>
      </c>
      <c r="DB827">
        <v>527.29999999999995</v>
      </c>
      <c r="DC827">
        <v>496.5</v>
      </c>
      <c r="DD827">
        <v>472</v>
      </c>
      <c r="DE827">
        <v>450</v>
      </c>
      <c r="DF827">
        <v>433.2</v>
      </c>
      <c r="DG827">
        <v>416</v>
      </c>
      <c r="DH827">
        <v>624.70000000000005</v>
      </c>
      <c r="DI827">
        <v>530.29999999999995</v>
      </c>
      <c r="DJ827">
        <v>492.8</v>
      </c>
      <c r="DK827">
        <v>460</v>
      </c>
      <c r="DL827">
        <v>430.9</v>
      </c>
      <c r="DM827">
        <v>410.2</v>
      </c>
      <c r="DN827">
        <v>381.3</v>
      </c>
      <c r="DO827">
        <v>649.4</v>
      </c>
      <c r="DP827">
        <v>543.1</v>
      </c>
      <c r="DQ827">
        <v>502.3</v>
      </c>
      <c r="DR827">
        <v>468.6</v>
      </c>
      <c r="DS827">
        <v>436.6</v>
      </c>
      <c r="DT827">
        <v>405.7</v>
      </c>
      <c r="DU827">
        <v>354.1</v>
      </c>
      <c r="DV827">
        <v>732.9</v>
      </c>
      <c r="DW827">
        <v>593.5</v>
      </c>
      <c r="DX827">
        <v>527.70000000000005</v>
      </c>
      <c r="DY827">
        <v>494.5</v>
      </c>
      <c r="DZ827">
        <v>462.8</v>
      </c>
      <c r="EA827">
        <v>432.3</v>
      </c>
      <c r="EB827">
        <v>367.7</v>
      </c>
      <c r="EC827">
        <v>873.9</v>
      </c>
      <c r="ED827">
        <v>693.1</v>
      </c>
      <c r="EE827">
        <v>586.5</v>
      </c>
      <c r="EF827">
        <v>526.29999999999995</v>
      </c>
      <c r="EG827">
        <v>495</v>
      </c>
      <c r="EH827">
        <v>465.3</v>
      </c>
      <c r="EI827">
        <v>409.2</v>
      </c>
      <c r="EJ827">
        <v>1009.1</v>
      </c>
      <c r="EK827">
        <v>800.3</v>
      </c>
      <c r="EL827">
        <v>676.4</v>
      </c>
      <c r="EM827">
        <v>594.1</v>
      </c>
      <c r="EN827">
        <v>538.5</v>
      </c>
      <c r="EO827">
        <v>504.9</v>
      </c>
      <c r="EP827" t="s">
        <v>5520</v>
      </c>
    </row>
    <row r="828" spans="1:146" x14ac:dyDescent="0.25">
      <c r="A828" t="s">
        <v>5521</v>
      </c>
      <c r="B828" t="s">
        <v>1039</v>
      </c>
      <c r="C828" t="s">
        <v>1040</v>
      </c>
      <c r="D828" t="s">
        <v>3054</v>
      </c>
      <c r="E828" t="s">
        <v>1893</v>
      </c>
      <c r="F828" t="s">
        <v>1462</v>
      </c>
      <c r="G828" t="s">
        <v>1894</v>
      </c>
      <c r="H828">
        <v>1994</v>
      </c>
      <c r="I828">
        <v>4057058</v>
      </c>
      <c r="K828" t="s">
        <v>1698</v>
      </c>
      <c r="L828" t="s">
        <v>1781</v>
      </c>
      <c r="M828">
        <v>525</v>
      </c>
      <c r="N828" t="s">
        <v>5522</v>
      </c>
      <c r="O828" s="3">
        <v>0.42043981481481479</v>
      </c>
      <c r="P828">
        <v>9.5030000000000001</v>
      </c>
      <c r="Q828">
        <v>8.6419999999999995</v>
      </c>
      <c r="R828">
        <v>1.9530000000000001</v>
      </c>
      <c r="S828">
        <v>3.14</v>
      </c>
      <c r="T828">
        <v>3703</v>
      </c>
      <c r="U828">
        <v>121.4</v>
      </c>
      <c r="V828">
        <v>0.18</v>
      </c>
      <c r="W828">
        <v>644</v>
      </c>
      <c r="X828">
        <v>0.97040000000000004</v>
      </c>
      <c r="Y828">
        <v>695.6</v>
      </c>
      <c r="Z828">
        <v>0</v>
      </c>
      <c r="AA828">
        <v>0</v>
      </c>
      <c r="AB828">
        <v>1035.9000000000001</v>
      </c>
      <c r="AC828">
        <v>843.1</v>
      </c>
      <c r="AD828">
        <v>731</v>
      </c>
      <c r="AE828">
        <v>670.8</v>
      </c>
      <c r="AF828">
        <v>636.79999999999995</v>
      </c>
      <c r="AG828">
        <v>618.5</v>
      </c>
      <c r="AH828">
        <v>587.5</v>
      </c>
      <c r="AI828">
        <v>993.1</v>
      </c>
      <c r="AJ828">
        <v>810.4</v>
      </c>
      <c r="AK828">
        <v>713.6</v>
      </c>
      <c r="AL828">
        <v>663.1</v>
      </c>
      <c r="AM828">
        <v>636.1</v>
      </c>
      <c r="AN828">
        <v>619.1</v>
      </c>
      <c r="AO828">
        <v>586.70000000000005</v>
      </c>
      <c r="AP828">
        <v>881.5</v>
      </c>
      <c r="AQ828">
        <v>713.8</v>
      </c>
      <c r="AR828">
        <v>625</v>
      </c>
      <c r="AS828">
        <v>574.20000000000005</v>
      </c>
      <c r="AT828">
        <v>543.1</v>
      </c>
      <c r="AU828">
        <v>522.4</v>
      </c>
      <c r="AV828">
        <v>493.7</v>
      </c>
      <c r="AW828">
        <v>946.8</v>
      </c>
      <c r="AX828">
        <v>759.7</v>
      </c>
      <c r="AY828">
        <v>658.7</v>
      </c>
      <c r="AZ828">
        <v>600.1</v>
      </c>
      <c r="BA828">
        <v>564</v>
      </c>
      <c r="BB828">
        <v>540.29999999999995</v>
      </c>
      <c r="BC828">
        <v>508.6</v>
      </c>
      <c r="BD828">
        <v>1031.5999999999999</v>
      </c>
      <c r="BE828">
        <v>792.6</v>
      </c>
      <c r="BF828">
        <v>662.9</v>
      </c>
      <c r="BG828">
        <v>592.6</v>
      </c>
      <c r="BH828">
        <v>554.6</v>
      </c>
      <c r="BI828">
        <v>524.20000000000005</v>
      </c>
      <c r="BJ828">
        <v>473.8</v>
      </c>
      <c r="BK828">
        <v>42.1</v>
      </c>
      <c r="BL828">
        <v>40.9</v>
      </c>
      <c r="BM828">
        <v>40.200000000000003</v>
      </c>
      <c r="BN828">
        <v>38.6</v>
      </c>
      <c r="BO828">
        <v>38.4</v>
      </c>
      <c r="BP828">
        <v>38.299999999999997</v>
      </c>
      <c r="BQ828">
        <v>38.200000000000003</v>
      </c>
      <c r="BR828">
        <v>145.4</v>
      </c>
      <c r="BS828">
        <v>149.30000000000001</v>
      </c>
      <c r="BT828">
        <v>152</v>
      </c>
      <c r="BU828">
        <v>160.19999999999999</v>
      </c>
      <c r="BV828">
        <v>180</v>
      </c>
      <c r="BW828">
        <v>180</v>
      </c>
      <c r="BX828">
        <v>180</v>
      </c>
      <c r="BY828">
        <v>1078.7</v>
      </c>
      <c r="BZ828">
        <v>894.6</v>
      </c>
      <c r="CA828">
        <v>791.6</v>
      </c>
      <c r="CB828">
        <v>745.6</v>
      </c>
      <c r="CC828">
        <v>731.1</v>
      </c>
      <c r="CD828">
        <v>726.1</v>
      </c>
      <c r="CE828">
        <v>713</v>
      </c>
      <c r="CF828">
        <v>713.9</v>
      </c>
      <c r="CG828">
        <v>599.4</v>
      </c>
      <c r="CH828">
        <v>548.79999999999995</v>
      </c>
      <c r="CI828">
        <v>529.5</v>
      </c>
      <c r="CJ828">
        <v>521.79999999999995</v>
      </c>
      <c r="CK828">
        <v>518.29999999999995</v>
      </c>
      <c r="CL828">
        <v>512.9</v>
      </c>
      <c r="CM828">
        <v>678.1</v>
      </c>
      <c r="CN828">
        <v>575.1</v>
      </c>
      <c r="CO828">
        <v>535.20000000000005</v>
      </c>
      <c r="CP828">
        <v>517.5</v>
      </c>
      <c r="CQ828">
        <v>507.5</v>
      </c>
      <c r="CR828">
        <v>503.1</v>
      </c>
      <c r="CS828">
        <v>499.3</v>
      </c>
      <c r="CT828">
        <v>651.29999999999995</v>
      </c>
      <c r="CU828">
        <v>559.29999999999995</v>
      </c>
      <c r="CV828">
        <v>524.9</v>
      </c>
      <c r="CW828">
        <v>505.4</v>
      </c>
      <c r="CX828">
        <v>490.4</v>
      </c>
      <c r="CY828">
        <v>478.9</v>
      </c>
      <c r="CZ828">
        <v>469.6</v>
      </c>
      <c r="DA828">
        <v>652</v>
      </c>
      <c r="DB828">
        <v>549.1</v>
      </c>
      <c r="DC828">
        <v>515.20000000000005</v>
      </c>
      <c r="DD828">
        <v>502</v>
      </c>
      <c r="DE828">
        <v>482.8</v>
      </c>
      <c r="DF828">
        <v>465.1</v>
      </c>
      <c r="DG828">
        <v>439.5</v>
      </c>
      <c r="DH828">
        <v>645</v>
      </c>
      <c r="DI828">
        <v>542.29999999999995</v>
      </c>
      <c r="DJ828">
        <v>505.7</v>
      </c>
      <c r="DK828">
        <v>479.7</v>
      </c>
      <c r="DL828">
        <v>459.6</v>
      </c>
      <c r="DM828">
        <v>446.7</v>
      </c>
      <c r="DN828">
        <v>424.6</v>
      </c>
      <c r="DO828">
        <v>663.6</v>
      </c>
      <c r="DP828">
        <v>552.4</v>
      </c>
      <c r="DQ828">
        <v>511</v>
      </c>
      <c r="DR828">
        <v>482.4</v>
      </c>
      <c r="DS828">
        <v>454.9</v>
      </c>
      <c r="DT828">
        <v>430.6</v>
      </c>
      <c r="DU828">
        <v>404</v>
      </c>
      <c r="DV828">
        <v>732.6</v>
      </c>
      <c r="DW828">
        <v>595.29999999999995</v>
      </c>
      <c r="DX828">
        <v>531.4</v>
      </c>
      <c r="DY828">
        <v>501.1</v>
      </c>
      <c r="DZ828">
        <v>473.6</v>
      </c>
      <c r="EA828">
        <v>446</v>
      </c>
      <c r="EB828">
        <v>392.4</v>
      </c>
      <c r="EC828">
        <v>860.1</v>
      </c>
      <c r="ED828">
        <v>685.6</v>
      </c>
      <c r="EE828">
        <v>582.20000000000005</v>
      </c>
      <c r="EF828">
        <v>529.20000000000005</v>
      </c>
      <c r="EG828">
        <v>501.2</v>
      </c>
      <c r="EH828">
        <v>475.7</v>
      </c>
      <c r="EI828">
        <v>425.8</v>
      </c>
      <c r="EJ828">
        <v>993.1</v>
      </c>
      <c r="EK828">
        <v>791.7</v>
      </c>
      <c r="EL828">
        <v>670.4</v>
      </c>
      <c r="EM828">
        <v>596</v>
      </c>
      <c r="EN828">
        <v>542.5</v>
      </c>
      <c r="EO828">
        <v>511</v>
      </c>
      <c r="EP828" t="s">
        <v>5523</v>
      </c>
    </row>
    <row r="829" spans="1:146" x14ac:dyDescent="0.25">
      <c r="A829" t="s">
        <v>5524</v>
      </c>
      <c r="B829" t="s">
        <v>1132</v>
      </c>
      <c r="C829" t="s">
        <v>1133</v>
      </c>
      <c r="D829" t="s">
        <v>87</v>
      </c>
      <c r="E829" t="s">
        <v>1135</v>
      </c>
      <c r="F829" t="s">
        <v>1462</v>
      </c>
      <c r="G829" t="s">
        <v>1894</v>
      </c>
      <c r="H829">
        <v>1994</v>
      </c>
      <c r="I829">
        <v>4011679</v>
      </c>
      <c r="K829" t="s">
        <v>1698</v>
      </c>
      <c r="L829" t="s">
        <v>1781</v>
      </c>
      <c r="M829">
        <v>508</v>
      </c>
      <c r="N829" t="s">
        <v>5522</v>
      </c>
      <c r="O829" s="3">
        <v>0.56111111111111112</v>
      </c>
      <c r="P829">
        <v>9.5030000000000001</v>
      </c>
      <c r="Q829">
        <v>8.4589999999999996</v>
      </c>
      <c r="R829">
        <v>1.929</v>
      </c>
      <c r="S829">
        <v>3.14</v>
      </c>
      <c r="T829">
        <v>3375</v>
      </c>
      <c r="U829">
        <v>119.1</v>
      </c>
      <c r="V829">
        <v>0.16</v>
      </c>
      <c r="W829">
        <v>645.79999999999995</v>
      </c>
      <c r="X829">
        <v>0.96860000000000002</v>
      </c>
      <c r="Y829">
        <v>696.9</v>
      </c>
      <c r="Z829">
        <v>0</v>
      </c>
      <c r="AA829">
        <v>0</v>
      </c>
      <c r="AB829">
        <v>1051.2</v>
      </c>
      <c r="AC829">
        <v>849.7</v>
      </c>
      <c r="AD829">
        <v>733.8</v>
      </c>
      <c r="AE829">
        <v>671.4</v>
      </c>
      <c r="AF829">
        <v>635.9</v>
      </c>
      <c r="AG829">
        <v>616.79999999999995</v>
      </c>
      <c r="AH829">
        <v>585.9</v>
      </c>
      <c r="AI829">
        <v>1002.3</v>
      </c>
      <c r="AJ829">
        <v>813.7</v>
      </c>
      <c r="AK829">
        <v>713.8</v>
      </c>
      <c r="AL829">
        <v>662.1</v>
      </c>
      <c r="AM829">
        <v>634.4</v>
      </c>
      <c r="AN829">
        <v>617</v>
      </c>
      <c r="AO829">
        <v>585</v>
      </c>
      <c r="AP829">
        <v>888.2</v>
      </c>
      <c r="AQ829">
        <v>717.4</v>
      </c>
      <c r="AR829">
        <v>626.5</v>
      </c>
      <c r="AS829">
        <v>574.20000000000005</v>
      </c>
      <c r="AT829">
        <v>542.1</v>
      </c>
      <c r="AU829">
        <v>520.79999999999995</v>
      </c>
      <c r="AV829">
        <v>491.5</v>
      </c>
      <c r="AW829">
        <v>944.1</v>
      </c>
      <c r="AX829">
        <v>756.7</v>
      </c>
      <c r="AY829">
        <v>655.7</v>
      </c>
      <c r="AZ829">
        <v>597</v>
      </c>
      <c r="BA829">
        <v>561</v>
      </c>
      <c r="BB829">
        <v>537.29999999999995</v>
      </c>
      <c r="BC829">
        <v>506.3</v>
      </c>
      <c r="BD829">
        <v>1048.5</v>
      </c>
      <c r="BE829">
        <v>799</v>
      </c>
      <c r="BF829">
        <v>665.1</v>
      </c>
      <c r="BG829">
        <v>592.4</v>
      </c>
      <c r="BH829">
        <v>553.70000000000005</v>
      </c>
      <c r="BI829">
        <v>522.6</v>
      </c>
      <c r="BJ829">
        <v>470.1</v>
      </c>
      <c r="BK829">
        <v>42.2</v>
      </c>
      <c r="BL829">
        <v>40.9</v>
      </c>
      <c r="BM829">
        <v>39.700000000000003</v>
      </c>
      <c r="BN829">
        <v>38.200000000000003</v>
      </c>
      <c r="BO829">
        <v>37.6</v>
      </c>
      <c r="BP829">
        <v>37.6</v>
      </c>
      <c r="BQ829">
        <v>37.5</v>
      </c>
      <c r="BR829">
        <v>145.30000000000001</v>
      </c>
      <c r="BS829">
        <v>149.5</v>
      </c>
      <c r="BT829">
        <v>151.9</v>
      </c>
      <c r="BU829">
        <v>160.1</v>
      </c>
      <c r="BV829">
        <v>180</v>
      </c>
      <c r="BW829">
        <v>180</v>
      </c>
      <c r="BX829">
        <v>180</v>
      </c>
      <c r="BY829">
        <v>1078</v>
      </c>
      <c r="BZ829">
        <v>888.5</v>
      </c>
      <c r="CA829">
        <v>783.7</v>
      </c>
      <c r="CB829">
        <v>739.3</v>
      </c>
      <c r="CC829">
        <v>724.8</v>
      </c>
      <c r="CD829">
        <v>719.8</v>
      </c>
      <c r="CE829">
        <v>708.6</v>
      </c>
      <c r="CF829">
        <v>712.5</v>
      </c>
      <c r="CG829">
        <v>596.5</v>
      </c>
      <c r="CH829">
        <v>547</v>
      </c>
      <c r="CI829">
        <v>528.29999999999995</v>
      </c>
      <c r="CJ829">
        <v>521.1</v>
      </c>
      <c r="CK829">
        <v>517.79999999999995</v>
      </c>
      <c r="CL829">
        <v>511.7</v>
      </c>
      <c r="CM829">
        <v>676.3</v>
      </c>
      <c r="CN829">
        <v>573.29999999999995</v>
      </c>
      <c r="CO829">
        <v>533.9</v>
      </c>
      <c r="CP829">
        <v>516.1</v>
      </c>
      <c r="CQ829">
        <v>506.6</v>
      </c>
      <c r="CR829">
        <v>502.3</v>
      </c>
      <c r="CS829">
        <v>497.5</v>
      </c>
      <c r="CT829">
        <v>649.5</v>
      </c>
      <c r="CU829">
        <v>558.20000000000005</v>
      </c>
      <c r="CV829">
        <v>523.9</v>
      </c>
      <c r="CW829">
        <v>503.5</v>
      </c>
      <c r="CX829">
        <v>487.7</v>
      </c>
      <c r="CY829">
        <v>476.5</v>
      </c>
      <c r="CZ829">
        <v>468.4</v>
      </c>
      <c r="DA829">
        <v>655</v>
      </c>
      <c r="DB829">
        <v>550.1</v>
      </c>
      <c r="DC829">
        <v>514.29999999999995</v>
      </c>
      <c r="DD829">
        <v>497.7</v>
      </c>
      <c r="DE829">
        <v>479.6</v>
      </c>
      <c r="DF829">
        <v>461.1</v>
      </c>
      <c r="DG829">
        <v>436.5</v>
      </c>
      <c r="DH829">
        <v>653.20000000000005</v>
      </c>
      <c r="DI829">
        <v>546.79999999999995</v>
      </c>
      <c r="DJ829">
        <v>507.6</v>
      </c>
      <c r="DK829">
        <v>479.2</v>
      </c>
      <c r="DL829">
        <v>453.8</v>
      </c>
      <c r="DM829">
        <v>438.9</v>
      </c>
      <c r="DN829">
        <v>415.9</v>
      </c>
      <c r="DO829">
        <v>674.6</v>
      </c>
      <c r="DP829">
        <v>558.79999999999995</v>
      </c>
      <c r="DQ829">
        <v>514.4</v>
      </c>
      <c r="DR829">
        <v>484.4</v>
      </c>
      <c r="DS829">
        <v>455.6</v>
      </c>
      <c r="DT829">
        <v>429.4</v>
      </c>
      <c r="DU829">
        <v>393.9</v>
      </c>
      <c r="DV829">
        <v>749.2</v>
      </c>
      <c r="DW829">
        <v>607.6</v>
      </c>
      <c r="DX829">
        <v>537.79999999999995</v>
      </c>
      <c r="DY829">
        <v>505.3</v>
      </c>
      <c r="DZ829">
        <v>477.2</v>
      </c>
      <c r="EA829">
        <v>449.1</v>
      </c>
      <c r="EB829">
        <v>394.2</v>
      </c>
      <c r="EC829">
        <v>887.2</v>
      </c>
      <c r="ED829">
        <v>702.2</v>
      </c>
      <c r="EE829">
        <v>593.70000000000005</v>
      </c>
      <c r="EF829">
        <v>535</v>
      </c>
      <c r="EG829">
        <v>505</v>
      </c>
      <c r="EH829">
        <v>478.6</v>
      </c>
      <c r="EI829">
        <v>427.8</v>
      </c>
      <c r="EJ829">
        <v>1024.4000000000001</v>
      </c>
      <c r="EK829">
        <v>810.8</v>
      </c>
      <c r="EL829">
        <v>683.8</v>
      </c>
      <c r="EM829">
        <v>603.5</v>
      </c>
      <c r="EN829">
        <v>547</v>
      </c>
      <c r="EO829">
        <v>513.79999999999995</v>
      </c>
      <c r="EP829" t="s">
        <v>5525</v>
      </c>
    </row>
    <row r="830" spans="1:146" x14ac:dyDescent="0.25">
      <c r="A830" t="s">
        <v>3421</v>
      </c>
      <c r="B830" t="s">
        <v>5526</v>
      </c>
      <c r="C830" t="s">
        <v>5527</v>
      </c>
      <c r="D830" t="s">
        <v>5528</v>
      </c>
      <c r="E830" t="s">
        <v>5529</v>
      </c>
      <c r="F830" t="s">
        <v>1477</v>
      </c>
      <c r="G830" t="s">
        <v>5530</v>
      </c>
      <c r="H830">
        <v>1987</v>
      </c>
      <c r="K830" t="s">
        <v>1698</v>
      </c>
      <c r="L830" t="s">
        <v>1781</v>
      </c>
      <c r="M830">
        <v>610</v>
      </c>
      <c r="N830" t="s">
        <v>5522</v>
      </c>
      <c r="O830" s="3">
        <v>0.57023148148148151</v>
      </c>
      <c r="P830">
        <v>11.18</v>
      </c>
      <c r="Q830">
        <v>9.2230000000000008</v>
      </c>
      <c r="R830">
        <v>1.91</v>
      </c>
      <c r="S830">
        <v>3.81</v>
      </c>
      <c r="T830">
        <v>5774</v>
      </c>
      <c r="U830">
        <v>118.8</v>
      </c>
      <c r="V830">
        <v>0.1</v>
      </c>
      <c r="W830">
        <v>635.5</v>
      </c>
      <c r="X830">
        <v>0.97089999999999999</v>
      </c>
      <c r="Y830">
        <v>695.2</v>
      </c>
      <c r="Z830">
        <v>0</v>
      </c>
      <c r="AA830">
        <v>0</v>
      </c>
      <c r="AB830">
        <v>1031.7</v>
      </c>
      <c r="AC830">
        <v>840.9</v>
      </c>
      <c r="AD830">
        <v>734.7</v>
      </c>
      <c r="AE830">
        <v>675.2</v>
      </c>
      <c r="AF830">
        <v>637.70000000000005</v>
      </c>
      <c r="AG830">
        <v>614.20000000000005</v>
      </c>
      <c r="AH830">
        <v>588.79999999999995</v>
      </c>
      <c r="AI830">
        <v>981.3</v>
      </c>
      <c r="AJ830">
        <v>804.4</v>
      </c>
      <c r="AK830">
        <v>711.8</v>
      </c>
      <c r="AL830">
        <v>663.6</v>
      </c>
      <c r="AM830">
        <v>636.29999999999995</v>
      </c>
      <c r="AN830">
        <v>617.79999999999995</v>
      </c>
      <c r="AO830">
        <v>594.1</v>
      </c>
      <c r="AP830">
        <v>867.2</v>
      </c>
      <c r="AQ830">
        <v>703.6</v>
      </c>
      <c r="AR830">
        <v>617</v>
      </c>
      <c r="AS830">
        <v>567.5</v>
      </c>
      <c r="AT830">
        <v>537.4</v>
      </c>
      <c r="AU830">
        <v>517.79999999999995</v>
      </c>
      <c r="AV830">
        <v>492.7</v>
      </c>
      <c r="AW830">
        <v>966.8</v>
      </c>
      <c r="AX830">
        <v>771.6</v>
      </c>
      <c r="AY830">
        <v>664.6</v>
      </c>
      <c r="AZ830">
        <v>601.1</v>
      </c>
      <c r="BA830">
        <v>561.9</v>
      </c>
      <c r="BB830">
        <v>536.9</v>
      </c>
      <c r="BC830">
        <v>507.5</v>
      </c>
      <c r="BD830">
        <v>1031.2</v>
      </c>
      <c r="BE830">
        <v>789</v>
      </c>
      <c r="BF830">
        <v>661.2</v>
      </c>
      <c r="BG830">
        <v>588.70000000000005</v>
      </c>
      <c r="BH830">
        <v>549.6</v>
      </c>
      <c r="BI830">
        <v>518.9</v>
      </c>
      <c r="BJ830">
        <v>470.3</v>
      </c>
      <c r="BK830">
        <v>43.5</v>
      </c>
      <c r="BL830">
        <v>43.1</v>
      </c>
      <c r="BM830">
        <v>42</v>
      </c>
      <c r="BN830">
        <v>40.9</v>
      </c>
      <c r="BO830">
        <v>40.5</v>
      </c>
      <c r="BP830">
        <v>40.1</v>
      </c>
      <c r="BQ830">
        <v>39.799999999999997</v>
      </c>
      <c r="BR830">
        <v>146.19999999999999</v>
      </c>
      <c r="BS830">
        <v>150.6</v>
      </c>
      <c r="BT830">
        <v>152.1</v>
      </c>
      <c r="BU830">
        <v>157.1</v>
      </c>
      <c r="BV830">
        <v>180</v>
      </c>
      <c r="BW830">
        <v>180</v>
      </c>
      <c r="BX830">
        <v>180</v>
      </c>
      <c r="BY830">
        <v>1036.5999999999999</v>
      </c>
      <c r="BZ830">
        <v>867.1</v>
      </c>
      <c r="CA830">
        <v>780.5</v>
      </c>
      <c r="CB830">
        <v>745.7</v>
      </c>
      <c r="CC830">
        <v>729.6</v>
      </c>
      <c r="CD830">
        <v>720.4</v>
      </c>
      <c r="CE830">
        <v>712.7</v>
      </c>
      <c r="CF830">
        <v>673.9</v>
      </c>
      <c r="CG830">
        <v>566.9</v>
      </c>
      <c r="CH830">
        <v>526.4</v>
      </c>
      <c r="CI830">
        <v>513.29999999999995</v>
      </c>
      <c r="CJ830">
        <v>506.9</v>
      </c>
      <c r="CK830">
        <v>503.1</v>
      </c>
      <c r="CL830">
        <v>501.6</v>
      </c>
      <c r="CM830">
        <v>630.70000000000005</v>
      </c>
      <c r="CN830">
        <v>539.20000000000005</v>
      </c>
      <c r="CO830">
        <v>509.9</v>
      </c>
      <c r="CP830">
        <v>498.7</v>
      </c>
      <c r="CQ830">
        <v>492.3</v>
      </c>
      <c r="CR830">
        <v>488.3</v>
      </c>
      <c r="CS830">
        <v>485.6</v>
      </c>
      <c r="CT830">
        <v>591.79999999999995</v>
      </c>
      <c r="CU830">
        <v>520.9</v>
      </c>
      <c r="CV830">
        <v>496.9</v>
      </c>
      <c r="CW830">
        <v>482.8</v>
      </c>
      <c r="CX830">
        <v>473.3</v>
      </c>
      <c r="CY830">
        <v>467</v>
      </c>
      <c r="CZ830">
        <v>459.9</v>
      </c>
      <c r="DA830">
        <v>590.20000000000005</v>
      </c>
      <c r="DB830">
        <v>520.9</v>
      </c>
      <c r="DC830">
        <v>495.4</v>
      </c>
      <c r="DD830">
        <v>477.8</v>
      </c>
      <c r="DE830">
        <v>462.5</v>
      </c>
      <c r="DF830">
        <v>449.3</v>
      </c>
      <c r="DG830">
        <v>433.4</v>
      </c>
      <c r="DH830">
        <v>661.4</v>
      </c>
      <c r="DI830">
        <v>546.29999999999995</v>
      </c>
      <c r="DJ830">
        <v>500.5</v>
      </c>
      <c r="DK830">
        <v>475.9</v>
      </c>
      <c r="DL830">
        <v>454.1</v>
      </c>
      <c r="DM830">
        <v>435.8</v>
      </c>
      <c r="DN830">
        <v>408.6</v>
      </c>
      <c r="DO830">
        <v>682.4</v>
      </c>
      <c r="DP830">
        <v>560</v>
      </c>
      <c r="DQ830">
        <v>506.6</v>
      </c>
      <c r="DR830">
        <v>480.7</v>
      </c>
      <c r="DS830">
        <v>458.2</v>
      </c>
      <c r="DT830">
        <v>437</v>
      </c>
      <c r="DU830">
        <v>403.3</v>
      </c>
      <c r="DV830">
        <v>751.6</v>
      </c>
      <c r="DW830">
        <v>614.4</v>
      </c>
      <c r="DX830">
        <v>534.5</v>
      </c>
      <c r="DY830">
        <v>498.9</v>
      </c>
      <c r="DZ830">
        <v>476</v>
      </c>
      <c r="EA830">
        <v>453.5</v>
      </c>
      <c r="EB830">
        <v>412.1</v>
      </c>
      <c r="EC830">
        <v>889.3</v>
      </c>
      <c r="ED830">
        <v>705.4</v>
      </c>
      <c r="EE830">
        <v>597.70000000000005</v>
      </c>
      <c r="EF830">
        <v>530.5</v>
      </c>
      <c r="EG830">
        <v>498.6</v>
      </c>
      <c r="EH830">
        <v>477</v>
      </c>
      <c r="EI830">
        <v>435.7</v>
      </c>
      <c r="EJ830">
        <v>1026.8</v>
      </c>
      <c r="EK830">
        <v>814.6</v>
      </c>
      <c r="EL830">
        <v>688.9</v>
      </c>
      <c r="EM830">
        <v>604.70000000000005</v>
      </c>
      <c r="EN830">
        <v>545.9</v>
      </c>
      <c r="EO830">
        <v>507.9</v>
      </c>
      <c r="EP830" t="s">
        <v>5531</v>
      </c>
    </row>
    <row r="831" spans="1:146" x14ac:dyDescent="0.25">
      <c r="A831" t="s">
        <v>3421</v>
      </c>
      <c r="B831" t="s">
        <v>3798</v>
      </c>
      <c r="C831" t="s">
        <v>3799</v>
      </c>
      <c r="D831" t="s">
        <v>3800</v>
      </c>
      <c r="E831" t="s">
        <v>5532</v>
      </c>
      <c r="F831" t="s">
        <v>963</v>
      </c>
      <c r="G831" t="s">
        <v>3175</v>
      </c>
      <c r="H831">
        <v>2016</v>
      </c>
      <c r="K831" t="s">
        <v>1698</v>
      </c>
      <c r="L831" t="s">
        <v>1781</v>
      </c>
      <c r="M831">
        <v>855</v>
      </c>
      <c r="N831" t="s">
        <v>5522</v>
      </c>
      <c r="O831" s="3">
        <v>0.5773611111111111</v>
      </c>
      <c r="P831">
        <v>12.45</v>
      </c>
      <c r="Q831">
        <v>11.718999999999999</v>
      </c>
      <c r="R831">
        <v>2.2309999999999999</v>
      </c>
      <c r="S831">
        <v>3.95</v>
      </c>
      <c r="T831">
        <v>9387</v>
      </c>
      <c r="U831">
        <v>129.30000000000001</v>
      </c>
      <c r="V831">
        <v>0.22</v>
      </c>
      <c r="W831">
        <v>586.79999999999995</v>
      </c>
      <c r="X831">
        <v>1.0609999999999999</v>
      </c>
      <c r="Y831">
        <v>636.20000000000005</v>
      </c>
      <c r="Z831">
        <v>0</v>
      </c>
      <c r="AA831">
        <v>0</v>
      </c>
      <c r="AB831">
        <v>972.5</v>
      </c>
      <c r="AC831">
        <v>787</v>
      </c>
      <c r="AD831">
        <v>679.1</v>
      </c>
      <c r="AE831">
        <v>613.4</v>
      </c>
      <c r="AF831">
        <v>577.9</v>
      </c>
      <c r="AG831">
        <v>554.5</v>
      </c>
      <c r="AH831">
        <v>530.29999999999995</v>
      </c>
      <c r="AI831">
        <v>931.6</v>
      </c>
      <c r="AJ831">
        <v>755.4</v>
      </c>
      <c r="AK831">
        <v>657.9</v>
      </c>
      <c r="AL831">
        <v>603.1</v>
      </c>
      <c r="AM831">
        <v>573.5</v>
      </c>
      <c r="AN831">
        <v>555.20000000000005</v>
      </c>
      <c r="AO831">
        <v>532.29999999999995</v>
      </c>
      <c r="AP831">
        <v>814.8</v>
      </c>
      <c r="AQ831">
        <v>655</v>
      </c>
      <c r="AR831">
        <v>568.79999999999995</v>
      </c>
      <c r="AS831">
        <v>518.70000000000005</v>
      </c>
      <c r="AT831">
        <v>488</v>
      </c>
      <c r="AU831">
        <v>468.2</v>
      </c>
      <c r="AV831">
        <v>443.8</v>
      </c>
      <c r="AW831">
        <v>878.6</v>
      </c>
      <c r="AX831">
        <v>700.1</v>
      </c>
      <c r="AY831">
        <v>602.20000000000005</v>
      </c>
      <c r="AZ831">
        <v>544.20000000000005</v>
      </c>
      <c r="BA831">
        <v>508.3</v>
      </c>
      <c r="BB831">
        <v>485.1</v>
      </c>
      <c r="BC831">
        <v>457.5</v>
      </c>
      <c r="BD831">
        <v>967.8</v>
      </c>
      <c r="BE831">
        <v>738.1</v>
      </c>
      <c r="BF831">
        <v>610</v>
      </c>
      <c r="BG831">
        <v>534.9</v>
      </c>
      <c r="BH831">
        <v>496.8</v>
      </c>
      <c r="BI831">
        <v>467.8</v>
      </c>
      <c r="BJ831">
        <v>423.1</v>
      </c>
      <c r="BK831">
        <v>43.6</v>
      </c>
      <c r="BL831">
        <v>42</v>
      </c>
      <c r="BM831">
        <v>41.5</v>
      </c>
      <c r="BN831">
        <v>40.799999999999997</v>
      </c>
      <c r="BO831">
        <v>40</v>
      </c>
      <c r="BP831">
        <v>39.700000000000003</v>
      </c>
      <c r="BQ831">
        <v>39.4</v>
      </c>
      <c r="BR831">
        <v>142.9</v>
      </c>
      <c r="BS831">
        <v>148.30000000000001</v>
      </c>
      <c r="BT831">
        <v>150.4</v>
      </c>
      <c r="BU831">
        <v>154.6</v>
      </c>
      <c r="BV831">
        <v>164.7</v>
      </c>
      <c r="BW831">
        <v>180</v>
      </c>
      <c r="BX831">
        <v>180</v>
      </c>
      <c r="BY831">
        <v>1018.9</v>
      </c>
      <c r="BZ831">
        <v>838.7</v>
      </c>
      <c r="CA831">
        <v>736</v>
      </c>
      <c r="CB831">
        <v>679.5</v>
      </c>
      <c r="CC831">
        <v>657</v>
      </c>
      <c r="CD831">
        <v>647.70000000000005</v>
      </c>
      <c r="CE831">
        <v>640.5</v>
      </c>
      <c r="CF831">
        <v>663.1</v>
      </c>
      <c r="CG831">
        <v>554.70000000000005</v>
      </c>
      <c r="CH831">
        <v>493.4</v>
      </c>
      <c r="CI831">
        <v>467.5</v>
      </c>
      <c r="CJ831">
        <v>456.5</v>
      </c>
      <c r="CK831">
        <v>452.2</v>
      </c>
      <c r="CL831">
        <v>449.9</v>
      </c>
      <c r="CM831">
        <v>625.79999999999995</v>
      </c>
      <c r="CN831">
        <v>526.6</v>
      </c>
      <c r="CO831">
        <v>476</v>
      </c>
      <c r="CP831">
        <v>455.1</v>
      </c>
      <c r="CQ831">
        <v>444.3</v>
      </c>
      <c r="CR831">
        <v>439.2</v>
      </c>
      <c r="CS831">
        <v>436</v>
      </c>
      <c r="CT831">
        <v>598</v>
      </c>
      <c r="CU831">
        <v>505.8</v>
      </c>
      <c r="CV831">
        <v>464.3</v>
      </c>
      <c r="CW831">
        <v>445.1</v>
      </c>
      <c r="CX831">
        <v>432.3</v>
      </c>
      <c r="CY831">
        <v>422.3</v>
      </c>
      <c r="CZ831">
        <v>412.3</v>
      </c>
      <c r="DA831">
        <v>603.9</v>
      </c>
      <c r="DB831">
        <v>503.4</v>
      </c>
      <c r="DC831">
        <v>458.5</v>
      </c>
      <c r="DD831">
        <v>442.9</v>
      </c>
      <c r="DE831">
        <v>428.8</v>
      </c>
      <c r="DF831">
        <v>415.3</v>
      </c>
      <c r="DG831">
        <v>392.1</v>
      </c>
      <c r="DH831">
        <v>600.9</v>
      </c>
      <c r="DI831">
        <v>493.3</v>
      </c>
      <c r="DJ831">
        <v>449.8</v>
      </c>
      <c r="DK831">
        <v>428.1</v>
      </c>
      <c r="DL831">
        <v>410.1</v>
      </c>
      <c r="DM831">
        <v>398.7</v>
      </c>
      <c r="DN831">
        <v>380.2</v>
      </c>
      <c r="DO831">
        <v>615.9</v>
      </c>
      <c r="DP831">
        <v>504.4</v>
      </c>
      <c r="DQ831">
        <v>454.8</v>
      </c>
      <c r="DR831">
        <v>430.7</v>
      </c>
      <c r="DS831">
        <v>409.7</v>
      </c>
      <c r="DT831">
        <v>389.3</v>
      </c>
      <c r="DU831">
        <v>363.3</v>
      </c>
      <c r="DV831">
        <v>679.1</v>
      </c>
      <c r="DW831">
        <v>550.20000000000005</v>
      </c>
      <c r="DX831">
        <v>477.8</v>
      </c>
      <c r="DY831">
        <v>445.8</v>
      </c>
      <c r="DZ831">
        <v>424.7</v>
      </c>
      <c r="EA831">
        <v>403.5</v>
      </c>
      <c r="EB831">
        <v>362.2</v>
      </c>
      <c r="EC831">
        <v>801.9</v>
      </c>
      <c r="ED831">
        <v>636.79999999999995</v>
      </c>
      <c r="EE831">
        <v>538.79999999999995</v>
      </c>
      <c r="EF831">
        <v>478.8</v>
      </c>
      <c r="EG831">
        <v>447.4</v>
      </c>
      <c r="EH831">
        <v>427.5</v>
      </c>
      <c r="EI831">
        <v>388.3</v>
      </c>
      <c r="EJ831">
        <v>926</v>
      </c>
      <c r="EK831">
        <v>735.3</v>
      </c>
      <c r="EL831">
        <v>622.1</v>
      </c>
      <c r="EM831">
        <v>547.29999999999995</v>
      </c>
      <c r="EN831">
        <v>498.7</v>
      </c>
      <c r="EO831">
        <v>461.2</v>
      </c>
      <c r="EP831" t="s">
        <v>5533</v>
      </c>
    </row>
    <row r="832" spans="1:146" x14ac:dyDescent="0.25">
      <c r="A832" t="s">
        <v>3931</v>
      </c>
      <c r="B832" t="s">
        <v>5534</v>
      </c>
      <c r="C832" t="s">
        <v>5535</v>
      </c>
      <c r="D832" t="s">
        <v>5536</v>
      </c>
      <c r="E832" t="s">
        <v>5537</v>
      </c>
      <c r="F832" t="s">
        <v>963</v>
      </c>
      <c r="G832" t="s">
        <v>1909</v>
      </c>
      <c r="H832">
        <v>1994</v>
      </c>
      <c r="K832" t="s">
        <v>1698</v>
      </c>
      <c r="L832" t="s">
        <v>1781</v>
      </c>
      <c r="M832">
        <v>80</v>
      </c>
      <c r="N832" t="s">
        <v>5538</v>
      </c>
      <c r="O832" s="3">
        <v>0.42986111111111108</v>
      </c>
      <c r="P832">
        <v>10.045</v>
      </c>
      <c r="Q832">
        <v>9.1809999999999992</v>
      </c>
      <c r="R832">
        <v>2.16</v>
      </c>
      <c r="S832">
        <v>3.31</v>
      </c>
      <c r="T832">
        <v>4320</v>
      </c>
      <c r="U832">
        <v>112.2</v>
      </c>
      <c r="V832">
        <v>7.0000000000000007E-2</v>
      </c>
      <c r="W832">
        <v>640.5</v>
      </c>
      <c r="X832">
        <v>0.97</v>
      </c>
      <c r="Y832">
        <v>695.9</v>
      </c>
      <c r="Z832">
        <v>0</v>
      </c>
      <c r="AA832">
        <v>0</v>
      </c>
      <c r="AB832">
        <v>1008.8</v>
      </c>
      <c r="AC832">
        <v>827.6</v>
      </c>
      <c r="AD832">
        <v>731</v>
      </c>
      <c r="AE832">
        <v>677.2</v>
      </c>
      <c r="AF832">
        <v>641.79999999999995</v>
      </c>
      <c r="AG832">
        <v>623.1</v>
      </c>
      <c r="AH832">
        <v>594.4</v>
      </c>
      <c r="AI832">
        <v>956.5</v>
      </c>
      <c r="AJ832">
        <v>790.9</v>
      </c>
      <c r="AK832">
        <v>707.8</v>
      </c>
      <c r="AL832">
        <v>665.5</v>
      </c>
      <c r="AM832">
        <v>641.4</v>
      </c>
      <c r="AN832">
        <v>626.20000000000005</v>
      </c>
      <c r="AO832">
        <v>596.70000000000005</v>
      </c>
      <c r="AP832">
        <v>865.9</v>
      </c>
      <c r="AQ832">
        <v>705.8</v>
      </c>
      <c r="AR832">
        <v>622.20000000000005</v>
      </c>
      <c r="AS832">
        <v>575.20000000000005</v>
      </c>
      <c r="AT832">
        <v>547.1</v>
      </c>
      <c r="AU832">
        <v>528.9</v>
      </c>
      <c r="AV832">
        <v>504.6</v>
      </c>
      <c r="AW832">
        <v>906.2</v>
      </c>
      <c r="AX832">
        <v>734</v>
      </c>
      <c r="AY832">
        <v>642.70000000000005</v>
      </c>
      <c r="AZ832">
        <v>590.6</v>
      </c>
      <c r="BA832">
        <v>559.1</v>
      </c>
      <c r="BB832">
        <v>538.6</v>
      </c>
      <c r="BC832">
        <v>512.70000000000005</v>
      </c>
      <c r="BD832">
        <v>1010.5</v>
      </c>
      <c r="BE832">
        <v>780.3</v>
      </c>
      <c r="BF832">
        <v>662.2</v>
      </c>
      <c r="BG832">
        <v>595.20000000000005</v>
      </c>
      <c r="BH832">
        <v>558.4</v>
      </c>
      <c r="BI832">
        <v>530.6</v>
      </c>
      <c r="BJ832">
        <v>484.8</v>
      </c>
      <c r="BK832">
        <v>41.1</v>
      </c>
      <c r="BL832">
        <v>39.6</v>
      </c>
      <c r="BM832">
        <v>39</v>
      </c>
      <c r="BN832">
        <v>38.200000000000003</v>
      </c>
      <c r="BO832">
        <v>37.9</v>
      </c>
      <c r="BP832">
        <v>38</v>
      </c>
      <c r="BQ832">
        <v>37.9</v>
      </c>
      <c r="BR832">
        <v>145.4</v>
      </c>
      <c r="BS832">
        <v>150.5</v>
      </c>
      <c r="BT832">
        <v>153.1</v>
      </c>
      <c r="BU832">
        <v>159.4</v>
      </c>
      <c r="BV832">
        <v>180</v>
      </c>
      <c r="BW832">
        <v>180</v>
      </c>
      <c r="BX832">
        <v>180</v>
      </c>
      <c r="BY832">
        <v>992.4</v>
      </c>
      <c r="BZ832">
        <v>840.6</v>
      </c>
      <c r="CA832">
        <v>770.2</v>
      </c>
      <c r="CB832">
        <v>745</v>
      </c>
      <c r="CC832">
        <v>734.1</v>
      </c>
      <c r="CD832">
        <v>732.5</v>
      </c>
      <c r="CE832">
        <v>721.6</v>
      </c>
      <c r="CF832">
        <v>666.9</v>
      </c>
      <c r="CG832">
        <v>572.5</v>
      </c>
      <c r="CH832">
        <v>537.9</v>
      </c>
      <c r="CI832">
        <v>527.4</v>
      </c>
      <c r="CJ832">
        <v>522.6</v>
      </c>
      <c r="CK832">
        <v>520.1</v>
      </c>
      <c r="CL832">
        <v>514.29999999999995</v>
      </c>
      <c r="CM832">
        <v>638.1</v>
      </c>
      <c r="CN832">
        <v>553.5</v>
      </c>
      <c r="CO832">
        <v>524.29999999999995</v>
      </c>
      <c r="CP832">
        <v>514.1</v>
      </c>
      <c r="CQ832">
        <v>509.2</v>
      </c>
      <c r="CR832">
        <v>506.7</v>
      </c>
      <c r="CS832">
        <v>501.5</v>
      </c>
      <c r="CT832">
        <v>617.4</v>
      </c>
      <c r="CU832">
        <v>541.20000000000005</v>
      </c>
      <c r="CV832">
        <v>513.4</v>
      </c>
      <c r="CW832">
        <v>499.1</v>
      </c>
      <c r="CX832">
        <v>491.1</v>
      </c>
      <c r="CY832">
        <v>486.5</v>
      </c>
      <c r="CZ832">
        <v>482.8</v>
      </c>
      <c r="DA832">
        <v>625.20000000000005</v>
      </c>
      <c r="DB832">
        <v>543.5</v>
      </c>
      <c r="DC832">
        <v>511.9</v>
      </c>
      <c r="DD832">
        <v>493.6</v>
      </c>
      <c r="DE832">
        <v>479.1</v>
      </c>
      <c r="DF832">
        <v>467.4</v>
      </c>
      <c r="DG832">
        <v>456.1</v>
      </c>
      <c r="DH832">
        <v>654.5</v>
      </c>
      <c r="DI832">
        <v>548.5</v>
      </c>
      <c r="DJ832">
        <v>508.1</v>
      </c>
      <c r="DK832">
        <v>484.8</v>
      </c>
      <c r="DL832">
        <v>470.4</v>
      </c>
      <c r="DM832">
        <v>459</v>
      </c>
      <c r="DN832">
        <v>442.3</v>
      </c>
      <c r="DO832">
        <v>676.1</v>
      </c>
      <c r="DP832">
        <v>562.29999999999995</v>
      </c>
      <c r="DQ832">
        <v>514.1</v>
      </c>
      <c r="DR832">
        <v>488</v>
      </c>
      <c r="DS832">
        <v>464.6</v>
      </c>
      <c r="DT832">
        <v>444.5</v>
      </c>
      <c r="DU832">
        <v>423.2</v>
      </c>
      <c r="DV832">
        <v>749.6</v>
      </c>
      <c r="DW832">
        <v>615.29999999999995</v>
      </c>
      <c r="DX832">
        <v>540.5</v>
      </c>
      <c r="DY832">
        <v>506.1</v>
      </c>
      <c r="DZ832">
        <v>481.6</v>
      </c>
      <c r="EA832">
        <v>456.7</v>
      </c>
      <c r="EB832">
        <v>410.2</v>
      </c>
      <c r="EC832">
        <v>887.9</v>
      </c>
      <c r="ED832">
        <v>705.5</v>
      </c>
      <c r="EE832">
        <v>601.1</v>
      </c>
      <c r="EF832">
        <v>537.5</v>
      </c>
      <c r="EG832">
        <v>505.9</v>
      </c>
      <c r="EH832">
        <v>482.5</v>
      </c>
      <c r="EI832">
        <v>435.7</v>
      </c>
      <c r="EJ832">
        <v>1025.2</v>
      </c>
      <c r="EK832">
        <v>814.6</v>
      </c>
      <c r="EL832">
        <v>691.8</v>
      </c>
      <c r="EM832">
        <v>609.4</v>
      </c>
      <c r="EN832">
        <v>549.5</v>
      </c>
      <c r="EO832">
        <v>513.70000000000005</v>
      </c>
      <c r="EP832" t="s">
        <v>5539</v>
      </c>
    </row>
    <row r="833" spans="15:19" x14ac:dyDescent="0.25">
      <c r="O833" s="3"/>
      <c r="P833"/>
      <c r="Q833"/>
      <c r="R833"/>
      <c r="S833"/>
    </row>
    <row r="834" spans="15:19" x14ac:dyDescent="0.25">
      <c r="O834" s="3"/>
      <c r="P834"/>
      <c r="Q834"/>
      <c r="R834"/>
      <c r="S834"/>
    </row>
    <row r="835" spans="15:19" x14ac:dyDescent="0.25">
      <c r="O835" s="3"/>
      <c r="P835"/>
      <c r="Q835"/>
      <c r="R835"/>
      <c r="S835"/>
    </row>
    <row r="836" spans="15:19" x14ac:dyDescent="0.25">
      <c r="O836" s="3"/>
      <c r="P836"/>
      <c r="Q836"/>
      <c r="R836"/>
      <c r="S836"/>
    </row>
    <row r="837" spans="15:19" x14ac:dyDescent="0.25">
      <c r="O837" s="3"/>
      <c r="P837"/>
      <c r="Q837"/>
      <c r="R837"/>
      <c r="S837"/>
    </row>
    <row r="838" spans="15:19" x14ac:dyDescent="0.25">
      <c r="O838" s="3"/>
      <c r="P838"/>
      <c r="Q838"/>
      <c r="R838"/>
      <c r="S838"/>
    </row>
    <row r="839" spans="15:19" x14ac:dyDescent="0.25">
      <c r="O839" s="3"/>
      <c r="P839"/>
      <c r="Q839"/>
      <c r="R839"/>
      <c r="S839"/>
    </row>
    <row r="840" spans="15:19" x14ac:dyDescent="0.25">
      <c r="O840" s="3"/>
      <c r="P840"/>
      <c r="Q840"/>
      <c r="R840"/>
      <c r="S840"/>
    </row>
    <row r="841" spans="15:19" x14ac:dyDescent="0.25">
      <c r="O841" s="3"/>
      <c r="P841"/>
      <c r="Q841"/>
      <c r="R841"/>
      <c r="S841"/>
    </row>
    <row r="842" spans="15:19" x14ac:dyDescent="0.25">
      <c r="O842" s="3"/>
      <c r="P842"/>
      <c r="Q842"/>
      <c r="R842"/>
      <c r="S842"/>
    </row>
    <row r="843" spans="15:19" x14ac:dyDescent="0.25">
      <c r="O843" s="3"/>
      <c r="P843"/>
      <c r="Q843"/>
      <c r="R843"/>
      <c r="S843"/>
    </row>
    <row r="844" spans="15:19" x14ac:dyDescent="0.25">
      <c r="O844" s="3"/>
      <c r="P844"/>
      <c r="Q844"/>
      <c r="R844"/>
      <c r="S844"/>
    </row>
    <row r="845" spans="15:19" x14ac:dyDescent="0.25">
      <c r="O845" s="3"/>
      <c r="P845"/>
      <c r="Q845"/>
      <c r="R845"/>
      <c r="S845"/>
    </row>
    <row r="846" spans="15:19" x14ac:dyDescent="0.25">
      <c r="O846" s="3"/>
      <c r="P846"/>
      <c r="Q846"/>
      <c r="R846"/>
      <c r="S846"/>
    </row>
    <row r="847" spans="15:19" x14ac:dyDescent="0.25">
      <c r="O847" s="3"/>
      <c r="P847"/>
      <c r="Q847"/>
      <c r="R847"/>
      <c r="S847"/>
    </row>
    <row r="848" spans="15:19" x14ac:dyDescent="0.25">
      <c r="O848" s="3"/>
      <c r="P848"/>
      <c r="Q848"/>
      <c r="R848"/>
      <c r="S848"/>
    </row>
    <row r="849" spans="15:19" x14ac:dyDescent="0.25">
      <c r="O849" s="3"/>
      <c r="P849"/>
      <c r="Q849"/>
      <c r="R849"/>
      <c r="S849"/>
    </row>
    <row r="850" spans="15:19" x14ac:dyDescent="0.25">
      <c r="O850" s="3"/>
      <c r="P850"/>
      <c r="Q850"/>
      <c r="R850"/>
      <c r="S850"/>
    </row>
    <row r="851" spans="15:19" x14ac:dyDescent="0.25">
      <c r="O851" s="3"/>
      <c r="P851"/>
      <c r="Q851"/>
      <c r="R851"/>
      <c r="S851"/>
    </row>
    <row r="852" spans="15:19" x14ac:dyDescent="0.25">
      <c r="O852" s="3"/>
      <c r="P852"/>
      <c r="Q852"/>
      <c r="R852"/>
      <c r="S852"/>
    </row>
    <row r="853" spans="15:19" x14ac:dyDescent="0.25">
      <c r="O853" s="3"/>
      <c r="P853"/>
      <c r="Q853"/>
      <c r="R853"/>
      <c r="S853"/>
    </row>
    <row r="854" spans="15:19" x14ac:dyDescent="0.25">
      <c r="O854" s="3"/>
      <c r="P854"/>
      <c r="Q854"/>
      <c r="R854"/>
      <c r="S854"/>
    </row>
    <row r="855" spans="15:19" x14ac:dyDescent="0.25">
      <c r="O855" s="3"/>
      <c r="P855"/>
      <c r="Q855"/>
      <c r="R855"/>
      <c r="S855"/>
    </row>
    <row r="856" spans="15:19" x14ac:dyDescent="0.25">
      <c r="O856" s="3"/>
      <c r="P856"/>
      <c r="Q856"/>
      <c r="R856"/>
      <c r="S856"/>
    </row>
    <row r="857" spans="15:19" x14ac:dyDescent="0.25">
      <c r="O857" s="3"/>
      <c r="P857"/>
      <c r="Q857"/>
      <c r="R857"/>
      <c r="S857"/>
    </row>
    <row r="858" spans="15:19" x14ac:dyDescent="0.25">
      <c r="O858" s="3"/>
      <c r="P858"/>
      <c r="Q858"/>
      <c r="R858"/>
      <c r="S858"/>
    </row>
    <row r="859" spans="15:19" x14ac:dyDescent="0.25">
      <c r="O859" s="3"/>
      <c r="P859"/>
      <c r="Q859"/>
      <c r="R859"/>
      <c r="S859"/>
    </row>
    <row r="860" spans="15:19" x14ac:dyDescent="0.25">
      <c r="O860" s="3"/>
      <c r="P860"/>
      <c r="Q860"/>
      <c r="R860"/>
      <c r="S860"/>
    </row>
    <row r="861" spans="15:19" x14ac:dyDescent="0.25">
      <c r="O861" s="3"/>
      <c r="P861"/>
      <c r="Q861"/>
      <c r="R861"/>
      <c r="S861"/>
    </row>
    <row r="862" spans="15:19" x14ac:dyDescent="0.25">
      <c r="O862" s="3"/>
      <c r="P862"/>
      <c r="Q862"/>
      <c r="R862"/>
      <c r="S862"/>
    </row>
    <row r="863" spans="15:19" x14ac:dyDescent="0.25">
      <c r="O863" s="3"/>
      <c r="P863"/>
      <c r="Q863"/>
      <c r="R863"/>
      <c r="S863"/>
    </row>
    <row r="864" spans="15:19" x14ac:dyDescent="0.25">
      <c r="O864" s="3"/>
      <c r="P864"/>
      <c r="Q864"/>
      <c r="R864"/>
      <c r="S864"/>
    </row>
    <row r="865" spans="15:19" x14ac:dyDescent="0.25">
      <c r="O865" s="3"/>
      <c r="P865"/>
      <c r="Q865"/>
      <c r="R865"/>
      <c r="S865"/>
    </row>
    <row r="866" spans="15:19" x14ac:dyDescent="0.25">
      <c r="O866" s="3"/>
      <c r="P866"/>
      <c r="Q866"/>
      <c r="R866"/>
      <c r="S866"/>
    </row>
    <row r="867" spans="15:19" x14ac:dyDescent="0.25">
      <c r="O867" s="3"/>
      <c r="P867"/>
      <c r="Q867"/>
      <c r="R867"/>
      <c r="S867"/>
    </row>
    <row r="868" spans="15:19" x14ac:dyDescent="0.25">
      <c r="O868" s="3"/>
      <c r="P868"/>
      <c r="Q868"/>
      <c r="R868"/>
      <c r="S868"/>
    </row>
    <row r="869" spans="15:19" x14ac:dyDescent="0.25">
      <c r="O869" s="3"/>
      <c r="P869"/>
      <c r="Q869"/>
      <c r="R869"/>
      <c r="S869"/>
    </row>
    <row r="870" spans="15:19" x14ac:dyDescent="0.25">
      <c r="O870" s="3"/>
      <c r="P870"/>
      <c r="Q870"/>
      <c r="R870"/>
      <c r="S870"/>
    </row>
    <row r="871" spans="15:19" x14ac:dyDescent="0.25">
      <c r="O871" s="3"/>
      <c r="P871"/>
      <c r="Q871"/>
      <c r="R871"/>
      <c r="S871"/>
    </row>
    <row r="872" spans="15:19" x14ac:dyDescent="0.25">
      <c r="O872" s="3"/>
      <c r="P872"/>
      <c r="Q872"/>
      <c r="R872"/>
      <c r="S872"/>
    </row>
    <row r="873" spans="15:19" x14ac:dyDescent="0.25">
      <c r="O873" s="3"/>
      <c r="P873"/>
      <c r="Q873"/>
      <c r="R873"/>
      <c r="S873"/>
    </row>
    <row r="874" spans="15:19" x14ac:dyDescent="0.25">
      <c r="O874" s="3"/>
      <c r="P874"/>
      <c r="Q874"/>
      <c r="R874"/>
      <c r="S874"/>
    </row>
    <row r="875" spans="15:19" x14ac:dyDescent="0.25">
      <c r="O875" s="3"/>
      <c r="P875"/>
      <c r="Q875"/>
      <c r="R875"/>
      <c r="S875"/>
    </row>
    <row r="876" spans="15:19" x14ac:dyDescent="0.25">
      <c r="O876" s="3"/>
      <c r="P876"/>
      <c r="Q876"/>
      <c r="R876"/>
      <c r="S876"/>
    </row>
    <row r="877" spans="15:19" x14ac:dyDescent="0.25">
      <c r="O877" s="3"/>
      <c r="P877"/>
      <c r="Q877"/>
      <c r="R877"/>
      <c r="S877"/>
    </row>
    <row r="878" spans="15:19" x14ac:dyDescent="0.25">
      <c r="O878" s="3"/>
      <c r="P878"/>
      <c r="Q878"/>
      <c r="R878"/>
      <c r="S878"/>
    </row>
    <row r="879" spans="15:19" x14ac:dyDescent="0.25">
      <c r="O879" s="3"/>
      <c r="P879"/>
      <c r="Q879"/>
      <c r="R879"/>
      <c r="S879"/>
    </row>
    <row r="880" spans="15:19" x14ac:dyDescent="0.25">
      <c r="O880" s="3"/>
      <c r="P880"/>
      <c r="Q880"/>
      <c r="R880"/>
      <c r="S880"/>
    </row>
    <row r="881" spans="15:19" x14ac:dyDescent="0.25">
      <c r="O881" s="3"/>
      <c r="P881"/>
      <c r="Q881"/>
      <c r="R881"/>
      <c r="S881"/>
    </row>
    <row r="882" spans="15:19" x14ac:dyDescent="0.25">
      <c r="O882" s="3"/>
      <c r="P882"/>
      <c r="Q882"/>
      <c r="R882"/>
      <c r="S882"/>
    </row>
    <row r="883" spans="15:19" x14ac:dyDescent="0.25">
      <c r="O883" s="3"/>
      <c r="P883"/>
      <c r="Q883"/>
      <c r="R883"/>
      <c r="S883"/>
    </row>
    <row r="884" spans="15:19" x14ac:dyDescent="0.25">
      <c r="O884" s="3"/>
      <c r="P884"/>
      <c r="Q884"/>
      <c r="R884"/>
      <c r="S884"/>
    </row>
    <row r="885" spans="15:19" x14ac:dyDescent="0.25">
      <c r="O885" s="3"/>
      <c r="P885"/>
      <c r="Q885"/>
      <c r="R885"/>
      <c r="S885"/>
    </row>
    <row r="886" spans="15:19" x14ac:dyDescent="0.25">
      <c r="O886" s="3"/>
      <c r="P886"/>
      <c r="Q886"/>
      <c r="R886"/>
      <c r="S886"/>
    </row>
    <row r="887" spans="15:19" x14ac:dyDescent="0.25">
      <c r="O887" s="3"/>
      <c r="P887"/>
      <c r="Q887"/>
      <c r="R887"/>
      <c r="S887"/>
    </row>
    <row r="888" spans="15:19" x14ac:dyDescent="0.25">
      <c r="O888" s="3"/>
      <c r="P888"/>
      <c r="Q888"/>
      <c r="R888"/>
      <c r="S888"/>
    </row>
    <row r="889" spans="15:19" x14ac:dyDescent="0.25">
      <c r="O889" s="3"/>
      <c r="P889"/>
      <c r="Q889"/>
      <c r="R889"/>
      <c r="S889"/>
    </row>
    <row r="890" spans="15:19" x14ac:dyDescent="0.25">
      <c r="O890" s="3"/>
      <c r="P890"/>
      <c r="Q890"/>
      <c r="R890"/>
      <c r="S890"/>
    </row>
    <row r="891" spans="15:19" x14ac:dyDescent="0.25">
      <c r="O891" s="3"/>
      <c r="P891"/>
      <c r="Q891"/>
      <c r="R891"/>
      <c r="S891"/>
    </row>
    <row r="892" spans="15:19" x14ac:dyDescent="0.25">
      <c r="O892" s="3"/>
      <c r="P892"/>
      <c r="Q892"/>
      <c r="R892"/>
      <c r="S892"/>
    </row>
    <row r="893" spans="15:19" x14ac:dyDescent="0.25">
      <c r="O893" s="3"/>
      <c r="P893"/>
      <c r="Q893"/>
      <c r="R893"/>
      <c r="S893"/>
    </row>
    <row r="894" spans="15:19" x14ac:dyDescent="0.25">
      <c r="O894" s="3"/>
      <c r="P894"/>
      <c r="Q894"/>
      <c r="R894"/>
      <c r="S894"/>
    </row>
    <row r="895" spans="15:19" x14ac:dyDescent="0.25">
      <c r="O895" s="3"/>
      <c r="P895"/>
      <c r="Q895"/>
      <c r="R895"/>
      <c r="S895"/>
    </row>
    <row r="896" spans="15:19" x14ac:dyDescent="0.25">
      <c r="O896" s="3"/>
      <c r="P896"/>
      <c r="Q896"/>
      <c r="R896"/>
      <c r="S896"/>
    </row>
    <row r="897" spans="15:19" x14ac:dyDescent="0.25">
      <c r="O897" s="3"/>
      <c r="P897"/>
      <c r="Q897"/>
      <c r="R897"/>
      <c r="S897"/>
    </row>
    <row r="898" spans="15:19" x14ac:dyDescent="0.25">
      <c r="O898" s="3"/>
      <c r="P898"/>
      <c r="Q898"/>
      <c r="R898"/>
      <c r="S898"/>
    </row>
    <row r="899" spans="15:19" x14ac:dyDescent="0.25">
      <c r="O899" s="3"/>
      <c r="P899"/>
      <c r="Q899"/>
      <c r="R899"/>
      <c r="S899"/>
    </row>
    <row r="900" spans="15:19" x14ac:dyDescent="0.25">
      <c r="O900" s="3"/>
      <c r="P900"/>
      <c r="Q900"/>
      <c r="R900"/>
      <c r="S900"/>
    </row>
    <row r="901" spans="15:19" x14ac:dyDescent="0.25">
      <c r="O901" s="3"/>
      <c r="P901"/>
      <c r="Q901"/>
      <c r="R901"/>
      <c r="S901"/>
    </row>
    <row r="902" spans="15:19" x14ac:dyDescent="0.25">
      <c r="O902" s="3"/>
      <c r="P902"/>
      <c r="Q902"/>
      <c r="R902"/>
      <c r="S902"/>
    </row>
    <row r="903" spans="15:19" x14ac:dyDescent="0.25">
      <c r="O903" s="3"/>
      <c r="P903"/>
      <c r="Q903"/>
      <c r="R903"/>
      <c r="S903"/>
    </row>
    <row r="904" spans="15:19" x14ac:dyDescent="0.25">
      <c r="O904" s="3"/>
      <c r="P904"/>
      <c r="Q904"/>
      <c r="R904"/>
      <c r="S904"/>
    </row>
    <row r="905" spans="15:19" x14ac:dyDescent="0.25">
      <c r="O905" s="3"/>
      <c r="P905"/>
      <c r="Q905"/>
      <c r="R905"/>
      <c r="S905"/>
    </row>
    <row r="906" spans="15:19" x14ac:dyDescent="0.25">
      <c r="O906" s="3"/>
      <c r="P906"/>
      <c r="Q906"/>
      <c r="R906"/>
      <c r="S906"/>
    </row>
    <row r="907" spans="15:19" x14ac:dyDescent="0.25">
      <c r="O907" s="3"/>
      <c r="P907"/>
      <c r="Q907"/>
      <c r="R907"/>
      <c r="S907"/>
    </row>
    <row r="908" spans="15:19" x14ac:dyDescent="0.25">
      <c r="O908" s="3"/>
      <c r="P908"/>
      <c r="Q908"/>
      <c r="R908"/>
      <c r="S908"/>
    </row>
    <row r="909" spans="15:19" x14ac:dyDescent="0.25">
      <c r="O909" s="3"/>
      <c r="P909"/>
      <c r="Q909"/>
      <c r="R909"/>
      <c r="S909"/>
    </row>
    <row r="910" spans="15:19" x14ac:dyDescent="0.25">
      <c r="O910" s="3"/>
      <c r="P910"/>
      <c r="Q910"/>
      <c r="R910"/>
      <c r="S910"/>
    </row>
    <row r="911" spans="15:19" x14ac:dyDescent="0.25">
      <c r="O911" s="3"/>
      <c r="P911"/>
      <c r="Q911"/>
      <c r="R911"/>
      <c r="S911"/>
    </row>
    <row r="912" spans="15:19" x14ac:dyDescent="0.25">
      <c r="O912" s="3"/>
      <c r="P912"/>
      <c r="Q912"/>
      <c r="R912"/>
      <c r="S912"/>
    </row>
    <row r="913" spans="15:19" x14ac:dyDescent="0.25">
      <c r="O913" s="3"/>
      <c r="P913"/>
      <c r="Q913"/>
      <c r="R913"/>
      <c r="S913"/>
    </row>
    <row r="914" spans="15:19" x14ac:dyDescent="0.25">
      <c r="O914" s="3"/>
      <c r="P914"/>
      <c r="Q914"/>
      <c r="R914"/>
      <c r="S914"/>
    </row>
    <row r="915" spans="15:19" x14ac:dyDescent="0.25">
      <c r="O915" s="3"/>
      <c r="P915"/>
      <c r="Q915"/>
      <c r="R915"/>
      <c r="S915"/>
    </row>
    <row r="916" spans="15:19" x14ac:dyDescent="0.25">
      <c r="O916" s="3"/>
      <c r="P916"/>
      <c r="Q916"/>
      <c r="R916"/>
      <c r="S916"/>
    </row>
    <row r="917" spans="15:19" x14ac:dyDescent="0.25">
      <c r="O917" s="3"/>
      <c r="P917"/>
      <c r="Q917"/>
      <c r="R917"/>
      <c r="S917"/>
    </row>
    <row r="918" spans="15:19" x14ac:dyDescent="0.25">
      <c r="O918" s="3"/>
      <c r="P918"/>
      <c r="Q918"/>
      <c r="R918"/>
      <c r="S918"/>
    </row>
    <row r="919" spans="15:19" x14ac:dyDescent="0.25">
      <c r="O919" s="3"/>
      <c r="P919"/>
      <c r="Q919"/>
      <c r="R919"/>
      <c r="S919"/>
    </row>
    <row r="920" spans="15:19" x14ac:dyDescent="0.25">
      <c r="O920" s="3"/>
      <c r="P920"/>
      <c r="Q920"/>
      <c r="R920"/>
      <c r="S920"/>
    </row>
    <row r="921" spans="15:19" x14ac:dyDescent="0.25">
      <c r="O921" s="3"/>
      <c r="P921"/>
      <c r="Q921"/>
      <c r="R921"/>
      <c r="S921"/>
    </row>
    <row r="922" spans="15:19" x14ac:dyDescent="0.25">
      <c r="O922" s="3"/>
      <c r="P922"/>
      <c r="Q922"/>
      <c r="R922"/>
      <c r="S922"/>
    </row>
    <row r="923" spans="15:19" x14ac:dyDescent="0.25">
      <c r="O923" s="3"/>
      <c r="P923"/>
      <c r="Q923"/>
      <c r="R923"/>
      <c r="S923"/>
    </row>
    <row r="924" spans="15:19" x14ac:dyDescent="0.25">
      <c r="O924" s="3"/>
      <c r="P924"/>
      <c r="Q924"/>
      <c r="R924"/>
      <c r="S924"/>
    </row>
    <row r="925" spans="15:19" x14ac:dyDescent="0.25">
      <c r="O925" s="3"/>
      <c r="P925"/>
      <c r="Q925"/>
      <c r="R925"/>
      <c r="S925"/>
    </row>
    <row r="926" spans="15:19" x14ac:dyDescent="0.25">
      <c r="O926" s="3"/>
      <c r="P926"/>
      <c r="Q926"/>
      <c r="R926"/>
      <c r="S926"/>
    </row>
    <row r="927" spans="15:19" x14ac:dyDescent="0.25">
      <c r="O927" s="3"/>
      <c r="P927"/>
      <c r="Q927"/>
      <c r="R927"/>
      <c r="S927"/>
    </row>
    <row r="928" spans="15:19" x14ac:dyDescent="0.25">
      <c r="O928" s="3"/>
      <c r="P928"/>
      <c r="Q928"/>
      <c r="R928"/>
      <c r="S928"/>
    </row>
    <row r="929" spans="15:19" x14ac:dyDescent="0.25">
      <c r="O929" s="3"/>
      <c r="P929"/>
      <c r="Q929"/>
      <c r="R929"/>
      <c r="S929"/>
    </row>
    <row r="930" spans="15:19" x14ac:dyDescent="0.25">
      <c r="O930" s="3"/>
      <c r="P930"/>
      <c r="Q930"/>
      <c r="R930"/>
      <c r="S930"/>
    </row>
    <row r="931" spans="15:19" x14ac:dyDescent="0.25">
      <c r="O931" s="3"/>
      <c r="P931"/>
      <c r="Q931"/>
      <c r="R931"/>
      <c r="S931"/>
    </row>
    <row r="932" spans="15:19" x14ac:dyDescent="0.25">
      <c r="O932" s="3"/>
      <c r="P932"/>
      <c r="Q932"/>
      <c r="R932"/>
      <c r="S932"/>
    </row>
    <row r="933" spans="15:19" x14ac:dyDescent="0.25">
      <c r="O933" s="3"/>
      <c r="P933"/>
      <c r="Q933"/>
      <c r="R933"/>
      <c r="S933"/>
    </row>
    <row r="934" spans="15:19" x14ac:dyDescent="0.25">
      <c r="O934" s="3"/>
      <c r="P934"/>
      <c r="Q934"/>
      <c r="R934"/>
      <c r="S934"/>
    </row>
    <row r="935" spans="15:19" x14ac:dyDescent="0.25">
      <c r="O935" s="3"/>
      <c r="P935"/>
      <c r="Q935"/>
      <c r="R935"/>
      <c r="S935"/>
    </row>
    <row r="936" spans="15:19" x14ac:dyDescent="0.25">
      <c r="O936" s="3"/>
      <c r="P936"/>
      <c r="Q936"/>
      <c r="R936"/>
      <c r="S936"/>
    </row>
    <row r="937" spans="15:19" x14ac:dyDescent="0.25">
      <c r="O937" s="3"/>
      <c r="P937"/>
      <c r="Q937"/>
      <c r="R937"/>
      <c r="S937"/>
    </row>
    <row r="938" spans="15:19" x14ac:dyDescent="0.25">
      <c r="O938" s="3"/>
      <c r="P938"/>
      <c r="Q938"/>
      <c r="R938"/>
      <c r="S938"/>
    </row>
    <row r="939" spans="15:19" x14ac:dyDescent="0.25">
      <c r="O939" s="3"/>
      <c r="P939"/>
      <c r="Q939"/>
      <c r="R939"/>
      <c r="S939"/>
    </row>
    <row r="940" spans="15:19" x14ac:dyDescent="0.25">
      <c r="O940" s="3"/>
      <c r="P940"/>
      <c r="Q940"/>
      <c r="R940"/>
      <c r="S940"/>
    </row>
    <row r="941" spans="15:19" x14ac:dyDescent="0.25">
      <c r="O941" s="3"/>
      <c r="P941"/>
      <c r="Q941"/>
      <c r="R941"/>
      <c r="S941"/>
    </row>
    <row r="942" spans="15:19" x14ac:dyDescent="0.25">
      <c r="O942" s="3"/>
      <c r="P942"/>
      <c r="Q942"/>
      <c r="R942"/>
      <c r="S942"/>
    </row>
    <row r="943" spans="15:19" x14ac:dyDescent="0.25">
      <c r="O943" s="3"/>
      <c r="P943"/>
      <c r="Q943"/>
      <c r="R943"/>
      <c r="S943"/>
    </row>
    <row r="944" spans="15:19" x14ac:dyDescent="0.25">
      <c r="O944" s="3"/>
      <c r="P944"/>
      <c r="Q944"/>
      <c r="R944"/>
      <c r="S944"/>
    </row>
    <row r="945" spans="15:19" x14ac:dyDescent="0.25">
      <c r="O945" s="3"/>
      <c r="P945"/>
      <c r="Q945"/>
      <c r="R945"/>
      <c r="S945"/>
    </row>
    <row r="946" spans="15:19" x14ac:dyDescent="0.25">
      <c r="O946" s="3"/>
      <c r="P946"/>
      <c r="Q946"/>
      <c r="R946"/>
      <c r="S946"/>
    </row>
    <row r="947" spans="15:19" x14ac:dyDescent="0.25">
      <c r="O947" s="3"/>
      <c r="P947"/>
      <c r="Q947"/>
      <c r="R947"/>
      <c r="S947"/>
    </row>
    <row r="948" spans="15:19" x14ac:dyDescent="0.25">
      <c r="O948" s="3"/>
      <c r="P948"/>
      <c r="Q948"/>
      <c r="R948"/>
      <c r="S948"/>
    </row>
    <row r="949" spans="15:19" x14ac:dyDescent="0.25">
      <c r="O949" s="3"/>
      <c r="P949"/>
      <c r="Q949"/>
      <c r="R949"/>
      <c r="S949"/>
    </row>
    <row r="950" spans="15:19" x14ac:dyDescent="0.25">
      <c r="O950" s="3"/>
      <c r="P950"/>
      <c r="Q950"/>
      <c r="R950"/>
      <c r="S950"/>
    </row>
    <row r="951" spans="15:19" x14ac:dyDescent="0.25">
      <c r="O951" s="3"/>
      <c r="P951"/>
      <c r="Q951"/>
      <c r="R951"/>
      <c r="S951"/>
    </row>
    <row r="952" spans="15:19" x14ac:dyDescent="0.25">
      <c r="O952" s="3"/>
      <c r="P952"/>
      <c r="Q952"/>
      <c r="R952"/>
      <c r="S952"/>
    </row>
    <row r="953" spans="15:19" x14ac:dyDescent="0.25">
      <c r="O953" s="3"/>
      <c r="P953"/>
      <c r="Q953"/>
      <c r="R953"/>
      <c r="S953"/>
    </row>
    <row r="954" spans="15:19" x14ac:dyDescent="0.25">
      <c r="O954" s="3"/>
      <c r="P954"/>
      <c r="Q954"/>
      <c r="R954"/>
      <c r="S954"/>
    </row>
    <row r="955" spans="15:19" x14ac:dyDescent="0.25">
      <c r="O955" s="3"/>
      <c r="P955"/>
      <c r="Q955"/>
      <c r="R955"/>
      <c r="S955"/>
    </row>
    <row r="956" spans="15:19" x14ac:dyDescent="0.25">
      <c r="O956" s="3"/>
      <c r="P956"/>
      <c r="Q956"/>
      <c r="R956"/>
      <c r="S956"/>
    </row>
    <row r="957" spans="15:19" x14ac:dyDescent="0.25">
      <c r="O957" s="3"/>
      <c r="P957"/>
      <c r="Q957"/>
      <c r="R957"/>
      <c r="S957"/>
    </row>
    <row r="958" spans="15:19" x14ac:dyDescent="0.25">
      <c r="O958" s="3"/>
      <c r="P958"/>
      <c r="Q958"/>
      <c r="R958"/>
      <c r="S958"/>
    </row>
    <row r="959" spans="15:19" x14ac:dyDescent="0.25">
      <c r="O959" s="3"/>
      <c r="P959"/>
      <c r="Q959"/>
      <c r="R959"/>
      <c r="S959"/>
    </row>
    <row r="960" spans="15:19" x14ac:dyDescent="0.25">
      <c r="O960" s="3"/>
      <c r="P960"/>
      <c r="Q960"/>
      <c r="R960"/>
      <c r="S960"/>
    </row>
    <row r="961" spans="15:19" x14ac:dyDescent="0.25">
      <c r="O961" s="3"/>
      <c r="P961"/>
      <c r="Q961"/>
      <c r="R961"/>
      <c r="S961"/>
    </row>
    <row r="962" spans="15:19" x14ac:dyDescent="0.25">
      <c r="O962" s="3"/>
      <c r="P962"/>
      <c r="Q962"/>
      <c r="R962"/>
      <c r="S962"/>
    </row>
    <row r="963" spans="15:19" x14ac:dyDescent="0.25">
      <c r="O963" s="3"/>
      <c r="P963"/>
      <c r="Q963"/>
      <c r="R963"/>
      <c r="S963"/>
    </row>
    <row r="964" spans="15:19" x14ac:dyDescent="0.25">
      <c r="O964" s="3"/>
      <c r="P964"/>
      <c r="Q964"/>
      <c r="R964"/>
      <c r="S964"/>
    </row>
    <row r="965" spans="15:19" x14ac:dyDescent="0.25">
      <c r="O965" s="3"/>
      <c r="P965"/>
      <c r="Q965"/>
      <c r="R965"/>
      <c r="S965"/>
    </row>
    <row r="966" spans="15:19" x14ac:dyDescent="0.25">
      <c r="O966" s="3"/>
      <c r="P966"/>
      <c r="Q966"/>
      <c r="R966"/>
      <c r="S966"/>
    </row>
    <row r="967" spans="15:19" x14ac:dyDescent="0.25">
      <c r="O967" s="3"/>
      <c r="P967"/>
      <c r="Q967"/>
      <c r="R967"/>
      <c r="S967"/>
    </row>
    <row r="968" spans="15:19" x14ac:dyDescent="0.25">
      <c r="O968" s="3"/>
      <c r="P968"/>
      <c r="Q968"/>
      <c r="R968"/>
      <c r="S968"/>
    </row>
    <row r="969" spans="15:19" x14ac:dyDescent="0.25">
      <c r="O969" s="3"/>
      <c r="P969"/>
      <c r="Q969"/>
      <c r="R969"/>
      <c r="S969"/>
    </row>
    <row r="970" spans="15:19" x14ac:dyDescent="0.25">
      <c r="O970" s="3"/>
      <c r="P970"/>
      <c r="Q970"/>
      <c r="R970"/>
      <c r="S970"/>
    </row>
    <row r="971" spans="15:19" x14ac:dyDescent="0.25">
      <c r="O971" s="3"/>
      <c r="P971"/>
      <c r="Q971"/>
      <c r="R971"/>
      <c r="S971"/>
    </row>
    <row r="972" spans="15:19" x14ac:dyDescent="0.25">
      <c r="O972" s="3"/>
      <c r="P972"/>
      <c r="Q972"/>
      <c r="R972"/>
      <c r="S972"/>
    </row>
    <row r="973" spans="15:19" x14ac:dyDescent="0.25">
      <c r="O973" s="3"/>
      <c r="P973"/>
      <c r="Q973"/>
      <c r="R973"/>
      <c r="S973"/>
    </row>
    <row r="974" spans="15:19" x14ac:dyDescent="0.25">
      <c r="O974" s="3"/>
      <c r="P974"/>
      <c r="Q974"/>
      <c r="R974"/>
      <c r="S974"/>
    </row>
    <row r="975" spans="15:19" x14ac:dyDescent="0.25">
      <c r="O975" s="3"/>
      <c r="P975"/>
      <c r="Q975"/>
      <c r="R975"/>
      <c r="S975"/>
    </row>
    <row r="976" spans="15:19" x14ac:dyDescent="0.25">
      <c r="O976" s="3"/>
      <c r="P976"/>
      <c r="Q976"/>
      <c r="R976"/>
      <c r="S976"/>
    </row>
    <row r="977" spans="15:19" x14ac:dyDescent="0.25">
      <c r="O977" s="3"/>
      <c r="P977"/>
      <c r="Q977"/>
      <c r="R977"/>
      <c r="S977"/>
    </row>
    <row r="978" spans="15:19" x14ac:dyDescent="0.25">
      <c r="O978" s="3"/>
      <c r="P978"/>
      <c r="Q978"/>
      <c r="R978"/>
      <c r="S978"/>
    </row>
    <row r="979" spans="15:19" x14ac:dyDescent="0.25">
      <c r="O979" s="3"/>
      <c r="P979"/>
      <c r="Q979"/>
      <c r="R979"/>
      <c r="S979"/>
    </row>
    <row r="980" spans="15:19" x14ac:dyDescent="0.25">
      <c r="O980" s="3"/>
      <c r="P980"/>
      <c r="Q980"/>
      <c r="R980"/>
      <c r="S980"/>
    </row>
    <row r="981" spans="15:19" x14ac:dyDescent="0.25">
      <c r="O981" s="3"/>
      <c r="P981"/>
      <c r="Q981"/>
      <c r="R981"/>
      <c r="S981"/>
    </row>
    <row r="982" spans="15:19" x14ac:dyDescent="0.25">
      <c r="O982" s="3"/>
      <c r="P982"/>
      <c r="Q982"/>
      <c r="R982"/>
      <c r="S982"/>
    </row>
    <row r="983" spans="15:19" x14ac:dyDescent="0.25">
      <c r="O983" s="3"/>
      <c r="P983"/>
      <c r="Q983"/>
      <c r="R983"/>
      <c r="S983"/>
    </row>
    <row r="984" spans="15:19" x14ac:dyDescent="0.25">
      <c r="O984" s="3"/>
      <c r="P984"/>
      <c r="Q984"/>
      <c r="R984"/>
      <c r="S984"/>
    </row>
    <row r="985" spans="15:19" x14ac:dyDescent="0.25">
      <c r="O985" s="3"/>
      <c r="P985"/>
      <c r="Q985"/>
      <c r="R985"/>
      <c r="S985"/>
    </row>
    <row r="986" spans="15:19" x14ac:dyDescent="0.25">
      <c r="O986" s="3"/>
      <c r="P986"/>
      <c r="Q986"/>
      <c r="R986"/>
      <c r="S986"/>
    </row>
    <row r="987" spans="15:19" x14ac:dyDescent="0.25">
      <c r="O987" s="3"/>
      <c r="P987"/>
      <c r="Q987"/>
      <c r="R987"/>
      <c r="S987"/>
    </row>
    <row r="988" spans="15:19" x14ac:dyDescent="0.25">
      <c r="O988" s="3"/>
      <c r="P988"/>
      <c r="Q988"/>
      <c r="R988"/>
      <c r="S988"/>
    </row>
    <row r="989" spans="15:19" x14ac:dyDescent="0.25">
      <c r="O989" s="3"/>
      <c r="P989"/>
      <c r="Q989"/>
      <c r="R989"/>
      <c r="S989"/>
    </row>
    <row r="990" spans="15:19" x14ac:dyDescent="0.25">
      <c r="O990" s="3"/>
      <c r="P990"/>
      <c r="Q990"/>
      <c r="R990"/>
      <c r="S990"/>
    </row>
    <row r="991" spans="15:19" x14ac:dyDescent="0.25">
      <c r="O991" s="3"/>
      <c r="P991"/>
      <c r="Q991"/>
      <c r="R991"/>
      <c r="S991"/>
    </row>
    <row r="992" spans="15:19" x14ac:dyDescent="0.25">
      <c r="O992" s="3"/>
      <c r="P992"/>
      <c r="Q992"/>
      <c r="R992"/>
      <c r="S992"/>
    </row>
    <row r="993" spans="15:19" x14ac:dyDescent="0.25">
      <c r="O993" s="3"/>
      <c r="P993"/>
      <c r="Q993"/>
      <c r="R993"/>
      <c r="S993"/>
    </row>
    <row r="994" spans="15:19" x14ac:dyDescent="0.25">
      <c r="O994" s="3"/>
      <c r="P994"/>
      <c r="Q994"/>
      <c r="R994"/>
      <c r="S994"/>
    </row>
    <row r="995" spans="15:19" x14ac:dyDescent="0.25">
      <c r="O995" s="3"/>
      <c r="P995"/>
      <c r="Q995"/>
      <c r="R995"/>
      <c r="S995"/>
    </row>
    <row r="996" spans="15:19" x14ac:dyDescent="0.25">
      <c r="O996" s="3"/>
      <c r="P996"/>
      <c r="Q996"/>
      <c r="R996"/>
      <c r="S996"/>
    </row>
    <row r="997" spans="15:19" x14ac:dyDescent="0.25">
      <c r="O997" s="3"/>
      <c r="P997"/>
      <c r="Q997"/>
      <c r="R997"/>
      <c r="S997"/>
    </row>
    <row r="998" spans="15:19" x14ac:dyDescent="0.25">
      <c r="O998" s="3"/>
      <c r="P998"/>
      <c r="Q998"/>
      <c r="R998"/>
      <c r="S998"/>
    </row>
    <row r="999" spans="15:19" x14ac:dyDescent="0.25">
      <c r="O999" s="3"/>
      <c r="P999"/>
      <c r="Q999"/>
      <c r="R999"/>
      <c r="S999"/>
    </row>
    <row r="1000" spans="15:19" x14ac:dyDescent="0.25">
      <c r="O1000" s="3"/>
      <c r="P1000"/>
      <c r="Q1000"/>
      <c r="R1000"/>
      <c r="S1000"/>
    </row>
    <row r="1001" spans="15:19" x14ac:dyDescent="0.25">
      <c r="O1001" s="3"/>
      <c r="P1001"/>
      <c r="Q1001"/>
      <c r="R1001"/>
      <c r="S1001"/>
    </row>
    <row r="1002" spans="15:19" x14ac:dyDescent="0.25">
      <c r="O1002" s="3"/>
      <c r="P1002"/>
      <c r="Q1002"/>
      <c r="R1002"/>
      <c r="S1002"/>
    </row>
    <row r="1003" spans="15:19" x14ac:dyDescent="0.25">
      <c r="O1003" s="3"/>
      <c r="P1003"/>
      <c r="Q1003"/>
      <c r="R1003"/>
      <c r="S1003"/>
    </row>
    <row r="1004" spans="15:19" x14ac:dyDescent="0.25">
      <c r="O1004" s="3"/>
      <c r="P1004"/>
      <c r="Q1004"/>
      <c r="R1004"/>
      <c r="S1004"/>
    </row>
    <row r="1005" spans="15:19" x14ac:dyDescent="0.25">
      <c r="O1005" s="3"/>
      <c r="P1005"/>
      <c r="Q1005"/>
      <c r="R1005"/>
      <c r="S1005"/>
    </row>
    <row r="1006" spans="15:19" x14ac:dyDescent="0.25">
      <c r="O1006" s="3"/>
      <c r="P1006"/>
      <c r="Q1006"/>
      <c r="R1006"/>
      <c r="S1006"/>
    </row>
    <row r="1007" spans="15:19" x14ac:dyDescent="0.25">
      <c r="O1007" s="3"/>
      <c r="P1007"/>
      <c r="Q1007"/>
      <c r="R1007"/>
      <c r="S1007"/>
    </row>
    <row r="1008" spans="15:19" x14ac:dyDescent="0.25">
      <c r="O1008" s="3"/>
      <c r="P1008"/>
      <c r="Q1008"/>
      <c r="R1008"/>
      <c r="S1008"/>
    </row>
    <row r="1009" spans="15:19" x14ac:dyDescent="0.25">
      <c r="O1009" s="3"/>
      <c r="P1009"/>
      <c r="Q1009"/>
      <c r="R1009"/>
      <c r="S1009"/>
    </row>
    <row r="1010" spans="15:19" x14ac:dyDescent="0.25">
      <c r="O1010" s="3"/>
      <c r="P1010"/>
      <c r="Q1010"/>
      <c r="R1010"/>
      <c r="S1010"/>
    </row>
    <row r="1011" spans="15:19" x14ac:dyDescent="0.25">
      <c r="O1011" s="3"/>
      <c r="P1011"/>
      <c r="Q1011"/>
      <c r="R1011"/>
      <c r="S1011"/>
    </row>
    <row r="1012" spans="15:19" x14ac:dyDescent="0.25">
      <c r="O1012" s="3"/>
      <c r="P1012"/>
      <c r="Q1012"/>
      <c r="R1012"/>
      <c r="S1012"/>
    </row>
    <row r="1013" spans="15:19" x14ac:dyDescent="0.25">
      <c r="O1013" s="3"/>
      <c r="P1013"/>
      <c r="Q1013"/>
      <c r="R1013"/>
      <c r="S1013"/>
    </row>
    <row r="1014" spans="15:19" x14ac:dyDescent="0.25">
      <c r="O1014" s="3"/>
      <c r="P1014"/>
      <c r="Q1014"/>
      <c r="R1014"/>
      <c r="S1014"/>
    </row>
    <row r="1015" spans="15:19" x14ac:dyDescent="0.25">
      <c r="O1015" s="3"/>
      <c r="P1015"/>
      <c r="Q1015"/>
      <c r="R1015"/>
      <c r="S1015"/>
    </row>
    <row r="1016" spans="15:19" x14ac:dyDescent="0.25">
      <c r="O1016" s="3"/>
      <c r="P1016"/>
      <c r="Q1016"/>
      <c r="R1016"/>
      <c r="S1016"/>
    </row>
    <row r="1017" spans="15:19" x14ac:dyDescent="0.25">
      <c r="O1017" s="3"/>
      <c r="P1017"/>
      <c r="Q1017"/>
      <c r="R1017"/>
      <c r="S1017"/>
    </row>
    <row r="1018" spans="15:19" x14ac:dyDescent="0.25">
      <c r="O1018" s="3"/>
      <c r="P1018"/>
      <c r="Q1018"/>
      <c r="R1018"/>
      <c r="S1018"/>
    </row>
    <row r="1019" spans="15:19" x14ac:dyDescent="0.25">
      <c r="O1019" s="3"/>
      <c r="P1019"/>
      <c r="Q1019"/>
      <c r="R1019"/>
      <c r="S1019"/>
    </row>
    <row r="1020" spans="15:19" x14ac:dyDescent="0.25">
      <c r="O1020" s="3"/>
      <c r="P1020"/>
      <c r="Q1020"/>
      <c r="R1020"/>
      <c r="S1020"/>
    </row>
    <row r="1021" spans="15:19" x14ac:dyDescent="0.25">
      <c r="O1021" s="3"/>
      <c r="P1021"/>
      <c r="Q1021"/>
      <c r="R1021"/>
      <c r="S1021"/>
    </row>
    <row r="1022" spans="15:19" x14ac:dyDescent="0.25">
      <c r="O1022" s="3"/>
      <c r="P1022"/>
      <c r="Q1022"/>
      <c r="R1022"/>
      <c r="S1022"/>
    </row>
    <row r="1023" spans="15:19" x14ac:dyDescent="0.25">
      <c r="O1023" s="3"/>
      <c r="P1023"/>
      <c r="Q1023"/>
      <c r="R1023"/>
      <c r="S1023"/>
    </row>
    <row r="1024" spans="15:19" x14ac:dyDescent="0.25">
      <c r="O1024" s="3"/>
      <c r="P1024"/>
      <c r="Q1024"/>
      <c r="R1024"/>
      <c r="S1024"/>
    </row>
    <row r="1025" spans="15:19" x14ac:dyDescent="0.25">
      <c r="O1025" s="3"/>
      <c r="P1025"/>
      <c r="Q1025"/>
      <c r="R1025"/>
      <c r="S1025"/>
    </row>
    <row r="1026" spans="15:19" x14ac:dyDescent="0.25">
      <c r="O1026" s="3"/>
      <c r="P1026"/>
      <c r="Q1026"/>
      <c r="R1026"/>
      <c r="S1026"/>
    </row>
    <row r="1027" spans="15:19" x14ac:dyDescent="0.25">
      <c r="O1027" s="3"/>
      <c r="P1027"/>
      <c r="Q1027"/>
      <c r="R1027"/>
      <c r="S1027"/>
    </row>
    <row r="1028" spans="15:19" x14ac:dyDescent="0.25">
      <c r="O1028" s="3"/>
      <c r="P1028"/>
      <c r="Q1028"/>
      <c r="R1028"/>
      <c r="S1028"/>
    </row>
    <row r="1029" spans="15:19" x14ac:dyDescent="0.25">
      <c r="O1029" s="3"/>
      <c r="P1029"/>
      <c r="Q1029"/>
      <c r="R1029"/>
      <c r="S1029"/>
    </row>
    <row r="1030" spans="15:19" x14ac:dyDescent="0.25">
      <c r="O1030" s="3"/>
      <c r="P1030"/>
      <c r="Q1030"/>
      <c r="R1030"/>
      <c r="S1030"/>
    </row>
    <row r="1031" spans="15:19" x14ac:dyDescent="0.25">
      <c r="O1031" s="3"/>
      <c r="P1031"/>
      <c r="Q1031"/>
      <c r="R1031"/>
      <c r="S1031"/>
    </row>
    <row r="1032" spans="15:19" x14ac:dyDescent="0.25">
      <c r="O1032" s="3"/>
      <c r="P1032"/>
      <c r="Q1032"/>
      <c r="R1032"/>
      <c r="S1032"/>
    </row>
    <row r="1033" spans="15:19" x14ac:dyDescent="0.25">
      <c r="O1033" s="3"/>
      <c r="P1033"/>
      <c r="Q1033"/>
      <c r="R1033"/>
      <c r="S1033"/>
    </row>
    <row r="1034" spans="15:19" x14ac:dyDescent="0.25">
      <c r="O1034" s="3"/>
      <c r="P1034"/>
      <c r="Q1034"/>
      <c r="R1034"/>
      <c r="S1034"/>
    </row>
    <row r="1035" spans="15:19" x14ac:dyDescent="0.25">
      <c r="O1035" s="3"/>
      <c r="P1035"/>
      <c r="Q1035"/>
      <c r="R1035"/>
      <c r="S1035"/>
    </row>
    <row r="1036" spans="15:19" x14ac:dyDescent="0.25">
      <c r="O1036" s="3"/>
      <c r="P1036"/>
      <c r="Q1036"/>
      <c r="R1036"/>
      <c r="S1036"/>
    </row>
    <row r="1037" spans="15:19" x14ac:dyDescent="0.25">
      <c r="O1037" s="3"/>
      <c r="P1037"/>
      <c r="Q1037"/>
      <c r="R1037"/>
      <c r="S1037"/>
    </row>
    <row r="1038" spans="15:19" x14ac:dyDescent="0.25">
      <c r="O1038" s="3"/>
      <c r="P1038"/>
      <c r="Q1038"/>
      <c r="R1038"/>
      <c r="S1038"/>
    </row>
    <row r="1039" spans="15:19" x14ac:dyDescent="0.25">
      <c r="O1039" s="3"/>
      <c r="P1039"/>
      <c r="Q1039"/>
      <c r="R1039"/>
      <c r="S1039"/>
    </row>
    <row r="1040" spans="15:19" x14ac:dyDescent="0.25">
      <c r="O1040" s="3"/>
      <c r="P1040"/>
      <c r="Q1040"/>
      <c r="R1040"/>
      <c r="S1040"/>
    </row>
    <row r="1041" spans="15:19" x14ac:dyDescent="0.25">
      <c r="O1041" s="3"/>
      <c r="P1041"/>
      <c r="Q1041"/>
      <c r="R1041"/>
      <c r="S1041"/>
    </row>
    <row r="1042" spans="15:19" x14ac:dyDescent="0.25">
      <c r="O1042" s="3"/>
      <c r="P1042"/>
      <c r="Q1042"/>
      <c r="R1042"/>
      <c r="S1042"/>
    </row>
    <row r="1043" spans="15:19" x14ac:dyDescent="0.25">
      <c r="O1043" s="3"/>
      <c r="P1043"/>
      <c r="Q1043"/>
      <c r="R1043"/>
      <c r="S1043"/>
    </row>
    <row r="1044" spans="15:19" x14ac:dyDescent="0.25">
      <c r="O1044" s="3"/>
      <c r="P1044"/>
      <c r="Q1044"/>
      <c r="R1044"/>
      <c r="S1044"/>
    </row>
    <row r="1045" spans="15:19" x14ac:dyDescent="0.25">
      <c r="O1045" s="3"/>
      <c r="P1045"/>
      <c r="Q1045"/>
      <c r="R1045"/>
      <c r="S1045"/>
    </row>
    <row r="1046" spans="15:19" x14ac:dyDescent="0.25">
      <c r="O1046" s="3"/>
      <c r="P1046"/>
      <c r="Q1046"/>
      <c r="R1046"/>
      <c r="S1046"/>
    </row>
    <row r="1047" spans="15:19" x14ac:dyDescent="0.25">
      <c r="O1047" s="3"/>
      <c r="P1047"/>
      <c r="Q1047"/>
      <c r="R1047"/>
      <c r="S1047"/>
    </row>
    <row r="1048" spans="15:19" x14ac:dyDescent="0.25">
      <c r="O1048" s="3"/>
      <c r="P1048"/>
      <c r="Q1048"/>
      <c r="R1048"/>
      <c r="S1048"/>
    </row>
    <row r="1049" spans="15:19" x14ac:dyDescent="0.25">
      <c r="O1049" s="3"/>
      <c r="P1049"/>
      <c r="Q1049"/>
      <c r="R1049"/>
      <c r="S1049"/>
    </row>
    <row r="1050" spans="15:19" x14ac:dyDescent="0.25">
      <c r="O1050" s="3"/>
      <c r="P1050"/>
      <c r="Q1050"/>
      <c r="R1050"/>
      <c r="S1050"/>
    </row>
    <row r="1051" spans="15:19" x14ac:dyDescent="0.25">
      <c r="O1051" s="3"/>
      <c r="P1051"/>
      <c r="Q1051"/>
      <c r="R1051"/>
      <c r="S1051"/>
    </row>
    <row r="1052" spans="15:19" x14ac:dyDescent="0.25">
      <c r="O1052" s="3"/>
      <c r="P1052"/>
      <c r="Q1052"/>
      <c r="R1052"/>
      <c r="S1052"/>
    </row>
    <row r="1053" spans="15:19" x14ac:dyDescent="0.25">
      <c r="O1053" s="3"/>
      <c r="P1053"/>
      <c r="Q1053"/>
      <c r="R1053"/>
      <c r="S1053"/>
    </row>
    <row r="1054" spans="15:19" x14ac:dyDescent="0.25">
      <c r="O1054" s="3"/>
      <c r="P1054"/>
      <c r="Q1054"/>
      <c r="R1054"/>
      <c r="S1054"/>
    </row>
    <row r="1055" spans="15:19" x14ac:dyDescent="0.25">
      <c r="O1055" s="3"/>
      <c r="P1055"/>
      <c r="Q1055"/>
      <c r="R1055"/>
      <c r="S1055"/>
    </row>
    <row r="1056" spans="15:19" x14ac:dyDescent="0.25">
      <c r="O1056" s="3"/>
      <c r="P1056"/>
      <c r="Q1056"/>
      <c r="R1056"/>
      <c r="S1056"/>
    </row>
    <row r="1057" spans="15:19" x14ac:dyDescent="0.25">
      <c r="O1057" s="3"/>
      <c r="P1057"/>
      <c r="Q1057"/>
      <c r="R1057"/>
      <c r="S1057"/>
    </row>
    <row r="1058" spans="15:19" x14ac:dyDescent="0.25">
      <c r="O1058" s="3"/>
      <c r="P1058"/>
      <c r="Q1058"/>
      <c r="R1058"/>
      <c r="S1058"/>
    </row>
    <row r="1059" spans="15:19" x14ac:dyDescent="0.25">
      <c r="O1059" s="3"/>
      <c r="P1059"/>
      <c r="Q1059"/>
      <c r="R1059"/>
      <c r="S1059"/>
    </row>
    <row r="1060" spans="15:19" x14ac:dyDescent="0.25">
      <c r="O1060" s="3"/>
      <c r="P1060"/>
      <c r="Q1060"/>
      <c r="R1060"/>
      <c r="S1060"/>
    </row>
    <row r="1061" spans="15:19" x14ac:dyDescent="0.25">
      <c r="O1061" s="3"/>
      <c r="P1061"/>
      <c r="Q1061"/>
      <c r="R1061"/>
      <c r="S1061"/>
    </row>
    <row r="1062" spans="15:19" x14ac:dyDescent="0.25">
      <c r="O1062" s="3"/>
      <c r="P1062"/>
      <c r="Q1062"/>
      <c r="R1062"/>
      <c r="S1062"/>
    </row>
    <row r="1063" spans="15:19" x14ac:dyDescent="0.25">
      <c r="O1063" s="3"/>
      <c r="P1063"/>
      <c r="Q1063"/>
      <c r="R1063"/>
      <c r="S1063"/>
    </row>
    <row r="1064" spans="15:19" x14ac:dyDescent="0.25">
      <c r="O1064" s="3"/>
      <c r="P1064"/>
      <c r="Q1064"/>
      <c r="R1064"/>
      <c r="S1064"/>
    </row>
    <row r="1065" spans="15:19" x14ac:dyDescent="0.25">
      <c r="O1065" s="3"/>
      <c r="P1065"/>
      <c r="Q1065"/>
      <c r="R1065"/>
      <c r="S1065"/>
    </row>
    <row r="1066" spans="15:19" x14ac:dyDescent="0.25">
      <c r="O1066" s="3"/>
      <c r="P1066"/>
      <c r="Q1066"/>
      <c r="R1066"/>
      <c r="S1066"/>
    </row>
    <row r="1067" spans="15:19" x14ac:dyDescent="0.25">
      <c r="O1067" s="3"/>
      <c r="P1067"/>
      <c r="Q1067"/>
      <c r="R1067"/>
      <c r="S1067"/>
    </row>
    <row r="1068" spans="15:19" x14ac:dyDescent="0.25">
      <c r="O1068" s="3"/>
      <c r="P1068"/>
      <c r="Q1068"/>
      <c r="R1068"/>
      <c r="S1068"/>
    </row>
    <row r="1069" spans="15:19" x14ac:dyDescent="0.25">
      <c r="O1069" s="3"/>
      <c r="P1069"/>
      <c r="Q1069"/>
      <c r="R1069"/>
      <c r="S1069"/>
    </row>
    <row r="1070" spans="15:19" x14ac:dyDescent="0.25">
      <c r="O1070" s="3"/>
      <c r="P1070"/>
      <c r="Q1070"/>
      <c r="R1070"/>
      <c r="S1070"/>
    </row>
    <row r="1071" spans="15:19" x14ac:dyDescent="0.25">
      <c r="O1071" s="3"/>
      <c r="P1071"/>
      <c r="Q1071"/>
      <c r="R1071"/>
      <c r="S1071"/>
    </row>
    <row r="1072" spans="15:19" x14ac:dyDescent="0.25">
      <c r="O1072" s="3"/>
      <c r="P1072"/>
      <c r="Q1072"/>
      <c r="R1072"/>
      <c r="S1072"/>
    </row>
    <row r="1073" spans="15:19" x14ac:dyDescent="0.25">
      <c r="O1073" s="3"/>
      <c r="P1073"/>
      <c r="Q1073"/>
      <c r="R1073"/>
      <c r="S1073"/>
    </row>
    <row r="1074" spans="15:19" x14ac:dyDescent="0.25">
      <c r="O1074" s="3"/>
      <c r="P1074"/>
      <c r="Q1074"/>
      <c r="R1074"/>
      <c r="S1074"/>
    </row>
    <row r="1075" spans="15:19" x14ac:dyDescent="0.25">
      <c r="O1075" s="3"/>
      <c r="P1075"/>
      <c r="Q1075"/>
      <c r="R1075"/>
      <c r="S1075"/>
    </row>
    <row r="1076" spans="15:19" x14ac:dyDescent="0.25">
      <c r="O1076" s="3"/>
      <c r="P1076"/>
      <c r="Q1076"/>
      <c r="R1076"/>
      <c r="S1076"/>
    </row>
    <row r="1077" spans="15:19" x14ac:dyDescent="0.25">
      <c r="O1077" s="3"/>
      <c r="P1077"/>
      <c r="Q1077"/>
      <c r="R1077"/>
      <c r="S1077"/>
    </row>
    <row r="1078" spans="15:19" x14ac:dyDescent="0.25">
      <c r="O1078" s="3"/>
      <c r="P1078"/>
      <c r="Q1078"/>
      <c r="R1078"/>
      <c r="S1078"/>
    </row>
    <row r="1079" spans="15:19" x14ac:dyDescent="0.25">
      <c r="O1079" s="3"/>
      <c r="P1079"/>
      <c r="Q1079"/>
      <c r="R1079"/>
      <c r="S1079"/>
    </row>
    <row r="1080" spans="15:19" x14ac:dyDescent="0.25">
      <c r="O1080" s="3"/>
      <c r="P1080"/>
      <c r="Q1080"/>
      <c r="R1080"/>
      <c r="S1080"/>
    </row>
    <row r="1081" spans="15:19" x14ac:dyDescent="0.25">
      <c r="O1081" s="3"/>
      <c r="P1081"/>
      <c r="Q1081"/>
      <c r="R1081"/>
      <c r="S1081"/>
    </row>
    <row r="1082" spans="15:19" x14ac:dyDescent="0.25">
      <c r="O1082" s="3"/>
      <c r="P1082"/>
      <c r="Q1082"/>
      <c r="R1082"/>
      <c r="S1082"/>
    </row>
    <row r="1083" spans="15:19" x14ac:dyDescent="0.25">
      <c r="O1083" s="3"/>
      <c r="P1083"/>
      <c r="Q1083"/>
      <c r="R1083"/>
      <c r="S1083"/>
    </row>
    <row r="1084" spans="15:19" x14ac:dyDescent="0.25">
      <c r="O1084" s="3"/>
      <c r="P1084"/>
      <c r="Q1084"/>
      <c r="R1084"/>
      <c r="S1084"/>
    </row>
    <row r="1085" spans="15:19" x14ac:dyDescent="0.25">
      <c r="O1085" s="3"/>
      <c r="P1085"/>
      <c r="Q1085"/>
      <c r="R1085"/>
      <c r="S1085"/>
    </row>
    <row r="1086" spans="15:19" x14ac:dyDescent="0.25">
      <c r="O1086" s="3"/>
      <c r="P1086"/>
      <c r="Q1086"/>
      <c r="R1086"/>
      <c r="S1086"/>
    </row>
    <row r="1087" spans="15:19" x14ac:dyDescent="0.25">
      <c r="O1087" s="3"/>
      <c r="P1087"/>
      <c r="Q1087"/>
      <c r="R1087"/>
      <c r="S1087"/>
    </row>
    <row r="1088" spans="15:19" x14ac:dyDescent="0.25">
      <c r="O1088" s="3"/>
      <c r="P1088"/>
      <c r="Q1088"/>
      <c r="R1088"/>
      <c r="S1088"/>
    </row>
    <row r="1089" spans="15:19" x14ac:dyDescent="0.25">
      <c r="O1089" s="3"/>
      <c r="P1089"/>
      <c r="Q1089"/>
      <c r="R1089"/>
      <c r="S1089"/>
    </row>
    <row r="1090" spans="15:19" x14ac:dyDescent="0.25">
      <c r="O1090" s="3"/>
      <c r="P1090"/>
      <c r="Q1090"/>
      <c r="R1090"/>
      <c r="S1090"/>
    </row>
    <row r="1091" spans="15:19" x14ac:dyDescent="0.25">
      <c r="O1091" s="3"/>
      <c r="P1091"/>
      <c r="Q1091"/>
      <c r="R1091"/>
      <c r="S1091"/>
    </row>
    <row r="1092" spans="15:19" x14ac:dyDescent="0.25">
      <c r="O1092" s="3"/>
      <c r="P1092"/>
      <c r="Q1092"/>
      <c r="R1092"/>
      <c r="S1092"/>
    </row>
    <row r="1093" spans="15:19" x14ac:dyDescent="0.25">
      <c r="O1093" s="3"/>
      <c r="P1093"/>
      <c r="Q1093"/>
      <c r="R1093"/>
      <c r="S1093"/>
    </row>
    <row r="1094" spans="15:19" x14ac:dyDescent="0.25">
      <c r="O1094" s="3"/>
      <c r="P1094"/>
      <c r="Q1094"/>
      <c r="R1094"/>
      <c r="S1094"/>
    </row>
    <row r="1095" spans="15:19" x14ac:dyDescent="0.25">
      <c r="O1095" s="3"/>
      <c r="P1095"/>
      <c r="Q1095"/>
      <c r="R1095"/>
      <c r="S1095"/>
    </row>
    <row r="1096" spans="15:19" x14ac:dyDescent="0.25">
      <c r="O1096" s="3"/>
      <c r="P1096"/>
      <c r="Q1096"/>
      <c r="R1096"/>
      <c r="S1096"/>
    </row>
    <row r="1097" spans="15:19" x14ac:dyDescent="0.25">
      <c r="O1097" s="3"/>
      <c r="P1097"/>
      <c r="Q1097"/>
      <c r="R1097"/>
      <c r="S1097"/>
    </row>
    <row r="1098" spans="15:19" x14ac:dyDescent="0.25">
      <c r="O1098" s="3"/>
      <c r="P1098"/>
      <c r="Q1098"/>
      <c r="R1098"/>
      <c r="S1098"/>
    </row>
    <row r="1099" spans="15:19" x14ac:dyDescent="0.25">
      <c r="O1099" s="3"/>
      <c r="P1099"/>
      <c r="Q1099"/>
      <c r="R1099"/>
      <c r="S1099"/>
    </row>
    <row r="1100" spans="15:19" x14ac:dyDescent="0.25">
      <c r="O1100" s="3"/>
      <c r="P1100"/>
      <c r="Q1100"/>
      <c r="R1100"/>
      <c r="S1100"/>
    </row>
    <row r="1101" spans="15:19" x14ac:dyDescent="0.25">
      <c r="O1101" s="3"/>
      <c r="P1101"/>
      <c r="Q1101"/>
      <c r="R1101"/>
      <c r="S1101"/>
    </row>
    <row r="1102" spans="15:19" x14ac:dyDescent="0.25">
      <c r="O1102" s="3"/>
      <c r="P1102"/>
      <c r="Q1102"/>
      <c r="R1102"/>
      <c r="S1102"/>
    </row>
    <row r="1103" spans="15:19" x14ac:dyDescent="0.25">
      <c r="O1103" s="3"/>
      <c r="P1103"/>
      <c r="Q1103"/>
      <c r="R1103"/>
      <c r="S1103"/>
    </row>
    <row r="1104" spans="15:19" x14ac:dyDescent="0.25">
      <c r="O1104" s="3"/>
      <c r="P1104"/>
      <c r="Q1104"/>
      <c r="R1104"/>
      <c r="S1104"/>
    </row>
    <row r="1105" spans="15:19" x14ac:dyDescent="0.25">
      <c r="O1105" s="3"/>
      <c r="P1105"/>
      <c r="Q1105"/>
      <c r="R1105"/>
      <c r="S1105"/>
    </row>
    <row r="1106" spans="15:19" x14ac:dyDescent="0.25">
      <c r="O1106" s="3"/>
      <c r="P1106"/>
      <c r="Q1106"/>
      <c r="R1106"/>
      <c r="S1106"/>
    </row>
    <row r="1107" spans="15:19" x14ac:dyDescent="0.25">
      <c r="O1107" s="3"/>
      <c r="P1107"/>
      <c r="Q1107"/>
      <c r="R1107"/>
      <c r="S1107"/>
    </row>
    <row r="1108" spans="15:19" x14ac:dyDescent="0.25">
      <c r="O1108" s="3"/>
      <c r="P1108"/>
      <c r="Q1108"/>
      <c r="R1108"/>
      <c r="S1108"/>
    </row>
    <row r="1109" spans="15:19" x14ac:dyDescent="0.25">
      <c r="O1109" s="3"/>
      <c r="P1109"/>
      <c r="Q1109"/>
      <c r="R1109"/>
      <c r="S1109"/>
    </row>
    <row r="1110" spans="15:19" x14ac:dyDescent="0.25">
      <c r="O1110" s="3"/>
      <c r="P1110"/>
      <c r="Q1110"/>
      <c r="R1110"/>
      <c r="S1110"/>
    </row>
    <row r="1111" spans="15:19" x14ac:dyDescent="0.25">
      <c r="O1111" s="3"/>
      <c r="P1111"/>
      <c r="Q1111"/>
      <c r="R1111"/>
      <c r="S1111"/>
    </row>
    <row r="1112" spans="15:19" x14ac:dyDescent="0.25">
      <c r="O1112" s="3"/>
      <c r="P1112"/>
      <c r="Q1112"/>
      <c r="R1112"/>
      <c r="S1112"/>
    </row>
    <row r="1113" spans="15:19" x14ac:dyDescent="0.25">
      <c r="O1113" s="3"/>
      <c r="P1113"/>
      <c r="Q1113"/>
      <c r="R1113"/>
      <c r="S1113"/>
    </row>
    <row r="1114" spans="15:19" x14ac:dyDescent="0.25">
      <c r="O1114" s="3"/>
      <c r="P1114"/>
      <c r="Q1114"/>
      <c r="R1114"/>
      <c r="S1114"/>
    </row>
    <row r="1115" spans="15:19" x14ac:dyDescent="0.25">
      <c r="O1115" s="3"/>
      <c r="P1115"/>
      <c r="Q1115"/>
      <c r="R1115"/>
      <c r="S1115"/>
    </row>
    <row r="1116" spans="15:19" x14ac:dyDescent="0.25">
      <c r="O1116" s="3"/>
      <c r="P1116"/>
      <c r="Q1116"/>
      <c r="R1116"/>
      <c r="S1116"/>
    </row>
    <row r="1117" spans="15:19" x14ac:dyDescent="0.25">
      <c r="O1117" s="3"/>
      <c r="P1117"/>
      <c r="Q1117"/>
      <c r="R1117"/>
      <c r="S1117"/>
    </row>
    <row r="1118" spans="15:19" x14ac:dyDescent="0.25">
      <c r="O1118" s="3"/>
      <c r="P1118"/>
      <c r="Q1118"/>
      <c r="R1118"/>
      <c r="S1118"/>
    </row>
    <row r="1119" spans="15:19" x14ac:dyDescent="0.25">
      <c r="O1119" s="3"/>
      <c r="P1119"/>
      <c r="Q1119"/>
      <c r="R1119"/>
      <c r="S1119"/>
    </row>
    <row r="1120" spans="15:19" x14ac:dyDescent="0.25">
      <c r="O1120" s="3"/>
      <c r="P1120"/>
      <c r="Q1120"/>
      <c r="R1120"/>
      <c r="S1120"/>
    </row>
    <row r="1121" spans="15:19" x14ac:dyDescent="0.25">
      <c r="O1121" s="3"/>
      <c r="P1121"/>
      <c r="Q1121"/>
      <c r="R1121"/>
      <c r="S1121"/>
    </row>
    <row r="1122" spans="15:19" x14ac:dyDescent="0.25">
      <c r="O1122" s="3"/>
      <c r="P1122"/>
      <c r="Q1122"/>
      <c r="R1122"/>
      <c r="S1122"/>
    </row>
    <row r="1123" spans="15:19" x14ac:dyDescent="0.25">
      <c r="O1123" s="3"/>
      <c r="P1123"/>
      <c r="Q1123"/>
      <c r="R1123"/>
      <c r="S1123"/>
    </row>
    <row r="1124" spans="15:19" x14ac:dyDescent="0.25">
      <c r="O1124" s="3"/>
      <c r="P1124"/>
      <c r="Q1124"/>
      <c r="R1124"/>
      <c r="S1124"/>
    </row>
    <row r="1125" spans="15:19" x14ac:dyDescent="0.25">
      <c r="O1125" s="3"/>
      <c r="P1125"/>
      <c r="Q1125"/>
      <c r="R1125"/>
      <c r="S1125"/>
    </row>
    <row r="1126" spans="15:19" x14ac:dyDescent="0.25">
      <c r="O1126" s="3"/>
      <c r="P1126"/>
      <c r="Q1126"/>
      <c r="R1126"/>
      <c r="S1126"/>
    </row>
    <row r="1127" spans="15:19" x14ac:dyDescent="0.25">
      <c r="O1127" s="3"/>
      <c r="P1127"/>
      <c r="Q1127"/>
      <c r="R1127"/>
      <c r="S1127"/>
    </row>
    <row r="1128" spans="15:19" x14ac:dyDescent="0.25">
      <c r="O1128" s="3"/>
      <c r="P1128"/>
      <c r="Q1128"/>
      <c r="R1128"/>
      <c r="S1128"/>
    </row>
    <row r="1129" spans="15:19" x14ac:dyDescent="0.25">
      <c r="O1129" s="3"/>
      <c r="P1129"/>
      <c r="Q1129"/>
      <c r="R1129"/>
      <c r="S1129"/>
    </row>
    <row r="1130" spans="15:19" x14ac:dyDescent="0.25">
      <c r="O1130" s="3"/>
      <c r="P1130"/>
      <c r="Q1130"/>
      <c r="R1130"/>
      <c r="S1130"/>
    </row>
    <row r="1131" spans="15:19" x14ac:dyDescent="0.25">
      <c r="O1131" s="3"/>
      <c r="P1131"/>
      <c r="Q1131"/>
      <c r="R1131"/>
      <c r="S1131"/>
    </row>
    <row r="1132" spans="15:19" x14ac:dyDescent="0.25">
      <c r="O1132" s="3"/>
      <c r="P1132"/>
      <c r="Q1132"/>
      <c r="R1132"/>
      <c r="S1132"/>
    </row>
    <row r="1133" spans="15:19" x14ac:dyDescent="0.25">
      <c r="O1133" s="3"/>
      <c r="P1133"/>
      <c r="Q1133"/>
      <c r="R1133"/>
      <c r="S1133"/>
    </row>
    <row r="1134" spans="15:19" x14ac:dyDescent="0.25">
      <c r="O1134" s="3"/>
      <c r="P1134"/>
      <c r="Q1134"/>
      <c r="R1134"/>
      <c r="S1134"/>
    </row>
    <row r="1135" spans="15:19" x14ac:dyDescent="0.25">
      <c r="O1135" s="3"/>
      <c r="P1135"/>
      <c r="Q1135"/>
      <c r="R1135"/>
      <c r="S1135"/>
    </row>
    <row r="1136" spans="15:19" x14ac:dyDescent="0.25">
      <c r="O1136" s="3"/>
      <c r="P1136"/>
      <c r="Q1136"/>
      <c r="R1136"/>
      <c r="S1136"/>
    </row>
    <row r="1137" spans="15:19" x14ac:dyDescent="0.25">
      <c r="O1137" s="3"/>
      <c r="P1137"/>
      <c r="Q1137"/>
      <c r="R1137"/>
      <c r="S1137"/>
    </row>
    <row r="1138" spans="15:19" x14ac:dyDescent="0.25">
      <c r="O1138" s="3"/>
      <c r="P1138"/>
      <c r="Q1138"/>
      <c r="R1138"/>
      <c r="S1138"/>
    </row>
    <row r="1139" spans="15:19" x14ac:dyDescent="0.25">
      <c r="O1139" s="3"/>
      <c r="P1139"/>
      <c r="Q1139"/>
      <c r="R1139"/>
      <c r="S1139"/>
    </row>
    <row r="1140" spans="15:19" x14ac:dyDescent="0.25">
      <c r="O1140" s="3"/>
      <c r="P1140"/>
      <c r="Q1140"/>
      <c r="R1140"/>
      <c r="S1140"/>
    </row>
    <row r="1141" spans="15:19" x14ac:dyDescent="0.25">
      <c r="O1141" s="3"/>
      <c r="P1141"/>
      <c r="Q1141"/>
      <c r="R1141"/>
      <c r="S1141"/>
    </row>
    <row r="1142" spans="15:19" x14ac:dyDescent="0.25">
      <c r="O1142" s="3"/>
      <c r="P1142"/>
      <c r="Q1142"/>
      <c r="R1142"/>
      <c r="S1142"/>
    </row>
    <row r="1143" spans="15:19" x14ac:dyDescent="0.25">
      <c r="O1143" s="3"/>
      <c r="P1143"/>
      <c r="Q1143"/>
      <c r="R1143"/>
      <c r="S1143"/>
    </row>
    <row r="1144" spans="15:19" x14ac:dyDescent="0.25">
      <c r="O1144" s="3"/>
      <c r="P1144"/>
      <c r="Q1144"/>
      <c r="R1144"/>
      <c r="S1144"/>
    </row>
    <row r="1145" spans="15:19" x14ac:dyDescent="0.25">
      <c r="O1145" s="3"/>
      <c r="P1145"/>
      <c r="Q1145"/>
      <c r="R1145"/>
      <c r="S1145"/>
    </row>
    <row r="1146" spans="15:19" x14ac:dyDescent="0.25">
      <c r="O1146" s="3"/>
      <c r="P1146"/>
      <c r="Q1146"/>
      <c r="R1146"/>
      <c r="S1146"/>
    </row>
    <row r="1147" spans="15:19" x14ac:dyDescent="0.25">
      <c r="O1147" s="3"/>
      <c r="P1147"/>
      <c r="Q1147"/>
      <c r="R1147"/>
      <c r="S1147"/>
    </row>
    <row r="1148" spans="15:19" x14ac:dyDescent="0.25">
      <c r="O1148" s="3"/>
      <c r="P1148"/>
      <c r="Q1148"/>
      <c r="R1148"/>
      <c r="S1148"/>
    </row>
    <row r="1149" spans="15:19" x14ac:dyDescent="0.25">
      <c r="O1149" s="3"/>
      <c r="P1149"/>
      <c r="Q1149"/>
      <c r="R1149"/>
      <c r="S1149"/>
    </row>
    <row r="1150" spans="15:19" x14ac:dyDescent="0.25">
      <c r="O1150" s="3"/>
      <c r="P1150"/>
      <c r="Q1150"/>
      <c r="R1150"/>
      <c r="S1150"/>
    </row>
    <row r="1151" spans="15:19" x14ac:dyDescent="0.25">
      <c r="O1151" s="3"/>
      <c r="P1151"/>
      <c r="Q1151"/>
      <c r="R1151"/>
      <c r="S1151"/>
    </row>
    <row r="1152" spans="15:19" x14ac:dyDescent="0.25">
      <c r="O1152" s="3"/>
      <c r="P1152"/>
      <c r="Q1152"/>
      <c r="R1152"/>
      <c r="S1152"/>
    </row>
    <row r="1153" spans="15:19" x14ac:dyDescent="0.25">
      <c r="O1153" s="3"/>
      <c r="P1153"/>
      <c r="Q1153"/>
      <c r="R1153"/>
      <c r="S1153"/>
    </row>
    <row r="1154" spans="15:19" x14ac:dyDescent="0.25">
      <c r="O1154" s="3"/>
      <c r="P1154"/>
      <c r="Q1154"/>
      <c r="R1154"/>
      <c r="S1154"/>
    </row>
    <row r="1155" spans="15:19" x14ac:dyDescent="0.25">
      <c r="O1155" s="3"/>
      <c r="P1155"/>
      <c r="Q1155"/>
      <c r="R1155"/>
      <c r="S1155"/>
    </row>
    <row r="1156" spans="15:19" x14ac:dyDescent="0.25">
      <c r="O1156" s="3"/>
      <c r="P1156"/>
      <c r="Q1156"/>
      <c r="R1156"/>
      <c r="S1156"/>
    </row>
    <row r="1157" spans="15:19" x14ac:dyDescent="0.25">
      <c r="O1157" s="3"/>
      <c r="P1157"/>
      <c r="Q1157"/>
      <c r="R1157"/>
      <c r="S1157"/>
    </row>
    <row r="1158" spans="15:19" x14ac:dyDescent="0.25">
      <c r="O1158" s="3"/>
      <c r="P1158"/>
      <c r="Q1158"/>
      <c r="R1158"/>
      <c r="S1158"/>
    </row>
    <row r="1159" spans="15:19" x14ac:dyDescent="0.25">
      <c r="O1159" s="3"/>
      <c r="P1159"/>
      <c r="Q1159"/>
      <c r="R1159"/>
      <c r="S1159"/>
    </row>
    <row r="1160" spans="15:19" x14ac:dyDescent="0.25">
      <c r="O1160" s="3"/>
      <c r="P1160"/>
      <c r="Q1160"/>
      <c r="R1160"/>
      <c r="S1160"/>
    </row>
    <row r="1161" spans="15:19" x14ac:dyDescent="0.25">
      <c r="O1161" s="3"/>
      <c r="P1161"/>
      <c r="Q1161"/>
      <c r="R1161"/>
      <c r="S1161"/>
    </row>
    <row r="1162" spans="15:19" x14ac:dyDescent="0.25">
      <c r="O1162" s="3"/>
      <c r="P1162"/>
      <c r="Q1162"/>
      <c r="R1162"/>
      <c r="S1162"/>
    </row>
    <row r="1163" spans="15:19" x14ac:dyDescent="0.25">
      <c r="O1163" s="3"/>
      <c r="P1163"/>
      <c r="Q1163"/>
      <c r="R1163"/>
      <c r="S1163"/>
    </row>
    <row r="1164" spans="15:19" x14ac:dyDescent="0.25">
      <c r="O1164" s="3"/>
      <c r="P1164"/>
      <c r="Q1164"/>
      <c r="R1164"/>
      <c r="S1164"/>
    </row>
    <row r="1165" spans="15:19" x14ac:dyDescent="0.25">
      <c r="O1165" s="3"/>
      <c r="P1165"/>
      <c r="Q1165"/>
      <c r="R1165"/>
      <c r="S1165"/>
    </row>
    <row r="1166" spans="15:19" x14ac:dyDescent="0.25">
      <c r="O1166" s="3"/>
      <c r="P1166"/>
      <c r="Q1166"/>
      <c r="R1166"/>
      <c r="S1166"/>
    </row>
    <row r="1167" spans="15:19" x14ac:dyDescent="0.25">
      <c r="O1167" s="3"/>
      <c r="P1167"/>
      <c r="Q1167"/>
      <c r="R1167"/>
      <c r="S1167"/>
    </row>
    <row r="1168" spans="15:19" x14ac:dyDescent="0.25">
      <c r="O1168" s="3"/>
      <c r="P1168"/>
      <c r="Q1168"/>
      <c r="R1168"/>
      <c r="S1168"/>
    </row>
    <row r="1169" spans="15:19" x14ac:dyDescent="0.25">
      <c r="O1169" s="3"/>
      <c r="P1169"/>
      <c r="Q1169"/>
      <c r="R1169"/>
      <c r="S1169"/>
    </row>
    <row r="1170" spans="15:19" x14ac:dyDescent="0.25">
      <c r="O1170" s="3"/>
      <c r="P1170"/>
      <c r="Q1170"/>
      <c r="R1170"/>
      <c r="S1170"/>
    </row>
    <row r="1171" spans="15:19" x14ac:dyDescent="0.25">
      <c r="O1171" s="3"/>
      <c r="P1171"/>
      <c r="Q1171"/>
      <c r="R1171"/>
      <c r="S1171"/>
    </row>
    <row r="1172" spans="15:19" x14ac:dyDescent="0.25">
      <c r="O1172" s="3"/>
      <c r="P1172"/>
      <c r="Q1172"/>
      <c r="R1172"/>
      <c r="S1172"/>
    </row>
    <row r="1173" spans="15:19" x14ac:dyDescent="0.25">
      <c r="O1173" s="3"/>
      <c r="P1173"/>
      <c r="Q1173"/>
      <c r="R1173"/>
      <c r="S1173"/>
    </row>
    <row r="1174" spans="15:19" x14ac:dyDescent="0.25">
      <c r="O1174" s="3"/>
      <c r="P1174"/>
      <c r="Q1174"/>
      <c r="R1174"/>
      <c r="S1174"/>
    </row>
    <row r="1175" spans="15:19" x14ac:dyDescent="0.25">
      <c r="O1175" s="3"/>
      <c r="P1175"/>
      <c r="Q1175"/>
      <c r="R1175"/>
      <c r="S1175"/>
    </row>
    <row r="1176" spans="15:19" x14ac:dyDescent="0.25">
      <c r="O1176" s="3"/>
      <c r="P1176"/>
      <c r="Q1176"/>
      <c r="R1176"/>
      <c r="S1176"/>
    </row>
    <row r="1177" spans="15:19" x14ac:dyDescent="0.25">
      <c r="O1177" s="3"/>
      <c r="P1177"/>
      <c r="Q1177"/>
      <c r="R1177"/>
      <c r="S1177"/>
    </row>
    <row r="1178" spans="15:19" x14ac:dyDescent="0.25">
      <c r="O1178" s="3"/>
      <c r="P1178"/>
      <c r="Q1178"/>
      <c r="R1178"/>
      <c r="S1178"/>
    </row>
    <row r="1179" spans="15:19" x14ac:dyDescent="0.25">
      <c r="O1179" s="3"/>
      <c r="P1179"/>
      <c r="Q1179"/>
      <c r="R1179"/>
      <c r="S1179"/>
    </row>
    <row r="1180" spans="15:19" x14ac:dyDescent="0.25">
      <c r="O1180" s="3"/>
      <c r="P1180"/>
      <c r="Q1180"/>
      <c r="R1180"/>
      <c r="S1180"/>
    </row>
    <row r="1181" spans="15:19" x14ac:dyDescent="0.25">
      <c r="O1181" s="3"/>
      <c r="P1181"/>
      <c r="Q1181"/>
      <c r="R1181"/>
      <c r="S1181"/>
    </row>
    <row r="1182" spans="15:19" x14ac:dyDescent="0.25">
      <c r="O1182" s="3"/>
      <c r="P1182"/>
      <c r="Q1182"/>
      <c r="R1182"/>
      <c r="S1182"/>
    </row>
    <row r="1183" spans="15:19" x14ac:dyDescent="0.25">
      <c r="O1183" s="3"/>
      <c r="P1183"/>
      <c r="Q1183"/>
      <c r="R1183"/>
      <c r="S1183"/>
    </row>
    <row r="1184" spans="15:19" x14ac:dyDescent="0.25">
      <c r="O1184" s="3"/>
      <c r="P1184"/>
      <c r="Q1184"/>
      <c r="R1184"/>
      <c r="S1184"/>
    </row>
    <row r="1185" spans="15:19" x14ac:dyDescent="0.25">
      <c r="O1185" s="3"/>
      <c r="P1185"/>
      <c r="Q1185"/>
      <c r="R1185"/>
      <c r="S1185"/>
    </row>
    <row r="1186" spans="15:19" x14ac:dyDescent="0.25">
      <c r="O1186" s="3"/>
      <c r="P1186"/>
      <c r="Q1186"/>
      <c r="R1186"/>
      <c r="S1186"/>
    </row>
    <row r="1187" spans="15:19" x14ac:dyDescent="0.25">
      <c r="O1187" s="3"/>
      <c r="P1187"/>
      <c r="Q1187"/>
      <c r="R1187"/>
      <c r="S1187"/>
    </row>
    <row r="1188" spans="15:19" x14ac:dyDescent="0.25">
      <c r="O1188" s="3"/>
      <c r="P1188"/>
      <c r="Q1188"/>
      <c r="R1188"/>
      <c r="S1188"/>
    </row>
    <row r="1189" spans="15:19" x14ac:dyDescent="0.25">
      <c r="O1189" s="3"/>
      <c r="P1189"/>
      <c r="Q1189"/>
      <c r="R1189"/>
      <c r="S1189"/>
    </row>
    <row r="1190" spans="15:19" x14ac:dyDescent="0.25">
      <c r="O1190" s="3"/>
      <c r="P1190"/>
      <c r="Q1190"/>
      <c r="R1190"/>
      <c r="S1190"/>
    </row>
    <row r="1191" spans="15:19" x14ac:dyDescent="0.25">
      <c r="O1191" s="3"/>
      <c r="P1191"/>
      <c r="Q1191"/>
      <c r="R1191"/>
      <c r="S1191"/>
    </row>
    <row r="1192" spans="15:19" x14ac:dyDescent="0.25">
      <c r="O1192" s="3"/>
      <c r="P1192"/>
      <c r="Q1192"/>
      <c r="R1192"/>
      <c r="S1192"/>
    </row>
    <row r="1193" spans="15:19" x14ac:dyDescent="0.25">
      <c r="O1193" s="3"/>
      <c r="P1193"/>
      <c r="Q1193"/>
      <c r="R1193"/>
      <c r="S1193"/>
    </row>
    <row r="1194" spans="15:19" x14ac:dyDescent="0.25">
      <c r="O1194" s="3"/>
      <c r="P1194"/>
      <c r="Q1194"/>
      <c r="R1194"/>
      <c r="S1194"/>
    </row>
    <row r="1195" spans="15:19" x14ac:dyDescent="0.25">
      <c r="O1195" s="3"/>
      <c r="P1195"/>
      <c r="Q1195"/>
      <c r="R1195"/>
      <c r="S1195"/>
    </row>
    <row r="1196" spans="15:19" x14ac:dyDescent="0.25">
      <c r="O1196" s="3"/>
      <c r="P1196"/>
      <c r="Q1196"/>
      <c r="R1196"/>
      <c r="S1196"/>
    </row>
    <row r="1197" spans="15:19" x14ac:dyDescent="0.25">
      <c r="O1197" s="3"/>
      <c r="P1197"/>
      <c r="Q1197"/>
      <c r="R1197"/>
      <c r="S1197"/>
    </row>
    <row r="1198" spans="15:19" x14ac:dyDescent="0.25">
      <c r="O1198" s="3"/>
      <c r="P1198"/>
      <c r="Q1198"/>
      <c r="R1198"/>
      <c r="S1198"/>
    </row>
    <row r="1199" spans="15:19" x14ac:dyDescent="0.25">
      <c r="O1199" s="3"/>
      <c r="P1199"/>
      <c r="Q1199"/>
      <c r="R1199"/>
      <c r="S1199"/>
    </row>
    <row r="1200" spans="15:19" x14ac:dyDescent="0.25">
      <c r="O1200" s="3"/>
      <c r="P1200"/>
      <c r="Q1200"/>
      <c r="R1200"/>
      <c r="S1200"/>
    </row>
    <row r="1201" spans="15:19" x14ac:dyDescent="0.25">
      <c r="O1201" s="3"/>
      <c r="P1201"/>
      <c r="Q1201"/>
      <c r="R1201"/>
      <c r="S1201"/>
    </row>
    <row r="1202" spans="15:19" x14ac:dyDescent="0.25">
      <c r="O1202" s="3"/>
      <c r="P1202"/>
      <c r="Q1202"/>
      <c r="R1202"/>
      <c r="S1202"/>
    </row>
    <row r="1203" spans="15:19" x14ac:dyDescent="0.25">
      <c r="O1203" s="3"/>
      <c r="P1203"/>
      <c r="Q1203"/>
      <c r="R1203"/>
      <c r="S1203"/>
    </row>
    <row r="1204" spans="15:19" x14ac:dyDescent="0.25">
      <c r="O1204" s="3"/>
      <c r="P1204"/>
      <c r="Q1204"/>
      <c r="R1204"/>
      <c r="S1204"/>
    </row>
    <row r="1205" spans="15:19" x14ac:dyDescent="0.25">
      <c r="O1205" s="3"/>
      <c r="P1205"/>
      <c r="Q1205"/>
      <c r="R1205"/>
      <c r="S1205"/>
    </row>
    <row r="1206" spans="15:19" x14ac:dyDescent="0.25">
      <c r="O1206" s="3"/>
      <c r="P1206"/>
      <c r="Q1206"/>
      <c r="R1206"/>
      <c r="S1206"/>
    </row>
    <row r="1207" spans="15:19" x14ac:dyDescent="0.25">
      <c r="O1207" s="3"/>
      <c r="P1207"/>
      <c r="Q1207"/>
      <c r="R1207"/>
      <c r="S1207"/>
    </row>
    <row r="1208" spans="15:19" x14ac:dyDescent="0.25">
      <c r="O1208" s="3"/>
      <c r="P1208"/>
      <c r="Q1208"/>
      <c r="R1208"/>
      <c r="S1208"/>
    </row>
    <row r="1209" spans="15:19" x14ac:dyDescent="0.25">
      <c r="O1209" s="3"/>
      <c r="P1209"/>
      <c r="Q1209"/>
      <c r="R1209"/>
      <c r="S1209"/>
    </row>
    <row r="1210" spans="15:19" x14ac:dyDescent="0.25">
      <c r="O1210" s="3"/>
      <c r="P1210"/>
      <c r="Q1210"/>
      <c r="R1210"/>
      <c r="S1210"/>
    </row>
    <row r="1211" spans="15:19" x14ac:dyDescent="0.25">
      <c r="O1211" s="3"/>
      <c r="P1211"/>
      <c r="Q1211"/>
      <c r="R1211"/>
      <c r="S1211"/>
    </row>
    <row r="1212" spans="15:19" x14ac:dyDescent="0.25">
      <c r="O1212" s="3"/>
      <c r="P1212"/>
      <c r="Q1212"/>
      <c r="R1212"/>
      <c r="S1212"/>
    </row>
    <row r="1213" spans="15:19" x14ac:dyDescent="0.25">
      <c r="O1213" s="3"/>
      <c r="P1213"/>
      <c r="Q1213"/>
      <c r="R1213"/>
      <c r="S1213"/>
    </row>
    <row r="1214" spans="15:19" x14ac:dyDescent="0.25">
      <c r="O1214" s="3"/>
      <c r="P1214"/>
      <c r="Q1214"/>
      <c r="R1214"/>
      <c r="S1214"/>
    </row>
    <row r="1215" spans="15:19" x14ac:dyDescent="0.25">
      <c r="O1215" s="3"/>
      <c r="P1215"/>
      <c r="Q1215"/>
      <c r="R1215"/>
      <c r="S1215"/>
    </row>
    <row r="1216" spans="15:19" x14ac:dyDescent="0.25">
      <c r="O1216" s="3"/>
      <c r="P1216"/>
      <c r="Q1216"/>
      <c r="R1216"/>
      <c r="S1216"/>
    </row>
    <row r="1217" spans="15:19" x14ac:dyDescent="0.25">
      <c r="O1217" s="3"/>
      <c r="P1217"/>
      <c r="Q1217"/>
      <c r="R1217"/>
      <c r="S1217"/>
    </row>
    <row r="1218" spans="15:19" x14ac:dyDescent="0.25">
      <c r="O1218" s="3"/>
      <c r="P1218"/>
      <c r="Q1218"/>
      <c r="R1218"/>
      <c r="S1218"/>
    </row>
    <row r="1219" spans="15:19" x14ac:dyDescent="0.25">
      <c r="O1219" s="3"/>
      <c r="P1219"/>
      <c r="Q1219"/>
      <c r="R1219"/>
      <c r="S1219"/>
    </row>
    <row r="1220" spans="15:19" x14ac:dyDescent="0.25">
      <c r="O1220" s="3"/>
      <c r="P1220"/>
      <c r="Q1220"/>
      <c r="R1220"/>
      <c r="S1220"/>
    </row>
    <row r="1221" spans="15:19" x14ac:dyDescent="0.25">
      <c r="O1221" s="3"/>
      <c r="P1221"/>
      <c r="Q1221"/>
      <c r="R1221"/>
      <c r="S1221"/>
    </row>
    <row r="1222" spans="15:19" x14ac:dyDescent="0.25">
      <c r="O1222" s="3"/>
      <c r="P1222"/>
      <c r="Q1222"/>
      <c r="R1222"/>
      <c r="S1222"/>
    </row>
    <row r="1223" spans="15:19" x14ac:dyDescent="0.25">
      <c r="O1223" s="3"/>
      <c r="P1223"/>
      <c r="Q1223"/>
      <c r="R1223"/>
      <c r="S1223"/>
    </row>
    <row r="1224" spans="15:19" x14ac:dyDescent="0.25">
      <c r="O1224" s="3"/>
      <c r="P1224"/>
      <c r="Q1224"/>
      <c r="R1224"/>
      <c r="S1224"/>
    </row>
    <row r="1225" spans="15:19" x14ac:dyDescent="0.25">
      <c r="O1225" s="3"/>
      <c r="P1225"/>
      <c r="Q1225"/>
      <c r="R1225"/>
      <c r="S1225"/>
    </row>
    <row r="1226" spans="15:19" x14ac:dyDescent="0.25">
      <c r="O1226" s="3"/>
      <c r="P1226"/>
      <c r="Q1226"/>
      <c r="R1226"/>
      <c r="S1226"/>
    </row>
    <row r="1227" spans="15:19" x14ac:dyDescent="0.25">
      <c r="O1227" s="3"/>
      <c r="P1227"/>
      <c r="Q1227"/>
      <c r="R1227"/>
      <c r="S1227"/>
    </row>
    <row r="1228" spans="15:19" x14ac:dyDescent="0.25">
      <c r="O1228" s="3"/>
      <c r="P1228"/>
      <c r="Q1228"/>
      <c r="R1228"/>
      <c r="S1228"/>
    </row>
    <row r="1229" spans="15:19" x14ac:dyDescent="0.25">
      <c r="O1229" s="3"/>
      <c r="P1229"/>
      <c r="Q1229"/>
      <c r="R1229"/>
      <c r="S1229"/>
    </row>
    <row r="1230" spans="15:19" x14ac:dyDescent="0.25">
      <c r="O1230" s="3"/>
      <c r="P1230"/>
      <c r="Q1230"/>
      <c r="R1230"/>
      <c r="S1230"/>
    </row>
    <row r="1231" spans="15:19" x14ac:dyDescent="0.25">
      <c r="O1231" s="3"/>
      <c r="P1231"/>
      <c r="Q1231"/>
      <c r="R1231"/>
      <c r="S1231"/>
    </row>
    <row r="1232" spans="15:19" x14ac:dyDescent="0.25">
      <c r="O1232" s="3"/>
      <c r="P1232"/>
      <c r="Q1232"/>
      <c r="R1232"/>
      <c r="S1232"/>
    </row>
    <row r="1233" spans="15:19" x14ac:dyDescent="0.25">
      <c r="O1233" s="3"/>
      <c r="P1233"/>
      <c r="Q1233"/>
      <c r="R1233"/>
      <c r="S1233"/>
    </row>
    <row r="1234" spans="15:19" x14ac:dyDescent="0.25">
      <c r="O1234" s="3"/>
      <c r="P1234"/>
      <c r="Q1234"/>
      <c r="R1234"/>
      <c r="S1234"/>
    </row>
    <row r="1235" spans="15:19" x14ac:dyDescent="0.25">
      <c r="O1235" s="3"/>
      <c r="P1235"/>
      <c r="Q1235"/>
      <c r="R1235"/>
      <c r="S1235"/>
    </row>
    <row r="1236" spans="15:19" x14ac:dyDescent="0.25">
      <c r="O1236" s="3"/>
      <c r="P1236"/>
      <c r="Q1236"/>
      <c r="R1236"/>
      <c r="S1236"/>
    </row>
    <row r="1237" spans="15:19" x14ac:dyDescent="0.25">
      <c r="O1237" s="3"/>
      <c r="P1237"/>
      <c r="Q1237"/>
      <c r="R1237"/>
      <c r="S1237"/>
    </row>
    <row r="1238" spans="15:19" x14ac:dyDescent="0.25">
      <c r="O1238" s="3"/>
      <c r="P1238"/>
      <c r="Q1238"/>
      <c r="R1238"/>
      <c r="S1238"/>
    </row>
    <row r="1239" spans="15:19" x14ac:dyDescent="0.25">
      <c r="O1239" s="3"/>
      <c r="P1239"/>
      <c r="Q1239"/>
      <c r="R1239"/>
      <c r="S1239"/>
    </row>
    <row r="1240" spans="15:19" x14ac:dyDescent="0.25">
      <c r="O1240" s="3"/>
      <c r="P1240"/>
      <c r="Q1240"/>
      <c r="R1240"/>
      <c r="S1240"/>
    </row>
    <row r="1241" spans="15:19" x14ac:dyDescent="0.25">
      <c r="O1241" s="3"/>
      <c r="P1241"/>
      <c r="Q1241"/>
      <c r="R1241"/>
      <c r="S1241"/>
    </row>
    <row r="1242" spans="15:19" x14ac:dyDescent="0.25">
      <c r="O1242" s="3"/>
      <c r="P1242"/>
      <c r="Q1242"/>
      <c r="R1242"/>
      <c r="S1242"/>
    </row>
    <row r="1243" spans="15:19" x14ac:dyDescent="0.25">
      <c r="O1243" s="3"/>
      <c r="P1243"/>
      <c r="Q1243"/>
      <c r="R1243"/>
      <c r="S1243"/>
    </row>
    <row r="1244" spans="15:19" x14ac:dyDescent="0.25">
      <c r="O1244" s="3"/>
      <c r="P1244"/>
      <c r="Q1244"/>
      <c r="R1244"/>
      <c r="S1244"/>
    </row>
    <row r="1245" spans="15:19" x14ac:dyDescent="0.25">
      <c r="O1245" s="3"/>
      <c r="P1245"/>
      <c r="Q1245"/>
      <c r="R1245"/>
      <c r="S1245"/>
    </row>
    <row r="1246" spans="15:19" x14ac:dyDescent="0.25">
      <c r="O1246" s="3"/>
      <c r="P1246"/>
      <c r="Q1246"/>
      <c r="R1246"/>
      <c r="S1246"/>
    </row>
    <row r="1247" spans="15:19" x14ac:dyDescent="0.25">
      <c r="O1247" s="3"/>
      <c r="P1247"/>
      <c r="Q1247"/>
      <c r="R1247"/>
      <c r="S1247"/>
    </row>
    <row r="1248" spans="15:19" x14ac:dyDescent="0.25">
      <c r="O1248" s="3"/>
      <c r="P1248"/>
      <c r="Q1248"/>
      <c r="R1248"/>
      <c r="S1248"/>
    </row>
    <row r="1249" spans="15:19" x14ac:dyDescent="0.25">
      <c r="O1249" s="3"/>
      <c r="P1249"/>
      <c r="Q1249"/>
      <c r="R1249"/>
      <c r="S1249"/>
    </row>
    <row r="1250" spans="15:19" x14ac:dyDescent="0.25">
      <c r="O1250" s="3"/>
      <c r="P1250"/>
      <c r="Q1250"/>
      <c r="R1250"/>
      <c r="S1250"/>
    </row>
    <row r="1251" spans="15:19" x14ac:dyDescent="0.25">
      <c r="O1251" s="3"/>
      <c r="P1251"/>
      <c r="Q1251"/>
      <c r="R1251"/>
      <c r="S1251"/>
    </row>
    <row r="1252" spans="15:19" x14ac:dyDescent="0.25">
      <c r="O1252" s="3"/>
      <c r="P1252"/>
      <c r="Q1252"/>
      <c r="R1252"/>
      <c r="S1252"/>
    </row>
    <row r="1253" spans="15:19" x14ac:dyDescent="0.25">
      <c r="O1253" s="3"/>
      <c r="P1253"/>
      <c r="Q1253"/>
      <c r="R1253"/>
      <c r="S1253"/>
    </row>
    <row r="1254" spans="15:19" x14ac:dyDescent="0.25">
      <c r="O1254" s="3"/>
      <c r="P1254"/>
      <c r="Q1254"/>
      <c r="R1254"/>
      <c r="S1254"/>
    </row>
    <row r="1255" spans="15:19" x14ac:dyDescent="0.25">
      <c r="O1255" s="3"/>
      <c r="P1255"/>
      <c r="Q1255"/>
      <c r="R1255"/>
      <c r="S1255"/>
    </row>
    <row r="1256" spans="15:19" x14ac:dyDescent="0.25">
      <c r="O1256" s="3"/>
      <c r="P1256"/>
      <c r="Q1256"/>
      <c r="R1256"/>
      <c r="S1256"/>
    </row>
    <row r="1257" spans="15:19" x14ac:dyDescent="0.25">
      <c r="O1257" s="3"/>
      <c r="P1257"/>
      <c r="Q1257"/>
      <c r="R1257"/>
      <c r="S1257"/>
    </row>
    <row r="1258" spans="15:19" x14ac:dyDescent="0.25">
      <c r="O1258" s="3"/>
      <c r="P1258"/>
      <c r="Q1258"/>
      <c r="R1258"/>
      <c r="S1258"/>
    </row>
    <row r="1259" spans="15:19" x14ac:dyDescent="0.25">
      <c r="O1259" s="3"/>
      <c r="P1259"/>
      <c r="Q1259"/>
      <c r="R1259"/>
      <c r="S1259"/>
    </row>
    <row r="1260" spans="15:19" x14ac:dyDescent="0.25">
      <c r="O1260" s="3"/>
      <c r="P1260"/>
      <c r="Q1260"/>
      <c r="R1260"/>
      <c r="S1260"/>
    </row>
    <row r="1261" spans="15:19" x14ac:dyDescent="0.25">
      <c r="O1261" s="3"/>
      <c r="P1261"/>
      <c r="Q1261"/>
      <c r="R1261"/>
      <c r="S1261"/>
    </row>
    <row r="1262" spans="15:19" x14ac:dyDescent="0.25">
      <c r="O1262" s="3"/>
      <c r="P1262"/>
      <c r="Q1262"/>
      <c r="R1262"/>
      <c r="S1262"/>
    </row>
    <row r="1263" spans="15:19" x14ac:dyDescent="0.25">
      <c r="O1263" s="3"/>
      <c r="P1263"/>
      <c r="Q1263"/>
      <c r="R1263"/>
      <c r="S1263"/>
    </row>
    <row r="1264" spans="15:19" x14ac:dyDescent="0.25">
      <c r="O1264" s="3"/>
      <c r="P1264"/>
      <c r="Q1264"/>
      <c r="R1264"/>
      <c r="S1264"/>
    </row>
    <row r="1265" spans="15:19" x14ac:dyDescent="0.25">
      <c r="O1265" s="3"/>
      <c r="P1265"/>
      <c r="Q1265"/>
      <c r="R1265"/>
      <c r="S1265"/>
    </row>
    <row r="1266" spans="15:19" x14ac:dyDescent="0.25">
      <c r="O1266" s="3"/>
      <c r="P1266"/>
      <c r="Q1266"/>
      <c r="R1266"/>
      <c r="S1266"/>
    </row>
    <row r="1267" spans="15:19" x14ac:dyDescent="0.25">
      <c r="O1267" s="3"/>
      <c r="P1267"/>
      <c r="Q1267"/>
      <c r="R1267"/>
      <c r="S1267"/>
    </row>
    <row r="1268" spans="15:19" x14ac:dyDescent="0.25">
      <c r="O1268" s="3"/>
      <c r="P1268"/>
      <c r="Q1268"/>
      <c r="R1268"/>
      <c r="S1268"/>
    </row>
    <row r="1269" spans="15:19" x14ac:dyDescent="0.25">
      <c r="O1269" s="3"/>
      <c r="P1269"/>
      <c r="Q1269"/>
      <c r="R1269"/>
      <c r="S1269"/>
    </row>
    <row r="1270" spans="15:19" x14ac:dyDescent="0.25">
      <c r="O1270" s="3"/>
      <c r="P1270"/>
      <c r="Q1270"/>
      <c r="R1270"/>
      <c r="S1270"/>
    </row>
    <row r="1271" spans="15:19" x14ac:dyDescent="0.25">
      <c r="O1271" s="3"/>
      <c r="P1271"/>
      <c r="Q1271"/>
      <c r="R1271"/>
      <c r="S1271"/>
    </row>
    <row r="1272" spans="15:19" x14ac:dyDescent="0.25">
      <c r="O1272" s="3"/>
      <c r="P1272"/>
      <c r="Q1272"/>
      <c r="R1272"/>
      <c r="S1272"/>
    </row>
    <row r="1273" spans="15:19" x14ac:dyDescent="0.25">
      <c r="O1273" s="3"/>
      <c r="P1273"/>
      <c r="Q1273"/>
      <c r="R1273"/>
      <c r="S1273"/>
    </row>
    <row r="1274" spans="15:19" x14ac:dyDescent="0.25">
      <c r="O1274" s="3"/>
      <c r="P1274"/>
      <c r="Q1274"/>
      <c r="R1274"/>
      <c r="S1274"/>
    </row>
    <row r="1275" spans="15:19" x14ac:dyDescent="0.25">
      <c r="O1275" s="3"/>
      <c r="P1275"/>
      <c r="Q1275"/>
      <c r="R1275"/>
      <c r="S1275"/>
    </row>
    <row r="1276" spans="15:19" x14ac:dyDescent="0.25">
      <c r="O1276" s="3"/>
      <c r="P1276"/>
      <c r="Q1276"/>
      <c r="R1276"/>
      <c r="S1276"/>
    </row>
    <row r="1277" spans="15:19" x14ac:dyDescent="0.25">
      <c r="O1277" s="3"/>
      <c r="P1277"/>
      <c r="Q1277"/>
      <c r="R1277"/>
      <c r="S1277"/>
    </row>
    <row r="1278" spans="15:19" x14ac:dyDescent="0.25">
      <c r="O1278" s="3"/>
      <c r="P1278"/>
      <c r="Q1278"/>
      <c r="R1278"/>
      <c r="S1278"/>
    </row>
    <row r="1279" spans="15:19" x14ac:dyDescent="0.25">
      <c r="O1279" s="3"/>
      <c r="P1279"/>
      <c r="Q1279"/>
      <c r="R1279"/>
      <c r="S1279"/>
    </row>
    <row r="1280" spans="15:19" x14ac:dyDescent="0.25">
      <c r="O1280" s="3"/>
      <c r="P1280"/>
      <c r="Q1280"/>
      <c r="R1280"/>
      <c r="S1280"/>
    </row>
    <row r="1281" spans="15:19" x14ac:dyDescent="0.25">
      <c r="O1281" s="3"/>
      <c r="P1281"/>
      <c r="Q1281"/>
      <c r="R1281"/>
      <c r="S1281"/>
    </row>
    <row r="1282" spans="15:19" x14ac:dyDescent="0.25">
      <c r="O1282" s="3"/>
      <c r="P1282"/>
      <c r="Q1282"/>
      <c r="R1282"/>
      <c r="S1282"/>
    </row>
    <row r="1283" spans="15:19" x14ac:dyDescent="0.25">
      <c r="O1283" s="3"/>
      <c r="P1283"/>
      <c r="Q1283"/>
      <c r="R1283"/>
      <c r="S1283"/>
    </row>
    <row r="1284" spans="15:19" x14ac:dyDescent="0.25">
      <c r="O1284" s="3"/>
      <c r="P1284"/>
      <c r="Q1284"/>
      <c r="R1284"/>
      <c r="S1284"/>
    </row>
    <row r="1285" spans="15:19" x14ac:dyDescent="0.25">
      <c r="O1285" s="3"/>
      <c r="P1285"/>
      <c r="Q1285"/>
      <c r="R1285"/>
      <c r="S1285"/>
    </row>
    <row r="1286" spans="15:19" x14ac:dyDescent="0.25">
      <c r="O1286" s="3"/>
      <c r="P1286"/>
      <c r="Q1286"/>
      <c r="R1286"/>
      <c r="S1286"/>
    </row>
    <row r="1287" spans="15:19" x14ac:dyDescent="0.25">
      <c r="O1287" s="3"/>
      <c r="P1287"/>
      <c r="Q1287"/>
      <c r="R1287"/>
      <c r="S1287"/>
    </row>
    <row r="1288" spans="15:19" x14ac:dyDescent="0.25">
      <c r="O1288" s="3"/>
      <c r="P1288"/>
      <c r="Q1288"/>
      <c r="R1288"/>
      <c r="S1288"/>
    </row>
    <row r="1289" spans="15:19" x14ac:dyDescent="0.25">
      <c r="O1289" s="3"/>
      <c r="P1289"/>
      <c r="Q1289"/>
      <c r="R1289"/>
      <c r="S1289"/>
    </row>
    <row r="1290" spans="15:19" x14ac:dyDescent="0.25">
      <c r="O1290" s="3"/>
      <c r="P1290"/>
      <c r="Q1290"/>
      <c r="R1290"/>
      <c r="S1290"/>
    </row>
    <row r="1291" spans="15:19" x14ac:dyDescent="0.25">
      <c r="O1291" s="3"/>
      <c r="P1291"/>
      <c r="Q1291"/>
      <c r="R1291"/>
      <c r="S1291"/>
    </row>
    <row r="1292" spans="15:19" x14ac:dyDescent="0.25">
      <c r="O1292" s="3"/>
      <c r="P1292"/>
      <c r="Q1292"/>
      <c r="R1292"/>
      <c r="S1292"/>
    </row>
    <row r="1293" spans="15:19" x14ac:dyDescent="0.25">
      <c r="O1293" s="3"/>
      <c r="P1293"/>
      <c r="Q1293"/>
      <c r="R1293"/>
      <c r="S1293"/>
    </row>
    <row r="1294" spans="15:19" x14ac:dyDescent="0.25">
      <c r="O1294" s="3"/>
      <c r="P1294"/>
      <c r="Q1294"/>
      <c r="R1294"/>
      <c r="S1294"/>
    </row>
    <row r="1295" spans="15:19" x14ac:dyDescent="0.25">
      <c r="O1295" s="3"/>
      <c r="P1295"/>
      <c r="Q1295"/>
      <c r="R1295"/>
      <c r="S1295"/>
    </row>
    <row r="1296" spans="15:19" x14ac:dyDescent="0.25">
      <c r="O1296" s="3"/>
      <c r="P1296"/>
      <c r="Q1296"/>
      <c r="R1296"/>
      <c r="S1296"/>
    </row>
    <row r="1297" spans="15:19" x14ac:dyDescent="0.25">
      <c r="O1297" s="3"/>
      <c r="P1297"/>
      <c r="Q1297"/>
      <c r="R1297"/>
      <c r="S1297"/>
    </row>
    <row r="1298" spans="15:19" x14ac:dyDescent="0.25">
      <c r="O1298" s="3"/>
      <c r="P1298"/>
      <c r="Q1298"/>
      <c r="R1298"/>
      <c r="S1298"/>
    </row>
    <row r="1299" spans="15:19" x14ac:dyDescent="0.25">
      <c r="O1299" s="3"/>
      <c r="P1299"/>
      <c r="Q1299"/>
      <c r="R1299"/>
      <c r="S1299"/>
    </row>
    <row r="1300" spans="15:19" x14ac:dyDescent="0.25">
      <c r="O1300" s="3"/>
      <c r="P1300"/>
      <c r="Q1300"/>
      <c r="R1300"/>
      <c r="S1300"/>
    </row>
    <row r="1301" spans="15:19" x14ac:dyDescent="0.25">
      <c r="O1301" s="3"/>
      <c r="P1301"/>
      <c r="Q1301"/>
      <c r="R1301"/>
      <c r="S1301"/>
    </row>
    <row r="1302" spans="15:19" x14ac:dyDescent="0.25">
      <c r="O1302" s="3"/>
      <c r="P1302"/>
      <c r="Q1302"/>
      <c r="R1302"/>
      <c r="S1302"/>
    </row>
    <row r="1303" spans="15:19" x14ac:dyDescent="0.25">
      <c r="O1303" s="3"/>
      <c r="P1303"/>
      <c r="Q1303"/>
      <c r="R1303"/>
      <c r="S1303"/>
    </row>
    <row r="1304" spans="15:19" x14ac:dyDescent="0.25">
      <c r="O1304" s="3"/>
      <c r="P1304"/>
      <c r="Q1304"/>
      <c r="R1304"/>
      <c r="S1304"/>
    </row>
    <row r="1305" spans="15:19" x14ac:dyDescent="0.25">
      <c r="O1305" s="3"/>
      <c r="P1305"/>
      <c r="Q1305"/>
      <c r="R1305"/>
      <c r="S1305"/>
    </row>
    <row r="1306" spans="15:19" x14ac:dyDescent="0.25">
      <c r="O1306" s="3"/>
      <c r="P1306"/>
      <c r="Q1306"/>
      <c r="R1306"/>
      <c r="S1306"/>
    </row>
    <row r="1307" spans="15:19" x14ac:dyDescent="0.25">
      <c r="O1307" s="3"/>
      <c r="P1307"/>
      <c r="Q1307"/>
      <c r="R1307"/>
      <c r="S1307"/>
    </row>
    <row r="1308" spans="15:19" x14ac:dyDescent="0.25">
      <c r="O1308" s="3"/>
      <c r="P1308"/>
      <c r="Q1308"/>
      <c r="R1308"/>
      <c r="S1308"/>
    </row>
    <row r="1309" spans="15:19" x14ac:dyDescent="0.25">
      <c r="O1309" s="3"/>
      <c r="P1309"/>
      <c r="Q1309"/>
      <c r="R1309"/>
      <c r="S1309"/>
    </row>
    <row r="1310" spans="15:19" x14ac:dyDescent="0.25">
      <c r="O1310" s="3"/>
      <c r="P1310"/>
      <c r="Q1310"/>
      <c r="R1310"/>
      <c r="S1310"/>
    </row>
    <row r="1311" spans="15:19" x14ac:dyDescent="0.25">
      <c r="O1311" s="3"/>
      <c r="P1311"/>
      <c r="Q1311"/>
      <c r="R1311"/>
      <c r="S1311"/>
    </row>
    <row r="1312" spans="15:19" x14ac:dyDescent="0.25">
      <c r="O1312" s="3"/>
      <c r="P1312"/>
      <c r="Q1312"/>
      <c r="R1312"/>
      <c r="S1312"/>
    </row>
    <row r="1313" spans="15:19" x14ac:dyDescent="0.25">
      <c r="O1313" s="3"/>
      <c r="P1313"/>
      <c r="Q1313"/>
      <c r="R1313"/>
      <c r="S1313"/>
    </row>
    <row r="1314" spans="15:19" x14ac:dyDescent="0.25">
      <c r="O1314" s="3"/>
      <c r="P1314"/>
      <c r="Q1314"/>
      <c r="R1314"/>
      <c r="S1314"/>
    </row>
    <row r="1315" spans="15:19" x14ac:dyDescent="0.25">
      <c r="O1315" s="3"/>
      <c r="P1315"/>
      <c r="Q1315"/>
      <c r="R1315"/>
      <c r="S1315"/>
    </row>
    <row r="1316" spans="15:19" x14ac:dyDescent="0.25">
      <c r="O1316" s="3"/>
      <c r="P1316"/>
      <c r="Q1316"/>
      <c r="R1316"/>
      <c r="S1316"/>
    </row>
    <row r="1317" spans="15:19" x14ac:dyDescent="0.25">
      <c r="O1317" s="3"/>
      <c r="P1317"/>
      <c r="Q1317"/>
      <c r="R1317"/>
      <c r="S1317"/>
    </row>
    <row r="1318" spans="15:19" x14ac:dyDescent="0.25">
      <c r="O1318" s="3"/>
      <c r="P1318"/>
      <c r="Q1318"/>
      <c r="R1318"/>
      <c r="S1318"/>
    </row>
    <row r="1319" spans="15:19" x14ac:dyDescent="0.25">
      <c r="O1319" s="3"/>
      <c r="P1319"/>
      <c r="Q1319"/>
      <c r="R1319"/>
      <c r="S1319"/>
    </row>
    <row r="1320" spans="15:19" x14ac:dyDescent="0.25">
      <c r="O1320" s="3"/>
      <c r="P1320"/>
      <c r="Q1320"/>
      <c r="R1320"/>
      <c r="S1320"/>
    </row>
    <row r="1321" spans="15:19" x14ac:dyDescent="0.25">
      <c r="O1321" s="3"/>
      <c r="P1321"/>
      <c r="Q1321"/>
      <c r="R1321"/>
      <c r="S1321"/>
    </row>
    <row r="1322" spans="15:19" x14ac:dyDescent="0.25">
      <c r="O1322" s="3"/>
      <c r="P1322"/>
      <c r="Q1322"/>
      <c r="R1322"/>
      <c r="S1322"/>
    </row>
    <row r="1323" spans="15:19" x14ac:dyDescent="0.25">
      <c r="O1323" s="3"/>
      <c r="P1323"/>
      <c r="Q1323"/>
      <c r="R1323"/>
      <c r="S1323"/>
    </row>
    <row r="1324" spans="15:19" x14ac:dyDescent="0.25">
      <c r="O1324" s="3"/>
      <c r="P1324"/>
      <c r="Q1324"/>
      <c r="R1324"/>
      <c r="S1324"/>
    </row>
    <row r="1325" spans="15:19" x14ac:dyDescent="0.25">
      <c r="O1325" s="3"/>
      <c r="P1325"/>
      <c r="Q1325"/>
      <c r="R1325"/>
      <c r="S1325"/>
    </row>
    <row r="1326" spans="15:19" x14ac:dyDescent="0.25">
      <c r="O1326" s="3"/>
      <c r="P1326"/>
      <c r="Q1326"/>
      <c r="R1326"/>
      <c r="S1326"/>
    </row>
    <row r="1327" spans="15:19" x14ac:dyDescent="0.25">
      <c r="O1327" s="3"/>
      <c r="P1327"/>
      <c r="Q1327"/>
      <c r="R1327"/>
      <c r="S1327"/>
    </row>
    <row r="1328" spans="15:19" x14ac:dyDescent="0.25">
      <c r="O1328" s="3"/>
      <c r="P1328"/>
      <c r="Q1328"/>
      <c r="R1328"/>
      <c r="S1328"/>
    </row>
    <row r="1329" spans="15:19" x14ac:dyDescent="0.25">
      <c r="O1329" s="3"/>
      <c r="P1329"/>
      <c r="Q1329"/>
      <c r="R1329"/>
      <c r="S1329"/>
    </row>
    <row r="1330" spans="15:19" x14ac:dyDescent="0.25">
      <c r="O1330" s="3"/>
      <c r="P1330"/>
      <c r="Q1330"/>
      <c r="R1330"/>
      <c r="S1330"/>
    </row>
    <row r="1331" spans="15:19" x14ac:dyDescent="0.25">
      <c r="O1331" s="3"/>
      <c r="P1331"/>
      <c r="Q1331"/>
      <c r="R1331"/>
      <c r="S1331"/>
    </row>
    <row r="1332" spans="15:19" x14ac:dyDescent="0.25">
      <c r="O1332" s="3"/>
      <c r="P1332"/>
      <c r="Q1332"/>
      <c r="R1332"/>
      <c r="S1332"/>
    </row>
    <row r="1333" spans="15:19" x14ac:dyDescent="0.25">
      <c r="O1333" s="3"/>
      <c r="P1333"/>
      <c r="Q1333"/>
      <c r="R1333"/>
      <c r="S1333"/>
    </row>
    <row r="1334" spans="15:19" x14ac:dyDescent="0.25">
      <c r="O1334" s="3"/>
      <c r="P1334"/>
      <c r="Q1334"/>
      <c r="R1334"/>
      <c r="S1334"/>
    </row>
    <row r="1335" spans="15:19" x14ac:dyDescent="0.25">
      <c r="O1335" s="3"/>
      <c r="P1335"/>
      <c r="Q1335"/>
      <c r="R1335"/>
      <c r="S1335"/>
    </row>
    <row r="1336" spans="15:19" x14ac:dyDescent="0.25">
      <c r="O1336" s="3"/>
      <c r="P1336"/>
      <c r="Q1336"/>
      <c r="R1336"/>
      <c r="S1336"/>
    </row>
    <row r="1337" spans="15:19" x14ac:dyDescent="0.25">
      <c r="O1337" s="3"/>
      <c r="P1337"/>
      <c r="Q1337"/>
      <c r="R1337"/>
      <c r="S1337"/>
    </row>
    <row r="1338" spans="15:19" x14ac:dyDescent="0.25">
      <c r="O1338" s="3"/>
      <c r="P1338"/>
      <c r="Q1338"/>
      <c r="R1338"/>
      <c r="S1338"/>
    </row>
    <row r="1339" spans="15:19" x14ac:dyDescent="0.25">
      <c r="O1339" s="3"/>
      <c r="P1339"/>
      <c r="Q1339"/>
      <c r="R1339"/>
      <c r="S1339"/>
    </row>
    <row r="1340" spans="15:19" x14ac:dyDescent="0.25">
      <c r="O1340" s="3"/>
      <c r="P1340"/>
      <c r="Q1340"/>
      <c r="R1340"/>
      <c r="S1340"/>
    </row>
    <row r="1341" spans="15:19" x14ac:dyDescent="0.25">
      <c r="O1341" s="3"/>
      <c r="P1341"/>
      <c r="Q1341"/>
      <c r="R1341"/>
      <c r="S1341"/>
    </row>
    <row r="1342" spans="15:19" x14ac:dyDescent="0.25">
      <c r="O1342" s="3"/>
      <c r="P1342"/>
      <c r="Q1342"/>
      <c r="R1342"/>
      <c r="S1342"/>
    </row>
    <row r="1343" spans="15:19" x14ac:dyDescent="0.25">
      <c r="O1343" s="3"/>
      <c r="P1343"/>
      <c r="Q1343"/>
      <c r="R1343"/>
      <c r="S1343"/>
    </row>
    <row r="1344" spans="15:19" x14ac:dyDescent="0.25">
      <c r="O1344" s="3"/>
      <c r="P1344"/>
      <c r="Q1344"/>
      <c r="R1344"/>
      <c r="S1344"/>
    </row>
    <row r="1345" spans="15:19" x14ac:dyDescent="0.25">
      <c r="O1345" s="3"/>
      <c r="P1345"/>
      <c r="Q1345"/>
      <c r="R1345"/>
      <c r="S1345"/>
    </row>
    <row r="1346" spans="15:19" x14ac:dyDescent="0.25">
      <c r="O1346" s="3"/>
      <c r="P1346"/>
      <c r="Q1346"/>
      <c r="R1346"/>
      <c r="S1346"/>
    </row>
    <row r="1347" spans="15:19" x14ac:dyDescent="0.25">
      <c r="O1347" s="3"/>
      <c r="P1347"/>
      <c r="Q1347"/>
      <c r="R1347"/>
      <c r="S1347"/>
    </row>
    <row r="1348" spans="15:19" x14ac:dyDescent="0.25">
      <c r="O1348" s="3"/>
      <c r="P1348"/>
      <c r="Q1348"/>
      <c r="R1348"/>
      <c r="S1348"/>
    </row>
    <row r="1349" spans="15:19" x14ac:dyDescent="0.25">
      <c r="O1349" s="3"/>
      <c r="P1349"/>
      <c r="Q1349"/>
      <c r="R1349"/>
      <c r="S1349"/>
    </row>
    <row r="1350" spans="15:19" x14ac:dyDescent="0.25">
      <c r="O1350" s="3"/>
      <c r="P1350"/>
      <c r="Q1350"/>
      <c r="R1350"/>
      <c r="S1350"/>
    </row>
    <row r="1351" spans="15:19" x14ac:dyDescent="0.25">
      <c r="O1351" s="3"/>
      <c r="P1351"/>
      <c r="Q1351"/>
      <c r="R1351"/>
      <c r="S1351"/>
    </row>
    <row r="1352" spans="15:19" x14ac:dyDescent="0.25">
      <c r="O1352" s="3"/>
      <c r="P1352"/>
      <c r="Q1352"/>
      <c r="R1352"/>
      <c r="S1352"/>
    </row>
    <row r="1353" spans="15:19" x14ac:dyDescent="0.25">
      <c r="O1353" s="3"/>
      <c r="P1353"/>
      <c r="Q1353"/>
      <c r="R1353"/>
      <c r="S1353"/>
    </row>
    <row r="1354" spans="15:19" x14ac:dyDescent="0.25">
      <c r="O1354" s="3"/>
      <c r="P1354"/>
      <c r="Q1354"/>
      <c r="R1354"/>
      <c r="S1354"/>
    </row>
    <row r="1355" spans="15:19" x14ac:dyDescent="0.25">
      <c r="O1355" s="3"/>
      <c r="P1355"/>
      <c r="Q1355"/>
      <c r="R1355"/>
      <c r="S1355"/>
    </row>
    <row r="1356" spans="15:19" x14ac:dyDescent="0.25">
      <c r="O1356" s="3"/>
      <c r="P1356"/>
      <c r="Q1356"/>
      <c r="R1356"/>
      <c r="S1356"/>
    </row>
    <row r="1357" spans="15:19" x14ac:dyDescent="0.25">
      <c r="O1357" s="3"/>
      <c r="P1357"/>
      <c r="Q1357"/>
      <c r="R1357"/>
      <c r="S1357"/>
    </row>
    <row r="1358" spans="15:19" x14ac:dyDescent="0.25">
      <c r="O1358" s="3"/>
      <c r="P1358"/>
      <c r="Q1358"/>
      <c r="R1358"/>
      <c r="S1358"/>
    </row>
    <row r="1359" spans="15:19" x14ac:dyDescent="0.25">
      <c r="O1359" s="3"/>
      <c r="P1359"/>
      <c r="Q1359"/>
      <c r="R1359"/>
      <c r="S1359"/>
    </row>
    <row r="1360" spans="15:19" x14ac:dyDescent="0.25">
      <c r="O1360" s="3"/>
      <c r="P1360"/>
      <c r="Q1360"/>
      <c r="R1360"/>
      <c r="S1360"/>
    </row>
    <row r="1361" spans="15:19" x14ac:dyDescent="0.25">
      <c r="O1361" s="3"/>
      <c r="P1361"/>
      <c r="Q1361"/>
      <c r="R1361"/>
      <c r="S1361"/>
    </row>
    <row r="1362" spans="15:19" x14ac:dyDescent="0.25">
      <c r="O1362" s="3"/>
      <c r="P1362"/>
      <c r="Q1362"/>
      <c r="R1362"/>
      <c r="S1362"/>
    </row>
    <row r="1363" spans="15:19" x14ac:dyDescent="0.25">
      <c r="O1363" s="3"/>
      <c r="P1363"/>
      <c r="Q1363"/>
      <c r="R1363"/>
      <c r="S1363"/>
    </row>
    <row r="1364" spans="15:19" x14ac:dyDescent="0.25">
      <c r="O1364" s="3"/>
      <c r="P1364"/>
      <c r="Q1364"/>
      <c r="R1364"/>
      <c r="S1364"/>
    </row>
    <row r="1365" spans="15:19" x14ac:dyDescent="0.25">
      <c r="O1365" s="3"/>
      <c r="P1365"/>
      <c r="Q1365"/>
      <c r="R1365"/>
      <c r="S1365"/>
    </row>
    <row r="1366" spans="15:19" x14ac:dyDescent="0.25">
      <c r="O1366" s="3"/>
      <c r="P1366"/>
      <c r="Q1366"/>
      <c r="R1366"/>
      <c r="S1366"/>
    </row>
    <row r="1367" spans="15:19" x14ac:dyDescent="0.25">
      <c r="O1367" s="3"/>
      <c r="P1367"/>
      <c r="Q1367"/>
      <c r="R1367"/>
      <c r="S1367"/>
    </row>
    <row r="1368" spans="15:19" x14ac:dyDescent="0.25">
      <c r="O1368" s="3"/>
      <c r="P1368"/>
      <c r="Q1368"/>
      <c r="R1368"/>
      <c r="S1368"/>
    </row>
    <row r="1369" spans="15:19" x14ac:dyDescent="0.25">
      <c r="O1369" s="3"/>
      <c r="P1369"/>
      <c r="Q1369"/>
      <c r="R1369"/>
      <c r="S1369"/>
    </row>
    <row r="1370" spans="15:19" x14ac:dyDescent="0.25">
      <c r="O1370" s="3"/>
      <c r="P1370"/>
      <c r="Q1370"/>
      <c r="R1370"/>
      <c r="S1370"/>
    </row>
    <row r="1371" spans="15:19" x14ac:dyDescent="0.25">
      <c r="O1371" s="3"/>
      <c r="P1371"/>
      <c r="Q1371"/>
      <c r="R1371"/>
      <c r="S1371"/>
    </row>
    <row r="1372" spans="15:19" x14ac:dyDescent="0.25">
      <c r="O1372" s="3"/>
      <c r="P1372"/>
      <c r="Q1372"/>
      <c r="R1372"/>
      <c r="S1372"/>
    </row>
    <row r="1373" spans="15:19" x14ac:dyDescent="0.25">
      <c r="O1373" s="3"/>
      <c r="P1373"/>
      <c r="Q1373"/>
      <c r="R1373"/>
      <c r="S1373"/>
    </row>
    <row r="1374" spans="15:19" x14ac:dyDescent="0.25">
      <c r="O1374" s="3"/>
      <c r="P1374"/>
      <c r="Q1374"/>
      <c r="R1374"/>
      <c r="S1374"/>
    </row>
    <row r="1375" spans="15:19" x14ac:dyDescent="0.25">
      <c r="O1375" s="3"/>
      <c r="P1375"/>
      <c r="Q1375"/>
      <c r="R1375"/>
      <c r="S1375"/>
    </row>
    <row r="1376" spans="15:19" x14ac:dyDescent="0.25">
      <c r="O1376" s="3"/>
      <c r="P1376"/>
      <c r="Q1376"/>
      <c r="R1376"/>
      <c r="S1376"/>
    </row>
    <row r="1377" spans="15:19" x14ac:dyDescent="0.25">
      <c r="O1377" s="3"/>
      <c r="P1377"/>
      <c r="Q1377"/>
      <c r="R1377"/>
      <c r="S1377"/>
    </row>
    <row r="1378" spans="15:19" x14ac:dyDescent="0.25">
      <c r="O1378" s="3"/>
      <c r="P1378"/>
      <c r="Q1378"/>
      <c r="R1378"/>
      <c r="S1378"/>
    </row>
    <row r="1379" spans="15:19" x14ac:dyDescent="0.25">
      <c r="O1379" s="3"/>
      <c r="P1379"/>
      <c r="Q1379"/>
      <c r="R1379"/>
      <c r="S1379"/>
    </row>
    <row r="1380" spans="15:19" x14ac:dyDescent="0.25">
      <c r="O1380" s="3"/>
      <c r="P1380"/>
      <c r="Q1380"/>
      <c r="R1380"/>
      <c r="S1380"/>
    </row>
    <row r="1381" spans="15:19" x14ac:dyDescent="0.25">
      <c r="O1381" s="3"/>
      <c r="P1381"/>
      <c r="Q1381"/>
      <c r="R1381"/>
      <c r="S1381"/>
    </row>
    <row r="1382" spans="15:19" x14ac:dyDescent="0.25">
      <c r="O1382" s="3"/>
      <c r="P1382"/>
      <c r="Q1382"/>
      <c r="R1382"/>
      <c r="S1382"/>
    </row>
    <row r="1383" spans="15:19" x14ac:dyDescent="0.25">
      <c r="O1383" s="3"/>
      <c r="P1383"/>
      <c r="Q1383"/>
      <c r="R1383"/>
      <c r="S1383"/>
    </row>
    <row r="1384" spans="15:19" x14ac:dyDescent="0.25">
      <c r="O1384" s="3"/>
      <c r="P1384"/>
      <c r="Q1384"/>
      <c r="R1384"/>
      <c r="S1384"/>
    </row>
    <row r="1385" spans="15:19" x14ac:dyDescent="0.25">
      <c r="O1385" s="3"/>
      <c r="P1385"/>
      <c r="Q1385"/>
      <c r="R1385"/>
      <c r="S1385"/>
    </row>
    <row r="1386" spans="15:19" x14ac:dyDescent="0.25">
      <c r="O1386" s="3"/>
      <c r="P1386"/>
      <c r="Q1386"/>
      <c r="R1386"/>
      <c r="S1386"/>
    </row>
    <row r="1387" spans="15:19" x14ac:dyDescent="0.25">
      <c r="O1387" s="3"/>
      <c r="P1387"/>
      <c r="Q1387"/>
      <c r="R1387"/>
      <c r="S1387"/>
    </row>
    <row r="1388" spans="15:19" x14ac:dyDescent="0.25">
      <c r="O1388" s="3"/>
      <c r="P1388"/>
      <c r="Q1388"/>
      <c r="R1388"/>
      <c r="S1388"/>
    </row>
    <row r="1389" spans="15:19" x14ac:dyDescent="0.25">
      <c r="O1389" s="3"/>
      <c r="P1389"/>
      <c r="Q1389"/>
      <c r="R1389"/>
      <c r="S1389"/>
    </row>
    <row r="1390" spans="15:19" x14ac:dyDescent="0.25">
      <c r="O1390" s="3"/>
      <c r="P1390"/>
      <c r="Q1390"/>
      <c r="R1390"/>
      <c r="S1390"/>
    </row>
    <row r="1391" spans="15:19" x14ac:dyDescent="0.25">
      <c r="O1391" s="3"/>
      <c r="P1391"/>
      <c r="Q1391"/>
      <c r="R1391"/>
      <c r="S1391"/>
    </row>
    <row r="1392" spans="15:19" x14ac:dyDescent="0.25">
      <c r="O1392" s="3"/>
      <c r="P1392"/>
      <c r="Q1392"/>
      <c r="R1392"/>
      <c r="S1392"/>
    </row>
    <row r="1393" spans="15:19" x14ac:dyDescent="0.25">
      <c r="O1393" s="3"/>
      <c r="P1393"/>
      <c r="Q1393"/>
      <c r="R1393"/>
      <c r="S1393"/>
    </row>
    <row r="1394" spans="15:19" x14ac:dyDescent="0.25">
      <c r="O1394" s="3"/>
      <c r="P1394"/>
      <c r="Q1394"/>
      <c r="R1394"/>
      <c r="S1394"/>
    </row>
    <row r="1395" spans="15:19" x14ac:dyDescent="0.25">
      <c r="O1395" s="3"/>
      <c r="P1395"/>
      <c r="Q1395"/>
      <c r="R1395"/>
      <c r="S1395"/>
    </row>
    <row r="1396" spans="15:19" x14ac:dyDescent="0.25">
      <c r="O1396" s="3"/>
      <c r="P1396"/>
      <c r="Q1396"/>
      <c r="R1396"/>
      <c r="S1396"/>
    </row>
    <row r="1397" spans="15:19" x14ac:dyDescent="0.25">
      <c r="O1397" s="3"/>
      <c r="P1397"/>
      <c r="Q1397"/>
      <c r="R1397"/>
      <c r="S1397"/>
    </row>
    <row r="1398" spans="15:19" x14ac:dyDescent="0.25">
      <c r="O1398" s="3"/>
      <c r="P1398"/>
      <c r="Q1398"/>
      <c r="R1398"/>
      <c r="S1398"/>
    </row>
    <row r="1399" spans="15:19" x14ac:dyDescent="0.25">
      <c r="O1399" s="3"/>
      <c r="P1399"/>
      <c r="Q1399"/>
      <c r="R1399"/>
      <c r="S1399"/>
    </row>
    <row r="1400" spans="15:19" x14ac:dyDescent="0.25">
      <c r="O1400" s="3"/>
      <c r="P1400"/>
      <c r="Q1400"/>
      <c r="R1400"/>
      <c r="S1400"/>
    </row>
    <row r="1401" spans="15:19" x14ac:dyDescent="0.25">
      <c r="O1401" s="3"/>
      <c r="P1401"/>
      <c r="Q1401"/>
      <c r="R1401"/>
      <c r="S1401"/>
    </row>
    <row r="1402" spans="15:19" x14ac:dyDescent="0.25">
      <c r="O1402" s="3"/>
      <c r="P1402"/>
      <c r="Q1402"/>
      <c r="R1402"/>
      <c r="S1402"/>
    </row>
    <row r="1403" spans="15:19" x14ac:dyDescent="0.25">
      <c r="O1403" s="3"/>
      <c r="P1403"/>
      <c r="Q1403"/>
      <c r="R1403"/>
      <c r="S1403"/>
    </row>
    <row r="1404" spans="15:19" x14ac:dyDescent="0.25">
      <c r="O1404" s="3"/>
      <c r="P1404"/>
      <c r="Q1404"/>
      <c r="R1404"/>
      <c r="S1404"/>
    </row>
    <row r="1405" spans="15:19" x14ac:dyDescent="0.25">
      <c r="O1405" s="3"/>
      <c r="P1405"/>
      <c r="Q1405"/>
      <c r="R1405"/>
      <c r="S1405"/>
    </row>
    <row r="1406" spans="15:19" x14ac:dyDescent="0.25">
      <c r="O1406" s="3"/>
      <c r="P1406"/>
      <c r="Q1406"/>
      <c r="R1406"/>
      <c r="S1406"/>
    </row>
    <row r="1407" spans="15:19" x14ac:dyDescent="0.25">
      <c r="O1407" s="3"/>
      <c r="P1407"/>
      <c r="Q1407"/>
      <c r="R1407"/>
      <c r="S1407"/>
    </row>
    <row r="1408" spans="15:19" x14ac:dyDescent="0.25">
      <c r="O1408" s="3"/>
      <c r="P1408"/>
      <c r="Q1408"/>
      <c r="R1408"/>
      <c r="S1408"/>
    </row>
    <row r="1409" spans="15:19" x14ac:dyDescent="0.25">
      <c r="O1409" s="3"/>
      <c r="P1409"/>
      <c r="Q1409"/>
      <c r="R1409"/>
      <c r="S1409"/>
    </row>
    <row r="1410" spans="15:19" x14ac:dyDescent="0.25">
      <c r="O1410" s="3"/>
      <c r="P1410"/>
      <c r="Q1410"/>
      <c r="R1410"/>
      <c r="S1410"/>
    </row>
    <row r="1411" spans="15:19" x14ac:dyDescent="0.25">
      <c r="O1411" s="3"/>
      <c r="P1411"/>
      <c r="Q1411"/>
      <c r="R1411"/>
      <c r="S1411"/>
    </row>
    <row r="1412" spans="15:19" x14ac:dyDescent="0.25">
      <c r="O1412" s="3"/>
      <c r="P1412"/>
      <c r="Q1412"/>
      <c r="R1412"/>
      <c r="S1412"/>
    </row>
    <row r="1413" spans="15:19" x14ac:dyDescent="0.25">
      <c r="O1413" s="3"/>
      <c r="P1413"/>
      <c r="Q1413"/>
      <c r="R1413"/>
      <c r="S1413"/>
    </row>
    <row r="1414" spans="15:19" x14ac:dyDescent="0.25">
      <c r="O1414" s="3"/>
      <c r="P1414"/>
      <c r="Q1414"/>
      <c r="R1414"/>
      <c r="S1414"/>
    </row>
    <row r="1415" spans="15:19" x14ac:dyDescent="0.25">
      <c r="O1415" s="3"/>
      <c r="P1415"/>
      <c r="Q1415"/>
      <c r="R1415"/>
      <c r="S1415"/>
    </row>
    <row r="1416" spans="15:19" x14ac:dyDescent="0.25">
      <c r="O1416" s="3"/>
      <c r="P1416"/>
      <c r="Q1416"/>
      <c r="R1416"/>
      <c r="S1416"/>
    </row>
    <row r="1417" spans="15:19" x14ac:dyDescent="0.25">
      <c r="O1417" s="3"/>
      <c r="P1417"/>
      <c r="Q1417"/>
      <c r="R1417"/>
      <c r="S1417"/>
    </row>
    <row r="1418" spans="15:19" x14ac:dyDescent="0.25">
      <c r="O1418" s="3"/>
      <c r="P1418"/>
      <c r="Q1418"/>
      <c r="R1418"/>
      <c r="S1418"/>
    </row>
    <row r="1419" spans="15:19" x14ac:dyDescent="0.25">
      <c r="O1419" s="3"/>
      <c r="P1419"/>
      <c r="Q1419"/>
      <c r="R1419"/>
      <c r="S1419"/>
    </row>
    <row r="1420" spans="15:19" x14ac:dyDescent="0.25">
      <c r="O1420" s="3"/>
      <c r="P1420"/>
      <c r="Q1420"/>
      <c r="R1420"/>
      <c r="S1420"/>
    </row>
    <row r="1421" spans="15:19" x14ac:dyDescent="0.25">
      <c r="O1421" s="3"/>
      <c r="P1421"/>
      <c r="Q1421"/>
      <c r="R1421"/>
      <c r="S1421"/>
    </row>
    <row r="1422" spans="15:19" x14ac:dyDescent="0.25">
      <c r="O1422" s="3"/>
      <c r="P1422"/>
      <c r="Q1422"/>
      <c r="R1422"/>
      <c r="S1422"/>
    </row>
    <row r="1423" spans="15:19" x14ac:dyDescent="0.25">
      <c r="O1423" s="3"/>
      <c r="P1423"/>
      <c r="Q1423"/>
      <c r="R1423"/>
      <c r="S1423"/>
    </row>
    <row r="1424" spans="15:19" x14ac:dyDescent="0.25">
      <c r="O1424" s="3"/>
      <c r="P1424"/>
      <c r="Q1424"/>
      <c r="R1424"/>
      <c r="S1424"/>
    </row>
    <row r="1425" spans="15:19" x14ac:dyDescent="0.25">
      <c r="O1425" s="3"/>
      <c r="P1425"/>
      <c r="Q1425"/>
      <c r="R1425"/>
      <c r="S1425"/>
    </row>
    <row r="1426" spans="15:19" x14ac:dyDescent="0.25">
      <c r="O1426" s="3"/>
      <c r="P1426"/>
      <c r="Q1426"/>
      <c r="R1426"/>
      <c r="S1426"/>
    </row>
    <row r="1427" spans="15:19" x14ac:dyDescent="0.25">
      <c r="O1427" s="3"/>
      <c r="P1427"/>
      <c r="Q1427"/>
      <c r="R1427"/>
      <c r="S1427"/>
    </row>
    <row r="1428" spans="15:19" x14ac:dyDescent="0.25">
      <c r="O1428" s="3"/>
      <c r="P1428"/>
      <c r="Q1428"/>
      <c r="R1428"/>
      <c r="S1428"/>
    </row>
    <row r="1429" spans="15:19" x14ac:dyDescent="0.25">
      <c r="O1429" s="3"/>
      <c r="P1429"/>
      <c r="Q1429"/>
      <c r="R1429"/>
      <c r="S1429"/>
    </row>
    <row r="1430" spans="15:19" x14ac:dyDescent="0.25">
      <c r="O1430" s="3"/>
      <c r="P1430"/>
      <c r="Q1430"/>
      <c r="R1430"/>
      <c r="S1430"/>
    </row>
    <row r="1431" spans="15:19" x14ac:dyDescent="0.25">
      <c r="O1431" s="3"/>
      <c r="P1431"/>
      <c r="Q1431"/>
      <c r="R1431"/>
      <c r="S1431"/>
    </row>
    <row r="1432" spans="15:19" x14ac:dyDescent="0.25">
      <c r="O1432" s="3"/>
      <c r="P1432"/>
      <c r="Q1432"/>
      <c r="R1432"/>
      <c r="S1432"/>
    </row>
    <row r="1433" spans="15:19" x14ac:dyDescent="0.25">
      <c r="O1433" s="3"/>
      <c r="P1433"/>
      <c r="Q1433"/>
      <c r="R1433"/>
      <c r="S1433"/>
    </row>
    <row r="1434" spans="15:19" x14ac:dyDescent="0.25">
      <c r="O1434" s="3"/>
      <c r="P1434"/>
      <c r="Q1434"/>
      <c r="R1434"/>
      <c r="S1434"/>
    </row>
    <row r="1435" spans="15:19" x14ac:dyDescent="0.25">
      <c r="O1435" s="3"/>
      <c r="P1435"/>
      <c r="Q1435"/>
      <c r="R1435"/>
      <c r="S1435"/>
    </row>
    <row r="1436" spans="15:19" x14ac:dyDescent="0.25">
      <c r="O1436" s="3"/>
      <c r="P1436"/>
      <c r="Q1436"/>
      <c r="R1436"/>
      <c r="S1436"/>
    </row>
    <row r="1437" spans="15:19" x14ac:dyDescent="0.25">
      <c r="O1437" s="3"/>
      <c r="P1437"/>
      <c r="Q1437"/>
      <c r="R1437"/>
      <c r="S1437"/>
    </row>
    <row r="1438" spans="15:19" x14ac:dyDescent="0.25">
      <c r="O1438" s="3"/>
      <c r="P1438"/>
      <c r="Q1438"/>
      <c r="R1438"/>
      <c r="S1438"/>
    </row>
    <row r="1439" spans="15:19" x14ac:dyDescent="0.25">
      <c r="O1439" s="3"/>
      <c r="P1439"/>
      <c r="Q1439"/>
      <c r="R1439"/>
      <c r="S1439"/>
    </row>
    <row r="1440" spans="15:19" x14ac:dyDescent="0.25">
      <c r="O1440" s="3"/>
      <c r="P1440"/>
      <c r="Q1440"/>
      <c r="R1440"/>
      <c r="S1440"/>
    </row>
    <row r="1441" spans="15:19" x14ac:dyDescent="0.25">
      <c r="O1441" s="3"/>
      <c r="P1441"/>
      <c r="Q1441"/>
      <c r="R1441"/>
      <c r="S1441"/>
    </row>
    <row r="1442" spans="15:19" x14ac:dyDescent="0.25">
      <c r="O1442" s="3"/>
      <c r="P1442"/>
      <c r="Q1442"/>
      <c r="R1442"/>
      <c r="S1442"/>
    </row>
    <row r="1443" spans="15:19" x14ac:dyDescent="0.25">
      <c r="O1443" s="3"/>
      <c r="P1443"/>
      <c r="Q1443"/>
      <c r="R1443"/>
      <c r="S1443"/>
    </row>
    <row r="1444" spans="15:19" x14ac:dyDescent="0.25">
      <c r="O1444" s="3"/>
      <c r="P1444"/>
      <c r="Q1444"/>
      <c r="R1444"/>
      <c r="S1444"/>
    </row>
    <row r="1445" spans="15:19" x14ac:dyDescent="0.25">
      <c r="O1445" s="3"/>
      <c r="P1445"/>
      <c r="Q1445"/>
      <c r="R1445"/>
      <c r="S1445"/>
    </row>
    <row r="1446" spans="15:19" x14ac:dyDescent="0.25">
      <c r="O1446" s="3"/>
      <c r="P1446"/>
      <c r="Q1446"/>
      <c r="R1446"/>
      <c r="S1446"/>
    </row>
    <row r="1447" spans="15:19" x14ac:dyDescent="0.25">
      <c r="O1447" s="3"/>
      <c r="P1447"/>
      <c r="Q1447"/>
      <c r="R1447"/>
      <c r="S1447"/>
    </row>
    <row r="1448" spans="15:19" x14ac:dyDescent="0.25">
      <c r="O1448" s="3"/>
      <c r="P1448"/>
      <c r="Q1448"/>
      <c r="R1448"/>
      <c r="S1448"/>
    </row>
    <row r="1449" spans="15:19" x14ac:dyDescent="0.25">
      <c r="O1449" s="3"/>
      <c r="P1449"/>
      <c r="Q1449"/>
      <c r="R1449"/>
      <c r="S1449"/>
    </row>
    <row r="1450" spans="15:19" x14ac:dyDescent="0.25">
      <c r="O1450" s="3"/>
      <c r="P1450"/>
      <c r="Q1450"/>
      <c r="R1450"/>
      <c r="S1450"/>
    </row>
    <row r="1451" spans="15:19" x14ac:dyDescent="0.25">
      <c r="O1451" s="3"/>
      <c r="P1451"/>
      <c r="Q1451"/>
      <c r="R1451"/>
      <c r="S1451"/>
    </row>
    <row r="1452" spans="15:19" x14ac:dyDescent="0.25">
      <c r="O1452" s="3"/>
      <c r="P1452"/>
      <c r="Q1452"/>
      <c r="R1452"/>
      <c r="S1452"/>
    </row>
    <row r="1453" spans="15:19" x14ac:dyDescent="0.25">
      <c r="O1453" s="3"/>
      <c r="P1453"/>
      <c r="Q1453"/>
      <c r="R1453"/>
      <c r="S1453"/>
    </row>
    <row r="1454" spans="15:19" x14ac:dyDescent="0.25">
      <c r="O1454" s="3"/>
      <c r="P1454"/>
      <c r="Q1454"/>
      <c r="R1454"/>
      <c r="S1454"/>
    </row>
    <row r="1455" spans="15:19" x14ac:dyDescent="0.25">
      <c r="O1455" s="3"/>
      <c r="P1455"/>
      <c r="Q1455"/>
      <c r="R1455"/>
      <c r="S1455"/>
    </row>
    <row r="1456" spans="15:19" x14ac:dyDescent="0.25">
      <c r="O1456" s="3"/>
      <c r="P1456"/>
      <c r="Q1456"/>
      <c r="R1456"/>
      <c r="S1456"/>
    </row>
    <row r="1457" spans="15:19" x14ac:dyDescent="0.25">
      <c r="O1457" s="3"/>
      <c r="P1457"/>
      <c r="Q1457"/>
      <c r="R1457"/>
      <c r="S1457"/>
    </row>
    <row r="1458" spans="15:19" x14ac:dyDescent="0.25">
      <c r="O1458" s="3"/>
      <c r="P1458"/>
      <c r="Q1458"/>
      <c r="R1458"/>
      <c r="S1458"/>
    </row>
    <row r="1459" spans="15:19" x14ac:dyDescent="0.25">
      <c r="O1459" s="3"/>
      <c r="P1459"/>
      <c r="Q1459"/>
      <c r="R1459"/>
      <c r="S1459"/>
    </row>
    <row r="1460" spans="15:19" x14ac:dyDescent="0.25">
      <c r="O1460" s="3"/>
      <c r="P1460"/>
      <c r="Q1460"/>
      <c r="R1460"/>
      <c r="S1460"/>
    </row>
    <row r="1461" spans="15:19" x14ac:dyDescent="0.25">
      <c r="O1461" s="3"/>
      <c r="P1461"/>
      <c r="Q1461"/>
      <c r="R1461"/>
      <c r="S1461"/>
    </row>
    <row r="1462" spans="15:19" x14ac:dyDescent="0.25">
      <c r="O1462" s="3"/>
      <c r="P1462"/>
      <c r="Q1462"/>
      <c r="R1462"/>
      <c r="S1462"/>
    </row>
    <row r="1463" spans="15:19" x14ac:dyDescent="0.25">
      <c r="O1463" s="3"/>
      <c r="P1463"/>
      <c r="Q1463"/>
      <c r="R1463"/>
      <c r="S1463"/>
    </row>
    <row r="1464" spans="15:19" x14ac:dyDescent="0.25">
      <c r="O1464" s="3"/>
      <c r="P1464"/>
      <c r="Q1464"/>
      <c r="R1464"/>
      <c r="S1464"/>
    </row>
    <row r="1465" spans="15:19" x14ac:dyDescent="0.25">
      <c r="O1465" s="3"/>
      <c r="P1465"/>
      <c r="Q1465"/>
      <c r="R1465"/>
      <c r="S1465"/>
    </row>
    <row r="1466" spans="15:19" x14ac:dyDescent="0.25">
      <c r="O1466" s="3"/>
      <c r="P1466"/>
      <c r="Q1466"/>
      <c r="R1466"/>
      <c r="S1466"/>
    </row>
    <row r="1467" spans="15:19" x14ac:dyDescent="0.25">
      <c r="O1467" s="3"/>
      <c r="P1467"/>
      <c r="Q1467"/>
      <c r="R1467"/>
      <c r="S1467"/>
    </row>
    <row r="1468" spans="15:19" x14ac:dyDescent="0.25">
      <c r="O1468" s="3"/>
      <c r="P1468"/>
      <c r="Q1468"/>
      <c r="R1468"/>
      <c r="S1468"/>
    </row>
    <row r="1469" spans="15:19" x14ac:dyDescent="0.25">
      <c r="O1469" s="3"/>
      <c r="P1469"/>
      <c r="Q1469"/>
      <c r="R1469"/>
      <c r="S1469"/>
    </row>
    <row r="1470" spans="15:19" x14ac:dyDescent="0.25">
      <c r="O1470" s="3"/>
      <c r="P1470"/>
      <c r="Q1470"/>
      <c r="R1470"/>
      <c r="S1470"/>
    </row>
    <row r="1471" spans="15:19" x14ac:dyDescent="0.25">
      <c r="O1471" s="3"/>
      <c r="P1471"/>
      <c r="Q1471"/>
      <c r="R1471"/>
      <c r="S1471"/>
    </row>
    <row r="1472" spans="15:19" x14ac:dyDescent="0.25">
      <c r="O1472" s="3"/>
      <c r="P1472"/>
      <c r="Q1472"/>
      <c r="R1472"/>
      <c r="S1472"/>
    </row>
    <row r="1473" spans="15:19" x14ac:dyDescent="0.25">
      <c r="O1473" s="3"/>
      <c r="P1473"/>
      <c r="Q1473"/>
      <c r="R1473"/>
      <c r="S1473"/>
    </row>
    <row r="1474" spans="15:19" x14ac:dyDescent="0.25">
      <c r="O1474" s="3"/>
      <c r="P1474"/>
      <c r="Q1474"/>
      <c r="R1474"/>
      <c r="S1474"/>
    </row>
    <row r="1475" spans="15:19" x14ac:dyDescent="0.25">
      <c r="O1475" s="3"/>
      <c r="P1475"/>
      <c r="Q1475"/>
      <c r="R1475"/>
      <c r="S1475"/>
    </row>
    <row r="1476" spans="15:19" x14ac:dyDescent="0.25">
      <c r="O1476" s="3"/>
      <c r="P1476"/>
      <c r="Q1476"/>
      <c r="R1476"/>
      <c r="S1476"/>
    </row>
    <row r="1477" spans="15:19" x14ac:dyDescent="0.25">
      <c r="O1477" s="3"/>
      <c r="P1477"/>
      <c r="Q1477"/>
      <c r="R1477"/>
      <c r="S1477"/>
    </row>
    <row r="1478" spans="15:19" x14ac:dyDescent="0.25">
      <c r="O1478" s="3"/>
      <c r="P1478"/>
      <c r="Q1478"/>
      <c r="R1478"/>
      <c r="S1478"/>
    </row>
    <row r="1479" spans="15:19" x14ac:dyDescent="0.25">
      <c r="O1479" s="3"/>
      <c r="P1479"/>
      <c r="Q1479"/>
      <c r="R1479"/>
      <c r="S1479"/>
    </row>
    <row r="1480" spans="15:19" x14ac:dyDescent="0.25">
      <c r="O1480" s="3"/>
      <c r="P1480"/>
      <c r="Q1480"/>
      <c r="R1480"/>
      <c r="S1480"/>
    </row>
    <row r="1481" spans="15:19" x14ac:dyDescent="0.25">
      <c r="O1481" s="3"/>
      <c r="P1481"/>
      <c r="Q1481"/>
      <c r="R1481"/>
      <c r="S1481"/>
    </row>
    <row r="1482" spans="15:19" x14ac:dyDescent="0.25">
      <c r="O1482" s="3"/>
      <c r="P1482"/>
      <c r="Q1482"/>
      <c r="R1482"/>
      <c r="S1482"/>
    </row>
    <row r="1483" spans="15:19" x14ac:dyDescent="0.25">
      <c r="O1483" s="3"/>
      <c r="P1483"/>
      <c r="Q1483"/>
      <c r="R1483"/>
      <c r="S1483"/>
    </row>
    <row r="1484" spans="15:19" x14ac:dyDescent="0.25">
      <c r="O1484" s="3"/>
      <c r="P1484"/>
      <c r="Q1484"/>
      <c r="R1484"/>
      <c r="S1484"/>
    </row>
    <row r="1485" spans="15:19" x14ac:dyDescent="0.25">
      <c r="O1485" s="3"/>
      <c r="P1485"/>
      <c r="Q1485"/>
      <c r="R1485"/>
      <c r="S1485"/>
    </row>
    <row r="1486" spans="15:19" x14ac:dyDescent="0.25">
      <c r="O1486" s="3"/>
      <c r="P1486"/>
      <c r="Q1486"/>
      <c r="R1486"/>
      <c r="S1486"/>
    </row>
    <row r="1487" spans="15:19" x14ac:dyDescent="0.25">
      <c r="O1487" s="3"/>
      <c r="P1487"/>
      <c r="Q1487"/>
      <c r="R1487"/>
      <c r="S1487"/>
    </row>
    <row r="1488" spans="15:19" x14ac:dyDescent="0.25">
      <c r="O1488" s="3"/>
      <c r="P1488"/>
      <c r="Q1488"/>
      <c r="R1488"/>
      <c r="S1488"/>
    </row>
    <row r="1489" spans="15:19" x14ac:dyDescent="0.25">
      <c r="O1489" s="3"/>
      <c r="P1489"/>
      <c r="Q1489"/>
      <c r="R1489"/>
      <c r="S1489"/>
    </row>
    <row r="1490" spans="15:19" x14ac:dyDescent="0.25">
      <c r="O1490" s="3"/>
      <c r="P1490"/>
      <c r="Q1490"/>
      <c r="R1490"/>
      <c r="S1490"/>
    </row>
    <row r="1491" spans="15:19" x14ac:dyDescent="0.25">
      <c r="O1491" s="3"/>
      <c r="P1491"/>
      <c r="Q1491"/>
      <c r="R1491"/>
      <c r="S1491"/>
    </row>
    <row r="1492" spans="15:19" x14ac:dyDescent="0.25">
      <c r="O1492" s="3"/>
      <c r="P1492"/>
      <c r="Q1492"/>
      <c r="R1492"/>
      <c r="S1492"/>
    </row>
    <row r="1493" spans="15:19" x14ac:dyDescent="0.25">
      <c r="O1493" s="3"/>
      <c r="P1493"/>
      <c r="Q1493"/>
      <c r="R1493"/>
      <c r="S1493"/>
    </row>
    <row r="1494" spans="15:19" x14ac:dyDescent="0.25">
      <c r="O1494" s="3"/>
      <c r="P1494"/>
      <c r="Q1494"/>
      <c r="R1494"/>
      <c r="S1494"/>
    </row>
    <row r="1495" spans="15:19" x14ac:dyDescent="0.25">
      <c r="O1495" s="3"/>
      <c r="P1495"/>
      <c r="Q1495"/>
      <c r="R1495"/>
      <c r="S1495"/>
    </row>
  </sheetData>
  <sheetProtection autoFilter="0"/>
  <autoFilter ref="A1:EQ1362" xr:uid="{00000000-0009-0000-0000-000003000000}"/>
  <phoneticPr fontId="0" type="noConversion"/>
  <pageMargins left="0.75" right="0.75" top="1" bottom="1" header="0.5" footer="0.5"/>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4">
    <tabColor indexed="43"/>
  </sheetPr>
  <dimension ref="A1:GH406"/>
  <sheetViews>
    <sheetView tabSelected="1" workbookViewId="0">
      <selection activeCell="B64" sqref="B64"/>
    </sheetView>
  </sheetViews>
  <sheetFormatPr defaultRowHeight="13.2" x14ac:dyDescent="0.25"/>
  <cols>
    <col min="1" max="1" width="9.33203125" bestFit="1" customWidth="1"/>
    <col min="2" max="2" width="22.77734375" bestFit="1" customWidth="1"/>
    <col min="3" max="3" width="12" bestFit="1" customWidth="1"/>
    <col min="4" max="4" width="23.77734375" bestFit="1" customWidth="1"/>
    <col min="5" max="5" width="18.88671875" bestFit="1" customWidth="1"/>
    <col min="6" max="6" width="19.21875" bestFit="1" customWidth="1"/>
    <col min="7" max="7" width="32.5546875" bestFit="1" customWidth="1"/>
    <col min="8" max="8" width="7.44140625" bestFit="1" customWidth="1"/>
    <col min="9" max="9" width="25" bestFit="1" customWidth="1"/>
    <col min="10" max="10" width="9.6640625" bestFit="1" customWidth="1"/>
    <col min="11" max="11" width="9.109375" bestFit="1" customWidth="1"/>
    <col min="13" max="13" width="4.44140625" bestFit="1" customWidth="1"/>
    <col min="14" max="14" width="8.21875" bestFit="1" customWidth="1"/>
    <col min="15" max="15" width="23.33203125" bestFit="1" customWidth="1"/>
    <col min="16" max="16" width="7" bestFit="1" customWidth="1"/>
    <col min="17" max="17" width="7.21875" bestFit="1" customWidth="1"/>
    <col min="18" max="18" width="8.5546875" bestFit="1" customWidth="1"/>
    <col min="19" max="19" width="8" bestFit="1" customWidth="1"/>
    <col min="20" max="20" width="7.5546875" bestFit="1" customWidth="1"/>
    <col min="21" max="21" width="8.44140625" bestFit="1" customWidth="1"/>
    <col min="22" max="22" width="5.5546875" bestFit="1" customWidth="1"/>
    <col min="23" max="24" width="7" bestFit="1" customWidth="1"/>
    <col min="25" max="25" width="8.33203125" bestFit="1" customWidth="1"/>
    <col min="26" max="26" width="9.88671875" bestFit="1" customWidth="1"/>
    <col min="27" max="27" width="10.21875" bestFit="1" customWidth="1"/>
    <col min="28" max="29" width="7" bestFit="1" customWidth="1"/>
    <col min="30" max="34" width="7.77734375" bestFit="1" customWidth="1"/>
    <col min="35" max="36" width="6.44140625" bestFit="1" customWidth="1"/>
    <col min="37" max="41" width="7.44140625" bestFit="1" customWidth="1"/>
    <col min="42" max="42" width="7" bestFit="1" customWidth="1"/>
    <col min="43" max="43" width="6.5546875" bestFit="1" customWidth="1"/>
    <col min="44" max="48" width="7.5546875" bestFit="1" customWidth="1"/>
    <col min="49" max="50" width="7.77734375" bestFit="1" customWidth="1"/>
    <col min="51" max="55" width="8.77734375" bestFit="1" customWidth="1"/>
    <col min="56" max="57" width="7" bestFit="1" customWidth="1"/>
    <col min="58" max="62" width="7.77734375" bestFit="1" customWidth="1"/>
    <col min="63" max="64" width="6.5546875" bestFit="1" customWidth="1"/>
    <col min="65" max="69" width="7.5546875" bestFit="1" customWidth="1"/>
    <col min="70" max="71" width="6.5546875" bestFit="1" customWidth="1"/>
    <col min="72" max="76" width="7.5546875" bestFit="1" customWidth="1"/>
    <col min="77" max="78" width="7" bestFit="1" customWidth="1"/>
    <col min="79" max="83" width="7.5546875" bestFit="1" customWidth="1"/>
    <col min="84" max="85" width="7.33203125" bestFit="1" customWidth="1"/>
    <col min="86" max="90" width="8.33203125" bestFit="1" customWidth="1"/>
    <col min="91" max="92" width="7.33203125" bestFit="1" customWidth="1"/>
    <col min="93" max="97" width="8.33203125" bestFit="1" customWidth="1"/>
    <col min="98" max="99" width="7.33203125" bestFit="1" customWidth="1"/>
    <col min="100" max="104" width="8.33203125" bestFit="1" customWidth="1"/>
    <col min="105" max="106" width="7.33203125" bestFit="1" customWidth="1"/>
    <col min="107" max="113" width="8.33203125" bestFit="1" customWidth="1"/>
    <col min="114" max="118" width="9.33203125" bestFit="1" customWidth="1"/>
    <col min="119" max="120" width="8.33203125" bestFit="1" customWidth="1"/>
    <col min="121" max="125" width="9.33203125" bestFit="1" customWidth="1"/>
    <col min="126" max="127" width="8.33203125" bestFit="1" customWidth="1"/>
    <col min="128" max="132" width="9.33203125" bestFit="1" customWidth="1"/>
    <col min="133" max="134" width="8.33203125" bestFit="1" customWidth="1"/>
    <col min="135" max="139" width="9.33203125" bestFit="1" customWidth="1"/>
    <col min="140" max="141" width="7" bestFit="1" customWidth="1"/>
    <col min="142" max="146" width="6.44140625" bestFit="1" customWidth="1"/>
    <col min="147" max="147" width="10.6640625" bestFit="1" customWidth="1"/>
    <col min="148" max="148" width="10.44140625" bestFit="1" customWidth="1"/>
    <col min="149" max="149" width="10" bestFit="1" customWidth="1"/>
    <col min="150" max="150" width="9.88671875" bestFit="1" customWidth="1"/>
    <col min="151" max="151" width="9.6640625" bestFit="1" customWidth="1"/>
    <col min="152" max="152" width="9.21875" bestFit="1" customWidth="1"/>
    <col min="153" max="153" width="10" bestFit="1" customWidth="1"/>
    <col min="154" max="154" width="9.6640625" bestFit="1" customWidth="1"/>
    <col min="155" max="155" width="10.77734375" bestFit="1" customWidth="1"/>
    <col min="156" max="156" width="9.5546875" bestFit="1" customWidth="1"/>
    <col min="157" max="157" width="7" bestFit="1" customWidth="1"/>
    <col min="158" max="158" width="13.88671875" bestFit="1" customWidth="1"/>
    <col min="159" max="159" width="7" bestFit="1" customWidth="1"/>
    <col min="160" max="160" width="7.77734375" bestFit="1" customWidth="1"/>
    <col min="161" max="161" width="7.109375" bestFit="1" customWidth="1"/>
    <col min="162" max="162" width="7.6640625" bestFit="1" customWidth="1"/>
    <col min="163" max="163" width="9.33203125" bestFit="1" customWidth="1"/>
    <col min="164" max="164" width="6.77734375" bestFit="1" customWidth="1"/>
    <col min="165" max="165" width="7.88671875" bestFit="1" customWidth="1"/>
    <col min="166" max="166" width="10.5546875" bestFit="1" customWidth="1"/>
    <col min="167" max="167" width="10.33203125" bestFit="1" customWidth="1"/>
    <col min="168" max="168" width="9.88671875" bestFit="1" customWidth="1"/>
    <col min="169" max="169" width="9.77734375" bestFit="1" customWidth="1"/>
    <col min="170" max="170" width="9.5546875" bestFit="1" customWidth="1"/>
    <col min="171" max="171" width="9.109375" bestFit="1" customWidth="1"/>
    <col min="172" max="172" width="10" bestFit="1" customWidth="1"/>
    <col min="173" max="173" width="10.21875" bestFit="1" customWidth="1"/>
    <col min="174" max="174" width="9.6640625" bestFit="1" customWidth="1"/>
    <col min="175" max="175" width="9.88671875" bestFit="1" customWidth="1"/>
    <col min="176" max="176" width="7.77734375" bestFit="1" customWidth="1"/>
    <col min="177" max="177" width="7.5546875" bestFit="1" customWidth="1"/>
    <col min="178" max="178" width="7.77734375" bestFit="1" customWidth="1"/>
    <col min="179" max="181" width="7.5546875" bestFit="1" customWidth="1"/>
    <col min="182" max="185" width="8.33203125" bestFit="1" customWidth="1"/>
    <col min="186" max="189" width="9.33203125" bestFit="1" customWidth="1"/>
    <col min="190" max="190" width="6.44140625" bestFit="1" customWidth="1"/>
  </cols>
  <sheetData>
    <row r="1" spans="1:190" x14ac:dyDescent="0.25">
      <c r="A1" t="s">
        <v>7222</v>
      </c>
      <c r="B1" t="s">
        <v>1777</v>
      </c>
      <c r="C1" t="s">
        <v>1778</v>
      </c>
      <c r="D1" t="s">
        <v>1857</v>
      </c>
      <c r="E1" t="s">
        <v>1858</v>
      </c>
      <c r="F1" t="s">
        <v>1859</v>
      </c>
      <c r="G1" t="s">
        <v>914</v>
      </c>
      <c r="H1" t="s">
        <v>915</v>
      </c>
      <c r="I1" t="s">
        <v>1698</v>
      </c>
      <c r="J1" t="s">
        <v>5541</v>
      </c>
      <c r="K1" t="s">
        <v>1699</v>
      </c>
      <c r="L1" t="s">
        <v>5913</v>
      </c>
      <c r="M1" t="s">
        <v>1700</v>
      </c>
      <c r="N1" t="s">
        <v>1701</v>
      </c>
      <c r="O1" t="s">
        <v>5542</v>
      </c>
      <c r="P1" t="s">
        <v>916</v>
      </c>
      <c r="Q1" t="s">
        <v>917</v>
      </c>
      <c r="R1" t="s">
        <v>918</v>
      </c>
      <c r="S1" t="s">
        <v>1604</v>
      </c>
      <c r="T1" t="s">
        <v>886</v>
      </c>
      <c r="U1" t="s">
        <v>887</v>
      </c>
      <c r="V1" t="s">
        <v>888</v>
      </c>
      <c r="W1" t="s">
        <v>889</v>
      </c>
      <c r="X1" t="s">
        <v>890</v>
      </c>
      <c r="Y1" t="s">
        <v>891</v>
      </c>
      <c r="Z1" t="s">
        <v>5914</v>
      </c>
      <c r="AA1" t="s">
        <v>5915</v>
      </c>
      <c r="AB1" t="s">
        <v>894</v>
      </c>
      <c r="AC1" t="s">
        <v>895</v>
      </c>
      <c r="AD1" t="s">
        <v>896</v>
      </c>
      <c r="AE1" t="s">
        <v>897</v>
      </c>
      <c r="AF1" t="s">
        <v>898</v>
      </c>
      <c r="AG1" t="s">
        <v>899</v>
      </c>
      <c r="AH1" t="s">
        <v>900</v>
      </c>
      <c r="AI1" t="s">
        <v>901</v>
      </c>
      <c r="AJ1" t="s">
        <v>902</v>
      </c>
      <c r="AK1" t="s">
        <v>903</v>
      </c>
      <c r="AL1" t="s">
        <v>904</v>
      </c>
      <c r="AM1" t="s">
        <v>905</v>
      </c>
      <c r="AN1" t="s">
        <v>906</v>
      </c>
      <c r="AO1" t="s">
        <v>907</v>
      </c>
      <c r="AP1" t="s">
        <v>908</v>
      </c>
      <c r="AQ1" t="s">
        <v>909</v>
      </c>
      <c r="AR1" t="s">
        <v>910</v>
      </c>
      <c r="AS1" t="s">
        <v>911</v>
      </c>
      <c r="AT1" t="s">
        <v>912</v>
      </c>
      <c r="AU1" t="s">
        <v>913</v>
      </c>
      <c r="AV1" t="s">
        <v>1814</v>
      </c>
      <c r="AW1" t="s">
        <v>1815</v>
      </c>
      <c r="AX1" t="s">
        <v>1816</v>
      </c>
      <c r="AY1" t="s">
        <v>1817</v>
      </c>
      <c r="AZ1" t="s">
        <v>1818</v>
      </c>
      <c r="BA1" t="s">
        <v>1819</v>
      </c>
      <c r="BB1" t="s">
        <v>1820</v>
      </c>
      <c r="BC1" t="s">
        <v>1821</v>
      </c>
      <c r="BD1" t="s">
        <v>1822</v>
      </c>
      <c r="BE1" t="s">
        <v>1823</v>
      </c>
      <c r="BF1" t="s">
        <v>1824</v>
      </c>
      <c r="BG1" t="s">
        <v>1825</v>
      </c>
      <c r="BH1" t="s">
        <v>1826</v>
      </c>
      <c r="BI1" t="s">
        <v>1827</v>
      </c>
      <c r="BJ1" t="s">
        <v>1828</v>
      </c>
      <c r="BK1" t="s">
        <v>1829</v>
      </c>
      <c r="BL1" t="s">
        <v>1830</v>
      </c>
      <c r="BM1" t="s">
        <v>1831</v>
      </c>
      <c r="BN1" t="s">
        <v>1832</v>
      </c>
      <c r="BO1" t="s">
        <v>1833</v>
      </c>
      <c r="BP1" t="s">
        <v>1834</v>
      </c>
      <c r="BQ1" t="s">
        <v>1835</v>
      </c>
      <c r="BR1" t="s">
        <v>1836</v>
      </c>
      <c r="BS1" t="s">
        <v>1837</v>
      </c>
      <c r="BT1" t="s">
        <v>1838</v>
      </c>
      <c r="BU1" t="s">
        <v>1839</v>
      </c>
      <c r="BV1" t="s">
        <v>1840</v>
      </c>
      <c r="BW1" t="s">
        <v>1841</v>
      </c>
      <c r="BX1" t="s">
        <v>1842</v>
      </c>
      <c r="BY1" t="s">
        <v>1843</v>
      </c>
      <c r="BZ1" t="s">
        <v>1844</v>
      </c>
      <c r="CA1" t="s">
        <v>1845</v>
      </c>
      <c r="CB1" t="s">
        <v>1846</v>
      </c>
      <c r="CC1" t="s">
        <v>1847</v>
      </c>
      <c r="CD1" t="s">
        <v>1848</v>
      </c>
      <c r="CE1" t="s">
        <v>865</v>
      </c>
      <c r="CF1" t="s">
        <v>866</v>
      </c>
      <c r="CG1" t="s">
        <v>867</v>
      </c>
      <c r="CH1" t="s">
        <v>868</v>
      </c>
      <c r="CI1" t="s">
        <v>869</v>
      </c>
      <c r="CJ1" t="s">
        <v>870</v>
      </c>
      <c r="CK1" t="s">
        <v>871</v>
      </c>
      <c r="CL1" t="s">
        <v>872</v>
      </c>
      <c r="CM1" t="s">
        <v>873</v>
      </c>
      <c r="CN1" t="s">
        <v>874</v>
      </c>
      <c r="CO1" t="s">
        <v>875</v>
      </c>
      <c r="CP1" t="s">
        <v>876</v>
      </c>
      <c r="CQ1" t="s">
        <v>877</v>
      </c>
      <c r="CR1" t="s">
        <v>1757</v>
      </c>
      <c r="CS1" t="s">
        <v>1758</v>
      </c>
      <c r="CT1" t="s">
        <v>1759</v>
      </c>
      <c r="CU1" t="s">
        <v>1760</v>
      </c>
      <c r="CV1" t="s">
        <v>1761</v>
      </c>
      <c r="CW1" t="s">
        <v>1762</v>
      </c>
      <c r="CX1" t="s">
        <v>1763</v>
      </c>
      <c r="CY1" t="s">
        <v>1764</v>
      </c>
      <c r="CZ1" t="s">
        <v>1765</v>
      </c>
      <c r="DA1" t="s">
        <v>1766</v>
      </c>
      <c r="DB1" t="s">
        <v>1767</v>
      </c>
      <c r="DC1" t="s">
        <v>1768</v>
      </c>
      <c r="DD1" t="s">
        <v>1769</v>
      </c>
      <c r="DE1" t="s">
        <v>1770</v>
      </c>
      <c r="DF1" t="s">
        <v>1771</v>
      </c>
      <c r="DG1" t="s">
        <v>1772</v>
      </c>
      <c r="DH1" t="s">
        <v>1773</v>
      </c>
      <c r="DI1" t="s">
        <v>1774</v>
      </c>
      <c r="DJ1" t="s">
        <v>1633</v>
      </c>
      <c r="DK1" t="s">
        <v>1634</v>
      </c>
      <c r="DL1" t="s">
        <v>1635</v>
      </c>
      <c r="DM1" t="s">
        <v>1636</v>
      </c>
      <c r="DN1" t="s">
        <v>1637</v>
      </c>
      <c r="DO1" t="s">
        <v>1638</v>
      </c>
      <c r="DP1" t="s">
        <v>1639</v>
      </c>
      <c r="DQ1" t="s">
        <v>1640</v>
      </c>
      <c r="DR1" t="s">
        <v>1641</v>
      </c>
      <c r="DS1" t="s">
        <v>1642</v>
      </c>
      <c r="DT1" t="s">
        <v>1643</v>
      </c>
      <c r="DU1" t="s">
        <v>1689</v>
      </c>
      <c r="DV1" t="s">
        <v>1690</v>
      </c>
      <c r="DW1" t="s">
        <v>1644</v>
      </c>
      <c r="DX1" t="s">
        <v>1645</v>
      </c>
      <c r="DY1" t="s">
        <v>1646</v>
      </c>
      <c r="DZ1" t="s">
        <v>1647</v>
      </c>
      <c r="EA1" t="s">
        <v>1648</v>
      </c>
      <c r="EB1" t="s">
        <v>1649</v>
      </c>
      <c r="EC1" t="s">
        <v>1650</v>
      </c>
      <c r="ED1" t="s">
        <v>1651</v>
      </c>
      <c r="EE1" t="s">
        <v>1652</v>
      </c>
      <c r="EF1" t="s">
        <v>1653</v>
      </c>
      <c r="EG1" t="s">
        <v>1654</v>
      </c>
      <c r="EH1" t="s">
        <v>1655</v>
      </c>
      <c r="EI1" t="s">
        <v>1656</v>
      </c>
      <c r="EJ1" t="s">
        <v>1657</v>
      </c>
      <c r="EK1" t="s">
        <v>1658</v>
      </c>
      <c r="EL1" t="s">
        <v>1676</v>
      </c>
      <c r="EM1" t="s">
        <v>1677</v>
      </c>
      <c r="EN1" t="s">
        <v>1678</v>
      </c>
      <c r="EO1" t="s">
        <v>1679</v>
      </c>
      <c r="EP1" t="s">
        <v>3396</v>
      </c>
      <c r="EQ1" t="s">
        <v>3397</v>
      </c>
      <c r="ER1" t="s">
        <v>3398</v>
      </c>
      <c r="ES1" t="s">
        <v>3399</v>
      </c>
      <c r="ET1" t="s">
        <v>3400</v>
      </c>
      <c r="EU1" t="s">
        <v>3401</v>
      </c>
      <c r="EV1" t="s">
        <v>3402</v>
      </c>
      <c r="EW1" t="s">
        <v>3403</v>
      </c>
      <c r="EX1" t="s">
        <v>3404</v>
      </c>
      <c r="EY1" t="s">
        <v>5916</v>
      </c>
      <c r="EZ1" t="s">
        <v>3405</v>
      </c>
      <c r="FA1" t="s">
        <v>3406</v>
      </c>
      <c r="FB1" t="s">
        <v>3407</v>
      </c>
      <c r="FC1" t="s">
        <v>3408</v>
      </c>
      <c r="FD1" t="s">
        <v>3409</v>
      </c>
      <c r="FE1" t="s">
        <v>3410</v>
      </c>
      <c r="FF1" t="s">
        <v>3411</v>
      </c>
      <c r="FG1" t="s">
        <v>3412</v>
      </c>
      <c r="FH1" t="s">
        <v>3413</v>
      </c>
      <c r="FI1" t="s">
        <v>3414</v>
      </c>
      <c r="FJ1" t="s">
        <v>3415</v>
      </c>
      <c r="FK1" t="s">
        <v>3416</v>
      </c>
      <c r="FL1" t="s">
        <v>3417</v>
      </c>
      <c r="FM1" t="s">
        <v>3418</v>
      </c>
      <c r="FN1" t="s">
        <v>3419</v>
      </c>
      <c r="FO1" t="s">
        <v>3420</v>
      </c>
      <c r="FP1" t="s">
        <v>5917</v>
      </c>
      <c r="FQ1" t="s">
        <v>5918</v>
      </c>
      <c r="FR1" t="s">
        <v>5919</v>
      </c>
      <c r="FS1" t="s">
        <v>5920</v>
      </c>
      <c r="FT1" t="s">
        <v>5921</v>
      </c>
      <c r="FU1" t="s">
        <v>5922</v>
      </c>
      <c r="FV1" t="s">
        <v>5923</v>
      </c>
      <c r="FW1" t="s">
        <v>5924</v>
      </c>
      <c r="FX1" t="s">
        <v>5925</v>
      </c>
      <c r="FY1" t="s">
        <v>5926</v>
      </c>
      <c r="FZ1" t="s">
        <v>5927</v>
      </c>
      <c r="GA1" t="s">
        <v>5928</v>
      </c>
      <c r="GB1" t="s">
        <v>5929</v>
      </c>
      <c r="GC1" t="s">
        <v>5930</v>
      </c>
      <c r="GD1" t="s">
        <v>5931</v>
      </c>
      <c r="GE1" t="s">
        <v>5932</v>
      </c>
      <c r="GF1" t="s">
        <v>5933</v>
      </c>
      <c r="GG1" t="s">
        <v>5934</v>
      </c>
      <c r="GH1" t="s">
        <v>5935</v>
      </c>
    </row>
    <row r="2" spans="1:190" x14ac:dyDescent="0.25">
      <c r="A2" t="s">
        <v>5708</v>
      </c>
      <c r="B2" t="s">
        <v>6514</v>
      </c>
      <c r="C2" t="s">
        <v>292</v>
      </c>
      <c r="D2" t="s">
        <v>293</v>
      </c>
      <c r="E2" t="s">
        <v>383</v>
      </c>
      <c r="F2" t="s">
        <v>294</v>
      </c>
      <c r="G2" t="s">
        <v>7258</v>
      </c>
      <c r="H2">
        <v>1981</v>
      </c>
      <c r="I2" t="s">
        <v>5540</v>
      </c>
      <c r="J2" t="s">
        <v>5540</v>
      </c>
      <c r="K2" t="s">
        <v>924</v>
      </c>
      <c r="L2" t="s">
        <v>1698</v>
      </c>
      <c r="M2" t="s">
        <v>971</v>
      </c>
      <c r="N2">
        <v>375</v>
      </c>
      <c r="O2" s="96">
        <v>45415.677488425928</v>
      </c>
      <c r="P2">
        <v>7.8650000000000002</v>
      </c>
      <c r="Q2">
        <v>6.5</v>
      </c>
      <c r="R2">
        <v>1.4810000000000001</v>
      </c>
      <c r="S2">
        <v>3</v>
      </c>
      <c r="T2">
        <v>1412</v>
      </c>
      <c r="U2">
        <v>0</v>
      </c>
      <c r="V2">
        <v>0.18</v>
      </c>
      <c r="W2">
        <v>726.9</v>
      </c>
      <c r="X2">
        <v>0.75249999999999995</v>
      </c>
      <c r="Y2">
        <v>797.4</v>
      </c>
      <c r="Z2">
        <v>0.92059999999999997</v>
      </c>
      <c r="AA2">
        <v>651.70000000000005</v>
      </c>
      <c r="AB2">
        <v>1162.2</v>
      </c>
      <c r="AC2">
        <v>940.1</v>
      </c>
      <c r="AD2">
        <v>826.6</v>
      </c>
      <c r="AE2">
        <v>763.3</v>
      </c>
      <c r="AF2">
        <v>729.2</v>
      </c>
      <c r="AG2">
        <v>709</v>
      </c>
      <c r="AH2">
        <v>684.2</v>
      </c>
      <c r="AI2">
        <v>0</v>
      </c>
      <c r="AJ2">
        <v>0</v>
      </c>
      <c r="AK2">
        <v>0</v>
      </c>
      <c r="AL2">
        <v>0</v>
      </c>
      <c r="AM2">
        <v>0</v>
      </c>
      <c r="AN2">
        <v>0</v>
      </c>
      <c r="AO2">
        <v>0</v>
      </c>
      <c r="AP2">
        <v>890.8</v>
      </c>
      <c r="AQ2">
        <v>741.9</v>
      </c>
      <c r="AR2">
        <v>671</v>
      </c>
      <c r="AS2">
        <v>632.20000000000005</v>
      </c>
      <c r="AT2">
        <v>608.9</v>
      </c>
      <c r="AU2">
        <v>591.5</v>
      </c>
      <c r="AV2">
        <v>564.20000000000005</v>
      </c>
      <c r="AW2">
        <v>0</v>
      </c>
      <c r="AX2">
        <v>0</v>
      </c>
      <c r="AY2">
        <v>0</v>
      </c>
      <c r="AZ2">
        <v>0</v>
      </c>
      <c r="BA2">
        <v>0</v>
      </c>
      <c r="BB2">
        <v>0</v>
      </c>
      <c r="BC2">
        <v>0</v>
      </c>
      <c r="BD2">
        <v>1159.5</v>
      </c>
      <c r="BE2">
        <v>885</v>
      </c>
      <c r="BF2">
        <v>750</v>
      </c>
      <c r="BG2">
        <v>674.1</v>
      </c>
      <c r="BH2">
        <v>631.9</v>
      </c>
      <c r="BI2">
        <v>596.5</v>
      </c>
      <c r="BJ2">
        <v>533.4</v>
      </c>
      <c r="BK2">
        <v>43.3</v>
      </c>
      <c r="BL2">
        <v>41.8</v>
      </c>
      <c r="BM2">
        <v>40</v>
      </c>
      <c r="BN2">
        <v>39.200000000000003</v>
      </c>
      <c r="BO2">
        <v>39.299999999999997</v>
      </c>
      <c r="BP2">
        <v>39.5</v>
      </c>
      <c r="BQ2">
        <v>40.799999999999997</v>
      </c>
      <c r="BR2">
        <v>145.6</v>
      </c>
      <c r="BS2">
        <v>150.9</v>
      </c>
      <c r="BT2">
        <v>155.4</v>
      </c>
      <c r="BU2">
        <v>169.1</v>
      </c>
      <c r="BV2">
        <v>178.1</v>
      </c>
      <c r="BW2">
        <v>179</v>
      </c>
      <c r="BX2">
        <v>178.6</v>
      </c>
      <c r="BY2">
        <v>1188.4000000000001</v>
      </c>
      <c r="BZ2">
        <v>989</v>
      </c>
      <c r="CA2">
        <v>899.7</v>
      </c>
      <c r="CB2">
        <v>862.9</v>
      </c>
      <c r="CC2">
        <v>849.7</v>
      </c>
      <c r="CD2">
        <v>843.6</v>
      </c>
      <c r="CE2">
        <v>848.4</v>
      </c>
      <c r="CF2">
        <v>781</v>
      </c>
      <c r="CG2">
        <v>667.6</v>
      </c>
      <c r="CH2">
        <v>624.9</v>
      </c>
      <c r="CI2">
        <v>605.70000000000005</v>
      </c>
      <c r="CJ2">
        <v>595</v>
      </c>
      <c r="CK2">
        <v>589.29999999999995</v>
      </c>
      <c r="CL2">
        <v>584.5</v>
      </c>
      <c r="CM2">
        <v>742.2</v>
      </c>
      <c r="CN2">
        <v>646.4</v>
      </c>
      <c r="CO2">
        <v>608.1</v>
      </c>
      <c r="CP2">
        <v>588.70000000000005</v>
      </c>
      <c r="CQ2">
        <v>575.9</v>
      </c>
      <c r="CR2">
        <v>568.6</v>
      </c>
      <c r="CS2">
        <v>560.5</v>
      </c>
      <c r="CT2">
        <v>718.8</v>
      </c>
      <c r="CU2">
        <v>633.20000000000005</v>
      </c>
      <c r="CV2">
        <v>595.9</v>
      </c>
      <c r="CW2">
        <v>571.1</v>
      </c>
      <c r="CX2">
        <v>553.1</v>
      </c>
      <c r="CY2">
        <v>540</v>
      </c>
      <c r="CZ2">
        <v>526.20000000000005</v>
      </c>
      <c r="DA2">
        <v>704.6</v>
      </c>
      <c r="DB2">
        <v>613.70000000000005</v>
      </c>
      <c r="DC2">
        <v>575.20000000000005</v>
      </c>
      <c r="DD2">
        <v>551.9</v>
      </c>
      <c r="DE2">
        <v>538.1</v>
      </c>
      <c r="DF2">
        <v>525.1</v>
      </c>
      <c r="DG2">
        <v>498.2</v>
      </c>
      <c r="DH2">
        <v>708.1</v>
      </c>
      <c r="DI2">
        <v>614.20000000000005</v>
      </c>
      <c r="DJ2">
        <v>572</v>
      </c>
      <c r="DK2">
        <v>538.79999999999995</v>
      </c>
      <c r="DL2">
        <v>511.3</v>
      </c>
      <c r="DM2">
        <v>490.1</v>
      </c>
      <c r="DN2">
        <v>460.4</v>
      </c>
      <c r="DO2">
        <v>733.7</v>
      </c>
      <c r="DP2">
        <v>627</v>
      </c>
      <c r="DQ2">
        <v>581.1</v>
      </c>
      <c r="DR2">
        <v>547.79999999999995</v>
      </c>
      <c r="DS2">
        <v>516.29999999999995</v>
      </c>
      <c r="DT2">
        <v>485.9</v>
      </c>
      <c r="DU2">
        <v>435.1</v>
      </c>
      <c r="DV2">
        <v>821</v>
      </c>
      <c r="DW2">
        <v>676.6</v>
      </c>
      <c r="DX2">
        <v>606.29999999999995</v>
      </c>
      <c r="DY2">
        <v>569.79999999999995</v>
      </c>
      <c r="DZ2">
        <v>538.9</v>
      </c>
      <c r="EA2">
        <v>509.1</v>
      </c>
      <c r="EB2">
        <v>433.9</v>
      </c>
      <c r="EC2">
        <v>983.7</v>
      </c>
      <c r="ED2">
        <v>772.2</v>
      </c>
      <c r="EE2">
        <v>657.9</v>
      </c>
      <c r="EF2">
        <v>600.20000000000005</v>
      </c>
      <c r="EG2">
        <v>566.70000000000005</v>
      </c>
      <c r="EH2">
        <v>537.70000000000005</v>
      </c>
      <c r="EI2">
        <v>480.4</v>
      </c>
      <c r="EJ2">
        <v>1135.9000000000001</v>
      </c>
      <c r="EK2">
        <v>891.1</v>
      </c>
      <c r="EL2">
        <v>753.5</v>
      </c>
      <c r="EM2">
        <v>663.6</v>
      </c>
      <c r="EN2">
        <v>608.6</v>
      </c>
      <c r="EO2">
        <v>574.4</v>
      </c>
      <c r="EP2">
        <v>519.9</v>
      </c>
      <c r="EQ2">
        <v>0.73499999999999999</v>
      </c>
      <c r="ER2">
        <v>0.92530000000000001</v>
      </c>
      <c r="ES2">
        <v>1.2054</v>
      </c>
      <c r="ET2">
        <v>0.65739999999999998</v>
      </c>
      <c r="EU2">
        <v>0.88690000000000002</v>
      </c>
      <c r="EV2">
        <v>1.0152000000000001</v>
      </c>
      <c r="EW2">
        <v>0</v>
      </c>
      <c r="EX2">
        <v>0</v>
      </c>
      <c r="EY2">
        <v>2024</v>
      </c>
      <c r="EZ2">
        <v>0.99139999999999995</v>
      </c>
      <c r="FA2">
        <v>605.20000000000005</v>
      </c>
      <c r="FB2" t="s">
        <v>6793</v>
      </c>
      <c r="FC2">
        <v>9.1989999999999998</v>
      </c>
      <c r="FD2">
        <v>6927</v>
      </c>
      <c r="FE2">
        <v>27.7</v>
      </c>
      <c r="FF2">
        <v>41.4</v>
      </c>
      <c r="FG2">
        <v>31.9</v>
      </c>
      <c r="FH2">
        <v>94.7</v>
      </c>
      <c r="FI2">
        <v>0</v>
      </c>
      <c r="FJ2">
        <v>709.6</v>
      </c>
      <c r="FK2">
        <v>553.1</v>
      </c>
      <c r="FL2">
        <v>497.8</v>
      </c>
      <c r="FM2">
        <v>912.7</v>
      </c>
      <c r="FN2">
        <v>676.5</v>
      </c>
      <c r="FO2">
        <v>591</v>
      </c>
      <c r="FP2">
        <v>602.29999999999995</v>
      </c>
      <c r="FQ2">
        <v>564</v>
      </c>
      <c r="FR2">
        <v>0.99619999999999997</v>
      </c>
      <c r="FS2">
        <v>1.0637000000000001</v>
      </c>
      <c r="FT2">
        <v>555.5</v>
      </c>
      <c r="FU2">
        <v>468.2</v>
      </c>
      <c r="FV2">
        <v>447.6</v>
      </c>
      <c r="FW2">
        <v>39.1</v>
      </c>
      <c r="FX2">
        <v>178.1</v>
      </c>
      <c r="FY2">
        <v>698.9</v>
      </c>
      <c r="FZ2">
        <v>490.2</v>
      </c>
      <c r="GA2">
        <v>475.9</v>
      </c>
      <c r="GB2">
        <v>448.6</v>
      </c>
      <c r="GC2">
        <v>422.9</v>
      </c>
      <c r="GD2">
        <v>409.1</v>
      </c>
      <c r="GE2">
        <v>381.4</v>
      </c>
      <c r="GF2">
        <v>348.8</v>
      </c>
      <c r="GG2">
        <v>376</v>
      </c>
      <c r="GH2">
        <v>412.1</v>
      </c>
    </row>
    <row r="3" spans="1:190" x14ac:dyDescent="0.25">
      <c r="A3" t="s">
        <v>5845</v>
      </c>
      <c r="B3" t="s">
        <v>6696</v>
      </c>
      <c r="C3" t="s">
        <v>188</v>
      </c>
      <c r="D3" t="s">
        <v>189</v>
      </c>
      <c r="E3" t="s">
        <v>2310</v>
      </c>
      <c r="F3" t="s">
        <v>1926</v>
      </c>
      <c r="G3" t="s">
        <v>1926</v>
      </c>
      <c r="H3">
        <v>1995</v>
      </c>
      <c r="I3" t="s">
        <v>5846</v>
      </c>
      <c r="J3" t="s">
        <v>5540</v>
      </c>
      <c r="K3" t="s">
        <v>924</v>
      </c>
      <c r="L3" t="s">
        <v>1698</v>
      </c>
      <c r="M3" t="s">
        <v>971</v>
      </c>
      <c r="N3">
        <v>405</v>
      </c>
      <c r="O3" s="96">
        <v>45382.870416666665</v>
      </c>
      <c r="P3">
        <v>8.2799999999999994</v>
      </c>
      <c r="Q3">
        <v>7.7880000000000003</v>
      </c>
      <c r="R3">
        <v>1.673</v>
      </c>
      <c r="S3">
        <v>2.4900000000000002</v>
      </c>
      <c r="T3">
        <v>1471</v>
      </c>
      <c r="U3">
        <v>0</v>
      </c>
      <c r="V3">
        <v>0</v>
      </c>
      <c r="W3">
        <v>664.3</v>
      </c>
      <c r="X3">
        <v>0.8196</v>
      </c>
      <c r="Y3">
        <v>732</v>
      </c>
      <c r="Z3">
        <v>1.0157</v>
      </c>
      <c r="AA3">
        <v>590.70000000000005</v>
      </c>
      <c r="AB3">
        <v>1094</v>
      </c>
      <c r="AC3">
        <v>878</v>
      </c>
      <c r="AD3">
        <v>762</v>
      </c>
      <c r="AE3">
        <v>700.8</v>
      </c>
      <c r="AF3">
        <v>664</v>
      </c>
      <c r="AG3">
        <v>639.4</v>
      </c>
      <c r="AH3">
        <v>603.20000000000005</v>
      </c>
      <c r="AI3">
        <v>0</v>
      </c>
      <c r="AJ3">
        <v>0</v>
      </c>
      <c r="AK3">
        <v>0</v>
      </c>
      <c r="AL3">
        <v>0</v>
      </c>
      <c r="AM3">
        <v>0</v>
      </c>
      <c r="AN3">
        <v>0</v>
      </c>
      <c r="AO3">
        <v>0</v>
      </c>
      <c r="AP3">
        <v>839.6</v>
      </c>
      <c r="AQ3">
        <v>689.3</v>
      </c>
      <c r="AR3">
        <v>613.9</v>
      </c>
      <c r="AS3">
        <v>572</v>
      </c>
      <c r="AT3">
        <v>543.6</v>
      </c>
      <c r="AU3">
        <v>522.1</v>
      </c>
      <c r="AV3">
        <v>490</v>
      </c>
      <c r="AW3">
        <v>0</v>
      </c>
      <c r="AX3">
        <v>0</v>
      </c>
      <c r="AY3">
        <v>0</v>
      </c>
      <c r="AZ3">
        <v>0</v>
      </c>
      <c r="BA3">
        <v>0</v>
      </c>
      <c r="BB3">
        <v>0</v>
      </c>
      <c r="BC3">
        <v>0</v>
      </c>
      <c r="BD3">
        <v>1094.3</v>
      </c>
      <c r="BE3">
        <v>826.8</v>
      </c>
      <c r="BF3">
        <v>689.2</v>
      </c>
      <c r="BG3">
        <v>611.20000000000005</v>
      </c>
      <c r="BH3">
        <v>564.70000000000005</v>
      </c>
      <c r="BI3">
        <v>525</v>
      </c>
      <c r="BJ3">
        <v>461.6</v>
      </c>
      <c r="BK3">
        <v>43</v>
      </c>
      <c r="BL3">
        <v>40.6</v>
      </c>
      <c r="BM3">
        <v>38.799999999999997</v>
      </c>
      <c r="BN3">
        <v>37.799999999999997</v>
      </c>
      <c r="BO3">
        <v>37.9</v>
      </c>
      <c r="BP3">
        <v>37.9</v>
      </c>
      <c r="BQ3">
        <v>38.5</v>
      </c>
      <c r="BR3">
        <v>143.80000000000001</v>
      </c>
      <c r="BS3">
        <v>148.9</v>
      </c>
      <c r="BT3">
        <v>152</v>
      </c>
      <c r="BU3">
        <v>158.80000000000001</v>
      </c>
      <c r="BV3">
        <v>174.9</v>
      </c>
      <c r="BW3">
        <v>177.2</v>
      </c>
      <c r="BX3">
        <v>173</v>
      </c>
      <c r="BY3">
        <v>1091.0999999999999</v>
      </c>
      <c r="BZ3">
        <v>899.2</v>
      </c>
      <c r="CA3">
        <v>805.3</v>
      </c>
      <c r="CB3">
        <v>771.9</v>
      </c>
      <c r="CC3">
        <v>757.9</v>
      </c>
      <c r="CD3">
        <v>750.1</v>
      </c>
      <c r="CE3">
        <v>748.1</v>
      </c>
      <c r="CF3">
        <v>720</v>
      </c>
      <c r="CG3">
        <v>612.29999999999995</v>
      </c>
      <c r="CH3">
        <v>565.5</v>
      </c>
      <c r="CI3">
        <v>546.4</v>
      </c>
      <c r="CJ3">
        <v>537.29999999999995</v>
      </c>
      <c r="CK3">
        <v>531</v>
      </c>
      <c r="CL3">
        <v>524.9</v>
      </c>
      <c r="CM3">
        <v>686.3</v>
      </c>
      <c r="CN3">
        <v>591.5</v>
      </c>
      <c r="CO3">
        <v>550.6</v>
      </c>
      <c r="CP3">
        <v>528.79999999999995</v>
      </c>
      <c r="CQ3">
        <v>517.70000000000005</v>
      </c>
      <c r="CR3">
        <v>509.6</v>
      </c>
      <c r="CS3">
        <v>500.4</v>
      </c>
      <c r="CT3">
        <v>667.6</v>
      </c>
      <c r="CU3">
        <v>578.20000000000005</v>
      </c>
      <c r="CV3">
        <v>538</v>
      </c>
      <c r="CW3">
        <v>508.3</v>
      </c>
      <c r="CX3">
        <v>487.9</v>
      </c>
      <c r="CY3">
        <v>475.9</v>
      </c>
      <c r="CZ3">
        <v>459.6</v>
      </c>
      <c r="DA3">
        <v>674.5</v>
      </c>
      <c r="DB3">
        <v>572.6</v>
      </c>
      <c r="DC3">
        <v>528.9</v>
      </c>
      <c r="DD3">
        <v>503.3</v>
      </c>
      <c r="DE3">
        <v>473.1</v>
      </c>
      <c r="DF3">
        <v>449.7</v>
      </c>
      <c r="DG3">
        <v>422.5</v>
      </c>
      <c r="DH3">
        <v>677.8</v>
      </c>
      <c r="DI3">
        <v>567.6</v>
      </c>
      <c r="DJ3">
        <v>516.29999999999995</v>
      </c>
      <c r="DK3">
        <v>475.3</v>
      </c>
      <c r="DL3">
        <v>444.5</v>
      </c>
      <c r="DM3">
        <v>424.6</v>
      </c>
      <c r="DN3">
        <v>394</v>
      </c>
      <c r="DO3">
        <v>702.9</v>
      </c>
      <c r="DP3">
        <v>582.20000000000005</v>
      </c>
      <c r="DQ3">
        <v>525.9</v>
      </c>
      <c r="DR3">
        <v>481.3</v>
      </c>
      <c r="DS3">
        <v>441.1</v>
      </c>
      <c r="DT3">
        <v>406.8</v>
      </c>
      <c r="DU3">
        <v>364.2</v>
      </c>
      <c r="DV3">
        <v>788.6</v>
      </c>
      <c r="DW3">
        <v>637</v>
      </c>
      <c r="DX3">
        <v>559.79999999999995</v>
      </c>
      <c r="DY3">
        <v>514.20000000000005</v>
      </c>
      <c r="DZ3">
        <v>472.4</v>
      </c>
      <c r="EA3">
        <v>431.7</v>
      </c>
      <c r="EB3">
        <v>357</v>
      </c>
      <c r="EC3">
        <v>949.9</v>
      </c>
      <c r="ED3">
        <v>742</v>
      </c>
      <c r="EE3">
        <v>623.4</v>
      </c>
      <c r="EF3">
        <v>556</v>
      </c>
      <c r="EG3">
        <v>513.9</v>
      </c>
      <c r="EH3">
        <v>475.5</v>
      </c>
      <c r="EI3">
        <v>403</v>
      </c>
      <c r="EJ3">
        <v>1096.8</v>
      </c>
      <c r="EK3">
        <v>856.8</v>
      </c>
      <c r="EL3">
        <v>718.8</v>
      </c>
      <c r="EM3">
        <v>629.70000000000005</v>
      </c>
      <c r="EN3">
        <v>570</v>
      </c>
      <c r="EO3">
        <v>528.79999999999995</v>
      </c>
      <c r="EP3">
        <v>458.3</v>
      </c>
      <c r="EQ3">
        <v>0.78490000000000004</v>
      </c>
      <c r="ER3">
        <v>1.0193000000000001</v>
      </c>
      <c r="ES3">
        <v>1.1217999999999999</v>
      </c>
      <c r="ET3">
        <v>0.59870000000000001</v>
      </c>
      <c r="EU3">
        <v>0.82279999999999998</v>
      </c>
      <c r="EV3">
        <v>0.95389999999999997</v>
      </c>
      <c r="EW3">
        <v>0</v>
      </c>
      <c r="EX3">
        <v>0</v>
      </c>
      <c r="EY3">
        <v>2024</v>
      </c>
      <c r="EZ3">
        <v>0.91539999999999999</v>
      </c>
      <c r="FA3">
        <v>655.4</v>
      </c>
      <c r="FB3" t="s">
        <v>6052</v>
      </c>
      <c r="FC3">
        <v>7.9809999999999999</v>
      </c>
      <c r="FD3">
        <v>4657</v>
      </c>
      <c r="FE3">
        <v>21.4</v>
      </c>
      <c r="FF3">
        <v>24.6</v>
      </c>
      <c r="FG3">
        <v>24.7</v>
      </c>
      <c r="FH3">
        <v>62.7</v>
      </c>
      <c r="FI3">
        <v>0</v>
      </c>
      <c r="FJ3">
        <v>781.3</v>
      </c>
      <c r="FK3">
        <v>599.5</v>
      </c>
      <c r="FL3">
        <v>534.9</v>
      </c>
      <c r="FM3">
        <v>1002.2</v>
      </c>
      <c r="FN3">
        <v>729.2</v>
      </c>
      <c r="FO3">
        <v>629</v>
      </c>
      <c r="FP3">
        <v>649.9</v>
      </c>
      <c r="FQ3">
        <v>615.4</v>
      </c>
      <c r="FR3">
        <v>0.92330000000000001</v>
      </c>
      <c r="FS3">
        <v>0.97499999999999998</v>
      </c>
      <c r="FT3">
        <v>594</v>
      </c>
      <c r="FU3">
        <v>502.2</v>
      </c>
      <c r="FV3">
        <v>480.2</v>
      </c>
      <c r="FW3">
        <v>38.200000000000003</v>
      </c>
      <c r="FX3">
        <v>178.3</v>
      </c>
      <c r="FY3">
        <v>731.1</v>
      </c>
      <c r="FZ3">
        <v>522.6</v>
      </c>
      <c r="GA3">
        <v>505.8</v>
      </c>
      <c r="GB3">
        <v>478.4</v>
      </c>
      <c r="GC3">
        <v>455.3</v>
      </c>
      <c r="GD3">
        <v>431.3</v>
      </c>
      <c r="GE3">
        <v>406</v>
      </c>
      <c r="GF3">
        <v>394.1</v>
      </c>
      <c r="GG3">
        <v>423.4</v>
      </c>
      <c r="GH3">
        <v>457</v>
      </c>
    </row>
    <row r="4" spans="1:190" x14ac:dyDescent="0.25">
      <c r="A4" t="s">
        <v>5540</v>
      </c>
      <c r="B4" t="s">
        <v>6871</v>
      </c>
      <c r="C4" t="s">
        <v>6872</v>
      </c>
      <c r="D4" t="s">
        <v>6873</v>
      </c>
      <c r="E4" t="s">
        <v>6874</v>
      </c>
      <c r="F4" t="s">
        <v>1114</v>
      </c>
      <c r="G4" t="s">
        <v>3092</v>
      </c>
      <c r="H4">
        <v>2005</v>
      </c>
      <c r="I4" t="s">
        <v>5540</v>
      </c>
      <c r="J4" t="s">
        <v>5540</v>
      </c>
      <c r="K4" t="s">
        <v>924</v>
      </c>
      <c r="L4" t="s">
        <v>1698</v>
      </c>
      <c r="M4" t="s">
        <v>1781</v>
      </c>
      <c r="N4">
        <v>633</v>
      </c>
      <c r="O4" s="96">
        <v>45382.867893518516</v>
      </c>
      <c r="P4">
        <v>10.617000000000001</v>
      </c>
      <c r="Q4">
        <v>9.7260000000000009</v>
      </c>
      <c r="R4">
        <v>2.1760000000000002</v>
      </c>
      <c r="S4">
        <v>3.59</v>
      </c>
      <c r="T4">
        <v>4843</v>
      </c>
      <c r="U4">
        <v>0</v>
      </c>
      <c r="V4">
        <v>0.18</v>
      </c>
      <c r="W4">
        <v>607.79999999999995</v>
      </c>
      <c r="X4">
        <v>0.90810000000000002</v>
      </c>
      <c r="Y4">
        <v>660.8</v>
      </c>
      <c r="Z4">
        <v>1.1080000000000001</v>
      </c>
      <c r="AA4">
        <v>541.5</v>
      </c>
      <c r="AB4">
        <v>989.4</v>
      </c>
      <c r="AC4">
        <v>797.3</v>
      </c>
      <c r="AD4">
        <v>690.4</v>
      </c>
      <c r="AE4">
        <v>630.79999999999995</v>
      </c>
      <c r="AF4">
        <v>597.29999999999995</v>
      </c>
      <c r="AG4">
        <v>574.6</v>
      </c>
      <c r="AH4">
        <v>546.1</v>
      </c>
      <c r="AI4">
        <v>0</v>
      </c>
      <c r="AJ4">
        <v>0</v>
      </c>
      <c r="AK4">
        <v>0</v>
      </c>
      <c r="AL4">
        <v>0</v>
      </c>
      <c r="AM4">
        <v>0</v>
      </c>
      <c r="AN4">
        <v>0</v>
      </c>
      <c r="AO4">
        <v>0</v>
      </c>
      <c r="AP4">
        <v>763.6</v>
      </c>
      <c r="AQ4">
        <v>627.79999999999995</v>
      </c>
      <c r="AR4">
        <v>559.6</v>
      </c>
      <c r="AS4">
        <v>523.20000000000005</v>
      </c>
      <c r="AT4">
        <v>500.9</v>
      </c>
      <c r="AU4">
        <v>484.8</v>
      </c>
      <c r="AV4">
        <v>461</v>
      </c>
      <c r="AW4">
        <v>0</v>
      </c>
      <c r="AX4">
        <v>0</v>
      </c>
      <c r="AY4">
        <v>0</v>
      </c>
      <c r="AZ4">
        <v>0</v>
      </c>
      <c r="BA4">
        <v>0</v>
      </c>
      <c r="BB4">
        <v>0</v>
      </c>
      <c r="BC4">
        <v>0</v>
      </c>
      <c r="BD4">
        <v>986.8</v>
      </c>
      <c r="BE4">
        <v>750.7</v>
      </c>
      <c r="BF4">
        <v>626.1</v>
      </c>
      <c r="BG4">
        <v>556.5</v>
      </c>
      <c r="BH4">
        <v>519.20000000000005</v>
      </c>
      <c r="BI4">
        <v>489.2</v>
      </c>
      <c r="BJ4">
        <v>442.6</v>
      </c>
      <c r="BK4">
        <v>42.5</v>
      </c>
      <c r="BL4">
        <v>40.5</v>
      </c>
      <c r="BM4">
        <v>38.9</v>
      </c>
      <c r="BN4">
        <v>37.4</v>
      </c>
      <c r="BO4">
        <v>37</v>
      </c>
      <c r="BP4">
        <v>36.700000000000003</v>
      </c>
      <c r="BQ4">
        <v>36.6</v>
      </c>
      <c r="BR4">
        <v>140.4</v>
      </c>
      <c r="BS4">
        <v>147.80000000000001</v>
      </c>
      <c r="BT4">
        <v>151.1</v>
      </c>
      <c r="BU4">
        <v>157.6</v>
      </c>
      <c r="BV4">
        <v>169.6</v>
      </c>
      <c r="BW4">
        <v>177.2</v>
      </c>
      <c r="BX4">
        <v>177.2</v>
      </c>
      <c r="BY4">
        <v>1015.6</v>
      </c>
      <c r="BZ4">
        <v>831.8</v>
      </c>
      <c r="CA4">
        <v>736.3</v>
      </c>
      <c r="CB4">
        <v>692.2</v>
      </c>
      <c r="CC4">
        <v>673.7</v>
      </c>
      <c r="CD4">
        <v>663</v>
      </c>
      <c r="CE4">
        <v>653.4</v>
      </c>
      <c r="CF4">
        <v>669.6</v>
      </c>
      <c r="CG4">
        <v>565</v>
      </c>
      <c r="CH4">
        <v>517.1</v>
      </c>
      <c r="CI4">
        <v>495.8</v>
      </c>
      <c r="CJ4">
        <v>485.8</v>
      </c>
      <c r="CK4">
        <v>480.2</v>
      </c>
      <c r="CL4">
        <v>474.1</v>
      </c>
      <c r="CM4">
        <v>637.29999999999995</v>
      </c>
      <c r="CN4">
        <v>545.20000000000005</v>
      </c>
      <c r="CO4">
        <v>504.9</v>
      </c>
      <c r="CP4">
        <v>484.7</v>
      </c>
      <c r="CQ4">
        <v>473.3</v>
      </c>
      <c r="CR4">
        <v>467.1</v>
      </c>
      <c r="CS4">
        <v>459.6</v>
      </c>
      <c r="CT4">
        <v>618.70000000000005</v>
      </c>
      <c r="CU4">
        <v>533.6</v>
      </c>
      <c r="CV4">
        <v>496.2</v>
      </c>
      <c r="CW4">
        <v>475.1</v>
      </c>
      <c r="CX4">
        <v>459.5</v>
      </c>
      <c r="CY4">
        <v>448.2</v>
      </c>
      <c r="CZ4">
        <v>436.3</v>
      </c>
      <c r="DA4">
        <v>623.6</v>
      </c>
      <c r="DB4">
        <v>526.70000000000005</v>
      </c>
      <c r="DC4">
        <v>490</v>
      </c>
      <c r="DD4">
        <v>474.8</v>
      </c>
      <c r="DE4">
        <v>456.8</v>
      </c>
      <c r="DF4">
        <v>440.8</v>
      </c>
      <c r="DG4">
        <v>416.8</v>
      </c>
      <c r="DH4">
        <v>615.1</v>
      </c>
      <c r="DI4">
        <v>516.1</v>
      </c>
      <c r="DJ4">
        <v>476.5</v>
      </c>
      <c r="DK4">
        <v>451.5</v>
      </c>
      <c r="DL4">
        <v>433.4</v>
      </c>
      <c r="DM4">
        <v>421.5</v>
      </c>
      <c r="DN4">
        <v>401.6</v>
      </c>
      <c r="DO4">
        <v>631.70000000000005</v>
      </c>
      <c r="DP4">
        <v>526.1</v>
      </c>
      <c r="DQ4">
        <v>480.9</v>
      </c>
      <c r="DR4">
        <v>452.8</v>
      </c>
      <c r="DS4">
        <v>428.6</v>
      </c>
      <c r="DT4">
        <v>407.2</v>
      </c>
      <c r="DU4">
        <v>380.3</v>
      </c>
      <c r="DV4">
        <v>699.3</v>
      </c>
      <c r="DW4">
        <v>567.6</v>
      </c>
      <c r="DX4">
        <v>504</v>
      </c>
      <c r="DY4">
        <v>470.7</v>
      </c>
      <c r="DZ4">
        <v>443.8</v>
      </c>
      <c r="EA4">
        <v>419.2</v>
      </c>
      <c r="EB4">
        <v>368.4</v>
      </c>
      <c r="EC4">
        <v>834.1</v>
      </c>
      <c r="ED4">
        <v>660.5</v>
      </c>
      <c r="EE4">
        <v>558.5</v>
      </c>
      <c r="EF4">
        <v>502.1</v>
      </c>
      <c r="EG4">
        <v>471.5</v>
      </c>
      <c r="EH4">
        <v>446.5</v>
      </c>
      <c r="EI4">
        <v>400.3</v>
      </c>
      <c r="EJ4">
        <v>963.2</v>
      </c>
      <c r="EK4">
        <v>762.7</v>
      </c>
      <c r="EL4">
        <v>644.5</v>
      </c>
      <c r="EM4">
        <v>569.5</v>
      </c>
      <c r="EN4">
        <v>521</v>
      </c>
      <c r="EO4">
        <v>486.3</v>
      </c>
      <c r="EP4">
        <v>438.8</v>
      </c>
      <c r="EQ4">
        <v>0.86240000000000006</v>
      </c>
      <c r="ER4">
        <v>1.1143000000000001</v>
      </c>
      <c r="ES4">
        <v>1.224</v>
      </c>
      <c r="ET4">
        <v>0.63629999999999998</v>
      </c>
      <c r="EU4">
        <v>0.875</v>
      </c>
      <c r="EV4">
        <v>1.0225</v>
      </c>
      <c r="EW4">
        <v>0</v>
      </c>
      <c r="EX4">
        <v>0</v>
      </c>
      <c r="EY4">
        <v>2024</v>
      </c>
      <c r="EZ4">
        <v>0.98750000000000004</v>
      </c>
      <c r="FA4">
        <v>607.6</v>
      </c>
      <c r="FB4" t="s">
        <v>7143</v>
      </c>
      <c r="FC4">
        <v>9.5239999999999991</v>
      </c>
      <c r="FD4">
        <v>7548</v>
      </c>
      <c r="FE4">
        <v>29.4</v>
      </c>
      <c r="FF4">
        <v>39.5</v>
      </c>
      <c r="FG4">
        <v>30</v>
      </c>
      <c r="FH4">
        <v>84.3</v>
      </c>
      <c r="FI4">
        <v>0</v>
      </c>
      <c r="FJ4">
        <v>718.7</v>
      </c>
      <c r="FK4">
        <v>552.5</v>
      </c>
      <c r="FL4">
        <v>490.2</v>
      </c>
      <c r="FM4">
        <v>943</v>
      </c>
      <c r="FN4">
        <v>685.7</v>
      </c>
      <c r="FO4">
        <v>586.79999999999995</v>
      </c>
      <c r="FP4">
        <v>599.4</v>
      </c>
      <c r="FQ4">
        <v>568</v>
      </c>
      <c r="FR4">
        <v>1.0011000000000001</v>
      </c>
      <c r="FS4">
        <v>1.0564</v>
      </c>
      <c r="FT4">
        <v>548</v>
      </c>
      <c r="FU4">
        <v>457.5</v>
      </c>
      <c r="FV4">
        <v>434.6</v>
      </c>
      <c r="FW4">
        <v>38.799999999999997</v>
      </c>
      <c r="FX4">
        <v>178.1</v>
      </c>
      <c r="FY4">
        <v>680.7</v>
      </c>
      <c r="FZ4">
        <v>477.1</v>
      </c>
      <c r="GA4">
        <v>461.4</v>
      </c>
      <c r="GB4">
        <v>434</v>
      </c>
      <c r="GC4">
        <v>410.6</v>
      </c>
      <c r="GD4">
        <v>376.4</v>
      </c>
      <c r="GE4">
        <v>356.6</v>
      </c>
      <c r="GF4">
        <v>358</v>
      </c>
      <c r="GG4">
        <v>383.6</v>
      </c>
      <c r="GH4">
        <v>415.3</v>
      </c>
    </row>
    <row r="5" spans="1:190" x14ac:dyDescent="0.25">
      <c r="A5" t="s">
        <v>6684</v>
      </c>
      <c r="B5" t="s">
        <v>6685</v>
      </c>
      <c r="C5" t="s">
        <v>6686</v>
      </c>
      <c r="D5" t="s">
        <v>6687</v>
      </c>
      <c r="E5" t="s">
        <v>6688</v>
      </c>
      <c r="F5" t="s">
        <v>1114</v>
      </c>
      <c r="G5" t="s">
        <v>5544</v>
      </c>
      <c r="H5">
        <v>2007</v>
      </c>
      <c r="I5" t="s">
        <v>5540</v>
      </c>
      <c r="J5" t="s">
        <v>5540</v>
      </c>
      <c r="K5" t="s">
        <v>924</v>
      </c>
      <c r="L5" t="s">
        <v>1698</v>
      </c>
      <c r="M5" t="s">
        <v>1781</v>
      </c>
      <c r="N5">
        <v>710</v>
      </c>
      <c r="O5" s="96">
        <v>45382.870497685188</v>
      </c>
      <c r="P5">
        <v>11.98</v>
      </c>
      <c r="Q5">
        <v>10.906000000000001</v>
      </c>
      <c r="R5">
        <v>2.5230000000000001</v>
      </c>
      <c r="S5">
        <v>3.79</v>
      </c>
      <c r="T5">
        <v>6819</v>
      </c>
      <c r="U5">
        <v>0</v>
      </c>
      <c r="V5">
        <v>0.12</v>
      </c>
      <c r="W5">
        <v>566.1</v>
      </c>
      <c r="X5">
        <v>0.96850000000000003</v>
      </c>
      <c r="Y5">
        <v>619.5</v>
      </c>
      <c r="Z5">
        <v>1.1853</v>
      </c>
      <c r="AA5">
        <v>506.2</v>
      </c>
      <c r="AB5">
        <v>909.9</v>
      </c>
      <c r="AC5">
        <v>734.4</v>
      </c>
      <c r="AD5">
        <v>638.9</v>
      </c>
      <c r="AE5">
        <v>591.79999999999995</v>
      </c>
      <c r="AF5">
        <v>570.29999999999995</v>
      </c>
      <c r="AG5">
        <v>551</v>
      </c>
      <c r="AH5">
        <v>522.5</v>
      </c>
      <c r="AI5">
        <v>0</v>
      </c>
      <c r="AJ5">
        <v>0</v>
      </c>
      <c r="AK5">
        <v>0</v>
      </c>
      <c r="AL5">
        <v>0</v>
      </c>
      <c r="AM5">
        <v>0</v>
      </c>
      <c r="AN5">
        <v>0</v>
      </c>
      <c r="AO5">
        <v>0</v>
      </c>
      <c r="AP5">
        <v>702.3</v>
      </c>
      <c r="AQ5">
        <v>579.5</v>
      </c>
      <c r="AR5">
        <v>519.9</v>
      </c>
      <c r="AS5">
        <v>490</v>
      </c>
      <c r="AT5">
        <v>472.9</v>
      </c>
      <c r="AU5">
        <v>458.4</v>
      </c>
      <c r="AV5">
        <v>434.9</v>
      </c>
      <c r="AW5">
        <v>0</v>
      </c>
      <c r="AX5">
        <v>0</v>
      </c>
      <c r="AY5">
        <v>0</v>
      </c>
      <c r="AZ5">
        <v>0</v>
      </c>
      <c r="BA5">
        <v>0</v>
      </c>
      <c r="BB5">
        <v>0</v>
      </c>
      <c r="BC5">
        <v>0</v>
      </c>
      <c r="BD5">
        <v>906.5</v>
      </c>
      <c r="BE5">
        <v>691.7</v>
      </c>
      <c r="BF5">
        <v>580.4</v>
      </c>
      <c r="BG5">
        <v>520.5</v>
      </c>
      <c r="BH5">
        <v>490.4</v>
      </c>
      <c r="BI5">
        <v>464.4</v>
      </c>
      <c r="BJ5">
        <v>418.9</v>
      </c>
      <c r="BK5">
        <v>42.3</v>
      </c>
      <c r="BL5">
        <v>40.299999999999997</v>
      </c>
      <c r="BM5">
        <v>38.5</v>
      </c>
      <c r="BN5">
        <v>37</v>
      </c>
      <c r="BO5">
        <v>36.5</v>
      </c>
      <c r="BP5">
        <v>36.1</v>
      </c>
      <c r="BQ5">
        <v>35.799999999999997</v>
      </c>
      <c r="BR5">
        <v>143.1</v>
      </c>
      <c r="BS5">
        <v>146.4</v>
      </c>
      <c r="BT5">
        <v>148.5</v>
      </c>
      <c r="BU5">
        <v>151.19999999999999</v>
      </c>
      <c r="BV5">
        <v>150.5</v>
      </c>
      <c r="BW5">
        <v>173.4</v>
      </c>
      <c r="BX5">
        <v>175.5</v>
      </c>
      <c r="BY5">
        <v>943.9</v>
      </c>
      <c r="BZ5">
        <v>773.5</v>
      </c>
      <c r="CA5">
        <v>688.8</v>
      </c>
      <c r="CB5">
        <v>650.6</v>
      </c>
      <c r="CC5">
        <v>632.79999999999995</v>
      </c>
      <c r="CD5">
        <v>622.20000000000005</v>
      </c>
      <c r="CE5">
        <v>610.9</v>
      </c>
      <c r="CF5">
        <v>624.29999999999995</v>
      </c>
      <c r="CG5">
        <v>527.4</v>
      </c>
      <c r="CH5">
        <v>485.6</v>
      </c>
      <c r="CI5">
        <v>467.5</v>
      </c>
      <c r="CJ5">
        <v>458.7</v>
      </c>
      <c r="CK5">
        <v>453.4</v>
      </c>
      <c r="CL5">
        <v>447.4</v>
      </c>
      <c r="CM5">
        <v>594.5</v>
      </c>
      <c r="CN5">
        <v>509.7</v>
      </c>
      <c r="CO5">
        <v>474.4</v>
      </c>
      <c r="CP5">
        <v>457.4</v>
      </c>
      <c r="CQ5">
        <v>447.4</v>
      </c>
      <c r="CR5">
        <v>441.6</v>
      </c>
      <c r="CS5">
        <v>434.6</v>
      </c>
      <c r="CT5">
        <v>577</v>
      </c>
      <c r="CU5">
        <v>499.1</v>
      </c>
      <c r="CV5">
        <v>466.6</v>
      </c>
      <c r="CW5">
        <v>448.4</v>
      </c>
      <c r="CX5">
        <v>435.3</v>
      </c>
      <c r="CY5">
        <v>425.5</v>
      </c>
      <c r="CZ5">
        <v>414.1</v>
      </c>
      <c r="DA5">
        <v>572.1</v>
      </c>
      <c r="DB5">
        <v>491.4</v>
      </c>
      <c r="DC5">
        <v>458.9</v>
      </c>
      <c r="DD5">
        <v>442.8</v>
      </c>
      <c r="DE5">
        <v>431.8</v>
      </c>
      <c r="DF5">
        <v>418.4</v>
      </c>
      <c r="DG5">
        <v>397.6</v>
      </c>
      <c r="DH5">
        <v>556.70000000000005</v>
      </c>
      <c r="DI5">
        <v>476.6</v>
      </c>
      <c r="DJ5">
        <v>445.4</v>
      </c>
      <c r="DK5">
        <v>428.2</v>
      </c>
      <c r="DL5">
        <v>409.9</v>
      </c>
      <c r="DM5">
        <v>394.4</v>
      </c>
      <c r="DN5">
        <v>371.7</v>
      </c>
      <c r="DO5">
        <v>568.5</v>
      </c>
      <c r="DP5">
        <v>479.6</v>
      </c>
      <c r="DQ5">
        <v>445.1</v>
      </c>
      <c r="DR5">
        <v>421.2</v>
      </c>
      <c r="DS5">
        <v>402.7</v>
      </c>
      <c r="DT5">
        <v>388.4</v>
      </c>
      <c r="DU5">
        <v>350.8</v>
      </c>
      <c r="DV5">
        <v>640.6</v>
      </c>
      <c r="DW5">
        <v>511.4</v>
      </c>
      <c r="DX5">
        <v>459.9</v>
      </c>
      <c r="DY5">
        <v>431</v>
      </c>
      <c r="DZ5">
        <v>406.2</v>
      </c>
      <c r="EA5">
        <v>382.3</v>
      </c>
      <c r="EB5">
        <v>329.9</v>
      </c>
      <c r="EC5">
        <v>758.6</v>
      </c>
      <c r="ED5">
        <v>602.20000000000005</v>
      </c>
      <c r="EE5">
        <v>510.1</v>
      </c>
      <c r="EF5">
        <v>462.4</v>
      </c>
      <c r="EG5">
        <v>440</v>
      </c>
      <c r="EH5">
        <v>421.6</v>
      </c>
      <c r="EI5">
        <v>385.4</v>
      </c>
      <c r="EJ5">
        <v>876</v>
      </c>
      <c r="EK5">
        <v>695.3</v>
      </c>
      <c r="EL5">
        <v>589</v>
      </c>
      <c r="EM5">
        <v>533</v>
      </c>
      <c r="EN5">
        <v>507.9</v>
      </c>
      <c r="EO5">
        <v>479.8</v>
      </c>
      <c r="EP5">
        <v>434.1</v>
      </c>
      <c r="EQ5">
        <v>0.93620000000000003</v>
      </c>
      <c r="ER5">
        <v>1.1924999999999999</v>
      </c>
      <c r="ES5">
        <v>1.212</v>
      </c>
      <c r="ET5">
        <v>0.6714</v>
      </c>
      <c r="EU5">
        <v>0.89539999999999997</v>
      </c>
      <c r="EV5">
        <v>1.0088999999999999</v>
      </c>
      <c r="EW5">
        <v>0</v>
      </c>
      <c r="EX5">
        <v>0</v>
      </c>
      <c r="EY5">
        <v>2024</v>
      </c>
      <c r="EZ5">
        <v>1.0041</v>
      </c>
      <c r="FA5">
        <v>597.6</v>
      </c>
      <c r="FB5" t="s">
        <v>6392</v>
      </c>
      <c r="FC5">
        <v>9.2970000000000006</v>
      </c>
      <c r="FD5">
        <v>5960</v>
      </c>
      <c r="FE5">
        <v>26.3</v>
      </c>
      <c r="FF5">
        <v>37.1</v>
      </c>
      <c r="FG5">
        <v>29.6</v>
      </c>
      <c r="FH5">
        <v>0</v>
      </c>
      <c r="FI5">
        <v>102.1</v>
      </c>
      <c r="FJ5">
        <v>698</v>
      </c>
      <c r="FK5">
        <v>547</v>
      </c>
      <c r="FL5">
        <v>495</v>
      </c>
      <c r="FM5">
        <v>893.7</v>
      </c>
      <c r="FN5">
        <v>670.1</v>
      </c>
      <c r="FO5">
        <v>594.70000000000005</v>
      </c>
      <c r="FP5">
        <v>595</v>
      </c>
      <c r="FQ5">
        <v>557.20000000000005</v>
      </c>
      <c r="FR5">
        <v>1.0084</v>
      </c>
      <c r="FS5">
        <v>1.0768</v>
      </c>
      <c r="FT5">
        <v>549.29999999999995</v>
      </c>
      <c r="FU5">
        <v>457.8</v>
      </c>
      <c r="FV5">
        <v>440.5</v>
      </c>
      <c r="FW5">
        <v>38.299999999999997</v>
      </c>
      <c r="FX5">
        <v>139.1</v>
      </c>
      <c r="FY5">
        <v>679.8</v>
      </c>
      <c r="FZ5">
        <v>486.3</v>
      </c>
      <c r="GA5">
        <v>472.7</v>
      </c>
      <c r="GB5">
        <v>446.8</v>
      </c>
      <c r="GC5">
        <v>422.1</v>
      </c>
      <c r="GD5">
        <v>396</v>
      </c>
      <c r="GE5">
        <v>367.1</v>
      </c>
      <c r="GF5">
        <v>308.2</v>
      </c>
      <c r="GG5">
        <v>362.7</v>
      </c>
      <c r="GH5">
        <v>418.8</v>
      </c>
    </row>
    <row r="6" spans="1:190" x14ac:dyDescent="0.25">
      <c r="A6" t="s">
        <v>6212</v>
      </c>
      <c r="B6" t="s">
        <v>6213</v>
      </c>
      <c r="C6" t="s">
        <v>6214</v>
      </c>
      <c r="D6" t="s">
        <v>6215</v>
      </c>
      <c r="E6" t="s">
        <v>7245</v>
      </c>
      <c r="F6" t="s">
        <v>6216</v>
      </c>
      <c r="G6" t="s">
        <v>1594</v>
      </c>
      <c r="H6">
        <v>1986</v>
      </c>
      <c r="I6" t="s">
        <v>5540</v>
      </c>
      <c r="J6" t="s">
        <v>5540</v>
      </c>
      <c r="K6" t="s">
        <v>924</v>
      </c>
      <c r="L6" t="s">
        <v>1698</v>
      </c>
      <c r="M6" t="s">
        <v>1782</v>
      </c>
      <c r="N6">
        <v>900</v>
      </c>
      <c r="O6" s="96">
        <v>45415.600277777776</v>
      </c>
      <c r="P6">
        <v>12.08</v>
      </c>
      <c r="Q6">
        <v>9.7490000000000006</v>
      </c>
      <c r="R6">
        <v>2.2040000000000002</v>
      </c>
      <c r="S6">
        <v>3.84</v>
      </c>
      <c r="T6">
        <v>5495</v>
      </c>
      <c r="U6">
        <v>0</v>
      </c>
      <c r="V6">
        <v>0</v>
      </c>
      <c r="W6">
        <v>591.9</v>
      </c>
      <c r="X6">
        <v>0.92669999999999997</v>
      </c>
      <c r="Y6">
        <v>647.5</v>
      </c>
      <c r="Z6">
        <v>1.1272</v>
      </c>
      <c r="AA6">
        <v>532.29999999999995</v>
      </c>
      <c r="AB6">
        <v>928.5</v>
      </c>
      <c r="AC6">
        <v>761.2</v>
      </c>
      <c r="AD6">
        <v>673.8</v>
      </c>
      <c r="AE6">
        <v>624.79999999999995</v>
      </c>
      <c r="AF6">
        <v>592.6</v>
      </c>
      <c r="AG6">
        <v>570.5</v>
      </c>
      <c r="AH6">
        <v>542.9</v>
      </c>
      <c r="AI6">
        <v>0</v>
      </c>
      <c r="AJ6">
        <v>0</v>
      </c>
      <c r="AK6">
        <v>0</v>
      </c>
      <c r="AL6">
        <v>0</v>
      </c>
      <c r="AM6">
        <v>0</v>
      </c>
      <c r="AN6">
        <v>0</v>
      </c>
      <c r="AO6">
        <v>0</v>
      </c>
      <c r="AP6">
        <v>716.4</v>
      </c>
      <c r="AQ6">
        <v>603.20000000000005</v>
      </c>
      <c r="AR6">
        <v>548.20000000000005</v>
      </c>
      <c r="AS6">
        <v>517.9</v>
      </c>
      <c r="AT6">
        <v>498.3</v>
      </c>
      <c r="AU6">
        <v>483.8</v>
      </c>
      <c r="AV6">
        <v>462.4</v>
      </c>
      <c r="AW6">
        <v>0</v>
      </c>
      <c r="AX6">
        <v>0</v>
      </c>
      <c r="AY6">
        <v>0</v>
      </c>
      <c r="AZ6">
        <v>0</v>
      </c>
      <c r="BA6">
        <v>0</v>
      </c>
      <c r="BB6">
        <v>0</v>
      </c>
      <c r="BC6">
        <v>0</v>
      </c>
      <c r="BD6">
        <v>931.4</v>
      </c>
      <c r="BE6">
        <v>719.4</v>
      </c>
      <c r="BF6">
        <v>612.4</v>
      </c>
      <c r="BG6">
        <v>550.9</v>
      </c>
      <c r="BH6">
        <v>516.4</v>
      </c>
      <c r="BI6">
        <v>488.7</v>
      </c>
      <c r="BJ6">
        <v>444.1</v>
      </c>
      <c r="BK6">
        <v>41.4</v>
      </c>
      <c r="BL6">
        <v>39.299999999999997</v>
      </c>
      <c r="BM6">
        <v>37.5</v>
      </c>
      <c r="BN6">
        <v>36.799999999999997</v>
      </c>
      <c r="BO6">
        <v>36.4</v>
      </c>
      <c r="BP6">
        <v>36.1</v>
      </c>
      <c r="BQ6">
        <v>36</v>
      </c>
      <c r="BR6">
        <v>141.30000000000001</v>
      </c>
      <c r="BS6">
        <v>148.5</v>
      </c>
      <c r="BT6">
        <v>152.5</v>
      </c>
      <c r="BU6">
        <v>159.5</v>
      </c>
      <c r="BV6">
        <v>173.2</v>
      </c>
      <c r="BW6">
        <v>178.6</v>
      </c>
      <c r="BX6">
        <v>179</v>
      </c>
      <c r="BY6">
        <v>899.5</v>
      </c>
      <c r="BZ6">
        <v>759.8</v>
      </c>
      <c r="CA6">
        <v>701.4</v>
      </c>
      <c r="CB6">
        <v>677.8</v>
      </c>
      <c r="CC6">
        <v>664.8</v>
      </c>
      <c r="CD6">
        <v>655.6</v>
      </c>
      <c r="CE6">
        <v>646.29999999999995</v>
      </c>
      <c r="CF6">
        <v>602.20000000000005</v>
      </c>
      <c r="CG6">
        <v>529</v>
      </c>
      <c r="CH6">
        <v>501.3</v>
      </c>
      <c r="CI6">
        <v>490.1</v>
      </c>
      <c r="CJ6">
        <v>483.6</v>
      </c>
      <c r="CK6">
        <v>478.8</v>
      </c>
      <c r="CL6">
        <v>472.6</v>
      </c>
      <c r="CM6">
        <v>576.9</v>
      </c>
      <c r="CN6">
        <v>515.4</v>
      </c>
      <c r="CO6">
        <v>490.1</v>
      </c>
      <c r="CP6">
        <v>478.3</v>
      </c>
      <c r="CQ6">
        <v>471.7</v>
      </c>
      <c r="CR6">
        <v>466.5</v>
      </c>
      <c r="CS6">
        <v>459.6</v>
      </c>
      <c r="CT6">
        <v>561.6</v>
      </c>
      <c r="CU6">
        <v>506.5</v>
      </c>
      <c r="CV6">
        <v>480.6</v>
      </c>
      <c r="CW6">
        <v>465.2</v>
      </c>
      <c r="CX6">
        <v>455.7</v>
      </c>
      <c r="CY6">
        <v>449.2</v>
      </c>
      <c r="CZ6">
        <v>439.3</v>
      </c>
      <c r="DA6">
        <v>572.6</v>
      </c>
      <c r="DB6">
        <v>509.1</v>
      </c>
      <c r="DC6">
        <v>479.8</v>
      </c>
      <c r="DD6">
        <v>460.5</v>
      </c>
      <c r="DE6">
        <v>446</v>
      </c>
      <c r="DF6">
        <v>435.3</v>
      </c>
      <c r="DG6">
        <v>420.7</v>
      </c>
      <c r="DH6">
        <v>600.9</v>
      </c>
      <c r="DI6">
        <v>512.1</v>
      </c>
      <c r="DJ6">
        <v>474.7</v>
      </c>
      <c r="DK6">
        <v>450.9</v>
      </c>
      <c r="DL6">
        <v>433.4</v>
      </c>
      <c r="DM6">
        <v>420</v>
      </c>
      <c r="DN6">
        <v>401.5</v>
      </c>
      <c r="DO6">
        <v>622.29999999999995</v>
      </c>
      <c r="DP6">
        <v>524</v>
      </c>
      <c r="DQ6">
        <v>480.9</v>
      </c>
      <c r="DR6">
        <v>454.1</v>
      </c>
      <c r="DS6">
        <v>432.6</v>
      </c>
      <c r="DT6">
        <v>414.4</v>
      </c>
      <c r="DU6">
        <v>382.5</v>
      </c>
      <c r="DV6">
        <v>695</v>
      </c>
      <c r="DW6">
        <v>569.29999999999995</v>
      </c>
      <c r="DX6">
        <v>507.2</v>
      </c>
      <c r="DY6">
        <v>473.9</v>
      </c>
      <c r="DZ6">
        <v>449</v>
      </c>
      <c r="EA6">
        <v>426.7</v>
      </c>
      <c r="EB6">
        <v>383.5</v>
      </c>
      <c r="EC6">
        <v>829.3</v>
      </c>
      <c r="ED6">
        <v>660.5</v>
      </c>
      <c r="EE6">
        <v>561.1</v>
      </c>
      <c r="EF6">
        <v>505.7</v>
      </c>
      <c r="EG6">
        <v>474.2</v>
      </c>
      <c r="EH6">
        <v>450.4</v>
      </c>
      <c r="EI6">
        <v>408.6</v>
      </c>
      <c r="EJ6">
        <v>957.6</v>
      </c>
      <c r="EK6">
        <v>762.7</v>
      </c>
      <c r="EL6">
        <v>646.20000000000005</v>
      </c>
      <c r="EM6">
        <v>571.79999999999995</v>
      </c>
      <c r="EN6">
        <v>520.4</v>
      </c>
      <c r="EO6">
        <v>485.3</v>
      </c>
      <c r="EP6">
        <v>439.5</v>
      </c>
      <c r="EQ6">
        <v>0.90939999999999999</v>
      </c>
      <c r="ER6">
        <v>1.1315999999999999</v>
      </c>
      <c r="ES6">
        <v>1.0269999999999999</v>
      </c>
      <c r="ET6">
        <v>0.51729999999999998</v>
      </c>
      <c r="EU6">
        <v>0.72889999999999999</v>
      </c>
      <c r="EV6">
        <v>0.85840000000000005</v>
      </c>
      <c r="EW6">
        <v>0</v>
      </c>
      <c r="EX6">
        <v>0</v>
      </c>
      <c r="EY6">
        <v>2024</v>
      </c>
      <c r="EZ6">
        <v>0.8206</v>
      </c>
      <c r="FA6">
        <v>731.1</v>
      </c>
      <c r="FB6" t="s">
        <v>6658</v>
      </c>
      <c r="FC6">
        <v>6.6109999999999998</v>
      </c>
      <c r="FD6">
        <v>3677</v>
      </c>
      <c r="FE6">
        <v>18.3</v>
      </c>
      <c r="FF6">
        <v>19.399999999999999</v>
      </c>
      <c r="FG6">
        <v>21.6</v>
      </c>
      <c r="FH6">
        <v>51.4</v>
      </c>
      <c r="FI6">
        <v>0</v>
      </c>
      <c r="FJ6">
        <v>896.7</v>
      </c>
      <c r="FK6">
        <v>664.7</v>
      </c>
      <c r="FL6">
        <v>584.20000000000005</v>
      </c>
      <c r="FM6">
        <v>1159.9000000000001</v>
      </c>
      <c r="FN6">
        <v>823.2</v>
      </c>
      <c r="FO6">
        <v>699</v>
      </c>
      <c r="FP6">
        <v>733.2</v>
      </c>
      <c r="FQ6">
        <v>674.8</v>
      </c>
      <c r="FR6">
        <v>0.81830000000000003</v>
      </c>
      <c r="FS6">
        <v>0.88919999999999999</v>
      </c>
      <c r="FT6">
        <v>668.1</v>
      </c>
      <c r="FU6">
        <v>554</v>
      </c>
      <c r="FV6">
        <v>522.5</v>
      </c>
      <c r="FW6">
        <v>41.8</v>
      </c>
      <c r="FX6">
        <v>178.6</v>
      </c>
      <c r="FY6">
        <v>853.6</v>
      </c>
      <c r="FZ6">
        <v>574.29999999999995</v>
      </c>
      <c r="GA6">
        <v>550.29999999999995</v>
      </c>
      <c r="GB6">
        <v>514.9</v>
      </c>
      <c r="GC6">
        <v>488.8</v>
      </c>
      <c r="GD6">
        <v>459.4</v>
      </c>
      <c r="GE6">
        <v>434.6</v>
      </c>
      <c r="GF6">
        <v>423</v>
      </c>
      <c r="GG6">
        <v>449.4</v>
      </c>
      <c r="GH6">
        <v>482.6</v>
      </c>
    </row>
    <row r="7" spans="1:190" x14ac:dyDescent="0.25">
      <c r="A7" t="s">
        <v>5788</v>
      </c>
      <c r="B7" t="s">
        <v>6518</v>
      </c>
      <c r="C7" t="s">
        <v>2063</v>
      </c>
      <c r="D7" t="s">
        <v>6519</v>
      </c>
      <c r="E7" t="s">
        <v>2064</v>
      </c>
      <c r="F7" t="s">
        <v>2065</v>
      </c>
      <c r="G7" t="s">
        <v>2066</v>
      </c>
      <c r="H7">
        <v>2009</v>
      </c>
      <c r="I7" t="s">
        <v>5789</v>
      </c>
      <c r="J7" t="s">
        <v>5540</v>
      </c>
      <c r="K7" t="s">
        <v>924</v>
      </c>
      <c r="L7" t="s">
        <v>1698</v>
      </c>
      <c r="M7" t="s">
        <v>1781</v>
      </c>
      <c r="N7">
        <v>630</v>
      </c>
      <c r="O7" s="96">
        <v>45386.781493055554</v>
      </c>
      <c r="P7">
        <v>9.5500000000000007</v>
      </c>
      <c r="Q7">
        <v>8.9190000000000005</v>
      </c>
      <c r="R7">
        <v>1.976</v>
      </c>
      <c r="S7">
        <v>3.24</v>
      </c>
      <c r="T7">
        <v>3331</v>
      </c>
      <c r="U7">
        <v>0</v>
      </c>
      <c r="V7">
        <v>0.19</v>
      </c>
      <c r="W7">
        <v>639.20000000000005</v>
      </c>
      <c r="X7">
        <v>0.86009999999999998</v>
      </c>
      <c r="Y7">
        <v>697.6</v>
      </c>
      <c r="Z7">
        <v>1.0535000000000001</v>
      </c>
      <c r="AA7">
        <v>569.5</v>
      </c>
      <c r="AB7">
        <v>1046.3</v>
      </c>
      <c r="AC7">
        <v>839.3</v>
      </c>
      <c r="AD7">
        <v>728</v>
      </c>
      <c r="AE7">
        <v>665.7</v>
      </c>
      <c r="AF7">
        <v>630.79999999999995</v>
      </c>
      <c r="AG7">
        <v>608.4</v>
      </c>
      <c r="AH7">
        <v>580</v>
      </c>
      <c r="AI7">
        <v>0</v>
      </c>
      <c r="AJ7">
        <v>0</v>
      </c>
      <c r="AK7">
        <v>0</v>
      </c>
      <c r="AL7">
        <v>0</v>
      </c>
      <c r="AM7">
        <v>0</v>
      </c>
      <c r="AN7">
        <v>0</v>
      </c>
      <c r="AO7">
        <v>0</v>
      </c>
      <c r="AP7">
        <v>803.3</v>
      </c>
      <c r="AQ7">
        <v>658.9</v>
      </c>
      <c r="AR7">
        <v>588.6</v>
      </c>
      <c r="AS7">
        <v>550</v>
      </c>
      <c r="AT7">
        <v>527.1</v>
      </c>
      <c r="AU7">
        <v>510.6</v>
      </c>
      <c r="AV7">
        <v>485.4</v>
      </c>
      <c r="AW7">
        <v>0</v>
      </c>
      <c r="AX7">
        <v>0</v>
      </c>
      <c r="AY7">
        <v>0</v>
      </c>
      <c r="AZ7">
        <v>0</v>
      </c>
      <c r="BA7">
        <v>0</v>
      </c>
      <c r="BB7">
        <v>0</v>
      </c>
      <c r="BC7">
        <v>0</v>
      </c>
      <c r="BD7">
        <v>1041.8</v>
      </c>
      <c r="BE7">
        <v>789</v>
      </c>
      <c r="BF7">
        <v>659.2</v>
      </c>
      <c r="BG7">
        <v>585.5</v>
      </c>
      <c r="BH7">
        <v>546.1</v>
      </c>
      <c r="BI7">
        <v>515.5</v>
      </c>
      <c r="BJ7">
        <v>465.3</v>
      </c>
      <c r="BK7">
        <v>42.9</v>
      </c>
      <c r="BL7">
        <v>41</v>
      </c>
      <c r="BM7">
        <v>39.1</v>
      </c>
      <c r="BN7">
        <v>37.799999999999997</v>
      </c>
      <c r="BO7">
        <v>37.200000000000003</v>
      </c>
      <c r="BP7">
        <v>37</v>
      </c>
      <c r="BQ7">
        <v>37.5</v>
      </c>
      <c r="BR7">
        <v>143.80000000000001</v>
      </c>
      <c r="BS7">
        <v>148.30000000000001</v>
      </c>
      <c r="BT7">
        <v>152.30000000000001</v>
      </c>
      <c r="BU7">
        <v>158.80000000000001</v>
      </c>
      <c r="BV7">
        <v>171.8</v>
      </c>
      <c r="BW7">
        <v>177.7</v>
      </c>
      <c r="BX7">
        <v>177.9</v>
      </c>
      <c r="BY7">
        <v>1091.3</v>
      </c>
      <c r="BZ7">
        <v>890.4</v>
      </c>
      <c r="CA7">
        <v>789</v>
      </c>
      <c r="CB7">
        <v>738.6</v>
      </c>
      <c r="CC7">
        <v>719.5</v>
      </c>
      <c r="CD7">
        <v>709.6</v>
      </c>
      <c r="CE7">
        <v>703.1</v>
      </c>
      <c r="CF7">
        <v>719.6</v>
      </c>
      <c r="CG7">
        <v>602.70000000000005</v>
      </c>
      <c r="CH7">
        <v>551</v>
      </c>
      <c r="CI7">
        <v>526.20000000000005</v>
      </c>
      <c r="CJ7">
        <v>514.79999999999995</v>
      </c>
      <c r="CK7">
        <v>509.2</v>
      </c>
      <c r="CL7">
        <v>503.9</v>
      </c>
      <c r="CM7">
        <v>684.9</v>
      </c>
      <c r="CN7">
        <v>580</v>
      </c>
      <c r="CO7">
        <v>536.4</v>
      </c>
      <c r="CP7">
        <v>513.9</v>
      </c>
      <c r="CQ7">
        <v>501.3</v>
      </c>
      <c r="CR7">
        <v>494.7</v>
      </c>
      <c r="CS7">
        <v>488</v>
      </c>
      <c r="CT7">
        <v>645.4</v>
      </c>
      <c r="CU7">
        <v>553.4</v>
      </c>
      <c r="CV7">
        <v>517.79999999999995</v>
      </c>
      <c r="CW7">
        <v>502.1</v>
      </c>
      <c r="CX7">
        <v>486.6</v>
      </c>
      <c r="CY7">
        <v>474.5</v>
      </c>
      <c r="CZ7">
        <v>461.8</v>
      </c>
      <c r="DA7">
        <v>624.1</v>
      </c>
      <c r="DB7">
        <v>537.5</v>
      </c>
      <c r="DC7">
        <v>502.9</v>
      </c>
      <c r="DD7">
        <v>481.3</v>
      </c>
      <c r="DE7">
        <v>466.1</v>
      </c>
      <c r="DF7">
        <v>456.4</v>
      </c>
      <c r="DG7">
        <v>441.7</v>
      </c>
      <c r="DH7">
        <v>641</v>
      </c>
      <c r="DI7">
        <v>539.29999999999995</v>
      </c>
      <c r="DJ7">
        <v>499.7</v>
      </c>
      <c r="DK7">
        <v>474.1</v>
      </c>
      <c r="DL7">
        <v>453</v>
      </c>
      <c r="DM7">
        <v>434.3</v>
      </c>
      <c r="DN7">
        <v>400.5</v>
      </c>
      <c r="DO7">
        <v>659.4</v>
      </c>
      <c r="DP7">
        <v>549.5</v>
      </c>
      <c r="DQ7">
        <v>503.6</v>
      </c>
      <c r="DR7">
        <v>474.1</v>
      </c>
      <c r="DS7">
        <v>449</v>
      </c>
      <c r="DT7">
        <v>427.7</v>
      </c>
      <c r="DU7">
        <v>389.4</v>
      </c>
      <c r="DV7">
        <v>731.4</v>
      </c>
      <c r="DW7">
        <v>592.20000000000005</v>
      </c>
      <c r="DX7">
        <v>527.29999999999995</v>
      </c>
      <c r="DY7">
        <v>492.9</v>
      </c>
      <c r="DZ7">
        <v>464.3</v>
      </c>
      <c r="EA7">
        <v>437.3</v>
      </c>
      <c r="EB7">
        <v>383.1</v>
      </c>
      <c r="EC7">
        <v>867.1</v>
      </c>
      <c r="ED7">
        <v>682.6</v>
      </c>
      <c r="EE7">
        <v>579</v>
      </c>
      <c r="EF7">
        <v>524.29999999999995</v>
      </c>
      <c r="EG7">
        <v>492.9</v>
      </c>
      <c r="EH7">
        <v>466.3</v>
      </c>
      <c r="EI7">
        <v>415.7</v>
      </c>
      <c r="EJ7">
        <v>1001.2</v>
      </c>
      <c r="EK7">
        <v>788.3</v>
      </c>
      <c r="EL7">
        <v>667</v>
      </c>
      <c r="EM7">
        <v>592.79999999999995</v>
      </c>
      <c r="EN7">
        <v>542.1</v>
      </c>
      <c r="EO7">
        <v>507.1</v>
      </c>
      <c r="EP7">
        <v>456.8</v>
      </c>
      <c r="EQ7">
        <v>0.82069999999999999</v>
      </c>
      <c r="ER7">
        <v>1.0597000000000001</v>
      </c>
      <c r="ES7">
        <v>1.1517999999999999</v>
      </c>
      <c r="ET7">
        <v>0.65759999999999996</v>
      </c>
      <c r="EU7">
        <v>0.85640000000000005</v>
      </c>
      <c r="EV7">
        <v>0.96099999999999997</v>
      </c>
      <c r="EW7">
        <v>0</v>
      </c>
      <c r="EX7">
        <v>0</v>
      </c>
      <c r="EY7">
        <v>2024</v>
      </c>
      <c r="EZ7">
        <v>0.96050000000000002</v>
      </c>
      <c r="FA7">
        <v>624.70000000000005</v>
      </c>
      <c r="FB7" t="s">
        <v>6250</v>
      </c>
      <c r="FC7">
        <v>8.109</v>
      </c>
      <c r="FD7">
        <v>4043</v>
      </c>
      <c r="FE7">
        <v>19.100000000000001</v>
      </c>
      <c r="FF7">
        <v>30.6</v>
      </c>
      <c r="FG7">
        <v>27.1</v>
      </c>
      <c r="FH7">
        <v>0</v>
      </c>
      <c r="FI7">
        <v>86.8</v>
      </c>
      <c r="FJ7">
        <v>717.3</v>
      </c>
      <c r="FK7">
        <v>573.9</v>
      </c>
      <c r="FL7">
        <v>520.9</v>
      </c>
      <c r="FM7">
        <v>912.4</v>
      </c>
      <c r="FN7">
        <v>700.6</v>
      </c>
      <c r="FO7">
        <v>624.29999999999995</v>
      </c>
      <c r="FP7">
        <v>622.6</v>
      </c>
      <c r="FQ7">
        <v>581.70000000000005</v>
      </c>
      <c r="FR7">
        <v>0.96360000000000001</v>
      </c>
      <c r="FS7">
        <v>1.0315000000000001</v>
      </c>
      <c r="FT7">
        <v>566.6</v>
      </c>
      <c r="FU7">
        <v>477.4</v>
      </c>
      <c r="FV7">
        <v>460.8</v>
      </c>
      <c r="FW7">
        <v>38.299999999999997</v>
      </c>
      <c r="FX7">
        <v>139.5</v>
      </c>
      <c r="FY7">
        <v>717.1</v>
      </c>
      <c r="FZ7">
        <v>510.6</v>
      </c>
      <c r="GA7">
        <v>494.3</v>
      </c>
      <c r="GB7">
        <v>467.5</v>
      </c>
      <c r="GC7">
        <v>442.4</v>
      </c>
      <c r="GD7">
        <v>430.4</v>
      </c>
      <c r="GE7">
        <v>397.4</v>
      </c>
      <c r="GF7">
        <v>320.5</v>
      </c>
      <c r="GG7">
        <v>360.4</v>
      </c>
      <c r="GH7">
        <v>416.2</v>
      </c>
    </row>
    <row r="8" spans="1:190" x14ac:dyDescent="0.25">
      <c r="A8" t="s">
        <v>5540</v>
      </c>
      <c r="B8" t="s">
        <v>7198</v>
      </c>
      <c r="C8" t="s">
        <v>5194</v>
      </c>
      <c r="D8" t="s">
        <v>5195</v>
      </c>
      <c r="E8" t="s">
        <v>5196</v>
      </c>
      <c r="F8" t="s">
        <v>5197</v>
      </c>
      <c r="G8" t="s">
        <v>5198</v>
      </c>
      <c r="H8">
        <v>2017</v>
      </c>
      <c r="I8" t="s">
        <v>5540</v>
      </c>
      <c r="J8" t="s">
        <v>5540</v>
      </c>
      <c r="K8" t="s">
        <v>924</v>
      </c>
      <c r="L8" t="s">
        <v>2137</v>
      </c>
      <c r="M8" t="s">
        <v>1781</v>
      </c>
      <c r="N8">
        <v>946</v>
      </c>
      <c r="O8" s="96">
        <v>45382.877476851849</v>
      </c>
      <c r="P8">
        <v>12.744999999999999</v>
      </c>
      <c r="Q8">
        <v>12.465999999999999</v>
      </c>
      <c r="R8">
        <v>2.46</v>
      </c>
      <c r="S8">
        <v>4.0599999999999996</v>
      </c>
      <c r="T8">
        <v>5809</v>
      </c>
      <c r="U8">
        <v>0</v>
      </c>
      <c r="V8">
        <v>0.17</v>
      </c>
      <c r="W8">
        <v>525.29999999999995</v>
      </c>
      <c r="X8">
        <v>1.0338000000000001</v>
      </c>
      <c r="Y8">
        <v>580.4</v>
      </c>
      <c r="Z8">
        <v>1.2916000000000001</v>
      </c>
      <c r="AA8">
        <v>464.5</v>
      </c>
      <c r="AB8">
        <v>888</v>
      </c>
      <c r="AC8">
        <v>705.6</v>
      </c>
      <c r="AD8">
        <v>604</v>
      </c>
      <c r="AE8">
        <v>554.79999999999995</v>
      </c>
      <c r="AF8">
        <v>526</v>
      </c>
      <c r="AG8">
        <v>500.7</v>
      </c>
      <c r="AH8">
        <v>459</v>
      </c>
      <c r="AI8">
        <v>0</v>
      </c>
      <c r="AJ8">
        <v>0</v>
      </c>
      <c r="AK8">
        <v>0</v>
      </c>
      <c r="AL8">
        <v>0</v>
      </c>
      <c r="AM8">
        <v>0</v>
      </c>
      <c r="AN8">
        <v>0</v>
      </c>
      <c r="AO8">
        <v>0</v>
      </c>
      <c r="AP8">
        <v>680.8</v>
      </c>
      <c r="AQ8">
        <v>550</v>
      </c>
      <c r="AR8">
        <v>483.2</v>
      </c>
      <c r="AS8">
        <v>448.4</v>
      </c>
      <c r="AT8">
        <v>425.1</v>
      </c>
      <c r="AU8">
        <v>405.3</v>
      </c>
      <c r="AV8">
        <v>375.7</v>
      </c>
      <c r="AW8">
        <v>0</v>
      </c>
      <c r="AX8">
        <v>0</v>
      </c>
      <c r="AY8">
        <v>0</v>
      </c>
      <c r="AZ8">
        <v>0</v>
      </c>
      <c r="BA8">
        <v>0</v>
      </c>
      <c r="BB8">
        <v>0</v>
      </c>
      <c r="BC8">
        <v>0</v>
      </c>
      <c r="BD8">
        <v>884.4</v>
      </c>
      <c r="BE8">
        <v>662.4</v>
      </c>
      <c r="BF8">
        <v>544</v>
      </c>
      <c r="BG8">
        <v>480.1</v>
      </c>
      <c r="BH8">
        <v>443.8</v>
      </c>
      <c r="BI8">
        <v>409.6</v>
      </c>
      <c r="BJ8">
        <v>355</v>
      </c>
      <c r="BK8">
        <v>43.4</v>
      </c>
      <c r="BL8">
        <v>41.6</v>
      </c>
      <c r="BM8">
        <v>40</v>
      </c>
      <c r="BN8">
        <v>38.799999999999997</v>
      </c>
      <c r="BO8">
        <v>38.299999999999997</v>
      </c>
      <c r="BP8">
        <v>38.5</v>
      </c>
      <c r="BQ8">
        <v>38.299999999999997</v>
      </c>
      <c r="BR8">
        <v>143</v>
      </c>
      <c r="BS8">
        <v>145.30000000000001</v>
      </c>
      <c r="BT8">
        <v>145.6</v>
      </c>
      <c r="BU8">
        <v>150.9</v>
      </c>
      <c r="BV8">
        <v>148.80000000000001</v>
      </c>
      <c r="BW8">
        <v>146.69999999999999</v>
      </c>
      <c r="BX8">
        <v>144.4</v>
      </c>
      <c r="BY8">
        <v>924.1</v>
      </c>
      <c r="BZ8">
        <v>743.9</v>
      </c>
      <c r="CA8">
        <v>654.20000000000005</v>
      </c>
      <c r="CB8">
        <v>620.1</v>
      </c>
      <c r="CC8">
        <v>603.4</v>
      </c>
      <c r="CD8">
        <v>592.9</v>
      </c>
      <c r="CE8">
        <v>581.4</v>
      </c>
      <c r="CF8">
        <v>601.6</v>
      </c>
      <c r="CG8">
        <v>498.3</v>
      </c>
      <c r="CH8">
        <v>448.8</v>
      </c>
      <c r="CI8">
        <v>431.3</v>
      </c>
      <c r="CJ8">
        <v>422.6</v>
      </c>
      <c r="CK8">
        <v>416.6</v>
      </c>
      <c r="CL8">
        <v>408.6</v>
      </c>
      <c r="CM8">
        <v>568.4</v>
      </c>
      <c r="CN8">
        <v>477.9</v>
      </c>
      <c r="CO8">
        <v>434.7</v>
      </c>
      <c r="CP8">
        <v>415.9</v>
      </c>
      <c r="CQ8">
        <v>406.3</v>
      </c>
      <c r="CR8">
        <v>399</v>
      </c>
      <c r="CS8">
        <v>389.5</v>
      </c>
      <c r="CT8">
        <v>547.4</v>
      </c>
      <c r="CU8">
        <v>464.8</v>
      </c>
      <c r="CV8">
        <v>425.8</v>
      </c>
      <c r="CW8">
        <v>399.2</v>
      </c>
      <c r="CX8">
        <v>382.3</v>
      </c>
      <c r="CY8">
        <v>372.6</v>
      </c>
      <c r="CZ8">
        <v>359</v>
      </c>
      <c r="DA8">
        <v>536.29999999999995</v>
      </c>
      <c r="DB8">
        <v>450.2</v>
      </c>
      <c r="DC8">
        <v>412</v>
      </c>
      <c r="DD8">
        <v>392</v>
      </c>
      <c r="DE8">
        <v>373.4</v>
      </c>
      <c r="DF8">
        <v>353.9</v>
      </c>
      <c r="DG8">
        <v>332</v>
      </c>
      <c r="DH8">
        <v>545.29999999999995</v>
      </c>
      <c r="DI8">
        <v>449.1</v>
      </c>
      <c r="DJ8">
        <v>406.7</v>
      </c>
      <c r="DK8">
        <v>375</v>
      </c>
      <c r="DL8">
        <v>347.4</v>
      </c>
      <c r="DM8">
        <v>329.2</v>
      </c>
      <c r="DN8">
        <v>303.39999999999998</v>
      </c>
      <c r="DO8">
        <v>554.79999999999995</v>
      </c>
      <c r="DP8">
        <v>452.4</v>
      </c>
      <c r="DQ8">
        <v>404.5</v>
      </c>
      <c r="DR8">
        <v>369.7</v>
      </c>
      <c r="DS8">
        <v>347.6</v>
      </c>
      <c r="DT8">
        <v>320.89999999999998</v>
      </c>
      <c r="DU8">
        <v>281.10000000000002</v>
      </c>
      <c r="DV8">
        <v>622.29999999999995</v>
      </c>
      <c r="DW8">
        <v>483.7</v>
      </c>
      <c r="DX8">
        <v>423.6</v>
      </c>
      <c r="DY8">
        <v>382.4</v>
      </c>
      <c r="DZ8">
        <v>345.3</v>
      </c>
      <c r="EA8">
        <v>312</v>
      </c>
      <c r="EB8">
        <v>266.3</v>
      </c>
      <c r="EC8">
        <v>737.8</v>
      </c>
      <c r="ED8">
        <v>577.79999999999995</v>
      </c>
      <c r="EE8">
        <v>479.6</v>
      </c>
      <c r="EF8">
        <v>424.3</v>
      </c>
      <c r="EG8">
        <v>388.4</v>
      </c>
      <c r="EH8">
        <v>353.8</v>
      </c>
      <c r="EI8">
        <v>291.5</v>
      </c>
      <c r="EJ8">
        <v>851.9</v>
      </c>
      <c r="EK8">
        <v>667.2</v>
      </c>
      <c r="EL8">
        <v>553.79999999999995</v>
      </c>
      <c r="EM8">
        <v>489.5</v>
      </c>
      <c r="EN8">
        <v>448.5</v>
      </c>
      <c r="EO8">
        <v>408.5</v>
      </c>
      <c r="EP8">
        <v>336.6</v>
      </c>
      <c r="EQ8">
        <v>0.97499999999999998</v>
      </c>
      <c r="ER8">
        <v>1.2968999999999999</v>
      </c>
      <c r="ES8">
        <v>1.2102999999999999</v>
      </c>
      <c r="ET8">
        <v>0.65739999999999998</v>
      </c>
      <c r="EU8">
        <v>0.89249999999999996</v>
      </c>
      <c r="EV8">
        <v>1.0274000000000001</v>
      </c>
      <c r="EW8">
        <v>0</v>
      </c>
      <c r="EX8">
        <v>0</v>
      </c>
      <c r="EY8">
        <v>2024</v>
      </c>
      <c r="EZ8">
        <v>0.99219999999999997</v>
      </c>
      <c r="FA8">
        <v>604.70000000000005</v>
      </c>
      <c r="FB8" t="s">
        <v>6394</v>
      </c>
      <c r="FC8">
        <v>9.1010000000000009</v>
      </c>
      <c r="FD8">
        <v>5418</v>
      </c>
      <c r="FE8">
        <v>25</v>
      </c>
      <c r="FF8">
        <v>32.799999999999997</v>
      </c>
      <c r="FG8">
        <v>31.5</v>
      </c>
      <c r="FH8">
        <v>92.1</v>
      </c>
      <c r="FI8">
        <v>0</v>
      </c>
      <c r="FJ8">
        <v>713.8</v>
      </c>
      <c r="FK8">
        <v>554.4</v>
      </c>
      <c r="FL8">
        <v>495.7</v>
      </c>
      <c r="FM8">
        <v>912.7</v>
      </c>
      <c r="FN8">
        <v>672.3</v>
      </c>
      <c r="FO8">
        <v>584</v>
      </c>
      <c r="FP8">
        <v>600.20000000000005</v>
      </c>
      <c r="FQ8">
        <v>568.20000000000005</v>
      </c>
      <c r="FR8">
        <v>0.99970000000000003</v>
      </c>
      <c r="FS8">
        <v>1.056</v>
      </c>
      <c r="FT8">
        <v>540.9</v>
      </c>
      <c r="FU8">
        <v>458.4</v>
      </c>
      <c r="FV8">
        <v>441.3</v>
      </c>
      <c r="FW8">
        <v>36.5</v>
      </c>
      <c r="FX8">
        <v>177.2</v>
      </c>
      <c r="FY8">
        <v>665.8</v>
      </c>
      <c r="FZ8">
        <v>485.8</v>
      </c>
      <c r="GA8">
        <v>471.7</v>
      </c>
      <c r="GB8">
        <v>446.4</v>
      </c>
      <c r="GC8">
        <v>422.4</v>
      </c>
      <c r="GD8">
        <v>408.9</v>
      </c>
      <c r="GE8">
        <v>373.7</v>
      </c>
      <c r="GF8">
        <v>330.4</v>
      </c>
      <c r="GG8">
        <v>372.2</v>
      </c>
      <c r="GH8">
        <v>416.1</v>
      </c>
    </row>
    <row r="9" spans="1:190" x14ac:dyDescent="0.25">
      <c r="A9" t="s">
        <v>5733</v>
      </c>
      <c r="B9" t="s">
        <v>6966</v>
      </c>
      <c r="C9" t="s">
        <v>5734</v>
      </c>
      <c r="D9" t="s">
        <v>5735</v>
      </c>
      <c r="E9" t="s">
        <v>5736</v>
      </c>
      <c r="F9" t="s">
        <v>1252</v>
      </c>
      <c r="G9" t="s">
        <v>7307</v>
      </c>
      <c r="H9">
        <v>1975</v>
      </c>
      <c r="I9" t="s">
        <v>5737</v>
      </c>
      <c r="J9" t="s">
        <v>5540</v>
      </c>
      <c r="K9" t="s">
        <v>924</v>
      </c>
      <c r="L9" t="s">
        <v>1698</v>
      </c>
      <c r="M9" t="s">
        <v>1781</v>
      </c>
      <c r="N9">
        <v>336</v>
      </c>
      <c r="O9" s="96">
        <v>45382.86859953704</v>
      </c>
      <c r="P9">
        <v>7.96</v>
      </c>
      <c r="Q9">
        <v>6.3079999999999998</v>
      </c>
      <c r="R9">
        <v>1.4159999999999999</v>
      </c>
      <c r="S9">
        <v>2.67</v>
      </c>
      <c r="T9">
        <v>2245</v>
      </c>
      <c r="U9">
        <v>0</v>
      </c>
      <c r="V9">
        <v>0.56000000000000005</v>
      </c>
      <c r="W9">
        <v>778.7</v>
      </c>
      <c r="X9">
        <v>0.70979999999999999</v>
      </c>
      <c r="Y9">
        <v>845.3</v>
      </c>
      <c r="Z9">
        <v>0.8629</v>
      </c>
      <c r="AA9">
        <v>695.3</v>
      </c>
      <c r="AB9">
        <v>1251</v>
      </c>
      <c r="AC9">
        <v>1013.1</v>
      </c>
      <c r="AD9">
        <v>882.1</v>
      </c>
      <c r="AE9">
        <v>805.9</v>
      </c>
      <c r="AF9">
        <v>765.4</v>
      </c>
      <c r="AG9">
        <v>742.2</v>
      </c>
      <c r="AH9">
        <v>719.8</v>
      </c>
      <c r="AI9">
        <v>0</v>
      </c>
      <c r="AJ9">
        <v>0</v>
      </c>
      <c r="AK9">
        <v>0</v>
      </c>
      <c r="AL9">
        <v>0</v>
      </c>
      <c r="AM9">
        <v>0</v>
      </c>
      <c r="AN9">
        <v>0</v>
      </c>
      <c r="AO9">
        <v>0</v>
      </c>
      <c r="AP9">
        <v>970.9</v>
      </c>
      <c r="AQ9">
        <v>801.6</v>
      </c>
      <c r="AR9">
        <v>715.4</v>
      </c>
      <c r="AS9">
        <v>669.8</v>
      </c>
      <c r="AT9">
        <v>645.70000000000005</v>
      </c>
      <c r="AU9">
        <v>629.70000000000005</v>
      </c>
      <c r="AV9">
        <v>609.70000000000005</v>
      </c>
      <c r="AW9">
        <v>0</v>
      </c>
      <c r="AX9">
        <v>0</v>
      </c>
      <c r="AY9">
        <v>0</v>
      </c>
      <c r="AZ9">
        <v>0</v>
      </c>
      <c r="BA9">
        <v>0</v>
      </c>
      <c r="BB9">
        <v>0</v>
      </c>
      <c r="BC9">
        <v>0</v>
      </c>
      <c r="BD9">
        <v>1248.9000000000001</v>
      </c>
      <c r="BE9">
        <v>954.7</v>
      </c>
      <c r="BF9">
        <v>800.1</v>
      </c>
      <c r="BG9">
        <v>713</v>
      </c>
      <c r="BH9">
        <v>669.6</v>
      </c>
      <c r="BI9">
        <v>636.4</v>
      </c>
      <c r="BJ9">
        <v>583.20000000000005</v>
      </c>
      <c r="BK9">
        <v>43.1</v>
      </c>
      <c r="BL9">
        <v>41.6</v>
      </c>
      <c r="BM9">
        <v>40.200000000000003</v>
      </c>
      <c r="BN9">
        <v>39</v>
      </c>
      <c r="BO9">
        <v>38.9</v>
      </c>
      <c r="BP9">
        <v>38.799999999999997</v>
      </c>
      <c r="BQ9">
        <v>39.5</v>
      </c>
      <c r="BR9">
        <v>147.5</v>
      </c>
      <c r="BS9">
        <v>151.4</v>
      </c>
      <c r="BT9">
        <v>154</v>
      </c>
      <c r="BU9">
        <v>163.30000000000001</v>
      </c>
      <c r="BV9">
        <v>175.8</v>
      </c>
      <c r="BW9">
        <v>178.6</v>
      </c>
      <c r="BX9">
        <v>179</v>
      </c>
      <c r="BY9">
        <v>1272.3</v>
      </c>
      <c r="BZ9">
        <v>1061.3</v>
      </c>
      <c r="CA9">
        <v>950.4</v>
      </c>
      <c r="CB9">
        <v>896.9</v>
      </c>
      <c r="CC9">
        <v>879.5</v>
      </c>
      <c r="CD9">
        <v>871.5</v>
      </c>
      <c r="CE9">
        <v>874.6</v>
      </c>
      <c r="CF9">
        <v>837.6</v>
      </c>
      <c r="CG9">
        <v>713.9</v>
      </c>
      <c r="CH9">
        <v>659.6</v>
      </c>
      <c r="CI9">
        <v>634.79999999999995</v>
      </c>
      <c r="CJ9">
        <v>623.5</v>
      </c>
      <c r="CK9">
        <v>618.79999999999995</v>
      </c>
      <c r="CL9">
        <v>615.20000000000005</v>
      </c>
      <c r="CM9">
        <v>798.8</v>
      </c>
      <c r="CN9">
        <v>687.8</v>
      </c>
      <c r="CO9">
        <v>642.5</v>
      </c>
      <c r="CP9">
        <v>620.29999999999995</v>
      </c>
      <c r="CQ9">
        <v>608.29999999999995</v>
      </c>
      <c r="CR9">
        <v>602.6</v>
      </c>
      <c r="CS9">
        <v>596.79999999999995</v>
      </c>
      <c r="CT9">
        <v>778.6</v>
      </c>
      <c r="CU9">
        <v>672.5</v>
      </c>
      <c r="CV9">
        <v>628.79999999999995</v>
      </c>
      <c r="CW9">
        <v>605.79999999999995</v>
      </c>
      <c r="CX9">
        <v>590.79999999999995</v>
      </c>
      <c r="CY9">
        <v>580.70000000000005</v>
      </c>
      <c r="CZ9">
        <v>570</v>
      </c>
      <c r="DA9">
        <v>794.9</v>
      </c>
      <c r="DB9">
        <v>680</v>
      </c>
      <c r="DC9">
        <v>623.6</v>
      </c>
      <c r="DD9">
        <v>598.6</v>
      </c>
      <c r="DE9">
        <v>584.29999999999995</v>
      </c>
      <c r="DF9">
        <v>569.9</v>
      </c>
      <c r="DG9">
        <v>550.79999999999995</v>
      </c>
      <c r="DH9">
        <v>799.4</v>
      </c>
      <c r="DI9">
        <v>667.1</v>
      </c>
      <c r="DJ9">
        <v>612.29999999999995</v>
      </c>
      <c r="DK9">
        <v>582.79999999999995</v>
      </c>
      <c r="DL9">
        <v>561.20000000000005</v>
      </c>
      <c r="DM9">
        <v>544.9</v>
      </c>
      <c r="DN9">
        <v>522.20000000000005</v>
      </c>
      <c r="DO9">
        <v>822.5</v>
      </c>
      <c r="DP9">
        <v>680.9</v>
      </c>
      <c r="DQ9">
        <v>619.1</v>
      </c>
      <c r="DR9">
        <v>587.20000000000005</v>
      </c>
      <c r="DS9">
        <v>562.5</v>
      </c>
      <c r="DT9">
        <v>541.4</v>
      </c>
      <c r="DU9">
        <v>505.8</v>
      </c>
      <c r="DV9">
        <v>919.4</v>
      </c>
      <c r="DW9">
        <v>741</v>
      </c>
      <c r="DX9">
        <v>647.29999999999995</v>
      </c>
      <c r="DY9">
        <v>605.4</v>
      </c>
      <c r="DZ9">
        <v>577.6</v>
      </c>
      <c r="EA9">
        <v>553.70000000000005</v>
      </c>
      <c r="EB9">
        <v>510</v>
      </c>
      <c r="EC9">
        <v>1065</v>
      </c>
      <c r="ED9">
        <v>836.6</v>
      </c>
      <c r="EE9">
        <v>707.9</v>
      </c>
      <c r="EF9">
        <v>638</v>
      </c>
      <c r="EG9">
        <v>602.4</v>
      </c>
      <c r="EH9">
        <v>576.9</v>
      </c>
      <c r="EI9">
        <v>534.1</v>
      </c>
      <c r="EJ9">
        <v>1229.8</v>
      </c>
      <c r="EK9">
        <v>964.9</v>
      </c>
      <c r="EL9">
        <v>813.7</v>
      </c>
      <c r="EM9">
        <v>714.8</v>
      </c>
      <c r="EN9">
        <v>651.20000000000005</v>
      </c>
      <c r="EO9">
        <v>612.9</v>
      </c>
      <c r="EP9">
        <v>564.9</v>
      </c>
      <c r="EQ9">
        <v>0.67700000000000005</v>
      </c>
      <c r="ER9">
        <v>0.86960000000000004</v>
      </c>
      <c r="ES9">
        <v>1.1999</v>
      </c>
      <c r="ET9">
        <v>0.63690000000000002</v>
      </c>
      <c r="EU9">
        <v>0.86680000000000001</v>
      </c>
      <c r="EV9">
        <v>0.99960000000000004</v>
      </c>
      <c r="EW9">
        <v>0</v>
      </c>
      <c r="EX9">
        <v>0</v>
      </c>
      <c r="EY9">
        <v>2024</v>
      </c>
      <c r="EZ9">
        <v>0.97289999999999999</v>
      </c>
      <c r="FA9">
        <v>616.70000000000005</v>
      </c>
      <c r="FB9" t="s">
        <v>6181</v>
      </c>
      <c r="FC9">
        <v>8.7100000000000009</v>
      </c>
      <c r="FD9">
        <v>4486</v>
      </c>
      <c r="FE9">
        <v>22.8</v>
      </c>
      <c r="FF9">
        <v>31.7</v>
      </c>
      <c r="FG9">
        <v>24.2</v>
      </c>
      <c r="FH9">
        <v>76.7</v>
      </c>
      <c r="FI9">
        <v>93.6</v>
      </c>
      <c r="FJ9">
        <v>731.8</v>
      </c>
      <c r="FK9">
        <v>563.9</v>
      </c>
      <c r="FL9">
        <v>500</v>
      </c>
      <c r="FM9">
        <v>942.1</v>
      </c>
      <c r="FN9">
        <v>692.2</v>
      </c>
      <c r="FO9">
        <v>600.20000000000005</v>
      </c>
      <c r="FP9">
        <v>616.79999999999995</v>
      </c>
      <c r="FQ9">
        <v>571.6</v>
      </c>
      <c r="FR9">
        <v>0.9728</v>
      </c>
      <c r="FS9">
        <v>1.0496000000000001</v>
      </c>
      <c r="FT9">
        <v>544.79999999999995</v>
      </c>
      <c r="FU9">
        <v>453.4</v>
      </c>
      <c r="FV9">
        <v>433.1</v>
      </c>
      <c r="FW9">
        <v>38.799999999999997</v>
      </c>
      <c r="FX9">
        <v>139.9</v>
      </c>
      <c r="FY9">
        <v>701.7</v>
      </c>
      <c r="FZ9">
        <v>495.8</v>
      </c>
      <c r="GA9">
        <v>477.1</v>
      </c>
      <c r="GB9">
        <v>444.6</v>
      </c>
      <c r="GC9">
        <v>415.4</v>
      </c>
      <c r="GD9">
        <v>387.2</v>
      </c>
      <c r="GE9">
        <v>352.9</v>
      </c>
      <c r="GF9">
        <v>289.7</v>
      </c>
      <c r="GG9">
        <v>335.9</v>
      </c>
      <c r="GH9">
        <v>387.9</v>
      </c>
    </row>
    <row r="10" spans="1:190" x14ac:dyDescent="0.25">
      <c r="A10" t="s">
        <v>5594</v>
      </c>
      <c r="B10" t="s">
        <v>6606</v>
      </c>
      <c r="C10" t="s">
        <v>17</v>
      </c>
      <c r="D10" t="s">
        <v>824</v>
      </c>
      <c r="E10" t="s">
        <v>825</v>
      </c>
      <c r="F10" t="s">
        <v>1252</v>
      </c>
      <c r="G10" t="s">
        <v>7313</v>
      </c>
      <c r="H10">
        <v>1984</v>
      </c>
      <c r="I10" t="s">
        <v>5595</v>
      </c>
      <c r="J10" t="s">
        <v>5540</v>
      </c>
      <c r="K10" t="s">
        <v>924</v>
      </c>
      <c r="L10" t="s">
        <v>1698</v>
      </c>
      <c r="M10" t="s">
        <v>1781</v>
      </c>
      <c r="N10">
        <v>536</v>
      </c>
      <c r="O10" s="96">
        <v>45382.871041666665</v>
      </c>
      <c r="P10">
        <v>9.8960000000000008</v>
      </c>
      <c r="Q10">
        <v>8.5820000000000007</v>
      </c>
      <c r="R10">
        <v>1.7110000000000001</v>
      </c>
      <c r="S10">
        <v>3.16</v>
      </c>
      <c r="T10">
        <v>4309</v>
      </c>
      <c r="U10">
        <v>0</v>
      </c>
      <c r="V10">
        <v>0.31</v>
      </c>
      <c r="W10">
        <v>686.9</v>
      </c>
      <c r="X10">
        <v>0.80269999999999997</v>
      </c>
      <c r="Y10">
        <v>747.5</v>
      </c>
      <c r="Z10">
        <v>0.98260000000000003</v>
      </c>
      <c r="AA10">
        <v>610.6</v>
      </c>
      <c r="AB10">
        <v>1141.4000000000001</v>
      </c>
      <c r="AC10">
        <v>911</v>
      </c>
      <c r="AD10">
        <v>785</v>
      </c>
      <c r="AE10">
        <v>710.6</v>
      </c>
      <c r="AF10">
        <v>669.4</v>
      </c>
      <c r="AG10">
        <v>644</v>
      </c>
      <c r="AH10">
        <v>616.79999999999995</v>
      </c>
      <c r="AI10">
        <v>0</v>
      </c>
      <c r="AJ10">
        <v>0</v>
      </c>
      <c r="AK10">
        <v>0</v>
      </c>
      <c r="AL10">
        <v>0</v>
      </c>
      <c r="AM10">
        <v>0</v>
      </c>
      <c r="AN10">
        <v>0</v>
      </c>
      <c r="AO10">
        <v>0</v>
      </c>
      <c r="AP10">
        <v>871.9</v>
      </c>
      <c r="AQ10">
        <v>711.5</v>
      </c>
      <c r="AR10">
        <v>630.5</v>
      </c>
      <c r="AS10">
        <v>587.1</v>
      </c>
      <c r="AT10">
        <v>563.29999999999995</v>
      </c>
      <c r="AU10">
        <v>547.20000000000005</v>
      </c>
      <c r="AV10">
        <v>525.29999999999995</v>
      </c>
      <c r="AW10">
        <v>0</v>
      </c>
      <c r="AX10">
        <v>0</v>
      </c>
      <c r="AY10">
        <v>0</v>
      </c>
      <c r="AZ10">
        <v>0</v>
      </c>
      <c r="BA10">
        <v>0</v>
      </c>
      <c r="BB10">
        <v>0</v>
      </c>
      <c r="BC10">
        <v>0</v>
      </c>
      <c r="BD10">
        <v>1140.4000000000001</v>
      </c>
      <c r="BE10">
        <v>856.1</v>
      </c>
      <c r="BF10">
        <v>708.9</v>
      </c>
      <c r="BG10">
        <v>625.29999999999995</v>
      </c>
      <c r="BH10">
        <v>584.1</v>
      </c>
      <c r="BI10">
        <v>553.29999999999995</v>
      </c>
      <c r="BJ10">
        <v>504.1</v>
      </c>
      <c r="BK10">
        <v>43.8</v>
      </c>
      <c r="BL10">
        <v>41.6</v>
      </c>
      <c r="BM10">
        <v>40</v>
      </c>
      <c r="BN10">
        <v>38.700000000000003</v>
      </c>
      <c r="BO10">
        <v>38.200000000000003</v>
      </c>
      <c r="BP10">
        <v>37.799999999999997</v>
      </c>
      <c r="BQ10">
        <v>37.700000000000003</v>
      </c>
      <c r="BR10">
        <v>145.30000000000001</v>
      </c>
      <c r="BS10">
        <v>150.5</v>
      </c>
      <c r="BT10">
        <v>151.6</v>
      </c>
      <c r="BU10">
        <v>159.9</v>
      </c>
      <c r="BV10">
        <v>174.5</v>
      </c>
      <c r="BW10">
        <v>178.6</v>
      </c>
      <c r="BX10">
        <v>179.2</v>
      </c>
      <c r="BY10">
        <v>1151.5999999999999</v>
      </c>
      <c r="BZ10">
        <v>943.8</v>
      </c>
      <c r="CA10">
        <v>837.2</v>
      </c>
      <c r="CB10">
        <v>784.2</v>
      </c>
      <c r="CC10">
        <v>761.9</v>
      </c>
      <c r="CD10">
        <v>749.2</v>
      </c>
      <c r="CE10">
        <v>739.9</v>
      </c>
      <c r="CF10">
        <v>751.8</v>
      </c>
      <c r="CG10">
        <v>633.4</v>
      </c>
      <c r="CH10">
        <v>579</v>
      </c>
      <c r="CI10">
        <v>554.79999999999995</v>
      </c>
      <c r="CJ10">
        <v>543.20000000000005</v>
      </c>
      <c r="CK10">
        <v>537.4</v>
      </c>
      <c r="CL10">
        <v>531.29999999999995</v>
      </c>
      <c r="CM10">
        <v>712.9</v>
      </c>
      <c r="CN10">
        <v>607.6</v>
      </c>
      <c r="CO10">
        <v>562.9</v>
      </c>
      <c r="CP10">
        <v>541.79999999999995</v>
      </c>
      <c r="CQ10">
        <v>530.20000000000005</v>
      </c>
      <c r="CR10">
        <v>524</v>
      </c>
      <c r="CS10">
        <v>517</v>
      </c>
      <c r="CT10">
        <v>691.3</v>
      </c>
      <c r="CU10">
        <v>591.70000000000005</v>
      </c>
      <c r="CV10">
        <v>550.6</v>
      </c>
      <c r="CW10">
        <v>529.79999999999995</v>
      </c>
      <c r="CX10">
        <v>516.1</v>
      </c>
      <c r="CY10">
        <v>506.3</v>
      </c>
      <c r="CZ10">
        <v>495.4</v>
      </c>
      <c r="DA10">
        <v>693.2</v>
      </c>
      <c r="DB10">
        <v>583.20000000000005</v>
      </c>
      <c r="DC10">
        <v>539.6</v>
      </c>
      <c r="DD10">
        <v>519</v>
      </c>
      <c r="DE10">
        <v>507.6</v>
      </c>
      <c r="DF10">
        <v>497.3</v>
      </c>
      <c r="DG10">
        <v>478.2</v>
      </c>
      <c r="DH10">
        <v>694.2</v>
      </c>
      <c r="DI10">
        <v>578.6</v>
      </c>
      <c r="DJ10">
        <v>532.9</v>
      </c>
      <c r="DK10">
        <v>508.1</v>
      </c>
      <c r="DL10">
        <v>489</v>
      </c>
      <c r="DM10">
        <v>473.3</v>
      </c>
      <c r="DN10">
        <v>451.8</v>
      </c>
      <c r="DO10">
        <v>720.4</v>
      </c>
      <c r="DP10">
        <v>594.70000000000005</v>
      </c>
      <c r="DQ10">
        <v>540</v>
      </c>
      <c r="DR10">
        <v>512.1</v>
      </c>
      <c r="DS10">
        <v>490.7</v>
      </c>
      <c r="DT10">
        <v>471.8</v>
      </c>
      <c r="DU10">
        <v>437.1</v>
      </c>
      <c r="DV10">
        <v>813.5</v>
      </c>
      <c r="DW10">
        <v>657.4</v>
      </c>
      <c r="DX10">
        <v>569.1</v>
      </c>
      <c r="DY10">
        <v>530.5</v>
      </c>
      <c r="DZ10">
        <v>505.5</v>
      </c>
      <c r="EA10">
        <v>483.5</v>
      </c>
      <c r="EB10">
        <v>443.3</v>
      </c>
      <c r="EC10">
        <v>979.6</v>
      </c>
      <c r="ED10">
        <v>760.8</v>
      </c>
      <c r="EE10">
        <v>635.4</v>
      </c>
      <c r="EF10">
        <v>563.6</v>
      </c>
      <c r="EG10">
        <v>529.20000000000005</v>
      </c>
      <c r="EH10">
        <v>505.6</v>
      </c>
      <c r="EI10">
        <v>465.4</v>
      </c>
      <c r="EJ10">
        <v>1131.2</v>
      </c>
      <c r="EK10">
        <v>878.2</v>
      </c>
      <c r="EL10">
        <v>732.9</v>
      </c>
      <c r="EM10">
        <v>637</v>
      </c>
      <c r="EN10">
        <v>576.9</v>
      </c>
      <c r="EO10">
        <v>538.9</v>
      </c>
      <c r="EP10">
        <v>493.7</v>
      </c>
      <c r="EQ10">
        <v>0.75780000000000003</v>
      </c>
      <c r="ER10">
        <v>0.99009999999999998</v>
      </c>
      <c r="ES10">
        <v>1.2243999999999999</v>
      </c>
      <c r="ET10">
        <v>0.69299999999999995</v>
      </c>
      <c r="EU10">
        <v>0.90710000000000002</v>
      </c>
      <c r="EV10">
        <v>1.0182</v>
      </c>
      <c r="EW10">
        <v>0</v>
      </c>
      <c r="EX10">
        <v>0</v>
      </c>
      <c r="EY10">
        <v>2024</v>
      </c>
      <c r="EZ10">
        <v>1.0218</v>
      </c>
      <c r="FA10">
        <v>587.20000000000005</v>
      </c>
      <c r="FB10" t="s">
        <v>6574</v>
      </c>
      <c r="FC10">
        <v>9.8670000000000009</v>
      </c>
      <c r="FD10">
        <v>9106</v>
      </c>
      <c r="FE10">
        <v>32.5</v>
      </c>
      <c r="FF10">
        <v>43.9</v>
      </c>
      <c r="FG10">
        <v>39.200000000000003</v>
      </c>
      <c r="FH10">
        <v>0</v>
      </c>
      <c r="FI10">
        <v>123.7</v>
      </c>
      <c r="FJ10">
        <v>672.3</v>
      </c>
      <c r="FK10">
        <v>536.79999999999995</v>
      </c>
      <c r="FL10">
        <v>490</v>
      </c>
      <c r="FM10">
        <v>865.8</v>
      </c>
      <c r="FN10">
        <v>661.4</v>
      </c>
      <c r="FO10">
        <v>589.29999999999995</v>
      </c>
      <c r="FP10">
        <v>579.79999999999995</v>
      </c>
      <c r="FQ10">
        <v>549</v>
      </c>
      <c r="FR10">
        <v>1.0348999999999999</v>
      </c>
      <c r="FS10">
        <v>1.0929</v>
      </c>
      <c r="FT10">
        <v>551.5</v>
      </c>
      <c r="FU10">
        <v>462.4</v>
      </c>
      <c r="FV10">
        <v>443.3</v>
      </c>
      <c r="FW10">
        <v>38.4</v>
      </c>
      <c r="FX10">
        <v>176.8</v>
      </c>
      <c r="FY10">
        <v>670</v>
      </c>
      <c r="FZ10">
        <v>475.4</v>
      </c>
      <c r="GA10">
        <v>461.4</v>
      </c>
      <c r="GB10">
        <v>438.2</v>
      </c>
      <c r="GC10">
        <v>417.9</v>
      </c>
      <c r="GD10">
        <v>396.9</v>
      </c>
      <c r="GE10">
        <v>375.3</v>
      </c>
      <c r="GF10">
        <v>352</v>
      </c>
      <c r="GG10">
        <v>402.4</v>
      </c>
      <c r="GH10">
        <v>433.1</v>
      </c>
    </row>
    <row r="11" spans="1:190" x14ac:dyDescent="0.25">
      <c r="A11" t="s">
        <v>5540</v>
      </c>
      <c r="B11" t="s">
        <v>7038</v>
      </c>
      <c r="C11" t="s">
        <v>7039</v>
      </c>
      <c r="D11" t="s">
        <v>7040</v>
      </c>
      <c r="E11" t="s">
        <v>7041</v>
      </c>
      <c r="F11" t="s">
        <v>7042</v>
      </c>
      <c r="G11" t="s">
        <v>7301</v>
      </c>
      <c r="H11">
        <v>2019</v>
      </c>
      <c r="I11" t="s">
        <v>7043</v>
      </c>
      <c r="J11" t="s">
        <v>5540</v>
      </c>
      <c r="K11" t="s">
        <v>924</v>
      </c>
      <c r="L11" t="s">
        <v>1698</v>
      </c>
      <c r="M11" t="s">
        <v>1781</v>
      </c>
      <c r="N11">
        <v>924</v>
      </c>
      <c r="O11" s="96">
        <v>45382.879189814812</v>
      </c>
      <c r="P11">
        <v>13.266999999999999</v>
      </c>
      <c r="Q11">
        <v>12.499000000000001</v>
      </c>
      <c r="R11">
        <v>2.3109999999999999</v>
      </c>
      <c r="S11">
        <v>3.99</v>
      </c>
      <c r="T11">
        <v>9262</v>
      </c>
      <c r="U11">
        <v>0</v>
      </c>
      <c r="V11">
        <v>0.18</v>
      </c>
      <c r="W11">
        <v>555.29999999999995</v>
      </c>
      <c r="X11">
        <v>0.98240000000000005</v>
      </c>
      <c r="Y11">
        <v>610.70000000000005</v>
      </c>
      <c r="Z11">
        <v>1.2185999999999999</v>
      </c>
      <c r="AA11">
        <v>492.4</v>
      </c>
      <c r="AB11">
        <v>934</v>
      </c>
      <c r="AC11">
        <v>745.3</v>
      </c>
      <c r="AD11">
        <v>640.1</v>
      </c>
      <c r="AE11">
        <v>581</v>
      </c>
      <c r="AF11">
        <v>548.5</v>
      </c>
      <c r="AG11">
        <v>526.20000000000005</v>
      </c>
      <c r="AH11">
        <v>497.6</v>
      </c>
      <c r="AI11">
        <v>0</v>
      </c>
      <c r="AJ11">
        <v>0</v>
      </c>
      <c r="AK11">
        <v>0</v>
      </c>
      <c r="AL11">
        <v>0</v>
      </c>
      <c r="AM11">
        <v>0</v>
      </c>
      <c r="AN11">
        <v>0</v>
      </c>
      <c r="AO11">
        <v>0</v>
      </c>
      <c r="AP11">
        <v>711.6</v>
      </c>
      <c r="AQ11">
        <v>579.29999999999995</v>
      </c>
      <c r="AR11">
        <v>510.5</v>
      </c>
      <c r="AS11">
        <v>473.6</v>
      </c>
      <c r="AT11">
        <v>451.9</v>
      </c>
      <c r="AU11">
        <v>436.3</v>
      </c>
      <c r="AV11">
        <v>412.8</v>
      </c>
      <c r="AW11">
        <v>0</v>
      </c>
      <c r="AX11">
        <v>0</v>
      </c>
      <c r="AY11">
        <v>0</v>
      </c>
      <c r="AZ11">
        <v>0</v>
      </c>
      <c r="BA11">
        <v>0</v>
      </c>
      <c r="BB11">
        <v>0</v>
      </c>
      <c r="BC11">
        <v>0</v>
      </c>
      <c r="BD11">
        <v>930.4</v>
      </c>
      <c r="BE11">
        <v>699.2</v>
      </c>
      <c r="BF11">
        <v>576.1</v>
      </c>
      <c r="BG11">
        <v>505.5</v>
      </c>
      <c r="BH11">
        <v>468.9</v>
      </c>
      <c r="BI11">
        <v>440.9</v>
      </c>
      <c r="BJ11">
        <v>394.8</v>
      </c>
      <c r="BK11">
        <v>44.1</v>
      </c>
      <c r="BL11">
        <v>42.1</v>
      </c>
      <c r="BM11">
        <v>40.200000000000003</v>
      </c>
      <c r="BN11">
        <v>38.9</v>
      </c>
      <c r="BO11">
        <v>38.200000000000003</v>
      </c>
      <c r="BP11">
        <v>37.9</v>
      </c>
      <c r="BQ11">
        <v>38.4</v>
      </c>
      <c r="BR11">
        <v>142.19999999999999</v>
      </c>
      <c r="BS11">
        <v>146.30000000000001</v>
      </c>
      <c r="BT11">
        <v>150.1</v>
      </c>
      <c r="BU11">
        <v>154.6</v>
      </c>
      <c r="BV11">
        <v>160.80000000000001</v>
      </c>
      <c r="BW11">
        <v>171.8</v>
      </c>
      <c r="BX11">
        <v>175.8</v>
      </c>
      <c r="BY11">
        <v>969.9</v>
      </c>
      <c r="BZ11">
        <v>783.1</v>
      </c>
      <c r="CA11">
        <v>684.4</v>
      </c>
      <c r="CB11">
        <v>637.1</v>
      </c>
      <c r="CC11">
        <v>617.9</v>
      </c>
      <c r="CD11">
        <v>607.29999999999995</v>
      </c>
      <c r="CE11">
        <v>597.20000000000005</v>
      </c>
      <c r="CF11">
        <v>629.5</v>
      </c>
      <c r="CG11">
        <v>522.70000000000005</v>
      </c>
      <c r="CH11">
        <v>469.7</v>
      </c>
      <c r="CI11">
        <v>445.2</v>
      </c>
      <c r="CJ11">
        <v>435.2</v>
      </c>
      <c r="CK11">
        <v>429.8</v>
      </c>
      <c r="CL11">
        <v>423.9</v>
      </c>
      <c r="CM11">
        <v>593.70000000000005</v>
      </c>
      <c r="CN11">
        <v>500.6</v>
      </c>
      <c r="CO11">
        <v>455.5</v>
      </c>
      <c r="CP11">
        <v>433.4</v>
      </c>
      <c r="CQ11">
        <v>422.5</v>
      </c>
      <c r="CR11">
        <v>417.1</v>
      </c>
      <c r="CS11">
        <v>410.3</v>
      </c>
      <c r="CT11">
        <v>557.1</v>
      </c>
      <c r="CU11">
        <v>473.5</v>
      </c>
      <c r="CV11">
        <v>438.5</v>
      </c>
      <c r="CW11">
        <v>424.3</v>
      </c>
      <c r="CX11">
        <v>409</v>
      </c>
      <c r="CY11">
        <v>398.7</v>
      </c>
      <c r="CZ11">
        <v>388</v>
      </c>
      <c r="DA11">
        <v>541.70000000000005</v>
      </c>
      <c r="DB11">
        <v>462.5</v>
      </c>
      <c r="DC11">
        <v>428.2</v>
      </c>
      <c r="DD11">
        <v>408.5</v>
      </c>
      <c r="DE11">
        <v>396.7</v>
      </c>
      <c r="DF11">
        <v>388.2</v>
      </c>
      <c r="DG11">
        <v>369.4</v>
      </c>
      <c r="DH11">
        <v>566.6</v>
      </c>
      <c r="DI11">
        <v>474.5</v>
      </c>
      <c r="DJ11">
        <v>430.3</v>
      </c>
      <c r="DK11">
        <v>406.2</v>
      </c>
      <c r="DL11">
        <v>386.7</v>
      </c>
      <c r="DM11">
        <v>367.5</v>
      </c>
      <c r="DN11">
        <v>340.5</v>
      </c>
      <c r="DO11">
        <v>590.6</v>
      </c>
      <c r="DP11">
        <v>483.3</v>
      </c>
      <c r="DQ11">
        <v>434.5</v>
      </c>
      <c r="DR11">
        <v>406.8</v>
      </c>
      <c r="DS11">
        <v>383.4</v>
      </c>
      <c r="DT11">
        <v>364.4</v>
      </c>
      <c r="DU11">
        <v>331.9</v>
      </c>
      <c r="DV11">
        <v>655</v>
      </c>
      <c r="DW11">
        <v>525.4</v>
      </c>
      <c r="DX11">
        <v>458.2</v>
      </c>
      <c r="DY11">
        <v>424.3</v>
      </c>
      <c r="DZ11">
        <v>398.8</v>
      </c>
      <c r="EA11">
        <v>375.5</v>
      </c>
      <c r="EB11">
        <v>329.5</v>
      </c>
      <c r="EC11">
        <v>777.7</v>
      </c>
      <c r="ED11">
        <v>612.70000000000005</v>
      </c>
      <c r="EE11">
        <v>516.1</v>
      </c>
      <c r="EF11">
        <v>458.3</v>
      </c>
      <c r="EG11">
        <v>426.2</v>
      </c>
      <c r="EH11">
        <v>402.4</v>
      </c>
      <c r="EI11">
        <v>359.2</v>
      </c>
      <c r="EJ11">
        <v>898</v>
      </c>
      <c r="EK11">
        <v>707.4</v>
      </c>
      <c r="EL11">
        <v>595.9</v>
      </c>
      <c r="EM11">
        <v>525</v>
      </c>
      <c r="EN11">
        <v>479.1</v>
      </c>
      <c r="EO11">
        <v>445.1</v>
      </c>
      <c r="EP11">
        <v>397.9</v>
      </c>
      <c r="EQ11">
        <v>0.92959999999999998</v>
      </c>
      <c r="ER11">
        <v>1.2262</v>
      </c>
      <c r="ES11">
        <v>1.1533</v>
      </c>
      <c r="ET11">
        <v>0.63229999999999997</v>
      </c>
      <c r="EU11">
        <v>0.85009999999999997</v>
      </c>
      <c r="EV11">
        <v>0.97929999999999995</v>
      </c>
      <c r="EW11">
        <v>0</v>
      </c>
      <c r="EX11">
        <v>0</v>
      </c>
      <c r="EY11">
        <v>2024</v>
      </c>
      <c r="EZ11">
        <v>0.94810000000000005</v>
      </c>
      <c r="FA11">
        <v>632.79999999999995</v>
      </c>
      <c r="FB11" t="s">
        <v>6111</v>
      </c>
      <c r="FC11">
        <v>8.5380000000000003</v>
      </c>
      <c r="FD11">
        <v>7522</v>
      </c>
      <c r="FE11">
        <v>27.5</v>
      </c>
      <c r="FF11">
        <v>29.8</v>
      </c>
      <c r="FG11">
        <v>48.7</v>
      </c>
      <c r="FH11">
        <v>107.7</v>
      </c>
      <c r="FI11">
        <v>0</v>
      </c>
      <c r="FJ11">
        <v>744.4</v>
      </c>
      <c r="FK11">
        <v>579.5</v>
      </c>
      <c r="FL11">
        <v>520.20000000000005</v>
      </c>
      <c r="FM11">
        <v>948.9</v>
      </c>
      <c r="FN11">
        <v>705.8</v>
      </c>
      <c r="FO11">
        <v>612.70000000000005</v>
      </c>
      <c r="FP11">
        <v>628.1</v>
      </c>
      <c r="FQ11">
        <v>593.4</v>
      </c>
      <c r="FR11">
        <v>0.95520000000000005</v>
      </c>
      <c r="FS11">
        <v>1.0112000000000001</v>
      </c>
      <c r="FT11">
        <v>572.6</v>
      </c>
      <c r="FU11">
        <v>490.1</v>
      </c>
      <c r="FV11">
        <v>471.3</v>
      </c>
      <c r="FW11">
        <v>37.799999999999997</v>
      </c>
      <c r="FX11">
        <v>178.6</v>
      </c>
      <c r="FY11">
        <v>702.1</v>
      </c>
      <c r="FZ11">
        <v>504.9</v>
      </c>
      <c r="GA11">
        <v>490.7</v>
      </c>
      <c r="GB11">
        <v>468.3</v>
      </c>
      <c r="GC11">
        <v>449.5</v>
      </c>
      <c r="GD11">
        <v>433.1</v>
      </c>
      <c r="GE11">
        <v>411.8</v>
      </c>
      <c r="GF11">
        <v>393.1</v>
      </c>
      <c r="GG11">
        <v>412.5</v>
      </c>
      <c r="GH11">
        <v>443.1</v>
      </c>
    </row>
    <row r="12" spans="1:190" x14ac:dyDescent="0.25">
      <c r="A12" t="s">
        <v>5655</v>
      </c>
      <c r="B12" t="s">
        <v>6809</v>
      </c>
      <c r="C12" t="s">
        <v>6810</v>
      </c>
      <c r="D12" t="s">
        <v>2010</v>
      </c>
      <c r="E12" t="s">
        <v>2011</v>
      </c>
      <c r="F12" t="s">
        <v>2012</v>
      </c>
      <c r="G12" t="s">
        <v>2013</v>
      </c>
      <c r="H12">
        <v>2005</v>
      </c>
      <c r="I12" t="s">
        <v>5656</v>
      </c>
      <c r="J12" t="s">
        <v>5540</v>
      </c>
      <c r="K12" t="s">
        <v>924</v>
      </c>
      <c r="L12" t="s">
        <v>1698</v>
      </c>
      <c r="M12" t="s">
        <v>971</v>
      </c>
      <c r="N12">
        <v>356</v>
      </c>
      <c r="O12" s="96">
        <v>45382.875428240739</v>
      </c>
      <c r="P12">
        <v>6.8</v>
      </c>
      <c r="Q12">
        <v>6.7</v>
      </c>
      <c r="R12">
        <v>1.5649999999999999</v>
      </c>
      <c r="S12">
        <v>2.4900000000000002</v>
      </c>
      <c r="T12">
        <v>936</v>
      </c>
      <c r="U12">
        <v>0</v>
      </c>
      <c r="V12">
        <v>0</v>
      </c>
      <c r="W12">
        <v>702.8</v>
      </c>
      <c r="X12">
        <v>0.77229999999999999</v>
      </c>
      <c r="Y12">
        <v>776.9</v>
      </c>
      <c r="Z12">
        <v>0.95920000000000005</v>
      </c>
      <c r="AA12">
        <v>625.5</v>
      </c>
      <c r="AB12">
        <v>1140</v>
      </c>
      <c r="AC12">
        <v>918.1</v>
      </c>
      <c r="AD12">
        <v>804.7</v>
      </c>
      <c r="AE12">
        <v>747.6</v>
      </c>
      <c r="AF12">
        <v>713.7</v>
      </c>
      <c r="AG12">
        <v>685.8</v>
      </c>
      <c r="AH12">
        <v>630.20000000000005</v>
      </c>
      <c r="AI12">
        <v>0</v>
      </c>
      <c r="AJ12">
        <v>0</v>
      </c>
      <c r="AK12">
        <v>0</v>
      </c>
      <c r="AL12">
        <v>0</v>
      </c>
      <c r="AM12">
        <v>0</v>
      </c>
      <c r="AN12">
        <v>0</v>
      </c>
      <c r="AO12">
        <v>0</v>
      </c>
      <c r="AP12">
        <v>884.2</v>
      </c>
      <c r="AQ12">
        <v>726.8</v>
      </c>
      <c r="AR12">
        <v>650.4</v>
      </c>
      <c r="AS12">
        <v>607</v>
      </c>
      <c r="AT12">
        <v>577.5</v>
      </c>
      <c r="AU12">
        <v>553.4</v>
      </c>
      <c r="AV12">
        <v>512</v>
      </c>
      <c r="AW12">
        <v>0</v>
      </c>
      <c r="AX12">
        <v>0</v>
      </c>
      <c r="AY12">
        <v>0</v>
      </c>
      <c r="AZ12">
        <v>0</v>
      </c>
      <c r="BA12">
        <v>0</v>
      </c>
      <c r="BB12">
        <v>0</v>
      </c>
      <c r="BC12">
        <v>0</v>
      </c>
      <c r="BD12">
        <v>1133.0999999999999</v>
      </c>
      <c r="BE12">
        <v>864</v>
      </c>
      <c r="BF12">
        <v>728.3</v>
      </c>
      <c r="BG12">
        <v>648.70000000000005</v>
      </c>
      <c r="BH12">
        <v>600.6</v>
      </c>
      <c r="BI12">
        <v>557.70000000000005</v>
      </c>
      <c r="BJ12">
        <v>483.3</v>
      </c>
      <c r="BK12">
        <v>42.3</v>
      </c>
      <c r="BL12">
        <v>40.6</v>
      </c>
      <c r="BM12">
        <v>39</v>
      </c>
      <c r="BN12">
        <v>37.5</v>
      </c>
      <c r="BO12">
        <v>37.1</v>
      </c>
      <c r="BP12">
        <v>37</v>
      </c>
      <c r="BQ12">
        <v>37.6</v>
      </c>
      <c r="BR12">
        <v>145.1</v>
      </c>
      <c r="BS12">
        <v>148</v>
      </c>
      <c r="BT12">
        <v>149</v>
      </c>
      <c r="BU12">
        <v>148.69999999999999</v>
      </c>
      <c r="BV12">
        <v>146.19999999999999</v>
      </c>
      <c r="BW12">
        <v>144</v>
      </c>
      <c r="BX12">
        <v>139.19999999999999</v>
      </c>
      <c r="BY12">
        <v>1208.7</v>
      </c>
      <c r="BZ12">
        <v>988.2</v>
      </c>
      <c r="CA12">
        <v>878.5</v>
      </c>
      <c r="CB12">
        <v>821.3</v>
      </c>
      <c r="CC12">
        <v>800</v>
      </c>
      <c r="CD12">
        <v>791.1</v>
      </c>
      <c r="CE12">
        <v>790.5</v>
      </c>
      <c r="CF12">
        <v>804.5</v>
      </c>
      <c r="CG12">
        <v>672.3</v>
      </c>
      <c r="CH12">
        <v>615.6</v>
      </c>
      <c r="CI12">
        <v>588</v>
      </c>
      <c r="CJ12">
        <v>572</v>
      </c>
      <c r="CK12">
        <v>564.6</v>
      </c>
      <c r="CL12">
        <v>558.20000000000005</v>
      </c>
      <c r="CM12">
        <v>769.2</v>
      </c>
      <c r="CN12">
        <v>650.4</v>
      </c>
      <c r="CO12">
        <v>599.79999999999995</v>
      </c>
      <c r="CP12">
        <v>572.6</v>
      </c>
      <c r="CQ12">
        <v>552.1</v>
      </c>
      <c r="CR12">
        <v>541.5</v>
      </c>
      <c r="CS12">
        <v>531.6</v>
      </c>
      <c r="CT12">
        <v>751</v>
      </c>
      <c r="CU12">
        <v>638.6</v>
      </c>
      <c r="CV12">
        <v>588.1</v>
      </c>
      <c r="CW12">
        <v>555.20000000000005</v>
      </c>
      <c r="CX12">
        <v>527.79999999999995</v>
      </c>
      <c r="CY12">
        <v>507.9</v>
      </c>
      <c r="CZ12">
        <v>489.3</v>
      </c>
      <c r="DA12">
        <v>706.3</v>
      </c>
      <c r="DB12">
        <v>602.4</v>
      </c>
      <c r="DC12">
        <v>558.70000000000005</v>
      </c>
      <c r="DD12">
        <v>533.9</v>
      </c>
      <c r="DE12">
        <v>516.6</v>
      </c>
      <c r="DF12">
        <v>492.7</v>
      </c>
      <c r="DG12">
        <v>452.4</v>
      </c>
      <c r="DH12">
        <v>698.6</v>
      </c>
      <c r="DI12">
        <v>592.70000000000005</v>
      </c>
      <c r="DJ12">
        <v>537.9</v>
      </c>
      <c r="DK12">
        <v>495.8</v>
      </c>
      <c r="DL12">
        <v>464.4</v>
      </c>
      <c r="DM12">
        <v>443.8</v>
      </c>
      <c r="DN12">
        <v>409.8</v>
      </c>
      <c r="DO12">
        <v>718.2</v>
      </c>
      <c r="DP12">
        <v>604.1</v>
      </c>
      <c r="DQ12">
        <v>546</v>
      </c>
      <c r="DR12">
        <v>496</v>
      </c>
      <c r="DS12">
        <v>454</v>
      </c>
      <c r="DT12">
        <v>419.2</v>
      </c>
      <c r="DU12">
        <v>372.8</v>
      </c>
      <c r="DV12">
        <v>791.6</v>
      </c>
      <c r="DW12">
        <v>644.4</v>
      </c>
      <c r="DX12">
        <v>576.70000000000005</v>
      </c>
      <c r="DY12">
        <v>526.29999999999995</v>
      </c>
      <c r="DZ12">
        <v>479.8</v>
      </c>
      <c r="EA12">
        <v>434.6</v>
      </c>
      <c r="EB12">
        <v>339.8</v>
      </c>
      <c r="EC12">
        <v>927.8</v>
      </c>
      <c r="ED12">
        <v>734.4</v>
      </c>
      <c r="EE12">
        <v>633</v>
      </c>
      <c r="EF12">
        <v>583.6</v>
      </c>
      <c r="EG12">
        <v>543.4</v>
      </c>
      <c r="EH12">
        <v>502.8</v>
      </c>
      <c r="EI12">
        <v>406.9</v>
      </c>
      <c r="EJ12">
        <v>1071.3</v>
      </c>
      <c r="EK12">
        <v>848</v>
      </c>
      <c r="EL12">
        <v>730.9</v>
      </c>
      <c r="EM12">
        <v>673.9</v>
      </c>
      <c r="EN12">
        <v>627.4</v>
      </c>
      <c r="EO12">
        <v>580.6</v>
      </c>
      <c r="EP12">
        <v>469.8</v>
      </c>
      <c r="EQ12">
        <v>0.74490000000000001</v>
      </c>
      <c r="ER12">
        <v>0.96140000000000003</v>
      </c>
      <c r="ES12">
        <v>1.1153</v>
      </c>
      <c r="ET12">
        <v>0.58350000000000002</v>
      </c>
      <c r="EU12">
        <v>0.80810000000000004</v>
      </c>
      <c r="EV12">
        <v>0.94779999999999998</v>
      </c>
      <c r="EW12">
        <v>0</v>
      </c>
      <c r="EX12">
        <v>0</v>
      </c>
      <c r="EY12">
        <v>2024</v>
      </c>
      <c r="EZ12">
        <v>0.90210000000000001</v>
      </c>
      <c r="FA12">
        <v>665.1</v>
      </c>
      <c r="FB12" t="s">
        <v>7006</v>
      </c>
      <c r="FC12">
        <v>7.8230000000000004</v>
      </c>
      <c r="FD12">
        <v>4713</v>
      </c>
      <c r="FE12">
        <v>21.5</v>
      </c>
      <c r="FF12">
        <v>25</v>
      </c>
      <c r="FG12">
        <v>19.899999999999999</v>
      </c>
      <c r="FH12">
        <v>57.1</v>
      </c>
      <c r="FI12">
        <v>0</v>
      </c>
      <c r="FJ12">
        <v>799.1</v>
      </c>
      <c r="FK12">
        <v>607.70000000000005</v>
      </c>
      <c r="FL12">
        <v>538</v>
      </c>
      <c r="FM12">
        <v>1028.3</v>
      </c>
      <c r="FN12">
        <v>742.5</v>
      </c>
      <c r="FO12">
        <v>633</v>
      </c>
      <c r="FP12">
        <v>660.7</v>
      </c>
      <c r="FQ12">
        <v>622.6</v>
      </c>
      <c r="FR12">
        <v>0.90810000000000002</v>
      </c>
      <c r="FS12">
        <v>0.9637</v>
      </c>
      <c r="FT12">
        <v>596</v>
      </c>
      <c r="FU12">
        <v>504.1</v>
      </c>
      <c r="FV12">
        <v>481.5</v>
      </c>
      <c r="FW12">
        <v>38.200000000000003</v>
      </c>
      <c r="FX12">
        <v>178.6</v>
      </c>
      <c r="FY12">
        <v>731.5</v>
      </c>
      <c r="FZ12">
        <v>522.4</v>
      </c>
      <c r="GA12">
        <v>505.9</v>
      </c>
      <c r="GB12">
        <v>478.9</v>
      </c>
      <c r="GC12">
        <v>457.4</v>
      </c>
      <c r="GD12">
        <v>430.6</v>
      </c>
      <c r="GE12">
        <v>406</v>
      </c>
      <c r="GF12">
        <v>401.8</v>
      </c>
      <c r="GG12">
        <v>429</v>
      </c>
      <c r="GH12">
        <v>460.4</v>
      </c>
    </row>
    <row r="13" spans="1:190" x14ac:dyDescent="0.25">
      <c r="A13" t="s">
        <v>5540</v>
      </c>
      <c r="B13" t="s">
        <v>6131</v>
      </c>
      <c r="C13" t="s">
        <v>6132</v>
      </c>
      <c r="D13" t="s">
        <v>6133</v>
      </c>
      <c r="E13" t="s">
        <v>6134</v>
      </c>
      <c r="F13" t="s">
        <v>6135</v>
      </c>
      <c r="G13" t="s">
        <v>1394</v>
      </c>
      <c r="H13">
        <v>1975</v>
      </c>
      <c r="I13" t="s">
        <v>5540</v>
      </c>
      <c r="J13" t="s">
        <v>5540</v>
      </c>
      <c r="K13" t="s">
        <v>924</v>
      </c>
      <c r="L13" t="s">
        <v>1698</v>
      </c>
      <c r="M13" t="s">
        <v>1781</v>
      </c>
      <c r="N13">
        <v>476</v>
      </c>
      <c r="O13" s="96">
        <v>45382.869317129633</v>
      </c>
      <c r="P13">
        <v>9.9819999999999993</v>
      </c>
      <c r="Q13">
        <v>7.8079999999999998</v>
      </c>
      <c r="R13">
        <v>1.641</v>
      </c>
      <c r="S13">
        <v>3.25</v>
      </c>
      <c r="T13">
        <v>4451</v>
      </c>
      <c r="U13">
        <v>0</v>
      </c>
      <c r="V13">
        <v>0.44</v>
      </c>
      <c r="W13">
        <v>698.7</v>
      </c>
      <c r="X13">
        <v>0.79079999999999995</v>
      </c>
      <c r="Y13">
        <v>758.7</v>
      </c>
      <c r="Z13">
        <v>0.95909999999999995</v>
      </c>
      <c r="AA13">
        <v>625.6</v>
      </c>
      <c r="AB13">
        <v>1108.0999999999999</v>
      </c>
      <c r="AC13">
        <v>905.4</v>
      </c>
      <c r="AD13">
        <v>792.2</v>
      </c>
      <c r="AE13">
        <v>726</v>
      </c>
      <c r="AF13">
        <v>688.8</v>
      </c>
      <c r="AG13">
        <v>666.6</v>
      </c>
      <c r="AH13">
        <v>641.5</v>
      </c>
      <c r="AI13">
        <v>0</v>
      </c>
      <c r="AJ13">
        <v>0</v>
      </c>
      <c r="AK13">
        <v>0</v>
      </c>
      <c r="AL13">
        <v>0</v>
      </c>
      <c r="AM13">
        <v>0</v>
      </c>
      <c r="AN13">
        <v>0</v>
      </c>
      <c r="AO13">
        <v>0</v>
      </c>
      <c r="AP13">
        <v>861.1</v>
      </c>
      <c r="AQ13">
        <v>716.8</v>
      </c>
      <c r="AR13">
        <v>644.1</v>
      </c>
      <c r="AS13">
        <v>604.79999999999995</v>
      </c>
      <c r="AT13">
        <v>582.5</v>
      </c>
      <c r="AU13">
        <v>567.4</v>
      </c>
      <c r="AV13">
        <v>546.79999999999995</v>
      </c>
      <c r="AW13">
        <v>0</v>
      </c>
      <c r="AX13">
        <v>0</v>
      </c>
      <c r="AY13">
        <v>0</v>
      </c>
      <c r="AZ13">
        <v>0</v>
      </c>
      <c r="BA13">
        <v>0</v>
      </c>
      <c r="BB13">
        <v>0</v>
      </c>
      <c r="BC13">
        <v>0</v>
      </c>
      <c r="BD13">
        <v>1102.5</v>
      </c>
      <c r="BE13">
        <v>852.4</v>
      </c>
      <c r="BF13">
        <v>719.1</v>
      </c>
      <c r="BG13">
        <v>643.29999999999995</v>
      </c>
      <c r="BH13">
        <v>603.79999999999995</v>
      </c>
      <c r="BI13">
        <v>573.20000000000005</v>
      </c>
      <c r="BJ13">
        <v>525.20000000000005</v>
      </c>
      <c r="BK13">
        <v>43.1</v>
      </c>
      <c r="BL13">
        <v>41.6</v>
      </c>
      <c r="BM13">
        <v>40.299999999999997</v>
      </c>
      <c r="BN13">
        <v>39.1</v>
      </c>
      <c r="BO13">
        <v>38.9</v>
      </c>
      <c r="BP13">
        <v>38.6</v>
      </c>
      <c r="BQ13">
        <v>38.5</v>
      </c>
      <c r="BR13">
        <v>146.19999999999999</v>
      </c>
      <c r="BS13">
        <v>150.69999999999999</v>
      </c>
      <c r="BT13">
        <v>153.30000000000001</v>
      </c>
      <c r="BU13">
        <v>161.80000000000001</v>
      </c>
      <c r="BV13">
        <v>175.4</v>
      </c>
      <c r="BW13">
        <v>178.3</v>
      </c>
      <c r="BX13">
        <v>179</v>
      </c>
      <c r="BY13">
        <v>1163.7</v>
      </c>
      <c r="BZ13">
        <v>972.8</v>
      </c>
      <c r="CA13">
        <v>870.4</v>
      </c>
      <c r="CB13">
        <v>816.9</v>
      </c>
      <c r="CC13">
        <v>795.2</v>
      </c>
      <c r="CD13">
        <v>783.8</v>
      </c>
      <c r="CE13">
        <v>777.1</v>
      </c>
      <c r="CF13">
        <v>764.9</v>
      </c>
      <c r="CG13">
        <v>654.20000000000005</v>
      </c>
      <c r="CH13">
        <v>601.79999999999995</v>
      </c>
      <c r="CI13">
        <v>577.1</v>
      </c>
      <c r="CJ13">
        <v>564.4</v>
      </c>
      <c r="CK13">
        <v>558.79999999999995</v>
      </c>
      <c r="CL13">
        <v>552.6</v>
      </c>
      <c r="CM13">
        <v>727.3</v>
      </c>
      <c r="CN13">
        <v>629.4</v>
      </c>
      <c r="CO13">
        <v>585.9</v>
      </c>
      <c r="CP13">
        <v>564.1</v>
      </c>
      <c r="CQ13">
        <v>551.6</v>
      </c>
      <c r="CR13">
        <v>544.1</v>
      </c>
      <c r="CS13">
        <v>537.29999999999995</v>
      </c>
      <c r="CT13">
        <v>707.4</v>
      </c>
      <c r="CU13">
        <v>614.4</v>
      </c>
      <c r="CV13">
        <v>573.79999999999995</v>
      </c>
      <c r="CW13">
        <v>552.4</v>
      </c>
      <c r="CX13">
        <v>538</v>
      </c>
      <c r="CY13">
        <v>527.5</v>
      </c>
      <c r="CZ13">
        <v>514.79999999999995</v>
      </c>
      <c r="DA13">
        <v>715.9</v>
      </c>
      <c r="DB13">
        <v>606.5</v>
      </c>
      <c r="DC13">
        <v>563.79999999999995</v>
      </c>
      <c r="DD13">
        <v>545.70000000000005</v>
      </c>
      <c r="DE13">
        <v>533.79999999999995</v>
      </c>
      <c r="DF13">
        <v>520.6</v>
      </c>
      <c r="DG13">
        <v>500.6</v>
      </c>
      <c r="DH13">
        <v>693.8</v>
      </c>
      <c r="DI13">
        <v>589.4</v>
      </c>
      <c r="DJ13">
        <v>548.6</v>
      </c>
      <c r="DK13">
        <v>525.4</v>
      </c>
      <c r="DL13">
        <v>507.9</v>
      </c>
      <c r="DM13">
        <v>495.5</v>
      </c>
      <c r="DN13">
        <v>479.2</v>
      </c>
      <c r="DO13">
        <v>711.7</v>
      </c>
      <c r="DP13">
        <v>597.9</v>
      </c>
      <c r="DQ13">
        <v>551.70000000000005</v>
      </c>
      <c r="DR13">
        <v>525.20000000000005</v>
      </c>
      <c r="DS13">
        <v>504.7</v>
      </c>
      <c r="DT13">
        <v>487</v>
      </c>
      <c r="DU13">
        <v>460.1</v>
      </c>
      <c r="DV13">
        <v>778.9</v>
      </c>
      <c r="DW13">
        <v>639.4</v>
      </c>
      <c r="DX13">
        <v>571.79999999999995</v>
      </c>
      <c r="DY13">
        <v>538.70000000000005</v>
      </c>
      <c r="DZ13">
        <v>514.29999999999995</v>
      </c>
      <c r="EA13">
        <v>493</v>
      </c>
      <c r="EB13">
        <v>452.2</v>
      </c>
      <c r="EC13">
        <v>911.5</v>
      </c>
      <c r="ED13">
        <v>726.1</v>
      </c>
      <c r="EE13">
        <v>621</v>
      </c>
      <c r="EF13">
        <v>566.70000000000005</v>
      </c>
      <c r="EG13">
        <v>537.29999999999995</v>
      </c>
      <c r="EH13">
        <v>514.5</v>
      </c>
      <c r="EI13">
        <v>474.9</v>
      </c>
      <c r="EJ13">
        <v>1052.5</v>
      </c>
      <c r="EK13">
        <v>838.1</v>
      </c>
      <c r="EL13">
        <v>714.1</v>
      </c>
      <c r="EM13">
        <v>635</v>
      </c>
      <c r="EN13">
        <v>582.4</v>
      </c>
      <c r="EO13">
        <v>549.5</v>
      </c>
      <c r="EP13">
        <v>505.8</v>
      </c>
      <c r="EQ13">
        <v>0.76049999999999995</v>
      </c>
      <c r="ER13">
        <v>0.96519999999999995</v>
      </c>
      <c r="ES13">
        <v>1.2444999999999999</v>
      </c>
      <c r="ET13">
        <v>0.63990000000000002</v>
      </c>
      <c r="EU13">
        <v>0.88829999999999998</v>
      </c>
      <c r="EV13">
        <v>1.0323</v>
      </c>
      <c r="EW13">
        <v>0</v>
      </c>
      <c r="EX13">
        <v>0</v>
      </c>
      <c r="EY13">
        <v>2024</v>
      </c>
      <c r="EZ13">
        <v>0.99890000000000001</v>
      </c>
      <c r="FA13">
        <v>600.6</v>
      </c>
      <c r="FB13" t="s">
        <v>7155</v>
      </c>
      <c r="FC13">
        <v>9.5640000000000001</v>
      </c>
      <c r="FD13">
        <v>5380</v>
      </c>
      <c r="FE13">
        <v>27.4</v>
      </c>
      <c r="FF13">
        <v>38.1</v>
      </c>
      <c r="FG13">
        <v>25.2</v>
      </c>
      <c r="FH13">
        <v>80.5</v>
      </c>
      <c r="FI13">
        <v>0</v>
      </c>
      <c r="FJ13">
        <v>723.2</v>
      </c>
      <c r="FK13">
        <v>546.79999999999995</v>
      </c>
      <c r="FL13">
        <v>482.1</v>
      </c>
      <c r="FM13">
        <v>937.6</v>
      </c>
      <c r="FN13">
        <v>675.4</v>
      </c>
      <c r="FO13">
        <v>581.20000000000005</v>
      </c>
      <c r="FP13">
        <v>596.1</v>
      </c>
      <c r="FQ13">
        <v>562</v>
      </c>
      <c r="FR13">
        <v>1.0065999999999999</v>
      </c>
      <c r="FS13">
        <v>1.0677000000000001</v>
      </c>
      <c r="FT13">
        <v>539.20000000000005</v>
      </c>
      <c r="FU13">
        <v>444.6</v>
      </c>
      <c r="FV13">
        <v>422.1</v>
      </c>
      <c r="FW13">
        <v>39.5</v>
      </c>
      <c r="FX13">
        <v>174.3</v>
      </c>
      <c r="FY13">
        <v>686.1</v>
      </c>
      <c r="FZ13">
        <v>476.9</v>
      </c>
      <c r="GA13">
        <v>458.7</v>
      </c>
      <c r="GB13">
        <v>426.4</v>
      </c>
      <c r="GC13">
        <v>395.7</v>
      </c>
      <c r="GD13">
        <v>372.1</v>
      </c>
      <c r="GE13">
        <v>343.6</v>
      </c>
      <c r="GF13">
        <v>308.60000000000002</v>
      </c>
      <c r="GG13">
        <v>345.7</v>
      </c>
      <c r="GH13">
        <v>392.3</v>
      </c>
    </row>
    <row r="14" spans="1:190" x14ac:dyDescent="0.25">
      <c r="A14" t="s">
        <v>5558</v>
      </c>
      <c r="B14" t="s">
        <v>6206</v>
      </c>
      <c r="C14" t="s">
        <v>649</v>
      </c>
      <c r="D14" t="s">
        <v>650</v>
      </c>
      <c r="E14" t="s">
        <v>651</v>
      </c>
      <c r="F14" t="s">
        <v>1223</v>
      </c>
      <c r="G14" t="s">
        <v>1394</v>
      </c>
      <c r="H14">
        <v>1977</v>
      </c>
      <c r="I14" t="s">
        <v>5559</v>
      </c>
      <c r="J14" t="s">
        <v>5540</v>
      </c>
      <c r="K14" t="s">
        <v>924</v>
      </c>
      <c r="L14" t="s">
        <v>1698</v>
      </c>
      <c r="M14" t="s">
        <v>1782</v>
      </c>
      <c r="N14">
        <v>560</v>
      </c>
      <c r="O14" s="96">
        <v>45382.869953703703</v>
      </c>
      <c r="P14">
        <v>11.914999999999999</v>
      </c>
      <c r="Q14">
        <v>9.41</v>
      </c>
      <c r="R14">
        <v>2.1</v>
      </c>
      <c r="S14">
        <v>3.85</v>
      </c>
      <c r="T14">
        <v>7870</v>
      </c>
      <c r="U14">
        <v>0</v>
      </c>
      <c r="V14">
        <v>0.31</v>
      </c>
      <c r="W14">
        <v>635</v>
      </c>
      <c r="X14">
        <v>0.86660000000000004</v>
      </c>
      <c r="Y14">
        <v>692.4</v>
      </c>
      <c r="Z14">
        <v>1.0546</v>
      </c>
      <c r="AA14">
        <v>568.9</v>
      </c>
      <c r="AB14">
        <v>1005.8</v>
      </c>
      <c r="AC14">
        <v>820.6</v>
      </c>
      <c r="AD14">
        <v>721.1</v>
      </c>
      <c r="AE14">
        <v>665.1</v>
      </c>
      <c r="AF14">
        <v>631</v>
      </c>
      <c r="AG14">
        <v>608.4</v>
      </c>
      <c r="AH14">
        <v>584.9</v>
      </c>
      <c r="AI14">
        <v>0</v>
      </c>
      <c r="AJ14">
        <v>0</v>
      </c>
      <c r="AK14">
        <v>0</v>
      </c>
      <c r="AL14">
        <v>0</v>
      </c>
      <c r="AM14">
        <v>0</v>
      </c>
      <c r="AN14">
        <v>0</v>
      </c>
      <c r="AO14">
        <v>0</v>
      </c>
      <c r="AP14">
        <v>780.6</v>
      </c>
      <c r="AQ14">
        <v>650.4</v>
      </c>
      <c r="AR14">
        <v>585.29999999999995</v>
      </c>
      <c r="AS14">
        <v>550.70000000000005</v>
      </c>
      <c r="AT14">
        <v>530.1</v>
      </c>
      <c r="AU14">
        <v>516.4</v>
      </c>
      <c r="AV14">
        <v>499.1</v>
      </c>
      <c r="AW14">
        <v>0</v>
      </c>
      <c r="AX14">
        <v>0</v>
      </c>
      <c r="AY14">
        <v>0</v>
      </c>
      <c r="AZ14">
        <v>0</v>
      </c>
      <c r="BA14">
        <v>0</v>
      </c>
      <c r="BB14">
        <v>0</v>
      </c>
      <c r="BC14">
        <v>0</v>
      </c>
      <c r="BD14">
        <v>1006.3</v>
      </c>
      <c r="BE14">
        <v>774.5</v>
      </c>
      <c r="BF14">
        <v>654.5</v>
      </c>
      <c r="BG14">
        <v>586.1</v>
      </c>
      <c r="BH14">
        <v>549.6</v>
      </c>
      <c r="BI14">
        <v>521.79999999999995</v>
      </c>
      <c r="BJ14">
        <v>479.7</v>
      </c>
      <c r="BK14">
        <v>42.5</v>
      </c>
      <c r="BL14">
        <v>40.700000000000003</v>
      </c>
      <c r="BM14">
        <v>39.700000000000003</v>
      </c>
      <c r="BN14">
        <v>38.9</v>
      </c>
      <c r="BO14">
        <v>38.200000000000003</v>
      </c>
      <c r="BP14">
        <v>38.200000000000003</v>
      </c>
      <c r="BQ14">
        <v>38.299999999999997</v>
      </c>
      <c r="BR14">
        <v>145.30000000000001</v>
      </c>
      <c r="BS14">
        <v>149.69999999999999</v>
      </c>
      <c r="BT14">
        <v>151.6</v>
      </c>
      <c r="BU14">
        <v>157.6</v>
      </c>
      <c r="BV14">
        <v>169.1</v>
      </c>
      <c r="BW14">
        <v>177.2</v>
      </c>
      <c r="BX14">
        <v>178.6</v>
      </c>
      <c r="BY14">
        <v>1000.7</v>
      </c>
      <c r="BZ14">
        <v>841.3</v>
      </c>
      <c r="CA14">
        <v>764</v>
      </c>
      <c r="CB14">
        <v>730.4</v>
      </c>
      <c r="CC14">
        <v>713.7</v>
      </c>
      <c r="CD14">
        <v>705.1</v>
      </c>
      <c r="CE14">
        <v>701</v>
      </c>
      <c r="CF14">
        <v>663.9</v>
      </c>
      <c r="CG14">
        <v>573.5</v>
      </c>
      <c r="CH14">
        <v>534.29999999999995</v>
      </c>
      <c r="CI14">
        <v>516.6</v>
      </c>
      <c r="CJ14">
        <v>508.7</v>
      </c>
      <c r="CK14">
        <v>504.5</v>
      </c>
      <c r="CL14">
        <v>500.9</v>
      </c>
      <c r="CM14">
        <v>635.4</v>
      </c>
      <c r="CN14">
        <v>556.1</v>
      </c>
      <c r="CO14">
        <v>522.29999999999995</v>
      </c>
      <c r="CP14">
        <v>505.7</v>
      </c>
      <c r="CQ14">
        <v>496.9</v>
      </c>
      <c r="CR14">
        <v>492.4</v>
      </c>
      <c r="CS14">
        <v>487.8</v>
      </c>
      <c r="CT14">
        <v>619.5</v>
      </c>
      <c r="CU14">
        <v>546.1</v>
      </c>
      <c r="CV14">
        <v>513.70000000000005</v>
      </c>
      <c r="CW14">
        <v>496</v>
      </c>
      <c r="CX14">
        <v>484.5</v>
      </c>
      <c r="CY14">
        <v>476.8</v>
      </c>
      <c r="CZ14">
        <v>468.6</v>
      </c>
      <c r="DA14">
        <v>631.4</v>
      </c>
      <c r="DB14">
        <v>550.1</v>
      </c>
      <c r="DC14">
        <v>513.5</v>
      </c>
      <c r="DD14">
        <v>493.3</v>
      </c>
      <c r="DE14">
        <v>479.1</v>
      </c>
      <c r="DF14">
        <v>468.1</v>
      </c>
      <c r="DG14">
        <v>453.1</v>
      </c>
      <c r="DH14">
        <v>661.2</v>
      </c>
      <c r="DI14">
        <v>552.79999999999995</v>
      </c>
      <c r="DJ14">
        <v>506.8</v>
      </c>
      <c r="DK14">
        <v>482.9</v>
      </c>
      <c r="DL14">
        <v>466.4</v>
      </c>
      <c r="DM14">
        <v>455.1</v>
      </c>
      <c r="DN14">
        <v>440.4</v>
      </c>
      <c r="DO14">
        <v>677.1</v>
      </c>
      <c r="DP14">
        <v>561.79999999999995</v>
      </c>
      <c r="DQ14">
        <v>510.3</v>
      </c>
      <c r="DR14">
        <v>483.6</v>
      </c>
      <c r="DS14">
        <v>464.1</v>
      </c>
      <c r="DT14">
        <v>448.2</v>
      </c>
      <c r="DU14">
        <v>424.5</v>
      </c>
      <c r="DV14">
        <v>745.1</v>
      </c>
      <c r="DW14">
        <v>605.29999999999995</v>
      </c>
      <c r="DX14">
        <v>532.5</v>
      </c>
      <c r="DY14">
        <v>497.3</v>
      </c>
      <c r="DZ14">
        <v>474.3</v>
      </c>
      <c r="EA14">
        <v>455.2</v>
      </c>
      <c r="EB14">
        <v>421.1</v>
      </c>
      <c r="EC14">
        <v>875.5</v>
      </c>
      <c r="ED14">
        <v>692.7</v>
      </c>
      <c r="EE14">
        <v>588.1</v>
      </c>
      <c r="EF14">
        <v>528.4</v>
      </c>
      <c r="EG14">
        <v>496.9</v>
      </c>
      <c r="EH14">
        <v>475.3</v>
      </c>
      <c r="EI14">
        <v>440.2</v>
      </c>
      <c r="EJ14">
        <v>1010.9</v>
      </c>
      <c r="EK14">
        <v>799.8</v>
      </c>
      <c r="EL14">
        <v>678.2</v>
      </c>
      <c r="EM14">
        <v>599.79999999999995</v>
      </c>
      <c r="EN14">
        <v>548.20000000000005</v>
      </c>
      <c r="EO14">
        <v>511.6</v>
      </c>
      <c r="EP14">
        <v>468.9</v>
      </c>
      <c r="EQ14">
        <v>0.83850000000000002</v>
      </c>
      <c r="ER14">
        <v>1.0611999999999999</v>
      </c>
      <c r="ES14">
        <v>1.2370000000000001</v>
      </c>
      <c r="ET14">
        <v>0.68589999999999995</v>
      </c>
      <c r="EU14">
        <v>0.91520000000000001</v>
      </c>
      <c r="EV14">
        <v>1.0427</v>
      </c>
      <c r="EW14">
        <v>0</v>
      </c>
      <c r="EX14">
        <v>0</v>
      </c>
      <c r="EY14">
        <v>2024</v>
      </c>
      <c r="EZ14">
        <v>1.0215000000000001</v>
      </c>
      <c r="FA14">
        <v>587.4</v>
      </c>
      <c r="FB14" t="s">
        <v>6841</v>
      </c>
      <c r="FC14">
        <v>9.6379999999999999</v>
      </c>
      <c r="FD14">
        <v>6433</v>
      </c>
      <c r="FE14">
        <v>27.7</v>
      </c>
      <c r="FF14">
        <v>38.799999999999997</v>
      </c>
      <c r="FG14">
        <v>45.9</v>
      </c>
      <c r="FH14">
        <v>101.9</v>
      </c>
      <c r="FI14">
        <v>0</v>
      </c>
      <c r="FJ14">
        <v>683.7</v>
      </c>
      <c r="FK14">
        <v>538.20000000000005</v>
      </c>
      <c r="FL14">
        <v>485</v>
      </c>
      <c r="FM14">
        <v>874.8</v>
      </c>
      <c r="FN14">
        <v>655.6</v>
      </c>
      <c r="FO14">
        <v>575.4</v>
      </c>
      <c r="FP14">
        <v>579.9</v>
      </c>
      <c r="FQ14">
        <v>553.4</v>
      </c>
      <c r="FR14">
        <v>1.0346</v>
      </c>
      <c r="FS14">
        <v>1.0842000000000001</v>
      </c>
      <c r="FT14">
        <v>537.70000000000005</v>
      </c>
      <c r="FU14">
        <v>453.2</v>
      </c>
      <c r="FV14">
        <v>434.5</v>
      </c>
      <c r="FW14">
        <v>38.299999999999997</v>
      </c>
      <c r="FX14">
        <v>177.2</v>
      </c>
      <c r="FY14">
        <v>669</v>
      </c>
      <c r="FZ14">
        <v>478.8</v>
      </c>
      <c r="GA14">
        <v>462.6</v>
      </c>
      <c r="GB14">
        <v>435.9</v>
      </c>
      <c r="GC14">
        <v>411.7</v>
      </c>
      <c r="GD14">
        <v>399.3</v>
      </c>
      <c r="GE14">
        <v>369.5</v>
      </c>
      <c r="GF14">
        <v>330.9</v>
      </c>
      <c r="GG14">
        <v>365.3</v>
      </c>
      <c r="GH14">
        <v>406.3</v>
      </c>
    </row>
    <row r="15" spans="1:190" x14ac:dyDescent="0.25">
      <c r="A15" t="s">
        <v>6164</v>
      </c>
      <c r="B15" t="s">
        <v>6165</v>
      </c>
      <c r="C15" t="s">
        <v>6166</v>
      </c>
      <c r="D15" t="s">
        <v>1881</v>
      </c>
      <c r="E15" t="s">
        <v>6167</v>
      </c>
      <c r="F15" t="s">
        <v>6168</v>
      </c>
      <c r="G15" t="s">
        <v>6169</v>
      </c>
      <c r="H15">
        <v>1994</v>
      </c>
      <c r="I15" t="s">
        <v>5540</v>
      </c>
      <c r="J15" t="s">
        <v>5540</v>
      </c>
      <c r="K15" t="s">
        <v>924</v>
      </c>
      <c r="L15" t="s">
        <v>2137</v>
      </c>
      <c r="M15" t="s">
        <v>1781</v>
      </c>
      <c r="N15">
        <v>600</v>
      </c>
      <c r="O15" s="96">
        <v>45382.870636574073</v>
      </c>
      <c r="P15">
        <v>12.465</v>
      </c>
      <c r="Q15">
        <v>11.114000000000001</v>
      </c>
      <c r="R15">
        <v>2.5329999999999999</v>
      </c>
      <c r="S15">
        <v>3.71</v>
      </c>
      <c r="T15">
        <v>6573</v>
      </c>
      <c r="U15">
        <v>0</v>
      </c>
      <c r="V15">
        <v>0.05</v>
      </c>
      <c r="W15">
        <v>564.1</v>
      </c>
      <c r="X15">
        <v>0.96409999999999996</v>
      </c>
      <c r="Y15">
        <v>622.29999999999995</v>
      </c>
      <c r="Z15">
        <v>1.1870000000000001</v>
      </c>
      <c r="AA15">
        <v>505.5</v>
      </c>
      <c r="AB15">
        <v>900.9</v>
      </c>
      <c r="AC15">
        <v>727.2</v>
      </c>
      <c r="AD15">
        <v>639.5</v>
      </c>
      <c r="AE15">
        <v>598</v>
      </c>
      <c r="AF15">
        <v>576.29999999999995</v>
      </c>
      <c r="AG15">
        <v>556.29999999999995</v>
      </c>
      <c r="AH15">
        <v>527.20000000000005</v>
      </c>
      <c r="AI15">
        <v>0</v>
      </c>
      <c r="AJ15">
        <v>0</v>
      </c>
      <c r="AK15">
        <v>0</v>
      </c>
      <c r="AL15">
        <v>0</v>
      </c>
      <c r="AM15">
        <v>0</v>
      </c>
      <c r="AN15">
        <v>0</v>
      </c>
      <c r="AO15">
        <v>0</v>
      </c>
      <c r="AP15">
        <v>695</v>
      </c>
      <c r="AQ15">
        <v>574.29999999999995</v>
      </c>
      <c r="AR15">
        <v>518.20000000000005</v>
      </c>
      <c r="AS15">
        <v>490.3</v>
      </c>
      <c r="AT15">
        <v>473.6</v>
      </c>
      <c r="AU15">
        <v>459.7</v>
      </c>
      <c r="AV15">
        <v>437.9</v>
      </c>
      <c r="AW15">
        <v>0</v>
      </c>
      <c r="AX15">
        <v>0</v>
      </c>
      <c r="AY15">
        <v>0</v>
      </c>
      <c r="AZ15">
        <v>0</v>
      </c>
      <c r="BA15">
        <v>0</v>
      </c>
      <c r="BB15">
        <v>0</v>
      </c>
      <c r="BC15">
        <v>0</v>
      </c>
      <c r="BD15">
        <v>900.1</v>
      </c>
      <c r="BE15">
        <v>685.7</v>
      </c>
      <c r="BF15">
        <v>580</v>
      </c>
      <c r="BG15">
        <v>522.5</v>
      </c>
      <c r="BH15">
        <v>491.1</v>
      </c>
      <c r="BI15">
        <v>463.9</v>
      </c>
      <c r="BJ15">
        <v>420.5</v>
      </c>
      <c r="BK15">
        <v>42.5</v>
      </c>
      <c r="BL15">
        <v>40.4</v>
      </c>
      <c r="BM15">
        <v>38.6</v>
      </c>
      <c r="BN15">
        <v>37.6</v>
      </c>
      <c r="BO15">
        <v>37.6</v>
      </c>
      <c r="BP15">
        <v>37.299999999999997</v>
      </c>
      <c r="BQ15">
        <v>37.299999999999997</v>
      </c>
      <c r="BR15">
        <v>142.4</v>
      </c>
      <c r="BS15">
        <v>145.80000000000001</v>
      </c>
      <c r="BT15">
        <v>149.30000000000001</v>
      </c>
      <c r="BU15">
        <v>150.5</v>
      </c>
      <c r="BV15">
        <v>150.80000000000001</v>
      </c>
      <c r="BW15">
        <v>173</v>
      </c>
      <c r="BX15">
        <v>175.7</v>
      </c>
      <c r="BY15">
        <v>909.4</v>
      </c>
      <c r="BZ15">
        <v>750.2</v>
      </c>
      <c r="CA15">
        <v>680.7</v>
      </c>
      <c r="CB15">
        <v>654.29999999999995</v>
      </c>
      <c r="CC15">
        <v>640.29999999999995</v>
      </c>
      <c r="CD15">
        <v>631.20000000000005</v>
      </c>
      <c r="CE15">
        <v>622.1</v>
      </c>
      <c r="CF15">
        <v>601.1</v>
      </c>
      <c r="CG15">
        <v>511.8</v>
      </c>
      <c r="CH15">
        <v>477.4</v>
      </c>
      <c r="CI15">
        <v>464.7</v>
      </c>
      <c r="CJ15">
        <v>457.9</v>
      </c>
      <c r="CK15">
        <v>453.4</v>
      </c>
      <c r="CL15">
        <v>447.9</v>
      </c>
      <c r="CM15">
        <v>572.5</v>
      </c>
      <c r="CN15">
        <v>495.5</v>
      </c>
      <c r="CO15">
        <v>465.1</v>
      </c>
      <c r="CP15">
        <v>452.4</v>
      </c>
      <c r="CQ15">
        <v>445.8</v>
      </c>
      <c r="CR15">
        <v>440.8</v>
      </c>
      <c r="CS15">
        <v>434.7</v>
      </c>
      <c r="CT15">
        <v>554.20000000000005</v>
      </c>
      <c r="CU15">
        <v>485.7</v>
      </c>
      <c r="CV15">
        <v>456.2</v>
      </c>
      <c r="CW15">
        <v>439.8</v>
      </c>
      <c r="CX15">
        <v>429.5</v>
      </c>
      <c r="CY15">
        <v>422.8</v>
      </c>
      <c r="CZ15">
        <v>413.2</v>
      </c>
      <c r="DA15">
        <v>565.1</v>
      </c>
      <c r="DB15">
        <v>487.9</v>
      </c>
      <c r="DC15">
        <v>456.8</v>
      </c>
      <c r="DD15">
        <v>436.7</v>
      </c>
      <c r="DE15">
        <v>421.1</v>
      </c>
      <c r="DF15">
        <v>409.2</v>
      </c>
      <c r="DG15">
        <v>393.1</v>
      </c>
      <c r="DH15">
        <v>567.29999999999995</v>
      </c>
      <c r="DI15">
        <v>479</v>
      </c>
      <c r="DJ15">
        <v>443.2</v>
      </c>
      <c r="DK15">
        <v>422</v>
      </c>
      <c r="DL15">
        <v>408.9</v>
      </c>
      <c r="DM15">
        <v>397.6</v>
      </c>
      <c r="DN15">
        <v>378</v>
      </c>
      <c r="DO15">
        <v>582.70000000000005</v>
      </c>
      <c r="DP15">
        <v>486.1</v>
      </c>
      <c r="DQ15">
        <v>446.3</v>
      </c>
      <c r="DR15">
        <v>420.2</v>
      </c>
      <c r="DS15">
        <v>398.4</v>
      </c>
      <c r="DT15">
        <v>381.6</v>
      </c>
      <c r="DU15">
        <v>356.2</v>
      </c>
      <c r="DV15">
        <v>649.70000000000005</v>
      </c>
      <c r="DW15">
        <v>524.20000000000005</v>
      </c>
      <c r="DX15">
        <v>466</v>
      </c>
      <c r="DY15">
        <v>435.1</v>
      </c>
      <c r="DZ15">
        <v>409.4</v>
      </c>
      <c r="EA15">
        <v>384.9</v>
      </c>
      <c r="EB15">
        <v>333.6</v>
      </c>
      <c r="EC15">
        <v>772.9</v>
      </c>
      <c r="ED15">
        <v>609.9</v>
      </c>
      <c r="EE15">
        <v>518.20000000000005</v>
      </c>
      <c r="EF15">
        <v>469.4</v>
      </c>
      <c r="EG15">
        <v>444</v>
      </c>
      <c r="EH15">
        <v>424.5</v>
      </c>
      <c r="EI15">
        <v>386.9</v>
      </c>
      <c r="EJ15">
        <v>892.5</v>
      </c>
      <c r="EK15">
        <v>704.2</v>
      </c>
      <c r="EL15">
        <v>598.4</v>
      </c>
      <c r="EM15">
        <v>541.79999999999995</v>
      </c>
      <c r="EN15">
        <v>512.4</v>
      </c>
      <c r="EO15">
        <v>481.3</v>
      </c>
      <c r="EP15">
        <v>432.3</v>
      </c>
      <c r="EQ15">
        <v>0.94540000000000002</v>
      </c>
      <c r="ER15">
        <v>1.1941999999999999</v>
      </c>
      <c r="ES15">
        <v>1.3288</v>
      </c>
      <c r="ET15">
        <v>0.69179999999999997</v>
      </c>
      <c r="EU15">
        <v>0.96089999999999998</v>
      </c>
      <c r="EV15">
        <v>1.1237999999999999</v>
      </c>
      <c r="EW15">
        <v>0</v>
      </c>
      <c r="EX15">
        <v>0</v>
      </c>
      <c r="EY15">
        <v>2024</v>
      </c>
      <c r="EZ15">
        <v>1.0733999999999999</v>
      </c>
      <c r="FA15">
        <v>559</v>
      </c>
      <c r="FB15" t="s">
        <v>6956</v>
      </c>
      <c r="FC15">
        <v>11.371</v>
      </c>
      <c r="FD15">
        <v>11068</v>
      </c>
      <c r="FE15">
        <v>37.799999999999997</v>
      </c>
      <c r="FF15">
        <v>51</v>
      </c>
      <c r="FG15">
        <v>44</v>
      </c>
      <c r="FH15">
        <v>140.9</v>
      </c>
      <c r="FI15">
        <v>0</v>
      </c>
      <c r="FJ15">
        <v>673.3</v>
      </c>
      <c r="FK15">
        <v>509.4</v>
      </c>
      <c r="FL15">
        <v>451.5</v>
      </c>
      <c r="FM15">
        <v>867.3</v>
      </c>
      <c r="FN15">
        <v>624.4</v>
      </c>
      <c r="FO15">
        <v>533.9</v>
      </c>
      <c r="FP15">
        <v>552.29999999999995</v>
      </c>
      <c r="FQ15">
        <v>526</v>
      </c>
      <c r="FR15">
        <v>1.0863</v>
      </c>
      <c r="FS15">
        <v>1.1408</v>
      </c>
      <c r="FT15">
        <v>493.3</v>
      </c>
      <c r="FU15">
        <v>420</v>
      </c>
      <c r="FV15">
        <v>405.1</v>
      </c>
      <c r="FW15">
        <v>36.799999999999997</v>
      </c>
      <c r="FX15">
        <v>177.2</v>
      </c>
      <c r="FY15">
        <v>601.79999999999995</v>
      </c>
      <c r="FZ15">
        <v>437.7</v>
      </c>
      <c r="GA15">
        <v>425.9</v>
      </c>
      <c r="GB15">
        <v>405</v>
      </c>
      <c r="GC15">
        <v>385.4</v>
      </c>
      <c r="GD15">
        <v>371.2</v>
      </c>
      <c r="GE15">
        <v>351.5</v>
      </c>
      <c r="GF15">
        <v>324.10000000000002</v>
      </c>
      <c r="GG15">
        <v>349.8</v>
      </c>
      <c r="GH15">
        <v>384.9</v>
      </c>
    </row>
    <row r="16" spans="1:190" x14ac:dyDescent="0.25">
      <c r="A16" t="s">
        <v>5540</v>
      </c>
      <c r="B16" t="s">
        <v>6860</v>
      </c>
      <c r="C16" t="s">
        <v>3670</v>
      </c>
      <c r="D16" t="s">
        <v>3671</v>
      </c>
      <c r="E16" t="s">
        <v>5820</v>
      </c>
      <c r="F16" t="s">
        <v>851</v>
      </c>
      <c r="G16" t="s">
        <v>1526</v>
      </c>
      <c r="H16">
        <v>1994</v>
      </c>
      <c r="I16" t="s">
        <v>5540</v>
      </c>
      <c r="J16" t="s">
        <v>5540</v>
      </c>
      <c r="K16" t="s">
        <v>924</v>
      </c>
      <c r="L16" t="s">
        <v>1698</v>
      </c>
      <c r="M16" t="s">
        <v>1781</v>
      </c>
      <c r="N16">
        <v>647</v>
      </c>
      <c r="O16" s="96">
        <v>45382.877870370372</v>
      </c>
      <c r="P16">
        <v>11.14</v>
      </c>
      <c r="Q16">
        <v>9.8290000000000006</v>
      </c>
      <c r="R16">
        <v>1.5009999999999999</v>
      </c>
      <c r="S16">
        <v>3.66</v>
      </c>
      <c r="T16">
        <v>6779</v>
      </c>
      <c r="U16">
        <v>0</v>
      </c>
      <c r="V16">
        <v>0.34</v>
      </c>
      <c r="W16">
        <v>652.9</v>
      </c>
      <c r="X16">
        <v>0.83520000000000005</v>
      </c>
      <c r="Y16">
        <v>718.4</v>
      </c>
      <c r="Z16">
        <v>1.0369999999999999</v>
      </c>
      <c r="AA16">
        <v>578.6</v>
      </c>
      <c r="AB16">
        <v>1099.0999999999999</v>
      </c>
      <c r="AC16">
        <v>882</v>
      </c>
      <c r="AD16">
        <v>757.8</v>
      </c>
      <c r="AE16">
        <v>681.3</v>
      </c>
      <c r="AF16">
        <v>640.79999999999995</v>
      </c>
      <c r="AG16">
        <v>615.29999999999995</v>
      </c>
      <c r="AH16">
        <v>592</v>
      </c>
      <c r="AI16">
        <v>0</v>
      </c>
      <c r="AJ16">
        <v>0</v>
      </c>
      <c r="AK16">
        <v>0</v>
      </c>
      <c r="AL16">
        <v>0</v>
      </c>
      <c r="AM16">
        <v>0</v>
      </c>
      <c r="AN16">
        <v>0</v>
      </c>
      <c r="AO16">
        <v>0</v>
      </c>
      <c r="AP16">
        <v>837</v>
      </c>
      <c r="AQ16">
        <v>684.5</v>
      </c>
      <c r="AR16">
        <v>601.4</v>
      </c>
      <c r="AS16">
        <v>554.29999999999995</v>
      </c>
      <c r="AT16">
        <v>528.79999999999995</v>
      </c>
      <c r="AU16">
        <v>512.70000000000005</v>
      </c>
      <c r="AV16">
        <v>493.1</v>
      </c>
      <c r="AW16">
        <v>0</v>
      </c>
      <c r="AX16">
        <v>0</v>
      </c>
      <c r="AY16">
        <v>0</v>
      </c>
      <c r="AZ16">
        <v>0</v>
      </c>
      <c r="BA16">
        <v>0</v>
      </c>
      <c r="BB16">
        <v>0</v>
      </c>
      <c r="BC16">
        <v>0</v>
      </c>
      <c r="BD16">
        <v>1095.5999999999999</v>
      </c>
      <c r="BE16">
        <v>827</v>
      </c>
      <c r="BF16">
        <v>680.2</v>
      </c>
      <c r="BG16">
        <v>592.79999999999995</v>
      </c>
      <c r="BH16">
        <v>549.20000000000005</v>
      </c>
      <c r="BI16">
        <v>517.79999999999995</v>
      </c>
      <c r="BJ16">
        <v>469.1</v>
      </c>
      <c r="BK16">
        <v>45.4</v>
      </c>
      <c r="BL16">
        <v>43.6</v>
      </c>
      <c r="BM16">
        <v>42.4</v>
      </c>
      <c r="BN16">
        <v>41.2</v>
      </c>
      <c r="BO16">
        <v>40.700000000000003</v>
      </c>
      <c r="BP16">
        <v>40.4</v>
      </c>
      <c r="BQ16">
        <v>40.799999999999997</v>
      </c>
      <c r="BR16">
        <v>144.30000000000001</v>
      </c>
      <c r="BS16">
        <v>149.6</v>
      </c>
      <c r="BT16">
        <v>149.80000000000001</v>
      </c>
      <c r="BU16">
        <v>156.6</v>
      </c>
      <c r="BV16">
        <v>165.9</v>
      </c>
      <c r="BW16">
        <v>176.3</v>
      </c>
      <c r="BX16">
        <v>178.6</v>
      </c>
      <c r="BY16">
        <v>1133.5</v>
      </c>
      <c r="BZ16">
        <v>930.9</v>
      </c>
      <c r="CA16">
        <v>822.1</v>
      </c>
      <c r="CB16">
        <v>759.1</v>
      </c>
      <c r="CC16">
        <v>733.7</v>
      </c>
      <c r="CD16">
        <v>723</v>
      </c>
      <c r="CE16">
        <v>722.7</v>
      </c>
      <c r="CF16">
        <v>725.9</v>
      </c>
      <c r="CG16">
        <v>609.4</v>
      </c>
      <c r="CH16">
        <v>550.20000000000005</v>
      </c>
      <c r="CI16">
        <v>519.4</v>
      </c>
      <c r="CJ16">
        <v>504.4</v>
      </c>
      <c r="CK16">
        <v>498.4</v>
      </c>
      <c r="CL16">
        <v>494.3</v>
      </c>
      <c r="CM16">
        <v>678.8</v>
      </c>
      <c r="CN16">
        <v>579.29999999999995</v>
      </c>
      <c r="CO16">
        <v>530</v>
      </c>
      <c r="CP16">
        <v>504.3</v>
      </c>
      <c r="CQ16">
        <v>490.2</v>
      </c>
      <c r="CR16">
        <v>483.2</v>
      </c>
      <c r="CS16">
        <v>477.6</v>
      </c>
      <c r="CT16">
        <v>651.20000000000005</v>
      </c>
      <c r="CU16">
        <v>559.6</v>
      </c>
      <c r="CV16">
        <v>515.4</v>
      </c>
      <c r="CW16">
        <v>491.9</v>
      </c>
      <c r="CX16">
        <v>476.5</v>
      </c>
      <c r="CY16">
        <v>465.5</v>
      </c>
      <c r="CZ16">
        <v>453.9</v>
      </c>
      <c r="DA16">
        <v>662.9</v>
      </c>
      <c r="DB16">
        <v>561.6</v>
      </c>
      <c r="DC16">
        <v>507.8</v>
      </c>
      <c r="DD16">
        <v>481.5</v>
      </c>
      <c r="DE16">
        <v>465.3</v>
      </c>
      <c r="DF16">
        <v>456.2</v>
      </c>
      <c r="DG16">
        <v>437.5</v>
      </c>
      <c r="DH16">
        <v>667.2</v>
      </c>
      <c r="DI16">
        <v>552.4</v>
      </c>
      <c r="DJ16">
        <v>499.6</v>
      </c>
      <c r="DK16">
        <v>472.3</v>
      </c>
      <c r="DL16">
        <v>452.1</v>
      </c>
      <c r="DM16">
        <v>434.9</v>
      </c>
      <c r="DN16">
        <v>409.1</v>
      </c>
      <c r="DO16">
        <v>689.3</v>
      </c>
      <c r="DP16">
        <v>565.20000000000005</v>
      </c>
      <c r="DQ16">
        <v>505.9</v>
      </c>
      <c r="DR16">
        <v>475.8</v>
      </c>
      <c r="DS16">
        <v>453.9</v>
      </c>
      <c r="DT16">
        <v>434.8</v>
      </c>
      <c r="DU16">
        <v>402.7</v>
      </c>
      <c r="DV16">
        <v>770.6</v>
      </c>
      <c r="DW16">
        <v>620.20000000000005</v>
      </c>
      <c r="DX16">
        <v>534.20000000000005</v>
      </c>
      <c r="DY16">
        <v>493.3</v>
      </c>
      <c r="DZ16">
        <v>468.2</v>
      </c>
      <c r="EA16">
        <v>447.1</v>
      </c>
      <c r="EB16">
        <v>410.1</v>
      </c>
      <c r="EC16">
        <v>922</v>
      </c>
      <c r="ED16">
        <v>721.6</v>
      </c>
      <c r="EE16">
        <v>600.6</v>
      </c>
      <c r="EF16">
        <v>529.29999999999995</v>
      </c>
      <c r="EG16">
        <v>492.7</v>
      </c>
      <c r="EH16">
        <v>469.3</v>
      </c>
      <c r="EI16">
        <v>431.2</v>
      </c>
      <c r="EJ16">
        <v>1064.5999999999999</v>
      </c>
      <c r="EK16">
        <v>833.2</v>
      </c>
      <c r="EL16">
        <v>693.5</v>
      </c>
      <c r="EM16">
        <v>603.4</v>
      </c>
      <c r="EN16">
        <v>547.9</v>
      </c>
      <c r="EO16">
        <v>507.6</v>
      </c>
      <c r="EP16">
        <v>461.2</v>
      </c>
      <c r="EQ16">
        <v>0.78869999999999996</v>
      </c>
      <c r="ER16">
        <v>1.0444</v>
      </c>
      <c r="ES16">
        <v>1.0490999999999999</v>
      </c>
      <c r="ET16">
        <v>0.5595</v>
      </c>
      <c r="EU16">
        <v>0.75149999999999995</v>
      </c>
      <c r="EV16">
        <v>0.86570000000000003</v>
      </c>
      <c r="EW16">
        <v>0</v>
      </c>
      <c r="EX16">
        <v>0</v>
      </c>
      <c r="EY16">
        <v>2024</v>
      </c>
      <c r="EZ16">
        <v>0.85209999999999997</v>
      </c>
      <c r="FA16">
        <v>704.2</v>
      </c>
      <c r="FB16" t="s">
        <v>6958</v>
      </c>
      <c r="FC16">
        <v>6.7960000000000003</v>
      </c>
      <c r="FD16">
        <v>3674</v>
      </c>
      <c r="FE16">
        <v>18.5</v>
      </c>
      <c r="FF16">
        <v>24.4</v>
      </c>
      <c r="FG16">
        <v>16.399999999999999</v>
      </c>
      <c r="FH16">
        <v>0</v>
      </c>
      <c r="FI16">
        <v>62.2</v>
      </c>
      <c r="FJ16">
        <v>829.6</v>
      </c>
      <c r="FK16">
        <v>642</v>
      </c>
      <c r="FL16">
        <v>571.9</v>
      </c>
      <c r="FM16">
        <v>1072.4000000000001</v>
      </c>
      <c r="FN16">
        <v>798.4</v>
      </c>
      <c r="FO16">
        <v>693.1</v>
      </c>
      <c r="FP16">
        <v>707.2</v>
      </c>
      <c r="FQ16">
        <v>645.5</v>
      </c>
      <c r="FR16">
        <v>0.84840000000000004</v>
      </c>
      <c r="FS16">
        <v>0.92949999999999999</v>
      </c>
      <c r="FT16">
        <v>661.3</v>
      </c>
      <c r="FU16">
        <v>541.9</v>
      </c>
      <c r="FV16">
        <v>511.8</v>
      </c>
      <c r="FW16">
        <v>41.5</v>
      </c>
      <c r="FX16">
        <v>176.5</v>
      </c>
      <c r="FY16">
        <v>834.2</v>
      </c>
      <c r="FZ16">
        <v>564.4</v>
      </c>
      <c r="GA16">
        <v>542.5</v>
      </c>
      <c r="GB16">
        <v>505.4</v>
      </c>
      <c r="GC16">
        <v>474.6</v>
      </c>
      <c r="GD16">
        <v>442</v>
      </c>
      <c r="GE16">
        <v>414.6</v>
      </c>
      <c r="GF16">
        <v>392.1</v>
      </c>
      <c r="GG16">
        <v>453.6</v>
      </c>
      <c r="GH16">
        <v>488.4</v>
      </c>
    </row>
    <row r="17" spans="1:190" x14ac:dyDescent="0.25">
      <c r="A17" t="s">
        <v>5749</v>
      </c>
      <c r="B17" t="s">
        <v>6398</v>
      </c>
      <c r="C17" t="s">
        <v>5750</v>
      </c>
      <c r="D17" t="s">
        <v>5751</v>
      </c>
      <c r="E17" t="s">
        <v>5752</v>
      </c>
      <c r="F17" t="s">
        <v>5753</v>
      </c>
      <c r="G17" t="s">
        <v>7228</v>
      </c>
      <c r="H17">
        <v>1990</v>
      </c>
      <c r="I17" t="s">
        <v>5754</v>
      </c>
      <c r="J17" t="s">
        <v>5540</v>
      </c>
      <c r="K17" t="s">
        <v>924</v>
      </c>
      <c r="L17" t="s">
        <v>1698</v>
      </c>
      <c r="M17" t="s">
        <v>1781</v>
      </c>
      <c r="N17">
        <v>691</v>
      </c>
      <c r="O17" s="96">
        <v>45382.872673611113</v>
      </c>
      <c r="P17">
        <v>11.842000000000001</v>
      </c>
      <c r="Q17">
        <v>10.281000000000001</v>
      </c>
      <c r="R17">
        <v>1.8959999999999999</v>
      </c>
      <c r="S17">
        <v>3.99</v>
      </c>
      <c r="T17">
        <v>8597</v>
      </c>
      <c r="U17">
        <v>0</v>
      </c>
      <c r="V17">
        <v>0.47</v>
      </c>
      <c r="W17">
        <v>647.4</v>
      </c>
      <c r="X17">
        <v>0.84609999999999996</v>
      </c>
      <c r="Y17">
        <v>709.2</v>
      </c>
      <c r="Z17">
        <v>1.0448</v>
      </c>
      <c r="AA17">
        <v>574.20000000000005</v>
      </c>
      <c r="AB17">
        <v>1079.4000000000001</v>
      </c>
      <c r="AC17">
        <v>865.4</v>
      </c>
      <c r="AD17">
        <v>747.7</v>
      </c>
      <c r="AE17">
        <v>675.6</v>
      </c>
      <c r="AF17">
        <v>633.29999999999995</v>
      </c>
      <c r="AG17">
        <v>606.79999999999995</v>
      </c>
      <c r="AH17">
        <v>582.1</v>
      </c>
      <c r="AI17">
        <v>0</v>
      </c>
      <c r="AJ17">
        <v>0</v>
      </c>
      <c r="AK17">
        <v>0</v>
      </c>
      <c r="AL17">
        <v>0</v>
      </c>
      <c r="AM17">
        <v>0</v>
      </c>
      <c r="AN17">
        <v>0</v>
      </c>
      <c r="AO17">
        <v>0</v>
      </c>
      <c r="AP17">
        <v>827</v>
      </c>
      <c r="AQ17">
        <v>677.2</v>
      </c>
      <c r="AR17">
        <v>596.70000000000005</v>
      </c>
      <c r="AS17">
        <v>550.9</v>
      </c>
      <c r="AT17">
        <v>525.4</v>
      </c>
      <c r="AU17">
        <v>509.6</v>
      </c>
      <c r="AV17">
        <v>490.7</v>
      </c>
      <c r="AW17">
        <v>0</v>
      </c>
      <c r="AX17">
        <v>0</v>
      </c>
      <c r="AY17">
        <v>0</v>
      </c>
      <c r="AZ17">
        <v>0</v>
      </c>
      <c r="BA17">
        <v>0</v>
      </c>
      <c r="BB17">
        <v>0</v>
      </c>
      <c r="BC17">
        <v>0</v>
      </c>
      <c r="BD17">
        <v>1077.4000000000001</v>
      </c>
      <c r="BE17">
        <v>813.4</v>
      </c>
      <c r="BF17">
        <v>673</v>
      </c>
      <c r="BG17">
        <v>588.6</v>
      </c>
      <c r="BH17">
        <v>545.6</v>
      </c>
      <c r="BI17">
        <v>515.1</v>
      </c>
      <c r="BJ17">
        <v>468.8</v>
      </c>
      <c r="BK17">
        <v>44.4</v>
      </c>
      <c r="BL17">
        <v>42.4</v>
      </c>
      <c r="BM17">
        <v>41.3</v>
      </c>
      <c r="BN17">
        <v>40.200000000000003</v>
      </c>
      <c r="BO17">
        <v>39.700000000000003</v>
      </c>
      <c r="BP17">
        <v>39.299999999999997</v>
      </c>
      <c r="BQ17">
        <v>39.4</v>
      </c>
      <c r="BR17">
        <v>144.80000000000001</v>
      </c>
      <c r="BS17">
        <v>149.6</v>
      </c>
      <c r="BT17">
        <v>153.30000000000001</v>
      </c>
      <c r="BU17">
        <v>157.4</v>
      </c>
      <c r="BV17">
        <v>167.8</v>
      </c>
      <c r="BW17">
        <v>176.3</v>
      </c>
      <c r="BX17">
        <v>179</v>
      </c>
      <c r="BY17">
        <v>1098.9000000000001</v>
      </c>
      <c r="BZ17">
        <v>903.8</v>
      </c>
      <c r="CA17">
        <v>799</v>
      </c>
      <c r="CB17">
        <v>739.3</v>
      </c>
      <c r="CC17">
        <v>714.5</v>
      </c>
      <c r="CD17">
        <v>703.8</v>
      </c>
      <c r="CE17">
        <v>700.8</v>
      </c>
      <c r="CF17">
        <v>711.6</v>
      </c>
      <c r="CG17">
        <v>599.9</v>
      </c>
      <c r="CH17">
        <v>541.79999999999995</v>
      </c>
      <c r="CI17">
        <v>512</v>
      </c>
      <c r="CJ17">
        <v>498.1</v>
      </c>
      <c r="CK17">
        <v>492.5</v>
      </c>
      <c r="CL17">
        <v>488.4</v>
      </c>
      <c r="CM17">
        <v>670.5</v>
      </c>
      <c r="CN17">
        <v>573.20000000000005</v>
      </c>
      <c r="CO17">
        <v>523.79999999999995</v>
      </c>
      <c r="CP17">
        <v>498.4</v>
      </c>
      <c r="CQ17">
        <v>485.1</v>
      </c>
      <c r="CR17">
        <v>478.7</v>
      </c>
      <c r="CS17">
        <v>473.8</v>
      </c>
      <c r="CT17">
        <v>646.70000000000005</v>
      </c>
      <c r="CU17">
        <v>556.29999999999995</v>
      </c>
      <c r="CV17">
        <v>511</v>
      </c>
      <c r="CW17">
        <v>487.3</v>
      </c>
      <c r="CX17">
        <v>472.8</v>
      </c>
      <c r="CY17">
        <v>463.2</v>
      </c>
      <c r="CZ17">
        <v>453.3</v>
      </c>
      <c r="DA17">
        <v>658.9</v>
      </c>
      <c r="DB17">
        <v>562.1</v>
      </c>
      <c r="DC17">
        <v>507.4</v>
      </c>
      <c r="DD17">
        <v>481.3</v>
      </c>
      <c r="DE17">
        <v>468</v>
      </c>
      <c r="DF17">
        <v>457.4</v>
      </c>
      <c r="DG17">
        <v>438.9</v>
      </c>
      <c r="DH17">
        <v>671.1</v>
      </c>
      <c r="DI17">
        <v>555.9</v>
      </c>
      <c r="DJ17">
        <v>500.4</v>
      </c>
      <c r="DK17">
        <v>472.9</v>
      </c>
      <c r="DL17">
        <v>454.5</v>
      </c>
      <c r="DM17">
        <v>439.6</v>
      </c>
      <c r="DN17">
        <v>419.3</v>
      </c>
      <c r="DO17">
        <v>694.3</v>
      </c>
      <c r="DP17">
        <v>571.9</v>
      </c>
      <c r="DQ17">
        <v>509</v>
      </c>
      <c r="DR17">
        <v>477.6</v>
      </c>
      <c r="DS17">
        <v>457.4</v>
      </c>
      <c r="DT17">
        <v>440.4</v>
      </c>
      <c r="DU17">
        <v>409.7</v>
      </c>
      <c r="DV17">
        <v>775.4</v>
      </c>
      <c r="DW17">
        <v>625.5</v>
      </c>
      <c r="DX17">
        <v>543.1</v>
      </c>
      <c r="DY17">
        <v>497.9</v>
      </c>
      <c r="DZ17">
        <v>472</v>
      </c>
      <c r="EA17">
        <v>452.4</v>
      </c>
      <c r="EB17">
        <v>417.7</v>
      </c>
      <c r="EC17">
        <v>917.8</v>
      </c>
      <c r="ED17">
        <v>716.1</v>
      </c>
      <c r="EE17">
        <v>605.1</v>
      </c>
      <c r="EF17">
        <v>536.79999999999995</v>
      </c>
      <c r="EG17">
        <v>496.9</v>
      </c>
      <c r="EH17">
        <v>472.7</v>
      </c>
      <c r="EI17">
        <v>437.3</v>
      </c>
      <c r="EJ17">
        <v>1059.8</v>
      </c>
      <c r="EK17">
        <v>826.9</v>
      </c>
      <c r="EL17">
        <v>696.4</v>
      </c>
      <c r="EM17">
        <v>611.79999999999995</v>
      </c>
      <c r="EN17">
        <v>552.1</v>
      </c>
      <c r="EO17">
        <v>509.8</v>
      </c>
      <c r="EP17">
        <v>463.5</v>
      </c>
      <c r="EQ17">
        <v>0.79779999999999995</v>
      </c>
      <c r="ER17">
        <v>1.0521</v>
      </c>
      <c r="ES17">
        <v>1.1847000000000001</v>
      </c>
      <c r="ET17">
        <v>0.61709999999999998</v>
      </c>
      <c r="EU17">
        <v>0.85119999999999996</v>
      </c>
      <c r="EV17">
        <v>0.99309999999999998</v>
      </c>
      <c r="EW17">
        <v>0</v>
      </c>
      <c r="EX17">
        <v>0</v>
      </c>
      <c r="EY17">
        <v>2024</v>
      </c>
      <c r="EZ17">
        <v>0.95779999999999998</v>
      </c>
      <c r="FA17">
        <v>626.4</v>
      </c>
      <c r="FB17" t="s">
        <v>6399</v>
      </c>
      <c r="FC17">
        <v>9.2200000000000006</v>
      </c>
      <c r="FD17">
        <v>9567</v>
      </c>
      <c r="FE17">
        <v>34</v>
      </c>
      <c r="FF17">
        <v>42.1</v>
      </c>
      <c r="FG17">
        <v>43.3</v>
      </c>
      <c r="FH17">
        <v>93.1</v>
      </c>
      <c r="FI17">
        <v>0</v>
      </c>
      <c r="FJ17">
        <v>752.1</v>
      </c>
      <c r="FK17">
        <v>570.29999999999995</v>
      </c>
      <c r="FL17">
        <v>506.5</v>
      </c>
      <c r="FM17">
        <v>972.3</v>
      </c>
      <c r="FN17">
        <v>704.9</v>
      </c>
      <c r="FO17">
        <v>604.20000000000005</v>
      </c>
      <c r="FP17">
        <v>620.5</v>
      </c>
      <c r="FQ17">
        <v>586.79999999999995</v>
      </c>
      <c r="FR17">
        <v>0.96689999999999998</v>
      </c>
      <c r="FS17">
        <v>1.0225</v>
      </c>
      <c r="FT17">
        <v>572</v>
      </c>
      <c r="FU17">
        <v>479.4</v>
      </c>
      <c r="FV17">
        <v>455.1</v>
      </c>
      <c r="FW17">
        <v>40.5</v>
      </c>
      <c r="FX17">
        <v>179</v>
      </c>
      <c r="FY17">
        <v>712.8</v>
      </c>
      <c r="FZ17">
        <v>489.1</v>
      </c>
      <c r="GA17">
        <v>472.6</v>
      </c>
      <c r="GB17">
        <v>448.6</v>
      </c>
      <c r="GC17">
        <v>428.4</v>
      </c>
      <c r="GD17">
        <v>406.4</v>
      </c>
      <c r="GE17">
        <v>385.8</v>
      </c>
      <c r="GF17">
        <v>381.1</v>
      </c>
      <c r="GG17">
        <v>404.1</v>
      </c>
      <c r="GH17">
        <v>431.3</v>
      </c>
    </row>
    <row r="18" spans="1:190" x14ac:dyDescent="0.25">
      <c r="A18" t="s">
        <v>5540</v>
      </c>
      <c r="B18" t="s">
        <v>6649</v>
      </c>
      <c r="C18" t="s">
        <v>6650</v>
      </c>
      <c r="D18" t="s">
        <v>6651</v>
      </c>
      <c r="E18" t="s">
        <v>1456</v>
      </c>
      <c r="F18" t="s">
        <v>1680</v>
      </c>
      <c r="G18" t="s">
        <v>1106</v>
      </c>
      <c r="H18">
        <v>1997</v>
      </c>
      <c r="I18" t="s">
        <v>5540</v>
      </c>
      <c r="J18" t="s">
        <v>5540</v>
      </c>
      <c r="K18" t="s">
        <v>924</v>
      </c>
      <c r="L18" t="s">
        <v>1698</v>
      </c>
      <c r="M18" t="s">
        <v>971</v>
      </c>
      <c r="N18">
        <v>378</v>
      </c>
      <c r="O18" s="96">
        <v>45382.874351851853</v>
      </c>
      <c r="P18">
        <v>7.53</v>
      </c>
      <c r="Q18">
        <v>7.0060000000000002</v>
      </c>
      <c r="R18">
        <v>1.5960000000000001</v>
      </c>
      <c r="S18">
        <v>2.58</v>
      </c>
      <c r="T18">
        <v>1246</v>
      </c>
      <c r="U18">
        <v>0</v>
      </c>
      <c r="V18">
        <v>0</v>
      </c>
      <c r="W18">
        <v>675</v>
      </c>
      <c r="X18">
        <v>0.80820000000000003</v>
      </c>
      <c r="Y18">
        <v>742.4</v>
      </c>
      <c r="Z18">
        <v>0.98499999999999999</v>
      </c>
      <c r="AA18">
        <v>609.20000000000005</v>
      </c>
      <c r="AB18">
        <v>1044.0999999999999</v>
      </c>
      <c r="AC18">
        <v>850.9</v>
      </c>
      <c r="AD18">
        <v>764.1</v>
      </c>
      <c r="AE18">
        <v>718.5</v>
      </c>
      <c r="AF18">
        <v>689.7</v>
      </c>
      <c r="AG18">
        <v>668.9</v>
      </c>
      <c r="AH18">
        <v>637.79999999999995</v>
      </c>
      <c r="AI18">
        <v>0</v>
      </c>
      <c r="AJ18">
        <v>0</v>
      </c>
      <c r="AK18">
        <v>0</v>
      </c>
      <c r="AL18">
        <v>0</v>
      </c>
      <c r="AM18">
        <v>0</v>
      </c>
      <c r="AN18">
        <v>0</v>
      </c>
      <c r="AO18">
        <v>0</v>
      </c>
      <c r="AP18">
        <v>807.5</v>
      </c>
      <c r="AQ18">
        <v>680.1</v>
      </c>
      <c r="AR18">
        <v>625.70000000000005</v>
      </c>
      <c r="AS18">
        <v>595.4</v>
      </c>
      <c r="AT18">
        <v>574.5</v>
      </c>
      <c r="AU18">
        <v>556.9</v>
      </c>
      <c r="AV18">
        <v>528.79999999999995</v>
      </c>
      <c r="AW18">
        <v>0</v>
      </c>
      <c r="AX18">
        <v>0</v>
      </c>
      <c r="AY18">
        <v>0</v>
      </c>
      <c r="AZ18">
        <v>0</v>
      </c>
      <c r="BA18">
        <v>0</v>
      </c>
      <c r="BB18">
        <v>0</v>
      </c>
      <c r="BC18">
        <v>0</v>
      </c>
      <c r="BD18">
        <v>1043.0999999999999</v>
      </c>
      <c r="BE18">
        <v>804.6</v>
      </c>
      <c r="BF18">
        <v>696.1</v>
      </c>
      <c r="BG18">
        <v>633.79999999999995</v>
      </c>
      <c r="BH18">
        <v>595.20000000000005</v>
      </c>
      <c r="BI18">
        <v>561.70000000000005</v>
      </c>
      <c r="BJ18">
        <v>504.7</v>
      </c>
      <c r="BK18">
        <v>42.4</v>
      </c>
      <c r="BL18">
        <v>39.4</v>
      </c>
      <c r="BM18">
        <v>37.799999999999997</v>
      </c>
      <c r="BN18">
        <v>37.5</v>
      </c>
      <c r="BO18">
        <v>37.6</v>
      </c>
      <c r="BP18">
        <v>37.9</v>
      </c>
      <c r="BQ18">
        <v>39.1</v>
      </c>
      <c r="BR18">
        <v>140</v>
      </c>
      <c r="BS18">
        <v>149.19999999999999</v>
      </c>
      <c r="BT18">
        <v>155.19999999999999</v>
      </c>
      <c r="BU18">
        <v>165.1</v>
      </c>
      <c r="BV18">
        <v>176.8</v>
      </c>
      <c r="BW18">
        <v>176.8</v>
      </c>
      <c r="BX18">
        <v>148.5</v>
      </c>
      <c r="BY18">
        <v>1054.5999999999999</v>
      </c>
      <c r="BZ18">
        <v>882.5</v>
      </c>
      <c r="CA18">
        <v>829.9</v>
      </c>
      <c r="CB18">
        <v>813.2</v>
      </c>
      <c r="CC18">
        <v>806</v>
      </c>
      <c r="CD18">
        <v>801.3</v>
      </c>
      <c r="CE18">
        <v>809.9</v>
      </c>
      <c r="CF18">
        <v>701.3</v>
      </c>
      <c r="CG18">
        <v>614.79999999999995</v>
      </c>
      <c r="CH18">
        <v>590</v>
      </c>
      <c r="CI18">
        <v>580.79999999999995</v>
      </c>
      <c r="CJ18">
        <v>575.29999999999995</v>
      </c>
      <c r="CK18">
        <v>571.29999999999995</v>
      </c>
      <c r="CL18">
        <v>569.20000000000005</v>
      </c>
      <c r="CM18">
        <v>671.3</v>
      </c>
      <c r="CN18">
        <v>598.70000000000005</v>
      </c>
      <c r="CO18">
        <v>574.4</v>
      </c>
      <c r="CP18">
        <v>564.4</v>
      </c>
      <c r="CQ18">
        <v>557.79999999999995</v>
      </c>
      <c r="CR18">
        <v>552.70000000000005</v>
      </c>
      <c r="CS18">
        <v>548.4</v>
      </c>
      <c r="CT18">
        <v>655.7</v>
      </c>
      <c r="CU18">
        <v>587.6</v>
      </c>
      <c r="CV18">
        <v>558.4</v>
      </c>
      <c r="CW18">
        <v>541</v>
      </c>
      <c r="CX18">
        <v>530.70000000000005</v>
      </c>
      <c r="CY18">
        <v>522.5</v>
      </c>
      <c r="CZ18">
        <v>513.70000000000005</v>
      </c>
      <c r="DA18">
        <v>658.9</v>
      </c>
      <c r="DB18">
        <v>587.4</v>
      </c>
      <c r="DC18">
        <v>554.6</v>
      </c>
      <c r="DD18">
        <v>527.70000000000005</v>
      </c>
      <c r="DE18">
        <v>508.5</v>
      </c>
      <c r="DF18">
        <v>495.5</v>
      </c>
      <c r="DG18">
        <v>477.8</v>
      </c>
      <c r="DH18">
        <v>656.6</v>
      </c>
      <c r="DI18">
        <v>572.9</v>
      </c>
      <c r="DJ18">
        <v>535.29999999999995</v>
      </c>
      <c r="DK18">
        <v>511.4</v>
      </c>
      <c r="DL18">
        <v>493.6</v>
      </c>
      <c r="DM18">
        <v>477.7</v>
      </c>
      <c r="DN18">
        <v>446.7</v>
      </c>
      <c r="DO18">
        <v>675.7</v>
      </c>
      <c r="DP18">
        <v>582.29999999999995</v>
      </c>
      <c r="DQ18">
        <v>535.4</v>
      </c>
      <c r="DR18">
        <v>499.6</v>
      </c>
      <c r="DS18">
        <v>472.6</v>
      </c>
      <c r="DT18">
        <v>452</v>
      </c>
      <c r="DU18">
        <v>416.7</v>
      </c>
      <c r="DV18">
        <v>748.7</v>
      </c>
      <c r="DW18">
        <v>618.70000000000005</v>
      </c>
      <c r="DX18">
        <v>563.1</v>
      </c>
      <c r="DY18">
        <v>521.5</v>
      </c>
      <c r="DZ18">
        <v>480.8</v>
      </c>
      <c r="EA18">
        <v>438.2</v>
      </c>
      <c r="EB18">
        <v>363.9</v>
      </c>
      <c r="EC18">
        <v>895.2</v>
      </c>
      <c r="ED18">
        <v>709.6</v>
      </c>
      <c r="EE18">
        <v>610</v>
      </c>
      <c r="EF18">
        <v>559.4</v>
      </c>
      <c r="EG18">
        <v>520.9</v>
      </c>
      <c r="EH18">
        <v>483.8</v>
      </c>
      <c r="EI18">
        <v>403.4</v>
      </c>
      <c r="EJ18">
        <v>1033.7</v>
      </c>
      <c r="EK18">
        <v>819.3</v>
      </c>
      <c r="EL18">
        <v>698.4</v>
      </c>
      <c r="EM18">
        <v>623.79999999999995</v>
      </c>
      <c r="EN18">
        <v>573.4</v>
      </c>
      <c r="EO18">
        <v>536.6</v>
      </c>
      <c r="EP18">
        <v>465.8</v>
      </c>
      <c r="EQ18">
        <v>0.80659999999999998</v>
      </c>
      <c r="ER18">
        <v>0.98799999999999999</v>
      </c>
      <c r="ES18">
        <v>1.0648</v>
      </c>
      <c r="ET18">
        <v>0.59599999999999997</v>
      </c>
      <c r="EU18">
        <v>0.79600000000000004</v>
      </c>
      <c r="EV18">
        <v>0.90529999999999999</v>
      </c>
      <c r="EW18">
        <v>0</v>
      </c>
      <c r="EX18">
        <v>0</v>
      </c>
      <c r="EY18">
        <v>2024</v>
      </c>
      <c r="EZ18">
        <v>0.88490000000000002</v>
      </c>
      <c r="FA18">
        <v>678</v>
      </c>
      <c r="FB18" t="s">
        <v>6136</v>
      </c>
      <c r="FC18">
        <v>7.2460000000000004</v>
      </c>
      <c r="FD18">
        <v>5113</v>
      </c>
      <c r="FE18">
        <v>21.1</v>
      </c>
      <c r="FF18">
        <v>22.7</v>
      </c>
      <c r="FG18">
        <v>29.9</v>
      </c>
      <c r="FH18">
        <v>85.8</v>
      </c>
      <c r="FI18">
        <v>0</v>
      </c>
      <c r="FJ18">
        <v>789</v>
      </c>
      <c r="FK18">
        <v>621.6</v>
      </c>
      <c r="FL18">
        <v>563.5</v>
      </c>
      <c r="FM18">
        <v>1006.7</v>
      </c>
      <c r="FN18">
        <v>753.8</v>
      </c>
      <c r="FO18">
        <v>662.8</v>
      </c>
      <c r="FP18">
        <v>679.5</v>
      </c>
      <c r="FQ18">
        <v>626.70000000000005</v>
      </c>
      <c r="FR18">
        <v>0.88300000000000001</v>
      </c>
      <c r="FS18">
        <v>0.95740000000000003</v>
      </c>
      <c r="FT18">
        <v>629.20000000000005</v>
      </c>
      <c r="FU18">
        <v>535</v>
      </c>
      <c r="FV18">
        <v>512</v>
      </c>
      <c r="FW18">
        <v>39.5</v>
      </c>
      <c r="FX18">
        <v>178.6</v>
      </c>
      <c r="FY18">
        <v>789.1</v>
      </c>
      <c r="FZ18">
        <v>554.6</v>
      </c>
      <c r="GA18">
        <v>536.79999999999995</v>
      </c>
      <c r="GB18">
        <v>509.1</v>
      </c>
      <c r="GC18">
        <v>488</v>
      </c>
      <c r="GD18">
        <v>472.5</v>
      </c>
      <c r="GE18">
        <v>443.6</v>
      </c>
      <c r="GF18">
        <v>414.3</v>
      </c>
      <c r="GG18">
        <v>434.7</v>
      </c>
      <c r="GH18">
        <v>469.4</v>
      </c>
    </row>
    <row r="19" spans="1:190" x14ac:dyDescent="0.25">
      <c r="A19" t="s">
        <v>5540</v>
      </c>
      <c r="B19" t="s">
        <v>6620</v>
      </c>
      <c r="C19" t="s">
        <v>6621</v>
      </c>
      <c r="D19" t="s">
        <v>6622</v>
      </c>
      <c r="E19" t="s">
        <v>7337</v>
      </c>
      <c r="F19" t="s">
        <v>1680</v>
      </c>
      <c r="G19" t="s">
        <v>923</v>
      </c>
      <c r="H19">
        <v>2001</v>
      </c>
      <c r="I19" t="s">
        <v>5540</v>
      </c>
      <c r="J19" t="s">
        <v>5540</v>
      </c>
      <c r="K19" t="s">
        <v>924</v>
      </c>
      <c r="L19" t="s">
        <v>1698</v>
      </c>
      <c r="M19" t="s">
        <v>1781</v>
      </c>
      <c r="N19">
        <v>428</v>
      </c>
      <c r="O19" s="96">
        <v>45382.869502314818</v>
      </c>
      <c r="P19">
        <v>7.4690000000000003</v>
      </c>
      <c r="Q19">
        <v>7.258</v>
      </c>
      <c r="R19">
        <v>1.855</v>
      </c>
      <c r="S19">
        <v>2.76</v>
      </c>
      <c r="T19">
        <v>2160</v>
      </c>
      <c r="U19">
        <v>0</v>
      </c>
      <c r="V19">
        <v>0.28000000000000003</v>
      </c>
      <c r="W19">
        <v>726.3</v>
      </c>
      <c r="X19">
        <v>0.75590000000000002</v>
      </c>
      <c r="Y19">
        <v>793.8</v>
      </c>
      <c r="Z19">
        <v>0.92820000000000003</v>
      </c>
      <c r="AA19">
        <v>646.4</v>
      </c>
      <c r="AB19">
        <v>1193.0999999999999</v>
      </c>
      <c r="AC19">
        <v>962.2</v>
      </c>
      <c r="AD19">
        <v>836.2</v>
      </c>
      <c r="AE19">
        <v>756.9</v>
      </c>
      <c r="AF19">
        <v>710.2</v>
      </c>
      <c r="AG19">
        <v>686.2</v>
      </c>
      <c r="AH19">
        <v>658.7</v>
      </c>
      <c r="AI19">
        <v>0</v>
      </c>
      <c r="AJ19">
        <v>0</v>
      </c>
      <c r="AK19">
        <v>0</v>
      </c>
      <c r="AL19">
        <v>0</v>
      </c>
      <c r="AM19">
        <v>0</v>
      </c>
      <c r="AN19">
        <v>0</v>
      </c>
      <c r="AO19">
        <v>0</v>
      </c>
      <c r="AP19">
        <v>914.1</v>
      </c>
      <c r="AQ19">
        <v>752.9</v>
      </c>
      <c r="AR19">
        <v>671.7</v>
      </c>
      <c r="AS19">
        <v>623.6</v>
      </c>
      <c r="AT19">
        <v>594.20000000000005</v>
      </c>
      <c r="AU19">
        <v>575.9</v>
      </c>
      <c r="AV19">
        <v>550.9</v>
      </c>
      <c r="AW19">
        <v>0</v>
      </c>
      <c r="AX19">
        <v>0</v>
      </c>
      <c r="AY19">
        <v>0</v>
      </c>
      <c r="AZ19">
        <v>0</v>
      </c>
      <c r="BA19">
        <v>0</v>
      </c>
      <c r="BB19">
        <v>0</v>
      </c>
      <c r="BC19">
        <v>0</v>
      </c>
      <c r="BD19">
        <v>1187.8</v>
      </c>
      <c r="BE19">
        <v>903.7</v>
      </c>
      <c r="BF19">
        <v>755.4</v>
      </c>
      <c r="BG19">
        <v>665.3</v>
      </c>
      <c r="BH19">
        <v>616.20000000000005</v>
      </c>
      <c r="BI19">
        <v>581.20000000000005</v>
      </c>
      <c r="BJ19">
        <v>524.9</v>
      </c>
      <c r="BK19">
        <v>42.5</v>
      </c>
      <c r="BL19">
        <v>40.799999999999997</v>
      </c>
      <c r="BM19">
        <v>39.5</v>
      </c>
      <c r="BN19">
        <v>38.200000000000003</v>
      </c>
      <c r="BO19">
        <v>37.5</v>
      </c>
      <c r="BP19">
        <v>37.4</v>
      </c>
      <c r="BQ19">
        <v>37.9</v>
      </c>
      <c r="BR19">
        <v>145.69999999999999</v>
      </c>
      <c r="BS19">
        <v>150.9</v>
      </c>
      <c r="BT19">
        <v>154.69999999999999</v>
      </c>
      <c r="BU19">
        <v>162.30000000000001</v>
      </c>
      <c r="BV19">
        <v>175.8</v>
      </c>
      <c r="BW19">
        <v>178.6</v>
      </c>
      <c r="BX19">
        <v>178.6</v>
      </c>
      <c r="BY19">
        <v>1245.5999999999999</v>
      </c>
      <c r="BZ19">
        <v>1023.5</v>
      </c>
      <c r="CA19">
        <v>911.2</v>
      </c>
      <c r="CB19">
        <v>842.4</v>
      </c>
      <c r="CC19">
        <v>810.8</v>
      </c>
      <c r="CD19">
        <v>801.1</v>
      </c>
      <c r="CE19">
        <v>801.2</v>
      </c>
      <c r="CF19">
        <v>825.5</v>
      </c>
      <c r="CG19">
        <v>692.8</v>
      </c>
      <c r="CH19">
        <v>630.6</v>
      </c>
      <c r="CI19">
        <v>597.9</v>
      </c>
      <c r="CJ19">
        <v>580.6</v>
      </c>
      <c r="CK19">
        <v>573</v>
      </c>
      <c r="CL19">
        <v>568</v>
      </c>
      <c r="CM19">
        <v>787.1</v>
      </c>
      <c r="CN19">
        <v>665.6</v>
      </c>
      <c r="CO19">
        <v>611.9</v>
      </c>
      <c r="CP19">
        <v>583.70000000000005</v>
      </c>
      <c r="CQ19">
        <v>566.1</v>
      </c>
      <c r="CR19">
        <v>556.1</v>
      </c>
      <c r="CS19">
        <v>548.9</v>
      </c>
      <c r="CT19">
        <v>724.5</v>
      </c>
      <c r="CU19">
        <v>622</v>
      </c>
      <c r="CV19">
        <v>580.79999999999995</v>
      </c>
      <c r="CW19">
        <v>560.70000000000005</v>
      </c>
      <c r="CX19">
        <v>550.1</v>
      </c>
      <c r="CY19">
        <v>534.20000000000005</v>
      </c>
      <c r="CZ19">
        <v>517.4</v>
      </c>
      <c r="DA19">
        <v>697.4</v>
      </c>
      <c r="DB19">
        <v>601.9</v>
      </c>
      <c r="DC19">
        <v>562.70000000000005</v>
      </c>
      <c r="DD19">
        <v>536.79999999999995</v>
      </c>
      <c r="DE19">
        <v>518.9</v>
      </c>
      <c r="DF19">
        <v>508.8</v>
      </c>
      <c r="DG19">
        <v>495.3</v>
      </c>
      <c r="DH19">
        <v>720.1</v>
      </c>
      <c r="DI19">
        <v>611.9</v>
      </c>
      <c r="DJ19">
        <v>565.4</v>
      </c>
      <c r="DK19">
        <v>533.29999999999995</v>
      </c>
      <c r="DL19">
        <v>505.7</v>
      </c>
      <c r="DM19">
        <v>482.7</v>
      </c>
      <c r="DN19">
        <v>448.6</v>
      </c>
      <c r="DO19">
        <v>756.7</v>
      </c>
      <c r="DP19">
        <v>631.9</v>
      </c>
      <c r="DQ19">
        <v>574.9</v>
      </c>
      <c r="DR19">
        <v>540.1</v>
      </c>
      <c r="DS19">
        <v>509.5</v>
      </c>
      <c r="DT19">
        <v>482.6</v>
      </c>
      <c r="DU19">
        <v>435.1</v>
      </c>
      <c r="DV19">
        <v>843.8</v>
      </c>
      <c r="DW19">
        <v>684</v>
      </c>
      <c r="DX19">
        <v>602.79999999999995</v>
      </c>
      <c r="DY19">
        <v>562</v>
      </c>
      <c r="DZ19">
        <v>530.4</v>
      </c>
      <c r="EA19">
        <v>502.1</v>
      </c>
      <c r="EB19">
        <v>450</v>
      </c>
      <c r="EC19">
        <v>987.8</v>
      </c>
      <c r="ED19">
        <v>780.7</v>
      </c>
      <c r="EE19">
        <v>663.1</v>
      </c>
      <c r="EF19">
        <v>597.79999999999995</v>
      </c>
      <c r="EG19">
        <v>561.29999999999995</v>
      </c>
      <c r="EH19">
        <v>532</v>
      </c>
      <c r="EI19">
        <v>480.6</v>
      </c>
      <c r="EJ19">
        <v>1140.5999999999999</v>
      </c>
      <c r="EK19">
        <v>900.9</v>
      </c>
      <c r="EL19">
        <v>761.1</v>
      </c>
      <c r="EM19">
        <v>671.4</v>
      </c>
      <c r="EN19">
        <v>609.6</v>
      </c>
      <c r="EO19">
        <v>571.20000000000005</v>
      </c>
      <c r="EP19">
        <v>516.20000000000005</v>
      </c>
      <c r="EQ19">
        <v>0.7198</v>
      </c>
      <c r="ER19">
        <v>0.93300000000000005</v>
      </c>
      <c r="ES19">
        <v>1.2162999999999999</v>
      </c>
      <c r="ET19">
        <v>0.63139999999999996</v>
      </c>
      <c r="EU19">
        <v>0.87309999999999999</v>
      </c>
      <c r="EV19">
        <v>1.0108999999999999</v>
      </c>
      <c r="EW19">
        <v>0</v>
      </c>
      <c r="EX19">
        <v>0</v>
      </c>
      <c r="EY19">
        <v>2024</v>
      </c>
      <c r="EZ19">
        <v>0.97960000000000003</v>
      </c>
      <c r="FA19">
        <v>612.5</v>
      </c>
      <c r="FB19" t="s">
        <v>6677</v>
      </c>
      <c r="FC19">
        <v>8.7240000000000002</v>
      </c>
      <c r="FD19">
        <v>4156</v>
      </c>
      <c r="FE19">
        <v>22.4</v>
      </c>
      <c r="FF19">
        <v>30</v>
      </c>
      <c r="FG19">
        <v>24</v>
      </c>
      <c r="FH19">
        <v>83.6</v>
      </c>
      <c r="FI19">
        <v>0</v>
      </c>
      <c r="FJ19">
        <v>736.6</v>
      </c>
      <c r="FK19">
        <v>559.6</v>
      </c>
      <c r="FL19">
        <v>493.3</v>
      </c>
      <c r="FM19">
        <v>950.3</v>
      </c>
      <c r="FN19">
        <v>687.2</v>
      </c>
      <c r="FO19">
        <v>593.5</v>
      </c>
      <c r="FP19">
        <v>612.5</v>
      </c>
      <c r="FQ19">
        <v>569.5</v>
      </c>
      <c r="FR19">
        <v>0.97950000000000004</v>
      </c>
      <c r="FS19">
        <v>1.0536000000000001</v>
      </c>
      <c r="FT19">
        <v>546.6</v>
      </c>
      <c r="FU19">
        <v>451.5</v>
      </c>
      <c r="FV19">
        <v>429.4</v>
      </c>
      <c r="FW19">
        <v>40.5</v>
      </c>
      <c r="FX19">
        <v>140.69999999999999</v>
      </c>
      <c r="FY19">
        <v>712.3</v>
      </c>
      <c r="FZ19">
        <v>495.2</v>
      </c>
      <c r="GA19">
        <v>474.1</v>
      </c>
      <c r="GB19">
        <v>439.5</v>
      </c>
      <c r="GC19">
        <v>406.2</v>
      </c>
      <c r="GD19">
        <v>384.7</v>
      </c>
      <c r="GE19">
        <v>349.4</v>
      </c>
      <c r="GF19">
        <v>287.10000000000002</v>
      </c>
      <c r="GG19">
        <v>329.8</v>
      </c>
      <c r="GH19">
        <v>380.8</v>
      </c>
    </row>
    <row r="20" spans="1:190" x14ac:dyDescent="0.25">
      <c r="A20" t="s">
        <v>5648</v>
      </c>
      <c r="B20" t="s">
        <v>6827</v>
      </c>
      <c r="C20" t="s">
        <v>781</v>
      </c>
      <c r="D20" t="s">
        <v>1533</v>
      </c>
      <c r="E20" t="s">
        <v>782</v>
      </c>
      <c r="F20" t="s">
        <v>783</v>
      </c>
      <c r="G20" t="s">
        <v>488</v>
      </c>
      <c r="H20">
        <v>1998</v>
      </c>
      <c r="I20" t="s">
        <v>5649</v>
      </c>
      <c r="J20" t="s">
        <v>5540</v>
      </c>
      <c r="K20" t="s">
        <v>924</v>
      </c>
      <c r="L20" t="s">
        <v>1698</v>
      </c>
      <c r="M20" t="s">
        <v>1781</v>
      </c>
      <c r="N20">
        <v>701</v>
      </c>
      <c r="O20" s="96">
        <v>45382.875162037039</v>
      </c>
      <c r="P20">
        <v>14.99</v>
      </c>
      <c r="Q20">
        <v>10.427</v>
      </c>
      <c r="R20">
        <v>3.2869999999999999</v>
      </c>
      <c r="S20">
        <v>4.0999999999999996</v>
      </c>
      <c r="T20">
        <v>10724</v>
      </c>
      <c r="U20">
        <v>0</v>
      </c>
      <c r="V20">
        <v>0.26</v>
      </c>
      <c r="W20">
        <v>581.4</v>
      </c>
      <c r="X20">
        <v>0.94820000000000004</v>
      </c>
      <c r="Y20">
        <v>632.79999999999995</v>
      </c>
      <c r="Z20">
        <v>1.1417999999999999</v>
      </c>
      <c r="AA20">
        <v>525.5</v>
      </c>
      <c r="AB20">
        <v>877.6</v>
      </c>
      <c r="AC20">
        <v>735</v>
      </c>
      <c r="AD20">
        <v>657.2</v>
      </c>
      <c r="AE20">
        <v>613.20000000000005</v>
      </c>
      <c r="AF20">
        <v>583.6</v>
      </c>
      <c r="AG20">
        <v>563.5</v>
      </c>
      <c r="AH20">
        <v>538.9</v>
      </c>
      <c r="AI20">
        <v>0</v>
      </c>
      <c r="AJ20">
        <v>0</v>
      </c>
      <c r="AK20">
        <v>0</v>
      </c>
      <c r="AL20">
        <v>0</v>
      </c>
      <c r="AM20">
        <v>0</v>
      </c>
      <c r="AN20">
        <v>0</v>
      </c>
      <c r="AO20">
        <v>0</v>
      </c>
      <c r="AP20">
        <v>690.1</v>
      </c>
      <c r="AQ20">
        <v>589</v>
      </c>
      <c r="AR20">
        <v>539.5</v>
      </c>
      <c r="AS20">
        <v>512.20000000000005</v>
      </c>
      <c r="AT20">
        <v>494.9</v>
      </c>
      <c r="AU20">
        <v>482.6</v>
      </c>
      <c r="AV20">
        <v>465.7</v>
      </c>
      <c r="AW20">
        <v>0</v>
      </c>
      <c r="AX20">
        <v>0</v>
      </c>
      <c r="AY20">
        <v>0</v>
      </c>
      <c r="AZ20">
        <v>0</v>
      </c>
      <c r="BA20">
        <v>0</v>
      </c>
      <c r="BB20">
        <v>0</v>
      </c>
      <c r="BC20">
        <v>0</v>
      </c>
      <c r="BD20">
        <v>876</v>
      </c>
      <c r="BE20">
        <v>695.2</v>
      </c>
      <c r="BF20">
        <v>599.6</v>
      </c>
      <c r="BG20">
        <v>544</v>
      </c>
      <c r="BH20">
        <v>512.20000000000005</v>
      </c>
      <c r="BI20">
        <v>487.4</v>
      </c>
      <c r="BJ20">
        <v>449.9</v>
      </c>
      <c r="BK20">
        <v>39.9</v>
      </c>
      <c r="BL20">
        <v>38.200000000000003</v>
      </c>
      <c r="BM20">
        <v>37.4</v>
      </c>
      <c r="BN20">
        <v>36.799999999999997</v>
      </c>
      <c r="BO20">
        <v>36.4</v>
      </c>
      <c r="BP20">
        <v>36.1</v>
      </c>
      <c r="BQ20">
        <v>36</v>
      </c>
      <c r="BR20">
        <v>144</v>
      </c>
      <c r="BS20">
        <v>148</v>
      </c>
      <c r="BT20">
        <v>152.4</v>
      </c>
      <c r="BU20">
        <v>159.4</v>
      </c>
      <c r="BV20">
        <v>172.3</v>
      </c>
      <c r="BW20">
        <v>178.1</v>
      </c>
      <c r="BX20">
        <v>179</v>
      </c>
      <c r="BY20">
        <v>892.8</v>
      </c>
      <c r="BZ20">
        <v>766.8</v>
      </c>
      <c r="CA20">
        <v>706.9</v>
      </c>
      <c r="CB20">
        <v>679.8</v>
      </c>
      <c r="CC20">
        <v>664.6</v>
      </c>
      <c r="CD20">
        <v>654.79999999999995</v>
      </c>
      <c r="CE20">
        <v>644.70000000000005</v>
      </c>
      <c r="CF20">
        <v>611.29999999999995</v>
      </c>
      <c r="CG20">
        <v>536.4</v>
      </c>
      <c r="CH20">
        <v>504.2</v>
      </c>
      <c r="CI20">
        <v>489.6</v>
      </c>
      <c r="CJ20">
        <v>482.3</v>
      </c>
      <c r="CK20">
        <v>477.2</v>
      </c>
      <c r="CL20">
        <v>471.5</v>
      </c>
      <c r="CM20">
        <v>589.20000000000005</v>
      </c>
      <c r="CN20">
        <v>521.79999999999995</v>
      </c>
      <c r="CO20">
        <v>492.9</v>
      </c>
      <c r="CP20">
        <v>478.9</v>
      </c>
      <c r="CQ20">
        <v>471.3</v>
      </c>
      <c r="CR20">
        <v>466.4</v>
      </c>
      <c r="CS20">
        <v>460.1</v>
      </c>
      <c r="CT20">
        <v>575.5</v>
      </c>
      <c r="CU20">
        <v>512.4</v>
      </c>
      <c r="CV20">
        <v>484.2</v>
      </c>
      <c r="CW20">
        <v>468.8</v>
      </c>
      <c r="CX20">
        <v>459</v>
      </c>
      <c r="CY20">
        <v>452.4</v>
      </c>
      <c r="CZ20">
        <v>443.4</v>
      </c>
      <c r="DA20">
        <v>585.20000000000005</v>
      </c>
      <c r="DB20">
        <v>511.3</v>
      </c>
      <c r="DC20">
        <v>483.1</v>
      </c>
      <c r="DD20">
        <v>465</v>
      </c>
      <c r="DE20">
        <v>452.1</v>
      </c>
      <c r="DF20">
        <v>442.5</v>
      </c>
      <c r="DG20">
        <v>429.7</v>
      </c>
      <c r="DH20">
        <v>569.9</v>
      </c>
      <c r="DI20">
        <v>496.6</v>
      </c>
      <c r="DJ20">
        <v>466.8</v>
      </c>
      <c r="DK20">
        <v>449.1</v>
      </c>
      <c r="DL20">
        <v>438.3</v>
      </c>
      <c r="DM20">
        <v>430.1</v>
      </c>
      <c r="DN20">
        <v>420.1</v>
      </c>
      <c r="DO20">
        <v>582.70000000000005</v>
      </c>
      <c r="DP20">
        <v>502.2</v>
      </c>
      <c r="DQ20">
        <v>468.2</v>
      </c>
      <c r="DR20">
        <v>447.1</v>
      </c>
      <c r="DS20">
        <v>430.9</v>
      </c>
      <c r="DT20">
        <v>418.2</v>
      </c>
      <c r="DU20">
        <v>402.4</v>
      </c>
      <c r="DV20">
        <v>638.4</v>
      </c>
      <c r="DW20">
        <v>532.70000000000005</v>
      </c>
      <c r="DX20">
        <v>483.6</v>
      </c>
      <c r="DY20">
        <v>457.5</v>
      </c>
      <c r="DZ20">
        <v>437.3</v>
      </c>
      <c r="EA20">
        <v>419.9</v>
      </c>
      <c r="EB20">
        <v>390.7</v>
      </c>
      <c r="EC20">
        <v>746.8</v>
      </c>
      <c r="ED20">
        <v>609</v>
      </c>
      <c r="EE20">
        <v>527.6</v>
      </c>
      <c r="EF20">
        <v>484.4</v>
      </c>
      <c r="EG20">
        <v>459.2</v>
      </c>
      <c r="EH20">
        <v>439.6</v>
      </c>
      <c r="EI20">
        <v>406.1</v>
      </c>
      <c r="EJ20">
        <v>862.3</v>
      </c>
      <c r="EK20">
        <v>703.2</v>
      </c>
      <c r="EL20">
        <v>607.6</v>
      </c>
      <c r="EM20">
        <v>546.6</v>
      </c>
      <c r="EN20">
        <v>502.5</v>
      </c>
      <c r="EO20">
        <v>472.2</v>
      </c>
      <c r="EP20">
        <v>433.1</v>
      </c>
      <c r="EQ20">
        <v>0.93810000000000004</v>
      </c>
      <c r="ER20">
        <v>1.1464000000000001</v>
      </c>
      <c r="ES20">
        <v>1.2391000000000001</v>
      </c>
      <c r="ET20">
        <v>0.68220000000000003</v>
      </c>
      <c r="EU20">
        <v>0.91600000000000004</v>
      </c>
      <c r="EV20">
        <v>1.0538000000000001</v>
      </c>
      <c r="EW20">
        <v>0</v>
      </c>
      <c r="EX20">
        <v>0</v>
      </c>
      <c r="EY20">
        <v>2024</v>
      </c>
      <c r="EZ20">
        <v>1.0221</v>
      </c>
      <c r="FA20">
        <v>587</v>
      </c>
      <c r="FB20" t="s">
        <v>6269</v>
      </c>
      <c r="FC20">
        <v>9.9849999999999994</v>
      </c>
      <c r="FD20">
        <v>9621</v>
      </c>
      <c r="FE20">
        <v>32.9</v>
      </c>
      <c r="FF20">
        <v>54.9</v>
      </c>
      <c r="FG20">
        <v>44.2</v>
      </c>
      <c r="FH20">
        <v>101.9</v>
      </c>
      <c r="FI20">
        <v>0</v>
      </c>
      <c r="FJ20">
        <v>683.7</v>
      </c>
      <c r="FK20">
        <v>536.79999999999995</v>
      </c>
      <c r="FL20">
        <v>484.2</v>
      </c>
      <c r="FM20">
        <v>879.5</v>
      </c>
      <c r="FN20">
        <v>655</v>
      </c>
      <c r="FO20">
        <v>569.4</v>
      </c>
      <c r="FP20">
        <v>577.5</v>
      </c>
      <c r="FQ20">
        <v>553.70000000000005</v>
      </c>
      <c r="FR20">
        <v>1.0389999999999999</v>
      </c>
      <c r="FS20">
        <v>1.0835999999999999</v>
      </c>
      <c r="FT20">
        <v>531</v>
      </c>
      <c r="FU20">
        <v>455</v>
      </c>
      <c r="FV20">
        <v>437.8</v>
      </c>
      <c r="FW20">
        <v>37</v>
      </c>
      <c r="FX20">
        <v>179</v>
      </c>
      <c r="FY20">
        <v>646.6</v>
      </c>
      <c r="FZ20">
        <v>468.4</v>
      </c>
      <c r="GA20">
        <v>455.6</v>
      </c>
      <c r="GB20">
        <v>435.1</v>
      </c>
      <c r="GC20">
        <v>416.6</v>
      </c>
      <c r="GD20">
        <v>400.3</v>
      </c>
      <c r="GE20">
        <v>382.2</v>
      </c>
      <c r="GF20">
        <v>369</v>
      </c>
      <c r="GG20">
        <v>388.3</v>
      </c>
      <c r="GH20">
        <v>415.4</v>
      </c>
    </row>
    <row r="21" spans="1:190" x14ac:dyDescent="0.25">
      <c r="A21" t="s">
        <v>5540</v>
      </c>
      <c r="B21" t="s">
        <v>6561</v>
      </c>
      <c r="C21" t="s">
        <v>5744</v>
      </c>
      <c r="D21" t="s">
        <v>5745</v>
      </c>
      <c r="E21" t="s">
        <v>5746</v>
      </c>
      <c r="F21" t="s">
        <v>783</v>
      </c>
      <c r="G21" t="s">
        <v>488</v>
      </c>
      <c r="H21">
        <v>1998</v>
      </c>
      <c r="I21" t="s">
        <v>5747</v>
      </c>
      <c r="J21" t="s">
        <v>5540</v>
      </c>
      <c r="K21" t="s">
        <v>924</v>
      </c>
      <c r="L21" t="s">
        <v>1698</v>
      </c>
      <c r="M21" t="s">
        <v>1781</v>
      </c>
      <c r="N21">
        <v>1255</v>
      </c>
      <c r="O21" s="96">
        <v>45382.870092592595</v>
      </c>
      <c r="P21">
        <v>17</v>
      </c>
      <c r="Q21">
        <v>15.202</v>
      </c>
      <c r="R21">
        <v>5.532</v>
      </c>
      <c r="S21">
        <v>4.74</v>
      </c>
      <c r="T21">
        <v>20463</v>
      </c>
      <c r="U21">
        <v>0</v>
      </c>
      <c r="V21">
        <v>0.28999999999999998</v>
      </c>
      <c r="W21">
        <v>541.6</v>
      </c>
      <c r="X21">
        <v>1.0159</v>
      </c>
      <c r="Y21">
        <v>590.6</v>
      </c>
      <c r="Z21">
        <v>1.2551000000000001</v>
      </c>
      <c r="AA21">
        <v>478.1</v>
      </c>
      <c r="AB21">
        <v>916.4</v>
      </c>
      <c r="AC21">
        <v>728.8</v>
      </c>
      <c r="AD21">
        <v>625</v>
      </c>
      <c r="AE21">
        <v>562.70000000000005</v>
      </c>
      <c r="AF21">
        <v>524.29999999999995</v>
      </c>
      <c r="AG21">
        <v>498.8</v>
      </c>
      <c r="AH21">
        <v>466.8</v>
      </c>
      <c r="AI21">
        <v>0</v>
      </c>
      <c r="AJ21">
        <v>0</v>
      </c>
      <c r="AK21">
        <v>0</v>
      </c>
      <c r="AL21">
        <v>0</v>
      </c>
      <c r="AM21">
        <v>0</v>
      </c>
      <c r="AN21">
        <v>0</v>
      </c>
      <c r="AO21">
        <v>0</v>
      </c>
      <c r="AP21">
        <v>706.7</v>
      </c>
      <c r="AQ21">
        <v>571.6</v>
      </c>
      <c r="AR21">
        <v>498.8</v>
      </c>
      <c r="AS21">
        <v>457.8</v>
      </c>
      <c r="AT21">
        <v>434</v>
      </c>
      <c r="AU21">
        <v>418</v>
      </c>
      <c r="AV21">
        <v>396.9</v>
      </c>
      <c r="AW21">
        <v>0</v>
      </c>
      <c r="AX21">
        <v>0</v>
      </c>
      <c r="AY21">
        <v>0</v>
      </c>
      <c r="AZ21">
        <v>0</v>
      </c>
      <c r="BA21">
        <v>0</v>
      </c>
      <c r="BB21">
        <v>0</v>
      </c>
      <c r="BC21">
        <v>0</v>
      </c>
      <c r="BD21">
        <v>915.9</v>
      </c>
      <c r="BE21">
        <v>686.1</v>
      </c>
      <c r="BF21">
        <v>562.79999999999995</v>
      </c>
      <c r="BG21">
        <v>488.8</v>
      </c>
      <c r="BH21">
        <v>450.5</v>
      </c>
      <c r="BI21">
        <v>422.8</v>
      </c>
      <c r="BJ21">
        <v>382.3</v>
      </c>
      <c r="BK21">
        <v>41.6</v>
      </c>
      <c r="BL21">
        <v>39.5</v>
      </c>
      <c r="BM21">
        <v>38.200000000000003</v>
      </c>
      <c r="BN21">
        <v>37.1</v>
      </c>
      <c r="BO21">
        <v>36.200000000000003</v>
      </c>
      <c r="BP21">
        <v>35.6</v>
      </c>
      <c r="BQ21">
        <v>35</v>
      </c>
      <c r="BR21">
        <v>142.19999999999999</v>
      </c>
      <c r="BS21">
        <v>145.6</v>
      </c>
      <c r="BT21">
        <v>148.1</v>
      </c>
      <c r="BU21">
        <v>149.19999999999999</v>
      </c>
      <c r="BV21">
        <v>156.80000000000001</v>
      </c>
      <c r="BW21">
        <v>165.5</v>
      </c>
      <c r="BX21">
        <v>178.6</v>
      </c>
      <c r="BY21">
        <v>921.6</v>
      </c>
      <c r="BZ21">
        <v>747.1</v>
      </c>
      <c r="CA21">
        <v>653.6</v>
      </c>
      <c r="CB21">
        <v>600.4</v>
      </c>
      <c r="CC21">
        <v>573.20000000000005</v>
      </c>
      <c r="CD21">
        <v>558.70000000000005</v>
      </c>
      <c r="CE21">
        <v>542.9</v>
      </c>
      <c r="CF21">
        <v>614.79999999999995</v>
      </c>
      <c r="CG21">
        <v>512.29999999999995</v>
      </c>
      <c r="CH21">
        <v>456.4</v>
      </c>
      <c r="CI21">
        <v>427</v>
      </c>
      <c r="CJ21">
        <v>412.7</v>
      </c>
      <c r="CK21">
        <v>405.6</v>
      </c>
      <c r="CL21">
        <v>398.1</v>
      </c>
      <c r="CM21">
        <v>587.29999999999995</v>
      </c>
      <c r="CN21">
        <v>493.8</v>
      </c>
      <c r="CO21">
        <v>443.2</v>
      </c>
      <c r="CP21">
        <v>416.8</v>
      </c>
      <c r="CQ21">
        <v>403.1</v>
      </c>
      <c r="CR21">
        <v>395.5</v>
      </c>
      <c r="CS21">
        <v>388.1</v>
      </c>
      <c r="CT21">
        <v>571.29999999999995</v>
      </c>
      <c r="CU21">
        <v>482.3</v>
      </c>
      <c r="CV21">
        <v>434.7</v>
      </c>
      <c r="CW21">
        <v>409.5</v>
      </c>
      <c r="CX21">
        <v>394.7</v>
      </c>
      <c r="CY21">
        <v>385</v>
      </c>
      <c r="CZ21">
        <v>373.5</v>
      </c>
      <c r="DA21">
        <v>574.79999999999995</v>
      </c>
      <c r="DB21">
        <v>474.3</v>
      </c>
      <c r="DC21">
        <v>424.6</v>
      </c>
      <c r="DD21">
        <v>400.9</v>
      </c>
      <c r="DE21">
        <v>391.4</v>
      </c>
      <c r="DF21">
        <v>381</v>
      </c>
      <c r="DG21">
        <v>362.7</v>
      </c>
      <c r="DH21">
        <v>566.4</v>
      </c>
      <c r="DI21">
        <v>465.3</v>
      </c>
      <c r="DJ21">
        <v>415.3</v>
      </c>
      <c r="DK21">
        <v>390.7</v>
      </c>
      <c r="DL21">
        <v>374.1</v>
      </c>
      <c r="DM21">
        <v>361.1</v>
      </c>
      <c r="DN21">
        <v>346.4</v>
      </c>
      <c r="DO21">
        <v>585.70000000000005</v>
      </c>
      <c r="DP21">
        <v>477.8</v>
      </c>
      <c r="DQ21">
        <v>422.3</v>
      </c>
      <c r="DR21">
        <v>394.3</v>
      </c>
      <c r="DS21">
        <v>375.5</v>
      </c>
      <c r="DT21">
        <v>359.2</v>
      </c>
      <c r="DU21">
        <v>333.2</v>
      </c>
      <c r="DV21">
        <v>661.8</v>
      </c>
      <c r="DW21">
        <v>525.4</v>
      </c>
      <c r="DX21">
        <v>451.4</v>
      </c>
      <c r="DY21">
        <v>411.3</v>
      </c>
      <c r="DZ21">
        <v>388.5</v>
      </c>
      <c r="EA21">
        <v>370.5</v>
      </c>
      <c r="EB21">
        <v>338.3</v>
      </c>
      <c r="EC21">
        <v>789.2</v>
      </c>
      <c r="ED21">
        <v>615.4</v>
      </c>
      <c r="EE21">
        <v>516.5</v>
      </c>
      <c r="EF21">
        <v>454.7</v>
      </c>
      <c r="EG21">
        <v>417.3</v>
      </c>
      <c r="EH21">
        <v>394.2</v>
      </c>
      <c r="EI21">
        <v>361.1</v>
      </c>
      <c r="EJ21">
        <v>911.3</v>
      </c>
      <c r="EK21">
        <v>710.6</v>
      </c>
      <c r="EL21">
        <v>596.4</v>
      </c>
      <c r="EM21">
        <v>525.1</v>
      </c>
      <c r="EN21">
        <v>475.5</v>
      </c>
      <c r="EO21">
        <v>438.8</v>
      </c>
      <c r="EP21">
        <v>390.7</v>
      </c>
      <c r="EQ21">
        <v>0.93879999999999997</v>
      </c>
      <c r="ER21">
        <v>1.2630999999999999</v>
      </c>
      <c r="ES21">
        <v>1.1096999999999999</v>
      </c>
      <c r="ET21">
        <v>0.62450000000000006</v>
      </c>
      <c r="EU21">
        <v>0.81569999999999998</v>
      </c>
      <c r="EV21">
        <v>0.93179999999999996</v>
      </c>
      <c r="EW21">
        <v>0</v>
      </c>
      <c r="EX21">
        <v>0</v>
      </c>
      <c r="EY21">
        <v>2024</v>
      </c>
      <c r="EZ21">
        <v>0.91879999999999995</v>
      </c>
      <c r="FA21">
        <v>653</v>
      </c>
      <c r="FB21" t="s">
        <v>6699</v>
      </c>
      <c r="FC21">
        <v>8.0510000000000002</v>
      </c>
      <c r="FD21">
        <v>5915</v>
      </c>
      <c r="FE21">
        <v>24.1</v>
      </c>
      <c r="FF21">
        <v>33.9</v>
      </c>
      <c r="FG21">
        <v>22.8</v>
      </c>
      <c r="FH21">
        <v>0</v>
      </c>
      <c r="FI21">
        <v>0</v>
      </c>
      <c r="FJ21">
        <v>741</v>
      </c>
      <c r="FK21">
        <v>596.29999999999995</v>
      </c>
      <c r="FL21">
        <v>540.70000000000005</v>
      </c>
      <c r="FM21">
        <v>960.8</v>
      </c>
      <c r="FN21">
        <v>735.6</v>
      </c>
      <c r="FO21">
        <v>643.9</v>
      </c>
      <c r="FP21">
        <v>640.4</v>
      </c>
      <c r="FQ21">
        <v>613.6</v>
      </c>
      <c r="FR21">
        <v>0.93689999999999996</v>
      </c>
      <c r="FS21">
        <v>0.9778</v>
      </c>
      <c r="FT21">
        <v>603.70000000000005</v>
      </c>
      <c r="FU21">
        <v>507.7</v>
      </c>
      <c r="FV21">
        <v>485.6</v>
      </c>
      <c r="FW21">
        <v>37.5</v>
      </c>
      <c r="FX21">
        <v>180</v>
      </c>
      <c r="FY21">
        <v>725</v>
      </c>
      <c r="FZ21">
        <v>522</v>
      </c>
      <c r="GA21">
        <v>508.1</v>
      </c>
      <c r="GB21">
        <v>485</v>
      </c>
      <c r="GC21">
        <v>459.9</v>
      </c>
      <c r="GD21">
        <v>420.4</v>
      </c>
      <c r="GE21">
        <v>400.9</v>
      </c>
      <c r="GF21">
        <v>404.2</v>
      </c>
      <c r="GG21">
        <v>455.6</v>
      </c>
      <c r="GH21">
        <v>482.5</v>
      </c>
    </row>
    <row r="22" spans="1:190" x14ac:dyDescent="0.25">
      <c r="A22" t="s">
        <v>6941</v>
      </c>
      <c r="B22" t="s">
        <v>6942</v>
      </c>
      <c r="C22" t="s">
        <v>6943</v>
      </c>
      <c r="D22" t="s">
        <v>6944</v>
      </c>
      <c r="E22" t="s">
        <v>5891</v>
      </c>
      <c r="F22" t="s">
        <v>6945</v>
      </c>
      <c r="G22" t="s">
        <v>6946</v>
      </c>
      <c r="H22">
        <v>1995</v>
      </c>
      <c r="I22" t="s">
        <v>5540</v>
      </c>
      <c r="J22" t="s">
        <v>5540</v>
      </c>
      <c r="K22" t="s">
        <v>924</v>
      </c>
      <c r="L22" t="s">
        <v>1698</v>
      </c>
      <c r="M22" t="s">
        <v>1781</v>
      </c>
      <c r="N22">
        <v>655</v>
      </c>
      <c r="O22" s="96">
        <v>45385.738113425927</v>
      </c>
      <c r="P22">
        <v>10.97</v>
      </c>
      <c r="Q22">
        <v>10.065</v>
      </c>
      <c r="R22">
        <v>2.2490000000000001</v>
      </c>
      <c r="S22">
        <v>3.41</v>
      </c>
      <c r="T22">
        <v>4621</v>
      </c>
      <c r="U22">
        <v>0</v>
      </c>
      <c r="V22">
        <v>0</v>
      </c>
      <c r="W22">
        <v>587.20000000000005</v>
      </c>
      <c r="X22">
        <v>0.93179999999999996</v>
      </c>
      <c r="Y22">
        <v>643.9</v>
      </c>
      <c r="Z22">
        <v>1.1403000000000001</v>
      </c>
      <c r="AA22">
        <v>526.20000000000005</v>
      </c>
      <c r="AB22">
        <v>938</v>
      </c>
      <c r="AC22">
        <v>757</v>
      </c>
      <c r="AD22">
        <v>664.5</v>
      </c>
      <c r="AE22">
        <v>621</v>
      </c>
      <c r="AF22">
        <v>590.29999999999995</v>
      </c>
      <c r="AG22">
        <v>569.4</v>
      </c>
      <c r="AH22">
        <v>542.5</v>
      </c>
      <c r="AI22">
        <v>0</v>
      </c>
      <c r="AJ22">
        <v>0</v>
      </c>
      <c r="AK22">
        <v>0</v>
      </c>
      <c r="AL22">
        <v>0</v>
      </c>
      <c r="AM22">
        <v>0</v>
      </c>
      <c r="AN22">
        <v>0</v>
      </c>
      <c r="AO22">
        <v>0</v>
      </c>
      <c r="AP22">
        <v>723</v>
      </c>
      <c r="AQ22">
        <v>598.79999999999995</v>
      </c>
      <c r="AR22">
        <v>540.4</v>
      </c>
      <c r="AS22">
        <v>511.2</v>
      </c>
      <c r="AT22">
        <v>491.4</v>
      </c>
      <c r="AU22">
        <v>477</v>
      </c>
      <c r="AV22">
        <v>454.1</v>
      </c>
      <c r="AW22">
        <v>0</v>
      </c>
      <c r="AX22">
        <v>0</v>
      </c>
      <c r="AY22">
        <v>0</v>
      </c>
      <c r="AZ22">
        <v>0</v>
      </c>
      <c r="BA22">
        <v>0</v>
      </c>
      <c r="BB22">
        <v>0</v>
      </c>
      <c r="BC22">
        <v>0</v>
      </c>
      <c r="BD22">
        <v>939.6</v>
      </c>
      <c r="BE22">
        <v>714.9</v>
      </c>
      <c r="BF22">
        <v>604</v>
      </c>
      <c r="BG22">
        <v>544.20000000000005</v>
      </c>
      <c r="BH22">
        <v>509.9</v>
      </c>
      <c r="BI22">
        <v>481.4</v>
      </c>
      <c r="BJ22">
        <v>435.6</v>
      </c>
      <c r="BK22">
        <v>42.5</v>
      </c>
      <c r="BL22">
        <v>40.200000000000003</v>
      </c>
      <c r="BM22">
        <v>38</v>
      </c>
      <c r="BN22">
        <v>36.9</v>
      </c>
      <c r="BO22">
        <v>36.9</v>
      </c>
      <c r="BP22">
        <v>36.799999999999997</v>
      </c>
      <c r="BQ22">
        <v>36.799999999999997</v>
      </c>
      <c r="BR22">
        <v>142.80000000000001</v>
      </c>
      <c r="BS22">
        <v>146.69999999999999</v>
      </c>
      <c r="BT22">
        <v>148</v>
      </c>
      <c r="BU22">
        <v>156.69999999999999</v>
      </c>
      <c r="BV22">
        <v>167.3</v>
      </c>
      <c r="BW22">
        <v>176.8</v>
      </c>
      <c r="BX22">
        <v>177.2</v>
      </c>
      <c r="BY22">
        <v>921.3</v>
      </c>
      <c r="BZ22">
        <v>763.4</v>
      </c>
      <c r="CA22">
        <v>694.7</v>
      </c>
      <c r="CB22">
        <v>670.3</v>
      </c>
      <c r="CC22">
        <v>658.5</v>
      </c>
      <c r="CD22">
        <v>653.1</v>
      </c>
      <c r="CE22">
        <v>647.70000000000005</v>
      </c>
      <c r="CF22">
        <v>610.29999999999995</v>
      </c>
      <c r="CG22">
        <v>526.1</v>
      </c>
      <c r="CH22">
        <v>494.7</v>
      </c>
      <c r="CI22">
        <v>482.9</v>
      </c>
      <c r="CJ22">
        <v>477</v>
      </c>
      <c r="CK22">
        <v>474</v>
      </c>
      <c r="CL22">
        <v>469.8</v>
      </c>
      <c r="CM22">
        <v>583.5</v>
      </c>
      <c r="CN22">
        <v>512.6</v>
      </c>
      <c r="CO22">
        <v>484.4</v>
      </c>
      <c r="CP22">
        <v>471.1</v>
      </c>
      <c r="CQ22">
        <v>464.8</v>
      </c>
      <c r="CR22">
        <v>461.3</v>
      </c>
      <c r="CS22">
        <v>455.6</v>
      </c>
      <c r="CT22">
        <v>568.5</v>
      </c>
      <c r="CU22">
        <v>505.2</v>
      </c>
      <c r="CV22">
        <v>477.3</v>
      </c>
      <c r="CW22">
        <v>459.4</v>
      </c>
      <c r="CX22">
        <v>447.7</v>
      </c>
      <c r="CY22">
        <v>442</v>
      </c>
      <c r="CZ22">
        <v>432</v>
      </c>
      <c r="DA22">
        <v>582.29999999999995</v>
      </c>
      <c r="DB22">
        <v>509.6</v>
      </c>
      <c r="DC22">
        <v>478.3</v>
      </c>
      <c r="DD22">
        <v>457.5</v>
      </c>
      <c r="DE22">
        <v>440</v>
      </c>
      <c r="DF22">
        <v>426.5</v>
      </c>
      <c r="DG22">
        <v>410.4</v>
      </c>
      <c r="DH22">
        <v>600.79999999999995</v>
      </c>
      <c r="DI22">
        <v>505.5</v>
      </c>
      <c r="DJ22">
        <v>467.3</v>
      </c>
      <c r="DK22">
        <v>442.5</v>
      </c>
      <c r="DL22">
        <v>425</v>
      </c>
      <c r="DM22">
        <v>412.5</v>
      </c>
      <c r="DN22">
        <v>390.5</v>
      </c>
      <c r="DO22">
        <v>617.5</v>
      </c>
      <c r="DP22">
        <v>513.6</v>
      </c>
      <c r="DQ22">
        <v>471.5</v>
      </c>
      <c r="DR22">
        <v>442.6</v>
      </c>
      <c r="DS22">
        <v>417.7</v>
      </c>
      <c r="DT22">
        <v>396</v>
      </c>
      <c r="DU22">
        <v>365.5</v>
      </c>
      <c r="DV22">
        <v>696.4</v>
      </c>
      <c r="DW22">
        <v>555.79999999999995</v>
      </c>
      <c r="DX22">
        <v>492.5</v>
      </c>
      <c r="DY22">
        <v>460</v>
      </c>
      <c r="DZ22">
        <v>432.2</v>
      </c>
      <c r="EA22">
        <v>405.7</v>
      </c>
      <c r="EB22">
        <v>348.4</v>
      </c>
      <c r="EC22">
        <v>826.7</v>
      </c>
      <c r="ED22">
        <v>650</v>
      </c>
      <c r="EE22">
        <v>549.4</v>
      </c>
      <c r="EF22">
        <v>497.1</v>
      </c>
      <c r="EG22">
        <v>470.4</v>
      </c>
      <c r="EH22">
        <v>445.2</v>
      </c>
      <c r="EI22">
        <v>397.4</v>
      </c>
      <c r="EJ22">
        <v>954.6</v>
      </c>
      <c r="EK22">
        <v>750.6</v>
      </c>
      <c r="EL22">
        <v>634.4</v>
      </c>
      <c r="EM22">
        <v>571.79999999999995</v>
      </c>
      <c r="EN22">
        <v>522</v>
      </c>
      <c r="EO22">
        <v>485.8</v>
      </c>
      <c r="EP22">
        <v>437.3</v>
      </c>
      <c r="EQ22">
        <v>0.90790000000000004</v>
      </c>
      <c r="ER22">
        <v>1.1465000000000001</v>
      </c>
      <c r="ES22">
        <v>1.3049999999999999</v>
      </c>
      <c r="ET22">
        <v>0.6734</v>
      </c>
      <c r="EU22">
        <v>0.92869999999999997</v>
      </c>
      <c r="EV22">
        <v>1.0840000000000001</v>
      </c>
      <c r="EW22">
        <v>0</v>
      </c>
      <c r="EX22">
        <v>0</v>
      </c>
      <c r="EY22">
        <v>2024</v>
      </c>
      <c r="EZ22">
        <v>1.048</v>
      </c>
      <c r="FA22">
        <v>572.5</v>
      </c>
      <c r="FB22" t="s">
        <v>6837</v>
      </c>
      <c r="FC22">
        <v>10.747999999999999</v>
      </c>
      <c r="FD22">
        <v>8983</v>
      </c>
      <c r="FE22">
        <v>34.700000000000003</v>
      </c>
      <c r="FF22">
        <v>49.1</v>
      </c>
      <c r="FG22">
        <v>38.4</v>
      </c>
      <c r="FH22">
        <v>110.2</v>
      </c>
      <c r="FI22">
        <v>109.8</v>
      </c>
      <c r="FJ22">
        <v>689.3</v>
      </c>
      <c r="FK22">
        <v>521.20000000000005</v>
      </c>
      <c r="FL22">
        <v>459.8</v>
      </c>
      <c r="FM22">
        <v>891</v>
      </c>
      <c r="FN22">
        <v>646.1</v>
      </c>
      <c r="FO22">
        <v>553.5</v>
      </c>
      <c r="FP22">
        <v>567.6</v>
      </c>
      <c r="FQ22">
        <v>535.79999999999995</v>
      </c>
      <c r="FR22">
        <v>1.0569999999999999</v>
      </c>
      <c r="FS22">
        <v>1.1197999999999999</v>
      </c>
      <c r="FT22">
        <v>510.3</v>
      </c>
      <c r="FU22">
        <v>425.5</v>
      </c>
      <c r="FV22">
        <v>405.1</v>
      </c>
      <c r="FW22">
        <v>38.5</v>
      </c>
      <c r="FX22">
        <v>177</v>
      </c>
      <c r="FY22">
        <v>636.5</v>
      </c>
      <c r="FZ22">
        <v>447.4</v>
      </c>
      <c r="GA22">
        <v>432.7</v>
      </c>
      <c r="GB22">
        <v>407.1</v>
      </c>
      <c r="GC22">
        <v>382.1</v>
      </c>
      <c r="GD22">
        <v>363.6</v>
      </c>
      <c r="GE22">
        <v>335.5</v>
      </c>
      <c r="GF22">
        <v>312.89999999999998</v>
      </c>
      <c r="GG22">
        <v>345.9</v>
      </c>
      <c r="GH22">
        <v>384.2</v>
      </c>
    </row>
    <row r="23" spans="1:190" x14ac:dyDescent="0.25">
      <c r="A23" t="s">
        <v>5540</v>
      </c>
      <c r="B23" t="s">
        <v>6358</v>
      </c>
      <c r="C23" t="s">
        <v>6359</v>
      </c>
      <c r="D23" t="s">
        <v>6360</v>
      </c>
      <c r="E23" t="s">
        <v>5891</v>
      </c>
      <c r="F23" t="s">
        <v>5892</v>
      </c>
      <c r="G23" t="s">
        <v>2449</v>
      </c>
      <c r="H23">
        <v>1995</v>
      </c>
      <c r="I23" t="s">
        <v>5540</v>
      </c>
      <c r="J23" t="s">
        <v>5540</v>
      </c>
      <c r="K23" t="s">
        <v>924</v>
      </c>
      <c r="L23" t="s">
        <v>1698</v>
      </c>
      <c r="M23" t="s">
        <v>1781</v>
      </c>
      <c r="N23">
        <v>681</v>
      </c>
      <c r="O23" s="96">
        <v>45382.878530092596</v>
      </c>
      <c r="P23">
        <v>10.97</v>
      </c>
      <c r="Q23">
        <v>10.231</v>
      </c>
      <c r="R23">
        <v>2.2690000000000001</v>
      </c>
      <c r="S23">
        <v>3.41</v>
      </c>
      <c r="T23">
        <v>5025</v>
      </c>
      <c r="U23">
        <v>0</v>
      </c>
      <c r="V23">
        <v>0.18</v>
      </c>
      <c r="W23">
        <v>598.1</v>
      </c>
      <c r="X23">
        <v>0.92279999999999995</v>
      </c>
      <c r="Y23">
        <v>650.20000000000005</v>
      </c>
      <c r="Z23">
        <v>1.1261000000000001</v>
      </c>
      <c r="AA23">
        <v>532.79999999999995</v>
      </c>
      <c r="AB23">
        <v>973.2</v>
      </c>
      <c r="AC23">
        <v>787.2</v>
      </c>
      <c r="AD23">
        <v>680.2</v>
      </c>
      <c r="AE23">
        <v>619.70000000000005</v>
      </c>
      <c r="AF23">
        <v>587.5</v>
      </c>
      <c r="AG23">
        <v>565.4</v>
      </c>
      <c r="AH23">
        <v>536.5</v>
      </c>
      <c r="AI23">
        <v>0</v>
      </c>
      <c r="AJ23">
        <v>0</v>
      </c>
      <c r="AK23">
        <v>0</v>
      </c>
      <c r="AL23">
        <v>0</v>
      </c>
      <c r="AM23">
        <v>0</v>
      </c>
      <c r="AN23">
        <v>0</v>
      </c>
      <c r="AO23">
        <v>0</v>
      </c>
      <c r="AP23">
        <v>751</v>
      </c>
      <c r="AQ23">
        <v>618.70000000000005</v>
      </c>
      <c r="AR23">
        <v>551.29999999999995</v>
      </c>
      <c r="AS23">
        <v>514.4</v>
      </c>
      <c r="AT23">
        <v>492.8</v>
      </c>
      <c r="AU23">
        <v>476.7</v>
      </c>
      <c r="AV23">
        <v>451.6</v>
      </c>
      <c r="AW23">
        <v>0</v>
      </c>
      <c r="AX23">
        <v>0</v>
      </c>
      <c r="AY23">
        <v>0</v>
      </c>
      <c r="AZ23">
        <v>0</v>
      </c>
      <c r="BA23">
        <v>0</v>
      </c>
      <c r="BB23">
        <v>0</v>
      </c>
      <c r="BC23">
        <v>0</v>
      </c>
      <c r="BD23">
        <v>969.5</v>
      </c>
      <c r="BE23">
        <v>740.7</v>
      </c>
      <c r="BF23">
        <v>616.9</v>
      </c>
      <c r="BG23">
        <v>546.79999999999995</v>
      </c>
      <c r="BH23">
        <v>510.9</v>
      </c>
      <c r="BI23">
        <v>481.4</v>
      </c>
      <c r="BJ23">
        <v>433.9</v>
      </c>
      <c r="BK23">
        <v>43.2</v>
      </c>
      <c r="BL23">
        <v>40.299999999999997</v>
      </c>
      <c r="BM23">
        <v>38.799999999999997</v>
      </c>
      <c r="BN23">
        <v>37.1</v>
      </c>
      <c r="BO23">
        <v>36.299999999999997</v>
      </c>
      <c r="BP23">
        <v>36.200000000000003</v>
      </c>
      <c r="BQ23">
        <v>36.1</v>
      </c>
      <c r="BR23">
        <v>141</v>
      </c>
      <c r="BS23">
        <v>146.19999999999999</v>
      </c>
      <c r="BT23">
        <v>148.4</v>
      </c>
      <c r="BU23">
        <v>156.80000000000001</v>
      </c>
      <c r="BV23">
        <v>166.9</v>
      </c>
      <c r="BW23">
        <v>176.3</v>
      </c>
      <c r="BX23">
        <v>176.8</v>
      </c>
      <c r="BY23">
        <v>1010.2</v>
      </c>
      <c r="BZ23">
        <v>825.2</v>
      </c>
      <c r="CA23">
        <v>728.3</v>
      </c>
      <c r="CB23">
        <v>679.4</v>
      </c>
      <c r="CC23">
        <v>659.9</v>
      </c>
      <c r="CD23">
        <v>649.6</v>
      </c>
      <c r="CE23">
        <v>639.4</v>
      </c>
      <c r="CF23">
        <v>665.2</v>
      </c>
      <c r="CG23">
        <v>561.29999999999995</v>
      </c>
      <c r="CH23">
        <v>513.29999999999995</v>
      </c>
      <c r="CI23">
        <v>490.4</v>
      </c>
      <c r="CJ23">
        <v>479.1</v>
      </c>
      <c r="CK23">
        <v>473.7</v>
      </c>
      <c r="CL23">
        <v>466.9</v>
      </c>
      <c r="CM23">
        <v>633.29999999999995</v>
      </c>
      <c r="CN23">
        <v>541.70000000000005</v>
      </c>
      <c r="CO23">
        <v>501.6</v>
      </c>
      <c r="CP23">
        <v>480.4</v>
      </c>
      <c r="CQ23">
        <v>467.9</v>
      </c>
      <c r="CR23">
        <v>461</v>
      </c>
      <c r="CS23">
        <v>453</v>
      </c>
      <c r="CT23">
        <v>616</v>
      </c>
      <c r="CU23">
        <v>529.9</v>
      </c>
      <c r="CV23">
        <v>493.2</v>
      </c>
      <c r="CW23">
        <v>472</v>
      </c>
      <c r="CX23">
        <v>455.8</v>
      </c>
      <c r="CY23">
        <v>443.7</v>
      </c>
      <c r="CZ23">
        <v>430.4</v>
      </c>
      <c r="DA23">
        <v>609.4</v>
      </c>
      <c r="DB23">
        <v>516.4</v>
      </c>
      <c r="DC23">
        <v>481.1</v>
      </c>
      <c r="DD23">
        <v>465.5</v>
      </c>
      <c r="DE23">
        <v>454</v>
      </c>
      <c r="DF23">
        <v>437.9</v>
      </c>
      <c r="DG23">
        <v>413</v>
      </c>
      <c r="DH23">
        <v>598.29999999999995</v>
      </c>
      <c r="DI23">
        <v>505.4</v>
      </c>
      <c r="DJ23">
        <v>468.2</v>
      </c>
      <c r="DK23">
        <v>443.6</v>
      </c>
      <c r="DL23">
        <v>424.5</v>
      </c>
      <c r="DM23">
        <v>412.1</v>
      </c>
      <c r="DN23">
        <v>390.7</v>
      </c>
      <c r="DO23">
        <v>613.20000000000005</v>
      </c>
      <c r="DP23">
        <v>512.70000000000005</v>
      </c>
      <c r="DQ23">
        <v>471.7</v>
      </c>
      <c r="DR23">
        <v>443.6</v>
      </c>
      <c r="DS23">
        <v>419.5</v>
      </c>
      <c r="DT23">
        <v>398.2</v>
      </c>
      <c r="DU23">
        <v>366.5</v>
      </c>
      <c r="DV23">
        <v>683.6</v>
      </c>
      <c r="DW23">
        <v>550.79999999999995</v>
      </c>
      <c r="DX23">
        <v>491.1</v>
      </c>
      <c r="DY23">
        <v>459.7</v>
      </c>
      <c r="DZ23">
        <v>432.9</v>
      </c>
      <c r="EA23">
        <v>407.7</v>
      </c>
      <c r="EB23">
        <v>353.8</v>
      </c>
      <c r="EC23">
        <v>810.8</v>
      </c>
      <c r="ED23">
        <v>648.79999999999995</v>
      </c>
      <c r="EE23">
        <v>547.5</v>
      </c>
      <c r="EF23">
        <v>492.3</v>
      </c>
      <c r="EG23">
        <v>463.4</v>
      </c>
      <c r="EH23">
        <v>438.8</v>
      </c>
      <c r="EI23">
        <v>391.4</v>
      </c>
      <c r="EJ23">
        <v>936.3</v>
      </c>
      <c r="EK23">
        <v>749.1</v>
      </c>
      <c r="EL23">
        <v>632.20000000000005</v>
      </c>
      <c r="EM23">
        <v>560</v>
      </c>
      <c r="EN23">
        <v>515.1</v>
      </c>
      <c r="EO23">
        <v>481.3</v>
      </c>
      <c r="EP23">
        <v>433.6</v>
      </c>
      <c r="EQ23">
        <v>0.87609999999999999</v>
      </c>
      <c r="ER23">
        <v>1.1321000000000001</v>
      </c>
      <c r="ES23">
        <v>1.1151</v>
      </c>
      <c r="ET23">
        <v>0.61219999999999997</v>
      </c>
      <c r="EU23">
        <v>0.8266</v>
      </c>
      <c r="EV23">
        <v>0.94469999999999998</v>
      </c>
      <c r="EW23">
        <v>0</v>
      </c>
      <c r="EX23">
        <v>0</v>
      </c>
      <c r="EY23">
        <v>2024</v>
      </c>
      <c r="EZ23">
        <v>0.92059999999999997</v>
      </c>
      <c r="FA23">
        <v>651.79999999999995</v>
      </c>
      <c r="FB23" t="s">
        <v>6854</v>
      </c>
      <c r="FC23">
        <v>7.8529999999999998</v>
      </c>
      <c r="FD23">
        <v>4381</v>
      </c>
      <c r="FE23">
        <v>20.9</v>
      </c>
      <c r="FF23">
        <v>33</v>
      </c>
      <c r="FG23">
        <v>18.2</v>
      </c>
      <c r="FH23">
        <v>58.9</v>
      </c>
      <c r="FI23">
        <v>0</v>
      </c>
      <c r="FJ23">
        <v>761.6</v>
      </c>
      <c r="FK23">
        <v>596.4</v>
      </c>
      <c r="FL23">
        <v>538.1</v>
      </c>
      <c r="FM23">
        <v>980.1</v>
      </c>
      <c r="FN23">
        <v>725.9</v>
      </c>
      <c r="FO23">
        <v>635.1</v>
      </c>
      <c r="FP23">
        <v>649</v>
      </c>
      <c r="FQ23">
        <v>607</v>
      </c>
      <c r="FR23">
        <v>0.92449999999999999</v>
      </c>
      <c r="FS23">
        <v>0.98839999999999995</v>
      </c>
      <c r="FT23">
        <v>598.9</v>
      </c>
      <c r="FU23">
        <v>504.4</v>
      </c>
      <c r="FV23">
        <v>481.6</v>
      </c>
      <c r="FW23">
        <v>39.799999999999997</v>
      </c>
      <c r="FX23">
        <v>178.6</v>
      </c>
      <c r="FY23">
        <v>753.2</v>
      </c>
      <c r="FZ23">
        <v>529.5</v>
      </c>
      <c r="GA23">
        <v>513.4</v>
      </c>
      <c r="GB23">
        <v>487</v>
      </c>
      <c r="GC23">
        <v>460.9</v>
      </c>
      <c r="GD23">
        <v>434.9</v>
      </c>
      <c r="GE23">
        <v>403.3</v>
      </c>
      <c r="GF23">
        <v>373.4</v>
      </c>
      <c r="GG23">
        <v>404.9</v>
      </c>
      <c r="GH23">
        <v>444.6</v>
      </c>
    </row>
    <row r="24" spans="1:190" x14ac:dyDescent="0.25">
      <c r="A24" t="s">
        <v>6149</v>
      </c>
      <c r="B24" t="s">
        <v>6150</v>
      </c>
      <c r="C24" t="s">
        <v>6151</v>
      </c>
      <c r="D24" t="s">
        <v>6152</v>
      </c>
      <c r="E24" t="s">
        <v>6153</v>
      </c>
      <c r="F24" t="s">
        <v>351</v>
      </c>
      <c r="G24" t="s">
        <v>7325</v>
      </c>
      <c r="H24">
        <v>1994</v>
      </c>
      <c r="I24" t="s">
        <v>5540</v>
      </c>
      <c r="J24" t="s">
        <v>5540</v>
      </c>
      <c r="K24" t="s">
        <v>924</v>
      </c>
      <c r="L24" t="s">
        <v>1698</v>
      </c>
      <c r="M24" t="s">
        <v>1781</v>
      </c>
      <c r="N24">
        <v>780</v>
      </c>
      <c r="O24" s="96">
        <v>45382.871759259258</v>
      </c>
      <c r="P24">
        <v>12.46</v>
      </c>
      <c r="Q24">
        <v>11.262</v>
      </c>
      <c r="R24">
        <v>2.5670000000000002</v>
      </c>
      <c r="S24">
        <v>3.69</v>
      </c>
      <c r="T24">
        <v>6370</v>
      </c>
      <c r="U24">
        <v>0</v>
      </c>
      <c r="V24">
        <v>0.14000000000000001</v>
      </c>
      <c r="W24">
        <v>564.5</v>
      </c>
      <c r="X24">
        <v>0.97170000000000001</v>
      </c>
      <c r="Y24">
        <v>617.5</v>
      </c>
      <c r="Z24">
        <v>1.1886000000000001</v>
      </c>
      <c r="AA24">
        <v>504.8</v>
      </c>
      <c r="AB24">
        <v>906.7</v>
      </c>
      <c r="AC24">
        <v>732.5</v>
      </c>
      <c r="AD24">
        <v>640.6</v>
      </c>
      <c r="AE24">
        <v>592.5</v>
      </c>
      <c r="AF24">
        <v>564.6</v>
      </c>
      <c r="AG24">
        <v>543.29999999999995</v>
      </c>
      <c r="AH24">
        <v>515.1</v>
      </c>
      <c r="AI24">
        <v>0</v>
      </c>
      <c r="AJ24">
        <v>0</v>
      </c>
      <c r="AK24">
        <v>0</v>
      </c>
      <c r="AL24">
        <v>0</v>
      </c>
      <c r="AM24">
        <v>0</v>
      </c>
      <c r="AN24">
        <v>0</v>
      </c>
      <c r="AO24">
        <v>0</v>
      </c>
      <c r="AP24">
        <v>700.1</v>
      </c>
      <c r="AQ24">
        <v>577.70000000000005</v>
      </c>
      <c r="AR24">
        <v>519</v>
      </c>
      <c r="AS24">
        <v>489.1</v>
      </c>
      <c r="AT24">
        <v>470.7</v>
      </c>
      <c r="AU24">
        <v>456.4</v>
      </c>
      <c r="AV24">
        <v>434.5</v>
      </c>
      <c r="AW24">
        <v>0</v>
      </c>
      <c r="AX24">
        <v>0</v>
      </c>
      <c r="AY24">
        <v>0</v>
      </c>
      <c r="AZ24">
        <v>0</v>
      </c>
      <c r="BA24">
        <v>0</v>
      </c>
      <c r="BB24">
        <v>0</v>
      </c>
      <c r="BC24">
        <v>0</v>
      </c>
      <c r="BD24">
        <v>906.5</v>
      </c>
      <c r="BE24">
        <v>690.9</v>
      </c>
      <c r="BF24">
        <v>581.1</v>
      </c>
      <c r="BG24">
        <v>520.5</v>
      </c>
      <c r="BH24">
        <v>487.8</v>
      </c>
      <c r="BI24">
        <v>460.7</v>
      </c>
      <c r="BJ24">
        <v>418</v>
      </c>
      <c r="BK24">
        <v>42.4</v>
      </c>
      <c r="BL24">
        <v>40.200000000000003</v>
      </c>
      <c r="BM24">
        <v>38.4</v>
      </c>
      <c r="BN24">
        <v>37.5</v>
      </c>
      <c r="BO24">
        <v>37</v>
      </c>
      <c r="BP24">
        <v>37.1</v>
      </c>
      <c r="BQ24">
        <v>37</v>
      </c>
      <c r="BR24">
        <v>142.30000000000001</v>
      </c>
      <c r="BS24">
        <v>146</v>
      </c>
      <c r="BT24">
        <v>149.19999999999999</v>
      </c>
      <c r="BU24">
        <v>155.9</v>
      </c>
      <c r="BV24">
        <v>163.30000000000001</v>
      </c>
      <c r="BW24">
        <v>175.4</v>
      </c>
      <c r="BX24">
        <v>175.4</v>
      </c>
      <c r="BY24">
        <v>909.2</v>
      </c>
      <c r="BZ24">
        <v>748</v>
      </c>
      <c r="CA24">
        <v>677.7</v>
      </c>
      <c r="CB24">
        <v>651.79999999999995</v>
      </c>
      <c r="CC24">
        <v>639.20000000000005</v>
      </c>
      <c r="CD24">
        <v>629.9</v>
      </c>
      <c r="CE24">
        <v>621</v>
      </c>
      <c r="CF24">
        <v>601.29999999999995</v>
      </c>
      <c r="CG24">
        <v>511.6</v>
      </c>
      <c r="CH24">
        <v>476.8</v>
      </c>
      <c r="CI24">
        <v>464.5</v>
      </c>
      <c r="CJ24">
        <v>458.4</v>
      </c>
      <c r="CK24">
        <v>453.6</v>
      </c>
      <c r="CL24">
        <v>450</v>
      </c>
      <c r="CM24">
        <v>573.20000000000005</v>
      </c>
      <c r="CN24">
        <v>495.9</v>
      </c>
      <c r="CO24">
        <v>464.8</v>
      </c>
      <c r="CP24">
        <v>452.1</v>
      </c>
      <c r="CQ24">
        <v>446.1</v>
      </c>
      <c r="CR24">
        <v>441.2</v>
      </c>
      <c r="CS24">
        <v>435.5</v>
      </c>
      <c r="CT24">
        <v>556.20000000000005</v>
      </c>
      <c r="CU24">
        <v>486.4</v>
      </c>
      <c r="CV24">
        <v>456.4</v>
      </c>
      <c r="CW24">
        <v>439.6</v>
      </c>
      <c r="CX24">
        <v>428.9</v>
      </c>
      <c r="CY24">
        <v>422.8</v>
      </c>
      <c r="CZ24">
        <v>413.7</v>
      </c>
      <c r="DA24">
        <v>569.6</v>
      </c>
      <c r="DB24">
        <v>491.4</v>
      </c>
      <c r="DC24">
        <v>457.5</v>
      </c>
      <c r="DD24">
        <v>437.1</v>
      </c>
      <c r="DE24">
        <v>421.1</v>
      </c>
      <c r="DF24">
        <v>408.7</v>
      </c>
      <c r="DG24">
        <v>392.8</v>
      </c>
      <c r="DH24">
        <v>577.6</v>
      </c>
      <c r="DI24">
        <v>483.5</v>
      </c>
      <c r="DJ24">
        <v>446.6</v>
      </c>
      <c r="DK24">
        <v>426.9</v>
      </c>
      <c r="DL24">
        <v>413.9</v>
      </c>
      <c r="DM24">
        <v>402.8</v>
      </c>
      <c r="DN24">
        <v>384.3</v>
      </c>
      <c r="DO24">
        <v>591.4</v>
      </c>
      <c r="DP24">
        <v>489.6</v>
      </c>
      <c r="DQ24">
        <v>448</v>
      </c>
      <c r="DR24">
        <v>422.2</v>
      </c>
      <c r="DS24">
        <v>401.8</v>
      </c>
      <c r="DT24">
        <v>387.7</v>
      </c>
      <c r="DU24">
        <v>364.4</v>
      </c>
      <c r="DV24">
        <v>658.5</v>
      </c>
      <c r="DW24">
        <v>528.20000000000005</v>
      </c>
      <c r="DX24">
        <v>467.3</v>
      </c>
      <c r="DY24">
        <v>435.9</v>
      </c>
      <c r="DZ24">
        <v>409.9</v>
      </c>
      <c r="EA24">
        <v>385.7</v>
      </c>
      <c r="EB24">
        <v>337.5</v>
      </c>
      <c r="EC24">
        <v>783</v>
      </c>
      <c r="ED24">
        <v>621</v>
      </c>
      <c r="EE24">
        <v>522.79999999999995</v>
      </c>
      <c r="EF24">
        <v>467.6</v>
      </c>
      <c r="EG24">
        <v>438</v>
      </c>
      <c r="EH24">
        <v>413.1</v>
      </c>
      <c r="EI24">
        <v>364.9</v>
      </c>
      <c r="EJ24">
        <v>904.2</v>
      </c>
      <c r="EK24">
        <v>717.1</v>
      </c>
      <c r="EL24">
        <v>603.6</v>
      </c>
      <c r="EM24">
        <v>533.20000000000005</v>
      </c>
      <c r="EN24">
        <v>489.9</v>
      </c>
      <c r="EO24">
        <v>456.7</v>
      </c>
      <c r="EP24">
        <v>409.3</v>
      </c>
      <c r="EQ24">
        <v>0.93910000000000005</v>
      </c>
      <c r="ER24">
        <v>1.1955</v>
      </c>
      <c r="ES24">
        <v>1.3531</v>
      </c>
      <c r="ET24">
        <v>0.72</v>
      </c>
      <c r="EU24">
        <v>0.96899999999999997</v>
      </c>
      <c r="EV24">
        <v>1.1215999999999999</v>
      </c>
      <c r="EW24">
        <v>0</v>
      </c>
      <c r="EX24">
        <v>0</v>
      </c>
      <c r="EY24">
        <v>2024</v>
      </c>
      <c r="EZ24">
        <v>1.0958000000000001</v>
      </c>
      <c r="FA24">
        <v>547.6</v>
      </c>
      <c r="FB24" t="s">
        <v>6583</v>
      </c>
      <c r="FC24">
        <v>11.222</v>
      </c>
      <c r="FD24">
        <v>9747</v>
      </c>
      <c r="FE24">
        <v>37.799999999999997</v>
      </c>
      <c r="FF24">
        <v>53.4</v>
      </c>
      <c r="FG24">
        <v>47.2</v>
      </c>
      <c r="FH24">
        <v>135.9</v>
      </c>
      <c r="FI24">
        <v>140.30000000000001</v>
      </c>
      <c r="FJ24">
        <v>640.79999999999995</v>
      </c>
      <c r="FK24">
        <v>499</v>
      </c>
      <c r="FL24">
        <v>443.4</v>
      </c>
      <c r="FM24">
        <v>833.3</v>
      </c>
      <c r="FN24">
        <v>619.20000000000005</v>
      </c>
      <c r="FO24">
        <v>535</v>
      </c>
      <c r="FP24">
        <v>538.9</v>
      </c>
      <c r="FQ24">
        <v>513.79999999999995</v>
      </c>
      <c r="FR24">
        <v>1.1133</v>
      </c>
      <c r="FS24">
        <v>1.1677999999999999</v>
      </c>
      <c r="FT24">
        <v>490.9</v>
      </c>
      <c r="FU24">
        <v>407</v>
      </c>
      <c r="FV24">
        <v>389.5</v>
      </c>
      <c r="FW24">
        <v>38.200000000000003</v>
      </c>
      <c r="FX24">
        <v>174.9</v>
      </c>
      <c r="FY24">
        <v>608.29999999999995</v>
      </c>
      <c r="FZ24">
        <v>433.4</v>
      </c>
      <c r="GA24">
        <v>418.5</v>
      </c>
      <c r="GB24">
        <v>391.7</v>
      </c>
      <c r="GC24">
        <v>365.8</v>
      </c>
      <c r="GD24">
        <v>336.4</v>
      </c>
      <c r="GE24">
        <v>320.89999999999998</v>
      </c>
      <c r="GF24">
        <v>294</v>
      </c>
      <c r="GG24">
        <v>332.9</v>
      </c>
      <c r="GH24">
        <v>373.5</v>
      </c>
    </row>
    <row r="25" spans="1:190" x14ac:dyDescent="0.25">
      <c r="A25" t="s">
        <v>5662</v>
      </c>
      <c r="B25" t="s">
        <v>6798</v>
      </c>
      <c r="C25" t="s">
        <v>1897</v>
      </c>
      <c r="D25" t="s">
        <v>1898</v>
      </c>
      <c r="E25" t="s">
        <v>1899</v>
      </c>
      <c r="F25" t="s">
        <v>1900</v>
      </c>
      <c r="G25" t="s">
        <v>7282</v>
      </c>
      <c r="H25">
        <v>1997</v>
      </c>
      <c r="I25" t="s">
        <v>5663</v>
      </c>
      <c r="J25" t="s">
        <v>5540</v>
      </c>
      <c r="K25" t="s">
        <v>924</v>
      </c>
      <c r="L25" t="s">
        <v>1698</v>
      </c>
      <c r="M25" t="s">
        <v>1781</v>
      </c>
      <c r="N25">
        <v>396</v>
      </c>
      <c r="O25" s="96">
        <v>45382.875613425924</v>
      </c>
      <c r="P25">
        <v>7.68</v>
      </c>
      <c r="Q25">
        <v>6.9029999999999996</v>
      </c>
      <c r="R25">
        <v>1.478</v>
      </c>
      <c r="S25">
        <v>2.71</v>
      </c>
      <c r="T25">
        <v>2294</v>
      </c>
      <c r="U25">
        <v>0</v>
      </c>
      <c r="V25">
        <v>0.34</v>
      </c>
      <c r="W25">
        <v>747.3</v>
      </c>
      <c r="X25">
        <v>0.74129999999999996</v>
      </c>
      <c r="Y25">
        <v>809.3</v>
      </c>
      <c r="Z25">
        <v>0.90010000000000001</v>
      </c>
      <c r="AA25">
        <v>666.6</v>
      </c>
      <c r="AB25">
        <v>1208.0999999999999</v>
      </c>
      <c r="AC25">
        <v>976.5</v>
      </c>
      <c r="AD25">
        <v>848.7</v>
      </c>
      <c r="AE25">
        <v>770.8</v>
      </c>
      <c r="AF25">
        <v>728.6</v>
      </c>
      <c r="AG25">
        <v>705.3</v>
      </c>
      <c r="AH25">
        <v>681.5</v>
      </c>
      <c r="AI25">
        <v>0</v>
      </c>
      <c r="AJ25">
        <v>0</v>
      </c>
      <c r="AK25">
        <v>0</v>
      </c>
      <c r="AL25">
        <v>0</v>
      </c>
      <c r="AM25">
        <v>0</v>
      </c>
      <c r="AN25">
        <v>0</v>
      </c>
      <c r="AO25">
        <v>0</v>
      </c>
      <c r="AP25">
        <v>934</v>
      </c>
      <c r="AQ25">
        <v>770.9</v>
      </c>
      <c r="AR25">
        <v>688.5</v>
      </c>
      <c r="AS25">
        <v>642.5</v>
      </c>
      <c r="AT25">
        <v>617</v>
      </c>
      <c r="AU25">
        <v>600.5</v>
      </c>
      <c r="AV25">
        <v>577.29999999999995</v>
      </c>
      <c r="AW25">
        <v>0</v>
      </c>
      <c r="AX25">
        <v>0</v>
      </c>
      <c r="AY25">
        <v>0</v>
      </c>
      <c r="AZ25">
        <v>0</v>
      </c>
      <c r="BA25">
        <v>0</v>
      </c>
      <c r="BB25">
        <v>0</v>
      </c>
      <c r="BC25">
        <v>0</v>
      </c>
      <c r="BD25">
        <v>1207.0999999999999</v>
      </c>
      <c r="BE25">
        <v>919.9</v>
      </c>
      <c r="BF25">
        <v>770</v>
      </c>
      <c r="BG25">
        <v>683.2</v>
      </c>
      <c r="BH25">
        <v>639.4</v>
      </c>
      <c r="BI25">
        <v>607.4</v>
      </c>
      <c r="BJ25">
        <v>553</v>
      </c>
      <c r="BK25">
        <v>43</v>
      </c>
      <c r="BL25">
        <v>41.4</v>
      </c>
      <c r="BM25">
        <v>39.799999999999997</v>
      </c>
      <c r="BN25">
        <v>38.200000000000003</v>
      </c>
      <c r="BO25">
        <v>37.700000000000003</v>
      </c>
      <c r="BP25">
        <v>37.5</v>
      </c>
      <c r="BQ25">
        <v>37.9</v>
      </c>
      <c r="BR25">
        <v>147.1</v>
      </c>
      <c r="BS25">
        <v>151.80000000000001</v>
      </c>
      <c r="BT25">
        <v>154.9</v>
      </c>
      <c r="BU25">
        <v>165.1</v>
      </c>
      <c r="BV25">
        <v>177</v>
      </c>
      <c r="BW25">
        <v>179</v>
      </c>
      <c r="BX25">
        <v>179</v>
      </c>
      <c r="BY25">
        <v>1217.8</v>
      </c>
      <c r="BZ25">
        <v>1015.4</v>
      </c>
      <c r="CA25">
        <v>907.1</v>
      </c>
      <c r="CB25">
        <v>849.7</v>
      </c>
      <c r="CC25">
        <v>827.8</v>
      </c>
      <c r="CD25">
        <v>818.2</v>
      </c>
      <c r="CE25">
        <v>819</v>
      </c>
      <c r="CF25">
        <v>802.9</v>
      </c>
      <c r="CG25">
        <v>685.1</v>
      </c>
      <c r="CH25">
        <v>633.6</v>
      </c>
      <c r="CI25">
        <v>608.4</v>
      </c>
      <c r="CJ25">
        <v>595.4</v>
      </c>
      <c r="CK25">
        <v>589.79999999999995</v>
      </c>
      <c r="CL25">
        <v>585.5</v>
      </c>
      <c r="CM25">
        <v>766.1</v>
      </c>
      <c r="CN25">
        <v>660.9</v>
      </c>
      <c r="CO25">
        <v>618.20000000000005</v>
      </c>
      <c r="CP25">
        <v>595.79999999999995</v>
      </c>
      <c r="CQ25">
        <v>582.1</v>
      </c>
      <c r="CR25">
        <v>574.79999999999995</v>
      </c>
      <c r="CS25">
        <v>568.5</v>
      </c>
      <c r="CT25">
        <v>747</v>
      </c>
      <c r="CU25">
        <v>647.4</v>
      </c>
      <c r="CV25">
        <v>606.1</v>
      </c>
      <c r="CW25">
        <v>583.5</v>
      </c>
      <c r="CX25">
        <v>567</v>
      </c>
      <c r="CY25">
        <v>554.79999999999995</v>
      </c>
      <c r="CZ25">
        <v>542</v>
      </c>
      <c r="DA25">
        <v>762.2</v>
      </c>
      <c r="DB25">
        <v>644.1</v>
      </c>
      <c r="DC25">
        <v>595.6</v>
      </c>
      <c r="DD25">
        <v>570.70000000000005</v>
      </c>
      <c r="DE25">
        <v>555</v>
      </c>
      <c r="DF25">
        <v>546.1</v>
      </c>
      <c r="DG25">
        <v>522.29999999999995</v>
      </c>
      <c r="DH25">
        <v>761.5</v>
      </c>
      <c r="DI25">
        <v>640.29999999999995</v>
      </c>
      <c r="DJ25">
        <v>590.29999999999995</v>
      </c>
      <c r="DK25">
        <v>561.4</v>
      </c>
      <c r="DL25">
        <v>537.79999999999995</v>
      </c>
      <c r="DM25">
        <v>518</v>
      </c>
      <c r="DN25">
        <v>487.5</v>
      </c>
      <c r="DO25">
        <v>788.3</v>
      </c>
      <c r="DP25">
        <v>655.9</v>
      </c>
      <c r="DQ25">
        <v>598.5</v>
      </c>
      <c r="DR25">
        <v>567.79999999999995</v>
      </c>
      <c r="DS25">
        <v>542.5</v>
      </c>
      <c r="DT25">
        <v>519.4</v>
      </c>
      <c r="DU25">
        <v>475.1</v>
      </c>
      <c r="DV25">
        <v>884.5</v>
      </c>
      <c r="DW25">
        <v>718</v>
      </c>
      <c r="DX25">
        <v>628</v>
      </c>
      <c r="DY25">
        <v>587.4</v>
      </c>
      <c r="DZ25">
        <v>559.70000000000005</v>
      </c>
      <c r="EA25">
        <v>535.1</v>
      </c>
      <c r="EB25">
        <v>486.7</v>
      </c>
      <c r="EC25">
        <v>1037.7</v>
      </c>
      <c r="ED25">
        <v>813.2</v>
      </c>
      <c r="EE25">
        <v>688.2</v>
      </c>
      <c r="EF25">
        <v>619.29999999999995</v>
      </c>
      <c r="EG25">
        <v>584.20000000000005</v>
      </c>
      <c r="EH25">
        <v>558.6</v>
      </c>
      <c r="EI25">
        <v>513.4</v>
      </c>
      <c r="EJ25">
        <v>1198.3</v>
      </c>
      <c r="EK25">
        <v>937.5</v>
      </c>
      <c r="EL25">
        <v>790.2</v>
      </c>
      <c r="EM25">
        <v>692</v>
      </c>
      <c r="EN25">
        <v>629.29999999999995</v>
      </c>
      <c r="EO25">
        <v>592.29999999999995</v>
      </c>
      <c r="EP25">
        <v>544</v>
      </c>
      <c r="EQ25">
        <v>0.70379999999999998</v>
      </c>
      <c r="ER25">
        <v>0.90610000000000002</v>
      </c>
      <c r="ES25">
        <v>1.1612</v>
      </c>
      <c r="ET25">
        <v>0.62909999999999999</v>
      </c>
      <c r="EU25">
        <v>0.85029999999999994</v>
      </c>
      <c r="EV25">
        <v>0.9738</v>
      </c>
      <c r="EW25">
        <v>0</v>
      </c>
      <c r="EX25">
        <v>0</v>
      </c>
      <c r="EY25">
        <v>2024</v>
      </c>
      <c r="EZ25">
        <v>0.9546</v>
      </c>
      <c r="FA25">
        <v>628.5</v>
      </c>
      <c r="FB25" t="s">
        <v>7106</v>
      </c>
      <c r="FC25">
        <v>8.8279999999999994</v>
      </c>
      <c r="FD25">
        <v>6091</v>
      </c>
      <c r="FE25">
        <v>25.2</v>
      </c>
      <c r="FF25">
        <v>32.5</v>
      </c>
      <c r="FG25">
        <v>33.9</v>
      </c>
      <c r="FH25">
        <v>74.3</v>
      </c>
      <c r="FI25">
        <v>0</v>
      </c>
      <c r="FJ25">
        <v>740.2</v>
      </c>
      <c r="FK25">
        <v>573.20000000000005</v>
      </c>
      <c r="FL25">
        <v>516.70000000000005</v>
      </c>
      <c r="FM25">
        <v>953.7</v>
      </c>
      <c r="FN25">
        <v>705.6</v>
      </c>
      <c r="FO25">
        <v>616.1</v>
      </c>
      <c r="FP25">
        <v>623.6</v>
      </c>
      <c r="FQ25">
        <v>587.1</v>
      </c>
      <c r="FR25">
        <v>0.96220000000000006</v>
      </c>
      <c r="FS25">
        <v>1.0219</v>
      </c>
      <c r="FT25">
        <v>581.20000000000005</v>
      </c>
      <c r="FU25">
        <v>489.5</v>
      </c>
      <c r="FV25">
        <v>466.8</v>
      </c>
      <c r="FW25">
        <v>39.9</v>
      </c>
      <c r="FX25">
        <v>178.3</v>
      </c>
      <c r="FY25">
        <v>735</v>
      </c>
      <c r="FZ25">
        <v>508.4</v>
      </c>
      <c r="GA25">
        <v>492.1</v>
      </c>
      <c r="GB25">
        <v>464.7</v>
      </c>
      <c r="GC25">
        <v>439</v>
      </c>
      <c r="GD25">
        <v>425</v>
      </c>
      <c r="GE25">
        <v>401.3</v>
      </c>
      <c r="GF25">
        <v>372.5</v>
      </c>
      <c r="GG25">
        <v>394.2</v>
      </c>
      <c r="GH25">
        <v>427.4</v>
      </c>
    </row>
    <row r="26" spans="1:190" x14ac:dyDescent="0.25">
      <c r="A26" t="s">
        <v>5765</v>
      </c>
      <c r="B26" t="s">
        <v>5986</v>
      </c>
      <c r="C26" t="s">
        <v>5766</v>
      </c>
      <c r="D26" t="s">
        <v>5767</v>
      </c>
      <c r="E26" t="s">
        <v>5768</v>
      </c>
      <c r="F26" t="s">
        <v>5769</v>
      </c>
      <c r="G26" t="s">
        <v>5770</v>
      </c>
      <c r="H26">
        <v>2004</v>
      </c>
      <c r="I26" t="s">
        <v>5771</v>
      </c>
      <c r="J26" t="s">
        <v>5540</v>
      </c>
      <c r="K26" t="s">
        <v>924</v>
      </c>
      <c r="L26" t="s">
        <v>1698</v>
      </c>
      <c r="M26" t="s">
        <v>1782</v>
      </c>
      <c r="N26">
        <v>486</v>
      </c>
      <c r="O26" s="96">
        <v>45382.874374999999</v>
      </c>
      <c r="P26">
        <v>9</v>
      </c>
      <c r="Q26">
        <v>8.2409999999999997</v>
      </c>
      <c r="R26">
        <v>1.857</v>
      </c>
      <c r="S26">
        <v>2.3199999999999998</v>
      </c>
      <c r="T26">
        <v>2193</v>
      </c>
      <c r="U26">
        <v>0</v>
      </c>
      <c r="V26">
        <v>0</v>
      </c>
      <c r="W26">
        <v>614.79999999999995</v>
      </c>
      <c r="X26">
        <v>0.88080000000000003</v>
      </c>
      <c r="Y26">
        <v>681.2</v>
      </c>
      <c r="Z26">
        <v>1.0805</v>
      </c>
      <c r="AA26">
        <v>555.29999999999995</v>
      </c>
      <c r="AB26">
        <v>944.3</v>
      </c>
      <c r="AC26">
        <v>776.9</v>
      </c>
      <c r="AD26">
        <v>700.9</v>
      </c>
      <c r="AE26">
        <v>664.9</v>
      </c>
      <c r="AF26">
        <v>634.20000000000005</v>
      </c>
      <c r="AG26">
        <v>612</v>
      </c>
      <c r="AH26">
        <v>571.4</v>
      </c>
      <c r="AI26">
        <v>0</v>
      </c>
      <c r="AJ26">
        <v>0</v>
      </c>
      <c r="AK26">
        <v>0</v>
      </c>
      <c r="AL26">
        <v>0</v>
      </c>
      <c r="AM26">
        <v>0</v>
      </c>
      <c r="AN26">
        <v>0</v>
      </c>
      <c r="AO26">
        <v>0</v>
      </c>
      <c r="AP26">
        <v>731.1</v>
      </c>
      <c r="AQ26">
        <v>620.70000000000005</v>
      </c>
      <c r="AR26">
        <v>572.29999999999995</v>
      </c>
      <c r="AS26">
        <v>544.70000000000005</v>
      </c>
      <c r="AT26">
        <v>523.1</v>
      </c>
      <c r="AU26">
        <v>505.6</v>
      </c>
      <c r="AV26">
        <v>471.7</v>
      </c>
      <c r="AW26">
        <v>0</v>
      </c>
      <c r="AX26">
        <v>0</v>
      </c>
      <c r="AY26">
        <v>0</v>
      </c>
      <c r="AZ26">
        <v>0</v>
      </c>
      <c r="BA26">
        <v>0</v>
      </c>
      <c r="BB26">
        <v>0</v>
      </c>
      <c r="BC26">
        <v>0</v>
      </c>
      <c r="BD26">
        <v>943.4</v>
      </c>
      <c r="BE26">
        <v>734.5</v>
      </c>
      <c r="BF26">
        <v>637.6</v>
      </c>
      <c r="BG26">
        <v>580.5</v>
      </c>
      <c r="BH26">
        <v>542.1</v>
      </c>
      <c r="BI26">
        <v>509.9</v>
      </c>
      <c r="BJ26">
        <v>451.6</v>
      </c>
      <c r="BK26">
        <v>41.8</v>
      </c>
      <c r="BL26">
        <v>39.200000000000003</v>
      </c>
      <c r="BM26">
        <v>37.6</v>
      </c>
      <c r="BN26">
        <v>37.200000000000003</v>
      </c>
      <c r="BO26">
        <v>36.700000000000003</v>
      </c>
      <c r="BP26">
        <v>36.5</v>
      </c>
      <c r="BQ26">
        <v>37.1</v>
      </c>
      <c r="BR26">
        <v>142.80000000000001</v>
      </c>
      <c r="BS26">
        <v>147.30000000000001</v>
      </c>
      <c r="BT26">
        <v>150.9</v>
      </c>
      <c r="BU26">
        <v>152</v>
      </c>
      <c r="BV26">
        <v>175.3</v>
      </c>
      <c r="BW26">
        <v>176.6</v>
      </c>
      <c r="BX26">
        <v>141.4</v>
      </c>
      <c r="BY26">
        <v>952.7</v>
      </c>
      <c r="BZ26">
        <v>806.2</v>
      </c>
      <c r="CA26">
        <v>755.3</v>
      </c>
      <c r="CB26">
        <v>732</v>
      </c>
      <c r="CC26">
        <v>717.9</v>
      </c>
      <c r="CD26">
        <v>708.7</v>
      </c>
      <c r="CE26">
        <v>707.7</v>
      </c>
      <c r="CF26">
        <v>635.9</v>
      </c>
      <c r="CG26">
        <v>561.1</v>
      </c>
      <c r="CH26">
        <v>537.9</v>
      </c>
      <c r="CI26">
        <v>526.79999999999995</v>
      </c>
      <c r="CJ26">
        <v>519.29999999999995</v>
      </c>
      <c r="CK26">
        <v>513.70000000000005</v>
      </c>
      <c r="CL26">
        <v>507.5</v>
      </c>
      <c r="CM26">
        <v>608.4</v>
      </c>
      <c r="CN26">
        <v>546</v>
      </c>
      <c r="CO26">
        <v>523.5</v>
      </c>
      <c r="CP26">
        <v>512.1</v>
      </c>
      <c r="CQ26">
        <v>503.6</v>
      </c>
      <c r="CR26">
        <v>497.1</v>
      </c>
      <c r="CS26">
        <v>488.8</v>
      </c>
      <c r="CT26">
        <v>590.9</v>
      </c>
      <c r="CU26">
        <v>536.20000000000005</v>
      </c>
      <c r="CV26">
        <v>508.8</v>
      </c>
      <c r="CW26">
        <v>491.5</v>
      </c>
      <c r="CX26">
        <v>480.2</v>
      </c>
      <c r="CY26">
        <v>471</v>
      </c>
      <c r="CZ26">
        <v>458.5</v>
      </c>
      <c r="DA26">
        <v>597.9</v>
      </c>
      <c r="DB26">
        <v>532.9</v>
      </c>
      <c r="DC26">
        <v>506.1</v>
      </c>
      <c r="DD26">
        <v>480.6</v>
      </c>
      <c r="DE26">
        <v>461.5</v>
      </c>
      <c r="DF26">
        <v>447.5</v>
      </c>
      <c r="DG26">
        <v>426.8</v>
      </c>
      <c r="DH26">
        <v>595.4</v>
      </c>
      <c r="DI26">
        <v>524.70000000000005</v>
      </c>
      <c r="DJ26">
        <v>487.9</v>
      </c>
      <c r="DK26">
        <v>462.7</v>
      </c>
      <c r="DL26">
        <v>445.1</v>
      </c>
      <c r="DM26">
        <v>428.9</v>
      </c>
      <c r="DN26">
        <v>394.9</v>
      </c>
      <c r="DO26">
        <v>613.4</v>
      </c>
      <c r="DP26">
        <v>532.1</v>
      </c>
      <c r="DQ26">
        <v>491.4</v>
      </c>
      <c r="DR26">
        <v>456.5</v>
      </c>
      <c r="DS26">
        <v>426.4</v>
      </c>
      <c r="DT26">
        <v>404.9</v>
      </c>
      <c r="DU26">
        <v>368.3</v>
      </c>
      <c r="DV26">
        <v>682.8</v>
      </c>
      <c r="DW26">
        <v>565.4</v>
      </c>
      <c r="DX26">
        <v>515.70000000000005</v>
      </c>
      <c r="DY26">
        <v>477.9</v>
      </c>
      <c r="DZ26">
        <v>441</v>
      </c>
      <c r="EA26">
        <v>402.8</v>
      </c>
      <c r="EB26">
        <v>322.3</v>
      </c>
      <c r="EC26">
        <v>810.5</v>
      </c>
      <c r="ED26">
        <v>647.5</v>
      </c>
      <c r="EE26">
        <v>560.5</v>
      </c>
      <c r="EF26">
        <v>519</v>
      </c>
      <c r="EG26">
        <v>489.3</v>
      </c>
      <c r="EH26">
        <v>460.8</v>
      </c>
      <c r="EI26">
        <v>376.8</v>
      </c>
      <c r="EJ26">
        <v>935.9</v>
      </c>
      <c r="EK26">
        <v>747.6</v>
      </c>
      <c r="EL26">
        <v>646.5</v>
      </c>
      <c r="EM26">
        <v>597.79999999999995</v>
      </c>
      <c r="EN26">
        <v>550.5</v>
      </c>
      <c r="EO26">
        <v>515.20000000000005</v>
      </c>
      <c r="EP26">
        <v>435</v>
      </c>
      <c r="EQ26">
        <v>0.88770000000000004</v>
      </c>
      <c r="ER26">
        <v>1.0813999999999999</v>
      </c>
      <c r="ES26">
        <v>1.1689000000000001</v>
      </c>
      <c r="ET26">
        <v>0.65700000000000003</v>
      </c>
      <c r="EU26">
        <v>0.87180000000000002</v>
      </c>
      <c r="EV26">
        <v>0.99129999999999996</v>
      </c>
      <c r="EW26">
        <v>0</v>
      </c>
      <c r="EX26">
        <v>0</v>
      </c>
      <c r="EY26">
        <v>2024</v>
      </c>
      <c r="EZ26">
        <v>0.97230000000000005</v>
      </c>
      <c r="FA26">
        <v>617.1</v>
      </c>
      <c r="FB26" t="s">
        <v>6207</v>
      </c>
      <c r="FC26">
        <v>8.8849999999999998</v>
      </c>
      <c r="FD26">
        <v>8721</v>
      </c>
      <c r="FE26">
        <v>29.8</v>
      </c>
      <c r="FF26">
        <v>32.6</v>
      </c>
      <c r="FG26">
        <v>64.400000000000006</v>
      </c>
      <c r="FH26">
        <v>122.5</v>
      </c>
      <c r="FI26">
        <v>0</v>
      </c>
      <c r="FJ26">
        <v>715.6</v>
      </c>
      <c r="FK26">
        <v>565.4</v>
      </c>
      <c r="FL26">
        <v>513.29999999999995</v>
      </c>
      <c r="FM26">
        <v>913.2</v>
      </c>
      <c r="FN26">
        <v>688.2</v>
      </c>
      <c r="FO26">
        <v>605.29999999999995</v>
      </c>
      <c r="FP26">
        <v>610.70000000000005</v>
      </c>
      <c r="FQ26">
        <v>578.29999999999995</v>
      </c>
      <c r="FR26">
        <v>0.98250000000000004</v>
      </c>
      <c r="FS26">
        <v>1.0375000000000001</v>
      </c>
      <c r="FT26">
        <v>572.5</v>
      </c>
      <c r="FU26">
        <v>488.1</v>
      </c>
      <c r="FV26">
        <v>467.8</v>
      </c>
      <c r="FW26">
        <v>39.1</v>
      </c>
      <c r="FX26">
        <v>178.6</v>
      </c>
      <c r="FY26">
        <v>708.4</v>
      </c>
      <c r="FZ26">
        <v>500.9</v>
      </c>
      <c r="GA26">
        <v>485.8</v>
      </c>
      <c r="GB26">
        <v>462.3</v>
      </c>
      <c r="GC26">
        <v>443.6</v>
      </c>
      <c r="GD26">
        <v>435.1</v>
      </c>
      <c r="GE26">
        <v>409.9</v>
      </c>
      <c r="GF26">
        <v>388.5</v>
      </c>
      <c r="GG26">
        <v>406.4</v>
      </c>
      <c r="GH26">
        <v>436.7</v>
      </c>
    </row>
    <row r="27" spans="1:190" x14ac:dyDescent="0.25">
      <c r="A27" t="s">
        <v>5679</v>
      </c>
      <c r="B27" t="s">
        <v>6694</v>
      </c>
      <c r="C27" t="s">
        <v>2166</v>
      </c>
      <c r="D27" t="s">
        <v>2167</v>
      </c>
      <c r="E27" t="s">
        <v>2168</v>
      </c>
      <c r="F27" t="s">
        <v>2169</v>
      </c>
      <c r="G27" t="s">
        <v>1923</v>
      </c>
      <c r="H27">
        <v>1978</v>
      </c>
      <c r="I27" t="s">
        <v>5680</v>
      </c>
      <c r="J27" t="s">
        <v>5540</v>
      </c>
      <c r="K27" t="s">
        <v>924</v>
      </c>
      <c r="L27" t="s">
        <v>1698</v>
      </c>
      <c r="M27" t="s">
        <v>1781</v>
      </c>
      <c r="N27">
        <v>330</v>
      </c>
      <c r="O27" s="96">
        <v>45382.876238425924</v>
      </c>
      <c r="P27">
        <v>10.302</v>
      </c>
      <c r="Q27">
        <v>8.3689999999999998</v>
      </c>
      <c r="R27">
        <v>1.3660000000000001</v>
      </c>
      <c r="S27">
        <v>3.4</v>
      </c>
      <c r="T27">
        <v>5486</v>
      </c>
      <c r="U27">
        <v>0</v>
      </c>
      <c r="V27">
        <v>0.53</v>
      </c>
      <c r="W27">
        <v>732</v>
      </c>
      <c r="X27">
        <v>0.73899999999999999</v>
      </c>
      <c r="Y27">
        <v>812</v>
      </c>
      <c r="Z27">
        <v>0.92210000000000003</v>
      </c>
      <c r="AA27">
        <v>650.70000000000005</v>
      </c>
      <c r="AB27">
        <v>1215.8</v>
      </c>
      <c r="AC27">
        <v>976</v>
      </c>
      <c r="AD27">
        <v>850.1</v>
      </c>
      <c r="AE27">
        <v>775</v>
      </c>
      <c r="AF27">
        <v>730.6</v>
      </c>
      <c r="AG27">
        <v>705.1</v>
      </c>
      <c r="AH27">
        <v>688.3</v>
      </c>
      <c r="AI27">
        <v>0</v>
      </c>
      <c r="AJ27">
        <v>0</v>
      </c>
      <c r="AK27">
        <v>0</v>
      </c>
      <c r="AL27">
        <v>0</v>
      </c>
      <c r="AM27">
        <v>0</v>
      </c>
      <c r="AN27">
        <v>0</v>
      </c>
      <c r="AO27">
        <v>0</v>
      </c>
      <c r="AP27">
        <v>929.3</v>
      </c>
      <c r="AQ27">
        <v>759.3</v>
      </c>
      <c r="AR27">
        <v>672.8</v>
      </c>
      <c r="AS27">
        <v>625.1</v>
      </c>
      <c r="AT27">
        <v>598.5</v>
      </c>
      <c r="AU27">
        <v>582</v>
      </c>
      <c r="AV27">
        <v>566.6</v>
      </c>
      <c r="AW27">
        <v>0</v>
      </c>
      <c r="AX27">
        <v>0</v>
      </c>
      <c r="AY27">
        <v>0</v>
      </c>
      <c r="AZ27">
        <v>0</v>
      </c>
      <c r="BA27">
        <v>0</v>
      </c>
      <c r="BB27">
        <v>0</v>
      </c>
      <c r="BC27">
        <v>0</v>
      </c>
      <c r="BD27">
        <v>1203.5</v>
      </c>
      <c r="BE27">
        <v>912.5</v>
      </c>
      <c r="BF27">
        <v>761</v>
      </c>
      <c r="BG27">
        <v>670.8</v>
      </c>
      <c r="BH27">
        <v>621.70000000000005</v>
      </c>
      <c r="BI27">
        <v>585.5</v>
      </c>
      <c r="BJ27">
        <v>531</v>
      </c>
      <c r="BK27">
        <v>47.2</v>
      </c>
      <c r="BL27">
        <v>45.5</v>
      </c>
      <c r="BM27">
        <v>44.4</v>
      </c>
      <c r="BN27">
        <v>44.1</v>
      </c>
      <c r="BO27">
        <v>44.6</v>
      </c>
      <c r="BP27">
        <v>44.5</v>
      </c>
      <c r="BQ27">
        <v>45.5</v>
      </c>
      <c r="BR27">
        <v>146</v>
      </c>
      <c r="BS27">
        <v>150.30000000000001</v>
      </c>
      <c r="BT27">
        <v>153.4</v>
      </c>
      <c r="BU27">
        <v>159</v>
      </c>
      <c r="BV27">
        <v>172.7</v>
      </c>
      <c r="BW27">
        <v>178.1</v>
      </c>
      <c r="BX27">
        <v>179</v>
      </c>
      <c r="BY27">
        <v>1339.5</v>
      </c>
      <c r="BZ27">
        <v>1095.3</v>
      </c>
      <c r="CA27">
        <v>975.5</v>
      </c>
      <c r="CB27">
        <v>909.9</v>
      </c>
      <c r="CC27">
        <v>879.8</v>
      </c>
      <c r="CD27">
        <v>867.5</v>
      </c>
      <c r="CE27">
        <v>878.5</v>
      </c>
      <c r="CF27">
        <v>844.9</v>
      </c>
      <c r="CG27">
        <v>706.1</v>
      </c>
      <c r="CH27">
        <v>635.79999999999995</v>
      </c>
      <c r="CI27">
        <v>597</v>
      </c>
      <c r="CJ27">
        <v>577.4</v>
      </c>
      <c r="CK27">
        <v>569.6</v>
      </c>
      <c r="CL27">
        <v>569.20000000000005</v>
      </c>
      <c r="CM27">
        <v>784.6</v>
      </c>
      <c r="CN27">
        <v>666.2</v>
      </c>
      <c r="CO27">
        <v>603.9</v>
      </c>
      <c r="CP27">
        <v>571.1</v>
      </c>
      <c r="CQ27">
        <v>553.6</v>
      </c>
      <c r="CR27">
        <v>544.9</v>
      </c>
      <c r="CS27">
        <v>541.1</v>
      </c>
      <c r="CT27">
        <v>750.4</v>
      </c>
      <c r="CU27">
        <v>637.9</v>
      </c>
      <c r="CV27">
        <v>579.5</v>
      </c>
      <c r="CW27">
        <v>549.9</v>
      </c>
      <c r="CX27">
        <v>532.70000000000005</v>
      </c>
      <c r="CY27">
        <v>521.5</v>
      </c>
      <c r="CZ27">
        <v>510.8</v>
      </c>
      <c r="DA27">
        <v>741.5</v>
      </c>
      <c r="DB27">
        <v>618.79999999999995</v>
      </c>
      <c r="DC27">
        <v>561.5</v>
      </c>
      <c r="DD27">
        <v>536.70000000000005</v>
      </c>
      <c r="DE27">
        <v>525.5</v>
      </c>
      <c r="DF27">
        <v>511.4</v>
      </c>
      <c r="DG27">
        <v>491.1</v>
      </c>
      <c r="DH27">
        <v>716.8</v>
      </c>
      <c r="DI27">
        <v>596.6</v>
      </c>
      <c r="DJ27">
        <v>543.6</v>
      </c>
      <c r="DK27">
        <v>517.1</v>
      </c>
      <c r="DL27">
        <v>498.6</v>
      </c>
      <c r="DM27">
        <v>484.5</v>
      </c>
      <c r="DN27">
        <v>467.9</v>
      </c>
      <c r="DO27">
        <v>735.2</v>
      </c>
      <c r="DP27">
        <v>607</v>
      </c>
      <c r="DQ27">
        <v>547.5</v>
      </c>
      <c r="DR27">
        <v>518</v>
      </c>
      <c r="DS27">
        <v>496.8</v>
      </c>
      <c r="DT27">
        <v>479.6</v>
      </c>
      <c r="DU27">
        <v>451.4</v>
      </c>
      <c r="DV27">
        <v>807.5</v>
      </c>
      <c r="DW27">
        <v>654.6</v>
      </c>
      <c r="DX27">
        <v>573.20000000000005</v>
      </c>
      <c r="DY27">
        <v>533</v>
      </c>
      <c r="DZ27">
        <v>508.1</v>
      </c>
      <c r="EA27">
        <v>487.4</v>
      </c>
      <c r="EB27">
        <v>451.1</v>
      </c>
      <c r="EC27">
        <v>945.9</v>
      </c>
      <c r="ED27">
        <v>742.1</v>
      </c>
      <c r="EE27">
        <v>630.20000000000005</v>
      </c>
      <c r="EF27">
        <v>565.5</v>
      </c>
      <c r="EG27">
        <v>530.79999999999995</v>
      </c>
      <c r="EH27">
        <v>507.7</v>
      </c>
      <c r="EI27">
        <v>469.9</v>
      </c>
      <c r="EJ27">
        <v>1092.2</v>
      </c>
      <c r="EK27">
        <v>856.7</v>
      </c>
      <c r="EL27">
        <v>724.7</v>
      </c>
      <c r="EM27">
        <v>640.1</v>
      </c>
      <c r="EN27">
        <v>581.5</v>
      </c>
      <c r="EO27">
        <v>542.79999999999995</v>
      </c>
      <c r="EP27">
        <v>498.1</v>
      </c>
      <c r="EQ27">
        <v>0.71060000000000001</v>
      </c>
      <c r="ER27">
        <v>0.92949999999999999</v>
      </c>
      <c r="ES27">
        <v>1.2608999999999999</v>
      </c>
      <c r="ET27">
        <v>0.68159999999999998</v>
      </c>
      <c r="EU27">
        <v>0.92549999999999999</v>
      </c>
      <c r="EV27">
        <v>1.0666</v>
      </c>
      <c r="EW27">
        <v>0</v>
      </c>
      <c r="EX27">
        <v>0</v>
      </c>
      <c r="EY27">
        <v>2024</v>
      </c>
      <c r="EZ27">
        <v>1.0327999999999999</v>
      </c>
      <c r="FA27">
        <v>581</v>
      </c>
      <c r="FB27" t="s">
        <v>5958</v>
      </c>
      <c r="FC27">
        <v>10.07</v>
      </c>
      <c r="FD27">
        <v>8587</v>
      </c>
      <c r="FE27">
        <v>31.7</v>
      </c>
      <c r="FF27">
        <v>40.4</v>
      </c>
      <c r="FG27">
        <v>50.8</v>
      </c>
      <c r="FH27">
        <v>119.9</v>
      </c>
      <c r="FI27">
        <v>0</v>
      </c>
      <c r="FJ27">
        <v>686.6</v>
      </c>
      <c r="FK27">
        <v>531.4</v>
      </c>
      <c r="FL27">
        <v>475.9</v>
      </c>
      <c r="FM27">
        <v>880.3</v>
      </c>
      <c r="FN27">
        <v>648.29999999999995</v>
      </c>
      <c r="FO27">
        <v>562.5</v>
      </c>
      <c r="FP27">
        <v>574</v>
      </c>
      <c r="FQ27">
        <v>547.1</v>
      </c>
      <c r="FR27">
        <v>1.0451999999999999</v>
      </c>
      <c r="FS27">
        <v>1.0968</v>
      </c>
      <c r="FT27">
        <v>525</v>
      </c>
      <c r="FU27">
        <v>446</v>
      </c>
      <c r="FV27">
        <v>428.1</v>
      </c>
      <c r="FW27">
        <v>37.799999999999997</v>
      </c>
      <c r="FX27">
        <v>178.1</v>
      </c>
      <c r="FY27">
        <v>643.9</v>
      </c>
      <c r="FZ27">
        <v>462.7</v>
      </c>
      <c r="GA27">
        <v>448.9</v>
      </c>
      <c r="GB27">
        <v>426.3</v>
      </c>
      <c r="GC27">
        <v>406.1</v>
      </c>
      <c r="GD27">
        <v>395.5</v>
      </c>
      <c r="GE27">
        <v>370.1</v>
      </c>
      <c r="GF27">
        <v>346.1</v>
      </c>
      <c r="GG27">
        <v>371.7</v>
      </c>
      <c r="GH27">
        <v>406.1</v>
      </c>
    </row>
    <row r="28" spans="1:190" x14ac:dyDescent="0.25">
      <c r="A28" t="s">
        <v>5540</v>
      </c>
      <c r="B28" t="s">
        <v>6297</v>
      </c>
      <c r="C28" t="s">
        <v>3030</v>
      </c>
      <c r="D28" t="s">
        <v>3031</v>
      </c>
      <c r="E28" t="s">
        <v>3032</v>
      </c>
      <c r="F28" t="s">
        <v>3062</v>
      </c>
      <c r="G28" t="s">
        <v>3063</v>
      </c>
      <c r="H28">
        <v>1994</v>
      </c>
      <c r="I28" t="s">
        <v>5686</v>
      </c>
      <c r="J28" t="s">
        <v>5540</v>
      </c>
      <c r="K28" t="s">
        <v>924</v>
      </c>
      <c r="L28" t="s">
        <v>1698</v>
      </c>
      <c r="M28" t="s">
        <v>971</v>
      </c>
      <c r="N28">
        <v>280</v>
      </c>
      <c r="O28" s="96">
        <v>45382.877025462964</v>
      </c>
      <c r="P28">
        <v>7.5</v>
      </c>
      <c r="Q28">
        <v>7.1840000000000002</v>
      </c>
      <c r="R28">
        <v>1.706</v>
      </c>
      <c r="S28">
        <v>2.46</v>
      </c>
      <c r="T28">
        <v>1114</v>
      </c>
      <c r="U28">
        <v>0</v>
      </c>
      <c r="V28">
        <v>0.19</v>
      </c>
      <c r="W28">
        <v>660.1</v>
      </c>
      <c r="X28">
        <v>0.8196</v>
      </c>
      <c r="Y28">
        <v>732.1</v>
      </c>
      <c r="Z28">
        <v>1.016</v>
      </c>
      <c r="AA28">
        <v>590.6</v>
      </c>
      <c r="AB28">
        <v>1050.8</v>
      </c>
      <c r="AC28">
        <v>856.9</v>
      </c>
      <c r="AD28">
        <v>756</v>
      </c>
      <c r="AE28">
        <v>708.6</v>
      </c>
      <c r="AF28">
        <v>678.1</v>
      </c>
      <c r="AG28">
        <v>650.1</v>
      </c>
      <c r="AH28">
        <v>589</v>
      </c>
      <c r="AI28">
        <v>0</v>
      </c>
      <c r="AJ28">
        <v>0</v>
      </c>
      <c r="AK28">
        <v>0</v>
      </c>
      <c r="AL28">
        <v>0</v>
      </c>
      <c r="AM28">
        <v>0</v>
      </c>
      <c r="AN28">
        <v>0</v>
      </c>
      <c r="AO28">
        <v>0</v>
      </c>
      <c r="AP28">
        <v>812.5</v>
      </c>
      <c r="AQ28">
        <v>678.9</v>
      </c>
      <c r="AR28">
        <v>612.6</v>
      </c>
      <c r="AS28">
        <v>575.4</v>
      </c>
      <c r="AT28">
        <v>549.1</v>
      </c>
      <c r="AU28">
        <v>527.1</v>
      </c>
      <c r="AV28">
        <v>487.5</v>
      </c>
      <c r="AW28">
        <v>0</v>
      </c>
      <c r="AX28">
        <v>0</v>
      </c>
      <c r="AY28">
        <v>0</v>
      </c>
      <c r="AZ28">
        <v>0</v>
      </c>
      <c r="BA28">
        <v>0</v>
      </c>
      <c r="BB28">
        <v>0</v>
      </c>
      <c r="BC28">
        <v>0</v>
      </c>
      <c r="BD28">
        <v>1041.7</v>
      </c>
      <c r="BE28">
        <v>805.9</v>
      </c>
      <c r="BF28">
        <v>685.1</v>
      </c>
      <c r="BG28">
        <v>616</v>
      </c>
      <c r="BH28">
        <v>571.4</v>
      </c>
      <c r="BI28">
        <v>530.9</v>
      </c>
      <c r="BJ28">
        <v>459</v>
      </c>
      <c r="BK28">
        <v>43.2</v>
      </c>
      <c r="BL28">
        <v>41</v>
      </c>
      <c r="BM28">
        <v>39.5</v>
      </c>
      <c r="BN28">
        <v>39</v>
      </c>
      <c r="BO28">
        <v>39.6</v>
      </c>
      <c r="BP28">
        <v>39.9</v>
      </c>
      <c r="BQ28">
        <v>40.700000000000003</v>
      </c>
      <c r="BR28">
        <v>142</v>
      </c>
      <c r="BS28">
        <v>147.6</v>
      </c>
      <c r="BT28">
        <v>153.80000000000001</v>
      </c>
      <c r="BU28">
        <v>157.69999999999999</v>
      </c>
      <c r="BV28">
        <v>156.6</v>
      </c>
      <c r="BW28">
        <v>148</v>
      </c>
      <c r="BX28">
        <v>143.6</v>
      </c>
      <c r="BY28">
        <v>1141.9000000000001</v>
      </c>
      <c r="BZ28">
        <v>942.2</v>
      </c>
      <c r="CA28">
        <v>846.4</v>
      </c>
      <c r="CB28">
        <v>817.6</v>
      </c>
      <c r="CC28">
        <v>809</v>
      </c>
      <c r="CD28">
        <v>805.9</v>
      </c>
      <c r="CE28">
        <v>804.6</v>
      </c>
      <c r="CF28">
        <v>749.1</v>
      </c>
      <c r="CG28">
        <v>635.79999999999995</v>
      </c>
      <c r="CH28">
        <v>586.20000000000005</v>
      </c>
      <c r="CI28">
        <v>568.5</v>
      </c>
      <c r="CJ28">
        <v>561</v>
      </c>
      <c r="CK28">
        <v>556.70000000000005</v>
      </c>
      <c r="CL28">
        <v>550.6</v>
      </c>
      <c r="CM28">
        <v>710.1</v>
      </c>
      <c r="CN28">
        <v>611.4</v>
      </c>
      <c r="CO28">
        <v>568.4</v>
      </c>
      <c r="CP28">
        <v>546.70000000000005</v>
      </c>
      <c r="CQ28">
        <v>536.6</v>
      </c>
      <c r="CR28">
        <v>530.4</v>
      </c>
      <c r="CS28">
        <v>522.4</v>
      </c>
      <c r="CT28">
        <v>685</v>
      </c>
      <c r="CU28">
        <v>594.1</v>
      </c>
      <c r="CV28">
        <v>552.20000000000005</v>
      </c>
      <c r="CW28">
        <v>519.6</v>
      </c>
      <c r="CX28">
        <v>500.5</v>
      </c>
      <c r="CY28">
        <v>490.1</v>
      </c>
      <c r="CZ28">
        <v>477.4</v>
      </c>
      <c r="DA28">
        <v>652.29999999999995</v>
      </c>
      <c r="DB28">
        <v>573.79999999999995</v>
      </c>
      <c r="DC28">
        <v>547.20000000000005</v>
      </c>
      <c r="DD28">
        <v>512.20000000000005</v>
      </c>
      <c r="DE28">
        <v>480.3</v>
      </c>
      <c r="DF28">
        <v>457.5</v>
      </c>
      <c r="DG28">
        <v>434</v>
      </c>
      <c r="DH28">
        <v>635.70000000000005</v>
      </c>
      <c r="DI28">
        <v>551.5</v>
      </c>
      <c r="DJ28">
        <v>505.9</v>
      </c>
      <c r="DK28">
        <v>478.7</v>
      </c>
      <c r="DL28">
        <v>456.2</v>
      </c>
      <c r="DM28">
        <v>436.3</v>
      </c>
      <c r="DN28">
        <v>403</v>
      </c>
      <c r="DO28">
        <v>646.20000000000005</v>
      </c>
      <c r="DP28">
        <v>555</v>
      </c>
      <c r="DQ28">
        <v>499.4</v>
      </c>
      <c r="DR28">
        <v>459.5</v>
      </c>
      <c r="DS28">
        <v>430.5</v>
      </c>
      <c r="DT28">
        <v>406.8</v>
      </c>
      <c r="DU28">
        <v>365.9</v>
      </c>
      <c r="DV28">
        <v>707</v>
      </c>
      <c r="DW28">
        <v>583.79999999999995</v>
      </c>
      <c r="DX28">
        <v>523.6</v>
      </c>
      <c r="DY28">
        <v>471</v>
      </c>
      <c r="DZ28">
        <v>420.2</v>
      </c>
      <c r="EA28">
        <v>376.7</v>
      </c>
      <c r="EB28">
        <v>308</v>
      </c>
      <c r="EC28">
        <v>831.1</v>
      </c>
      <c r="ED28">
        <v>668.2</v>
      </c>
      <c r="EE28">
        <v>579.6</v>
      </c>
      <c r="EF28">
        <v>523.9</v>
      </c>
      <c r="EG28">
        <v>476.2</v>
      </c>
      <c r="EH28">
        <v>428.1</v>
      </c>
      <c r="EI28">
        <v>323.39999999999998</v>
      </c>
      <c r="EJ28">
        <v>959.7</v>
      </c>
      <c r="EK28">
        <v>771.6</v>
      </c>
      <c r="EL28">
        <v>665.6</v>
      </c>
      <c r="EM28">
        <v>599.5</v>
      </c>
      <c r="EN28">
        <v>547.1</v>
      </c>
      <c r="EO28">
        <v>494.3</v>
      </c>
      <c r="EP28">
        <v>373.4</v>
      </c>
      <c r="EQ28">
        <v>0.80459999999999998</v>
      </c>
      <c r="ER28">
        <v>1.0172000000000001</v>
      </c>
      <c r="ES28">
        <v>1.2435</v>
      </c>
      <c r="ET28">
        <v>0.66059999999999997</v>
      </c>
      <c r="EU28">
        <v>0.89400000000000002</v>
      </c>
      <c r="EV28">
        <v>1.0093000000000001</v>
      </c>
      <c r="EW28">
        <v>0</v>
      </c>
      <c r="EX28">
        <v>0</v>
      </c>
      <c r="EY28">
        <v>2024</v>
      </c>
      <c r="EZ28">
        <v>1.01</v>
      </c>
      <c r="FA28">
        <v>594.1</v>
      </c>
      <c r="FB28" t="s">
        <v>6911</v>
      </c>
      <c r="FC28">
        <v>9.1660000000000004</v>
      </c>
      <c r="FD28">
        <v>4639</v>
      </c>
      <c r="FE28">
        <v>25</v>
      </c>
      <c r="FF28">
        <v>33.700000000000003</v>
      </c>
      <c r="FG28">
        <v>28.4</v>
      </c>
      <c r="FH28">
        <v>0</v>
      </c>
      <c r="FI28">
        <v>108.9</v>
      </c>
      <c r="FJ28">
        <v>704.8</v>
      </c>
      <c r="FK28">
        <v>541.9</v>
      </c>
      <c r="FL28">
        <v>482.5</v>
      </c>
      <c r="FM28">
        <v>908.3</v>
      </c>
      <c r="FN28">
        <v>671.1</v>
      </c>
      <c r="FO28">
        <v>594.5</v>
      </c>
      <c r="FP28">
        <v>593.6</v>
      </c>
      <c r="FQ28">
        <v>550.29999999999995</v>
      </c>
      <c r="FR28">
        <v>1.0107999999999999</v>
      </c>
      <c r="FS28">
        <v>1.0903</v>
      </c>
      <c r="FT28">
        <v>521.6</v>
      </c>
      <c r="FU28">
        <v>432.2</v>
      </c>
      <c r="FV28">
        <v>407.8</v>
      </c>
      <c r="FW28">
        <v>40.6</v>
      </c>
      <c r="FX28">
        <v>141.80000000000001</v>
      </c>
      <c r="FY28">
        <v>701</v>
      </c>
      <c r="FZ28">
        <v>483.2</v>
      </c>
      <c r="GA28">
        <v>464.4</v>
      </c>
      <c r="GB28">
        <v>428.4</v>
      </c>
      <c r="GC28">
        <v>395.9</v>
      </c>
      <c r="GD28">
        <v>352.1</v>
      </c>
      <c r="GE28">
        <v>314.10000000000002</v>
      </c>
      <c r="GF28">
        <v>277.10000000000002</v>
      </c>
      <c r="GG28">
        <v>296.39999999999998</v>
      </c>
      <c r="GH28">
        <v>342.2</v>
      </c>
    </row>
    <row r="29" spans="1:190" x14ac:dyDescent="0.25">
      <c r="A29" t="s">
        <v>5813</v>
      </c>
      <c r="B29" t="s">
        <v>6642</v>
      </c>
      <c r="C29" t="s">
        <v>35</v>
      </c>
      <c r="D29" t="s">
        <v>1431</v>
      </c>
      <c r="E29" t="s">
        <v>1432</v>
      </c>
      <c r="F29" t="s">
        <v>7302</v>
      </c>
      <c r="G29" t="s">
        <v>1434</v>
      </c>
      <c r="H29">
        <v>1974</v>
      </c>
      <c r="I29" t="s">
        <v>5814</v>
      </c>
      <c r="J29" t="s">
        <v>5540</v>
      </c>
      <c r="K29" t="s">
        <v>924</v>
      </c>
      <c r="L29" t="s">
        <v>1698</v>
      </c>
      <c r="M29" t="s">
        <v>1781</v>
      </c>
      <c r="N29">
        <v>360</v>
      </c>
      <c r="O29" s="96">
        <v>45382.870659722219</v>
      </c>
      <c r="P29">
        <v>10</v>
      </c>
      <c r="Q29">
        <v>8.1769999999999996</v>
      </c>
      <c r="R29">
        <v>1.82</v>
      </c>
      <c r="S29">
        <v>3.41</v>
      </c>
      <c r="T29">
        <v>4927</v>
      </c>
      <c r="U29">
        <v>0</v>
      </c>
      <c r="V29">
        <v>0.45</v>
      </c>
      <c r="W29">
        <v>694.7</v>
      </c>
      <c r="X29">
        <v>0.79330000000000001</v>
      </c>
      <c r="Y29">
        <v>756.3</v>
      </c>
      <c r="Z29">
        <v>0.96440000000000003</v>
      </c>
      <c r="AA29">
        <v>622.20000000000005</v>
      </c>
      <c r="AB29">
        <v>1100.4000000000001</v>
      </c>
      <c r="AC29">
        <v>896.8</v>
      </c>
      <c r="AD29">
        <v>786.7</v>
      </c>
      <c r="AE29">
        <v>724.8</v>
      </c>
      <c r="AF29">
        <v>689.2</v>
      </c>
      <c r="AG29">
        <v>667.2</v>
      </c>
      <c r="AH29">
        <v>646.4</v>
      </c>
      <c r="AI29">
        <v>0</v>
      </c>
      <c r="AJ29">
        <v>0</v>
      </c>
      <c r="AK29">
        <v>0</v>
      </c>
      <c r="AL29">
        <v>0</v>
      </c>
      <c r="AM29">
        <v>0</v>
      </c>
      <c r="AN29">
        <v>0</v>
      </c>
      <c r="AO29">
        <v>0</v>
      </c>
      <c r="AP29">
        <v>856.8</v>
      </c>
      <c r="AQ29">
        <v>712.2</v>
      </c>
      <c r="AR29">
        <v>639.20000000000005</v>
      </c>
      <c r="AS29">
        <v>601</v>
      </c>
      <c r="AT29">
        <v>579.6</v>
      </c>
      <c r="AU29">
        <v>565.70000000000005</v>
      </c>
      <c r="AV29">
        <v>549.5</v>
      </c>
      <c r="AW29">
        <v>0</v>
      </c>
      <c r="AX29">
        <v>0</v>
      </c>
      <c r="AY29">
        <v>0</v>
      </c>
      <c r="AZ29">
        <v>0</v>
      </c>
      <c r="BA29">
        <v>0</v>
      </c>
      <c r="BB29">
        <v>0</v>
      </c>
      <c r="BC29">
        <v>0</v>
      </c>
      <c r="BD29">
        <v>1097.8</v>
      </c>
      <c r="BE29">
        <v>845.9</v>
      </c>
      <c r="BF29">
        <v>714.2</v>
      </c>
      <c r="BG29">
        <v>639.79999999999995</v>
      </c>
      <c r="BH29">
        <v>600.70000000000005</v>
      </c>
      <c r="BI29">
        <v>571.1</v>
      </c>
      <c r="BJ29">
        <v>526.4</v>
      </c>
      <c r="BK29">
        <v>42.5</v>
      </c>
      <c r="BL29">
        <v>40.5</v>
      </c>
      <c r="BM29">
        <v>39.5</v>
      </c>
      <c r="BN29">
        <v>39.299999999999997</v>
      </c>
      <c r="BO29">
        <v>38.799999999999997</v>
      </c>
      <c r="BP29">
        <v>38.6</v>
      </c>
      <c r="BQ29">
        <v>39</v>
      </c>
      <c r="BR29">
        <v>146.19999999999999</v>
      </c>
      <c r="BS29">
        <v>150.5</v>
      </c>
      <c r="BT29">
        <v>152.30000000000001</v>
      </c>
      <c r="BU29">
        <v>159.69999999999999</v>
      </c>
      <c r="BV29">
        <v>173.2</v>
      </c>
      <c r="BW29">
        <v>178.1</v>
      </c>
      <c r="BX29">
        <v>178.6</v>
      </c>
      <c r="BY29">
        <v>1127</v>
      </c>
      <c r="BZ29">
        <v>942.9</v>
      </c>
      <c r="CA29">
        <v>852.1</v>
      </c>
      <c r="CB29">
        <v>812.3</v>
      </c>
      <c r="CC29">
        <v>795.9</v>
      </c>
      <c r="CD29">
        <v>788.2</v>
      </c>
      <c r="CE29">
        <v>791.4</v>
      </c>
      <c r="CF29">
        <v>748.3</v>
      </c>
      <c r="CG29">
        <v>642.9</v>
      </c>
      <c r="CH29">
        <v>592.70000000000005</v>
      </c>
      <c r="CI29">
        <v>571.1</v>
      </c>
      <c r="CJ29">
        <v>562.1</v>
      </c>
      <c r="CK29">
        <v>557.70000000000005</v>
      </c>
      <c r="CL29">
        <v>556.4</v>
      </c>
      <c r="CM29">
        <v>716.1</v>
      </c>
      <c r="CN29">
        <v>620.6</v>
      </c>
      <c r="CO29">
        <v>577.4</v>
      </c>
      <c r="CP29">
        <v>557.20000000000005</v>
      </c>
      <c r="CQ29">
        <v>547.29999999999995</v>
      </c>
      <c r="CR29">
        <v>542.79999999999995</v>
      </c>
      <c r="CS29">
        <v>539.70000000000005</v>
      </c>
      <c r="CT29">
        <v>697.7</v>
      </c>
      <c r="CU29">
        <v>606.29999999999995</v>
      </c>
      <c r="CV29">
        <v>565.4</v>
      </c>
      <c r="CW29">
        <v>544.1</v>
      </c>
      <c r="CX29">
        <v>531.20000000000005</v>
      </c>
      <c r="CY29">
        <v>523.1</v>
      </c>
      <c r="CZ29">
        <v>516.1</v>
      </c>
      <c r="DA29">
        <v>712</v>
      </c>
      <c r="DB29">
        <v>611.70000000000005</v>
      </c>
      <c r="DC29">
        <v>565.4</v>
      </c>
      <c r="DD29">
        <v>541</v>
      </c>
      <c r="DE29">
        <v>524.6</v>
      </c>
      <c r="DF29">
        <v>512.29999999999995</v>
      </c>
      <c r="DG29">
        <v>496.5</v>
      </c>
      <c r="DH29">
        <v>704.3</v>
      </c>
      <c r="DI29">
        <v>592.29999999999995</v>
      </c>
      <c r="DJ29">
        <v>546.4</v>
      </c>
      <c r="DK29">
        <v>522.6</v>
      </c>
      <c r="DL29">
        <v>506.8</v>
      </c>
      <c r="DM29">
        <v>496.9</v>
      </c>
      <c r="DN29">
        <v>482.1</v>
      </c>
      <c r="DO29">
        <v>722.9</v>
      </c>
      <c r="DP29">
        <v>600.9</v>
      </c>
      <c r="DQ29">
        <v>548.79999999999995</v>
      </c>
      <c r="DR29">
        <v>521.1</v>
      </c>
      <c r="DS29">
        <v>500.9</v>
      </c>
      <c r="DT29">
        <v>484.9</v>
      </c>
      <c r="DU29">
        <v>463.4</v>
      </c>
      <c r="DV29">
        <v>792.9</v>
      </c>
      <c r="DW29">
        <v>647.20000000000005</v>
      </c>
      <c r="DX29">
        <v>570.4</v>
      </c>
      <c r="DY29">
        <v>534.29999999999995</v>
      </c>
      <c r="DZ29">
        <v>509.5</v>
      </c>
      <c r="EA29">
        <v>488.4</v>
      </c>
      <c r="EB29">
        <v>450.8</v>
      </c>
      <c r="EC29">
        <v>930</v>
      </c>
      <c r="ED29">
        <v>736.9</v>
      </c>
      <c r="EE29">
        <v>625.9</v>
      </c>
      <c r="EF29">
        <v>564.79999999999995</v>
      </c>
      <c r="EG29">
        <v>533</v>
      </c>
      <c r="EH29">
        <v>509.8</v>
      </c>
      <c r="EI29">
        <v>470.5</v>
      </c>
      <c r="EJ29">
        <v>1073.8</v>
      </c>
      <c r="EK29">
        <v>850.6</v>
      </c>
      <c r="EL29">
        <v>721.3</v>
      </c>
      <c r="EM29">
        <v>637.29999999999995</v>
      </c>
      <c r="EN29">
        <v>582.4</v>
      </c>
      <c r="EO29">
        <v>546.20000000000005</v>
      </c>
      <c r="EP29">
        <v>501.5</v>
      </c>
      <c r="EQ29">
        <v>0.76480000000000004</v>
      </c>
      <c r="ER29">
        <v>0.97150000000000003</v>
      </c>
      <c r="ES29">
        <v>1.4240999999999999</v>
      </c>
      <c r="ET29">
        <v>0.74680000000000002</v>
      </c>
      <c r="EU29">
        <v>1.0218</v>
      </c>
      <c r="EV29">
        <v>1.1939</v>
      </c>
      <c r="EW29">
        <v>0</v>
      </c>
      <c r="EX29">
        <v>0</v>
      </c>
      <c r="EY29">
        <v>2024</v>
      </c>
      <c r="EZ29">
        <v>1.1463000000000001</v>
      </c>
      <c r="FA29">
        <v>523.4</v>
      </c>
      <c r="FB29" t="s">
        <v>6961</v>
      </c>
      <c r="FC29">
        <v>12.321</v>
      </c>
      <c r="FD29">
        <v>10945</v>
      </c>
      <c r="FE29">
        <v>41.5</v>
      </c>
      <c r="FF29">
        <v>63.5</v>
      </c>
      <c r="FG29">
        <v>47.2</v>
      </c>
      <c r="FH29">
        <v>0</v>
      </c>
      <c r="FI29">
        <v>168.4</v>
      </c>
      <c r="FJ29">
        <v>625.29999999999995</v>
      </c>
      <c r="FK29">
        <v>479.2</v>
      </c>
      <c r="FL29">
        <v>421.3</v>
      </c>
      <c r="FM29">
        <v>803.4</v>
      </c>
      <c r="FN29">
        <v>587.20000000000005</v>
      </c>
      <c r="FO29">
        <v>502.6</v>
      </c>
      <c r="FP29">
        <v>519.20000000000005</v>
      </c>
      <c r="FQ29">
        <v>491</v>
      </c>
      <c r="FR29">
        <v>1.1555</v>
      </c>
      <c r="FS29">
        <v>1.2219</v>
      </c>
      <c r="FT29">
        <v>455.2</v>
      </c>
      <c r="FU29">
        <v>383.1</v>
      </c>
      <c r="FV29">
        <v>368.4</v>
      </c>
      <c r="FW29">
        <v>35.5</v>
      </c>
      <c r="FX29">
        <v>151.4</v>
      </c>
      <c r="FY29">
        <v>558.70000000000005</v>
      </c>
      <c r="FZ29">
        <v>410.3</v>
      </c>
      <c r="GA29">
        <v>397.4</v>
      </c>
      <c r="GB29">
        <v>375.4</v>
      </c>
      <c r="GC29">
        <v>353.4</v>
      </c>
      <c r="GD29">
        <v>334.2</v>
      </c>
      <c r="GE29">
        <v>307.5</v>
      </c>
      <c r="GF29">
        <v>274.3</v>
      </c>
      <c r="GG29">
        <v>304.7</v>
      </c>
      <c r="GH29">
        <v>351.6</v>
      </c>
    </row>
    <row r="30" spans="1:190" x14ac:dyDescent="0.25">
      <c r="A30" t="s">
        <v>5540</v>
      </c>
      <c r="B30" t="s">
        <v>6703</v>
      </c>
      <c r="C30" t="s">
        <v>6704</v>
      </c>
      <c r="D30" t="s">
        <v>6705</v>
      </c>
      <c r="E30" t="s">
        <v>6706</v>
      </c>
      <c r="F30" t="s">
        <v>6707</v>
      </c>
      <c r="G30" t="s">
        <v>6707</v>
      </c>
      <c r="H30">
        <v>1977</v>
      </c>
      <c r="I30" t="s">
        <v>5540</v>
      </c>
      <c r="J30" t="s">
        <v>5540</v>
      </c>
      <c r="K30" t="s">
        <v>924</v>
      </c>
      <c r="L30" t="s">
        <v>1698</v>
      </c>
      <c r="M30" t="s">
        <v>1781</v>
      </c>
      <c r="N30">
        <v>270</v>
      </c>
      <c r="O30" s="96">
        <v>45382.869259259256</v>
      </c>
      <c r="P30">
        <v>7.6440000000000001</v>
      </c>
      <c r="Q30">
        <v>6.1050000000000004</v>
      </c>
      <c r="R30">
        <v>1.534</v>
      </c>
      <c r="S30">
        <v>3</v>
      </c>
      <c r="T30">
        <v>1894</v>
      </c>
      <c r="U30">
        <v>0</v>
      </c>
      <c r="V30">
        <v>0.39</v>
      </c>
      <c r="W30">
        <v>776.9</v>
      </c>
      <c r="X30">
        <v>0.7127</v>
      </c>
      <c r="Y30">
        <v>841.9</v>
      </c>
      <c r="Z30">
        <v>0.86409999999999998</v>
      </c>
      <c r="AA30">
        <v>694.4</v>
      </c>
      <c r="AB30">
        <v>1237.7</v>
      </c>
      <c r="AC30">
        <v>1005.5</v>
      </c>
      <c r="AD30">
        <v>878.9</v>
      </c>
      <c r="AE30">
        <v>803.2</v>
      </c>
      <c r="AF30">
        <v>762.7</v>
      </c>
      <c r="AG30">
        <v>741.4</v>
      </c>
      <c r="AH30">
        <v>721.3</v>
      </c>
      <c r="AI30">
        <v>0</v>
      </c>
      <c r="AJ30">
        <v>0</v>
      </c>
      <c r="AK30">
        <v>0</v>
      </c>
      <c r="AL30">
        <v>0</v>
      </c>
      <c r="AM30">
        <v>0</v>
      </c>
      <c r="AN30">
        <v>0</v>
      </c>
      <c r="AO30">
        <v>0</v>
      </c>
      <c r="AP30">
        <v>964.2</v>
      </c>
      <c r="AQ30">
        <v>798.5</v>
      </c>
      <c r="AR30">
        <v>715.8</v>
      </c>
      <c r="AS30">
        <v>670</v>
      </c>
      <c r="AT30">
        <v>644.5</v>
      </c>
      <c r="AU30">
        <v>628</v>
      </c>
      <c r="AV30">
        <v>608.5</v>
      </c>
      <c r="AW30">
        <v>0</v>
      </c>
      <c r="AX30">
        <v>0</v>
      </c>
      <c r="AY30">
        <v>0</v>
      </c>
      <c r="AZ30">
        <v>0</v>
      </c>
      <c r="BA30">
        <v>0</v>
      </c>
      <c r="BB30">
        <v>0</v>
      </c>
      <c r="BC30">
        <v>0</v>
      </c>
      <c r="BD30">
        <v>1233.8</v>
      </c>
      <c r="BE30">
        <v>947.9</v>
      </c>
      <c r="BF30">
        <v>798.7</v>
      </c>
      <c r="BG30">
        <v>712.6</v>
      </c>
      <c r="BH30">
        <v>668</v>
      </c>
      <c r="BI30">
        <v>634.4</v>
      </c>
      <c r="BJ30">
        <v>580.29999999999995</v>
      </c>
      <c r="BK30">
        <v>42.8</v>
      </c>
      <c r="BL30">
        <v>41.1</v>
      </c>
      <c r="BM30">
        <v>39.799999999999997</v>
      </c>
      <c r="BN30">
        <v>38.299999999999997</v>
      </c>
      <c r="BO30">
        <v>37.9</v>
      </c>
      <c r="BP30">
        <v>38.4</v>
      </c>
      <c r="BQ30">
        <v>39.700000000000003</v>
      </c>
      <c r="BR30">
        <v>147.6</v>
      </c>
      <c r="BS30">
        <v>151.6</v>
      </c>
      <c r="BT30">
        <v>154.80000000000001</v>
      </c>
      <c r="BU30">
        <v>165.9</v>
      </c>
      <c r="BV30">
        <v>176.8</v>
      </c>
      <c r="BW30">
        <v>178.6</v>
      </c>
      <c r="BX30">
        <v>178.8</v>
      </c>
      <c r="BY30">
        <v>1277.3</v>
      </c>
      <c r="BZ30">
        <v>1065.4000000000001</v>
      </c>
      <c r="CA30">
        <v>956.2</v>
      </c>
      <c r="CB30">
        <v>898.7</v>
      </c>
      <c r="CC30">
        <v>878.2</v>
      </c>
      <c r="CD30">
        <v>872.9</v>
      </c>
      <c r="CE30">
        <v>886</v>
      </c>
      <c r="CF30">
        <v>845.2</v>
      </c>
      <c r="CG30">
        <v>722.4</v>
      </c>
      <c r="CH30">
        <v>666.9</v>
      </c>
      <c r="CI30">
        <v>640.29999999999995</v>
      </c>
      <c r="CJ30">
        <v>627.29999999999995</v>
      </c>
      <c r="CK30">
        <v>622.5</v>
      </c>
      <c r="CL30">
        <v>621.20000000000005</v>
      </c>
      <c r="CM30">
        <v>807.3</v>
      </c>
      <c r="CN30">
        <v>697.1</v>
      </c>
      <c r="CO30">
        <v>649.79999999999995</v>
      </c>
      <c r="CP30">
        <v>625.70000000000005</v>
      </c>
      <c r="CQ30">
        <v>611.70000000000005</v>
      </c>
      <c r="CR30">
        <v>605.29999999999995</v>
      </c>
      <c r="CS30">
        <v>601.20000000000005</v>
      </c>
      <c r="CT30">
        <v>786.8</v>
      </c>
      <c r="CU30">
        <v>681.2</v>
      </c>
      <c r="CV30">
        <v>635.9</v>
      </c>
      <c r="CW30">
        <v>610.6</v>
      </c>
      <c r="CX30">
        <v>593.1</v>
      </c>
      <c r="CY30">
        <v>581</v>
      </c>
      <c r="CZ30">
        <v>570.29999999999995</v>
      </c>
      <c r="DA30">
        <v>802.1</v>
      </c>
      <c r="DB30">
        <v>676.3</v>
      </c>
      <c r="DC30">
        <v>625.20000000000005</v>
      </c>
      <c r="DD30">
        <v>601.20000000000005</v>
      </c>
      <c r="DE30">
        <v>586.1</v>
      </c>
      <c r="DF30">
        <v>569.20000000000005</v>
      </c>
      <c r="DG30">
        <v>546.9</v>
      </c>
      <c r="DH30">
        <v>786.6</v>
      </c>
      <c r="DI30">
        <v>663.4</v>
      </c>
      <c r="DJ30">
        <v>612.20000000000005</v>
      </c>
      <c r="DK30">
        <v>581.20000000000005</v>
      </c>
      <c r="DL30">
        <v>558.4</v>
      </c>
      <c r="DM30">
        <v>541.79999999999995</v>
      </c>
      <c r="DN30">
        <v>519</v>
      </c>
      <c r="DO30">
        <v>810.3</v>
      </c>
      <c r="DP30">
        <v>676</v>
      </c>
      <c r="DQ30">
        <v>618.1</v>
      </c>
      <c r="DR30">
        <v>583.6</v>
      </c>
      <c r="DS30">
        <v>556.4</v>
      </c>
      <c r="DT30">
        <v>534.29999999999995</v>
      </c>
      <c r="DU30">
        <v>496.6</v>
      </c>
      <c r="DV30">
        <v>894</v>
      </c>
      <c r="DW30">
        <v>728.4</v>
      </c>
      <c r="DX30">
        <v>643.9</v>
      </c>
      <c r="DY30">
        <v>602.70000000000005</v>
      </c>
      <c r="DZ30">
        <v>571.29999999999995</v>
      </c>
      <c r="EA30">
        <v>544.29999999999995</v>
      </c>
      <c r="EB30">
        <v>496.3</v>
      </c>
      <c r="EC30">
        <v>1037.5999999999999</v>
      </c>
      <c r="ED30">
        <v>820</v>
      </c>
      <c r="EE30">
        <v>698.9</v>
      </c>
      <c r="EF30">
        <v>635.20000000000005</v>
      </c>
      <c r="EG30">
        <v>599.4</v>
      </c>
      <c r="EH30">
        <v>570.6</v>
      </c>
      <c r="EI30">
        <v>522.1</v>
      </c>
      <c r="EJ30">
        <v>1198.0999999999999</v>
      </c>
      <c r="EK30">
        <v>945.6</v>
      </c>
      <c r="EL30">
        <v>801.6</v>
      </c>
      <c r="EM30">
        <v>707.6</v>
      </c>
      <c r="EN30">
        <v>647.20000000000005</v>
      </c>
      <c r="EO30">
        <v>609.9</v>
      </c>
      <c r="EP30">
        <v>556.5</v>
      </c>
      <c r="EQ30">
        <v>0.68079999999999996</v>
      </c>
      <c r="ER30">
        <v>0.87009999999999998</v>
      </c>
      <c r="ES30">
        <v>1.31</v>
      </c>
      <c r="ET30">
        <v>0.70620000000000005</v>
      </c>
      <c r="EU30">
        <v>0.95269999999999999</v>
      </c>
      <c r="EV30">
        <v>1.0979000000000001</v>
      </c>
      <c r="EW30">
        <v>0</v>
      </c>
      <c r="EX30">
        <v>0</v>
      </c>
      <c r="EY30">
        <v>2024</v>
      </c>
      <c r="EZ30">
        <v>1.0687</v>
      </c>
      <c r="FA30">
        <v>561.4</v>
      </c>
      <c r="FB30" t="s">
        <v>6080</v>
      </c>
      <c r="FC30">
        <v>10.483000000000001</v>
      </c>
      <c r="FD30">
        <v>6241</v>
      </c>
      <c r="FE30">
        <v>29.1</v>
      </c>
      <c r="FF30">
        <v>49.2</v>
      </c>
      <c r="FG30">
        <v>31.5</v>
      </c>
      <c r="FH30">
        <v>99</v>
      </c>
      <c r="FI30">
        <v>0</v>
      </c>
      <c r="FJ30">
        <v>659.1</v>
      </c>
      <c r="FK30">
        <v>513</v>
      </c>
      <c r="FL30">
        <v>458</v>
      </c>
      <c r="FM30">
        <v>849.6</v>
      </c>
      <c r="FN30">
        <v>629.79999999999995</v>
      </c>
      <c r="FO30">
        <v>546.5</v>
      </c>
      <c r="FP30">
        <v>555</v>
      </c>
      <c r="FQ30">
        <v>527</v>
      </c>
      <c r="FR30">
        <v>1.0810999999999999</v>
      </c>
      <c r="FS30">
        <v>1.1384000000000001</v>
      </c>
      <c r="FT30">
        <v>501.8</v>
      </c>
      <c r="FU30">
        <v>419.9</v>
      </c>
      <c r="FV30">
        <v>403.1</v>
      </c>
      <c r="FW30">
        <v>37.9</v>
      </c>
      <c r="FX30">
        <v>144.4</v>
      </c>
      <c r="FY30">
        <v>633.79999999999995</v>
      </c>
      <c r="FZ30">
        <v>452.9</v>
      </c>
      <c r="GA30">
        <v>438.3</v>
      </c>
      <c r="GB30">
        <v>414</v>
      </c>
      <c r="GC30">
        <v>386.9</v>
      </c>
      <c r="GD30">
        <v>363.6</v>
      </c>
      <c r="GE30">
        <v>335.2</v>
      </c>
      <c r="GF30">
        <v>283.10000000000002</v>
      </c>
      <c r="GG30">
        <v>320.3</v>
      </c>
      <c r="GH30">
        <v>369.8</v>
      </c>
    </row>
    <row r="31" spans="1:190" x14ac:dyDescent="0.25">
      <c r="A31" t="s">
        <v>5805</v>
      </c>
      <c r="B31" t="s">
        <v>6034</v>
      </c>
      <c r="C31" t="s">
        <v>1327</v>
      </c>
      <c r="D31" t="s">
        <v>1328</v>
      </c>
      <c r="E31" t="s">
        <v>1036</v>
      </c>
      <c r="F31" t="s">
        <v>1037</v>
      </c>
      <c r="G31" t="s">
        <v>1038</v>
      </c>
      <c r="H31">
        <v>1986</v>
      </c>
      <c r="I31" t="s">
        <v>5806</v>
      </c>
      <c r="J31" t="s">
        <v>5540</v>
      </c>
      <c r="K31" t="s">
        <v>924</v>
      </c>
      <c r="L31" t="s">
        <v>1698</v>
      </c>
      <c r="M31" t="s">
        <v>1781</v>
      </c>
      <c r="N31">
        <v>469</v>
      </c>
      <c r="O31" s="96">
        <v>45382.873310185183</v>
      </c>
      <c r="P31">
        <v>9.4350000000000005</v>
      </c>
      <c r="Q31">
        <v>7.79</v>
      </c>
      <c r="R31">
        <v>1.7629999999999999</v>
      </c>
      <c r="S31">
        <v>3.3</v>
      </c>
      <c r="T31">
        <v>4795</v>
      </c>
      <c r="U31">
        <v>0</v>
      </c>
      <c r="V31">
        <v>0.36</v>
      </c>
      <c r="W31">
        <v>694.6</v>
      </c>
      <c r="X31">
        <v>0.79210000000000003</v>
      </c>
      <c r="Y31">
        <v>757.5</v>
      </c>
      <c r="Z31">
        <v>0.96140000000000003</v>
      </c>
      <c r="AA31">
        <v>624.1</v>
      </c>
      <c r="AB31">
        <v>1091.8</v>
      </c>
      <c r="AC31">
        <v>894.2</v>
      </c>
      <c r="AD31">
        <v>788.2</v>
      </c>
      <c r="AE31">
        <v>727.3</v>
      </c>
      <c r="AF31">
        <v>691.5</v>
      </c>
      <c r="AG31">
        <v>670.5</v>
      </c>
      <c r="AH31">
        <v>646.4</v>
      </c>
      <c r="AI31">
        <v>0</v>
      </c>
      <c r="AJ31">
        <v>0</v>
      </c>
      <c r="AK31">
        <v>0</v>
      </c>
      <c r="AL31">
        <v>0</v>
      </c>
      <c r="AM31">
        <v>0</v>
      </c>
      <c r="AN31">
        <v>0</v>
      </c>
      <c r="AO31">
        <v>0</v>
      </c>
      <c r="AP31">
        <v>844.9</v>
      </c>
      <c r="AQ31">
        <v>709</v>
      </c>
      <c r="AR31">
        <v>640.9</v>
      </c>
      <c r="AS31">
        <v>604.79999999999995</v>
      </c>
      <c r="AT31">
        <v>584.1</v>
      </c>
      <c r="AU31">
        <v>570</v>
      </c>
      <c r="AV31">
        <v>550.79999999999995</v>
      </c>
      <c r="AW31">
        <v>0</v>
      </c>
      <c r="AX31">
        <v>0</v>
      </c>
      <c r="AY31">
        <v>0</v>
      </c>
      <c r="AZ31">
        <v>0</v>
      </c>
      <c r="BA31">
        <v>0</v>
      </c>
      <c r="BB31">
        <v>0</v>
      </c>
      <c r="BC31">
        <v>0</v>
      </c>
      <c r="BD31">
        <v>1092.0999999999999</v>
      </c>
      <c r="BE31">
        <v>843.8</v>
      </c>
      <c r="BF31">
        <v>715.9</v>
      </c>
      <c r="BG31">
        <v>643.6</v>
      </c>
      <c r="BH31">
        <v>605.4</v>
      </c>
      <c r="BI31">
        <v>576</v>
      </c>
      <c r="BJ31">
        <v>528.1</v>
      </c>
      <c r="BK31">
        <v>42.5</v>
      </c>
      <c r="BL31">
        <v>40.5</v>
      </c>
      <c r="BM31">
        <v>39.4</v>
      </c>
      <c r="BN31">
        <v>39</v>
      </c>
      <c r="BO31">
        <v>38.700000000000003</v>
      </c>
      <c r="BP31">
        <v>38.6</v>
      </c>
      <c r="BQ31">
        <v>38.799999999999997</v>
      </c>
      <c r="BR31">
        <v>146.19999999999999</v>
      </c>
      <c r="BS31">
        <v>151.6</v>
      </c>
      <c r="BT31">
        <v>154</v>
      </c>
      <c r="BU31">
        <v>163.69999999999999</v>
      </c>
      <c r="BV31">
        <v>176.8</v>
      </c>
      <c r="BW31">
        <v>179</v>
      </c>
      <c r="BX31">
        <v>179.2</v>
      </c>
      <c r="BY31">
        <v>1089.4000000000001</v>
      </c>
      <c r="BZ31">
        <v>921.5</v>
      </c>
      <c r="CA31">
        <v>840.9</v>
      </c>
      <c r="CB31">
        <v>808</v>
      </c>
      <c r="CC31">
        <v>793.8</v>
      </c>
      <c r="CD31">
        <v>786</v>
      </c>
      <c r="CE31">
        <v>780.7</v>
      </c>
      <c r="CF31">
        <v>724</v>
      </c>
      <c r="CG31">
        <v>629.79999999999995</v>
      </c>
      <c r="CH31">
        <v>589.29999999999995</v>
      </c>
      <c r="CI31">
        <v>571.6</v>
      </c>
      <c r="CJ31">
        <v>563.4</v>
      </c>
      <c r="CK31">
        <v>558.79999999999995</v>
      </c>
      <c r="CL31">
        <v>553.79999999999995</v>
      </c>
      <c r="CM31">
        <v>692.1</v>
      </c>
      <c r="CN31">
        <v>609.70000000000005</v>
      </c>
      <c r="CO31">
        <v>575.29999999999995</v>
      </c>
      <c r="CP31">
        <v>558.5</v>
      </c>
      <c r="CQ31">
        <v>549.29999999999995</v>
      </c>
      <c r="CR31">
        <v>544.4</v>
      </c>
      <c r="CS31">
        <v>538.1</v>
      </c>
      <c r="CT31">
        <v>673.8</v>
      </c>
      <c r="CU31">
        <v>597.1</v>
      </c>
      <c r="CV31">
        <v>564.29999999999995</v>
      </c>
      <c r="CW31">
        <v>545.79999999999995</v>
      </c>
      <c r="CX31">
        <v>533.9</v>
      </c>
      <c r="CY31">
        <v>525.6</v>
      </c>
      <c r="CZ31">
        <v>516</v>
      </c>
      <c r="DA31">
        <v>686.6</v>
      </c>
      <c r="DB31">
        <v>600.29999999999995</v>
      </c>
      <c r="DC31">
        <v>560.1</v>
      </c>
      <c r="DD31">
        <v>540</v>
      </c>
      <c r="DE31">
        <v>527.20000000000005</v>
      </c>
      <c r="DF31">
        <v>515.5</v>
      </c>
      <c r="DG31">
        <v>499.5</v>
      </c>
      <c r="DH31">
        <v>698.6</v>
      </c>
      <c r="DI31">
        <v>594.29999999999995</v>
      </c>
      <c r="DJ31">
        <v>552.29999999999995</v>
      </c>
      <c r="DK31">
        <v>527.70000000000005</v>
      </c>
      <c r="DL31">
        <v>509.5</v>
      </c>
      <c r="DM31">
        <v>495.4</v>
      </c>
      <c r="DN31">
        <v>477</v>
      </c>
      <c r="DO31">
        <v>721.8</v>
      </c>
      <c r="DP31">
        <v>607.5</v>
      </c>
      <c r="DQ31">
        <v>558.5</v>
      </c>
      <c r="DR31">
        <v>531.5</v>
      </c>
      <c r="DS31">
        <v>510.4</v>
      </c>
      <c r="DT31">
        <v>492.7</v>
      </c>
      <c r="DU31">
        <v>462.9</v>
      </c>
      <c r="DV31">
        <v>799.9</v>
      </c>
      <c r="DW31">
        <v>660.9</v>
      </c>
      <c r="DX31">
        <v>583.9</v>
      </c>
      <c r="DY31">
        <v>548.4</v>
      </c>
      <c r="DZ31">
        <v>524.20000000000005</v>
      </c>
      <c r="EA31">
        <v>503.5</v>
      </c>
      <c r="EB31">
        <v>466.8</v>
      </c>
      <c r="EC31">
        <v>947.7</v>
      </c>
      <c r="ED31">
        <v>751.7</v>
      </c>
      <c r="EE31">
        <v>639.79999999999995</v>
      </c>
      <c r="EF31">
        <v>578.20000000000005</v>
      </c>
      <c r="EG31">
        <v>546.5</v>
      </c>
      <c r="EH31">
        <v>523.9</v>
      </c>
      <c r="EI31">
        <v>486.3</v>
      </c>
      <c r="EJ31">
        <v>1094.3</v>
      </c>
      <c r="EK31">
        <v>866.9</v>
      </c>
      <c r="EL31">
        <v>735.4</v>
      </c>
      <c r="EM31">
        <v>646.6</v>
      </c>
      <c r="EN31">
        <v>589.20000000000005</v>
      </c>
      <c r="EO31">
        <v>554.9</v>
      </c>
      <c r="EP31">
        <v>512.1</v>
      </c>
      <c r="EQ31">
        <v>0.77229999999999999</v>
      </c>
      <c r="ER31">
        <v>0.96730000000000005</v>
      </c>
      <c r="ES31">
        <v>1.1408</v>
      </c>
      <c r="ET31">
        <v>0.59699999999999998</v>
      </c>
      <c r="EU31">
        <v>0.82169999999999999</v>
      </c>
      <c r="EV31">
        <v>0.95379999999999998</v>
      </c>
      <c r="EW31">
        <v>0</v>
      </c>
      <c r="EX31">
        <v>0</v>
      </c>
      <c r="EY31">
        <v>2024</v>
      </c>
      <c r="EZ31">
        <v>0.92130000000000001</v>
      </c>
      <c r="FA31">
        <v>651.29999999999995</v>
      </c>
      <c r="FB31" t="s">
        <v>7203</v>
      </c>
      <c r="FC31">
        <v>8.1140000000000008</v>
      </c>
      <c r="FD31">
        <v>4110</v>
      </c>
      <c r="FE31">
        <v>21.1</v>
      </c>
      <c r="FF31">
        <v>24.6</v>
      </c>
      <c r="FG31">
        <v>23.1</v>
      </c>
      <c r="FH31">
        <v>65.599999999999994</v>
      </c>
      <c r="FI31">
        <v>0</v>
      </c>
      <c r="FJ31">
        <v>782.2</v>
      </c>
      <c r="FK31">
        <v>595.20000000000005</v>
      </c>
      <c r="FL31">
        <v>525.9</v>
      </c>
      <c r="FM31">
        <v>1005</v>
      </c>
      <c r="FN31">
        <v>730.2</v>
      </c>
      <c r="FO31">
        <v>629.1</v>
      </c>
      <c r="FP31">
        <v>650.4</v>
      </c>
      <c r="FQ31">
        <v>607.20000000000005</v>
      </c>
      <c r="FR31">
        <v>0.92249999999999999</v>
      </c>
      <c r="FS31">
        <v>0.98819999999999997</v>
      </c>
      <c r="FT31">
        <v>587.79999999999995</v>
      </c>
      <c r="FU31">
        <v>488.9</v>
      </c>
      <c r="FV31">
        <v>464.5</v>
      </c>
      <c r="FW31">
        <v>39</v>
      </c>
      <c r="FX31">
        <v>176.2</v>
      </c>
      <c r="FY31">
        <v>746.2</v>
      </c>
      <c r="FZ31">
        <v>521.6</v>
      </c>
      <c r="GA31">
        <v>503</v>
      </c>
      <c r="GB31">
        <v>467.4</v>
      </c>
      <c r="GC31">
        <v>436.1</v>
      </c>
      <c r="GD31">
        <v>419.5</v>
      </c>
      <c r="GE31">
        <v>382.5</v>
      </c>
      <c r="GF31">
        <v>346.6</v>
      </c>
      <c r="GG31">
        <v>384.1</v>
      </c>
      <c r="GH31">
        <v>429.4</v>
      </c>
    </row>
    <row r="32" spans="1:190" x14ac:dyDescent="0.25">
      <c r="A32" t="s">
        <v>5824</v>
      </c>
      <c r="B32" t="s">
        <v>6535</v>
      </c>
      <c r="C32" t="s">
        <v>1229</v>
      </c>
      <c r="D32" t="s">
        <v>1230</v>
      </c>
      <c r="E32" t="s">
        <v>1451</v>
      </c>
      <c r="F32" t="s">
        <v>1452</v>
      </c>
      <c r="G32" t="s">
        <v>1453</v>
      </c>
      <c r="H32">
        <v>1993</v>
      </c>
      <c r="I32" t="s">
        <v>5825</v>
      </c>
      <c r="J32" t="s">
        <v>5540</v>
      </c>
      <c r="K32" t="s">
        <v>924</v>
      </c>
      <c r="L32" t="s">
        <v>1698</v>
      </c>
      <c r="M32" t="s">
        <v>1781</v>
      </c>
      <c r="N32">
        <v>400</v>
      </c>
      <c r="O32" s="96">
        <v>45382.873749999999</v>
      </c>
      <c r="P32">
        <v>10.615</v>
      </c>
      <c r="Q32">
        <v>9.4809999999999999</v>
      </c>
      <c r="R32">
        <v>1.891</v>
      </c>
      <c r="S32">
        <v>3.35</v>
      </c>
      <c r="T32">
        <v>5856</v>
      </c>
      <c r="U32">
        <v>0</v>
      </c>
      <c r="V32">
        <v>0.24</v>
      </c>
      <c r="W32">
        <v>650</v>
      </c>
      <c r="X32">
        <v>0.84140000000000004</v>
      </c>
      <c r="Y32">
        <v>713.1</v>
      </c>
      <c r="Z32">
        <v>1.0316000000000001</v>
      </c>
      <c r="AA32">
        <v>581.6</v>
      </c>
      <c r="AB32">
        <v>1048.0999999999999</v>
      </c>
      <c r="AC32">
        <v>846</v>
      </c>
      <c r="AD32">
        <v>742</v>
      </c>
      <c r="AE32">
        <v>684.5</v>
      </c>
      <c r="AF32">
        <v>648.5</v>
      </c>
      <c r="AG32">
        <v>625.6</v>
      </c>
      <c r="AH32">
        <v>602</v>
      </c>
      <c r="AI32">
        <v>0</v>
      </c>
      <c r="AJ32">
        <v>0</v>
      </c>
      <c r="AK32">
        <v>0</v>
      </c>
      <c r="AL32">
        <v>0</v>
      </c>
      <c r="AM32">
        <v>0</v>
      </c>
      <c r="AN32">
        <v>0</v>
      </c>
      <c r="AO32">
        <v>0</v>
      </c>
      <c r="AP32">
        <v>804.8</v>
      </c>
      <c r="AQ32">
        <v>665.1</v>
      </c>
      <c r="AR32">
        <v>597.5</v>
      </c>
      <c r="AS32">
        <v>562.5</v>
      </c>
      <c r="AT32">
        <v>541.70000000000005</v>
      </c>
      <c r="AU32">
        <v>528</v>
      </c>
      <c r="AV32">
        <v>510.1</v>
      </c>
      <c r="AW32">
        <v>0</v>
      </c>
      <c r="AX32">
        <v>0</v>
      </c>
      <c r="AY32">
        <v>0</v>
      </c>
      <c r="AZ32">
        <v>0</v>
      </c>
      <c r="BA32">
        <v>0</v>
      </c>
      <c r="BB32">
        <v>0</v>
      </c>
      <c r="BC32">
        <v>0</v>
      </c>
      <c r="BD32">
        <v>1050.5</v>
      </c>
      <c r="BE32">
        <v>797.3</v>
      </c>
      <c r="BF32">
        <v>670.9</v>
      </c>
      <c r="BG32">
        <v>599.9</v>
      </c>
      <c r="BH32">
        <v>562.20000000000005</v>
      </c>
      <c r="BI32">
        <v>533.4</v>
      </c>
      <c r="BJ32">
        <v>487.8</v>
      </c>
      <c r="BK32">
        <v>42.9</v>
      </c>
      <c r="BL32">
        <v>40.9</v>
      </c>
      <c r="BM32">
        <v>39.799999999999997</v>
      </c>
      <c r="BN32">
        <v>39.200000000000003</v>
      </c>
      <c r="BO32">
        <v>38.799999999999997</v>
      </c>
      <c r="BP32">
        <v>38.6</v>
      </c>
      <c r="BQ32">
        <v>38.799999999999997</v>
      </c>
      <c r="BR32">
        <v>144.30000000000001</v>
      </c>
      <c r="BS32">
        <v>149.4</v>
      </c>
      <c r="BT32">
        <v>152.9</v>
      </c>
      <c r="BU32">
        <v>158.30000000000001</v>
      </c>
      <c r="BV32">
        <v>171.8</v>
      </c>
      <c r="BW32">
        <v>178.1</v>
      </c>
      <c r="BX32">
        <v>179</v>
      </c>
      <c r="BY32">
        <v>1025.0999999999999</v>
      </c>
      <c r="BZ32">
        <v>856.4</v>
      </c>
      <c r="CA32">
        <v>781.1</v>
      </c>
      <c r="CB32">
        <v>751.6</v>
      </c>
      <c r="CC32">
        <v>738.4</v>
      </c>
      <c r="CD32">
        <v>731.6</v>
      </c>
      <c r="CE32">
        <v>728.3</v>
      </c>
      <c r="CF32">
        <v>675.9</v>
      </c>
      <c r="CG32">
        <v>580.6</v>
      </c>
      <c r="CH32">
        <v>541.29999999999995</v>
      </c>
      <c r="CI32">
        <v>526.6</v>
      </c>
      <c r="CJ32">
        <v>520.29999999999995</v>
      </c>
      <c r="CK32">
        <v>516.6</v>
      </c>
      <c r="CL32">
        <v>512.9</v>
      </c>
      <c r="CM32">
        <v>644</v>
      </c>
      <c r="CN32">
        <v>560.70000000000005</v>
      </c>
      <c r="CO32">
        <v>526.79999999999995</v>
      </c>
      <c r="CP32">
        <v>512.5</v>
      </c>
      <c r="CQ32">
        <v>506.5</v>
      </c>
      <c r="CR32">
        <v>502.7</v>
      </c>
      <c r="CS32">
        <v>497.8</v>
      </c>
      <c r="CT32">
        <v>623.5</v>
      </c>
      <c r="CU32">
        <v>547.9</v>
      </c>
      <c r="CV32">
        <v>515.9</v>
      </c>
      <c r="CW32">
        <v>499.6</v>
      </c>
      <c r="CX32">
        <v>490</v>
      </c>
      <c r="CY32">
        <v>484.4</v>
      </c>
      <c r="CZ32">
        <v>476.3</v>
      </c>
      <c r="DA32">
        <v>634.4</v>
      </c>
      <c r="DB32">
        <v>551.29999999999995</v>
      </c>
      <c r="DC32">
        <v>515.4</v>
      </c>
      <c r="DD32">
        <v>495.8</v>
      </c>
      <c r="DE32">
        <v>482</v>
      </c>
      <c r="DF32">
        <v>471.8</v>
      </c>
      <c r="DG32">
        <v>458.7</v>
      </c>
      <c r="DH32">
        <v>671.6</v>
      </c>
      <c r="DI32">
        <v>559.6</v>
      </c>
      <c r="DJ32">
        <v>512.5</v>
      </c>
      <c r="DK32">
        <v>488.1</v>
      </c>
      <c r="DL32">
        <v>470.3</v>
      </c>
      <c r="DM32">
        <v>456.4</v>
      </c>
      <c r="DN32">
        <v>440.9</v>
      </c>
      <c r="DO32">
        <v>695.7</v>
      </c>
      <c r="DP32">
        <v>573.9</v>
      </c>
      <c r="DQ32">
        <v>518.9</v>
      </c>
      <c r="DR32">
        <v>491.7</v>
      </c>
      <c r="DS32">
        <v>472</v>
      </c>
      <c r="DT32">
        <v>454.6</v>
      </c>
      <c r="DU32">
        <v>425.4</v>
      </c>
      <c r="DV32">
        <v>779.5</v>
      </c>
      <c r="DW32">
        <v>629.1</v>
      </c>
      <c r="DX32">
        <v>548.9</v>
      </c>
      <c r="DY32">
        <v>509.5</v>
      </c>
      <c r="DZ32">
        <v>485.5</v>
      </c>
      <c r="EA32">
        <v>465.5</v>
      </c>
      <c r="EB32">
        <v>428.9</v>
      </c>
      <c r="EC32">
        <v>927.7</v>
      </c>
      <c r="ED32">
        <v>723.7</v>
      </c>
      <c r="EE32">
        <v>610.4</v>
      </c>
      <c r="EF32">
        <v>543.9</v>
      </c>
      <c r="EG32">
        <v>508.6</v>
      </c>
      <c r="EH32">
        <v>485.9</v>
      </c>
      <c r="EI32">
        <v>448.4</v>
      </c>
      <c r="EJ32">
        <v>1071.2</v>
      </c>
      <c r="EK32">
        <v>835.6</v>
      </c>
      <c r="EL32">
        <v>702.9</v>
      </c>
      <c r="EM32">
        <v>617.4</v>
      </c>
      <c r="EN32">
        <v>558.6</v>
      </c>
      <c r="EO32">
        <v>519.6</v>
      </c>
      <c r="EP32">
        <v>475.7</v>
      </c>
      <c r="EQ32">
        <v>0.81640000000000001</v>
      </c>
      <c r="ER32">
        <v>1.0389999999999999</v>
      </c>
      <c r="ES32">
        <v>1.1332</v>
      </c>
      <c r="ET32">
        <v>0.60929999999999995</v>
      </c>
      <c r="EU32">
        <v>0.8286</v>
      </c>
      <c r="EV32">
        <v>0.96120000000000005</v>
      </c>
      <c r="EW32">
        <v>0</v>
      </c>
      <c r="EX32">
        <v>0</v>
      </c>
      <c r="EY32">
        <v>2024</v>
      </c>
      <c r="EZ32">
        <v>0.92600000000000005</v>
      </c>
      <c r="FA32">
        <v>647.9</v>
      </c>
      <c r="FB32" t="s">
        <v>6128</v>
      </c>
      <c r="FC32">
        <v>8.19</v>
      </c>
      <c r="FD32">
        <v>7598</v>
      </c>
      <c r="FE32">
        <v>26.3</v>
      </c>
      <c r="FF32">
        <v>28.1</v>
      </c>
      <c r="FG32">
        <v>34</v>
      </c>
      <c r="FH32">
        <v>106.3</v>
      </c>
      <c r="FI32">
        <v>0</v>
      </c>
      <c r="FJ32">
        <v>769.9</v>
      </c>
      <c r="FK32">
        <v>592.70000000000005</v>
      </c>
      <c r="FL32">
        <v>529.5</v>
      </c>
      <c r="FM32">
        <v>984.7</v>
      </c>
      <c r="FN32">
        <v>724.1</v>
      </c>
      <c r="FO32">
        <v>624.20000000000005</v>
      </c>
      <c r="FP32">
        <v>649.20000000000005</v>
      </c>
      <c r="FQ32">
        <v>599.9</v>
      </c>
      <c r="FR32">
        <v>0.92420000000000002</v>
      </c>
      <c r="FS32">
        <v>1.0001</v>
      </c>
      <c r="FT32">
        <v>589.79999999999995</v>
      </c>
      <c r="FU32">
        <v>502</v>
      </c>
      <c r="FV32">
        <v>480.7</v>
      </c>
      <c r="FW32">
        <v>39.6</v>
      </c>
      <c r="FX32">
        <v>178.6</v>
      </c>
      <c r="FY32">
        <v>732.3</v>
      </c>
      <c r="FZ32">
        <v>514.1</v>
      </c>
      <c r="GA32">
        <v>498</v>
      </c>
      <c r="GB32">
        <v>473.2</v>
      </c>
      <c r="GC32">
        <v>456.2</v>
      </c>
      <c r="GD32">
        <v>444.1</v>
      </c>
      <c r="GE32">
        <v>420.7</v>
      </c>
      <c r="GF32">
        <v>400.7</v>
      </c>
      <c r="GG32">
        <v>417.9</v>
      </c>
      <c r="GH32">
        <v>447.2</v>
      </c>
    </row>
    <row r="33" spans="1:190" x14ac:dyDescent="0.25">
      <c r="A33" t="s">
        <v>5543</v>
      </c>
      <c r="B33" t="s">
        <v>7007</v>
      </c>
      <c r="C33" t="s">
        <v>7008</v>
      </c>
      <c r="D33" t="s">
        <v>7009</v>
      </c>
      <c r="E33" t="s">
        <v>7010</v>
      </c>
      <c r="F33" t="s">
        <v>7011</v>
      </c>
      <c r="G33" t="s">
        <v>7012</v>
      </c>
      <c r="H33">
        <v>1992</v>
      </c>
      <c r="I33" t="s">
        <v>5540</v>
      </c>
      <c r="J33" t="s">
        <v>5540</v>
      </c>
      <c r="K33" t="s">
        <v>924</v>
      </c>
      <c r="L33" t="s">
        <v>1698</v>
      </c>
      <c r="M33" t="s">
        <v>1781</v>
      </c>
      <c r="N33">
        <v>682</v>
      </c>
      <c r="O33" s="96">
        <v>45382.872407407405</v>
      </c>
      <c r="P33">
        <v>11.66</v>
      </c>
      <c r="Q33">
        <v>10.188000000000001</v>
      </c>
      <c r="R33">
        <v>1.9339999999999999</v>
      </c>
      <c r="S33">
        <v>3.46</v>
      </c>
      <c r="T33">
        <v>6531</v>
      </c>
      <c r="U33">
        <v>0</v>
      </c>
      <c r="V33">
        <v>0.15</v>
      </c>
      <c r="W33">
        <v>620</v>
      </c>
      <c r="X33">
        <v>0.88539999999999996</v>
      </c>
      <c r="Y33">
        <v>677.6</v>
      </c>
      <c r="Z33">
        <v>1.0832999999999999</v>
      </c>
      <c r="AA33">
        <v>553.9</v>
      </c>
      <c r="AB33">
        <v>1009.6</v>
      </c>
      <c r="AC33">
        <v>811.8</v>
      </c>
      <c r="AD33">
        <v>706.1</v>
      </c>
      <c r="AE33">
        <v>648.20000000000005</v>
      </c>
      <c r="AF33">
        <v>614.20000000000005</v>
      </c>
      <c r="AG33">
        <v>591.5</v>
      </c>
      <c r="AH33">
        <v>566.4</v>
      </c>
      <c r="AI33">
        <v>0</v>
      </c>
      <c r="AJ33">
        <v>0</v>
      </c>
      <c r="AK33">
        <v>0</v>
      </c>
      <c r="AL33">
        <v>0</v>
      </c>
      <c r="AM33">
        <v>0</v>
      </c>
      <c r="AN33">
        <v>0</v>
      </c>
      <c r="AO33">
        <v>0</v>
      </c>
      <c r="AP33">
        <v>772</v>
      </c>
      <c r="AQ33">
        <v>636.5</v>
      </c>
      <c r="AR33">
        <v>569.70000000000005</v>
      </c>
      <c r="AS33">
        <v>535.1</v>
      </c>
      <c r="AT33">
        <v>514.79999999999995</v>
      </c>
      <c r="AU33">
        <v>500.9</v>
      </c>
      <c r="AV33">
        <v>481.7</v>
      </c>
      <c r="AW33">
        <v>0</v>
      </c>
      <c r="AX33">
        <v>0</v>
      </c>
      <c r="AY33">
        <v>0</v>
      </c>
      <c r="AZ33">
        <v>0</v>
      </c>
      <c r="BA33">
        <v>0</v>
      </c>
      <c r="BB33">
        <v>0</v>
      </c>
      <c r="BC33">
        <v>0</v>
      </c>
      <c r="BD33">
        <v>1011.2</v>
      </c>
      <c r="BE33">
        <v>764.6</v>
      </c>
      <c r="BF33">
        <v>639.20000000000005</v>
      </c>
      <c r="BG33">
        <v>569.79999999999995</v>
      </c>
      <c r="BH33">
        <v>534</v>
      </c>
      <c r="BI33">
        <v>506.1</v>
      </c>
      <c r="BJ33">
        <v>462.2</v>
      </c>
      <c r="BK33">
        <v>43.2</v>
      </c>
      <c r="BL33">
        <v>41.4</v>
      </c>
      <c r="BM33">
        <v>39.700000000000003</v>
      </c>
      <c r="BN33">
        <v>38.5</v>
      </c>
      <c r="BO33">
        <v>37.9</v>
      </c>
      <c r="BP33">
        <v>37.6</v>
      </c>
      <c r="BQ33">
        <v>37.5</v>
      </c>
      <c r="BR33">
        <v>143.30000000000001</v>
      </c>
      <c r="BS33">
        <v>148.5</v>
      </c>
      <c r="BT33">
        <v>150.5</v>
      </c>
      <c r="BU33">
        <v>157.19999999999999</v>
      </c>
      <c r="BV33">
        <v>169.1</v>
      </c>
      <c r="BW33">
        <v>177.7</v>
      </c>
      <c r="BX33">
        <v>178.8</v>
      </c>
      <c r="BY33">
        <v>993.4</v>
      </c>
      <c r="BZ33">
        <v>822.5</v>
      </c>
      <c r="CA33">
        <v>740.3</v>
      </c>
      <c r="CB33">
        <v>707.4</v>
      </c>
      <c r="CC33">
        <v>692.2</v>
      </c>
      <c r="CD33">
        <v>683.7</v>
      </c>
      <c r="CE33">
        <v>676.5</v>
      </c>
      <c r="CF33">
        <v>650</v>
      </c>
      <c r="CG33">
        <v>555.79999999999995</v>
      </c>
      <c r="CH33">
        <v>516.9</v>
      </c>
      <c r="CI33">
        <v>501.7</v>
      </c>
      <c r="CJ33">
        <v>495.3</v>
      </c>
      <c r="CK33">
        <v>491.4</v>
      </c>
      <c r="CL33">
        <v>486.7</v>
      </c>
      <c r="CM33">
        <v>617.1</v>
      </c>
      <c r="CN33">
        <v>537</v>
      </c>
      <c r="CO33">
        <v>504.6</v>
      </c>
      <c r="CP33">
        <v>489.9</v>
      </c>
      <c r="CQ33">
        <v>483.5</v>
      </c>
      <c r="CR33">
        <v>479.3</v>
      </c>
      <c r="CS33">
        <v>473.7</v>
      </c>
      <c r="CT33">
        <v>596.70000000000005</v>
      </c>
      <c r="CU33">
        <v>525.6</v>
      </c>
      <c r="CV33">
        <v>495.8</v>
      </c>
      <c r="CW33">
        <v>479.2</v>
      </c>
      <c r="CX33">
        <v>468.7</v>
      </c>
      <c r="CY33">
        <v>462.7</v>
      </c>
      <c r="CZ33">
        <v>453.9</v>
      </c>
      <c r="DA33">
        <v>608.29999999999995</v>
      </c>
      <c r="DB33">
        <v>528.79999999999995</v>
      </c>
      <c r="DC33">
        <v>495.4</v>
      </c>
      <c r="DD33">
        <v>476.3</v>
      </c>
      <c r="DE33">
        <v>462</v>
      </c>
      <c r="DF33">
        <v>450.9</v>
      </c>
      <c r="DG33">
        <v>436.9</v>
      </c>
      <c r="DH33">
        <v>639.29999999999995</v>
      </c>
      <c r="DI33">
        <v>532.6</v>
      </c>
      <c r="DJ33">
        <v>489.8</v>
      </c>
      <c r="DK33">
        <v>466.5</v>
      </c>
      <c r="DL33">
        <v>449</v>
      </c>
      <c r="DM33">
        <v>435.8</v>
      </c>
      <c r="DN33">
        <v>419.4</v>
      </c>
      <c r="DO33">
        <v>659.8</v>
      </c>
      <c r="DP33">
        <v>544.5</v>
      </c>
      <c r="DQ33">
        <v>495.4</v>
      </c>
      <c r="DR33">
        <v>469.5</v>
      </c>
      <c r="DS33">
        <v>449.4</v>
      </c>
      <c r="DT33">
        <v>431.5</v>
      </c>
      <c r="DU33">
        <v>401.6</v>
      </c>
      <c r="DV33">
        <v>735.9</v>
      </c>
      <c r="DW33">
        <v>594.4</v>
      </c>
      <c r="DX33">
        <v>520.70000000000005</v>
      </c>
      <c r="DY33">
        <v>486.1</v>
      </c>
      <c r="DZ33">
        <v>463.2</v>
      </c>
      <c r="EA33">
        <v>443</v>
      </c>
      <c r="EB33">
        <v>403.6</v>
      </c>
      <c r="EC33">
        <v>888.3</v>
      </c>
      <c r="ED33">
        <v>693.8</v>
      </c>
      <c r="EE33">
        <v>582</v>
      </c>
      <c r="EF33">
        <v>518.1</v>
      </c>
      <c r="EG33">
        <v>486.2</v>
      </c>
      <c r="EH33">
        <v>464.5</v>
      </c>
      <c r="EI33">
        <v>426.9</v>
      </c>
      <c r="EJ33">
        <v>1025.7</v>
      </c>
      <c r="EK33">
        <v>801.1</v>
      </c>
      <c r="EL33">
        <v>671.9</v>
      </c>
      <c r="EM33">
        <v>589</v>
      </c>
      <c r="EN33">
        <v>536.20000000000005</v>
      </c>
      <c r="EO33">
        <v>499.3</v>
      </c>
      <c r="EP33">
        <v>456.3</v>
      </c>
      <c r="EQ33">
        <v>0.85199999999999998</v>
      </c>
      <c r="ER33">
        <v>1.0909</v>
      </c>
      <c r="ES33">
        <v>0.96209999999999996</v>
      </c>
      <c r="ET33">
        <v>0.51659999999999995</v>
      </c>
      <c r="EU33">
        <v>0.71060000000000001</v>
      </c>
      <c r="EV33">
        <v>0.81869999999999998</v>
      </c>
      <c r="EW33">
        <v>0</v>
      </c>
      <c r="EX33">
        <v>0</v>
      </c>
      <c r="EY33">
        <v>2024</v>
      </c>
      <c r="EZ33">
        <v>0.78920000000000001</v>
      </c>
      <c r="FA33">
        <v>760.3</v>
      </c>
      <c r="FB33" t="s">
        <v>6880</v>
      </c>
      <c r="FC33">
        <v>5.9240000000000004</v>
      </c>
      <c r="FD33">
        <v>2116</v>
      </c>
      <c r="FE33">
        <v>13.5</v>
      </c>
      <c r="FF33">
        <v>12.7</v>
      </c>
      <c r="FG33">
        <v>14.6</v>
      </c>
      <c r="FH33">
        <v>32.6</v>
      </c>
      <c r="FI33">
        <v>0</v>
      </c>
      <c r="FJ33">
        <v>909.1</v>
      </c>
      <c r="FK33">
        <v>695.7</v>
      </c>
      <c r="FL33">
        <v>623.6</v>
      </c>
      <c r="FM33">
        <v>1161.4000000000001</v>
      </c>
      <c r="FN33">
        <v>844.4</v>
      </c>
      <c r="FO33">
        <v>732.9</v>
      </c>
      <c r="FP33">
        <v>757.3</v>
      </c>
      <c r="FQ33">
        <v>711.1</v>
      </c>
      <c r="FR33">
        <v>0.7923</v>
      </c>
      <c r="FS33">
        <v>0.84379999999999999</v>
      </c>
      <c r="FT33">
        <v>695.5</v>
      </c>
      <c r="FU33">
        <v>586.9</v>
      </c>
      <c r="FV33">
        <v>560.79999999999995</v>
      </c>
      <c r="FW33">
        <v>38.4</v>
      </c>
      <c r="FX33">
        <v>178.1</v>
      </c>
      <c r="FY33">
        <v>869.7</v>
      </c>
      <c r="FZ33">
        <v>616.6</v>
      </c>
      <c r="GA33">
        <v>598.20000000000005</v>
      </c>
      <c r="GB33">
        <v>567.20000000000005</v>
      </c>
      <c r="GC33">
        <v>536.20000000000005</v>
      </c>
      <c r="GD33">
        <v>503.2</v>
      </c>
      <c r="GE33">
        <v>468.2</v>
      </c>
      <c r="GF33">
        <v>440.4</v>
      </c>
      <c r="GG33">
        <v>478.2</v>
      </c>
      <c r="GH33">
        <v>521.29999999999995</v>
      </c>
    </row>
    <row r="34" spans="1:190" x14ac:dyDescent="0.25">
      <c r="A34" t="s">
        <v>5540</v>
      </c>
      <c r="B34" t="s">
        <v>7209</v>
      </c>
      <c r="C34" t="s">
        <v>1396</v>
      </c>
      <c r="D34" t="s">
        <v>1397</v>
      </c>
      <c r="E34" t="s">
        <v>1398</v>
      </c>
      <c r="F34" t="s">
        <v>1452</v>
      </c>
      <c r="G34" t="s">
        <v>1453</v>
      </c>
      <c r="H34">
        <v>1998</v>
      </c>
      <c r="I34" t="s">
        <v>5723</v>
      </c>
      <c r="J34" t="s">
        <v>5540</v>
      </c>
      <c r="K34" t="s">
        <v>924</v>
      </c>
      <c r="L34" t="s">
        <v>1698</v>
      </c>
      <c r="M34" t="s">
        <v>1781</v>
      </c>
      <c r="N34">
        <v>800</v>
      </c>
      <c r="O34" s="96">
        <v>45382.87290509259</v>
      </c>
      <c r="P34">
        <v>12.8</v>
      </c>
      <c r="Q34">
        <v>11.128</v>
      </c>
      <c r="R34">
        <v>2.0529999999999999</v>
      </c>
      <c r="S34">
        <v>3.87</v>
      </c>
      <c r="T34">
        <v>8569</v>
      </c>
      <c r="U34">
        <v>0</v>
      </c>
      <c r="V34">
        <v>0.27</v>
      </c>
      <c r="W34">
        <v>601.6</v>
      </c>
      <c r="X34">
        <v>0.91339999999999999</v>
      </c>
      <c r="Y34">
        <v>656.9</v>
      </c>
      <c r="Z34">
        <v>1.1243000000000001</v>
      </c>
      <c r="AA34">
        <v>533.70000000000005</v>
      </c>
      <c r="AB34">
        <v>1007.4</v>
      </c>
      <c r="AC34">
        <v>804.6</v>
      </c>
      <c r="AD34">
        <v>691.7</v>
      </c>
      <c r="AE34">
        <v>624.4</v>
      </c>
      <c r="AF34">
        <v>586.79999999999995</v>
      </c>
      <c r="AG34">
        <v>562.20000000000005</v>
      </c>
      <c r="AH34">
        <v>536.20000000000005</v>
      </c>
      <c r="AI34">
        <v>0</v>
      </c>
      <c r="AJ34">
        <v>0</v>
      </c>
      <c r="AK34">
        <v>0</v>
      </c>
      <c r="AL34">
        <v>0</v>
      </c>
      <c r="AM34">
        <v>0</v>
      </c>
      <c r="AN34">
        <v>0</v>
      </c>
      <c r="AO34">
        <v>0</v>
      </c>
      <c r="AP34">
        <v>769</v>
      </c>
      <c r="AQ34">
        <v>626.79999999999995</v>
      </c>
      <c r="AR34">
        <v>553.4</v>
      </c>
      <c r="AS34">
        <v>512.70000000000005</v>
      </c>
      <c r="AT34">
        <v>489.7</v>
      </c>
      <c r="AU34">
        <v>474.3</v>
      </c>
      <c r="AV34">
        <v>453.9</v>
      </c>
      <c r="AW34">
        <v>0</v>
      </c>
      <c r="AX34">
        <v>0</v>
      </c>
      <c r="AY34">
        <v>0</v>
      </c>
      <c r="AZ34">
        <v>0</v>
      </c>
      <c r="BA34">
        <v>0</v>
      </c>
      <c r="BB34">
        <v>0</v>
      </c>
      <c r="BC34">
        <v>0</v>
      </c>
      <c r="BD34">
        <v>1005.3</v>
      </c>
      <c r="BE34">
        <v>755.4</v>
      </c>
      <c r="BF34">
        <v>623.29999999999995</v>
      </c>
      <c r="BG34">
        <v>546.5</v>
      </c>
      <c r="BH34">
        <v>507.8</v>
      </c>
      <c r="BI34">
        <v>479.4</v>
      </c>
      <c r="BJ34">
        <v>436.6</v>
      </c>
      <c r="BK34">
        <v>44.4</v>
      </c>
      <c r="BL34">
        <v>42.5</v>
      </c>
      <c r="BM34">
        <v>40.9</v>
      </c>
      <c r="BN34">
        <v>39.1</v>
      </c>
      <c r="BO34">
        <v>38.200000000000003</v>
      </c>
      <c r="BP34">
        <v>37.9</v>
      </c>
      <c r="BQ34">
        <v>37.799999999999997</v>
      </c>
      <c r="BR34">
        <v>143.30000000000001</v>
      </c>
      <c r="BS34">
        <v>147.6</v>
      </c>
      <c r="BT34">
        <v>150.5</v>
      </c>
      <c r="BU34">
        <v>155.6</v>
      </c>
      <c r="BV34">
        <v>163.69999999999999</v>
      </c>
      <c r="BW34">
        <v>175.8</v>
      </c>
      <c r="BX34">
        <v>178.6</v>
      </c>
      <c r="BY34">
        <v>1028.5999999999999</v>
      </c>
      <c r="BZ34">
        <v>838.9</v>
      </c>
      <c r="CA34">
        <v>736.5</v>
      </c>
      <c r="CB34">
        <v>680</v>
      </c>
      <c r="CC34">
        <v>655.5</v>
      </c>
      <c r="CD34">
        <v>643.79999999999995</v>
      </c>
      <c r="CE34">
        <v>635.1</v>
      </c>
      <c r="CF34">
        <v>665</v>
      </c>
      <c r="CG34">
        <v>556.29999999999995</v>
      </c>
      <c r="CH34">
        <v>504.5</v>
      </c>
      <c r="CI34">
        <v>480.3</v>
      </c>
      <c r="CJ34">
        <v>468.2</v>
      </c>
      <c r="CK34">
        <v>462.5</v>
      </c>
      <c r="CL34">
        <v>457.1</v>
      </c>
      <c r="CM34">
        <v>626</v>
      </c>
      <c r="CN34">
        <v>532.4</v>
      </c>
      <c r="CO34">
        <v>490.3</v>
      </c>
      <c r="CP34">
        <v>469.7</v>
      </c>
      <c r="CQ34">
        <v>457.9</v>
      </c>
      <c r="CR34">
        <v>451.1</v>
      </c>
      <c r="CS34">
        <v>445</v>
      </c>
      <c r="CT34">
        <v>602</v>
      </c>
      <c r="CU34">
        <v>517.79999999999995</v>
      </c>
      <c r="CV34">
        <v>480.4</v>
      </c>
      <c r="CW34">
        <v>460.9</v>
      </c>
      <c r="CX34">
        <v>447.6</v>
      </c>
      <c r="CY34">
        <v>437.6</v>
      </c>
      <c r="CZ34">
        <v>426.2</v>
      </c>
      <c r="DA34">
        <v>601.70000000000005</v>
      </c>
      <c r="DB34">
        <v>507.9</v>
      </c>
      <c r="DC34">
        <v>468.7</v>
      </c>
      <c r="DD34">
        <v>448.5</v>
      </c>
      <c r="DE34">
        <v>434.2</v>
      </c>
      <c r="DF34">
        <v>424</v>
      </c>
      <c r="DG34">
        <v>412.2</v>
      </c>
      <c r="DH34">
        <v>619.6</v>
      </c>
      <c r="DI34">
        <v>515.5</v>
      </c>
      <c r="DJ34">
        <v>469.1</v>
      </c>
      <c r="DK34">
        <v>445.6</v>
      </c>
      <c r="DL34">
        <v>428</v>
      </c>
      <c r="DM34">
        <v>412.5</v>
      </c>
      <c r="DN34">
        <v>384.9</v>
      </c>
      <c r="DO34">
        <v>643.20000000000005</v>
      </c>
      <c r="DP34">
        <v>526.79999999999995</v>
      </c>
      <c r="DQ34">
        <v>474.4</v>
      </c>
      <c r="DR34">
        <v>448.3</v>
      </c>
      <c r="DS34">
        <v>428.6</v>
      </c>
      <c r="DT34">
        <v>411.3</v>
      </c>
      <c r="DU34">
        <v>379.8</v>
      </c>
      <c r="DV34">
        <v>715.1</v>
      </c>
      <c r="DW34">
        <v>573.5</v>
      </c>
      <c r="DX34">
        <v>500.1</v>
      </c>
      <c r="DY34">
        <v>464</v>
      </c>
      <c r="DZ34">
        <v>441.5</v>
      </c>
      <c r="EA34">
        <v>422.1</v>
      </c>
      <c r="EB34">
        <v>385.8</v>
      </c>
      <c r="EC34">
        <v>854.1</v>
      </c>
      <c r="ED34">
        <v>667.1</v>
      </c>
      <c r="EE34">
        <v>560.4</v>
      </c>
      <c r="EF34">
        <v>497.8</v>
      </c>
      <c r="EG34">
        <v>464.8</v>
      </c>
      <c r="EH34">
        <v>443.4</v>
      </c>
      <c r="EI34">
        <v>407.3</v>
      </c>
      <c r="EJ34">
        <v>986.2</v>
      </c>
      <c r="EK34">
        <v>770.2</v>
      </c>
      <c r="EL34">
        <v>646.9</v>
      </c>
      <c r="EM34">
        <v>568.70000000000005</v>
      </c>
      <c r="EN34">
        <v>518</v>
      </c>
      <c r="EO34">
        <v>480.7</v>
      </c>
      <c r="EP34">
        <v>437.4</v>
      </c>
      <c r="EQ34">
        <v>0.85970000000000002</v>
      </c>
      <c r="ER34">
        <v>1.1321000000000001</v>
      </c>
      <c r="ES34">
        <v>1.1438999999999999</v>
      </c>
      <c r="ET34">
        <v>0.63249999999999995</v>
      </c>
      <c r="EU34">
        <v>0.84860000000000002</v>
      </c>
      <c r="EV34">
        <v>0.96789999999999998</v>
      </c>
      <c r="EW34">
        <v>0</v>
      </c>
      <c r="EX34">
        <v>0</v>
      </c>
      <c r="EY34">
        <v>2024</v>
      </c>
      <c r="EZ34">
        <v>0.94389999999999996</v>
      </c>
      <c r="FA34">
        <v>635.70000000000005</v>
      </c>
      <c r="FB34" t="s">
        <v>6102</v>
      </c>
      <c r="FC34">
        <v>8.0660000000000007</v>
      </c>
      <c r="FD34">
        <v>4134</v>
      </c>
      <c r="FE34">
        <v>20.6</v>
      </c>
      <c r="FF34">
        <v>36.5</v>
      </c>
      <c r="FG34">
        <v>20.7</v>
      </c>
      <c r="FH34">
        <v>59.9</v>
      </c>
      <c r="FI34">
        <v>0</v>
      </c>
      <c r="FJ34">
        <v>739.6</v>
      </c>
      <c r="FK34">
        <v>582.5</v>
      </c>
      <c r="FL34">
        <v>524.5</v>
      </c>
      <c r="FM34">
        <v>948.6</v>
      </c>
      <c r="FN34">
        <v>707</v>
      </c>
      <c r="FO34">
        <v>619.9</v>
      </c>
      <c r="FP34">
        <v>629.9</v>
      </c>
      <c r="FQ34">
        <v>596.6</v>
      </c>
      <c r="FR34">
        <v>0.95250000000000001</v>
      </c>
      <c r="FS34">
        <v>1.0057</v>
      </c>
      <c r="FT34">
        <v>581.9</v>
      </c>
      <c r="FU34">
        <v>485.6</v>
      </c>
      <c r="FV34">
        <v>463</v>
      </c>
      <c r="FW34">
        <v>39</v>
      </c>
      <c r="FX34">
        <v>177.9</v>
      </c>
      <c r="FY34">
        <v>730.7</v>
      </c>
      <c r="FZ34">
        <v>517.5</v>
      </c>
      <c r="GA34">
        <v>500.8</v>
      </c>
      <c r="GB34">
        <v>473.8</v>
      </c>
      <c r="GC34">
        <v>446.2</v>
      </c>
      <c r="GD34">
        <v>411.1</v>
      </c>
      <c r="GE34">
        <v>373.3</v>
      </c>
      <c r="GF34">
        <v>339</v>
      </c>
      <c r="GG34">
        <v>389</v>
      </c>
      <c r="GH34">
        <v>433.1</v>
      </c>
    </row>
    <row r="35" spans="1:190" x14ac:dyDescent="0.25">
      <c r="A35" t="s">
        <v>5608</v>
      </c>
      <c r="B35" t="s">
        <v>7134</v>
      </c>
      <c r="C35" t="s">
        <v>1374</v>
      </c>
      <c r="D35" t="s">
        <v>1375</v>
      </c>
      <c r="E35" t="s">
        <v>7309</v>
      </c>
      <c r="F35" t="s">
        <v>1452</v>
      </c>
      <c r="G35" t="s">
        <v>1453</v>
      </c>
      <c r="H35">
        <v>2002</v>
      </c>
      <c r="I35" t="s">
        <v>5609</v>
      </c>
      <c r="J35" t="s">
        <v>5540</v>
      </c>
      <c r="K35" t="s">
        <v>924</v>
      </c>
      <c r="L35" t="s">
        <v>1698</v>
      </c>
      <c r="M35" t="s">
        <v>1781</v>
      </c>
      <c r="N35">
        <v>650</v>
      </c>
      <c r="O35" s="96">
        <v>45382.87300925926</v>
      </c>
      <c r="P35">
        <v>12.8</v>
      </c>
      <c r="Q35">
        <v>11.039</v>
      </c>
      <c r="R35">
        <v>2.048</v>
      </c>
      <c r="S35">
        <v>3.87</v>
      </c>
      <c r="T35">
        <v>8433</v>
      </c>
      <c r="U35">
        <v>0</v>
      </c>
      <c r="V35">
        <v>0.19</v>
      </c>
      <c r="W35">
        <v>598.5</v>
      </c>
      <c r="X35">
        <v>0.91720000000000002</v>
      </c>
      <c r="Y35">
        <v>654.20000000000005</v>
      </c>
      <c r="Z35">
        <v>1.1274</v>
      </c>
      <c r="AA35">
        <v>532.20000000000005</v>
      </c>
      <c r="AB35">
        <v>994</v>
      </c>
      <c r="AC35">
        <v>795.7</v>
      </c>
      <c r="AD35">
        <v>685.7</v>
      </c>
      <c r="AE35">
        <v>623</v>
      </c>
      <c r="AF35">
        <v>587.79999999999995</v>
      </c>
      <c r="AG35">
        <v>564</v>
      </c>
      <c r="AH35">
        <v>538.4</v>
      </c>
      <c r="AI35">
        <v>0</v>
      </c>
      <c r="AJ35">
        <v>0</v>
      </c>
      <c r="AK35">
        <v>0</v>
      </c>
      <c r="AL35">
        <v>0</v>
      </c>
      <c r="AM35">
        <v>0</v>
      </c>
      <c r="AN35">
        <v>0</v>
      </c>
      <c r="AO35">
        <v>0</v>
      </c>
      <c r="AP35">
        <v>758.3</v>
      </c>
      <c r="AQ35">
        <v>620.9</v>
      </c>
      <c r="AR35">
        <v>550.29999999999995</v>
      </c>
      <c r="AS35">
        <v>512.20000000000005</v>
      </c>
      <c r="AT35">
        <v>490.7</v>
      </c>
      <c r="AU35">
        <v>475.8</v>
      </c>
      <c r="AV35">
        <v>455.5</v>
      </c>
      <c r="AW35">
        <v>0</v>
      </c>
      <c r="AX35">
        <v>0</v>
      </c>
      <c r="AY35">
        <v>0</v>
      </c>
      <c r="AZ35">
        <v>0</v>
      </c>
      <c r="BA35">
        <v>0</v>
      </c>
      <c r="BB35">
        <v>0</v>
      </c>
      <c r="BC35">
        <v>0</v>
      </c>
      <c r="BD35">
        <v>995</v>
      </c>
      <c r="BE35">
        <v>748.5</v>
      </c>
      <c r="BF35">
        <v>619.20000000000005</v>
      </c>
      <c r="BG35">
        <v>545.9</v>
      </c>
      <c r="BH35">
        <v>509.2</v>
      </c>
      <c r="BI35">
        <v>481.4</v>
      </c>
      <c r="BJ35">
        <v>437.5</v>
      </c>
      <c r="BK35">
        <v>43.9</v>
      </c>
      <c r="BL35">
        <v>42.4</v>
      </c>
      <c r="BM35">
        <v>40.4</v>
      </c>
      <c r="BN35">
        <v>38.799999999999997</v>
      </c>
      <c r="BO35">
        <v>38</v>
      </c>
      <c r="BP35">
        <v>38</v>
      </c>
      <c r="BQ35">
        <v>37.9</v>
      </c>
      <c r="BR35">
        <v>142.80000000000001</v>
      </c>
      <c r="BS35">
        <v>147.80000000000001</v>
      </c>
      <c r="BT35">
        <v>150.30000000000001</v>
      </c>
      <c r="BU35">
        <v>155.80000000000001</v>
      </c>
      <c r="BV35">
        <v>164.2</v>
      </c>
      <c r="BW35">
        <v>175.8</v>
      </c>
      <c r="BX35">
        <v>178.6</v>
      </c>
      <c r="BY35">
        <v>984.3</v>
      </c>
      <c r="BZ35">
        <v>808.7</v>
      </c>
      <c r="CA35">
        <v>716.2</v>
      </c>
      <c r="CB35">
        <v>672.3</v>
      </c>
      <c r="CC35">
        <v>654.20000000000005</v>
      </c>
      <c r="CD35">
        <v>644.79999999999995</v>
      </c>
      <c r="CE35">
        <v>637.6</v>
      </c>
      <c r="CF35">
        <v>639.1</v>
      </c>
      <c r="CG35">
        <v>539.9</v>
      </c>
      <c r="CH35">
        <v>495.6</v>
      </c>
      <c r="CI35">
        <v>476.1</v>
      </c>
      <c r="CJ35">
        <v>467.2</v>
      </c>
      <c r="CK35">
        <v>462.8</v>
      </c>
      <c r="CL35">
        <v>458.2</v>
      </c>
      <c r="CM35">
        <v>603.79999999999995</v>
      </c>
      <c r="CN35">
        <v>519.4</v>
      </c>
      <c r="CO35">
        <v>483.3</v>
      </c>
      <c r="CP35">
        <v>466</v>
      </c>
      <c r="CQ35">
        <v>456.4</v>
      </c>
      <c r="CR35">
        <v>451.6</v>
      </c>
      <c r="CS35">
        <v>445.9</v>
      </c>
      <c r="CT35">
        <v>581.79999999999995</v>
      </c>
      <c r="CU35">
        <v>507.1</v>
      </c>
      <c r="CV35">
        <v>474.8</v>
      </c>
      <c r="CW35">
        <v>457.1</v>
      </c>
      <c r="CX35">
        <v>445.1</v>
      </c>
      <c r="CY35">
        <v>436.4</v>
      </c>
      <c r="CZ35">
        <v>426.9</v>
      </c>
      <c r="DA35">
        <v>592.79999999999995</v>
      </c>
      <c r="DB35">
        <v>511.2</v>
      </c>
      <c r="DC35">
        <v>474.9</v>
      </c>
      <c r="DD35">
        <v>454.3</v>
      </c>
      <c r="DE35">
        <v>440.6</v>
      </c>
      <c r="DF35">
        <v>429</v>
      </c>
      <c r="DG35">
        <v>411.5</v>
      </c>
      <c r="DH35">
        <v>626.1</v>
      </c>
      <c r="DI35">
        <v>517</v>
      </c>
      <c r="DJ35">
        <v>470.4</v>
      </c>
      <c r="DK35">
        <v>446.4</v>
      </c>
      <c r="DL35">
        <v>427.9</v>
      </c>
      <c r="DM35">
        <v>412.2</v>
      </c>
      <c r="DN35">
        <v>387.6</v>
      </c>
      <c r="DO35">
        <v>647.20000000000005</v>
      </c>
      <c r="DP35">
        <v>530.20000000000005</v>
      </c>
      <c r="DQ35">
        <v>476.8</v>
      </c>
      <c r="DR35">
        <v>450.1</v>
      </c>
      <c r="DS35">
        <v>430.4</v>
      </c>
      <c r="DT35">
        <v>412.9</v>
      </c>
      <c r="DU35">
        <v>380.4</v>
      </c>
      <c r="DV35">
        <v>721.6</v>
      </c>
      <c r="DW35">
        <v>579.1</v>
      </c>
      <c r="DX35">
        <v>504.4</v>
      </c>
      <c r="DY35">
        <v>467.1</v>
      </c>
      <c r="DZ35">
        <v>444.1</v>
      </c>
      <c r="EA35">
        <v>424.7</v>
      </c>
      <c r="EB35">
        <v>388.3</v>
      </c>
      <c r="EC35">
        <v>869.3</v>
      </c>
      <c r="ED35">
        <v>677.8</v>
      </c>
      <c r="EE35">
        <v>567.4</v>
      </c>
      <c r="EF35">
        <v>502.1</v>
      </c>
      <c r="EG35">
        <v>467.9</v>
      </c>
      <c r="EH35">
        <v>446</v>
      </c>
      <c r="EI35">
        <v>409.7</v>
      </c>
      <c r="EJ35">
        <v>1003.8</v>
      </c>
      <c r="EK35">
        <v>782.7</v>
      </c>
      <c r="EL35">
        <v>655.1</v>
      </c>
      <c r="EM35">
        <v>573.70000000000005</v>
      </c>
      <c r="EN35">
        <v>521.4</v>
      </c>
      <c r="EO35">
        <v>483.2</v>
      </c>
      <c r="EP35">
        <v>439.3</v>
      </c>
      <c r="EQ35">
        <v>0.87009999999999998</v>
      </c>
      <c r="ER35">
        <v>1.1351</v>
      </c>
      <c r="ES35">
        <v>1.0730999999999999</v>
      </c>
      <c r="ET35">
        <v>0.55179999999999996</v>
      </c>
      <c r="EU35">
        <v>0.76849999999999996</v>
      </c>
      <c r="EV35">
        <v>0.9022</v>
      </c>
      <c r="EW35">
        <v>0</v>
      </c>
      <c r="EX35">
        <v>0</v>
      </c>
      <c r="EY35">
        <v>2024</v>
      </c>
      <c r="EZ35">
        <v>0.86370000000000002</v>
      </c>
      <c r="FA35">
        <v>694.7</v>
      </c>
      <c r="FB35" t="s">
        <v>6178</v>
      </c>
      <c r="FC35">
        <v>7.5279999999999996</v>
      </c>
      <c r="FD35">
        <v>6933</v>
      </c>
      <c r="FE35">
        <v>25.8</v>
      </c>
      <c r="FF35">
        <v>22.6</v>
      </c>
      <c r="FG35">
        <v>40.5</v>
      </c>
      <c r="FH35">
        <v>77.7</v>
      </c>
      <c r="FI35">
        <v>0</v>
      </c>
      <c r="FJ35">
        <v>845.7</v>
      </c>
      <c r="FK35">
        <v>632.4</v>
      </c>
      <c r="FL35">
        <v>559.1</v>
      </c>
      <c r="FM35">
        <v>1087.4000000000001</v>
      </c>
      <c r="FN35">
        <v>780.7</v>
      </c>
      <c r="FO35">
        <v>665</v>
      </c>
      <c r="FP35">
        <v>691.5</v>
      </c>
      <c r="FQ35">
        <v>648.70000000000005</v>
      </c>
      <c r="FR35">
        <v>0.86770000000000003</v>
      </c>
      <c r="FS35">
        <v>0.92500000000000004</v>
      </c>
      <c r="FT35">
        <v>624.9</v>
      </c>
      <c r="FU35">
        <v>529.29999999999995</v>
      </c>
      <c r="FV35">
        <v>505.2</v>
      </c>
      <c r="FW35">
        <v>40.1</v>
      </c>
      <c r="FX35">
        <v>179</v>
      </c>
      <c r="FY35">
        <v>775</v>
      </c>
      <c r="FZ35">
        <v>537.4</v>
      </c>
      <c r="GA35">
        <v>519.9</v>
      </c>
      <c r="GB35">
        <v>495.2</v>
      </c>
      <c r="GC35">
        <v>477</v>
      </c>
      <c r="GD35">
        <v>457.8</v>
      </c>
      <c r="GE35">
        <v>439.6</v>
      </c>
      <c r="GF35">
        <v>431.3</v>
      </c>
      <c r="GG35">
        <v>448.9</v>
      </c>
      <c r="GH35">
        <v>474.8</v>
      </c>
    </row>
    <row r="36" spans="1:190" x14ac:dyDescent="0.25">
      <c r="A36" t="s">
        <v>5540</v>
      </c>
      <c r="B36" t="s">
        <v>6257</v>
      </c>
      <c r="C36" t="s">
        <v>3560</v>
      </c>
      <c r="D36" t="s">
        <v>3561</v>
      </c>
      <c r="E36" t="s">
        <v>2623</v>
      </c>
      <c r="F36" t="s">
        <v>1095</v>
      </c>
      <c r="G36" t="s">
        <v>7315</v>
      </c>
      <c r="H36">
        <v>1974</v>
      </c>
      <c r="I36" t="s">
        <v>5540</v>
      </c>
      <c r="J36" t="s">
        <v>5540</v>
      </c>
      <c r="K36" t="s">
        <v>924</v>
      </c>
      <c r="L36" t="s">
        <v>1698</v>
      </c>
      <c r="M36" t="s">
        <v>5540</v>
      </c>
      <c r="N36">
        <v>440</v>
      </c>
      <c r="O36" s="96">
        <v>45382.877800925926</v>
      </c>
      <c r="P36">
        <v>9.3870000000000005</v>
      </c>
      <c r="Q36">
        <v>7.508</v>
      </c>
      <c r="R36">
        <v>1.7350000000000001</v>
      </c>
      <c r="S36">
        <v>3.02</v>
      </c>
      <c r="T36">
        <v>4760</v>
      </c>
      <c r="U36">
        <v>0</v>
      </c>
      <c r="V36">
        <v>0.65</v>
      </c>
      <c r="W36">
        <v>741.8</v>
      </c>
      <c r="X36">
        <v>0.73950000000000005</v>
      </c>
      <c r="Y36">
        <v>811.4</v>
      </c>
      <c r="Z36">
        <v>0.90780000000000005</v>
      </c>
      <c r="AA36">
        <v>660.9</v>
      </c>
      <c r="AB36">
        <v>1209</v>
      </c>
      <c r="AC36">
        <v>976.3</v>
      </c>
      <c r="AD36">
        <v>849.4</v>
      </c>
      <c r="AE36">
        <v>773.7</v>
      </c>
      <c r="AF36">
        <v>731.2</v>
      </c>
      <c r="AG36">
        <v>707.6</v>
      </c>
      <c r="AH36">
        <v>686.2</v>
      </c>
      <c r="AI36">
        <v>0</v>
      </c>
      <c r="AJ36">
        <v>0</v>
      </c>
      <c r="AK36">
        <v>0</v>
      </c>
      <c r="AL36">
        <v>0</v>
      </c>
      <c r="AM36">
        <v>0</v>
      </c>
      <c r="AN36">
        <v>0</v>
      </c>
      <c r="AO36">
        <v>0</v>
      </c>
      <c r="AP36">
        <v>933</v>
      </c>
      <c r="AQ36">
        <v>766.9</v>
      </c>
      <c r="AR36">
        <v>681.8</v>
      </c>
      <c r="AS36">
        <v>635.6</v>
      </c>
      <c r="AT36">
        <v>610.5</v>
      </c>
      <c r="AU36">
        <v>595.4</v>
      </c>
      <c r="AV36">
        <v>577.6</v>
      </c>
      <c r="AW36">
        <v>0</v>
      </c>
      <c r="AX36">
        <v>0</v>
      </c>
      <c r="AY36">
        <v>0</v>
      </c>
      <c r="AZ36">
        <v>0</v>
      </c>
      <c r="BA36">
        <v>0</v>
      </c>
      <c r="BB36">
        <v>0</v>
      </c>
      <c r="BC36">
        <v>0</v>
      </c>
      <c r="BD36">
        <v>1200.7</v>
      </c>
      <c r="BE36">
        <v>916.3</v>
      </c>
      <c r="BF36">
        <v>766.1</v>
      </c>
      <c r="BG36">
        <v>678.6</v>
      </c>
      <c r="BH36">
        <v>633.1</v>
      </c>
      <c r="BI36">
        <v>600.5</v>
      </c>
      <c r="BJ36">
        <v>550.5</v>
      </c>
      <c r="BK36">
        <v>44</v>
      </c>
      <c r="BL36">
        <v>41.9</v>
      </c>
      <c r="BM36">
        <v>40.6</v>
      </c>
      <c r="BN36">
        <v>40.1</v>
      </c>
      <c r="BO36">
        <v>40.5</v>
      </c>
      <c r="BP36">
        <v>40.5</v>
      </c>
      <c r="BQ36">
        <v>41.3</v>
      </c>
      <c r="BR36">
        <v>146.9</v>
      </c>
      <c r="BS36">
        <v>150.9</v>
      </c>
      <c r="BT36">
        <v>152.4</v>
      </c>
      <c r="BU36">
        <v>160.4</v>
      </c>
      <c r="BV36">
        <v>173.6</v>
      </c>
      <c r="BW36">
        <v>178.1</v>
      </c>
      <c r="BX36">
        <v>178.8</v>
      </c>
      <c r="BY36">
        <v>1292.9000000000001</v>
      </c>
      <c r="BZ36">
        <v>1064.2</v>
      </c>
      <c r="CA36">
        <v>949</v>
      </c>
      <c r="CB36">
        <v>886.8</v>
      </c>
      <c r="CC36">
        <v>859.3</v>
      </c>
      <c r="CD36">
        <v>848.7</v>
      </c>
      <c r="CE36">
        <v>848.8</v>
      </c>
      <c r="CF36">
        <v>844.7</v>
      </c>
      <c r="CG36">
        <v>714</v>
      </c>
      <c r="CH36">
        <v>646.4</v>
      </c>
      <c r="CI36">
        <v>611.1</v>
      </c>
      <c r="CJ36">
        <v>593.70000000000005</v>
      </c>
      <c r="CK36">
        <v>585.5</v>
      </c>
      <c r="CL36">
        <v>580.70000000000005</v>
      </c>
      <c r="CM36">
        <v>803.2</v>
      </c>
      <c r="CN36">
        <v>683.8</v>
      </c>
      <c r="CO36">
        <v>623.5</v>
      </c>
      <c r="CP36">
        <v>592.70000000000005</v>
      </c>
      <c r="CQ36">
        <v>576.6</v>
      </c>
      <c r="CR36">
        <v>567.79999999999995</v>
      </c>
      <c r="CS36">
        <v>561.4</v>
      </c>
      <c r="CT36">
        <v>773.5</v>
      </c>
      <c r="CU36">
        <v>654</v>
      </c>
      <c r="CV36">
        <v>598.5</v>
      </c>
      <c r="CW36">
        <v>574.29999999999995</v>
      </c>
      <c r="CX36">
        <v>559.5</v>
      </c>
      <c r="CY36">
        <v>548.9</v>
      </c>
      <c r="CZ36">
        <v>537.29999999999995</v>
      </c>
      <c r="DA36">
        <v>737.3</v>
      </c>
      <c r="DB36">
        <v>625</v>
      </c>
      <c r="DC36">
        <v>576.5</v>
      </c>
      <c r="DD36">
        <v>553.29999999999995</v>
      </c>
      <c r="DE36">
        <v>539.4</v>
      </c>
      <c r="DF36">
        <v>529.79999999999995</v>
      </c>
      <c r="DG36">
        <v>519.1</v>
      </c>
      <c r="DH36">
        <v>736.5</v>
      </c>
      <c r="DI36">
        <v>617.1</v>
      </c>
      <c r="DJ36">
        <v>567.6</v>
      </c>
      <c r="DK36">
        <v>543.1</v>
      </c>
      <c r="DL36">
        <v>525.9</v>
      </c>
      <c r="DM36">
        <v>511.8</v>
      </c>
      <c r="DN36">
        <v>489.3</v>
      </c>
      <c r="DO36">
        <v>760.3</v>
      </c>
      <c r="DP36">
        <v>626.4</v>
      </c>
      <c r="DQ36">
        <v>570.4</v>
      </c>
      <c r="DR36">
        <v>542.29999999999995</v>
      </c>
      <c r="DS36">
        <v>522.29999999999995</v>
      </c>
      <c r="DT36">
        <v>506.4</v>
      </c>
      <c r="DU36">
        <v>478.4</v>
      </c>
      <c r="DV36">
        <v>835.4</v>
      </c>
      <c r="DW36">
        <v>677.5</v>
      </c>
      <c r="DX36">
        <v>593.20000000000005</v>
      </c>
      <c r="DY36">
        <v>555.9</v>
      </c>
      <c r="DZ36">
        <v>531.5</v>
      </c>
      <c r="EA36">
        <v>511.1</v>
      </c>
      <c r="EB36">
        <v>475.8</v>
      </c>
      <c r="EC36">
        <v>974.4</v>
      </c>
      <c r="ED36">
        <v>770</v>
      </c>
      <c r="EE36">
        <v>650.70000000000005</v>
      </c>
      <c r="EF36">
        <v>586.20000000000005</v>
      </c>
      <c r="EG36">
        <v>554.1</v>
      </c>
      <c r="EH36">
        <v>531.79999999999995</v>
      </c>
      <c r="EI36">
        <v>494.9</v>
      </c>
      <c r="EJ36">
        <v>1125.2</v>
      </c>
      <c r="EK36">
        <v>888.4</v>
      </c>
      <c r="EL36">
        <v>749.9</v>
      </c>
      <c r="EM36">
        <v>660.5</v>
      </c>
      <c r="EN36">
        <v>603.20000000000005</v>
      </c>
      <c r="EO36">
        <v>566.6</v>
      </c>
      <c r="EP36">
        <v>523.6</v>
      </c>
      <c r="EQ36">
        <v>0.70589999999999997</v>
      </c>
      <c r="ER36">
        <v>0.91510000000000002</v>
      </c>
      <c r="ES36">
        <v>1.0778000000000001</v>
      </c>
      <c r="ET36">
        <v>0.56769999999999998</v>
      </c>
      <c r="EU36">
        <v>0.76680000000000004</v>
      </c>
      <c r="EV36">
        <v>0.87519999999999998</v>
      </c>
      <c r="EW36">
        <v>0</v>
      </c>
      <c r="EX36">
        <v>0</v>
      </c>
      <c r="EY36">
        <v>2024</v>
      </c>
      <c r="EZ36">
        <v>0.86880000000000002</v>
      </c>
      <c r="FA36">
        <v>690.6</v>
      </c>
      <c r="FB36" t="s">
        <v>6631</v>
      </c>
      <c r="FC36">
        <v>6.6319999999999997</v>
      </c>
      <c r="FD36">
        <v>1734</v>
      </c>
      <c r="FE36">
        <v>12.1</v>
      </c>
      <c r="FF36">
        <v>19.7</v>
      </c>
      <c r="FG36">
        <v>11</v>
      </c>
      <c r="FH36">
        <v>0</v>
      </c>
      <c r="FI36">
        <v>38.799999999999997</v>
      </c>
      <c r="FJ36">
        <v>814.7</v>
      </c>
      <c r="FK36">
        <v>630.5</v>
      </c>
      <c r="FL36">
        <v>556.70000000000005</v>
      </c>
      <c r="FM36">
        <v>1056.9000000000001</v>
      </c>
      <c r="FN36">
        <v>782.5</v>
      </c>
      <c r="FO36">
        <v>685.6</v>
      </c>
      <c r="FP36">
        <v>691.9</v>
      </c>
      <c r="FQ36">
        <v>638.5</v>
      </c>
      <c r="FR36">
        <v>0.86709999999999998</v>
      </c>
      <c r="FS36">
        <v>0.93969999999999998</v>
      </c>
      <c r="FT36">
        <v>601.6</v>
      </c>
      <c r="FU36">
        <v>492.5</v>
      </c>
      <c r="FV36">
        <v>458.7</v>
      </c>
      <c r="FW36">
        <v>41.7</v>
      </c>
      <c r="FX36">
        <v>140.6</v>
      </c>
      <c r="FY36">
        <v>831.4</v>
      </c>
      <c r="FZ36">
        <v>566.5</v>
      </c>
      <c r="GA36">
        <v>540.1</v>
      </c>
      <c r="GB36">
        <v>492.9</v>
      </c>
      <c r="GC36">
        <v>447.9</v>
      </c>
      <c r="GD36">
        <v>392.4</v>
      </c>
      <c r="GE36">
        <v>326.10000000000002</v>
      </c>
      <c r="GF36">
        <v>279.39999999999998</v>
      </c>
      <c r="GG36">
        <v>322.10000000000002</v>
      </c>
      <c r="GH36">
        <v>371.9</v>
      </c>
    </row>
    <row r="37" spans="1:190" x14ac:dyDescent="0.25">
      <c r="A37" t="s">
        <v>5540</v>
      </c>
      <c r="B37" t="s">
        <v>5941</v>
      </c>
      <c r="C37" t="s">
        <v>2196</v>
      </c>
      <c r="D37" t="s">
        <v>2197</v>
      </c>
      <c r="E37" t="s">
        <v>2796</v>
      </c>
      <c r="F37" t="s">
        <v>2198</v>
      </c>
      <c r="G37" t="s">
        <v>2199</v>
      </c>
      <c r="H37">
        <v>2013</v>
      </c>
      <c r="I37" t="s">
        <v>5673</v>
      </c>
      <c r="J37" t="s">
        <v>5540</v>
      </c>
      <c r="K37" t="s">
        <v>924</v>
      </c>
      <c r="L37" t="s">
        <v>2137</v>
      </c>
      <c r="M37" t="s">
        <v>1781</v>
      </c>
      <c r="N37">
        <v>1170</v>
      </c>
      <c r="O37" s="96">
        <v>45382.876087962963</v>
      </c>
      <c r="P37">
        <v>21.751000000000001</v>
      </c>
      <c r="Q37">
        <v>20.027000000000001</v>
      </c>
      <c r="R37">
        <v>3.823</v>
      </c>
      <c r="S37">
        <v>5.79</v>
      </c>
      <c r="T37">
        <v>48256</v>
      </c>
      <c r="U37">
        <v>0</v>
      </c>
      <c r="V37">
        <v>0.49</v>
      </c>
      <c r="W37">
        <v>495.8</v>
      </c>
      <c r="X37">
        <v>1.0967</v>
      </c>
      <c r="Y37">
        <v>547.1</v>
      </c>
      <c r="Z37">
        <v>1.3743000000000001</v>
      </c>
      <c r="AA37">
        <v>436.6</v>
      </c>
      <c r="AB37">
        <v>856.7</v>
      </c>
      <c r="AC37">
        <v>675.2</v>
      </c>
      <c r="AD37">
        <v>577.29999999999995</v>
      </c>
      <c r="AE37">
        <v>519.20000000000005</v>
      </c>
      <c r="AF37">
        <v>485.2</v>
      </c>
      <c r="AG37">
        <v>465.4</v>
      </c>
      <c r="AH37">
        <v>438.6</v>
      </c>
      <c r="AI37">
        <v>0</v>
      </c>
      <c r="AJ37">
        <v>0</v>
      </c>
      <c r="AK37">
        <v>0</v>
      </c>
      <c r="AL37">
        <v>0</v>
      </c>
      <c r="AM37">
        <v>0</v>
      </c>
      <c r="AN37">
        <v>0</v>
      </c>
      <c r="AO37">
        <v>0</v>
      </c>
      <c r="AP37">
        <v>654.20000000000005</v>
      </c>
      <c r="AQ37">
        <v>525.1</v>
      </c>
      <c r="AR37">
        <v>455.6</v>
      </c>
      <c r="AS37">
        <v>416.7</v>
      </c>
      <c r="AT37">
        <v>394.5</v>
      </c>
      <c r="AU37">
        <v>381.2</v>
      </c>
      <c r="AV37">
        <v>363.8</v>
      </c>
      <c r="AW37">
        <v>0</v>
      </c>
      <c r="AX37">
        <v>0</v>
      </c>
      <c r="AY37">
        <v>0</v>
      </c>
      <c r="AZ37">
        <v>0</v>
      </c>
      <c r="BA37">
        <v>0</v>
      </c>
      <c r="BB37">
        <v>0</v>
      </c>
      <c r="BC37">
        <v>0</v>
      </c>
      <c r="BD37">
        <v>854.8</v>
      </c>
      <c r="BE37">
        <v>634.1</v>
      </c>
      <c r="BF37">
        <v>517.1</v>
      </c>
      <c r="BG37">
        <v>447</v>
      </c>
      <c r="BH37">
        <v>410.1</v>
      </c>
      <c r="BI37">
        <v>384.6</v>
      </c>
      <c r="BJ37">
        <v>349.2</v>
      </c>
      <c r="BK37">
        <v>44.5</v>
      </c>
      <c r="BL37">
        <v>42.3</v>
      </c>
      <c r="BM37">
        <v>40.700000000000003</v>
      </c>
      <c r="BN37">
        <v>40.1</v>
      </c>
      <c r="BO37">
        <v>39.6</v>
      </c>
      <c r="BP37">
        <v>39</v>
      </c>
      <c r="BQ37">
        <v>38.200000000000003</v>
      </c>
      <c r="BR37">
        <v>141.69999999999999</v>
      </c>
      <c r="BS37">
        <v>144.19999999999999</v>
      </c>
      <c r="BT37">
        <v>146.9</v>
      </c>
      <c r="BU37">
        <v>148.80000000000001</v>
      </c>
      <c r="BV37">
        <v>149.6</v>
      </c>
      <c r="BW37">
        <v>150.19999999999999</v>
      </c>
      <c r="BX37">
        <v>172.5</v>
      </c>
      <c r="BY37">
        <v>875.1</v>
      </c>
      <c r="BZ37">
        <v>699.9</v>
      </c>
      <c r="CA37">
        <v>610.5</v>
      </c>
      <c r="CB37">
        <v>561.70000000000005</v>
      </c>
      <c r="CC37">
        <v>535.70000000000005</v>
      </c>
      <c r="CD37">
        <v>520</v>
      </c>
      <c r="CE37">
        <v>502.9</v>
      </c>
      <c r="CF37">
        <v>564.5</v>
      </c>
      <c r="CG37">
        <v>464.6</v>
      </c>
      <c r="CH37">
        <v>412.2</v>
      </c>
      <c r="CI37">
        <v>384.2</v>
      </c>
      <c r="CJ37">
        <v>369.9</v>
      </c>
      <c r="CK37">
        <v>362.8</v>
      </c>
      <c r="CL37">
        <v>355.3</v>
      </c>
      <c r="CM37">
        <v>530.9</v>
      </c>
      <c r="CN37">
        <v>443.4</v>
      </c>
      <c r="CO37">
        <v>396.2</v>
      </c>
      <c r="CP37">
        <v>371.7</v>
      </c>
      <c r="CQ37">
        <v>358.9</v>
      </c>
      <c r="CR37">
        <v>351.9</v>
      </c>
      <c r="CS37">
        <v>345.3</v>
      </c>
      <c r="CT37">
        <v>509.3</v>
      </c>
      <c r="CU37">
        <v>429.5</v>
      </c>
      <c r="CV37">
        <v>386</v>
      </c>
      <c r="CW37">
        <v>363</v>
      </c>
      <c r="CX37">
        <v>350.2</v>
      </c>
      <c r="CY37">
        <v>342.2</v>
      </c>
      <c r="CZ37">
        <v>332.9</v>
      </c>
      <c r="DA37">
        <v>522</v>
      </c>
      <c r="DB37">
        <v>436.8</v>
      </c>
      <c r="DC37">
        <v>386.8</v>
      </c>
      <c r="DD37">
        <v>363.8</v>
      </c>
      <c r="DE37">
        <v>349</v>
      </c>
      <c r="DF37">
        <v>339.2</v>
      </c>
      <c r="DG37">
        <v>325.5</v>
      </c>
      <c r="DH37">
        <v>526.5</v>
      </c>
      <c r="DI37">
        <v>427.5</v>
      </c>
      <c r="DJ37">
        <v>375.6</v>
      </c>
      <c r="DK37">
        <v>350.8</v>
      </c>
      <c r="DL37">
        <v>337.1</v>
      </c>
      <c r="DM37">
        <v>329</v>
      </c>
      <c r="DN37">
        <v>317.3</v>
      </c>
      <c r="DO37">
        <v>541.20000000000005</v>
      </c>
      <c r="DP37">
        <v>436.2</v>
      </c>
      <c r="DQ37">
        <v>380.8</v>
      </c>
      <c r="DR37">
        <v>352.9</v>
      </c>
      <c r="DS37">
        <v>336.9</v>
      </c>
      <c r="DT37">
        <v>324.8</v>
      </c>
      <c r="DU37">
        <v>307</v>
      </c>
      <c r="DV37">
        <v>607.20000000000005</v>
      </c>
      <c r="DW37">
        <v>478.3</v>
      </c>
      <c r="DX37">
        <v>408.9</v>
      </c>
      <c r="DY37">
        <v>368.8</v>
      </c>
      <c r="DZ37">
        <v>346.8</v>
      </c>
      <c r="EA37">
        <v>332.2</v>
      </c>
      <c r="EB37">
        <v>307.7</v>
      </c>
      <c r="EC37">
        <v>726</v>
      </c>
      <c r="ED37">
        <v>563.29999999999995</v>
      </c>
      <c r="EE37">
        <v>471.2</v>
      </c>
      <c r="EF37">
        <v>412.8</v>
      </c>
      <c r="EG37">
        <v>376.4</v>
      </c>
      <c r="EH37">
        <v>355.7</v>
      </c>
      <c r="EI37">
        <v>332.9</v>
      </c>
      <c r="EJ37">
        <v>838.3</v>
      </c>
      <c r="EK37">
        <v>650.5</v>
      </c>
      <c r="EL37">
        <v>544.1</v>
      </c>
      <c r="EM37">
        <v>476.7</v>
      </c>
      <c r="EN37">
        <v>434.6</v>
      </c>
      <c r="EO37">
        <v>410.7</v>
      </c>
      <c r="EP37">
        <v>374.3</v>
      </c>
      <c r="EQ37">
        <v>1.0176000000000001</v>
      </c>
      <c r="ER37">
        <v>1.3851</v>
      </c>
      <c r="ES37">
        <v>1.4608000000000001</v>
      </c>
      <c r="ET37">
        <v>0.75760000000000005</v>
      </c>
      <c r="EU37">
        <v>1.0475000000000001</v>
      </c>
      <c r="EV37">
        <v>1.2222</v>
      </c>
      <c r="EW37">
        <v>0</v>
      </c>
      <c r="EX37">
        <v>0</v>
      </c>
      <c r="EY37">
        <v>2024</v>
      </c>
      <c r="EZ37">
        <v>1.1766000000000001</v>
      </c>
      <c r="FA37">
        <v>509.9</v>
      </c>
      <c r="FB37" t="s">
        <v>6401</v>
      </c>
      <c r="FC37">
        <v>13.493</v>
      </c>
      <c r="FD37">
        <v>14612</v>
      </c>
      <c r="FE37">
        <v>49.2</v>
      </c>
      <c r="FF37">
        <v>71.7</v>
      </c>
      <c r="FG37">
        <v>57.1</v>
      </c>
      <c r="FH37">
        <v>193.7</v>
      </c>
      <c r="FI37">
        <v>192.8</v>
      </c>
      <c r="FJ37">
        <v>613</v>
      </c>
      <c r="FK37">
        <v>464.5</v>
      </c>
      <c r="FL37">
        <v>410.7</v>
      </c>
      <c r="FM37">
        <v>792</v>
      </c>
      <c r="FN37">
        <v>572.79999999999995</v>
      </c>
      <c r="FO37">
        <v>490.9</v>
      </c>
      <c r="FP37">
        <v>503.6</v>
      </c>
      <c r="FQ37">
        <v>479.3</v>
      </c>
      <c r="FR37">
        <v>1.1915</v>
      </c>
      <c r="FS37">
        <v>1.2519</v>
      </c>
      <c r="FT37">
        <v>448.4</v>
      </c>
      <c r="FU37">
        <v>378.3</v>
      </c>
      <c r="FV37">
        <v>363.4</v>
      </c>
      <c r="FW37">
        <v>37</v>
      </c>
      <c r="FX37">
        <v>175.2</v>
      </c>
      <c r="FY37">
        <v>547.9</v>
      </c>
      <c r="FZ37">
        <v>398.5</v>
      </c>
      <c r="GA37">
        <v>386.7</v>
      </c>
      <c r="GB37">
        <v>366.2</v>
      </c>
      <c r="GC37">
        <v>345.8</v>
      </c>
      <c r="GD37">
        <v>336.4</v>
      </c>
      <c r="GE37">
        <v>308.60000000000002</v>
      </c>
      <c r="GF37">
        <v>280</v>
      </c>
      <c r="GG37">
        <v>307.5</v>
      </c>
      <c r="GH37">
        <v>348.8</v>
      </c>
    </row>
    <row r="38" spans="1:190" x14ac:dyDescent="0.25">
      <c r="A38" t="s">
        <v>5540</v>
      </c>
      <c r="B38" t="s">
        <v>6197</v>
      </c>
      <c r="C38" t="s">
        <v>3766</v>
      </c>
      <c r="D38" t="s">
        <v>3643</v>
      </c>
      <c r="E38" t="s">
        <v>3644</v>
      </c>
      <c r="F38" t="s">
        <v>3645</v>
      </c>
      <c r="G38" t="s">
        <v>3646</v>
      </c>
      <c r="H38">
        <v>2007</v>
      </c>
      <c r="I38" t="s">
        <v>5540</v>
      </c>
      <c r="J38" t="s">
        <v>5540</v>
      </c>
      <c r="K38" t="s">
        <v>924</v>
      </c>
      <c r="L38" t="s">
        <v>1698</v>
      </c>
      <c r="M38" t="s">
        <v>1782</v>
      </c>
      <c r="N38">
        <v>610</v>
      </c>
      <c r="O38" s="96">
        <v>45382.867835648147</v>
      </c>
      <c r="P38">
        <v>10.85</v>
      </c>
      <c r="Q38">
        <v>9.8529999999999998</v>
      </c>
      <c r="R38">
        <v>2.2759999999999998</v>
      </c>
      <c r="S38">
        <v>3.15</v>
      </c>
      <c r="T38">
        <v>4794</v>
      </c>
      <c r="U38">
        <v>0</v>
      </c>
      <c r="V38">
        <v>0</v>
      </c>
      <c r="W38">
        <v>582.4</v>
      </c>
      <c r="X38">
        <v>0.93769999999999998</v>
      </c>
      <c r="Y38">
        <v>639.9</v>
      </c>
      <c r="Z38">
        <v>1.1452</v>
      </c>
      <c r="AA38">
        <v>523.9</v>
      </c>
      <c r="AB38">
        <v>914.3</v>
      </c>
      <c r="AC38">
        <v>745.4</v>
      </c>
      <c r="AD38">
        <v>661.6</v>
      </c>
      <c r="AE38">
        <v>618.20000000000005</v>
      </c>
      <c r="AF38">
        <v>589.20000000000005</v>
      </c>
      <c r="AG38">
        <v>569.20000000000005</v>
      </c>
      <c r="AH38">
        <v>541.4</v>
      </c>
      <c r="AI38">
        <v>0</v>
      </c>
      <c r="AJ38">
        <v>0</v>
      </c>
      <c r="AK38">
        <v>0</v>
      </c>
      <c r="AL38">
        <v>0</v>
      </c>
      <c r="AM38">
        <v>0</v>
      </c>
      <c r="AN38">
        <v>0</v>
      </c>
      <c r="AO38">
        <v>0</v>
      </c>
      <c r="AP38">
        <v>705.2</v>
      </c>
      <c r="AQ38">
        <v>590.9</v>
      </c>
      <c r="AR38">
        <v>538.5</v>
      </c>
      <c r="AS38">
        <v>510.5</v>
      </c>
      <c r="AT38">
        <v>491.5</v>
      </c>
      <c r="AU38">
        <v>477.1</v>
      </c>
      <c r="AV38">
        <v>454.2</v>
      </c>
      <c r="AW38">
        <v>0</v>
      </c>
      <c r="AX38">
        <v>0</v>
      </c>
      <c r="AY38">
        <v>0</v>
      </c>
      <c r="AZ38">
        <v>0</v>
      </c>
      <c r="BA38">
        <v>0</v>
      </c>
      <c r="BB38">
        <v>0</v>
      </c>
      <c r="BC38">
        <v>0</v>
      </c>
      <c r="BD38">
        <v>914.2</v>
      </c>
      <c r="BE38">
        <v>703.6</v>
      </c>
      <c r="BF38">
        <v>601.1</v>
      </c>
      <c r="BG38">
        <v>543.9</v>
      </c>
      <c r="BH38">
        <v>509.8</v>
      </c>
      <c r="BI38">
        <v>480.9</v>
      </c>
      <c r="BJ38">
        <v>434.6</v>
      </c>
      <c r="BK38">
        <v>42.6</v>
      </c>
      <c r="BL38">
        <v>40.299999999999997</v>
      </c>
      <c r="BM38">
        <v>38.799999999999997</v>
      </c>
      <c r="BN38">
        <v>38</v>
      </c>
      <c r="BO38">
        <v>37.700000000000003</v>
      </c>
      <c r="BP38">
        <v>37.5</v>
      </c>
      <c r="BQ38">
        <v>37.6</v>
      </c>
      <c r="BR38">
        <v>142.5</v>
      </c>
      <c r="BS38">
        <v>146.80000000000001</v>
      </c>
      <c r="BT38">
        <v>152.1</v>
      </c>
      <c r="BU38">
        <v>158.30000000000001</v>
      </c>
      <c r="BV38">
        <v>170.9</v>
      </c>
      <c r="BW38">
        <v>176.8</v>
      </c>
      <c r="BX38">
        <v>176.3</v>
      </c>
      <c r="BY38">
        <v>914.7</v>
      </c>
      <c r="BZ38">
        <v>766.3</v>
      </c>
      <c r="CA38">
        <v>707.3</v>
      </c>
      <c r="CB38">
        <v>685.5</v>
      </c>
      <c r="CC38">
        <v>672.1</v>
      </c>
      <c r="CD38">
        <v>664.4</v>
      </c>
      <c r="CE38">
        <v>657.5</v>
      </c>
      <c r="CF38">
        <v>604</v>
      </c>
      <c r="CG38">
        <v>524.5</v>
      </c>
      <c r="CH38">
        <v>496.5</v>
      </c>
      <c r="CI38">
        <v>486.1</v>
      </c>
      <c r="CJ38">
        <v>480.5</v>
      </c>
      <c r="CK38">
        <v>476.2</v>
      </c>
      <c r="CL38">
        <v>471.5</v>
      </c>
      <c r="CM38">
        <v>574.79999999999995</v>
      </c>
      <c r="CN38">
        <v>508.8</v>
      </c>
      <c r="CO38">
        <v>483.9</v>
      </c>
      <c r="CP38">
        <v>472.4</v>
      </c>
      <c r="CQ38">
        <v>466.9</v>
      </c>
      <c r="CR38">
        <v>462.5</v>
      </c>
      <c r="CS38">
        <v>456.7</v>
      </c>
      <c r="CT38">
        <v>555.79999999999995</v>
      </c>
      <c r="CU38">
        <v>499.2</v>
      </c>
      <c r="CV38">
        <v>473.7</v>
      </c>
      <c r="CW38">
        <v>457.6</v>
      </c>
      <c r="CX38">
        <v>446.8</v>
      </c>
      <c r="CY38">
        <v>440.8</v>
      </c>
      <c r="CZ38">
        <v>432.7</v>
      </c>
      <c r="DA38">
        <v>564.1</v>
      </c>
      <c r="DB38">
        <v>501.1</v>
      </c>
      <c r="DC38">
        <v>472.7</v>
      </c>
      <c r="DD38">
        <v>452.7</v>
      </c>
      <c r="DE38">
        <v>436.6</v>
      </c>
      <c r="DF38">
        <v>424</v>
      </c>
      <c r="DG38">
        <v>408.1</v>
      </c>
      <c r="DH38">
        <v>587.9</v>
      </c>
      <c r="DI38">
        <v>501.6</v>
      </c>
      <c r="DJ38">
        <v>467.1</v>
      </c>
      <c r="DK38">
        <v>443.4</v>
      </c>
      <c r="DL38">
        <v>427.9</v>
      </c>
      <c r="DM38">
        <v>415.8</v>
      </c>
      <c r="DN38">
        <v>399</v>
      </c>
      <c r="DO38">
        <v>602.1</v>
      </c>
      <c r="DP38">
        <v>507.3</v>
      </c>
      <c r="DQ38">
        <v>469</v>
      </c>
      <c r="DR38">
        <v>442.5</v>
      </c>
      <c r="DS38">
        <v>419.8</v>
      </c>
      <c r="DT38">
        <v>398.4</v>
      </c>
      <c r="DU38">
        <v>370.1</v>
      </c>
      <c r="DV38">
        <v>667.2</v>
      </c>
      <c r="DW38">
        <v>542.6</v>
      </c>
      <c r="DX38">
        <v>487.6</v>
      </c>
      <c r="DY38">
        <v>456.9</v>
      </c>
      <c r="DZ38">
        <v>430.1</v>
      </c>
      <c r="EA38">
        <v>403.9</v>
      </c>
      <c r="EB38">
        <v>349.2</v>
      </c>
      <c r="EC38">
        <v>791.4</v>
      </c>
      <c r="ED38">
        <v>627.5</v>
      </c>
      <c r="EE38">
        <v>534.5</v>
      </c>
      <c r="EF38">
        <v>487.1</v>
      </c>
      <c r="EG38">
        <v>458.1</v>
      </c>
      <c r="EH38">
        <v>432.2</v>
      </c>
      <c r="EI38">
        <v>379.6</v>
      </c>
      <c r="EJ38">
        <v>913.8</v>
      </c>
      <c r="EK38">
        <v>724.6</v>
      </c>
      <c r="EL38">
        <v>615.9</v>
      </c>
      <c r="EM38">
        <v>550.9</v>
      </c>
      <c r="EN38">
        <v>506.3</v>
      </c>
      <c r="EO38">
        <v>474</v>
      </c>
      <c r="EP38">
        <v>425.4</v>
      </c>
      <c r="EQ38">
        <v>0.92589999999999995</v>
      </c>
      <c r="ER38">
        <v>1.1498999999999999</v>
      </c>
      <c r="ES38">
        <v>1.0653999999999999</v>
      </c>
      <c r="ET38">
        <v>0.58640000000000003</v>
      </c>
      <c r="EU38">
        <v>0.79279999999999995</v>
      </c>
      <c r="EV38">
        <v>0.89800000000000002</v>
      </c>
      <c r="EW38">
        <v>0</v>
      </c>
      <c r="EX38">
        <v>0</v>
      </c>
      <c r="EY38">
        <v>2024</v>
      </c>
      <c r="EZ38">
        <v>0.87949999999999995</v>
      </c>
      <c r="FA38">
        <v>682.2</v>
      </c>
      <c r="FB38" t="s">
        <v>5946</v>
      </c>
      <c r="FC38">
        <v>6.8550000000000004</v>
      </c>
      <c r="FD38">
        <v>2342</v>
      </c>
      <c r="FE38">
        <v>14.6</v>
      </c>
      <c r="FF38">
        <v>21.2</v>
      </c>
      <c r="FG38">
        <v>16.899999999999999</v>
      </c>
      <c r="FH38">
        <v>46.9</v>
      </c>
      <c r="FI38">
        <v>0</v>
      </c>
      <c r="FJ38">
        <v>796.3</v>
      </c>
      <c r="FK38">
        <v>625.6</v>
      </c>
      <c r="FL38">
        <v>563.20000000000005</v>
      </c>
      <c r="FM38">
        <v>1023.2</v>
      </c>
      <c r="FN38">
        <v>756.8</v>
      </c>
      <c r="FO38">
        <v>668.2</v>
      </c>
      <c r="FP38">
        <v>679.8</v>
      </c>
      <c r="FQ38">
        <v>637.1</v>
      </c>
      <c r="FR38">
        <v>0.88270000000000004</v>
      </c>
      <c r="FS38">
        <v>0.94169999999999998</v>
      </c>
      <c r="FT38">
        <v>621.4</v>
      </c>
      <c r="FU38">
        <v>513.70000000000005</v>
      </c>
      <c r="FV38">
        <v>486.5</v>
      </c>
      <c r="FW38">
        <v>40</v>
      </c>
      <c r="FX38">
        <v>141</v>
      </c>
      <c r="FY38">
        <v>807.8</v>
      </c>
      <c r="FZ38">
        <v>565.9</v>
      </c>
      <c r="GA38">
        <v>545.4</v>
      </c>
      <c r="GB38">
        <v>511.2</v>
      </c>
      <c r="GC38">
        <v>474.7</v>
      </c>
      <c r="GD38">
        <v>427.8</v>
      </c>
      <c r="GE38">
        <v>373.1</v>
      </c>
      <c r="GF38">
        <v>322.7</v>
      </c>
      <c r="GG38">
        <v>376.7</v>
      </c>
      <c r="GH38">
        <v>435</v>
      </c>
    </row>
    <row r="39" spans="1:190" x14ac:dyDescent="0.25">
      <c r="A39" t="s">
        <v>5959</v>
      </c>
      <c r="B39" t="s">
        <v>5960</v>
      </c>
      <c r="C39" t="s">
        <v>5961</v>
      </c>
      <c r="D39" t="s">
        <v>5962</v>
      </c>
      <c r="E39" t="s">
        <v>5963</v>
      </c>
      <c r="F39" t="s">
        <v>5964</v>
      </c>
      <c r="G39" t="s">
        <v>298</v>
      </c>
      <c r="H39">
        <v>1998</v>
      </c>
      <c r="I39" t="s">
        <v>5540</v>
      </c>
      <c r="J39" t="s">
        <v>5540</v>
      </c>
      <c r="K39" t="s">
        <v>924</v>
      </c>
      <c r="L39" t="s">
        <v>1698</v>
      </c>
      <c r="M39" t="s">
        <v>971</v>
      </c>
      <c r="N39">
        <v>413</v>
      </c>
      <c r="O39" s="96">
        <v>45382.875486111108</v>
      </c>
      <c r="P39">
        <v>8</v>
      </c>
      <c r="Q39">
        <v>7.4180000000000001</v>
      </c>
      <c r="R39">
        <v>1.617</v>
      </c>
      <c r="S39">
        <v>2.41</v>
      </c>
      <c r="T39">
        <v>1372</v>
      </c>
      <c r="U39">
        <v>0</v>
      </c>
      <c r="V39">
        <v>0</v>
      </c>
      <c r="W39">
        <v>644.5</v>
      </c>
      <c r="X39">
        <v>0.84419999999999995</v>
      </c>
      <c r="Y39">
        <v>710.7</v>
      </c>
      <c r="Z39">
        <v>1.0381</v>
      </c>
      <c r="AA39">
        <v>578</v>
      </c>
      <c r="AB39">
        <v>1011.9</v>
      </c>
      <c r="AC39">
        <v>825.3</v>
      </c>
      <c r="AD39">
        <v>731.5</v>
      </c>
      <c r="AE39">
        <v>690.5</v>
      </c>
      <c r="AF39">
        <v>662</v>
      </c>
      <c r="AG39">
        <v>634.4</v>
      </c>
      <c r="AH39">
        <v>567.1</v>
      </c>
      <c r="AI39">
        <v>0</v>
      </c>
      <c r="AJ39">
        <v>0</v>
      </c>
      <c r="AK39">
        <v>0</v>
      </c>
      <c r="AL39">
        <v>0</v>
      </c>
      <c r="AM39">
        <v>0</v>
      </c>
      <c r="AN39">
        <v>0</v>
      </c>
      <c r="AO39">
        <v>0</v>
      </c>
      <c r="AP39">
        <v>786.4</v>
      </c>
      <c r="AQ39">
        <v>659.8</v>
      </c>
      <c r="AR39">
        <v>598.4</v>
      </c>
      <c r="AS39">
        <v>564.79999999999995</v>
      </c>
      <c r="AT39">
        <v>540.1</v>
      </c>
      <c r="AU39">
        <v>518.29999999999995</v>
      </c>
      <c r="AV39">
        <v>474.4</v>
      </c>
      <c r="AW39">
        <v>0</v>
      </c>
      <c r="AX39">
        <v>0</v>
      </c>
      <c r="AY39">
        <v>0</v>
      </c>
      <c r="AZ39">
        <v>0</v>
      </c>
      <c r="BA39">
        <v>0</v>
      </c>
      <c r="BB39">
        <v>0</v>
      </c>
      <c r="BC39">
        <v>0</v>
      </c>
      <c r="BD39">
        <v>1006.1</v>
      </c>
      <c r="BE39">
        <v>778.8</v>
      </c>
      <c r="BF39">
        <v>665.9</v>
      </c>
      <c r="BG39">
        <v>602</v>
      </c>
      <c r="BH39">
        <v>560.79999999999995</v>
      </c>
      <c r="BI39">
        <v>522.79999999999995</v>
      </c>
      <c r="BJ39">
        <v>451.9</v>
      </c>
      <c r="BK39">
        <v>42.7</v>
      </c>
      <c r="BL39">
        <v>40.4</v>
      </c>
      <c r="BM39">
        <v>38</v>
      </c>
      <c r="BN39">
        <v>37.4</v>
      </c>
      <c r="BO39">
        <v>37</v>
      </c>
      <c r="BP39">
        <v>37</v>
      </c>
      <c r="BQ39">
        <v>37.6</v>
      </c>
      <c r="BR39">
        <v>144.69999999999999</v>
      </c>
      <c r="BS39">
        <v>148.69999999999999</v>
      </c>
      <c r="BT39">
        <v>150.69999999999999</v>
      </c>
      <c r="BU39">
        <v>149.19999999999999</v>
      </c>
      <c r="BV39">
        <v>146.80000000000001</v>
      </c>
      <c r="BW39">
        <v>144.30000000000001</v>
      </c>
      <c r="BX39">
        <v>141.69999999999999</v>
      </c>
      <c r="BY39">
        <v>1069.5</v>
      </c>
      <c r="BZ39">
        <v>886.7</v>
      </c>
      <c r="CA39">
        <v>796.2</v>
      </c>
      <c r="CB39">
        <v>766.3</v>
      </c>
      <c r="CC39">
        <v>753</v>
      </c>
      <c r="CD39">
        <v>746.3</v>
      </c>
      <c r="CE39">
        <v>746.2</v>
      </c>
      <c r="CF39">
        <v>706.7</v>
      </c>
      <c r="CG39">
        <v>608.6</v>
      </c>
      <c r="CH39">
        <v>566.9</v>
      </c>
      <c r="CI39">
        <v>549.9</v>
      </c>
      <c r="CJ39">
        <v>541.1</v>
      </c>
      <c r="CK39">
        <v>535.1</v>
      </c>
      <c r="CL39">
        <v>529</v>
      </c>
      <c r="CM39">
        <v>674.1</v>
      </c>
      <c r="CN39">
        <v>590.6</v>
      </c>
      <c r="CO39">
        <v>553.70000000000005</v>
      </c>
      <c r="CP39">
        <v>532.5</v>
      </c>
      <c r="CQ39">
        <v>522</v>
      </c>
      <c r="CR39">
        <v>514.4</v>
      </c>
      <c r="CS39">
        <v>505.9</v>
      </c>
      <c r="CT39">
        <v>655.9</v>
      </c>
      <c r="CU39">
        <v>579.6</v>
      </c>
      <c r="CV39">
        <v>542.6</v>
      </c>
      <c r="CW39">
        <v>512.70000000000005</v>
      </c>
      <c r="CX39">
        <v>494.2</v>
      </c>
      <c r="CY39">
        <v>483.5</v>
      </c>
      <c r="CZ39">
        <v>469</v>
      </c>
      <c r="DA39">
        <v>643.6</v>
      </c>
      <c r="DB39">
        <v>564.5</v>
      </c>
      <c r="DC39">
        <v>539</v>
      </c>
      <c r="DD39">
        <v>508.5</v>
      </c>
      <c r="DE39">
        <v>479.8</v>
      </c>
      <c r="DF39">
        <v>457.8</v>
      </c>
      <c r="DG39">
        <v>432.2</v>
      </c>
      <c r="DH39">
        <v>631.1</v>
      </c>
      <c r="DI39">
        <v>549.20000000000005</v>
      </c>
      <c r="DJ39">
        <v>503.8</v>
      </c>
      <c r="DK39">
        <v>477.3</v>
      </c>
      <c r="DL39">
        <v>456.3</v>
      </c>
      <c r="DM39">
        <v>437.3</v>
      </c>
      <c r="DN39">
        <v>404.5</v>
      </c>
      <c r="DO39">
        <v>644.5</v>
      </c>
      <c r="DP39">
        <v>555</v>
      </c>
      <c r="DQ39">
        <v>503.4</v>
      </c>
      <c r="DR39">
        <v>462.4</v>
      </c>
      <c r="DS39">
        <v>432.3</v>
      </c>
      <c r="DT39">
        <v>409.2</v>
      </c>
      <c r="DU39">
        <v>367.8</v>
      </c>
      <c r="DV39">
        <v>706.2</v>
      </c>
      <c r="DW39">
        <v>586</v>
      </c>
      <c r="DX39">
        <v>528.70000000000005</v>
      </c>
      <c r="DY39">
        <v>481.8</v>
      </c>
      <c r="DZ39">
        <v>436.3</v>
      </c>
      <c r="EA39">
        <v>392.5</v>
      </c>
      <c r="EB39">
        <v>306.89999999999998</v>
      </c>
      <c r="EC39">
        <v>826.4</v>
      </c>
      <c r="ED39">
        <v>661.5</v>
      </c>
      <c r="EE39">
        <v>577.79999999999995</v>
      </c>
      <c r="EF39">
        <v>532.29999999999995</v>
      </c>
      <c r="EG39">
        <v>494.5</v>
      </c>
      <c r="EH39">
        <v>452.5</v>
      </c>
      <c r="EI39">
        <v>336.1</v>
      </c>
      <c r="EJ39">
        <v>954.3</v>
      </c>
      <c r="EK39">
        <v>763.8</v>
      </c>
      <c r="EL39">
        <v>666.7</v>
      </c>
      <c r="EM39">
        <v>614.70000000000005</v>
      </c>
      <c r="EN39">
        <v>571</v>
      </c>
      <c r="EO39">
        <v>522.5</v>
      </c>
      <c r="EP39">
        <v>388.1</v>
      </c>
      <c r="EQ39">
        <v>0.82969999999999999</v>
      </c>
      <c r="ER39">
        <v>1.0386</v>
      </c>
      <c r="ES39">
        <v>1.0739000000000001</v>
      </c>
      <c r="ET39">
        <v>0.57969999999999999</v>
      </c>
      <c r="EU39">
        <v>0.79110000000000003</v>
      </c>
      <c r="EV39">
        <v>0.90849999999999997</v>
      </c>
      <c r="EW39">
        <v>0</v>
      </c>
      <c r="EX39">
        <v>0</v>
      </c>
      <c r="EY39">
        <v>2024</v>
      </c>
      <c r="EZ39">
        <v>0.88229999999999997</v>
      </c>
      <c r="FA39">
        <v>680</v>
      </c>
      <c r="FB39" t="s">
        <v>6487</v>
      </c>
      <c r="FC39">
        <v>7.367</v>
      </c>
      <c r="FD39">
        <v>4342</v>
      </c>
      <c r="FE39">
        <v>20.399999999999999</v>
      </c>
      <c r="FF39">
        <v>27.8</v>
      </c>
      <c r="FG39">
        <v>20.6</v>
      </c>
      <c r="FH39">
        <v>55.8</v>
      </c>
      <c r="FI39">
        <v>0</v>
      </c>
      <c r="FJ39">
        <v>804.2</v>
      </c>
      <c r="FK39">
        <v>621.20000000000005</v>
      </c>
      <c r="FL39">
        <v>558.70000000000005</v>
      </c>
      <c r="FM39">
        <v>1035</v>
      </c>
      <c r="FN39">
        <v>758.4</v>
      </c>
      <c r="FO39">
        <v>660.4</v>
      </c>
      <c r="FP39">
        <v>678.1</v>
      </c>
      <c r="FQ39">
        <v>632.20000000000005</v>
      </c>
      <c r="FR39">
        <v>0.88480000000000003</v>
      </c>
      <c r="FS39">
        <v>0.94910000000000005</v>
      </c>
      <c r="FT39">
        <v>628.4</v>
      </c>
      <c r="FU39">
        <v>527.9</v>
      </c>
      <c r="FV39">
        <v>502.4</v>
      </c>
      <c r="FW39">
        <v>40</v>
      </c>
      <c r="FX39">
        <v>178.7</v>
      </c>
      <c r="FY39">
        <v>792.2</v>
      </c>
      <c r="FZ39">
        <v>549.1</v>
      </c>
      <c r="GA39">
        <v>531.79999999999995</v>
      </c>
      <c r="GB39">
        <v>504.3</v>
      </c>
      <c r="GC39">
        <v>477.8</v>
      </c>
      <c r="GD39">
        <v>450.4</v>
      </c>
      <c r="GE39">
        <v>421.5</v>
      </c>
      <c r="GF39">
        <v>399.4</v>
      </c>
      <c r="GG39">
        <v>429</v>
      </c>
      <c r="GH39">
        <v>464.6</v>
      </c>
    </row>
    <row r="40" spans="1:190" x14ac:dyDescent="0.25">
      <c r="A40" t="s">
        <v>5540</v>
      </c>
      <c r="B40" t="s">
        <v>6598</v>
      </c>
      <c r="C40" t="s">
        <v>5837</v>
      </c>
      <c r="D40" t="s">
        <v>5838</v>
      </c>
      <c r="E40" t="s">
        <v>7300</v>
      </c>
      <c r="F40" t="s">
        <v>5839</v>
      </c>
      <c r="G40" t="s">
        <v>5840</v>
      </c>
      <c r="H40">
        <v>2004</v>
      </c>
      <c r="I40" t="s">
        <v>5841</v>
      </c>
      <c r="J40" t="s">
        <v>5540</v>
      </c>
      <c r="K40" t="s">
        <v>924</v>
      </c>
      <c r="L40" t="s">
        <v>1698</v>
      </c>
      <c r="M40" t="s">
        <v>1781</v>
      </c>
      <c r="N40">
        <v>592</v>
      </c>
      <c r="O40" s="96">
        <v>45382.87605324074</v>
      </c>
      <c r="P40">
        <v>10.199999999999999</v>
      </c>
      <c r="Q40">
        <v>9.2799999999999994</v>
      </c>
      <c r="R40">
        <v>1.859</v>
      </c>
      <c r="S40">
        <v>3.42</v>
      </c>
      <c r="T40">
        <v>4258</v>
      </c>
      <c r="U40">
        <v>0</v>
      </c>
      <c r="V40">
        <v>0.28999999999999998</v>
      </c>
      <c r="W40">
        <v>649.20000000000005</v>
      </c>
      <c r="X40">
        <v>0.83979999999999999</v>
      </c>
      <c r="Y40">
        <v>714.4</v>
      </c>
      <c r="Z40">
        <v>1.0414000000000001</v>
      </c>
      <c r="AA40">
        <v>576.1</v>
      </c>
      <c r="AB40">
        <v>1081.5</v>
      </c>
      <c r="AC40">
        <v>863.1</v>
      </c>
      <c r="AD40">
        <v>745.7</v>
      </c>
      <c r="AE40">
        <v>680</v>
      </c>
      <c r="AF40">
        <v>647.6</v>
      </c>
      <c r="AG40">
        <v>618.79999999999995</v>
      </c>
      <c r="AH40">
        <v>589.9</v>
      </c>
      <c r="AI40">
        <v>0</v>
      </c>
      <c r="AJ40">
        <v>0</v>
      </c>
      <c r="AK40">
        <v>0</v>
      </c>
      <c r="AL40">
        <v>0</v>
      </c>
      <c r="AM40">
        <v>0</v>
      </c>
      <c r="AN40">
        <v>0</v>
      </c>
      <c r="AO40">
        <v>0</v>
      </c>
      <c r="AP40">
        <v>829.6</v>
      </c>
      <c r="AQ40">
        <v>674.5</v>
      </c>
      <c r="AR40">
        <v>596.5</v>
      </c>
      <c r="AS40">
        <v>554</v>
      </c>
      <c r="AT40">
        <v>530.1</v>
      </c>
      <c r="AU40">
        <v>512.29999999999995</v>
      </c>
      <c r="AV40">
        <v>488.7</v>
      </c>
      <c r="AW40">
        <v>0</v>
      </c>
      <c r="AX40">
        <v>0</v>
      </c>
      <c r="AY40">
        <v>0</v>
      </c>
      <c r="AZ40">
        <v>0</v>
      </c>
      <c r="BA40">
        <v>0</v>
      </c>
      <c r="BB40">
        <v>0</v>
      </c>
      <c r="BC40">
        <v>0</v>
      </c>
      <c r="BD40">
        <v>1077.7</v>
      </c>
      <c r="BE40">
        <v>810.6</v>
      </c>
      <c r="BF40">
        <v>672</v>
      </c>
      <c r="BG40">
        <v>591.5</v>
      </c>
      <c r="BH40">
        <v>550.6</v>
      </c>
      <c r="BI40">
        <v>518.29999999999995</v>
      </c>
      <c r="BJ40">
        <v>466.1</v>
      </c>
      <c r="BK40">
        <v>44.3</v>
      </c>
      <c r="BL40">
        <v>42.5</v>
      </c>
      <c r="BM40">
        <v>40.6</v>
      </c>
      <c r="BN40">
        <v>38.799999999999997</v>
      </c>
      <c r="BO40">
        <v>37.799999999999997</v>
      </c>
      <c r="BP40">
        <v>37.9</v>
      </c>
      <c r="BQ40">
        <v>38.299999999999997</v>
      </c>
      <c r="BR40">
        <v>143.9</v>
      </c>
      <c r="BS40">
        <v>147.1</v>
      </c>
      <c r="BT40">
        <v>147.9</v>
      </c>
      <c r="BU40">
        <v>148.69999999999999</v>
      </c>
      <c r="BV40">
        <v>150.80000000000001</v>
      </c>
      <c r="BW40">
        <v>173.8</v>
      </c>
      <c r="BX40">
        <v>176.8</v>
      </c>
      <c r="BY40">
        <v>1119.3</v>
      </c>
      <c r="BZ40">
        <v>910.2</v>
      </c>
      <c r="CA40">
        <v>799.1</v>
      </c>
      <c r="CB40">
        <v>735.5</v>
      </c>
      <c r="CC40">
        <v>707.4</v>
      </c>
      <c r="CD40">
        <v>697.1</v>
      </c>
      <c r="CE40">
        <v>693.3</v>
      </c>
      <c r="CF40">
        <v>726</v>
      </c>
      <c r="CG40">
        <v>605.79999999999995</v>
      </c>
      <c r="CH40">
        <v>548.20000000000005</v>
      </c>
      <c r="CI40">
        <v>519.4</v>
      </c>
      <c r="CJ40">
        <v>505.1</v>
      </c>
      <c r="CK40">
        <v>498.7</v>
      </c>
      <c r="CL40">
        <v>494.1</v>
      </c>
      <c r="CM40">
        <v>685.5</v>
      </c>
      <c r="CN40">
        <v>579.4</v>
      </c>
      <c r="CO40">
        <v>531.79999999999995</v>
      </c>
      <c r="CP40">
        <v>507.3</v>
      </c>
      <c r="CQ40">
        <v>492.8</v>
      </c>
      <c r="CR40">
        <v>484.6</v>
      </c>
      <c r="CS40">
        <v>478.4</v>
      </c>
      <c r="CT40">
        <v>661.6</v>
      </c>
      <c r="CU40">
        <v>563.4</v>
      </c>
      <c r="CV40">
        <v>520.29999999999995</v>
      </c>
      <c r="CW40">
        <v>497</v>
      </c>
      <c r="CX40">
        <v>479.9</v>
      </c>
      <c r="CY40">
        <v>466.9</v>
      </c>
      <c r="CZ40">
        <v>453.5</v>
      </c>
      <c r="DA40">
        <v>663.6</v>
      </c>
      <c r="DB40">
        <v>553.70000000000005</v>
      </c>
      <c r="DC40">
        <v>506.9</v>
      </c>
      <c r="DD40">
        <v>482.7</v>
      </c>
      <c r="DE40">
        <v>468.3</v>
      </c>
      <c r="DF40">
        <v>459.5</v>
      </c>
      <c r="DG40">
        <v>435.5</v>
      </c>
      <c r="DH40">
        <v>661.7</v>
      </c>
      <c r="DI40">
        <v>548</v>
      </c>
      <c r="DJ40">
        <v>500.8</v>
      </c>
      <c r="DK40">
        <v>472.7</v>
      </c>
      <c r="DL40">
        <v>449.4</v>
      </c>
      <c r="DM40">
        <v>430.1</v>
      </c>
      <c r="DN40">
        <v>403.6</v>
      </c>
      <c r="DO40">
        <v>684.4</v>
      </c>
      <c r="DP40">
        <v>562.79999999999995</v>
      </c>
      <c r="DQ40">
        <v>508.1</v>
      </c>
      <c r="DR40">
        <v>477.7</v>
      </c>
      <c r="DS40">
        <v>452.2</v>
      </c>
      <c r="DT40">
        <v>429.4</v>
      </c>
      <c r="DU40">
        <v>385.7</v>
      </c>
      <c r="DV40">
        <v>764</v>
      </c>
      <c r="DW40">
        <v>612.5</v>
      </c>
      <c r="DX40">
        <v>535.29999999999995</v>
      </c>
      <c r="DY40">
        <v>497</v>
      </c>
      <c r="DZ40">
        <v>470.1</v>
      </c>
      <c r="EA40">
        <v>445.7</v>
      </c>
      <c r="EB40">
        <v>398.6</v>
      </c>
      <c r="EC40">
        <v>903.8</v>
      </c>
      <c r="ED40">
        <v>706.6</v>
      </c>
      <c r="EE40">
        <v>599.5</v>
      </c>
      <c r="EF40">
        <v>540.9</v>
      </c>
      <c r="EG40">
        <v>509.2</v>
      </c>
      <c r="EH40">
        <v>487.4</v>
      </c>
      <c r="EI40">
        <v>449.8</v>
      </c>
      <c r="EJ40">
        <v>1043.5999999999999</v>
      </c>
      <c r="EK40">
        <v>815.9</v>
      </c>
      <c r="EL40">
        <v>692.2</v>
      </c>
      <c r="EM40">
        <v>624.6</v>
      </c>
      <c r="EN40">
        <v>587.70000000000005</v>
      </c>
      <c r="EO40">
        <v>540.5</v>
      </c>
      <c r="EP40">
        <v>486.6</v>
      </c>
      <c r="EQ40">
        <v>0.79779999999999995</v>
      </c>
      <c r="ER40">
        <v>1.0485</v>
      </c>
      <c r="ES40">
        <v>1.2208000000000001</v>
      </c>
      <c r="ET40">
        <v>0.63790000000000002</v>
      </c>
      <c r="EU40">
        <v>0.87790000000000001</v>
      </c>
      <c r="EV40">
        <v>1.0134000000000001</v>
      </c>
      <c r="EW40">
        <v>0</v>
      </c>
      <c r="EX40">
        <v>0</v>
      </c>
      <c r="EY40">
        <v>2024</v>
      </c>
      <c r="EZ40">
        <v>0.98480000000000001</v>
      </c>
      <c r="FA40">
        <v>609.20000000000005</v>
      </c>
      <c r="FB40" t="s">
        <v>6862</v>
      </c>
      <c r="FC40">
        <v>8.8550000000000004</v>
      </c>
      <c r="FD40">
        <v>4277</v>
      </c>
      <c r="FE40">
        <v>22.9</v>
      </c>
      <c r="FF40">
        <v>29.8</v>
      </c>
      <c r="FG40">
        <v>26.8</v>
      </c>
      <c r="FH40">
        <v>81.900000000000006</v>
      </c>
      <c r="FI40">
        <v>78.900000000000006</v>
      </c>
      <c r="FJ40">
        <v>730.2</v>
      </c>
      <c r="FK40">
        <v>557</v>
      </c>
      <c r="FL40">
        <v>491.5</v>
      </c>
      <c r="FM40">
        <v>940.6</v>
      </c>
      <c r="FN40">
        <v>683.4</v>
      </c>
      <c r="FO40">
        <v>592.1</v>
      </c>
      <c r="FP40">
        <v>607.4</v>
      </c>
      <c r="FQ40">
        <v>568.4</v>
      </c>
      <c r="FR40">
        <v>0.98780000000000001</v>
      </c>
      <c r="FS40">
        <v>1.0556000000000001</v>
      </c>
      <c r="FT40">
        <v>550</v>
      </c>
      <c r="FU40">
        <v>449.7</v>
      </c>
      <c r="FV40">
        <v>426.1</v>
      </c>
      <c r="FW40">
        <v>40.1</v>
      </c>
      <c r="FX40">
        <v>140.1</v>
      </c>
      <c r="FY40">
        <v>707.2</v>
      </c>
      <c r="FZ40">
        <v>491.6</v>
      </c>
      <c r="GA40">
        <v>472.1</v>
      </c>
      <c r="GB40">
        <v>436.6</v>
      </c>
      <c r="GC40">
        <v>404.1</v>
      </c>
      <c r="GD40">
        <v>373.8</v>
      </c>
      <c r="GE40">
        <v>333.1</v>
      </c>
      <c r="GF40">
        <v>283.10000000000002</v>
      </c>
      <c r="GG40">
        <v>340.2</v>
      </c>
      <c r="GH40">
        <v>392.9</v>
      </c>
    </row>
    <row r="41" spans="1:190" x14ac:dyDescent="0.25">
      <c r="A41" t="s">
        <v>5568</v>
      </c>
      <c r="B41" t="s">
        <v>6208</v>
      </c>
      <c r="C41" t="s">
        <v>537</v>
      </c>
      <c r="D41" t="s">
        <v>538</v>
      </c>
      <c r="E41" t="s">
        <v>539</v>
      </c>
      <c r="F41" t="s">
        <v>540</v>
      </c>
      <c r="G41" t="s">
        <v>7253</v>
      </c>
      <c r="H41">
        <v>1995</v>
      </c>
      <c r="I41" t="s">
        <v>5569</v>
      </c>
      <c r="J41" t="s">
        <v>5540</v>
      </c>
      <c r="K41" t="s">
        <v>924</v>
      </c>
      <c r="L41" t="s">
        <v>1698</v>
      </c>
      <c r="M41" t="s">
        <v>1782</v>
      </c>
      <c r="N41">
        <v>1001</v>
      </c>
      <c r="O41" s="96">
        <v>45382.871701388889</v>
      </c>
      <c r="P41">
        <v>15.395</v>
      </c>
      <c r="Q41">
        <v>13.170999999999999</v>
      </c>
      <c r="R41">
        <v>2.254</v>
      </c>
      <c r="S41">
        <v>4.3499999999999996</v>
      </c>
      <c r="T41">
        <v>21594</v>
      </c>
      <c r="U41">
        <v>0</v>
      </c>
      <c r="V41">
        <v>0</v>
      </c>
      <c r="W41">
        <v>588.70000000000005</v>
      </c>
      <c r="X41">
        <v>0.92400000000000004</v>
      </c>
      <c r="Y41">
        <v>649.4</v>
      </c>
      <c r="Z41">
        <v>1.1471</v>
      </c>
      <c r="AA41">
        <v>523</v>
      </c>
      <c r="AB41">
        <v>978.2</v>
      </c>
      <c r="AC41">
        <v>783.6</v>
      </c>
      <c r="AD41">
        <v>681.2</v>
      </c>
      <c r="AE41">
        <v>622.20000000000005</v>
      </c>
      <c r="AF41">
        <v>584.4</v>
      </c>
      <c r="AG41">
        <v>558.4</v>
      </c>
      <c r="AH41">
        <v>529.4</v>
      </c>
      <c r="AI41">
        <v>0</v>
      </c>
      <c r="AJ41">
        <v>0</v>
      </c>
      <c r="AK41">
        <v>0</v>
      </c>
      <c r="AL41">
        <v>0</v>
      </c>
      <c r="AM41">
        <v>0</v>
      </c>
      <c r="AN41">
        <v>0</v>
      </c>
      <c r="AO41">
        <v>0</v>
      </c>
      <c r="AP41">
        <v>748.2</v>
      </c>
      <c r="AQ41">
        <v>612.20000000000005</v>
      </c>
      <c r="AR41">
        <v>541.4</v>
      </c>
      <c r="AS41">
        <v>503.4</v>
      </c>
      <c r="AT41">
        <v>480.6</v>
      </c>
      <c r="AU41">
        <v>465.9</v>
      </c>
      <c r="AV41">
        <v>448.5</v>
      </c>
      <c r="AW41">
        <v>0</v>
      </c>
      <c r="AX41">
        <v>0</v>
      </c>
      <c r="AY41">
        <v>0</v>
      </c>
      <c r="AZ41">
        <v>0</v>
      </c>
      <c r="BA41">
        <v>0</v>
      </c>
      <c r="BB41">
        <v>0</v>
      </c>
      <c r="BC41">
        <v>0</v>
      </c>
      <c r="BD41">
        <v>976.8</v>
      </c>
      <c r="BE41">
        <v>736.4</v>
      </c>
      <c r="BF41">
        <v>612</v>
      </c>
      <c r="BG41">
        <v>538.79999999999995</v>
      </c>
      <c r="BH41">
        <v>499.1</v>
      </c>
      <c r="BI41">
        <v>470.3</v>
      </c>
      <c r="BJ41">
        <v>429.1</v>
      </c>
      <c r="BK41">
        <v>45.4</v>
      </c>
      <c r="BL41">
        <v>43</v>
      </c>
      <c r="BM41">
        <v>41.9</v>
      </c>
      <c r="BN41">
        <v>41.6</v>
      </c>
      <c r="BO41">
        <v>41.3</v>
      </c>
      <c r="BP41">
        <v>41</v>
      </c>
      <c r="BQ41">
        <v>40.6</v>
      </c>
      <c r="BR41">
        <v>143.30000000000001</v>
      </c>
      <c r="BS41">
        <v>147.80000000000001</v>
      </c>
      <c r="BT41">
        <v>150.5</v>
      </c>
      <c r="BU41">
        <v>153.9</v>
      </c>
      <c r="BV41">
        <v>159.69999999999999</v>
      </c>
      <c r="BW41">
        <v>171.8</v>
      </c>
      <c r="BX41">
        <v>179</v>
      </c>
      <c r="BY41">
        <v>992.7</v>
      </c>
      <c r="BZ41">
        <v>815</v>
      </c>
      <c r="CA41">
        <v>729.3</v>
      </c>
      <c r="CB41">
        <v>688.9</v>
      </c>
      <c r="CC41">
        <v>665.4</v>
      </c>
      <c r="CD41">
        <v>651.5</v>
      </c>
      <c r="CE41">
        <v>638.20000000000005</v>
      </c>
      <c r="CF41">
        <v>638.6</v>
      </c>
      <c r="CG41">
        <v>540.20000000000005</v>
      </c>
      <c r="CH41">
        <v>490</v>
      </c>
      <c r="CI41">
        <v>465.9</v>
      </c>
      <c r="CJ41">
        <v>454.4</v>
      </c>
      <c r="CK41">
        <v>447.7</v>
      </c>
      <c r="CL41">
        <v>441.3</v>
      </c>
      <c r="CM41">
        <v>601.5</v>
      </c>
      <c r="CN41">
        <v>516.20000000000005</v>
      </c>
      <c r="CO41">
        <v>472.6</v>
      </c>
      <c r="CP41">
        <v>451.7</v>
      </c>
      <c r="CQ41">
        <v>440.8</v>
      </c>
      <c r="CR41">
        <v>434.7</v>
      </c>
      <c r="CS41">
        <v>428.7</v>
      </c>
      <c r="CT41">
        <v>579.29999999999995</v>
      </c>
      <c r="CU41">
        <v>500.7</v>
      </c>
      <c r="CV41">
        <v>460.9</v>
      </c>
      <c r="CW41">
        <v>441.1</v>
      </c>
      <c r="CX41">
        <v>429.6</v>
      </c>
      <c r="CY41">
        <v>422</v>
      </c>
      <c r="CZ41">
        <v>412.8</v>
      </c>
      <c r="DA41">
        <v>589.29999999999995</v>
      </c>
      <c r="DB41">
        <v>504.9</v>
      </c>
      <c r="DC41">
        <v>460.6</v>
      </c>
      <c r="DD41">
        <v>438.3</v>
      </c>
      <c r="DE41">
        <v>424.9</v>
      </c>
      <c r="DF41">
        <v>415.7</v>
      </c>
      <c r="DG41">
        <v>402.5</v>
      </c>
      <c r="DH41">
        <v>617.1</v>
      </c>
      <c r="DI41">
        <v>508.8</v>
      </c>
      <c r="DJ41">
        <v>455.1</v>
      </c>
      <c r="DK41">
        <v>430.1</v>
      </c>
      <c r="DL41">
        <v>415.7</v>
      </c>
      <c r="DM41">
        <v>405.7</v>
      </c>
      <c r="DN41">
        <v>394.1</v>
      </c>
      <c r="DO41">
        <v>632.1</v>
      </c>
      <c r="DP41">
        <v>518.4</v>
      </c>
      <c r="DQ41">
        <v>459.2</v>
      </c>
      <c r="DR41">
        <v>431</v>
      </c>
      <c r="DS41">
        <v>414.6</v>
      </c>
      <c r="DT41">
        <v>402.2</v>
      </c>
      <c r="DU41">
        <v>383.1</v>
      </c>
      <c r="DV41">
        <v>700.8</v>
      </c>
      <c r="DW41">
        <v>562.6</v>
      </c>
      <c r="DX41">
        <v>486.4</v>
      </c>
      <c r="DY41">
        <v>445.6</v>
      </c>
      <c r="DZ41">
        <v>423.7</v>
      </c>
      <c r="EA41">
        <v>408.5</v>
      </c>
      <c r="EB41">
        <v>383.6</v>
      </c>
      <c r="EC41">
        <v>834.6</v>
      </c>
      <c r="ED41">
        <v>651.5</v>
      </c>
      <c r="EE41">
        <v>548.5</v>
      </c>
      <c r="EF41">
        <v>483.7</v>
      </c>
      <c r="EG41">
        <v>446.5</v>
      </c>
      <c r="EH41">
        <v>425.2</v>
      </c>
      <c r="EI41">
        <v>397.6</v>
      </c>
      <c r="EJ41">
        <v>963.7</v>
      </c>
      <c r="EK41">
        <v>752.2</v>
      </c>
      <c r="EL41">
        <v>633.1</v>
      </c>
      <c r="EM41">
        <v>555.5</v>
      </c>
      <c r="EN41">
        <v>503.4</v>
      </c>
      <c r="EO41">
        <v>465.3</v>
      </c>
      <c r="EP41">
        <v>420.7</v>
      </c>
      <c r="EQ41">
        <v>0.8821</v>
      </c>
      <c r="ER41">
        <v>1.1551</v>
      </c>
      <c r="ES41">
        <v>1.1429</v>
      </c>
      <c r="ET41">
        <v>0.66569999999999996</v>
      </c>
      <c r="EU41">
        <v>0.86040000000000005</v>
      </c>
      <c r="EV41">
        <v>0.96970000000000001</v>
      </c>
      <c r="EW41">
        <v>0</v>
      </c>
      <c r="EX41">
        <v>0</v>
      </c>
      <c r="EY41">
        <v>2024</v>
      </c>
      <c r="EZ41">
        <v>0.95809999999999995</v>
      </c>
      <c r="FA41">
        <v>626.20000000000005</v>
      </c>
      <c r="FB41" t="s">
        <v>7221</v>
      </c>
      <c r="FC41">
        <v>8.0960000000000001</v>
      </c>
      <c r="FD41">
        <v>4331</v>
      </c>
      <c r="FE41">
        <v>20.8</v>
      </c>
      <c r="FF41">
        <v>41.2</v>
      </c>
      <c r="FG41">
        <v>32.700000000000003</v>
      </c>
      <c r="FH41">
        <v>61.9</v>
      </c>
      <c r="FI41">
        <v>0</v>
      </c>
      <c r="FJ41">
        <v>705.5</v>
      </c>
      <c r="FK41">
        <v>576.1</v>
      </c>
      <c r="FL41">
        <v>525</v>
      </c>
      <c r="FM41">
        <v>901.3</v>
      </c>
      <c r="FN41">
        <v>697.4</v>
      </c>
      <c r="FO41">
        <v>618.70000000000005</v>
      </c>
      <c r="FP41">
        <v>619</v>
      </c>
      <c r="FQ41">
        <v>588.5</v>
      </c>
      <c r="FR41">
        <v>0.96940000000000004</v>
      </c>
      <c r="FS41">
        <v>1.0196000000000001</v>
      </c>
      <c r="FT41">
        <v>581.6</v>
      </c>
      <c r="FU41">
        <v>490</v>
      </c>
      <c r="FV41">
        <v>468.3</v>
      </c>
      <c r="FW41">
        <v>38.700000000000003</v>
      </c>
      <c r="FX41">
        <v>178.5</v>
      </c>
      <c r="FY41">
        <v>730.7</v>
      </c>
      <c r="FZ41">
        <v>518.4</v>
      </c>
      <c r="GA41">
        <v>502</v>
      </c>
      <c r="GB41">
        <v>476.1</v>
      </c>
      <c r="GC41">
        <v>449.7</v>
      </c>
      <c r="GD41">
        <v>423.6</v>
      </c>
      <c r="GE41">
        <v>389.9</v>
      </c>
      <c r="GF41">
        <v>355.6</v>
      </c>
      <c r="GG41">
        <v>390.6</v>
      </c>
      <c r="GH41">
        <v>432.5</v>
      </c>
    </row>
    <row r="42" spans="1:190" x14ac:dyDescent="0.25">
      <c r="A42" t="s">
        <v>5540</v>
      </c>
      <c r="B42" t="s">
        <v>7150</v>
      </c>
      <c r="C42" t="s">
        <v>7151</v>
      </c>
      <c r="D42" t="s">
        <v>7152</v>
      </c>
      <c r="E42" t="s">
        <v>7259</v>
      </c>
      <c r="F42" t="s">
        <v>1785</v>
      </c>
      <c r="G42" t="s">
        <v>1568</v>
      </c>
      <c r="H42">
        <v>1988</v>
      </c>
      <c r="I42" t="s">
        <v>5540</v>
      </c>
      <c r="J42" t="s">
        <v>5540</v>
      </c>
      <c r="K42" t="s">
        <v>924</v>
      </c>
      <c r="L42" t="s">
        <v>1698</v>
      </c>
      <c r="M42" t="s">
        <v>1781</v>
      </c>
      <c r="N42">
        <v>340</v>
      </c>
      <c r="O42" s="96">
        <v>45405.490798611114</v>
      </c>
      <c r="P42">
        <v>8.5120000000000005</v>
      </c>
      <c r="Q42">
        <v>7.3319999999999999</v>
      </c>
      <c r="R42">
        <v>1.379</v>
      </c>
      <c r="S42">
        <v>2.85</v>
      </c>
      <c r="T42">
        <v>2926</v>
      </c>
      <c r="U42">
        <v>0</v>
      </c>
      <c r="V42">
        <v>0.35</v>
      </c>
      <c r="W42">
        <v>739.2</v>
      </c>
      <c r="X42">
        <v>0.74339999999999995</v>
      </c>
      <c r="Y42">
        <v>807.1</v>
      </c>
      <c r="Z42">
        <v>0.91239999999999999</v>
      </c>
      <c r="AA42">
        <v>657.6</v>
      </c>
      <c r="AB42">
        <v>1218</v>
      </c>
      <c r="AC42">
        <v>980.6</v>
      </c>
      <c r="AD42">
        <v>850.4</v>
      </c>
      <c r="AE42">
        <v>768</v>
      </c>
      <c r="AF42">
        <v>720.8</v>
      </c>
      <c r="AG42">
        <v>697.2</v>
      </c>
      <c r="AH42">
        <v>674.8</v>
      </c>
      <c r="AI42">
        <v>0</v>
      </c>
      <c r="AJ42">
        <v>0</v>
      </c>
      <c r="AK42">
        <v>0</v>
      </c>
      <c r="AL42">
        <v>0</v>
      </c>
      <c r="AM42">
        <v>0</v>
      </c>
      <c r="AN42">
        <v>0</v>
      </c>
      <c r="AO42">
        <v>0</v>
      </c>
      <c r="AP42">
        <v>933.3</v>
      </c>
      <c r="AQ42">
        <v>767.2</v>
      </c>
      <c r="AR42">
        <v>681.6</v>
      </c>
      <c r="AS42">
        <v>632.70000000000005</v>
      </c>
      <c r="AT42">
        <v>604.9</v>
      </c>
      <c r="AU42">
        <v>588.29999999999995</v>
      </c>
      <c r="AV42">
        <v>566.29999999999995</v>
      </c>
      <c r="AW42">
        <v>0</v>
      </c>
      <c r="AX42">
        <v>0</v>
      </c>
      <c r="AY42">
        <v>0</v>
      </c>
      <c r="AZ42">
        <v>0</v>
      </c>
      <c r="BA42">
        <v>0</v>
      </c>
      <c r="BB42">
        <v>0</v>
      </c>
      <c r="BC42">
        <v>0</v>
      </c>
      <c r="BD42">
        <v>1211.8</v>
      </c>
      <c r="BE42">
        <v>919.9</v>
      </c>
      <c r="BF42">
        <v>766.6</v>
      </c>
      <c r="BG42">
        <v>675.1</v>
      </c>
      <c r="BH42">
        <v>627.4</v>
      </c>
      <c r="BI42">
        <v>594.4</v>
      </c>
      <c r="BJ42">
        <v>538.6</v>
      </c>
      <c r="BK42">
        <v>44.7</v>
      </c>
      <c r="BL42">
        <v>42.9</v>
      </c>
      <c r="BM42">
        <v>41.8</v>
      </c>
      <c r="BN42">
        <v>40.6</v>
      </c>
      <c r="BO42">
        <v>39.799999999999997</v>
      </c>
      <c r="BP42">
        <v>39.6</v>
      </c>
      <c r="BQ42">
        <v>40.200000000000003</v>
      </c>
      <c r="BR42">
        <v>146.6</v>
      </c>
      <c r="BS42">
        <v>151.4</v>
      </c>
      <c r="BT42">
        <v>155.4</v>
      </c>
      <c r="BU42">
        <v>165.5</v>
      </c>
      <c r="BV42">
        <v>176.8</v>
      </c>
      <c r="BW42">
        <v>179</v>
      </c>
      <c r="BX42">
        <v>179.2</v>
      </c>
      <c r="BY42">
        <v>1279.4000000000001</v>
      </c>
      <c r="BZ42">
        <v>1055.7</v>
      </c>
      <c r="CA42">
        <v>937.3</v>
      </c>
      <c r="CB42">
        <v>866.5</v>
      </c>
      <c r="CC42">
        <v>833.7</v>
      </c>
      <c r="CD42">
        <v>823.2</v>
      </c>
      <c r="CE42">
        <v>826.6</v>
      </c>
      <c r="CF42">
        <v>826.5</v>
      </c>
      <c r="CG42">
        <v>697.3</v>
      </c>
      <c r="CH42">
        <v>632.6</v>
      </c>
      <c r="CI42">
        <v>599.5</v>
      </c>
      <c r="CJ42">
        <v>583</v>
      </c>
      <c r="CK42">
        <v>576.20000000000005</v>
      </c>
      <c r="CL42">
        <v>572.6</v>
      </c>
      <c r="CM42">
        <v>779.2</v>
      </c>
      <c r="CN42">
        <v>665.8</v>
      </c>
      <c r="CO42">
        <v>611.20000000000005</v>
      </c>
      <c r="CP42">
        <v>583.9</v>
      </c>
      <c r="CQ42">
        <v>568.29999999999995</v>
      </c>
      <c r="CR42">
        <v>559.9</v>
      </c>
      <c r="CS42">
        <v>554.6</v>
      </c>
      <c r="CT42">
        <v>752.8</v>
      </c>
      <c r="CU42">
        <v>645.1</v>
      </c>
      <c r="CV42">
        <v>594.9</v>
      </c>
      <c r="CW42">
        <v>569.70000000000005</v>
      </c>
      <c r="CX42">
        <v>553.29999999999995</v>
      </c>
      <c r="CY42">
        <v>541</v>
      </c>
      <c r="CZ42">
        <v>528</v>
      </c>
      <c r="DA42">
        <v>737.4</v>
      </c>
      <c r="DB42">
        <v>623</v>
      </c>
      <c r="DC42">
        <v>575.70000000000005</v>
      </c>
      <c r="DD42">
        <v>552.6</v>
      </c>
      <c r="DE42">
        <v>539.6</v>
      </c>
      <c r="DF42">
        <v>531.79999999999995</v>
      </c>
      <c r="DG42">
        <v>508.4</v>
      </c>
      <c r="DH42">
        <v>735.6</v>
      </c>
      <c r="DI42">
        <v>619.20000000000005</v>
      </c>
      <c r="DJ42">
        <v>569.4</v>
      </c>
      <c r="DK42">
        <v>542.6</v>
      </c>
      <c r="DL42">
        <v>521.1</v>
      </c>
      <c r="DM42">
        <v>501.3</v>
      </c>
      <c r="DN42">
        <v>473.6</v>
      </c>
      <c r="DO42">
        <v>762.2</v>
      </c>
      <c r="DP42">
        <v>635.20000000000005</v>
      </c>
      <c r="DQ42">
        <v>577.4</v>
      </c>
      <c r="DR42">
        <v>546.79999999999995</v>
      </c>
      <c r="DS42">
        <v>523.5</v>
      </c>
      <c r="DT42">
        <v>501.3</v>
      </c>
      <c r="DU42">
        <v>456</v>
      </c>
      <c r="DV42">
        <v>849.8</v>
      </c>
      <c r="DW42">
        <v>692.1</v>
      </c>
      <c r="DX42">
        <v>607.1</v>
      </c>
      <c r="DY42">
        <v>566</v>
      </c>
      <c r="DZ42">
        <v>538.5</v>
      </c>
      <c r="EA42">
        <v>514.6</v>
      </c>
      <c r="EB42">
        <v>467.2</v>
      </c>
      <c r="EC42">
        <v>1001.6</v>
      </c>
      <c r="ED42">
        <v>785</v>
      </c>
      <c r="EE42">
        <v>665.8</v>
      </c>
      <c r="EF42">
        <v>598.79999999999995</v>
      </c>
      <c r="EG42">
        <v>563.1</v>
      </c>
      <c r="EH42">
        <v>537.6</v>
      </c>
      <c r="EI42">
        <v>493.2</v>
      </c>
      <c r="EJ42">
        <v>1156.5999999999999</v>
      </c>
      <c r="EK42">
        <v>905.5</v>
      </c>
      <c r="EL42">
        <v>763.5</v>
      </c>
      <c r="EM42">
        <v>669.5</v>
      </c>
      <c r="EN42">
        <v>608</v>
      </c>
      <c r="EO42">
        <v>571.1</v>
      </c>
      <c r="EP42">
        <v>523</v>
      </c>
      <c r="EQ42">
        <v>0.70569999999999999</v>
      </c>
      <c r="ER42">
        <v>0.91849999999999998</v>
      </c>
      <c r="ES42">
        <v>1.2175</v>
      </c>
      <c r="ET42">
        <v>0.61970000000000003</v>
      </c>
      <c r="EU42">
        <v>0.8639</v>
      </c>
      <c r="EV42">
        <v>1.0259</v>
      </c>
      <c r="EW42">
        <v>0</v>
      </c>
      <c r="EX42">
        <v>0</v>
      </c>
      <c r="EY42">
        <v>2024</v>
      </c>
      <c r="EZ42">
        <v>0.9738</v>
      </c>
      <c r="FA42">
        <v>616.1</v>
      </c>
      <c r="FB42" t="s">
        <v>6262</v>
      </c>
      <c r="FC42">
        <v>9.5749999999999993</v>
      </c>
      <c r="FD42">
        <v>12858</v>
      </c>
      <c r="FE42">
        <v>39.200000000000003</v>
      </c>
      <c r="FF42">
        <v>42.7</v>
      </c>
      <c r="FG42">
        <v>40.9</v>
      </c>
      <c r="FH42">
        <v>126.2</v>
      </c>
      <c r="FI42">
        <v>112.3</v>
      </c>
      <c r="FJ42">
        <v>744</v>
      </c>
      <c r="FK42">
        <v>560.29999999999995</v>
      </c>
      <c r="FL42">
        <v>492.8</v>
      </c>
      <c r="FM42">
        <v>968.2</v>
      </c>
      <c r="FN42">
        <v>694.5</v>
      </c>
      <c r="FO42">
        <v>584.9</v>
      </c>
      <c r="FP42">
        <v>612.20000000000005</v>
      </c>
      <c r="FQ42">
        <v>572.20000000000005</v>
      </c>
      <c r="FR42">
        <v>0.98</v>
      </c>
      <c r="FS42">
        <v>1.0486</v>
      </c>
      <c r="FT42">
        <v>541.70000000000005</v>
      </c>
      <c r="FU42">
        <v>460.3</v>
      </c>
      <c r="FV42">
        <v>441.5</v>
      </c>
      <c r="FW42">
        <v>38.5</v>
      </c>
      <c r="FX42">
        <v>179</v>
      </c>
      <c r="FY42">
        <v>657.3</v>
      </c>
      <c r="FZ42">
        <v>468.3</v>
      </c>
      <c r="GA42">
        <v>455.3</v>
      </c>
      <c r="GB42">
        <v>435.2</v>
      </c>
      <c r="GC42">
        <v>420.1</v>
      </c>
      <c r="GD42">
        <v>390.6</v>
      </c>
      <c r="GE42">
        <v>380.8</v>
      </c>
      <c r="GF42">
        <v>382.8</v>
      </c>
      <c r="GG42">
        <v>401.3</v>
      </c>
      <c r="GH42">
        <v>426.1</v>
      </c>
    </row>
    <row r="43" spans="1:190" x14ac:dyDescent="0.25">
      <c r="A43" t="s">
        <v>5540</v>
      </c>
      <c r="B43" t="s">
        <v>6066</v>
      </c>
      <c r="C43" t="s">
        <v>6067</v>
      </c>
      <c r="D43" t="s">
        <v>6068</v>
      </c>
      <c r="E43" t="s">
        <v>1485</v>
      </c>
      <c r="F43" t="s">
        <v>1785</v>
      </c>
      <c r="G43" t="s">
        <v>1459</v>
      </c>
      <c r="H43">
        <v>1997</v>
      </c>
      <c r="I43" t="s">
        <v>6069</v>
      </c>
      <c r="J43" t="s">
        <v>5540</v>
      </c>
      <c r="K43" t="s">
        <v>924</v>
      </c>
      <c r="L43" t="s">
        <v>1698</v>
      </c>
      <c r="M43" t="s">
        <v>1781</v>
      </c>
      <c r="N43">
        <v>380</v>
      </c>
      <c r="O43" s="96">
        <v>45382.87908564815</v>
      </c>
      <c r="P43">
        <v>8.75</v>
      </c>
      <c r="Q43">
        <v>8.2349999999999994</v>
      </c>
      <c r="R43">
        <v>1.82</v>
      </c>
      <c r="S43">
        <v>3.02</v>
      </c>
      <c r="T43">
        <v>3624</v>
      </c>
      <c r="U43">
        <v>0</v>
      </c>
      <c r="V43">
        <v>0.35</v>
      </c>
      <c r="W43">
        <v>702.3</v>
      </c>
      <c r="X43">
        <v>0.78620000000000001</v>
      </c>
      <c r="Y43">
        <v>763.1</v>
      </c>
      <c r="Z43">
        <v>0.96360000000000001</v>
      </c>
      <c r="AA43">
        <v>622.70000000000005</v>
      </c>
      <c r="AB43">
        <v>1168.0999999999999</v>
      </c>
      <c r="AC43">
        <v>935.6</v>
      </c>
      <c r="AD43">
        <v>807.4</v>
      </c>
      <c r="AE43">
        <v>725.8</v>
      </c>
      <c r="AF43">
        <v>677.7</v>
      </c>
      <c r="AG43">
        <v>651.70000000000005</v>
      </c>
      <c r="AH43">
        <v>625.29999999999995</v>
      </c>
      <c r="AI43">
        <v>0</v>
      </c>
      <c r="AJ43">
        <v>0</v>
      </c>
      <c r="AK43">
        <v>0</v>
      </c>
      <c r="AL43">
        <v>0</v>
      </c>
      <c r="AM43">
        <v>0</v>
      </c>
      <c r="AN43">
        <v>0</v>
      </c>
      <c r="AO43">
        <v>0</v>
      </c>
      <c r="AP43">
        <v>898.5</v>
      </c>
      <c r="AQ43">
        <v>733.6</v>
      </c>
      <c r="AR43">
        <v>647.5</v>
      </c>
      <c r="AS43">
        <v>598</v>
      </c>
      <c r="AT43">
        <v>569.29999999999995</v>
      </c>
      <c r="AU43">
        <v>551.9</v>
      </c>
      <c r="AV43">
        <v>528.9</v>
      </c>
      <c r="AW43">
        <v>0</v>
      </c>
      <c r="AX43">
        <v>0</v>
      </c>
      <c r="AY43">
        <v>0</v>
      </c>
      <c r="AZ43">
        <v>0</v>
      </c>
      <c r="BA43">
        <v>0</v>
      </c>
      <c r="BB43">
        <v>0</v>
      </c>
      <c r="BC43">
        <v>0</v>
      </c>
      <c r="BD43">
        <v>1164</v>
      </c>
      <c r="BE43">
        <v>879</v>
      </c>
      <c r="BF43">
        <v>728.2</v>
      </c>
      <c r="BG43">
        <v>637.4</v>
      </c>
      <c r="BH43">
        <v>590.4</v>
      </c>
      <c r="BI43">
        <v>558.1</v>
      </c>
      <c r="BJ43">
        <v>506.4</v>
      </c>
      <c r="BK43">
        <v>43.6</v>
      </c>
      <c r="BL43">
        <v>41.4</v>
      </c>
      <c r="BM43">
        <v>40.200000000000003</v>
      </c>
      <c r="BN43">
        <v>39</v>
      </c>
      <c r="BO43">
        <v>38</v>
      </c>
      <c r="BP43">
        <v>37.6</v>
      </c>
      <c r="BQ43">
        <v>37.9</v>
      </c>
      <c r="BR43">
        <v>145.9</v>
      </c>
      <c r="BS43">
        <v>150.5</v>
      </c>
      <c r="BT43">
        <v>153</v>
      </c>
      <c r="BU43">
        <v>159.69999999999999</v>
      </c>
      <c r="BV43">
        <v>173.2</v>
      </c>
      <c r="BW43">
        <v>178.1</v>
      </c>
      <c r="BX43">
        <v>178.6</v>
      </c>
      <c r="BY43">
        <v>1209.5</v>
      </c>
      <c r="BZ43">
        <v>991.2</v>
      </c>
      <c r="CA43">
        <v>874.7</v>
      </c>
      <c r="CB43">
        <v>803.7</v>
      </c>
      <c r="CC43">
        <v>768.9</v>
      </c>
      <c r="CD43">
        <v>756</v>
      </c>
      <c r="CE43">
        <v>751.2</v>
      </c>
      <c r="CF43">
        <v>793.3</v>
      </c>
      <c r="CG43">
        <v>666.4</v>
      </c>
      <c r="CH43">
        <v>600.20000000000005</v>
      </c>
      <c r="CI43">
        <v>565.9</v>
      </c>
      <c r="CJ43">
        <v>548.70000000000005</v>
      </c>
      <c r="CK43">
        <v>540.4</v>
      </c>
      <c r="CL43">
        <v>535.1</v>
      </c>
      <c r="CM43">
        <v>753.8</v>
      </c>
      <c r="CN43">
        <v>638.5</v>
      </c>
      <c r="CO43">
        <v>581.5</v>
      </c>
      <c r="CP43">
        <v>552.5</v>
      </c>
      <c r="CQ43">
        <v>536</v>
      </c>
      <c r="CR43">
        <v>526.4</v>
      </c>
      <c r="CS43">
        <v>519.20000000000005</v>
      </c>
      <c r="CT43">
        <v>731.2</v>
      </c>
      <c r="CU43">
        <v>620.5</v>
      </c>
      <c r="CV43">
        <v>567.70000000000005</v>
      </c>
      <c r="CW43">
        <v>541.1</v>
      </c>
      <c r="CX43">
        <v>523.29999999999995</v>
      </c>
      <c r="CY43">
        <v>509.8</v>
      </c>
      <c r="CZ43">
        <v>494.1</v>
      </c>
      <c r="DA43">
        <v>717.8</v>
      </c>
      <c r="DB43">
        <v>599.79999999999995</v>
      </c>
      <c r="DC43">
        <v>548.70000000000005</v>
      </c>
      <c r="DD43">
        <v>524.70000000000005</v>
      </c>
      <c r="DE43">
        <v>512.1</v>
      </c>
      <c r="DF43">
        <v>504</v>
      </c>
      <c r="DG43">
        <v>478.8</v>
      </c>
      <c r="DH43">
        <v>713.2</v>
      </c>
      <c r="DI43">
        <v>593</v>
      </c>
      <c r="DJ43">
        <v>541.9</v>
      </c>
      <c r="DK43">
        <v>513.9</v>
      </c>
      <c r="DL43">
        <v>491.5</v>
      </c>
      <c r="DM43">
        <v>473.4</v>
      </c>
      <c r="DN43">
        <v>452.5</v>
      </c>
      <c r="DO43">
        <v>738.1</v>
      </c>
      <c r="DP43">
        <v>609</v>
      </c>
      <c r="DQ43">
        <v>549.6</v>
      </c>
      <c r="DR43">
        <v>518.79999999999995</v>
      </c>
      <c r="DS43">
        <v>494.3</v>
      </c>
      <c r="DT43">
        <v>472.9</v>
      </c>
      <c r="DU43">
        <v>436.4</v>
      </c>
      <c r="DV43">
        <v>822.4</v>
      </c>
      <c r="DW43">
        <v>666.7</v>
      </c>
      <c r="DX43">
        <v>579.6</v>
      </c>
      <c r="DY43">
        <v>538.29999999999995</v>
      </c>
      <c r="DZ43">
        <v>511.1</v>
      </c>
      <c r="EA43">
        <v>486.7</v>
      </c>
      <c r="EB43">
        <v>443.7</v>
      </c>
      <c r="EC43">
        <v>975.8</v>
      </c>
      <c r="ED43">
        <v>762.4</v>
      </c>
      <c r="EE43">
        <v>642.6</v>
      </c>
      <c r="EF43">
        <v>572.70000000000005</v>
      </c>
      <c r="EG43">
        <v>536.6</v>
      </c>
      <c r="EH43">
        <v>511.3</v>
      </c>
      <c r="EI43">
        <v>467.3</v>
      </c>
      <c r="EJ43">
        <v>1126.8</v>
      </c>
      <c r="EK43">
        <v>880.1</v>
      </c>
      <c r="EL43">
        <v>740</v>
      </c>
      <c r="EM43">
        <v>647.79999999999995</v>
      </c>
      <c r="EN43">
        <v>586.6</v>
      </c>
      <c r="EO43">
        <v>547.29999999999995</v>
      </c>
      <c r="EP43">
        <v>499.4</v>
      </c>
      <c r="EQ43">
        <v>0.73529999999999995</v>
      </c>
      <c r="ER43">
        <v>0.96989999999999998</v>
      </c>
      <c r="ES43">
        <v>0.97870000000000001</v>
      </c>
      <c r="ET43">
        <v>0.53969999999999996</v>
      </c>
      <c r="EU43">
        <v>0.72519999999999996</v>
      </c>
      <c r="EV43">
        <v>0.82</v>
      </c>
      <c r="EW43">
        <v>0</v>
      </c>
      <c r="EX43">
        <v>0</v>
      </c>
      <c r="EY43">
        <v>2024</v>
      </c>
      <c r="EZ43">
        <v>0.80879999999999996</v>
      </c>
      <c r="FA43">
        <v>741.8</v>
      </c>
      <c r="FB43" t="s">
        <v>6183</v>
      </c>
      <c r="FC43">
        <v>5.7240000000000002</v>
      </c>
      <c r="FD43">
        <v>1657</v>
      </c>
      <c r="FE43">
        <v>10.199999999999999</v>
      </c>
      <c r="FF43">
        <v>14</v>
      </c>
      <c r="FG43">
        <v>10.7</v>
      </c>
      <c r="FH43">
        <v>0</v>
      </c>
      <c r="FI43">
        <v>35.6</v>
      </c>
      <c r="FJ43">
        <v>864.3</v>
      </c>
      <c r="FK43">
        <v>679.4</v>
      </c>
      <c r="FL43">
        <v>613.1</v>
      </c>
      <c r="FM43">
        <v>1111.7</v>
      </c>
      <c r="FN43">
        <v>827.4</v>
      </c>
      <c r="FO43">
        <v>731.7</v>
      </c>
      <c r="FP43">
        <v>746.5</v>
      </c>
      <c r="FQ43">
        <v>680.6</v>
      </c>
      <c r="FR43">
        <v>0.80379999999999996</v>
      </c>
      <c r="FS43">
        <v>0.88160000000000005</v>
      </c>
      <c r="FT43">
        <v>702</v>
      </c>
      <c r="FU43">
        <v>575.1</v>
      </c>
      <c r="FV43">
        <v>542.79999999999995</v>
      </c>
      <c r="FW43">
        <v>42.7</v>
      </c>
      <c r="FX43">
        <v>176.6</v>
      </c>
      <c r="FY43">
        <v>914.9</v>
      </c>
      <c r="FZ43">
        <v>618.9</v>
      </c>
      <c r="GA43">
        <v>594.1</v>
      </c>
      <c r="GB43">
        <v>553.29999999999995</v>
      </c>
      <c r="GC43">
        <v>518.20000000000005</v>
      </c>
      <c r="GD43">
        <v>472.2</v>
      </c>
      <c r="GE43">
        <v>427.4</v>
      </c>
      <c r="GF43">
        <v>375.7</v>
      </c>
      <c r="GG43">
        <v>433.6</v>
      </c>
      <c r="GH43">
        <v>489.2</v>
      </c>
    </row>
    <row r="44" spans="1:190" x14ac:dyDescent="0.25">
      <c r="A44" t="s">
        <v>5540</v>
      </c>
      <c r="B44" t="s">
        <v>6472</v>
      </c>
      <c r="C44" t="s">
        <v>6473</v>
      </c>
      <c r="D44" t="s">
        <v>6474</v>
      </c>
      <c r="E44" t="s">
        <v>6475</v>
      </c>
      <c r="F44" t="s">
        <v>1785</v>
      </c>
      <c r="G44" t="s">
        <v>3498</v>
      </c>
      <c r="H44">
        <v>2019</v>
      </c>
      <c r="I44" t="s">
        <v>5540</v>
      </c>
      <c r="J44" t="s">
        <v>5540</v>
      </c>
      <c r="K44" t="s">
        <v>924</v>
      </c>
      <c r="L44" t="s">
        <v>1698</v>
      </c>
      <c r="M44" t="s">
        <v>1782</v>
      </c>
      <c r="N44">
        <v>400</v>
      </c>
      <c r="O44" s="96">
        <v>45382.868206018517</v>
      </c>
      <c r="P44">
        <v>9.1199999999999992</v>
      </c>
      <c r="Q44">
        <v>8.91</v>
      </c>
      <c r="R44">
        <v>2.1720000000000002</v>
      </c>
      <c r="S44">
        <v>3.26</v>
      </c>
      <c r="T44">
        <v>2819</v>
      </c>
      <c r="U44">
        <v>0</v>
      </c>
      <c r="V44">
        <v>0</v>
      </c>
      <c r="W44">
        <v>598.79999999999995</v>
      </c>
      <c r="X44">
        <v>0.89910000000000001</v>
      </c>
      <c r="Y44">
        <v>667.3</v>
      </c>
      <c r="Z44">
        <v>1.1185</v>
      </c>
      <c r="AA44">
        <v>536.4</v>
      </c>
      <c r="AB44">
        <v>955.8</v>
      </c>
      <c r="AC44">
        <v>779.2</v>
      </c>
      <c r="AD44">
        <v>687.8</v>
      </c>
      <c r="AE44">
        <v>644.79999999999995</v>
      </c>
      <c r="AF44">
        <v>618.5</v>
      </c>
      <c r="AG44">
        <v>594.4</v>
      </c>
      <c r="AH44">
        <v>548.79999999999995</v>
      </c>
      <c r="AI44">
        <v>0</v>
      </c>
      <c r="AJ44">
        <v>0</v>
      </c>
      <c r="AK44">
        <v>0</v>
      </c>
      <c r="AL44">
        <v>0</v>
      </c>
      <c r="AM44">
        <v>0</v>
      </c>
      <c r="AN44">
        <v>0</v>
      </c>
      <c r="AO44">
        <v>0</v>
      </c>
      <c r="AP44">
        <v>734.1</v>
      </c>
      <c r="AQ44">
        <v>614.9</v>
      </c>
      <c r="AR44">
        <v>555.29999999999995</v>
      </c>
      <c r="AS44">
        <v>522.70000000000005</v>
      </c>
      <c r="AT44">
        <v>500.2</v>
      </c>
      <c r="AU44">
        <v>480.4</v>
      </c>
      <c r="AV44">
        <v>445.2</v>
      </c>
      <c r="AW44">
        <v>0</v>
      </c>
      <c r="AX44">
        <v>0</v>
      </c>
      <c r="AY44">
        <v>0</v>
      </c>
      <c r="AZ44">
        <v>0</v>
      </c>
      <c r="BA44">
        <v>0</v>
      </c>
      <c r="BB44">
        <v>0</v>
      </c>
      <c r="BC44">
        <v>0</v>
      </c>
      <c r="BD44">
        <v>954.1</v>
      </c>
      <c r="BE44">
        <v>734</v>
      </c>
      <c r="BF44">
        <v>622.6</v>
      </c>
      <c r="BG44">
        <v>558.6</v>
      </c>
      <c r="BH44">
        <v>519.9</v>
      </c>
      <c r="BI44">
        <v>485.6</v>
      </c>
      <c r="BJ44">
        <v>423.6</v>
      </c>
      <c r="BK44">
        <v>42</v>
      </c>
      <c r="BL44">
        <v>40</v>
      </c>
      <c r="BM44">
        <v>38.299999999999997</v>
      </c>
      <c r="BN44">
        <v>37.5</v>
      </c>
      <c r="BO44">
        <v>37.799999999999997</v>
      </c>
      <c r="BP44">
        <v>37.700000000000003</v>
      </c>
      <c r="BQ44">
        <v>38.1</v>
      </c>
      <c r="BR44">
        <v>143.9</v>
      </c>
      <c r="BS44">
        <v>147.80000000000001</v>
      </c>
      <c r="BT44">
        <v>148.80000000000001</v>
      </c>
      <c r="BU44">
        <v>149.80000000000001</v>
      </c>
      <c r="BV44">
        <v>147.5</v>
      </c>
      <c r="BW44">
        <v>145</v>
      </c>
      <c r="BX44">
        <v>141.9</v>
      </c>
      <c r="BY44">
        <v>973.5</v>
      </c>
      <c r="BZ44">
        <v>813.2</v>
      </c>
      <c r="CA44">
        <v>739.5</v>
      </c>
      <c r="CB44">
        <v>712.6</v>
      </c>
      <c r="CC44">
        <v>699.6</v>
      </c>
      <c r="CD44">
        <v>692</v>
      </c>
      <c r="CE44">
        <v>689.2</v>
      </c>
      <c r="CF44">
        <v>648.29999999999995</v>
      </c>
      <c r="CG44">
        <v>559.20000000000005</v>
      </c>
      <c r="CH44">
        <v>521.29999999999995</v>
      </c>
      <c r="CI44">
        <v>505.3</v>
      </c>
      <c r="CJ44">
        <v>497.3</v>
      </c>
      <c r="CK44">
        <v>491.8</v>
      </c>
      <c r="CL44">
        <v>486.2</v>
      </c>
      <c r="CM44">
        <v>608.70000000000005</v>
      </c>
      <c r="CN44">
        <v>536.5</v>
      </c>
      <c r="CO44">
        <v>508.1</v>
      </c>
      <c r="CP44">
        <v>489.5</v>
      </c>
      <c r="CQ44">
        <v>479.5</v>
      </c>
      <c r="CR44">
        <v>472.1</v>
      </c>
      <c r="CS44">
        <v>463.9</v>
      </c>
      <c r="CT44">
        <v>576.79999999999995</v>
      </c>
      <c r="CU44">
        <v>516.4</v>
      </c>
      <c r="CV44">
        <v>488</v>
      </c>
      <c r="CW44">
        <v>471.7</v>
      </c>
      <c r="CX44">
        <v>453.5</v>
      </c>
      <c r="CY44">
        <v>442.4</v>
      </c>
      <c r="CZ44">
        <v>427.8</v>
      </c>
      <c r="DA44">
        <v>570.5</v>
      </c>
      <c r="DB44">
        <v>509.1</v>
      </c>
      <c r="DC44">
        <v>473.1</v>
      </c>
      <c r="DD44">
        <v>446.4</v>
      </c>
      <c r="DE44">
        <v>430.3</v>
      </c>
      <c r="DF44">
        <v>418.3</v>
      </c>
      <c r="DG44">
        <v>394.3</v>
      </c>
      <c r="DH44">
        <v>599.29999999999995</v>
      </c>
      <c r="DI44">
        <v>516</v>
      </c>
      <c r="DJ44">
        <v>472.2</v>
      </c>
      <c r="DK44">
        <v>440.2</v>
      </c>
      <c r="DL44">
        <v>413.3</v>
      </c>
      <c r="DM44">
        <v>384.9</v>
      </c>
      <c r="DN44">
        <v>344.7</v>
      </c>
      <c r="DO44">
        <v>616.6</v>
      </c>
      <c r="DP44">
        <v>521.29999999999995</v>
      </c>
      <c r="DQ44">
        <v>474.3</v>
      </c>
      <c r="DR44">
        <v>435</v>
      </c>
      <c r="DS44">
        <v>401.6</v>
      </c>
      <c r="DT44">
        <v>378.9</v>
      </c>
      <c r="DU44">
        <v>334.7</v>
      </c>
      <c r="DV44">
        <v>688.9</v>
      </c>
      <c r="DW44">
        <v>556.29999999999995</v>
      </c>
      <c r="DX44">
        <v>496.6</v>
      </c>
      <c r="DY44">
        <v>454.3</v>
      </c>
      <c r="DZ44">
        <v>415.3</v>
      </c>
      <c r="EA44">
        <v>376.9</v>
      </c>
      <c r="EB44">
        <v>301.2</v>
      </c>
      <c r="EC44">
        <v>812.5</v>
      </c>
      <c r="ED44">
        <v>645.29999999999995</v>
      </c>
      <c r="EE44">
        <v>550.9</v>
      </c>
      <c r="EF44">
        <v>499.8</v>
      </c>
      <c r="EG44">
        <v>465.4</v>
      </c>
      <c r="EH44">
        <v>430.3</v>
      </c>
      <c r="EI44">
        <v>353.7</v>
      </c>
      <c r="EJ44">
        <v>938.2</v>
      </c>
      <c r="EK44">
        <v>745.1</v>
      </c>
      <c r="EL44">
        <v>636.1</v>
      </c>
      <c r="EM44">
        <v>577.1</v>
      </c>
      <c r="EN44">
        <v>537.4</v>
      </c>
      <c r="EO44">
        <v>496.9</v>
      </c>
      <c r="EP44">
        <v>408.4</v>
      </c>
      <c r="EQ44">
        <v>0.88949999999999996</v>
      </c>
      <c r="ER44">
        <v>1.1202000000000001</v>
      </c>
      <c r="ES44">
        <v>1.2209000000000001</v>
      </c>
      <c r="ET44">
        <v>0.64690000000000003</v>
      </c>
      <c r="EU44">
        <v>0.88819999999999999</v>
      </c>
      <c r="EV44">
        <v>1.0295000000000001</v>
      </c>
      <c r="EW44">
        <v>0</v>
      </c>
      <c r="EX44">
        <v>0</v>
      </c>
      <c r="EY44">
        <v>2024</v>
      </c>
      <c r="EZ44">
        <v>0.99329999999999996</v>
      </c>
      <c r="FA44">
        <v>604.1</v>
      </c>
      <c r="FB44" t="s">
        <v>6633</v>
      </c>
      <c r="FC44">
        <v>9.3719999999999999</v>
      </c>
      <c r="FD44">
        <v>7506</v>
      </c>
      <c r="FE44">
        <v>28.7</v>
      </c>
      <c r="FF44">
        <v>40.200000000000003</v>
      </c>
      <c r="FG44">
        <v>30.5</v>
      </c>
      <c r="FH44">
        <v>105.6</v>
      </c>
      <c r="FI44">
        <v>0</v>
      </c>
      <c r="FJ44">
        <v>718.6</v>
      </c>
      <c r="FK44">
        <v>551.4</v>
      </c>
      <c r="FL44">
        <v>491.4</v>
      </c>
      <c r="FM44">
        <v>927.5</v>
      </c>
      <c r="FN44">
        <v>675.5</v>
      </c>
      <c r="FO44">
        <v>582.79999999999995</v>
      </c>
      <c r="FP44">
        <v>601.70000000000005</v>
      </c>
      <c r="FQ44">
        <v>561.9</v>
      </c>
      <c r="FR44">
        <v>0.99709999999999999</v>
      </c>
      <c r="FS44">
        <v>1.0679000000000001</v>
      </c>
      <c r="FT44">
        <v>545.5</v>
      </c>
      <c r="FU44">
        <v>459.6</v>
      </c>
      <c r="FV44">
        <v>440.1</v>
      </c>
      <c r="FW44">
        <v>39.299999999999997</v>
      </c>
      <c r="FX44">
        <v>177.7</v>
      </c>
      <c r="FY44">
        <v>679.5</v>
      </c>
      <c r="FZ44">
        <v>479.7</v>
      </c>
      <c r="GA44">
        <v>464.6</v>
      </c>
      <c r="GB44">
        <v>438.6</v>
      </c>
      <c r="GC44">
        <v>416.3</v>
      </c>
      <c r="GD44">
        <v>398.4</v>
      </c>
      <c r="GE44">
        <v>376.5</v>
      </c>
      <c r="GF44">
        <v>348.8</v>
      </c>
      <c r="GG44">
        <v>374.8</v>
      </c>
      <c r="GH44">
        <v>411.4</v>
      </c>
    </row>
    <row r="45" spans="1:190" x14ac:dyDescent="0.25">
      <c r="A45" t="s">
        <v>5543</v>
      </c>
      <c r="B45" t="s">
        <v>6448</v>
      </c>
      <c r="C45" t="s">
        <v>2474</v>
      </c>
      <c r="D45" t="s">
        <v>2475</v>
      </c>
      <c r="E45" t="s">
        <v>2457</v>
      </c>
      <c r="F45" t="s">
        <v>1785</v>
      </c>
      <c r="G45" t="s">
        <v>1372</v>
      </c>
      <c r="H45">
        <v>1985</v>
      </c>
      <c r="I45" t="s">
        <v>5684</v>
      </c>
      <c r="J45" t="s">
        <v>5540</v>
      </c>
      <c r="K45" t="s">
        <v>924</v>
      </c>
      <c r="L45" t="s">
        <v>1698</v>
      </c>
      <c r="M45" t="s">
        <v>1781</v>
      </c>
      <c r="N45">
        <v>478</v>
      </c>
      <c r="O45" s="96">
        <v>45382.876597222225</v>
      </c>
      <c r="P45">
        <v>9.43</v>
      </c>
      <c r="Q45">
        <v>8.0489999999999995</v>
      </c>
      <c r="R45">
        <v>1.5149999999999999</v>
      </c>
      <c r="S45">
        <v>3.1</v>
      </c>
      <c r="T45">
        <v>3900</v>
      </c>
      <c r="U45">
        <v>0</v>
      </c>
      <c r="V45">
        <v>0.38</v>
      </c>
      <c r="W45">
        <v>712.4</v>
      </c>
      <c r="X45">
        <v>0.77470000000000006</v>
      </c>
      <c r="Y45">
        <v>774.5</v>
      </c>
      <c r="Z45">
        <v>0.94720000000000004</v>
      </c>
      <c r="AA45">
        <v>633.4</v>
      </c>
      <c r="AB45">
        <v>1175.0999999999999</v>
      </c>
      <c r="AC45">
        <v>943.5</v>
      </c>
      <c r="AD45">
        <v>816.6</v>
      </c>
      <c r="AE45">
        <v>737.1</v>
      </c>
      <c r="AF45">
        <v>690.3</v>
      </c>
      <c r="AG45">
        <v>666.4</v>
      </c>
      <c r="AH45">
        <v>645</v>
      </c>
      <c r="AI45">
        <v>0</v>
      </c>
      <c r="AJ45">
        <v>0</v>
      </c>
      <c r="AK45">
        <v>0</v>
      </c>
      <c r="AL45">
        <v>0</v>
      </c>
      <c r="AM45">
        <v>0</v>
      </c>
      <c r="AN45">
        <v>0</v>
      </c>
      <c r="AO45">
        <v>0</v>
      </c>
      <c r="AP45">
        <v>901.7</v>
      </c>
      <c r="AQ45">
        <v>739.1</v>
      </c>
      <c r="AR45">
        <v>656.5</v>
      </c>
      <c r="AS45">
        <v>609.4</v>
      </c>
      <c r="AT45">
        <v>582.4</v>
      </c>
      <c r="AU45">
        <v>566.29999999999995</v>
      </c>
      <c r="AV45">
        <v>544.9</v>
      </c>
      <c r="AW45">
        <v>0</v>
      </c>
      <c r="AX45">
        <v>0</v>
      </c>
      <c r="AY45">
        <v>0</v>
      </c>
      <c r="AZ45">
        <v>0</v>
      </c>
      <c r="BA45">
        <v>0</v>
      </c>
      <c r="BB45">
        <v>0</v>
      </c>
      <c r="BC45">
        <v>0</v>
      </c>
      <c r="BD45">
        <v>1172</v>
      </c>
      <c r="BE45">
        <v>886.5</v>
      </c>
      <c r="BF45">
        <v>737.4</v>
      </c>
      <c r="BG45">
        <v>649.29999999999995</v>
      </c>
      <c r="BH45">
        <v>603.79999999999995</v>
      </c>
      <c r="BI45">
        <v>572.70000000000005</v>
      </c>
      <c r="BJ45">
        <v>521.79999999999995</v>
      </c>
      <c r="BK45">
        <v>44.4</v>
      </c>
      <c r="BL45">
        <v>42.5</v>
      </c>
      <c r="BM45">
        <v>41</v>
      </c>
      <c r="BN45">
        <v>39.6</v>
      </c>
      <c r="BO45">
        <v>38.6</v>
      </c>
      <c r="BP45">
        <v>38.299999999999997</v>
      </c>
      <c r="BQ45">
        <v>38.700000000000003</v>
      </c>
      <c r="BR45">
        <v>146.19999999999999</v>
      </c>
      <c r="BS45">
        <v>150.9</v>
      </c>
      <c r="BT45">
        <v>154.6</v>
      </c>
      <c r="BU45">
        <v>161.9</v>
      </c>
      <c r="BV45">
        <v>175.4</v>
      </c>
      <c r="BW45">
        <v>179</v>
      </c>
      <c r="BX45">
        <v>179</v>
      </c>
      <c r="BY45">
        <v>1206.0999999999999</v>
      </c>
      <c r="BZ45">
        <v>994.9</v>
      </c>
      <c r="CA45">
        <v>882.6</v>
      </c>
      <c r="CB45">
        <v>816.2</v>
      </c>
      <c r="CC45">
        <v>784.5</v>
      </c>
      <c r="CD45">
        <v>773.9</v>
      </c>
      <c r="CE45">
        <v>774.8</v>
      </c>
      <c r="CF45">
        <v>782.6</v>
      </c>
      <c r="CG45">
        <v>661.2</v>
      </c>
      <c r="CH45">
        <v>602.5</v>
      </c>
      <c r="CI45">
        <v>573.5</v>
      </c>
      <c r="CJ45">
        <v>558.6</v>
      </c>
      <c r="CK45">
        <v>551.79999999999995</v>
      </c>
      <c r="CL45">
        <v>548.20000000000005</v>
      </c>
      <c r="CM45">
        <v>740.1</v>
      </c>
      <c r="CN45">
        <v>632.29999999999995</v>
      </c>
      <c r="CO45">
        <v>584.6</v>
      </c>
      <c r="CP45">
        <v>560.4</v>
      </c>
      <c r="CQ45">
        <v>546</v>
      </c>
      <c r="CR45">
        <v>537.9</v>
      </c>
      <c r="CS45">
        <v>532.70000000000005</v>
      </c>
      <c r="CT45">
        <v>715.5</v>
      </c>
      <c r="CU45">
        <v>614.6</v>
      </c>
      <c r="CV45">
        <v>571.5</v>
      </c>
      <c r="CW45">
        <v>548.79999999999995</v>
      </c>
      <c r="CX45">
        <v>533.20000000000005</v>
      </c>
      <c r="CY45">
        <v>521.70000000000005</v>
      </c>
      <c r="CZ45">
        <v>509</v>
      </c>
      <c r="DA45">
        <v>724.8</v>
      </c>
      <c r="DB45">
        <v>608.1</v>
      </c>
      <c r="DC45">
        <v>559.70000000000005</v>
      </c>
      <c r="DD45">
        <v>535.6</v>
      </c>
      <c r="DE45">
        <v>521</v>
      </c>
      <c r="DF45">
        <v>512.5</v>
      </c>
      <c r="DG45">
        <v>492.4</v>
      </c>
      <c r="DH45">
        <v>722.4</v>
      </c>
      <c r="DI45">
        <v>603.9</v>
      </c>
      <c r="DJ45">
        <v>555.5</v>
      </c>
      <c r="DK45">
        <v>529.20000000000005</v>
      </c>
      <c r="DL45">
        <v>508.2</v>
      </c>
      <c r="DM45">
        <v>488.9</v>
      </c>
      <c r="DN45">
        <v>457.3</v>
      </c>
      <c r="DO45">
        <v>748.5</v>
      </c>
      <c r="DP45">
        <v>619.9</v>
      </c>
      <c r="DQ45">
        <v>563.29999999999995</v>
      </c>
      <c r="DR45">
        <v>535</v>
      </c>
      <c r="DS45">
        <v>513.20000000000005</v>
      </c>
      <c r="DT45">
        <v>492</v>
      </c>
      <c r="DU45">
        <v>449.6</v>
      </c>
      <c r="DV45">
        <v>836.8</v>
      </c>
      <c r="DW45">
        <v>679.2</v>
      </c>
      <c r="DX45">
        <v>593.20000000000005</v>
      </c>
      <c r="DY45">
        <v>553.5</v>
      </c>
      <c r="DZ45">
        <v>528.79999999999995</v>
      </c>
      <c r="EA45">
        <v>507.3</v>
      </c>
      <c r="EB45">
        <v>461.7</v>
      </c>
      <c r="EC45">
        <v>990.8</v>
      </c>
      <c r="ED45">
        <v>773.2</v>
      </c>
      <c r="EE45">
        <v>653.29999999999995</v>
      </c>
      <c r="EF45">
        <v>585.4</v>
      </c>
      <c r="EG45">
        <v>550.79999999999995</v>
      </c>
      <c r="EH45">
        <v>527.9</v>
      </c>
      <c r="EI45">
        <v>486.8</v>
      </c>
      <c r="EJ45">
        <v>1144.0999999999999</v>
      </c>
      <c r="EK45">
        <v>892.2</v>
      </c>
      <c r="EL45">
        <v>750.6</v>
      </c>
      <c r="EM45">
        <v>658</v>
      </c>
      <c r="EN45">
        <v>596.20000000000005</v>
      </c>
      <c r="EO45">
        <v>559</v>
      </c>
      <c r="EP45">
        <v>515.29999999999995</v>
      </c>
      <c r="EQ45">
        <v>0.73129999999999995</v>
      </c>
      <c r="ER45">
        <v>0.95369999999999999</v>
      </c>
      <c r="ES45">
        <v>1.2169000000000001</v>
      </c>
      <c r="ET45">
        <v>0.64700000000000002</v>
      </c>
      <c r="EU45">
        <v>0.88290000000000002</v>
      </c>
      <c r="EV45">
        <v>1.0217000000000001</v>
      </c>
      <c r="EW45">
        <v>0</v>
      </c>
      <c r="EX45">
        <v>0</v>
      </c>
      <c r="EY45">
        <v>2024</v>
      </c>
      <c r="EZ45">
        <v>0.99060000000000004</v>
      </c>
      <c r="FA45">
        <v>605.70000000000005</v>
      </c>
      <c r="FB45" t="s">
        <v>6789</v>
      </c>
      <c r="FC45">
        <v>9.5359999999999996</v>
      </c>
      <c r="FD45">
        <v>7577</v>
      </c>
      <c r="FE45">
        <v>30</v>
      </c>
      <c r="FF45">
        <v>45.9</v>
      </c>
      <c r="FG45">
        <v>28.4</v>
      </c>
      <c r="FH45">
        <v>86.9</v>
      </c>
      <c r="FI45">
        <v>0</v>
      </c>
      <c r="FJ45">
        <v>720.7</v>
      </c>
      <c r="FK45">
        <v>552.5</v>
      </c>
      <c r="FL45">
        <v>493.1</v>
      </c>
      <c r="FM45">
        <v>927.4</v>
      </c>
      <c r="FN45">
        <v>679.6</v>
      </c>
      <c r="FO45">
        <v>587.29999999999995</v>
      </c>
      <c r="FP45">
        <v>601.4</v>
      </c>
      <c r="FQ45">
        <v>567.1</v>
      </c>
      <c r="FR45">
        <v>0.99780000000000002</v>
      </c>
      <c r="FS45">
        <v>1.0581</v>
      </c>
      <c r="FT45">
        <v>548.1</v>
      </c>
      <c r="FU45">
        <v>462.7</v>
      </c>
      <c r="FV45">
        <v>442.1</v>
      </c>
      <c r="FW45">
        <v>38.700000000000003</v>
      </c>
      <c r="FX45">
        <v>178.3</v>
      </c>
      <c r="FY45">
        <v>686.1</v>
      </c>
      <c r="FZ45">
        <v>481.9</v>
      </c>
      <c r="GA45">
        <v>466.6</v>
      </c>
      <c r="GB45">
        <v>441.3</v>
      </c>
      <c r="GC45">
        <v>416.3</v>
      </c>
      <c r="GD45">
        <v>401.8</v>
      </c>
      <c r="GE45">
        <v>379.5</v>
      </c>
      <c r="GF45">
        <v>354.2</v>
      </c>
      <c r="GG45">
        <v>377.4</v>
      </c>
      <c r="GH45">
        <v>410</v>
      </c>
    </row>
    <row r="46" spans="1:190" x14ac:dyDescent="0.25">
      <c r="A46" t="s">
        <v>5543</v>
      </c>
      <c r="B46" t="s">
        <v>7105</v>
      </c>
      <c r="C46" t="s">
        <v>2590</v>
      </c>
      <c r="D46" t="s">
        <v>2591</v>
      </c>
      <c r="E46" t="s">
        <v>1786</v>
      </c>
      <c r="F46" t="s">
        <v>1785</v>
      </c>
      <c r="G46" t="s">
        <v>1785</v>
      </c>
      <c r="H46">
        <v>2001</v>
      </c>
      <c r="I46" t="s">
        <v>5619</v>
      </c>
      <c r="J46" t="s">
        <v>5540</v>
      </c>
      <c r="K46" t="s">
        <v>924</v>
      </c>
      <c r="L46" t="s">
        <v>1698</v>
      </c>
      <c r="M46" t="s">
        <v>1781</v>
      </c>
      <c r="N46">
        <v>530</v>
      </c>
      <c r="O46" s="96">
        <v>45382.874131944445</v>
      </c>
      <c r="P46">
        <v>10.222</v>
      </c>
      <c r="Q46">
        <v>9.7669999999999995</v>
      </c>
      <c r="R46">
        <v>1.907</v>
      </c>
      <c r="S46">
        <v>3.22</v>
      </c>
      <c r="T46">
        <v>5329</v>
      </c>
      <c r="U46">
        <v>0</v>
      </c>
      <c r="V46">
        <v>0.31</v>
      </c>
      <c r="W46">
        <v>647.70000000000005</v>
      </c>
      <c r="X46">
        <v>0.84419999999999995</v>
      </c>
      <c r="Y46">
        <v>710.7</v>
      </c>
      <c r="Z46">
        <v>1.0390999999999999</v>
      </c>
      <c r="AA46">
        <v>577.4</v>
      </c>
      <c r="AB46">
        <v>1058.5</v>
      </c>
      <c r="AC46">
        <v>849.1</v>
      </c>
      <c r="AD46">
        <v>740.3</v>
      </c>
      <c r="AE46">
        <v>681</v>
      </c>
      <c r="AF46">
        <v>644.29999999999995</v>
      </c>
      <c r="AG46">
        <v>619.9</v>
      </c>
      <c r="AH46">
        <v>593.6</v>
      </c>
      <c r="AI46">
        <v>0</v>
      </c>
      <c r="AJ46">
        <v>0</v>
      </c>
      <c r="AK46">
        <v>0</v>
      </c>
      <c r="AL46">
        <v>0</v>
      </c>
      <c r="AM46">
        <v>0</v>
      </c>
      <c r="AN46">
        <v>0</v>
      </c>
      <c r="AO46">
        <v>0</v>
      </c>
      <c r="AP46">
        <v>813.5</v>
      </c>
      <c r="AQ46">
        <v>666.8</v>
      </c>
      <c r="AR46">
        <v>594.4</v>
      </c>
      <c r="AS46">
        <v>557.1</v>
      </c>
      <c r="AT46">
        <v>535</v>
      </c>
      <c r="AU46">
        <v>520.29999999999995</v>
      </c>
      <c r="AV46">
        <v>500.8</v>
      </c>
      <c r="AW46">
        <v>0</v>
      </c>
      <c r="AX46">
        <v>0</v>
      </c>
      <c r="AY46">
        <v>0</v>
      </c>
      <c r="AZ46">
        <v>0</v>
      </c>
      <c r="BA46">
        <v>0</v>
      </c>
      <c r="BB46">
        <v>0</v>
      </c>
      <c r="BC46">
        <v>0</v>
      </c>
      <c r="BD46">
        <v>1058.5</v>
      </c>
      <c r="BE46">
        <v>799.5</v>
      </c>
      <c r="BF46">
        <v>668.4</v>
      </c>
      <c r="BG46">
        <v>594.79999999999995</v>
      </c>
      <c r="BH46">
        <v>555.29999999999995</v>
      </c>
      <c r="BI46">
        <v>524.9</v>
      </c>
      <c r="BJ46">
        <v>478.7</v>
      </c>
      <c r="BK46">
        <v>43.5</v>
      </c>
      <c r="BL46">
        <v>40.9</v>
      </c>
      <c r="BM46">
        <v>39.700000000000003</v>
      </c>
      <c r="BN46">
        <v>39.299999999999997</v>
      </c>
      <c r="BO46">
        <v>38.9</v>
      </c>
      <c r="BP46">
        <v>38.700000000000003</v>
      </c>
      <c r="BQ46">
        <v>38.799999999999997</v>
      </c>
      <c r="BR46">
        <v>144.19999999999999</v>
      </c>
      <c r="BS46">
        <v>148.9</v>
      </c>
      <c r="BT46">
        <v>152.1</v>
      </c>
      <c r="BU46">
        <v>156.9</v>
      </c>
      <c r="BV46">
        <v>167.8</v>
      </c>
      <c r="BW46">
        <v>177.2</v>
      </c>
      <c r="BX46">
        <v>178.6</v>
      </c>
      <c r="BY46">
        <v>1058.0999999999999</v>
      </c>
      <c r="BZ46">
        <v>872</v>
      </c>
      <c r="CA46">
        <v>786.1</v>
      </c>
      <c r="CB46">
        <v>751.9</v>
      </c>
      <c r="CC46">
        <v>736</v>
      </c>
      <c r="CD46">
        <v>727.7</v>
      </c>
      <c r="CE46">
        <v>722</v>
      </c>
      <c r="CF46">
        <v>693.4</v>
      </c>
      <c r="CG46">
        <v>589.29999999999995</v>
      </c>
      <c r="CH46">
        <v>541.70000000000005</v>
      </c>
      <c r="CI46">
        <v>523.20000000000005</v>
      </c>
      <c r="CJ46">
        <v>515.6</v>
      </c>
      <c r="CK46">
        <v>511.4</v>
      </c>
      <c r="CL46">
        <v>507.2</v>
      </c>
      <c r="CM46">
        <v>658.7</v>
      </c>
      <c r="CN46">
        <v>566.70000000000005</v>
      </c>
      <c r="CO46">
        <v>525.4</v>
      </c>
      <c r="CP46">
        <v>507.9</v>
      </c>
      <c r="CQ46">
        <v>500.5</v>
      </c>
      <c r="CR46">
        <v>496.4</v>
      </c>
      <c r="CS46">
        <v>491.5</v>
      </c>
      <c r="CT46">
        <v>637.4</v>
      </c>
      <c r="CU46">
        <v>551.70000000000005</v>
      </c>
      <c r="CV46">
        <v>513.4</v>
      </c>
      <c r="CW46">
        <v>494.2</v>
      </c>
      <c r="CX46">
        <v>483</v>
      </c>
      <c r="CY46">
        <v>476.7</v>
      </c>
      <c r="CZ46">
        <v>468.5</v>
      </c>
      <c r="DA46">
        <v>652.20000000000005</v>
      </c>
      <c r="DB46">
        <v>556.6</v>
      </c>
      <c r="DC46">
        <v>513.4</v>
      </c>
      <c r="DD46">
        <v>490.9</v>
      </c>
      <c r="DE46">
        <v>475.3</v>
      </c>
      <c r="DF46">
        <v>463.4</v>
      </c>
      <c r="DG46">
        <v>448</v>
      </c>
      <c r="DH46">
        <v>668.3</v>
      </c>
      <c r="DI46">
        <v>553.1</v>
      </c>
      <c r="DJ46">
        <v>504</v>
      </c>
      <c r="DK46">
        <v>478.9</v>
      </c>
      <c r="DL46">
        <v>461.1</v>
      </c>
      <c r="DM46">
        <v>449.7</v>
      </c>
      <c r="DN46">
        <v>433.5</v>
      </c>
      <c r="DO46">
        <v>690.7</v>
      </c>
      <c r="DP46">
        <v>566.70000000000005</v>
      </c>
      <c r="DQ46">
        <v>509.4</v>
      </c>
      <c r="DR46">
        <v>480.8</v>
      </c>
      <c r="DS46">
        <v>459.4</v>
      </c>
      <c r="DT46">
        <v>441.1</v>
      </c>
      <c r="DU46">
        <v>416.7</v>
      </c>
      <c r="DV46">
        <v>771</v>
      </c>
      <c r="DW46">
        <v>620.79999999999995</v>
      </c>
      <c r="DX46">
        <v>540</v>
      </c>
      <c r="DY46">
        <v>499.2</v>
      </c>
      <c r="DZ46">
        <v>473.5</v>
      </c>
      <c r="EA46">
        <v>451.1</v>
      </c>
      <c r="EB46">
        <v>411.6</v>
      </c>
      <c r="EC46">
        <v>917</v>
      </c>
      <c r="ED46">
        <v>715.5</v>
      </c>
      <c r="EE46">
        <v>602.6</v>
      </c>
      <c r="EF46">
        <v>535.4</v>
      </c>
      <c r="EG46">
        <v>498.8</v>
      </c>
      <c r="EH46">
        <v>474.7</v>
      </c>
      <c r="EI46">
        <v>433.3</v>
      </c>
      <c r="EJ46">
        <v>1058.9000000000001</v>
      </c>
      <c r="EK46">
        <v>826.2</v>
      </c>
      <c r="EL46">
        <v>694.6</v>
      </c>
      <c r="EM46">
        <v>610.1</v>
      </c>
      <c r="EN46">
        <v>552.70000000000005</v>
      </c>
      <c r="EO46">
        <v>512.20000000000005</v>
      </c>
      <c r="EP46">
        <v>465.3</v>
      </c>
      <c r="EQ46">
        <v>0.81059999999999999</v>
      </c>
      <c r="ER46">
        <v>1.0468</v>
      </c>
      <c r="ES46">
        <v>1.2471000000000001</v>
      </c>
      <c r="ET46">
        <v>0.61150000000000004</v>
      </c>
      <c r="EU46">
        <v>0.82679999999999998</v>
      </c>
      <c r="EV46">
        <v>0.99319999999999997</v>
      </c>
      <c r="EW46">
        <v>0</v>
      </c>
      <c r="EX46">
        <v>0</v>
      </c>
      <c r="EY46">
        <v>2024</v>
      </c>
      <c r="EZ46">
        <v>0.95850000000000002</v>
      </c>
      <c r="FA46">
        <v>626</v>
      </c>
      <c r="FB46" t="s">
        <v>6238</v>
      </c>
      <c r="FC46">
        <v>6.39</v>
      </c>
      <c r="FD46">
        <v>691</v>
      </c>
      <c r="FE46">
        <v>9.3000000000000007</v>
      </c>
      <c r="FF46">
        <v>17</v>
      </c>
      <c r="FG46">
        <v>8.3000000000000007</v>
      </c>
      <c r="FH46">
        <v>0</v>
      </c>
      <c r="FI46">
        <v>41.9</v>
      </c>
      <c r="FJ46">
        <v>763</v>
      </c>
      <c r="FK46">
        <v>572.20000000000005</v>
      </c>
      <c r="FL46">
        <v>481.1</v>
      </c>
      <c r="FM46">
        <v>981.2</v>
      </c>
      <c r="FN46">
        <v>725.7</v>
      </c>
      <c r="FO46">
        <v>604.1</v>
      </c>
      <c r="FP46">
        <v>647.20000000000005</v>
      </c>
      <c r="FQ46">
        <v>554.20000000000005</v>
      </c>
      <c r="FR46">
        <v>0.92700000000000005</v>
      </c>
      <c r="FS46">
        <v>1.0825</v>
      </c>
      <c r="FT46">
        <v>536.4</v>
      </c>
      <c r="FU46">
        <v>431.2</v>
      </c>
      <c r="FV46">
        <v>390.6</v>
      </c>
      <c r="FW46">
        <v>42.5</v>
      </c>
      <c r="FX46">
        <v>151.19999999999999</v>
      </c>
      <c r="FY46">
        <v>813.5</v>
      </c>
      <c r="FZ46">
        <v>526.29999999999995</v>
      </c>
      <c r="GA46">
        <v>478.5</v>
      </c>
      <c r="GB46">
        <v>409.6</v>
      </c>
      <c r="GC46">
        <v>354</v>
      </c>
      <c r="GD46">
        <v>301.8</v>
      </c>
      <c r="GE46">
        <v>280.89999999999998</v>
      </c>
      <c r="GF46">
        <v>252.7</v>
      </c>
      <c r="GG46">
        <v>226.6</v>
      </c>
      <c r="GH46">
        <v>259.3</v>
      </c>
    </row>
    <row r="47" spans="1:190" x14ac:dyDescent="0.25">
      <c r="A47" t="s">
        <v>5540</v>
      </c>
      <c r="B47" t="s">
        <v>6171</v>
      </c>
      <c r="C47" t="s">
        <v>3715</v>
      </c>
      <c r="D47" t="s">
        <v>3716</v>
      </c>
      <c r="E47" t="s">
        <v>1786</v>
      </c>
      <c r="F47" t="s">
        <v>1785</v>
      </c>
      <c r="G47" t="s">
        <v>1785</v>
      </c>
      <c r="H47">
        <v>2001</v>
      </c>
      <c r="I47" t="s">
        <v>5540</v>
      </c>
      <c r="J47" t="s">
        <v>5540</v>
      </c>
      <c r="K47" t="s">
        <v>924</v>
      </c>
      <c r="L47" t="s">
        <v>1698</v>
      </c>
      <c r="M47" t="s">
        <v>1781</v>
      </c>
      <c r="N47">
        <v>663</v>
      </c>
      <c r="O47" s="96">
        <v>45382.877893518518</v>
      </c>
      <c r="P47">
        <v>10.222</v>
      </c>
      <c r="Q47">
        <v>9.8109999999999999</v>
      </c>
      <c r="R47">
        <v>1.8939999999999999</v>
      </c>
      <c r="S47">
        <v>3.22</v>
      </c>
      <c r="T47">
        <v>5141</v>
      </c>
      <c r="U47">
        <v>0</v>
      </c>
      <c r="V47">
        <v>0.27</v>
      </c>
      <c r="W47">
        <v>643.9</v>
      </c>
      <c r="X47">
        <v>0.85629999999999995</v>
      </c>
      <c r="Y47">
        <v>700.7</v>
      </c>
      <c r="Z47">
        <v>1.0498000000000001</v>
      </c>
      <c r="AA47">
        <v>571.6</v>
      </c>
      <c r="AB47">
        <v>1067.4000000000001</v>
      </c>
      <c r="AC47">
        <v>854</v>
      </c>
      <c r="AD47">
        <v>737</v>
      </c>
      <c r="AE47">
        <v>667.3</v>
      </c>
      <c r="AF47">
        <v>627.20000000000005</v>
      </c>
      <c r="AG47">
        <v>601.9</v>
      </c>
      <c r="AH47">
        <v>574.29999999999995</v>
      </c>
      <c r="AI47">
        <v>0</v>
      </c>
      <c r="AJ47">
        <v>0</v>
      </c>
      <c r="AK47">
        <v>0</v>
      </c>
      <c r="AL47">
        <v>0</v>
      </c>
      <c r="AM47">
        <v>0</v>
      </c>
      <c r="AN47">
        <v>0</v>
      </c>
      <c r="AO47">
        <v>0</v>
      </c>
      <c r="AP47">
        <v>821.4</v>
      </c>
      <c r="AQ47">
        <v>669.8</v>
      </c>
      <c r="AR47">
        <v>592.29999999999995</v>
      </c>
      <c r="AS47">
        <v>549.6</v>
      </c>
      <c r="AT47">
        <v>525.1</v>
      </c>
      <c r="AU47">
        <v>508.3</v>
      </c>
      <c r="AV47">
        <v>486</v>
      </c>
      <c r="AW47">
        <v>0</v>
      </c>
      <c r="AX47">
        <v>0</v>
      </c>
      <c r="AY47">
        <v>0</v>
      </c>
      <c r="AZ47">
        <v>0</v>
      </c>
      <c r="BA47">
        <v>0</v>
      </c>
      <c r="BB47">
        <v>0</v>
      </c>
      <c r="BC47">
        <v>0</v>
      </c>
      <c r="BD47">
        <v>1063.5999999999999</v>
      </c>
      <c r="BE47">
        <v>802.8</v>
      </c>
      <c r="BF47">
        <v>665.5</v>
      </c>
      <c r="BG47">
        <v>585.70000000000005</v>
      </c>
      <c r="BH47">
        <v>544.70000000000005</v>
      </c>
      <c r="BI47">
        <v>513.6</v>
      </c>
      <c r="BJ47">
        <v>466</v>
      </c>
      <c r="BK47">
        <v>43.8</v>
      </c>
      <c r="BL47">
        <v>41.5</v>
      </c>
      <c r="BM47">
        <v>39.799999999999997</v>
      </c>
      <c r="BN47">
        <v>38.6</v>
      </c>
      <c r="BO47">
        <v>37.9</v>
      </c>
      <c r="BP47">
        <v>37.5</v>
      </c>
      <c r="BQ47">
        <v>37.5</v>
      </c>
      <c r="BR47">
        <v>143.9</v>
      </c>
      <c r="BS47">
        <v>148.69999999999999</v>
      </c>
      <c r="BT47">
        <v>152</v>
      </c>
      <c r="BU47">
        <v>157.19999999999999</v>
      </c>
      <c r="BV47">
        <v>168.2</v>
      </c>
      <c r="BW47">
        <v>177.2</v>
      </c>
      <c r="BX47">
        <v>178.3</v>
      </c>
      <c r="BY47">
        <v>1104.9000000000001</v>
      </c>
      <c r="BZ47">
        <v>901</v>
      </c>
      <c r="CA47">
        <v>793.6</v>
      </c>
      <c r="CB47">
        <v>735</v>
      </c>
      <c r="CC47">
        <v>709.3</v>
      </c>
      <c r="CD47">
        <v>696.9</v>
      </c>
      <c r="CE47">
        <v>687.9</v>
      </c>
      <c r="CF47">
        <v>722.1</v>
      </c>
      <c r="CG47">
        <v>605.29999999999995</v>
      </c>
      <c r="CH47">
        <v>547.29999999999995</v>
      </c>
      <c r="CI47">
        <v>518.9</v>
      </c>
      <c r="CJ47">
        <v>505.3</v>
      </c>
      <c r="CK47">
        <v>498.9</v>
      </c>
      <c r="CL47">
        <v>493</v>
      </c>
      <c r="CM47">
        <v>685.2</v>
      </c>
      <c r="CN47">
        <v>580.20000000000005</v>
      </c>
      <c r="CO47">
        <v>531.20000000000005</v>
      </c>
      <c r="CP47">
        <v>506.6</v>
      </c>
      <c r="CQ47">
        <v>493.1</v>
      </c>
      <c r="CR47">
        <v>485.4</v>
      </c>
      <c r="CS47">
        <v>478.7</v>
      </c>
      <c r="CT47">
        <v>664.8</v>
      </c>
      <c r="CU47">
        <v>564.70000000000005</v>
      </c>
      <c r="CV47">
        <v>519.4</v>
      </c>
      <c r="CW47">
        <v>496.2</v>
      </c>
      <c r="CX47">
        <v>480.6</v>
      </c>
      <c r="CY47">
        <v>469</v>
      </c>
      <c r="CZ47">
        <v>455.7</v>
      </c>
      <c r="DA47">
        <v>663.5</v>
      </c>
      <c r="DB47">
        <v>555.20000000000005</v>
      </c>
      <c r="DC47">
        <v>509.1</v>
      </c>
      <c r="DD47">
        <v>489.3</v>
      </c>
      <c r="DE47">
        <v>477.8</v>
      </c>
      <c r="DF47">
        <v>463</v>
      </c>
      <c r="DG47">
        <v>439.4</v>
      </c>
      <c r="DH47">
        <v>655.6</v>
      </c>
      <c r="DI47">
        <v>543.9</v>
      </c>
      <c r="DJ47">
        <v>497.9</v>
      </c>
      <c r="DK47">
        <v>472.7</v>
      </c>
      <c r="DL47">
        <v>453.2</v>
      </c>
      <c r="DM47">
        <v>439</v>
      </c>
      <c r="DN47">
        <v>421.3</v>
      </c>
      <c r="DO47">
        <v>675.8</v>
      </c>
      <c r="DP47">
        <v>556.70000000000005</v>
      </c>
      <c r="DQ47">
        <v>503.3</v>
      </c>
      <c r="DR47">
        <v>475.3</v>
      </c>
      <c r="DS47">
        <v>452.7</v>
      </c>
      <c r="DT47">
        <v>433.1</v>
      </c>
      <c r="DU47">
        <v>403.3</v>
      </c>
      <c r="DV47">
        <v>750.8</v>
      </c>
      <c r="DW47">
        <v>606.29999999999995</v>
      </c>
      <c r="DX47">
        <v>530.6</v>
      </c>
      <c r="DY47">
        <v>493.3</v>
      </c>
      <c r="DZ47">
        <v>467.9</v>
      </c>
      <c r="EA47">
        <v>444.9</v>
      </c>
      <c r="EB47">
        <v>403.3</v>
      </c>
      <c r="EC47">
        <v>891.8</v>
      </c>
      <c r="ED47">
        <v>698.9</v>
      </c>
      <c r="EE47">
        <v>590.20000000000005</v>
      </c>
      <c r="EF47">
        <v>526.9</v>
      </c>
      <c r="EG47">
        <v>493.2</v>
      </c>
      <c r="EH47">
        <v>469.4</v>
      </c>
      <c r="EI47">
        <v>427.3</v>
      </c>
      <c r="EJ47">
        <v>1029.8</v>
      </c>
      <c r="EK47">
        <v>807.1</v>
      </c>
      <c r="EL47">
        <v>680.4</v>
      </c>
      <c r="EM47">
        <v>599.6</v>
      </c>
      <c r="EN47">
        <v>545.20000000000005</v>
      </c>
      <c r="EO47">
        <v>506.9</v>
      </c>
      <c r="EP47">
        <v>460.7</v>
      </c>
      <c r="EQ47">
        <v>0.80469999999999997</v>
      </c>
      <c r="ER47">
        <v>1.0568</v>
      </c>
      <c r="ES47">
        <v>1.1898</v>
      </c>
      <c r="ET47">
        <v>0.62849999999999995</v>
      </c>
      <c r="EU47">
        <v>0.86329999999999996</v>
      </c>
      <c r="EV47">
        <v>1.0109999999999999</v>
      </c>
      <c r="EW47">
        <v>0</v>
      </c>
      <c r="EX47">
        <v>0</v>
      </c>
      <c r="EY47">
        <v>2024</v>
      </c>
      <c r="EZ47">
        <v>0.96560000000000001</v>
      </c>
      <c r="FA47">
        <v>621.4</v>
      </c>
      <c r="FB47" t="s">
        <v>6093</v>
      </c>
      <c r="FC47">
        <v>9.1199999999999992</v>
      </c>
      <c r="FD47">
        <v>9660</v>
      </c>
      <c r="FE47">
        <v>32.6</v>
      </c>
      <c r="FF47">
        <v>34.200000000000003</v>
      </c>
      <c r="FG47">
        <v>37.5</v>
      </c>
      <c r="FH47">
        <v>115.5</v>
      </c>
      <c r="FI47">
        <v>0</v>
      </c>
      <c r="FJ47">
        <v>746</v>
      </c>
      <c r="FK47">
        <v>568.1</v>
      </c>
      <c r="FL47">
        <v>504.3</v>
      </c>
      <c r="FM47">
        <v>954.7</v>
      </c>
      <c r="FN47">
        <v>695</v>
      </c>
      <c r="FO47">
        <v>593.5</v>
      </c>
      <c r="FP47">
        <v>619.29999999999995</v>
      </c>
      <c r="FQ47">
        <v>580.20000000000005</v>
      </c>
      <c r="FR47">
        <v>0.96879999999999999</v>
      </c>
      <c r="FS47">
        <v>1.0341</v>
      </c>
      <c r="FT47">
        <v>554.6</v>
      </c>
      <c r="FU47">
        <v>475.5</v>
      </c>
      <c r="FV47">
        <v>457.5</v>
      </c>
      <c r="FW47">
        <v>37.799999999999997</v>
      </c>
      <c r="FX47">
        <v>178.6</v>
      </c>
      <c r="FY47">
        <v>677.8</v>
      </c>
      <c r="FZ47">
        <v>486.3</v>
      </c>
      <c r="GA47">
        <v>472.9</v>
      </c>
      <c r="GB47">
        <v>451.4</v>
      </c>
      <c r="GC47">
        <v>435.6</v>
      </c>
      <c r="GD47">
        <v>424.3</v>
      </c>
      <c r="GE47">
        <v>403.4</v>
      </c>
      <c r="GF47">
        <v>386.3</v>
      </c>
      <c r="GG47">
        <v>404.2</v>
      </c>
      <c r="GH47">
        <v>431.4</v>
      </c>
    </row>
    <row r="48" spans="1:190" x14ac:dyDescent="0.25">
      <c r="A48" t="s">
        <v>5540</v>
      </c>
      <c r="B48" t="s">
        <v>6700</v>
      </c>
      <c r="C48" t="s">
        <v>3312</v>
      </c>
      <c r="D48" t="s">
        <v>6701</v>
      </c>
      <c r="E48" t="s">
        <v>3314</v>
      </c>
      <c r="F48" t="s">
        <v>1785</v>
      </c>
      <c r="G48" t="s">
        <v>1104</v>
      </c>
      <c r="H48">
        <v>2016</v>
      </c>
      <c r="I48" t="s">
        <v>5540</v>
      </c>
      <c r="J48" t="s">
        <v>5540</v>
      </c>
      <c r="K48" t="s">
        <v>924</v>
      </c>
      <c r="L48" t="s">
        <v>2137</v>
      </c>
      <c r="M48" t="s">
        <v>1781</v>
      </c>
      <c r="N48">
        <v>400</v>
      </c>
      <c r="O48" s="96">
        <v>45382.877337962964</v>
      </c>
      <c r="P48">
        <v>10.254</v>
      </c>
      <c r="Q48">
        <v>9.6329999999999991</v>
      </c>
      <c r="R48">
        <v>2.0870000000000002</v>
      </c>
      <c r="S48">
        <v>3.61</v>
      </c>
      <c r="T48">
        <v>5707</v>
      </c>
      <c r="U48">
        <v>0</v>
      </c>
      <c r="V48">
        <v>0.2</v>
      </c>
      <c r="W48">
        <v>626.29999999999995</v>
      </c>
      <c r="X48">
        <v>0.86960000000000004</v>
      </c>
      <c r="Y48">
        <v>689.9</v>
      </c>
      <c r="Z48">
        <v>1.0711999999999999</v>
      </c>
      <c r="AA48">
        <v>560.1</v>
      </c>
      <c r="AB48">
        <v>1008.7</v>
      </c>
      <c r="AC48">
        <v>818.5</v>
      </c>
      <c r="AD48">
        <v>717.2</v>
      </c>
      <c r="AE48">
        <v>662.4</v>
      </c>
      <c r="AF48">
        <v>628.70000000000005</v>
      </c>
      <c r="AG48">
        <v>606.6</v>
      </c>
      <c r="AH48">
        <v>581.9</v>
      </c>
      <c r="AI48">
        <v>0</v>
      </c>
      <c r="AJ48">
        <v>0</v>
      </c>
      <c r="AK48">
        <v>0</v>
      </c>
      <c r="AL48">
        <v>0</v>
      </c>
      <c r="AM48">
        <v>0</v>
      </c>
      <c r="AN48">
        <v>0</v>
      </c>
      <c r="AO48">
        <v>0</v>
      </c>
      <c r="AP48">
        <v>775.8</v>
      </c>
      <c r="AQ48">
        <v>642.5</v>
      </c>
      <c r="AR48">
        <v>576.20000000000005</v>
      </c>
      <c r="AS48">
        <v>541.9</v>
      </c>
      <c r="AT48">
        <v>521.29999999999995</v>
      </c>
      <c r="AU48">
        <v>506.9</v>
      </c>
      <c r="AV48">
        <v>486.3</v>
      </c>
      <c r="AW48">
        <v>0</v>
      </c>
      <c r="AX48">
        <v>0</v>
      </c>
      <c r="AY48">
        <v>0</v>
      </c>
      <c r="AZ48">
        <v>0</v>
      </c>
      <c r="BA48">
        <v>0</v>
      </c>
      <c r="BB48">
        <v>0</v>
      </c>
      <c r="BC48">
        <v>0</v>
      </c>
      <c r="BD48">
        <v>1005.6</v>
      </c>
      <c r="BE48">
        <v>769.6</v>
      </c>
      <c r="BF48">
        <v>647.5</v>
      </c>
      <c r="BG48">
        <v>578.6</v>
      </c>
      <c r="BH48">
        <v>541</v>
      </c>
      <c r="BI48">
        <v>511.5</v>
      </c>
      <c r="BJ48">
        <v>464.2</v>
      </c>
      <c r="BK48">
        <v>43</v>
      </c>
      <c r="BL48">
        <v>40.9</v>
      </c>
      <c r="BM48">
        <v>39.799999999999997</v>
      </c>
      <c r="BN48">
        <v>39.299999999999997</v>
      </c>
      <c r="BO48">
        <v>39.1</v>
      </c>
      <c r="BP48">
        <v>39</v>
      </c>
      <c r="BQ48">
        <v>39.299999999999997</v>
      </c>
      <c r="BR48">
        <v>143.4</v>
      </c>
      <c r="BS48">
        <v>146.9</v>
      </c>
      <c r="BT48">
        <v>151.1</v>
      </c>
      <c r="BU48">
        <v>157.80000000000001</v>
      </c>
      <c r="BV48">
        <v>170</v>
      </c>
      <c r="BW48">
        <v>177.7</v>
      </c>
      <c r="BX48">
        <v>178.3</v>
      </c>
      <c r="BY48">
        <v>1039.9000000000001</v>
      </c>
      <c r="BZ48">
        <v>861.6</v>
      </c>
      <c r="CA48">
        <v>775.5</v>
      </c>
      <c r="CB48">
        <v>740.7</v>
      </c>
      <c r="CC48">
        <v>725.5</v>
      </c>
      <c r="CD48">
        <v>717.7</v>
      </c>
      <c r="CE48">
        <v>714.9</v>
      </c>
      <c r="CF48">
        <v>685.4</v>
      </c>
      <c r="CG48">
        <v>582.9</v>
      </c>
      <c r="CH48">
        <v>534</v>
      </c>
      <c r="CI48">
        <v>514.1</v>
      </c>
      <c r="CJ48">
        <v>506</v>
      </c>
      <c r="CK48">
        <v>501.2</v>
      </c>
      <c r="CL48">
        <v>497</v>
      </c>
      <c r="CM48">
        <v>651.70000000000005</v>
      </c>
      <c r="CN48">
        <v>560.70000000000005</v>
      </c>
      <c r="CO48">
        <v>518</v>
      </c>
      <c r="CP48">
        <v>499.2</v>
      </c>
      <c r="CQ48">
        <v>490.7</v>
      </c>
      <c r="CR48">
        <v>485.9</v>
      </c>
      <c r="CS48">
        <v>480.8</v>
      </c>
      <c r="CT48">
        <v>629.1</v>
      </c>
      <c r="CU48">
        <v>545.5</v>
      </c>
      <c r="CV48">
        <v>506.7</v>
      </c>
      <c r="CW48">
        <v>486.1</v>
      </c>
      <c r="CX48">
        <v>473.5</v>
      </c>
      <c r="CY48">
        <v>465.5</v>
      </c>
      <c r="CZ48">
        <v>456.2</v>
      </c>
      <c r="DA48">
        <v>611.9</v>
      </c>
      <c r="DB48">
        <v>526.9</v>
      </c>
      <c r="DC48">
        <v>491.3</v>
      </c>
      <c r="DD48">
        <v>472.8</v>
      </c>
      <c r="DE48">
        <v>461.6</v>
      </c>
      <c r="DF48">
        <v>453.2</v>
      </c>
      <c r="DG48">
        <v>435.3</v>
      </c>
      <c r="DH48">
        <v>623.29999999999995</v>
      </c>
      <c r="DI48">
        <v>526.79999999999995</v>
      </c>
      <c r="DJ48">
        <v>486.5</v>
      </c>
      <c r="DK48">
        <v>462.6</v>
      </c>
      <c r="DL48">
        <v>444.7</v>
      </c>
      <c r="DM48">
        <v>429.6</v>
      </c>
      <c r="DN48">
        <v>404.8</v>
      </c>
      <c r="DO48">
        <v>641.29999999999995</v>
      </c>
      <c r="DP48">
        <v>537.1</v>
      </c>
      <c r="DQ48">
        <v>491.3</v>
      </c>
      <c r="DR48">
        <v>463.8</v>
      </c>
      <c r="DS48">
        <v>441.2</v>
      </c>
      <c r="DT48">
        <v>422.3</v>
      </c>
      <c r="DU48">
        <v>395.9</v>
      </c>
      <c r="DV48">
        <v>713</v>
      </c>
      <c r="DW48">
        <v>580</v>
      </c>
      <c r="DX48">
        <v>513.70000000000005</v>
      </c>
      <c r="DY48">
        <v>480.2</v>
      </c>
      <c r="DZ48">
        <v>454.9</v>
      </c>
      <c r="EA48">
        <v>432.2</v>
      </c>
      <c r="EB48">
        <v>390</v>
      </c>
      <c r="EC48">
        <v>846.5</v>
      </c>
      <c r="ED48">
        <v>671.5</v>
      </c>
      <c r="EE48">
        <v>570.9</v>
      </c>
      <c r="EF48">
        <v>513.9</v>
      </c>
      <c r="EG48">
        <v>482.4</v>
      </c>
      <c r="EH48">
        <v>458.4</v>
      </c>
      <c r="EI48">
        <v>415.6</v>
      </c>
      <c r="EJ48">
        <v>977.4</v>
      </c>
      <c r="EK48">
        <v>775.4</v>
      </c>
      <c r="EL48">
        <v>658.8</v>
      </c>
      <c r="EM48">
        <v>584.1</v>
      </c>
      <c r="EN48">
        <v>531.9</v>
      </c>
      <c r="EO48">
        <v>495.6</v>
      </c>
      <c r="EP48">
        <v>448.9</v>
      </c>
      <c r="EQ48">
        <v>0.84609999999999996</v>
      </c>
      <c r="ER48">
        <v>1.0780000000000001</v>
      </c>
      <c r="ES48">
        <v>1.0593999999999999</v>
      </c>
      <c r="ET48">
        <v>0.60419999999999996</v>
      </c>
      <c r="EU48">
        <v>0.79730000000000001</v>
      </c>
      <c r="EV48">
        <v>0.89990000000000003</v>
      </c>
      <c r="EW48">
        <v>0</v>
      </c>
      <c r="EX48">
        <v>0</v>
      </c>
      <c r="EY48">
        <v>2024</v>
      </c>
      <c r="EZ48">
        <v>0.88660000000000005</v>
      </c>
      <c r="FA48">
        <v>676.8</v>
      </c>
      <c r="FB48" t="s">
        <v>6035</v>
      </c>
      <c r="FC48">
        <v>7.31</v>
      </c>
      <c r="FD48">
        <v>5443</v>
      </c>
      <c r="FE48">
        <v>20.8</v>
      </c>
      <c r="FF48">
        <v>30.2</v>
      </c>
      <c r="FG48">
        <v>31.5</v>
      </c>
      <c r="FH48">
        <v>65.2</v>
      </c>
      <c r="FI48">
        <v>0</v>
      </c>
      <c r="FJ48">
        <v>776.9</v>
      </c>
      <c r="FK48">
        <v>620.29999999999995</v>
      </c>
      <c r="FL48">
        <v>566.4</v>
      </c>
      <c r="FM48">
        <v>993</v>
      </c>
      <c r="FN48">
        <v>752.5</v>
      </c>
      <c r="FO48">
        <v>666.7</v>
      </c>
      <c r="FP48">
        <v>672</v>
      </c>
      <c r="FQ48">
        <v>632.20000000000005</v>
      </c>
      <c r="FR48">
        <v>0.89290000000000003</v>
      </c>
      <c r="FS48">
        <v>0.94899999999999995</v>
      </c>
      <c r="FT48">
        <v>632.9</v>
      </c>
      <c r="FU48">
        <v>538.20000000000005</v>
      </c>
      <c r="FV48">
        <v>514.5</v>
      </c>
      <c r="FW48">
        <v>39.6</v>
      </c>
      <c r="FX48">
        <v>179</v>
      </c>
      <c r="FY48">
        <v>787.8</v>
      </c>
      <c r="FZ48">
        <v>553.29999999999995</v>
      </c>
      <c r="GA48">
        <v>535.9</v>
      </c>
      <c r="GB48">
        <v>510.1</v>
      </c>
      <c r="GC48">
        <v>489.2</v>
      </c>
      <c r="GD48">
        <v>464.2</v>
      </c>
      <c r="GE48">
        <v>443.9</v>
      </c>
      <c r="GF48">
        <v>432.4</v>
      </c>
      <c r="GG48">
        <v>450.8</v>
      </c>
      <c r="GH48">
        <v>477.9</v>
      </c>
    </row>
    <row r="49" spans="1:190" x14ac:dyDescent="0.25">
      <c r="A49" t="s">
        <v>5540</v>
      </c>
      <c r="B49" t="s">
        <v>6395</v>
      </c>
      <c r="C49" t="s">
        <v>3496</v>
      </c>
      <c r="D49" t="s">
        <v>6396</v>
      </c>
      <c r="E49" t="s">
        <v>3314</v>
      </c>
      <c r="F49" t="s">
        <v>1785</v>
      </c>
      <c r="G49" t="s">
        <v>3498</v>
      </c>
      <c r="H49">
        <v>2016</v>
      </c>
      <c r="I49" t="s">
        <v>5540</v>
      </c>
      <c r="J49" t="s">
        <v>5540</v>
      </c>
      <c r="K49" t="s">
        <v>924</v>
      </c>
      <c r="L49" t="s">
        <v>1698</v>
      </c>
      <c r="M49" t="s">
        <v>1781</v>
      </c>
      <c r="N49">
        <v>650</v>
      </c>
      <c r="O49" s="96">
        <v>45407.461076388892</v>
      </c>
      <c r="P49">
        <v>10.254</v>
      </c>
      <c r="Q49">
        <v>9.7620000000000005</v>
      </c>
      <c r="R49">
        <v>2.1</v>
      </c>
      <c r="S49">
        <v>3.61</v>
      </c>
      <c r="T49">
        <v>5962</v>
      </c>
      <c r="U49">
        <v>122.2</v>
      </c>
      <c r="V49">
        <v>0.23</v>
      </c>
      <c r="W49">
        <v>623.9</v>
      </c>
      <c r="X49">
        <v>0.87370000000000003</v>
      </c>
      <c r="Y49">
        <v>686.7</v>
      </c>
      <c r="Z49">
        <v>1.0778000000000001</v>
      </c>
      <c r="AA49">
        <v>556.70000000000005</v>
      </c>
      <c r="AB49">
        <v>1027.2</v>
      </c>
      <c r="AC49">
        <v>828.8</v>
      </c>
      <c r="AD49">
        <v>720.4</v>
      </c>
      <c r="AE49">
        <v>655.5</v>
      </c>
      <c r="AF49">
        <v>618.9</v>
      </c>
      <c r="AG49">
        <v>595.20000000000005</v>
      </c>
      <c r="AH49">
        <v>569.1</v>
      </c>
      <c r="AI49">
        <v>0</v>
      </c>
      <c r="AJ49">
        <v>0</v>
      </c>
      <c r="AK49">
        <v>0</v>
      </c>
      <c r="AL49">
        <v>0</v>
      </c>
      <c r="AM49">
        <v>0</v>
      </c>
      <c r="AN49">
        <v>0</v>
      </c>
      <c r="AO49">
        <v>0</v>
      </c>
      <c r="AP49">
        <v>778.1</v>
      </c>
      <c r="AQ49">
        <v>643.70000000000005</v>
      </c>
      <c r="AR49">
        <v>576</v>
      </c>
      <c r="AS49">
        <v>537.5</v>
      </c>
      <c r="AT49">
        <v>515.20000000000005</v>
      </c>
      <c r="AU49">
        <v>499.8</v>
      </c>
      <c r="AV49">
        <v>479</v>
      </c>
      <c r="AW49">
        <v>0</v>
      </c>
      <c r="AX49">
        <v>0</v>
      </c>
      <c r="AY49">
        <v>0</v>
      </c>
      <c r="AZ49">
        <v>0</v>
      </c>
      <c r="BA49">
        <v>0</v>
      </c>
      <c r="BB49">
        <v>0</v>
      </c>
      <c r="BC49">
        <v>0</v>
      </c>
      <c r="BD49">
        <v>1024</v>
      </c>
      <c r="BE49">
        <v>777.1</v>
      </c>
      <c r="BF49">
        <v>648.79999999999995</v>
      </c>
      <c r="BG49">
        <v>574</v>
      </c>
      <c r="BH49">
        <v>534.5</v>
      </c>
      <c r="BI49">
        <v>504.6</v>
      </c>
      <c r="BJ49">
        <v>457.5</v>
      </c>
      <c r="BK49">
        <v>45.4</v>
      </c>
      <c r="BL49">
        <v>43.3</v>
      </c>
      <c r="BM49">
        <v>39.799999999999997</v>
      </c>
      <c r="BN49">
        <v>38.700000000000003</v>
      </c>
      <c r="BO49">
        <v>38.200000000000003</v>
      </c>
      <c r="BP49">
        <v>37.9</v>
      </c>
      <c r="BQ49">
        <v>37.9</v>
      </c>
      <c r="BR49">
        <v>144</v>
      </c>
      <c r="BS49">
        <v>148.9</v>
      </c>
      <c r="BT49">
        <v>151.80000000000001</v>
      </c>
      <c r="BU49">
        <v>157.69999999999999</v>
      </c>
      <c r="BV49">
        <v>170</v>
      </c>
      <c r="BW49">
        <v>177.7</v>
      </c>
      <c r="BX49">
        <v>178.6</v>
      </c>
      <c r="BY49">
        <v>1059.4000000000001</v>
      </c>
      <c r="BZ49">
        <v>873.8</v>
      </c>
      <c r="CA49">
        <v>778.2</v>
      </c>
      <c r="CB49">
        <v>726</v>
      </c>
      <c r="CC49">
        <v>704.7</v>
      </c>
      <c r="CD49">
        <v>693.9</v>
      </c>
      <c r="CE49">
        <v>686.9</v>
      </c>
      <c r="CF49">
        <v>676.5</v>
      </c>
      <c r="CG49">
        <v>572.20000000000005</v>
      </c>
      <c r="CH49">
        <v>530.70000000000005</v>
      </c>
      <c r="CI49">
        <v>511.2</v>
      </c>
      <c r="CJ49">
        <v>499</v>
      </c>
      <c r="CK49">
        <v>493.4</v>
      </c>
      <c r="CL49">
        <v>488</v>
      </c>
      <c r="CM49">
        <v>629.9</v>
      </c>
      <c r="CN49">
        <v>543.79999999999995</v>
      </c>
      <c r="CO49">
        <v>510.2</v>
      </c>
      <c r="CP49">
        <v>498</v>
      </c>
      <c r="CQ49">
        <v>486.3</v>
      </c>
      <c r="CR49">
        <v>479.9</v>
      </c>
      <c r="CS49">
        <v>473.4</v>
      </c>
      <c r="CT49">
        <v>592.29999999999995</v>
      </c>
      <c r="CU49">
        <v>521.5</v>
      </c>
      <c r="CV49">
        <v>491.9</v>
      </c>
      <c r="CW49">
        <v>476.6</v>
      </c>
      <c r="CX49">
        <v>468.5</v>
      </c>
      <c r="CY49">
        <v>462.6</v>
      </c>
      <c r="CZ49">
        <v>450.7</v>
      </c>
      <c r="DA49">
        <v>586.79999999999995</v>
      </c>
      <c r="DB49">
        <v>515.6</v>
      </c>
      <c r="DC49">
        <v>484.7</v>
      </c>
      <c r="DD49">
        <v>465</v>
      </c>
      <c r="DE49">
        <v>450.2</v>
      </c>
      <c r="DF49">
        <v>440.2</v>
      </c>
      <c r="DG49">
        <v>428.3</v>
      </c>
      <c r="DH49">
        <v>625.1</v>
      </c>
      <c r="DI49">
        <v>531.5</v>
      </c>
      <c r="DJ49">
        <v>488.8</v>
      </c>
      <c r="DK49">
        <v>464.2</v>
      </c>
      <c r="DL49">
        <v>444.4</v>
      </c>
      <c r="DM49">
        <v>428.2</v>
      </c>
      <c r="DN49">
        <v>406</v>
      </c>
      <c r="DO49">
        <v>653.1</v>
      </c>
      <c r="DP49">
        <v>542</v>
      </c>
      <c r="DQ49">
        <v>493.6</v>
      </c>
      <c r="DR49">
        <v>466.4</v>
      </c>
      <c r="DS49">
        <v>444.3</v>
      </c>
      <c r="DT49">
        <v>425.5</v>
      </c>
      <c r="DU49">
        <v>391.2</v>
      </c>
      <c r="DV49">
        <v>723.3</v>
      </c>
      <c r="DW49">
        <v>588</v>
      </c>
      <c r="DX49">
        <v>518.6</v>
      </c>
      <c r="DY49">
        <v>483.8</v>
      </c>
      <c r="DZ49">
        <v>458.9</v>
      </c>
      <c r="EA49">
        <v>436.4</v>
      </c>
      <c r="EB49">
        <v>395.7</v>
      </c>
      <c r="EC49">
        <v>861.7</v>
      </c>
      <c r="ED49">
        <v>678.9</v>
      </c>
      <c r="EE49">
        <v>574.70000000000005</v>
      </c>
      <c r="EF49">
        <v>515.4</v>
      </c>
      <c r="EG49">
        <v>483.6</v>
      </c>
      <c r="EH49">
        <v>460.3</v>
      </c>
      <c r="EI49">
        <v>419.1</v>
      </c>
      <c r="EJ49">
        <v>995</v>
      </c>
      <c r="EK49">
        <v>783.9</v>
      </c>
      <c r="EL49">
        <v>662.5</v>
      </c>
      <c r="EM49">
        <v>585</v>
      </c>
      <c r="EN49">
        <v>533</v>
      </c>
      <c r="EO49">
        <v>496.6</v>
      </c>
      <c r="EP49">
        <v>451.2</v>
      </c>
      <c r="EQ49">
        <v>0.84389999999999998</v>
      </c>
      <c r="ER49">
        <v>1.0838000000000001</v>
      </c>
      <c r="ES49">
        <v>1.2712000000000001</v>
      </c>
      <c r="ET49">
        <v>0.70799999999999996</v>
      </c>
      <c r="EU49">
        <v>0.93869999999999998</v>
      </c>
      <c r="EV49">
        <v>1.0628</v>
      </c>
      <c r="EW49">
        <v>0</v>
      </c>
      <c r="EX49">
        <v>0</v>
      </c>
      <c r="EY49">
        <v>2024</v>
      </c>
      <c r="EZ49">
        <v>1.0505</v>
      </c>
      <c r="FA49">
        <v>571.20000000000005</v>
      </c>
      <c r="FB49" t="s">
        <v>6947</v>
      </c>
      <c r="FC49">
        <v>9.9960000000000004</v>
      </c>
      <c r="FD49">
        <v>5542</v>
      </c>
      <c r="FE49">
        <v>26.3</v>
      </c>
      <c r="FF49">
        <v>35.299999999999997</v>
      </c>
      <c r="FG49">
        <v>43.5</v>
      </c>
      <c r="FH49">
        <v>91.5</v>
      </c>
      <c r="FI49">
        <v>109</v>
      </c>
      <c r="FJ49">
        <v>660.9</v>
      </c>
      <c r="FK49">
        <v>523.29999999999995</v>
      </c>
      <c r="FL49">
        <v>472</v>
      </c>
      <c r="FM49">
        <v>847.5</v>
      </c>
      <c r="FN49">
        <v>639.20000000000005</v>
      </c>
      <c r="FO49">
        <v>564.5</v>
      </c>
      <c r="FP49">
        <v>564.20000000000005</v>
      </c>
      <c r="FQ49">
        <v>537.1</v>
      </c>
      <c r="FR49">
        <v>1.0634999999999999</v>
      </c>
      <c r="FS49">
        <v>1.117</v>
      </c>
      <c r="FT49">
        <v>514.9</v>
      </c>
      <c r="FU49">
        <v>431</v>
      </c>
      <c r="FV49">
        <v>413.5</v>
      </c>
      <c r="FW49">
        <v>38</v>
      </c>
      <c r="FX49">
        <v>140.19999999999999</v>
      </c>
      <c r="FY49">
        <v>657.8</v>
      </c>
      <c r="FZ49">
        <v>471.7</v>
      </c>
      <c r="GA49">
        <v>455.2</v>
      </c>
      <c r="GB49">
        <v>427</v>
      </c>
      <c r="GC49">
        <v>398.8</v>
      </c>
      <c r="GD49">
        <v>372.3</v>
      </c>
      <c r="GE49">
        <v>339</v>
      </c>
      <c r="GF49">
        <v>280.60000000000002</v>
      </c>
      <c r="GG49">
        <v>322.10000000000002</v>
      </c>
      <c r="GH49">
        <v>372</v>
      </c>
    </row>
    <row r="50" spans="1:190" x14ac:dyDescent="0.25">
      <c r="A50" t="s">
        <v>5540</v>
      </c>
      <c r="B50" t="s">
        <v>6173</v>
      </c>
      <c r="C50" t="s">
        <v>5843</v>
      </c>
      <c r="D50" t="s">
        <v>5844</v>
      </c>
      <c r="E50" t="s">
        <v>3314</v>
      </c>
      <c r="F50" t="s">
        <v>1785</v>
      </c>
      <c r="G50" t="s">
        <v>1104</v>
      </c>
      <c r="H50">
        <v>2016</v>
      </c>
      <c r="I50" t="s">
        <v>5540</v>
      </c>
      <c r="J50" t="s">
        <v>5540</v>
      </c>
      <c r="K50" t="s">
        <v>924</v>
      </c>
      <c r="L50" t="s">
        <v>1698</v>
      </c>
      <c r="M50" t="s">
        <v>1781</v>
      </c>
      <c r="N50">
        <v>649</v>
      </c>
      <c r="O50" s="96">
        <v>45382.878796296296</v>
      </c>
      <c r="P50">
        <v>10.254</v>
      </c>
      <c r="Q50">
        <v>9.7560000000000002</v>
      </c>
      <c r="R50">
        <v>1.954</v>
      </c>
      <c r="S50">
        <v>3.61</v>
      </c>
      <c r="T50">
        <v>6029</v>
      </c>
      <c r="U50">
        <v>0</v>
      </c>
      <c r="V50">
        <v>0.23</v>
      </c>
      <c r="W50">
        <v>639.79999999999995</v>
      </c>
      <c r="X50">
        <v>0.85009999999999997</v>
      </c>
      <c r="Y50">
        <v>705.8</v>
      </c>
      <c r="Z50">
        <v>1.0546</v>
      </c>
      <c r="AA50">
        <v>568.9</v>
      </c>
      <c r="AB50">
        <v>1057.4000000000001</v>
      </c>
      <c r="AC50">
        <v>848.8</v>
      </c>
      <c r="AD50">
        <v>736.3</v>
      </c>
      <c r="AE50">
        <v>673.8</v>
      </c>
      <c r="AF50">
        <v>641.4</v>
      </c>
      <c r="AG50">
        <v>612</v>
      </c>
      <c r="AH50">
        <v>583.4</v>
      </c>
      <c r="AI50">
        <v>0</v>
      </c>
      <c r="AJ50">
        <v>0</v>
      </c>
      <c r="AK50">
        <v>0</v>
      </c>
      <c r="AL50">
        <v>0</v>
      </c>
      <c r="AM50">
        <v>0</v>
      </c>
      <c r="AN50">
        <v>0</v>
      </c>
      <c r="AO50">
        <v>0</v>
      </c>
      <c r="AP50">
        <v>810.7</v>
      </c>
      <c r="AQ50">
        <v>663.5</v>
      </c>
      <c r="AR50">
        <v>588.29999999999995</v>
      </c>
      <c r="AS50">
        <v>547.79999999999995</v>
      </c>
      <c r="AT50">
        <v>524.79999999999995</v>
      </c>
      <c r="AU50">
        <v>507.9</v>
      </c>
      <c r="AV50">
        <v>486</v>
      </c>
      <c r="AW50">
        <v>0</v>
      </c>
      <c r="AX50">
        <v>0</v>
      </c>
      <c r="AY50">
        <v>0</v>
      </c>
      <c r="AZ50">
        <v>0</v>
      </c>
      <c r="BA50">
        <v>0</v>
      </c>
      <c r="BB50">
        <v>0</v>
      </c>
      <c r="BC50">
        <v>0</v>
      </c>
      <c r="BD50">
        <v>1052.5</v>
      </c>
      <c r="BE50">
        <v>796.8</v>
      </c>
      <c r="BF50">
        <v>663.1</v>
      </c>
      <c r="BG50">
        <v>585.29999999999995</v>
      </c>
      <c r="BH50">
        <v>545.6</v>
      </c>
      <c r="BI50">
        <v>513.70000000000005</v>
      </c>
      <c r="BJ50">
        <v>463.8</v>
      </c>
      <c r="BK50">
        <v>44</v>
      </c>
      <c r="BL50">
        <v>41.7</v>
      </c>
      <c r="BM50">
        <v>40.299999999999997</v>
      </c>
      <c r="BN50">
        <v>39.1</v>
      </c>
      <c r="BO50">
        <v>38.5</v>
      </c>
      <c r="BP50">
        <v>38.200000000000003</v>
      </c>
      <c r="BQ50">
        <v>38.4</v>
      </c>
      <c r="BR50">
        <v>143.80000000000001</v>
      </c>
      <c r="BS50">
        <v>147.30000000000001</v>
      </c>
      <c r="BT50">
        <v>148</v>
      </c>
      <c r="BU50">
        <v>148.80000000000001</v>
      </c>
      <c r="BV50">
        <v>169.4</v>
      </c>
      <c r="BW50">
        <v>174.5</v>
      </c>
      <c r="BX50">
        <v>177.2</v>
      </c>
      <c r="BY50">
        <v>1105.8</v>
      </c>
      <c r="BZ50">
        <v>902.8</v>
      </c>
      <c r="CA50">
        <v>795.6</v>
      </c>
      <c r="CB50">
        <v>735.9</v>
      </c>
      <c r="CC50">
        <v>709.8</v>
      </c>
      <c r="CD50">
        <v>698.2</v>
      </c>
      <c r="CE50">
        <v>691.5</v>
      </c>
      <c r="CF50">
        <v>720</v>
      </c>
      <c r="CG50">
        <v>604.5</v>
      </c>
      <c r="CH50">
        <v>545.4</v>
      </c>
      <c r="CI50">
        <v>515.1</v>
      </c>
      <c r="CJ50">
        <v>500.6</v>
      </c>
      <c r="CK50">
        <v>494.1</v>
      </c>
      <c r="CL50">
        <v>488.5</v>
      </c>
      <c r="CM50">
        <v>681.4</v>
      </c>
      <c r="CN50">
        <v>578.29999999999995</v>
      </c>
      <c r="CO50">
        <v>528.1</v>
      </c>
      <c r="CP50">
        <v>502.1</v>
      </c>
      <c r="CQ50">
        <v>488</v>
      </c>
      <c r="CR50">
        <v>480</v>
      </c>
      <c r="CS50">
        <v>473.5</v>
      </c>
      <c r="CT50">
        <v>658.9</v>
      </c>
      <c r="CU50">
        <v>561.1</v>
      </c>
      <c r="CV50">
        <v>515.5</v>
      </c>
      <c r="CW50">
        <v>491.7</v>
      </c>
      <c r="CX50">
        <v>475.4</v>
      </c>
      <c r="CY50">
        <v>463.5</v>
      </c>
      <c r="CZ50">
        <v>449.7</v>
      </c>
      <c r="DA50">
        <v>638.29999999999995</v>
      </c>
      <c r="DB50">
        <v>539.4</v>
      </c>
      <c r="DC50">
        <v>496.9</v>
      </c>
      <c r="DD50">
        <v>476</v>
      </c>
      <c r="DE50">
        <v>465.8</v>
      </c>
      <c r="DF50">
        <v>457.6</v>
      </c>
      <c r="DG50">
        <v>433.8</v>
      </c>
      <c r="DH50">
        <v>638.70000000000005</v>
      </c>
      <c r="DI50">
        <v>534</v>
      </c>
      <c r="DJ50">
        <v>490.5</v>
      </c>
      <c r="DK50">
        <v>465.1</v>
      </c>
      <c r="DL50">
        <v>444.4</v>
      </c>
      <c r="DM50">
        <v>427.7</v>
      </c>
      <c r="DN50">
        <v>408.9</v>
      </c>
      <c r="DO50">
        <v>661.2</v>
      </c>
      <c r="DP50">
        <v>547.9</v>
      </c>
      <c r="DQ50">
        <v>497.1</v>
      </c>
      <c r="DR50">
        <v>469.3</v>
      </c>
      <c r="DS50">
        <v>446.2</v>
      </c>
      <c r="DT50">
        <v>425.9</v>
      </c>
      <c r="DU50">
        <v>390.8</v>
      </c>
      <c r="DV50">
        <v>738.2</v>
      </c>
      <c r="DW50">
        <v>597.1</v>
      </c>
      <c r="DX50">
        <v>523.6</v>
      </c>
      <c r="DY50">
        <v>487.3</v>
      </c>
      <c r="DZ50">
        <v>462.3</v>
      </c>
      <c r="EA50">
        <v>439.8</v>
      </c>
      <c r="EB50">
        <v>399.5</v>
      </c>
      <c r="EC50">
        <v>873.7</v>
      </c>
      <c r="ED50">
        <v>688.3</v>
      </c>
      <c r="EE50">
        <v>586.4</v>
      </c>
      <c r="EF50">
        <v>529.70000000000005</v>
      </c>
      <c r="EG50">
        <v>498.5</v>
      </c>
      <c r="EH50">
        <v>477.7</v>
      </c>
      <c r="EI50">
        <v>442.4</v>
      </c>
      <c r="EJ50">
        <v>1008.9</v>
      </c>
      <c r="EK50">
        <v>794.8</v>
      </c>
      <c r="EL50">
        <v>677.1</v>
      </c>
      <c r="EM50">
        <v>611.6</v>
      </c>
      <c r="EN50">
        <v>573.1</v>
      </c>
      <c r="EO50">
        <v>525.9</v>
      </c>
      <c r="EP50">
        <v>475.2</v>
      </c>
      <c r="EQ50">
        <v>0.81399999999999995</v>
      </c>
      <c r="ER50">
        <v>1.0616000000000001</v>
      </c>
      <c r="ES50">
        <v>1.0669999999999999</v>
      </c>
      <c r="ET50">
        <v>0.56640000000000001</v>
      </c>
      <c r="EU50">
        <v>0.78010000000000002</v>
      </c>
      <c r="EV50">
        <v>0.90310000000000001</v>
      </c>
      <c r="EW50">
        <v>0</v>
      </c>
      <c r="EX50">
        <v>0</v>
      </c>
      <c r="EY50">
        <v>2024</v>
      </c>
      <c r="EZ50">
        <v>0.87029999999999996</v>
      </c>
      <c r="FA50">
        <v>689.4</v>
      </c>
      <c r="FB50" t="s">
        <v>6449</v>
      </c>
      <c r="FC50">
        <v>7.3719999999999999</v>
      </c>
      <c r="FD50">
        <v>4551</v>
      </c>
      <c r="FE50">
        <v>20.5</v>
      </c>
      <c r="FF50">
        <v>26.1</v>
      </c>
      <c r="FG50">
        <v>22.8</v>
      </c>
      <c r="FH50">
        <v>51.1</v>
      </c>
      <c r="FI50">
        <v>0</v>
      </c>
      <c r="FJ50">
        <v>820.5</v>
      </c>
      <c r="FK50">
        <v>629.1</v>
      </c>
      <c r="FL50">
        <v>562.29999999999995</v>
      </c>
      <c r="FM50">
        <v>1059.3</v>
      </c>
      <c r="FN50">
        <v>769.1</v>
      </c>
      <c r="FO50">
        <v>664.4</v>
      </c>
      <c r="FP50">
        <v>684.8</v>
      </c>
      <c r="FQ50">
        <v>643.29999999999995</v>
      </c>
      <c r="FR50">
        <v>0.87609999999999999</v>
      </c>
      <c r="FS50">
        <v>0.93269999999999997</v>
      </c>
      <c r="FT50">
        <v>635.6</v>
      </c>
      <c r="FU50">
        <v>531.1</v>
      </c>
      <c r="FV50">
        <v>503.5</v>
      </c>
      <c r="FW50">
        <v>40.299999999999997</v>
      </c>
      <c r="FX50">
        <v>178.6</v>
      </c>
      <c r="FY50">
        <v>795.3</v>
      </c>
      <c r="FZ50">
        <v>550.29999999999995</v>
      </c>
      <c r="GA50">
        <v>532.29999999999995</v>
      </c>
      <c r="GB50">
        <v>504.1</v>
      </c>
      <c r="GC50">
        <v>477.5</v>
      </c>
      <c r="GD50">
        <v>440.1</v>
      </c>
      <c r="GE50">
        <v>414.5</v>
      </c>
      <c r="GF50">
        <v>413.7</v>
      </c>
      <c r="GG50">
        <v>441.9</v>
      </c>
      <c r="GH50">
        <v>475.9</v>
      </c>
    </row>
    <row r="51" spans="1:190" x14ac:dyDescent="0.25">
      <c r="A51" t="s">
        <v>5540</v>
      </c>
      <c r="B51" t="s">
        <v>6726</v>
      </c>
      <c r="C51" t="s">
        <v>3658</v>
      </c>
      <c r="D51" t="s">
        <v>6727</v>
      </c>
      <c r="E51" t="s">
        <v>3314</v>
      </c>
      <c r="F51" t="s">
        <v>1785</v>
      </c>
      <c r="G51" t="s">
        <v>1104</v>
      </c>
      <c r="H51">
        <v>2016</v>
      </c>
      <c r="I51" t="s">
        <v>5823</v>
      </c>
      <c r="J51" t="s">
        <v>5540</v>
      </c>
      <c r="K51" t="s">
        <v>924</v>
      </c>
      <c r="L51" t="s">
        <v>1698</v>
      </c>
      <c r="M51" t="s">
        <v>1781</v>
      </c>
      <c r="N51">
        <v>650</v>
      </c>
      <c r="O51" s="96">
        <v>45382.87771990741</v>
      </c>
      <c r="P51">
        <v>10.254</v>
      </c>
      <c r="Q51">
        <v>9.7650000000000006</v>
      </c>
      <c r="R51">
        <v>1.956</v>
      </c>
      <c r="S51">
        <v>3.61</v>
      </c>
      <c r="T51">
        <v>6067</v>
      </c>
      <c r="U51">
        <v>0</v>
      </c>
      <c r="V51">
        <v>0.23</v>
      </c>
      <c r="W51">
        <v>640.20000000000005</v>
      </c>
      <c r="X51">
        <v>0.84960000000000002</v>
      </c>
      <c r="Y51">
        <v>706.2</v>
      </c>
      <c r="Z51">
        <v>1.054</v>
      </c>
      <c r="AA51">
        <v>569.20000000000005</v>
      </c>
      <c r="AB51">
        <v>1058.2</v>
      </c>
      <c r="AC51">
        <v>849.5</v>
      </c>
      <c r="AD51">
        <v>736.9</v>
      </c>
      <c r="AE51">
        <v>674.1</v>
      </c>
      <c r="AF51">
        <v>641.70000000000005</v>
      </c>
      <c r="AG51">
        <v>612.20000000000005</v>
      </c>
      <c r="AH51">
        <v>583.4</v>
      </c>
      <c r="AI51">
        <v>0</v>
      </c>
      <c r="AJ51">
        <v>0</v>
      </c>
      <c r="AK51">
        <v>0</v>
      </c>
      <c r="AL51">
        <v>0</v>
      </c>
      <c r="AM51">
        <v>0</v>
      </c>
      <c r="AN51">
        <v>0</v>
      </c>
      <c r="AO51">
        <v>0</v>
      </c>
      <c r="AP51">
        <v>811.4</v>
      </c>
      <c r="AQ51">
        <v>664</v>
      </c>
      <c r="AR51">
        <v>588.70000000000005</v>
      </c>
      <c r="AS51">
        <v>548.1</v>
      </c>
      <c r="AT51">
        <v>525</v>
      </c>
      <c r="AU51">
        <v>508.1</v>
      </c>
      <c r="AV51">
        <v>486.2</v>
      </c>
      <c r="AW51">
        <v>0</v>
      </c>
      <c r="AX51">
        <v>0</v>
      </c>
      <c r="AY51">
        <v>0</v>
      </c>
      <c r="AZ51">
        <v>0</v>
      </c>
      <c r="BA51">
        <v>0</v>
      </c>
      <c r="BB51">
        <v>0</v>
      </c>
      <c r="BC51">
        <v>0</v>
      </c>
      <c r="BD51">
        <v>1053.4000000000001</v>
      </c>
      <c r="BE51">
        <v>797.4</v>
      </c>
      <c r="BF51">
        <v>663.5</v>
      </c>
      <c r="BG51">
        <v>585.6</v>
      </c>
      <c r="BH51">
        <v>545.70000000000005</v>
      </c>
      <c r="BI51">
        <v>513.9</v>
      </c>
      <c r="BJ51">
        <v>463.9</v>
      </c>
      <c r="BK51">
        <v>44</v>
      </c>
      <c r="BL51">
        <v>41.7</v>
      </c>
      <c r="BM51">
        <v>40.299999999999997</v>
      </c>
      <c r="BN51">
        <v>39.1</v>
      </c>
      <c r="BO51">
        <v>38.5</v>
      </c>
      <c r="BP51">
        <v>38.200000000000003</v>
      </c>
      <c r="BQ51">
        <v>38.4</v>
      </c>
      <c r="BR51">
        <v>143.80000000000001</v>
      </c>
      <c r="BS51">
        <v>147.30000000000001</v>
      </c>
      <c r="BT51">
        <v>147.9</v>
      </c>
      <c r="BU51">
        <v>148.80000000000001</v>
      </c>
      <c r="BV51">
        <v>169.4</v>
      </c>
      <c r="BW51">
        <v>174.5</v>
      </c>
      <c r="BX51">
        <v>177.2</v>
      </c>
      <c r="BY51">
        <v>1106.8</v>
      </c>
      <c r="BZ51">
        <v>903.6</v>
      </c>
      <c r="CA51">
        <v>796.2</v>
      </c>
      <c r="CB51">
        <v>736.3</v>
      </c>
      <c r="CC51">
        <v>709.9</v>
      </c>
      <c r="CD51">
        <v>698.2</v>
      </c>
      <c r="CE51">
        <v>691.3</v>
      </c>
      <c r="CF51">
        <v>720.6</v>
      </c>
      <c r="CG51">
        <v>605</v>
      </c>
      <c r="CH51">
        <v>545.70000000000005</v>
      </c>
      <c r="CI51">
        <v>515.29999999999995</v>
      </c>
      <c r="CJ51">
        <v>500.8</v>
      </c>
      <c r="CK51">
        <v>494.1</v>
      </c>
      <c r="CL51">
        <v>488.5</v>
      </c>
      <c r="CM51">
        <v>682</v>
      </c>
      <c r="CN51">
        <v>578.79999999999995</v>
      </c>
      <c r="CO51">
        <v>528.4</v>
      </c>
      <c r="CP51">
        <v>502.3</v>
      </c>
      <c r="CQ51">
        <v>488.1</v>
      </c>
      <c r="CR51">
        <v>480.1</v>
      </c>
      <c r="CS51">
        <v>473.6</v>
      </c>
      <c r="CT51">
        <v>659.5</v>
      </c>
      <c r="CU51">
        <v>561.5</v>
      </c>
      <c r="CV51">
        <v>515.79999999999995</v>
      </c>
      <c r="CW51">
        <v>491.9</v>
      </c>
      <c r="CX51">
        <v>475.6</v>
      </c>
      <c r="CY51">
        <v>463.7</v>
      </c>
      <c r="CZ51">
        <v>449.8</v>
      </c>
      <c r="DA51">
        <v>638.79999999999995</v>
      </c>
      <c r="DB51">
        <v>539.70000000000005</v>
      </c>
      <c r="DC51">
        <v>497.1</v>
      </c>
      <c r="DD51">
        <v>476.1</v>
      </c>
      <c r="DE51">
        <v>465.9</v>
      </c>
      <c r="DF51">
        <v>457.8</v>
      </c>
      <c r="DG51">
        <v>434</v>
      </c>
      <c r="DH51">
        <v>639.20000000000005</v>
      </c>
      <c r="DI51">
        <v>534.29999999999995</v>
      </c>
      <c r="DJ51">
        <v>490.7</v>
      </c>
      <c r="DK51">
        <v>465.3</v>
      </c>
      <c r="DL51">
        <v>444.6</v>
      </c>
      <c r="DM51">
        <v>428</v>
      </c>
      <c r="DN51">
        <v>409.1</v>
      </c>
      <c r="DO51">
        <v>661.7</v>
      </c>
      <c r="DP51">
        <v>548.29999999999995</v>
      </c>
      <c r="DQ51">
        <v>497.3</v>
      </c>
      <c r="DR51">
        <v>469.5</v>
      </c>
      <c r="DS51">
        <v>446.4</v>
      </c>
      <c r="DT51">
        <v>426.1</v>
      </c>
      <c r="DU51">
        <v>391.2</v>
      </c>
      <c r="DV51">
        <v>738.8</v>
      </c>
      <c r="DW51">
        <v>597.5</v>
      </c>
      <c r="DX51">
        <v>523.79999999999995</v>
      </c>
      <c r="DY51">
        <v>487.5</v>
      </c>
      <c r="DZ51">
        <v>462.6</v>
      </c>
      <c r="EA51">
        <v>440.1</v>
      </c>
      <c r="EB51">
        <v>399.9</v>
      </c>
      <c r="EC51">
        <v>874.4</v>
      </c>
      <c r="ED51">
        <v>688.8</v>
      </c>
      <c r="EE51">
        <v>586.79999999999995</v>
      </c>
      <c r="EF51">
        <v>530</v>
      </c>
      <c r="EG51">
        <v>498.7</v>
      </c>
      <c r="EH51">
        <v>477.9</v>
      </c>
      <c r="EI51">
        <v>442.7</v>
      </c>
      <c r="EJ51">
        <v>1009.6</v>
      </c>
      <c r="EK51">
        <v>795.3</v>
      </c>
      <c r="EL51">
        <v>677.6</v>
      </c>
      <c r="EM51">
        <v>612</v>
      </c>
      <c r="EN51">
        <v>573.4</v>
      </c>
      <c r="EO51">
        <v>526.1</v>
      </c>
      <c r="EP51">
        <v>475.4</v>
      </c>
      <c r="EQ51">
        <v>0.81340000000000001</v>
      </c>
      <c r="ER51">
        <v>1.0609999999999999</v>
      </c>
      <c r="ES51">
        <v>1.2130000000000001</v>
      </c>
      <c r="ET51">
        <v>0.67120000000000002</v>
      </c>
      <c r="EU51">
        <v>0.89539999999999997</v>
      </c>
      <c r="EV51">
        <v>1.0088999999999999</v>
      </c>
      <c r="EW51">
        <v>0</v>
      </c>
      <c r="EX51">
        <v>0</v>
      </c>
      <c r="EY51">
        <v>2024</v>
      </c>
      <c r="EZ51">
        <v>1.0033000000000001</v>
      </c>
      <c r="FA51">
        <v>598</v>
      </c>
      <c r="FB51" t="s">
        <v>6993</v>
      </c>
      <c r="FC51">
        <v>9.0549999999999997</v>
      </c>
      <c r="FD51">
        <v>4816</v>
      </c>
      <c r="FE51">
        <v>23</v>
      </c>
      <c r="FF51">
        <v>33.4</v>
      </c>
      <c r="FG51">
        <v>24.8</v>
      </c>
      <c r="FH51">
        <v>0</v>
      </c>
      <c r="FI51">
        <v>101.5</v>
      </c>
      <c r="FJ51">
        <v>697.9</v>
      </c>
      <c r="FK51">
        <v>548.29999999999995</v>
      </c>
      <c r="FL51">
        <v>494.6</v>
      </c>
      <c r="FM51">
        <v>893.9</v>
      </c>
      <c r="FN51">
        <v>670.1</v>
      </c>
      <c r="FO51">
        <v>594.70000000000005</v>
      </c>
      <c r="FP51">
        <v>596.1</v>
      </c>
      <c r="FQ51">
        <v>557.29999999999995</v>
      </c>
      <c r="FR51">
        <v>1.0065999999999999</v>
      </c>
      <c r="FS51">
        <v>1.0767</v>
      </c>
      <c r="FT51">
        <v>525</v>
      </c>
      <c r="FU51">
        <v>444.3</v>
      </c>
      <c r="FV51">
        <v>427.5</v>
      </c>
      <c r="FW51">
        <v>37.6</v>
      </c>
      <c r="FX51">
        <v>140.6</v>
      </c>
      <c r="FY51">
        <v>678.9</v>
      </c>
      <c r="FZ51">
        <v>488.8</v>
      </c>
      <c r="GA51">
        <v>473.3</v>
      </c>
      <c r="GB51">
        <v>446.7</v>
      </c>
      <c r="GC51">
        <v>419.5</v>
      </c>
      <c r="GD51">
        <v>390.3</v>
      </c>
      <c r="GE51">
        <v>352.7</v>
      </c>
      <c r="GF51">
        <v>285.10000000000002</v>
      </c>
      <c r="GG51">
        <v>321.39999999999998</v>
      </c>
      <c r="GH51">
        <v>371.2</v>
      </c>
    </row>
    <row r="52" spans="1:190" x14ac:dyDescent="0.25">
      <c r="A52" t="s">
        <v>5540</v>
      </c>
      <c r="B52" t="s">
        <v>6867</v>
      </c>
      <c r="C52" t="s">
        <v>6868</v>
      </c>
      <c r="D52" t="s">
        <v>289</v>
      </c>
      <c r="E52" t="s">
        <v>6869</v>
      </c>
      <c r="F52" t="s">
        <v>1785</v>
      </c>
      <c r="G52" t="s">
        <v>1459</v>
      </c>
      <c r="H52">
        <v>2015</v>
      </c>
      <c r="I52" t="s">
        <v>5540</v>
      </c>
      <c r="J52" t="s">
        <v>5540</v>
      </c>
      <c r="K52" t="s">
        <v>924</v>
      </c>
      <c r="L52" t="s">
        <v>1698</v>
      </c>
      <c r="M52" t="s">
        <v>1781</v>
      </c>
      <c r="N52">
        <v>450</v>
      </c>
      <c r="O52" s="96">
        <v>45382.87128472222</v>
      </c>
      <c r="P52">
        <v>10.254</v>
      </c>
      <c r="Q52">
        <v>9.7609999999999992</v>
      </c>
      <c r="R52">
        <v>1.968</v>
      </c>
      <c r="S52">
        <v>3.61</v>
      </c>
      <c r="T52">
        <v>6275</v>
      </c>
      <c r="U52">
        <v>0</v>
      </c>
      <c r="V52">
        <v>0.25</v>
      </c>
      <c r="W52">
        <v>643.6</v>
      </c>
      <c r="X52">
        <v>0.84119999999999995</v>
      </c>
      <c r="Y52">
        <v>713.3</v>
      </c>
      <c r="Z52">
        <v>1.0458000000000001</v>
      </c>
      <c r="AA52">
        <v>573.70000000000005</v>
      </c>
      <c r="AB52">
        <v>1052</v>
      </c>
      <c r="AC52">
        <v>848.4</v>
      </c>
      <c r="AD52">
        <v>739.6</v>
      </c>
      <c r="AE52">
        <v>681.8</v>
      </c>
      <c r="AF52">
        <v>653.9</v>
      </c>
      <c r="AG52">
        <v>626.20000000000005</v>
      </c>
      <c r="AH52">
        <v>599.6</v>
      </c>
      <c r="AI52">
        <v>0</v>
      </c>
      <c r="AJ52">
        <v>0</v>
      </c>
      <c r="AK52">
        <v>0</v>
      </c>
      <c r="AL52">
        <v>0</v>
      </c>
      <c r="AM52">
        <v>0</v>
      </c>
      <c r="AN52">
        <v>0</v>
      </c>
      <c r="AO52">
        <v>0</v>
      </c>
      <c r="AP52">
        <v>808.5</v>
      </c>
      <c r="AQ52">
        <v>664.3</v>
      </c>
      <c r="AR52">
        <v>590.9</v>
      </c>
      <c r="AS52">
        <v>552.79999999999995</v>
      </c>
      <c r="AT52">
        <v>532.29999999999995</v>
      </c>
      <c r="AU52">
        <v>515.79999999999995</v>
      </c>
      <c r="AV52">
        <v>495.9</v>
      </c>
      <c r="AW52">
        <v>0</v>
      </c>
      <c r="AX52">
        <v>0</v>
      </c>
      <c r="AY52">
        <v>0</v>
      </c>
      <c r="AZ52">
        <v>0</v>
      </c>
      <c r="BA52">
        <v>0</v>
      </c>
      <c r="BB52">
        <v>0</v>
      </c>
      <c r="BC52">
        <v>0</v>
      </c>
      <c r="BD52">
        <v>1046.5999999999999</v>
      </c>
      <c r="BE52">
        <v>796.5</v>
      </c>
      <c r="BF52">
        <v>665.9</v>
      </c>
      <c r="BG52">
        <v>591.29999999999995</v>
      </c>
      <c r="BH52">
        <v>553.29999999999995</v>
      </c>
      <c r="BI52">
        <v>520.79999999999995</v>
      </c>
      <c r="BJ52">
        <v>471.2</v>
      </c>
      <c r="BK52">
        <v>43.9</v>
      </c>
      <c r="BL52">
        <v>41.6</v>
      </c>
      <c r="BM52">
        <v>40.6</v>
      </c>
      <c r="BN52">
        <v>40</v>
      </c>
      <c r="BO52">
        <v>39.799999999999997</v>
      </c>
      <c r="BP52">
        <v>39.700000000000003</v>
      </c>
      <c r="BQ52">
        <v>40.200000000000003</v>
      </c>
      <c r="BR52">
        <v>143.9</v>
      </c>
      <c r="BS52">
        <v>147.6</v>
      </c>
      <c r="BT52">
        <v>148.1</v>
      </c>
      <c r="BU52">
        <v>149</v>
      </c>
      <c r="BV52">
        <v>151.30000000000001</v>
      </c>
      <c r="BW52">
        <v>174.1</v>
      </c>
      <c r="BX52">
        <v>176.8</v>
      </c>
      <c r="BY52">
        <v>1105.5999999999999</v>
      </c>
      <c r="BZ52">
        <v>909.1</v>
      </c>
      <c r="CA52">
        <v>807.5</v>
      </c>
      <c r="CB52">
        <v>755.3</v>
      </c>
      <c r="CC52">
        <v>734.5</v>
      </c>
      <c r="CD52">
        <v>724.9</v>
      </c>
      <c r="CE52">
        <v>722.9</v>
      </c>
      <c r="CF52">
        <v>721.8</v>
      </c>
      <c r="CG52">
        <v>609.1</v>
      </c>
      <c r="CH52">
        <v>550</v>
      </c>
      <c r="CI52">
        <v>521.1</v>
      </c>
      <c r="CJ52">
        <v>508</v>
      </c>
      <c r="CK52">
        <v>502.4</v>
      </c>
      <c r="CL52">
        <v>498.2</v>
      </c>
      <c r="CM52">
        <v>683.5</v>
      </c>
      <c r="CN52">
        <v>582.6</v>
      </c>
      <c r="CO52">
        <v>531.6</v>
      </c>
      <c r="CP52">
        <v>505.9</v>
      </c>
      <c r="CQ52">
        <v>493</v>
      </c>
      <c r="CR52">
        <v>486.5</v>
      </c>
      <c r="CS52">
        <v>481.3</v>
      </c>
      <c r="CT52">
        <v>658.9</v>
      </c>
      <c r="CU52">
        <v>563.9</v>
      </c>
      <c r="CV52">
        <v>517.9</v>
      </c>
      <c r="CW52">
        <v>493.7</v>
      </c>
      <c r="CX52">
        <v>478.3</v>
      </c>
      <c r="CY52">
        <v>467.6</v>
      </c>
      <c r="CZ52">
        <v>456.2</v>
      </c>
      <c r="DA52">
        <v>643.29999999999995</v>
      </c>
      <c r="DB52">
        <v>543.4</v>
      </c>
      <c r="DC52">
        <v>500.4</v>
      </c>
      <c r="DD52">
        <v>482.2</v>
      </c>
      <c r="DE52">
        <v>472.7</v>
      </c>
      <c r="DF52">
        <v>459.7</v>
      </c>
      <c r="DG52">
        <v>437.8</v>
      </c>
      <c r="DH52">
        <v>637.70000000000005</v>
      </c>
      <c r="DI52">
        <v>534.4</v>
      </c>
      <c r="DJ52">
        <v>491</v>
      </c>
      <c r="DK52">
        <v>466.1</v>
      </c>
      <c r="DL52">
        <v>446.5</v>
      </c>
      <c r="DM52">
        <v>433.3</v>
      </c>
      <c r="DN52">
        <v>416</v>
      </c>
      <c r="DO52">
        <v>657.6</v>
      </c>
      <c r="DP52">
        <v>546.29999999999995</v>
      </c>
      <c r="DQ52">
        <v>496.5</v>
      </c>
      <c r="DR52">
        <v>468.9</v>
      </c>
      <c r="DS52">
        <v>446.1</v>
      </c>
      <c r="DT52">
        <v>426.3</v>
      </c>
      <c r="DU52">
        <v>396.8</v>
      </c>
      <c r="DV52">
        <v>731.8</v>
      </c>
      <c r="DW52">
        <v>592.6</v>
      </c>
      <c r="DX52">
        <v>520.79999999999995</v>
      </c>
      <c r="DY52">
        <v>485.4</v>
      </c>
      <c r="DZ52">
        <v>460.5</v>
      </c>
      <c r="EA52">
        <v>438.1</v>
      </c>
      <c r="EB52">
        <v>397.9</v>
      </c>
      <c r="EC52">
        <v>864.6</v>
      </c>
      <c r="ED52">
        <v>682.2</v>
      </c>
      <c r="EE52">
        <v>581.79999999999995</v>
      </c>
      <c r="EF52">
        <v>526.79999999999995</v>
      </c>
      <c r="EG52">
        <v>497</v>
      </c>
      <c r="EH52">
        <v>476.8</v>
      </c>
      <c r="EI52">
        <v>441.8</v>
      </c>
      <c r="EJ52">
        <v>998.4</v>
      </c>
      <c r="EK52">
        <v>787.7</v>
      </c>
      <c r="EL52">
        <v>671.8</v>
      </c>
      <c r="EM52">
        <v>608.29999999999995</v>
      </c>
      <c r="EN52">
        <v>573.29999999999995</v>
      </c>
      <c r="EO52">
        <v>527.5</v>
      </c>
      <c r="EP52">
        <v>476.4</v>
      </c>
      <c r="EQ52">
        <v>0.81479999999999997</v>
      </c>
      <c r="ER52">
        <v>1.0531999999999999</v>
      </c>
      <c r="ES52">
        <v>1.3181</v>
      </c>
      <c r="ET52">
        <v>0.68310000000000004</v>
      </c>
      <c r="EU52">
        <v>0.93869999999999998</v>
      </c>
      <c r="EV52">
        <v>1.0951</v>
      </c>
      <c r="EW52">
        <v>0</v>
      </c>
      <c r="EX52">
        <v>0</v>
      </c>
      <c r="EY52">
        <v>2024</v>
      </c>
      <c r="EZ52">
        <v>1.0627</v>
      </c>
      <c r="FA52">
        <v>564.6</v>
      </c>
      <c r="FB52" t="s">
        <v>6922</v>
      </c>
      <c r="FC52">
        <v>11.108000000000001</v>
      </c>
      <c r="FD52">
        <v>14317</v>
      </c>
      <c r="FE52">
        <v>43.5</v>
      </c>
      <c r="FF52">
        <v>61.8</v>
      </c>
      <c r="FG52">
        <v>50.2</v>
      </c>
      <c r="FH52">
        <v>0</v>
      </c>
      <c r="FI52">
        <v>140.69999999999999</v>
      </c>
      <c r="FJ52">
        <v>673.1</v>
      </c>
      <c r="FK52">
        <v>512.79999999999995</v>
      </c>
      <c r="FL52">
        <v>455.2</v>
      </c>
      <c r="FM52">
        <v>878.3</v>
      </c>
      <c r="FN52">
        <v>639.20000000000005</v>
      </c>
      <c r="FO52">
        <v>547.9</v>
      </c>
      <c r="FP52">
        <v>559.5</v>
      </c>
      <c r="FQ52">
        <v>525.1</v>
      </c>
      <c r="FR52">
        <v>1.0724</v>
      </c>
      <c r="FS52">
        <v>1.1427</v>
      </c>
      <c r="FT52">
        <v>511.4</v>
      </c>
      <c r="FU52">
        <v>426.9</v>
      </c>
      <c r="FV52">
        <v>405.6</v>
      </c>
      <c r="FW52">
        <v>40.200000000000003</v>
      </c>
      <c r="FX52">
        <v>178.6</v>
      </c>
      <c r="FY52">
        <v>636.9</v>
      </c>
      <c r="FZ52">
        <v>439.2</v>
      </c>
      <c r="GA52">
        <v>424.6</v>
      </c>
      <c r="GB52">
        <v>401.7</v>
      </c>
      <c r="GC52">
        <v>382</v>
      </c>
      <c r="GD52">
        <v>354.5</v>
      </c>
      <c r="GE52">
        <v>339.9</v>
      </c>
      <c r="GF52">
        <v>336.3</v>
      </c>
      <c r="GG52">
        <v>358.1</v>
      </c>
      <c r="GH52">
        <v>386</v>
      </c>
    </row>
    <row r="53" spans="1:190" x14ac:dyDescent="0.25">
      <c r="A53" t="s">
        <v>5632</v>
      </c>
      <c r="B53" t="s">
        <v>6792</v>
      </c>
      <c r="C53" t="s">
        <v>1925</v>
      </c>
      <c r="D53" t="s">
        <v>1926</v>
      </c>
      <c r="E53" t="s">
        <v>1927</v>
      </c>
      <c r="F53" t="s">
        <v>1785</v>
      </c>
      <c r="G53" t="s">
        <v>1928</v>
      </c>
      <c r="H53">
        <v>2007</v>
      </c>
      <c r="I53" t="s">
        <v>5633</v>
      </c>
      <c r="J53" t="s">
        <v>5540</v>
      </c>
      <c r="K53" t="s">
        <v>924</v>
      </c>
      <c r="L53" t="s">
        <v>1698</v>
      </c>
      <c r="M53" t="s">
        <v>1781</v>
      </c>
      <c r="N53">
        <v>659</v>
      </c>
      <c r="O53" s="96">
        <v>45382.874722222223</v>
      </c>
      <c r="P53">
        <v>10.515000000000001</v>
      </c>
      <c r="Q53">
        <v>9.8339999999999996</v>
      </c>
      <c r="R53">
        <v>2.0059999999999998</v>
      </c>
      <c r="S53">
        <v>3.47</v>
      </c>
      <c r="T53">
        <v>6021</v>
      </c>
      <c r="U53">
        <v>0</v>
      </c>
      <c r="V53">
        <v>0.19</v>
      </c>
      <c r="W53">
        <v>623.6</v>
      </c>
      <c r="X53">
        <v>0.88080000000000003</v>
      </c>
      <c r="Y53">
        <v>681.2</v>
      </c>
      <c r="Z53">
        <v>1.0777000000000001</v>
      </c>
      <c r="AA53">
        <v>556.70000000000005</v>
      </c>
      <c r="AB53">
        <v>1009.8</v>
      </c>
      <c r="AC53">
        <v>815.5</v>
      </c>
      <c r="AD53">
        <v>710.4</v>
      </c>
      <c r="AE53">
        <v>652.1</v>
      </c>
      <c r="AF53">
        <v>617.5</v>
      </c>
      <c r="AG53">
        <v>595.1</v>
      </c>
      <c r="AH53">
        <v>569.29999999999995</v>
      </c>
      <c r="AI53">
        <v>0</v>
      </c>
      <c r="AJ53">
        <v>0</v>
      </c>
      <c r="AK53">
        <v>0</v>
      </c>
      <c r="AL53">
        <v>0</v>
      </c>
      <c r="AM53">
        <v>0</v>
      </c>
      <c r="AN53">
        <v>0</v>
      </c>
      <c r="AO53">
        <v>0</v>
      </c>
      <c r="AP53">
        <v>777.8</v>
      </c>
      <c r="AQ53">
        <v>641.5</v>
      </c>
      <c r="AR53">
        <v>573.6</v>
      </c>
      <c r="AS53">
        <v>538.1</v>
      </c>
      <c r="AT53">
        <v>516.5</v>
      </c>
      <c r="AU53">
        <v>501.7</v>
      </c>
      <c r="AV53">
        <v>481.3</v>
      </c>
      <c r="AW53">
        <v>0</v>
      </c>
      <c r="AX53">
        <v>0</v>
      </c>
      <c r="AY53">
        <v>0</v>
      </c>
      <c r="AZ53">
        <v>0</v>
      </c>
      <c r="BA53">
        <v>0</v>
      </c>
      <c r="BB53">
        <v>0</v>
      </c>
      <c r="BC53">
        <v>0</v>
      </c>
      <c r="BD53">
        <v>1007.6</v>
      </c>
      <c r="BE53">
        <v>767.7</v>
      </c>
      <c r="BF53">
        <v>643.1</v>
      </c>
      <c r="BG53">
        <v>573.29999999999995</v>
      </c>
      <c r="BH53">
        <v>535.79999999999995</v>
      </c>
      <c r="BI53">
        <v>506.5</v>
      </c>
      <c r="BJ53">
        <v>460.8</v>
      </c>
      <c r="BK53">
        <v>43.4</v>
      </c>
      <c r="BL53">
        <v>41.2</v>
      </c>
      <c r="BM53">
        <v>39.700000000000003</v>
      </c>
      <c r="BN53">
        <v>38.799999999999997</v>
      </c>
      <c r="BO53">
        <v>38.299999999999997</v>
      </c>
      <c r="BP53">
        <v>38</v>
      </c>
      <c r="BQ53">
        <v>38</v>
      </c>
      <c r="BR53">
        <v>143.80000000000001</v>
      </c>
      <c r="BS53">
        <v>148.9</v>
      </c>
      <c r="BT53">
        <v>152.19999999999999</v>
      </c>
      <c r="BU53">
        <v>158.30000000000001</v>
      </c>
      <c r="BV53">
        <v>171.3</v>
      </c>
      <c r="BW53">
        <v>177.9</v>
      </c>
      <c r="BX53">
        <v>178.3</v>
      </c>
      <c r="BY53">
        <v>1031.8</v>
      </c>
      <c r="BZ53">
        <v>851.4</v>
      </c>
      <c r="CA53">
        <v>761.5</v>
      </c>
      <c r="CB53">
        <v>721.6</v>
      </c>
      <c r="CC53">
        <v>704.4</v>
      </c>
      <c r="CD53">
        <v>695</v>
      </c>
      <c r="CE53">
        <v>688.3</v>
      </c>
      <c r="CF53">
        <v>676.2</v>
      </c>
      <c r="CG53">
        <v>574.4</v>
      </c>
      <c r="CH53">
        <v>527.70000000000005</v>
      </c>
      <c r="CI53">
        <v>508</v>
      </c>
      <c r="CJ53">
        <v>499.6</v>
      </c>
      <c r="CK53">
        <v>494.8</v>
      </c>
      <c r="CL53">
        <v>489.9</v>
      </c>
      <c r="CM53">
        <v>641.70000000000005</v>
      </c>
      <c r="CN53">
        <v>552.6</v>
      </c>
      <c r="CO53">
        <v>513.5</v>
      </c>
      <c r="CP53">
        <v>495.4</v>
      </c>
      <c r="CQ53">
        <v>486.3</v>
      </c>
      <c r="CR53">
        <v>481.4</v>
      </c>
      <c r="CS53">
        <v>475.7</v>
      </c>
      <c r="CT53">
        <v>620.29999999999995</v>
      </c>
      <c r="CU53">
        <v>538.5</v>
      </c>
      <c r="CV53">
        <v>503.1</v>
      </c>
      <c r="CW53">
        <v>483.7</v>
      </c>
      <c r="CX53">
        <v>470.9</v>
      </c>
      <c r="CY53">
        <v>462.2</v>
      </c>
      <c r="CZ53">
        <v>452.8</v>
      </c>
      <c r="DA53">
        <v>632.9</v>
      </c>
      <c r="DB53">
        <v>538.20000000000005</v>
      </c>
      <c r="DC53">
        <v>499.1</v>
      </c>
      <c r="DD53">
        <v>481.8</v>
      </c>
      <c r="DE53">
        <v>465.4</v>
      </c>
      <c r="DF53">
        <v>451.6</v>
      </c>
      <c r="DG53">
        <v>432.9</v>
      </c>
      <c r="DH53">
        <v>629.29999999999995</v>
      </c>
      <c r="DI53">
        <v>528.1</v>
      </c>
      <c r="DJ53">
        <v>487.7</v>
      </c>
      <c r="DK53">
        <v>463.8</v>
      </c>
      <c r="DL53">
        <v>445.5</v>
      </c>
      <c r="DM53">
        <v>433.8</v>
      </c>
      <c r="DN53">
        <v>416.8</v>
      </c>
      <c r="DO53">
        <v>648.20000000000005</v>
      </c>
      <c r="DP53">
        <v>539.29999999999995</v>
      </c>
      <c r="DQ53">
        <v>492.5</v>
      </c>
      <c r="DR53">
        <v>465.8</v>
      </c>
      <c r="DS53">
        <v>443.9</v>
      </c>
      <c r="DT53">
        <v>424.9</v>
      </c>
      <c r="DU53">
        <v>398.7</v>
      </c>
      <c r="DV53">
        <v>719.1</v>
      </c>
      <c r="DW53">
        <v>585.20000000000005</v>
      </c>
      <c r="DX53">
        <v>517</v>
      </c>
      <c r="DY53">
        <v>483.3</v>
      </c>
      <c r="DZ53">
        <v>458.3</v>
      </c>
      <c r="EA53">
        <v>435.8</v>
      </c>
      <c r="EB53">
        <v>394.4</v>
      </c>
      <c r="EC53">
        <v>855.5</v>
      </c>
      <c r="ED53">
        <v>675.2</v>
      </c>
      <c r="EE53">
        <v>572</v>
      </c>
      <c r="EF53">
        <v>514.1</v>
      </c>
      <c r="EG53">
        <v>483.1</v>
      </c>
      <c r="EH53">
        <v>459.7</v>
      </c>
      <c r="EI53">
        <v>417.8</v>
      </c>
      <c r="EJ53">
        <v>987.8</v>
      </c>
      <c r="EK53">
        <v>779.6</v>
      </c>
      <c r="EL53">
        <v>659.3</v>
      </c>
      <c r="EM53">
        <v>582.6</v>
      </c>
      <c r="EN53">
        <v>530.5</v>
      </c>
      <c r="EO53">
        <v>495.2</v>
      </c>
      <c r="EP53">
        <v>450.3</v>
      </c>
      <c r="EQ53">
        <v>0.84550000000000003</v>
      </c>
      <c r="ER53">
        <v>1.0847</v>
      </c>
      <c r="ES53">
        <v>0.96030000000000004</v>
      </c>
      <c r="ET53">
        <v>0.53500000000000003</v>
      </c>
      <c r="EU53">
        <v>0.71840000000000004</v>
      </c>
      <c r="EV53">
        <v>0.81169999999999998</v>
      </c>
      <c r="EW53">
        <v>0</v>
      </c>
      <c r="EX53">
        <v>0</v>
      </c>
      <c r="EY53">
        <v>2024</v>
      </c>
      <c r="EZ53">
        <v>0.79800000000000004</v>
      </c>
      <c r="FA53">
        <v>751.9</v>
      </c>
      <c r="FB53" t="s">
        <v>6708</v>
      </c>
      <c r="FC53">
        <v>5.8129999999999997</v>
      </c>
      <c r="FD53">
        <v>2286</v>
      </c>
      <c r="FE53">
        <v>13.8</v>
      </c>
      <c r="FF53">
        <v>13.8</v>
      </c>
      <c r="FG53">
        <v>20.100000000000001</v>
      </c>
      <c r="FH53">
        <v>43.2</v>
      </c>
      <c r="FI53">
        <v>0</v>
      </c>
      <c r="FJ53">
        <v>881.3</v>
      </c>
      <c r="FK53">
        <v>689.6</v>
      </c>
      <c r="FL53">
        <v>624.79999999999995</v>
      </c>
      <c r="FM53">
        <v>1121.5</v>
      </c>
      <c r="FN53">
        <v>835.2</v>
      </c>
      <c r="FO53">
        <v>739.2</v>
      </c>
      <c r="FP53">
        <v>752.7</v>
      </c>
      <c r="FQ53">
        <v>698.6</v>
      </c>
      <c r="FR53">
        <v>0.79720000000000002</v>
      </c>
      <c r="FS53">
        <v>0.8589</v>
      </c>
      <c r="FT53">
        <v>718.4</v>
      </c>
      <c r="FU53">
        <v>599.6</v>
      </c>
      <c r="FV53">
        <v>567.4</v>
      </c>
      <c r="FW53">
        <v>41</v>
      </c>
      <c r="FX53">
        <v>178.3</v>
      </c>
      <c r="FY53">
        <v>923.9</v>
      </c>
      <c r="FZ53">
        <v>628.70000000000005</v>
      </c>
      <c r="GA53">
        <v>603.6</v>
      </c>
      <c r="GB53">
        <v>566</v>
      </c>
      <c r="GC53">
        <v>535.70000000000005</v>
      </c>
      <c r="GD53">
        <v>503.5</v>
      </c>
      <c r="GE53">
        <v>472.6</v>
      </c>
      <c r="GF53">
        <v>448.2</v>
      </c>
      <c r="GG53">
        <v>475</v>
      </c>
      <c r="GH53">
        <v>512.9</v>
      </c>
    </row>
    <row r="54" spans="1:190" x14ac:dyDescent="0.25">
      <c r="A54" t="s">
        <v>5540</v>
      </c>
      <c r="B54" t="s">
        <v>6698</v>
      </c>
      <c r="C54" t="s">
        <v>2574</v>
      </c>
      <c r="D54" t="s">
        <v>2575</v>
      </c>
      <c r="E54" t="s">
        <v>1791</v>
      </c>
      <c r="F54" t="s">
        <v>1785</v>
      </c>
      <c r="G54" t="s">
        <v>1707</v>
      </c>
      <c r="H54">
        <v>1993</v>
      </c>
      <c r="I54" t="s">
        <v>5540</v>
      </c>
      <c r="J54" t="s">
        <v>5540</v>
      </c>
      <c r="K54" t="s">
        <v>924</v>
      </c>
      <c r="L54" t="s">
        <v>1698</v>
      </c>
      <c r="M54" t="s">
        <v>1781</v>
      </c>
      <c r="N54">
        <v>542</v>
      </c>
      <c r="O54" s="96">
        <v>45382.876736111109</v>
      </c>
      <c r="P54">
        <v>10.112</v>
      </c>
      <c r="Q54">
        <v>8.67</v>
      </c>
      <c r="R54">
        <v>1.923</v>
      </c>
      <c r="S54">
        <v>3.41</v>
      </c>
      <c r="T54">
        <v>5189</v>
      </c>
      <c r="U54">
        <v>0</v>
      </c>
      <c r="V54">
        <v>0.38</v>
      </c>
      <c r="W54">
        <v>665.7</v>
      </c>
      <c r="X54">
        <v>0.81220000000000003</v>
      </c>
      <c r="Y54">
        <v>738.8</v>
      </c>
      <c r="Z54">
        <v>1.0016</v>
      </c>
      <c r="AA54">
        <v>599</v>
      </c>
      <c r="AB54">
        <v>1058.8</v>
      </c>
      <c r="AC54">
        <v>862.7</v>
      </c>
      <c r="AD54">
        <v>764.7</v>
      </c>
      <c r="AE54">
        <v>718.3</v>
      </c>
      <c r="AF54">
        <v>677.3</v>
      </c>
      <c r="AG54">
        <v>647.5</v>
      </c>
      <c r="AH54">
        <v>618.1</v>
      </c>
      <c r="AI54">
        <v>0</v>
      </c>
      <c r="AJ54">
        <v>0</v>
      </c>
      <c r="AK54">
        <v>0</v>
      </c>
      <c r="AL54">
        <v>0</v>
      </c>
      <c r="AM54">
        <v>0</v>
      </c>
      <c r="AN54">
        <v>0</v>
      </c>
      <c r="AO54">
        <v>0</v>
      </c>
      <c r="AP54">
        <v>805.9</v>
      </c>
      <c r="AQ54">
        <v>676.2</v>
      </c>
      <c r="AR54">
        <v>614.29999999999995</v>
      </c>
      <c r="AS54">
        <v>584.5</v>
      </c>
      <c r="AT54">
        <v>561.5</v>
      </c>
      <c r="AU54">
        <v>544.70000000000005</v>
      </c>
      <c r="AV54">
        <v>522.70000000000005</v>
      </c>
      <c r="AW54">
        <v>0</v>
      </c>
      <c r="AX54">
        <v>0</v>
      </c>
      <c r="AY54">
        <v>0</v>
      </c>
      <c r="AZ54">
        <v>0</v>
      </c>
      <c r="BA54">
        <v>0</v>
      </c>
      <c r="BB54">
        <v>0</v>
      </c>
      <c r="BC54">
        <v>0</v>
      </c>
      <c r="BD54">
        <v>1059.8</v>
      </c>
      <c r="BE54">
        <v>812</v>
      </c>
      <c r="BF54">
        <v>690.8</v>
      </c>
      <c r="BG54">
        <v>624.5</v>
      </c>
      <c r="BH54">
        <v>583</v>
      </c>
      <c r="BI54">
        <v>551.20000000000005</v>
      </c>
      <c r="BJ54">
        <v>501.9</v>
      </c>
      <c r="BK54">
        <v>43.8</v>
      </c>
      <c r="BL54">
        <v>41.8</v>
      </c>
      <c r="BM54">
        <v>40</v>
      </c>
      <c r="BN54">
        <v>39.1</v>
      </c>
      <c r="BO54">
        <v>37.6</v>
      </c>
      <c r="BP54">
        <v>37.1</v>
      </c>
      <c r="BQ54">
        <v>36.9</v>
      </c>
      <c r="BR54">
        <v>144.4</v>
      </c>
      <c r="BS54">
        <v>147.5</v>
      </c>
      <c r="BT54">
        <v>147.6</v>
      </c>
      <c r="BU54">
        <v>149</v>
      </c>
      <c r="BV54">
        <v>172.7</v>
      </c>
      <c r="BW54">
        <v>179</v>
      </c>
      <c r="BX54">
        <v>179.4</v>
      </c>
      <c r="BY54">
        <v>1048.7</v>
      </c>
      <c r="BZ54">
        <v>879.6</v>
      </c>
      <c r="CA54">
        <v>803.5</v>
      </c>
      <c r="CB54">
        <v>774.7</v>
      </c>
      <c r="CC54">
        <v>746.6</v>
      </c>
      <c r="CD54">
        <v>733.2</v>
      </c>
      <c r="CE54">
        <v>721.9</v>
      </c>
      <c r="CF54">
        <v>680.6</v>
      </c>
      <c r="CG54">
        <v>589.70000000000005</v>
      </c>
      <c r="CH54">
        <v>556.79999999999995</v>
      </c>
      <c r="CI54">
        <v>544.5</v>
      </c>
      <c r="CJ54">
        <v>538</v>
      </c>
      <c r="CK54">
        <v>530.5</v>
      </c>
      <c r="CL54">
        <v>523.70000000000005</v>
      </c>
      <c r="CM54">
        <v>640.6</v>
      </c>
      <c r="CN54">
        <v>568.29999999999995</v>
      </c>
      <c r="CO54">
        <v>541.4</v>
      </c>
      <c r="CP54">
        <v>529.70000000000005</v>
      </c>
      <c r="CQ54">
        <v>523.5</v>
      </c>
      <c r="CR54">
        <v>518.4</v>
      </c>
      <c r="CS54">
        <v>510.8</v>
      </c>
      <c r="CT54">
        <v>610.29999999999995</v>
      </c>
      <c r="CU54">
        <v>552.20000000000005</v>
      </c>
      <c r="CV54">
        <v>527.70000000000005</v>
      </c>
      <c r="CW54">
        <v>513.29999999999995</v>
      </c>
      <c r="CX54">
        <v>504.6</v>
      </c>
      <c r="CY54">
        <v>499.1</v>
      </c>
      <c r="CZ54">
        <v>491</v>
      </c>
      <c r="DA54">
        <v>611.5</v>
      </c>
      <c r="DB54">
        <v>549.6</v>
      </c>
      <c r="DC54">
        <v>522.9</v>
      </c>
      <c r="DD54">
        <v>505.6</v>
      </c>
      <c r="DE54">
        <v>492.1</v>
      </c>
      <c r="DF54">
        <v>481.5</v>
      </c>
      <c r="DG54">
        <v>468.2</v>
      </c>
      <c r="DH54">
        <v>658.2</v>
      </c>
      <c r="DI54">
        <v>571.4</v>
      </c>
      <c r="DJ54">
        <v>530.20000000000005</v>
      </c>
      <c r="DK54">
        <v>507</v>
      </c>
      <c r="DL54">
        <v>488.1</v>
      </c>
      <c r="DM54">
        <v>470.6</v>
      </c>
      <c r="DN54">
        <v>441.2</v>
      </c>
      <c r="DO54">
        <v>701.6</v>
      </c>
      <c r="DP54">
        <v>586.79999999999995</v>
      </c>
      <c r="DQ54">
        <v>537.6</v>
      </c>
      <c r="DR54">
        <v>511.9</v>
      </c>
      <c r="DS54">
        <v>491.5</v>
      </c>
      <c r="DT54">
        <v>471.7</v>
      </c>
      <c r="DU54">
        <v>432.4</v>
      </c>
      <c r="DV54">
        <v>784.2</v>
      </c>
      <c r="DW54">
        <v>639</v>
      </c>
      <c r="DX54">
        <v>564.20000000000005</v>
      </c>
      <c r="DY54">
        <v>528.79999999999995</v>
      </c>
      <c r="DZ54">
        <v>506</v>
      </c>
      <c r="EA54">
        <v>486.1</v>
      </c>
      <c r="EB54">
        <v>445.6</v>
      </c>
      <c r="EC54">
        <v>925.6</v>
      </c>
      <c r="ED54">
        <v>732.4</v>
      </c>
      <c r="EE54">
        <v>628.70000000000005</v>
      </c>
      <c r="EF54">
        <v>573.29999999999995</v>
      </c>
      <c r="EG54">
        <v>541.4</v>
      </c>
      <c r="EH54">
        <v>520.70000000000005</v>
      </c>
      <c r="EI54">
        <v>488.3</v>
      </c>
      <c r="EJ54">
        <v>1068.8</v>
      </c>
      <c r="EK54">
        <v>845.7</v>
      </c>
      <c r="EL54">
        <v>725.9</v>
      </c>
      <c r="EM54">
        <v>662</v>
      </c>
      <c r="EN54">
        <v>608</v>
      </c>
      <c r="EO54">
        <v>561.79999999999995</v>
      </c>
      <c r="EP54">
        <v>514.4</v>
      </c>
      <c r="EQ54">
        <v>0.80969999999999998</v>
      </c>
      <c r="ER54">
        <v>1.0062</v>
      </c>
      <c r="ES54">
        <v>1.7805</v>
      </c>
      <c r="ET54">
        <v>0.92659999999999998</v>
      </c>
      <c r="EU54">
        <v>1.2474000000000001</v>
      </c>
      <c r="EV54">
        <v>1.4649000000000001</v>
      </c>
      <c r="EW54">
        <v>0</v>
      </c>
      <c r="EX54">
        <v>0</v>
      </c>
      <c r="EY54">
        <v>2024</v>
      </c>
      <c r="EZ54">
        <v>1.4148000000000001</v>
      </c>
      <c r="FA54">
        <v>424.1</v>
      </c>
      <c r="FB54" t="s">
        <v>6454</v>
      </c>
      <c r="FC54">
        <v>17.524999999999999</v>
      </c>
      <c r="FD54">
        <v>16078</v>
      </c>
      <c r="FE54">
        <v>57</v>
      </c>
      <c r="FF54">
        <v>113.1</v>
      </c>
      <c r="FG54">
        <v>79.5</v>
      </c>
      <c r="FH54">
        <v>0</v>
      </c>
      <c r="FI54">
        <v>345.4</v>
      </c>
      <c r="FJ54">
        <v>501</v>
      </c>
      <c r="FK54">
        <v>388.5</v>
      </c>
      <c r="FL54">
        <v>337</v>
      </c>
      <c r="FM54">
        <v>647.5</v>
      </c>
      <c r="FN54">
        <v>481</v>
      </c>
      <c r="FO54">
        <v>409.6</v>
      </c>
      <c r="FP54">
        <v>421.3</v>
      </c>
      <c r="FQ54">
        <v>392.3</v>
      </c>
      <c r="FR54">
        <v>1.4241999999999999</v>
      </c>
      <c r="FS54">
        <v>1.5295000000000001</v>
      </c>
      <c r="FT54">
        <v>354.4</v>
      </c>
      <c r="FU54">
        <v>297.10000000000002</v>
      </c>
      <c r="FV54">
        <v>283.60000000000002</v>
      </c>
      <c r="FW54">
        <v>36.9</v>
      </c>
      <c r="FX54">
        <v>149.19999999999999</v>
      </c>
      <c r="FY54">
        <v>471.4</v>
      </c>
      <c r="FZ54">
        <v>332</v>
      </c>
      <c r="GA54">
        <v>316</v>
      </c>
      <c r="GB54">
        <v>289.5</v>
      </c>
      <c r="GC54">
        <v>262.3</v>
      </c>
      <c r="GD54">
        <v>239.3</v>
      </c>
      <c r="GE54">
        <v>242.9</v>
      </c>
      <c r="GF54">
        <v>211.9</v>
      </c>
      <c r="GG54">
        <v>205.6</v>
      </c>
      <c r="GH54">
        <v>237.4</v>
      </c>
    </row>
    <row r="55" spans="1:190" x14ac:dyDescent="0.25">
      <c r="A55" t="s">
        <v>5692</v>
      </c>
      <c r="B55" t="s">
        <v>6604</v>
      </c>
      <c r="C55" t="s">
        <v>2006</v>
      </c>
      <c r="D55" t="s">
        <v>2690</v>
      </c>
      <c r="E55" t="s">
        <v>2007</v>
      </c>
      <c r="F55" t="s">
        <v>1785</v>
      </c>
      <c r="G55" t="s">
        <v>1102</v>
      </c>
      <c r="H55">
        <v>2007</v>
      </c>
      <c r="I55" t="s">
        <v>5540</v>
      </c>
      <c r="J55" t="s">
        <v>5540</v>
      </c>
      <c r="K55" t="s">
        <v>924</v>
      </c>
      <c r="L55" t="s">
        <v>1698</v>
      </c>
      <c r="M55" t="s">
        <v>1781</v>
      </c>
      <c r="N55">
        <v>651</v>
      </c>
      <c r="O55" s="96">
        <v>45382.878425925926</v>
      </c>
      <c r="P55">
        <v>10.515000000000001</v>
      </c>
      <c r="Q55">
        <v>9.7870000000000008</v>
      </c>
      <c r="R55">
        <v>1.9950000000000001</v>
      </c>
      <c r="S55">
        <v>3.47</v>
      </c>
      <c r="T55">
        <v>5818</v>
      </c>
      <c r="U55">
        <v>0</v>
      </c>
      <c r="V55">
        <v>0.18</v>
      </c>
      <c r="W55">
        <v>614.6</v>
      </c>
      <c r="X55">
        <v>0.88959999999999995</v>
      </c>
      <c r="Y55">
        <v>674.4</v>
      </c>
      <c r="Z55">
        <v>1.093</v>
      </c>
      <c r="AA55">
        <v>548.9</v>
      </c>
      <c r="AB55">
        <v>1004.8</v>
      </c>
      <c r="AC55">
        <v>811.4</v>
      </c>
      <c r="AD55">
        <v>704.6</v>
      </c>
      <c r="AE55">
        <v>644.4</v>
      </c>
      <c r="AF55">
        <v>610</v>
      </c>
      <c r="AG55">
        <v>587.79999999999995</v>
      </c>
      <c r="AH55">
        <v>561.4</v>
      </c>
      <c r="AI55">
        <v>0</v>
      </c>
      <c r="AJ55">
        <v>0</v>
      </c>
      <c r="AK55">
        <v>0</v>
      </c>
      <c r="AL55">
        <v>0</v>
      </c>
      <c r="AM55">
        <v>0</v>
      </c>
      <c r="AN55">
        <v>0</v>
      </c>
      <c r="AO55">
        <v>0</v>
      </c>
      <c r="AP55">
        <v>764.3</v>
      </c>
      <c r="AQ55">
        <v>633.1</v>
      </c>
      <c r="AR55">
        <v>567</v>
      </c>
      <c r="AS55">
        <v>530.6</v>
      </c>
      <c r="AT55">
        <v>509.1</v>
      </c>
      <c r="AU55">
        <v>493.9</v>
      </c>
      <c r="AV55">
        <v>472</v>
      </c>
      <c r="AW55">
        <v>0</v>
      </c>
      <c r="AX55">
        <v>0</v>
      </c>
      <c r="AY55">
        <v>0</v>
      </c>
      <c r="AZ55">
        <v>0</v>
      </c>
      <c r="BA55">
        <v>0</v>
      </c>
      <c r="BB55">
        <v>0</v>
      </c>
      <c r="BC55">
        <v>0</v>
      </c>
      <c r="BD55">
        <v>1002.2</v>
      </c>
      <c r="BE55">
        <v>761.9</v>
      </c>
      <c r="BF55">
        <v>636.70000000000005</v>
      </c>
      <c r="BG55">
        <v>565.9</v>
      </c>
      <c r="BH55">
        <v>528.1</v>
      </c>
      <c r="BI55">
        <v>498.7</v>
      </c>
      <c r="BJ55">
        <v>450.8</v>
      </c>
      <c r="BK55">
        <v>43.5</v>
      </c>
      <c r="BL55">
        <v>41.4</v>
      </c>
      <c r="BM55">
        <v>39.799999999999997</v>
      </c>
      <c r="BN55">
        <v>38.5</v>
      </c>
      <c r="BO55">
        <v>37.9</v>
      </c>
      <c r="BP55">
        <v>37.9</v>
      </c>
      <c r="BQ55">
        <v>38</v>
      </c>
      <c r="BR55">
        <v>143.80000000000001</v>
      </c>
      <c r="BS55">
        <v>148.69999999999999</v>
      </c>
      <c r="BT55">
        <v>151.80000000000001</v>
      </c>
      <c r="BU55">
        <v>158.30000000000001</v>
      </c>
      <c r="BV55">
        <v>170.9</v>
      </c>
      <c r="BW55">
        <v>177.7</v>
      </c>
      <c r="BX55">
        <v>178.1</v>
      </c>
      <c r="BY55">
        <v>1031.5999999999999</v>
      </c>
      <c r="BZ55">
        <v>849.8</v>
      </c>
      <c r="CA55">
        <v>755.3</v>
      </c>
      <c r="CB55">
        <v>710.4</v>
      </c>
      <c r="CC55">
        <v>692.2</v>
      </c>
      <c r="CD55">
        <v>682.4</v>
      </c>
      <c r="CE55">
        <v>675.1</v>
      </c>
      <c r="CF55">
        <v>673.1</v>
      </c>
      <c r="CG55">
        <v>567.6</v>
      </c>
      <c r="CH55">
        <v>524.9</v>
      </c>
      <c r="CI55">
        <v>503.7</v>
      </c>
      <c r="CJ55">
        <v>493.8</v>
      </c>
      <c r="CK55">
        <v>488.8</v>
      </c>
      <c r="CL55">
        <v>483.3</v>
      </c>
      <c r="CM55">
        <v>624.5</v>
      </c>
      <c r="CN55">
        <v>539.20000000000005</v>
      </c>
      <c r="CO55">
        <v>507.1</v>
      </c>
      <c r="CP55">
        <v>492.1</v>
      </c>
      <c r="CQ55">
        <v>481.3</v>
      </c>
      <c r="CR55">
        <v>475.6</v>
      </c>
      <c r="CS55">
        <v>468.9</v>
      </c>
      <c r="CT55">
        <v>585.70000000000005</v>
      </c>
      <c r="CU55">
        <v>517.20000000000005</v>
      </c>
      <c r="CV55">
        <v>489.3</v>
      </c>
      <c r="CW55">
        <v>473.7</v>
      </c>
      <c r="CX55">
        <v>465.1</v>
      </c>
      <c r="CY55">
        <v>457</v>
      </c>
      <c r="CZ55">
        <v>445.7</v>
      </c>
      <c r="DA55">
        <v>579.70000000000005</v>
      </c>
      <c r="DB55">
        <v>511.1</v>
      </c>
      <c r="DC55">
        <v>481.7</v>
      </c>
      <c r="DD55">
        <v>461.8</v>
      </c>
      <c r="DE55">
        <v>446.3</v>
      </c>
      <c r="DF55">
        <v>435.5</v>
      </c>
      <c r="DG55">
        <v>422.8</v>
      </c>
      <c r="DH55">
        <v>616.70000000000005</v>
      </c>
      <c r="DI55">
        <v>524.9</v>
      </c>
      <c r="DJ55">
        <v>485.1</v>
      </c>
      <c r="DK55">
        <v>460.3</v>
      </c>
      <c r="DL55">
        <v>439.5</v>
      </c>
      <c r="DM55">
        <v>422.2</v>
      </c>
      <c r="DN55">
        <v>398.7</v>
      </c>
      <c r="DO55">
        <v>642.70000000000005</v>
      </c>
      <c r="DP55">
        <v>535.6</v>
      </c>
      <c r="DQ55">
        <v>489.9</v>
      </c>
      <c r="DR55">
        <v>462.9</v>
      </c>
      <c r="DS55">
        <v>440.1</v>
      </c>
      <c r="DT55">
        <v>420.1</v>
      </c>
      <c r="DU55">
        <v>381.3</v>
      </c>
      <c r="DV55">
        <v>711.9</v>
      </c>
      <c r="DW55">
        <v>579.4</v>
      </c>
      <c r="DX55">
        <v>513.1</v>
      </c>
      <c r="DY55">
        <v>480.1</v>
      </c>
      <c r="DZ55">
        <v>454.7</v>
      </c>
      <c r="EA55">
        <v>431.6</v>
      </c>
      <c r="EB55">
        <v>388</v>
      </c>
      <c r="EC55">
        <v>847.1</v>
      </c>
      <c r="ED55">
        <v>669.3</v>
      </c>
      <c r="EE55">
        <v>567.1</v>
      </c>
      <c r="EF55">
        <v>510.5</v>
      </c>
      <c r="EG55">
        <v>480.2</v>
      </c>
      <c r="EH55">
        <v>456.5</v>
      </c>
      <c r="EI55">
        <v>413.6</v>
      </c>
      <c r="EJ55">
        <v>978.1</v>
      </c>
      <c r="EK55">
        <v>772.9</v>
      </c>
      <c r="EL55">
        <v>653.79999999999995</v>
      </c>
      <c r="EM55">
        <v>578.29999999999995</v>
      </c>
      <c r="EN55">
        <v>527.79999999999995</v>
      </c>
      <c r="EO55">
        <v>493.2</v>
      </c>
      <c r="EP55">
        <v>447.7</v>
      </c>
      <c r="EQ55">
        <v>0.85870000000000002</v>
      </c>
      <c r="ER55">
        <v>1.0991</v>
      </c>
      <c r="ES55">
        <v>1.2396</v>
      </c>
      <c r="ET55">
        <v>0.68340000000000001</v>
      </c>
      <c r="EU55">
        <v>0.91669999999999996</v>
      </c>
      <c r="EV55">
        <v>1.0484</v>
      </c>
      <c r="EW55">
        <v>0</v>
      </c>
      <c r="EX55">
        <v>0</v>
      </c>
      <c r="EY55">
        <v>2024</v>
      </c>
      <c r="EZ55">
        <v>1.0238</v>
      </c>
      <c r="FA55">
        <v>586</v>
      </c>
      <c r="FB55" t="s">
        <v>6768</v>
      </c>
      <c r="FC55">
        <v>9.9130000000000003</v>
      </c>
      <c r="FD55">
        <v>9121</v>
      </c>
      <c r="FE55">
        <v>31.8</v>
      </c>
      <c r="FF55">
        <v>41</v>
      </c>
      <c r="FG55">
        <v>57.1</v>
      </c>
      <c r="FH55">
        <v>117.5</v>
      </c>
      <c r="FI55">
        <v>0</v>
      </c>
      <c r="FJ55">
        <v>684.3</v>
      </c>
      <c r="FK55">
        <v>536</v>
      </c>
      <c r="FL55">
        <v>484</v>
      </c>
      <c r="FM55">
        <v>878</v>
      </c>
      <c r="FN55">
        <v>654.5</v>
      </c>
      <c r="FO55">
        <v>572.29999999999995</v>
      </c>
      <c r="FP55">
        <v>577.6</v>
      </c>
      <c r="FQ55">
        <v>551.5</v>
      </c>
      <c r="FR55">
        <v>1.0387999999999999</v>
      </c>
      <c r="FS55">
        <v>1.0879000000000001</v>
      </c>
      <c r="FT55">
        <v>537.5</v>
      </c>
      <c r="FU55">
        <v>457.4</v>
      </c>
      <c r="FV55">
        <v>438.7</v>
      </c>
      <c r="FW55">
        <v>38.5</v>
      </c>
      <c r="FX55">
        <v>178.3</v>
      </c>
      <c r="FY55">
        <v>661.4</v>
      </c>
      <c r="FZ55">
        <v>472.2</v>
      </c>
      <c r="GA55">
        <v>457.6</v>
      </c>
      <c r="GB55">
        <v>434.8</v>
      </c>
      <c r="GC55">
        <v>415.8</v>
      </c>
      <c r="GD55">
        <v>405.1</v>
      </c>
      <c r="GE55">
        <v>381.5</v>
      </c>
      <c r="GF55">
        <v>361.2</v>
      </c>
      <c r="GG55">
        <v>382.7</v>
      </c>
      <c r="GH55">
        <v>413.6</v>
      </c>
    </row>
    <row r="56" spans="1:190" x14ac:dyDescent="0.25">
      <c r="A56" t="s">
        <v>5540</v>
      </c>
      <c r="B56" t="s">
        <v>6984</v>
      </c>
      <c r="C56" t="s">
        <v>3350</v>
      </c>
      <c r="D56" t="s">
        <v>3351</v>
      </c>
      <c r="E56" t="s">
        <v>1942</v>
      </c>
      <c r="F56" t="s">
        <v>1785</v>
      </c>
      <c r="G56" t="s">
        <v>1943</v>
      </c>
      <c r="H56">
        <v>2000</v>
      </c>
      <c r="I56" t="s">
        <v>5540</v>
      </c>
      <c r="J56" t="s">
        <v>5540</v>
      </c>
      <c r="K56" t="s">
        <v>924</v>
      </c>
      <c r="L56" t="s">
        <v>1698</v>
      </c>
      <c r="M56" t="s">
        <v>1781</v>
      </c>
      <c r="N56">
        <v>560</v>
      </c>
      <c r="O56" s="96">
        <v>45403.232569444444</v>
      </c>
      <c r="P56">
        <v>10.972</v>
      </c>
      <c r="Q56">
        <v>9.968</v>
      </c>
      <c r="R56">
        <v>1.9630000000000001</v>
      </c>
      <c r="S56">
        <v>3.52</v>
      </c>
      <c r="T56">
        <v>6337</v>
      </c>
      <c r="U56">
        <v>0</v>
      </c>
      <c r="V56">
        <v>0.21</v>
      </c>
      <c r="W56">
        <v>622.9</v>
      </c>
      <c r="X56">
        <v>0.87990000000000002</v>
      </c>
      <c r="Y56">
        <v>681.9</v>
      </c>
      <c r="Z56">
        <v>1.0819000000000001</v>
      </c>
      <c r="AA56">
        <v>554.6</v>
      </c>
      <c r="AB56">
        <v>1024.2</v>
      </c>
      <c r="AC56">
        <v>824</v>
      </c>
      <c r="AD56">
        <v>713.7</v>
      </c>
      <c r="AE56">
        <v>650.4</v>
      </c>
      <c r="AF56">
        <v>614.79999999999995</v>
      </c>
      <c r="AG56">
        <v>591.4</v>
      </c>
      <c r="AH56">
        <v>566</v>
      </c>
      <c r="AI56">
        <v>0</v>
      </c>
      <c r="AJ56">
        <v>0</v>
      </c>
      <c r="AK56">
        <v>0</v>
      </c>
      <c r="AL56">
        <v>0</v>
      </c>
      <c r="AM56">
        <v>0</v>
      </c>
      <c r="AN56">
        <v>0</v>
      </c>
      <c r="AO56">
        <v>0</v>
      </c>
      <c r="AP56">
        <v>785.3</v>
      </c>
      <c r="AQ56">
        <v>645.1</v>
      </c>
      <c r="AR56">
        <v>573.4</v>
      </c>
      <c r="AS56">
        <v>534.4</v>
      </c>
      <c r="AT56">
        <v>511.9</v>
      </c>
      <c r="AU56">
        <v>496.4</v>
      </c>
      <c r="AV56">
        <v>475.5</v>
      </c>
      <c r="AW56">
        <v>0</v>
      </c>
      <c r="AX56">
        <v>0</v>
      </c>
      <c r="AY56">
        <v>0</v>
      </c>
      <c r="AZ56">
        <v>0</v>
      </c>
      <c r="BA56">
        <v>0</v>
      </c>
      <c r="BB56">
        <v>0</v>
      </c>
      <c r="BC56">
        <v>0</v>
      </c>
      <c r="BD56">
        <v>1021.1</v>
      </c>
      <c r="BE56">
        <v>774.3</v>
      </c>
      <c r="BF56">
        <v>644.4</v>
      </c>
      <c r="BG56">
        <v>569.79999999999995</v>
      </c>
      <c r="BH56">
        <v>530.9</v>
      </c>
      <c r="BI56">
        <v>501.3</v>
      </c>
      <c r="BJ56">
        <v>455</v>
      </c>
      <c r="BK56">
        <v>43.8</v>
      </c>
      <c r="BL56">
        <v>41.5</v>
      </c>
      <c r="BM56">
        <v>40.1</v>
      </c>
      <c r="BN56">
        <v>39</v>
      </c>
      <c r="BO56">
        <v>38.5</v>
      </c>
      <c r="BP56">
        <v>38.200000000000003</v>
      </c>
      <c r="BQ56">
        <v>38.9</v>
      </c>
      <c r="BR56">
        <v>143.80000000000001</v>
      </c>
      <c r="BS56">
        <v>148.5</v>
      </c>
      <c r="BT56">
        <v>151.4</v>
      </c>
      <c r="BU56">
        <v>157.4</v>
      </c>
      <c r="BV56">
        <v>168.2</v>
      </c>
      <c r="BW56">
        <v>177.2</v>
      </c>
      <c r="BX56">
        <v>178.1</v>
      </c>
      <c r="BY56">
        <v>1055</v>
      </c>
      <c r="BZ56">
        <v>866.5</v>
      </c>
      <c r="CA56">
        <v>768.1</v>
      </c>
      <c r="CB56">
        <v>719.4</v>
      </c>
      <c r="CC56">
        <v>699.5</v>
      </c>
      <c r="CD56">
        <v>689.3</v>
      </c>
      <c r="CE56">
        <v>683.7</v>
      </c>
      <c r="CF56">
        <v>688.9</v>
      </c>
      <c r="CG56">
        <v>582.20000000000005</v>
      </c>
      <c r="CH56">
        <v>529.6</v>
      </c>
      <c r="CI56">
        <v>505.2</v>
      </c>
      <c r="CJ56">
        <v>493.7</v>
      </c>
      <c r="CK56">
        <v>488.4</v>
      </c>
      <c r="CL56">
        <v>483.3</v>
      </c>
      <c r="CM56">
        <v>652.9</v>
      </c>
      <c r="CN56">
        <v>558.70000000000005</v>
      </c>
      <c r="CO56">
        <v>514.5</v>
      </c>
      <c r="CP56">
        <v>492.7</v>
      </c>
      <c r="CQ56">
        <v>481</v>
      </c>
      <c r="CR56">
        <v>474.9</v>
      </c>
      <c r="CS56">
        <v>468.8</v>
      </c>
      <c r="CT56">
        <v>630</v>
      </c>
      <c r="CU56">
        <v>543.1</v>
      </c>
      <c r="CV56">
        <v>502.1</v>
      </c>
      <c r="CW56">
        <v>482.2</v>
      </c>
      <c r="CX56">
        <v>467.7</v>
      </c>
      <c r="CY56">
        <v>457.3</v>
      </c>
      <c r="CZ56">
        <v>446</v>
      </c>
      <c r="DA56">
        <v>616.4</v>
      </c>
      <c r="DB56">
        <v>526.20000000000005</v>
      </c>
      <c r="DC56">
        <v>488</v>
      </c>
      <c r="DD56">
        <v>466.8</v>
      </c>
      <c r="DE56">
        <v>451.6</v>
      </c>
      <c r="DF56">
        <v>441</v>
      </c>
      <c r="DG56">
        <v>428.7</v>
      </c>
      <c r="DH56">
        <v>632.4</v>
      </c>
      <c r="DI56">
        <v>528.6</v>
      </c>
      <c r="DJ56">
        <v>485.4</v>
      </c>
      <c r="DK56">
        <v>460.9</v>
      </c>
      <c r="DL56">
        <v>441.6</v>
      </c>
      <c r="DM56">
        <v>424.7</v>
      </c>
      <c r="DN56">
        <v>398.5</v>
      </c>
      <c r="DO56">
        <v>650.29999999999995</v>
      </c>
      <c r="DP56">
        <v>538.9</v>
      </c>
      <c r="DQ56">
        <v>490.2</v>
      </c>
      <c r="DR56">
        <v>463.2</v>
      </c>
      <c r="DS56">
        <v>441.2</v>
      </c>
      <c r="DT56">
        <v>422.1</v>
      </c>
      <c r="DU56">
        <v>389</v>
      </c>
      <c r="DV56">
        <v>721.4</v>
      </c>
      <c r="DW56">
        <v>584.4</v>
      </c>
      <c r="DX56">
        <v>514.20000000000005</v>
      </c>
      <c r="DY56">
        <v>479.7</v>
      </c>
      <c r="DZ56">
        <v>455.2</v>
      </c>
      <c r="EA56">
        <v>433</v>
      </c>
      <c r="EB56">
        <v>392</v>
      </c>
      <c r="EC56">
        <v>860.3</v>
      </c>
      <c r="ED56">
        <v>676.9</v>
      </c>
      <c r="EE56">
        <v>571.6</v>
      </c>
      <c r="EF56">
        <v>511.6</v>
      </c>
      <c r="EG56">
        <v>479.9</v>
      </c>
      <c r="EH56">
        <v>456.8</v>
      </c>
      <c r="EI56">
        <v>415.7</v>
      </c>
      <c r="EJ56">
        <v>993.3</v>
      </c>
      <c r="EK56">
        <v>781.6</v>
      </c>
      <c r="EL56">
        <v>659.4</v>
      </c>
      <c r="EM56">
        <v>581.5</v>
      </c>
      <c r="EN56">
        <v>530.1</v>
      </c>
      <c r="EO56">
        <v>493.5</v>
      </c>
      <c r="EP56">
        <v>448.4</v>
      </c>
      <c r="EQ56">
        <v>0.83889999999999998</v>
      </c>
      <c r="ER56">
        <v>1.0889</v>
      </c>
      <c r="ES56">
        <v>1.2346999999999999</v>
      </c>
      <c r="ET56">
        <v>0.69040000000000001</v>
      </c>
      <c r="EU56">
        <v>0.91639999999999999</v>
      </c>
      <c r="EV56">
        <v>1.0409999999999999</v>
      </c>
      <c r="EW56">
        <v>0</v>
      </c>
      <c r="EX56">
        <v>0</v>
      </c>
      <c r="EY56">
        <v>2024</v>
      </c>
      <c r="EZ56">
        <v>1.0234000000000001</v>
      </c>
      <c r="FA56">
        <v>586.29999999999995</v>
      </c>
      <c r="FB56" t="s">
        <v>6924</v>
      </c>
      <c r="FC56">
        <v>9.6669999999999998</v>
      </c>
      <c r="FD56">
        <v>6475</v>
      </c>
      <c r="FE56">
        <v>27.8</v>
      </c>
      <c r="FF56">
        <v>37.700000000000003</v>
      </c>
      <c r="FG56">
        <v>52.5</v>
      </c>
      <c r="FH56">
        <v>98.3</v>
      </c>
      <c r="FI56">
        <v>0</v>
      </c>
      <c r="FJ56">
        <v>678.3</v>
      </c>
      <c r="FK56">
        <v>537.20000000000005</v>
      </c>
      <c r="FL56">
        <v>485.9</v>
      </c>
      <c r="FM56">
        <v>869.1</v>
      </c>
      <c r="FN56">
        <v>654.70000000000005</v>
      </c>
      <c r="FO56">
        <v>576.4</v>
      </c>
      <c r="FP56">
        <v>577.70000000000005</v>
      </c>
      <c r="FQ56">
        <v>552.79999999999995</v>
      </c>
      <c r="FR56">
        <v>1.0385</v>
      </c>
      <c r="FS56">
        <v>1.0853999999999999</v>
      </c>
      <c r="FT56">
        <v>539.1</v>
      </c>
      <c r="FU56">
        <v>455</v>
      </c>
      <c r="FV56">
        <v>436.2</v>
      </c>
      <c r="FW56">
        <v>38.4</v>
      </c>
      <c r="FX56">
        <v>177.2</v>
      </c>
      <c r="FY56">
        <v>670.8</v>
      </c>
      <c r="FZ56">
        <v>480</v>
      </c>
      <c r="GA56">
        <v>464.2</v>
      </c>
      <c r="GB56">
        <v>437.8</v>
      </c>
      <c r="GC56">
        <v>413.9</v>
      </c>
      <c r="GD56">
        <v>400.7</v>
      </c>
      <c r="GE56">
        <v>371.2</v>
      </c>
      <c r="GF56">
        <v>334.7</v>
      </c>
      <c r="GG56">
        <v>367.2</v>
      </c>
      <c r="GH56">
        <v>407.4</v>
      </c>
    </row>
    <row r="57" spans="1:190" x14ac:dyDescent="0.25">
      <c r="A57" t="s">
        <v>5827</v>
      </c>
      <c r="B57" t="s">
        <v>6516</v>
      </c>
      <c r="C57" t="s">
        <v>1247</v>
      </c>
      <c r="D57" t="s">
        <v>3878</v>
      </c>
      <c r="E57" t="s">
        <v>1942</v>
      </c>
      <c r="F57" t="s">
        <v>1785</v>
      </c>
      <c r="G57" t="s">
        <v>1459</v>
      </c>
      <c r="H57">
        <v>2000</v>
      </c>
      <c r="I57" t="s">
        <v>5540</v>
      </c>
      <c r="J57" t="s">
        <v>5540</v>
      </c>
      <c r="K57" t="s">
        <v>924</v>
      </c>
      <c r="L57" t="s">
        <v>2137</v>
      </c>
      <c r="M57" t="s">
        <v>1781</v>
      </c>
      <c r="N57">
        <v>680</v>
      </c>
      <c r="O57" s="96">
        <v>45393.567060185182</v>
      </c>
      <c r="P57">
        <v>10.972</v>
      </c>
      <c r="Q57">
        <v>10.039999999999999</v>
      </c>
      <c r="R57">
        <v>1.9730000000000001</v>
      </c>
      <c r="S57">
        <v>3.52</v>
      </c>
      <c r="T57">
        <v>6495</v>
      </c>
      <c r="U57">
        <v>0</v>
      </c>
      <c r="V57">
        <v>0.15</v>
      </c>
      <c r="W57">
        <v>614.29999999999995</v>
      </c>
      <c r="X57">
        <v>0.89029999999999998</v>
      </c>
      <c r="Y57">
        <v>673.9</v>
      </c>
      <c r="Z57">
        <v>1.0931999999999999</v>
      </c>
      <c r="AA57">
        <v>548.9</v>
      </c>
      <c r="AB57">
        <v>993.6</v>
      </c>
      <c r="AC57">
        <v>805</v>
      </c>
      <c r="AD57">
        <v>702.7</v>
      </c>
      <c r="AE57">
        <v>645.79999999999995</v>
      </c>
      <c r="AF57">
        <v>611.70000000000005</v>
      </c>
      <c r="AG57">
        <v>589.1</v>
      </c>
      <c r="AH57">
        <v>563.6</v>
      </c>
      <c r="AI57">
        <v>0</v>
      </c>
      <c r="AJ57">
        <v>0</v>
      </c>
      <c r="AK57">
        <v>0</v>
      </c>
      <c r="AL57">
        <v>0</v>
      </c>
      <c r="AM57">
        <v>0</v>
      </c>
      <c r="AN57">
        <v>0</v>
      </c>
      <c r="AO57">
        <v>0</v>
      </c>
      <c r="AP57">
        <v>763.2</v>
      </c>
      <c r="AQ57">
        <v>631.5</v>
      </c>
      <c r="AR57">
        <v>565.79999999999995</v>
      </c>
      <c r="AS57">
        <v>530.70000000000005</v>
      </c>
      <c r="AT57">
        <v>509.8</v>
      </c>
      <c r="AU57">
        <v>495.3</v>
      </c>
      <c r="AV57">
        <v>474.2</v>
      </c>
      <c r="AW57">
        <v>0</v>
      </c>
      <c r="AX57">
        <v>0</v>
      </c>
      <c r="AY57">
        <v>0</v>
      </c>
      <c r="AZ57">
        <v>0</v>
      </c>
      <c r="BA57">
        <v>0</v>
      </c>
      <c r="BB57">
        <v>0</v>
      </c>
      <c r="BC57">
        <v>0</v>
      </c>
      <c r="BD57">
        <v>990.5</v>
      </c>
      <c r="BE57">
        <v>756.8</v>
      </c>
      <c r="BF57">
        <v>635.1</v>
      </c>
      <c r="BG57">
        <v>565.9</v>
      </c>
      <c r="BH57">
        <v>528.70000000000005</v>
      </c>
      <c r="BI57">
        <v>500.1</v>
      </c>
      <c r="BJ57">
        <v>454.2</v>
      </c>
      <c r="BK57">
        <v>43.6</v>
      </c>
      <c r="BL57">
        <v>41.4</v>
      </c>
      <c r="BM57">
        <v>40</v>
      </c>
      <c r="BN57">
        <v>39</v>
      </c>
      <c r="BO57">
        <v>38.5</v>
      </c>
      <c r="BP57">
        <v>38.200000000000003</v>
      </c>
      <c r="BQ57">
        <v>38.299999999999997</v>
      </c>
      <c r="BR57">
        <v>143.5</v>
      </c>
      <c r="BS57">
        <v>147</v>
      </c>
      <c r="BT57">
        <v>151.1</v>
      </c>
      <c r="BU57">
        <v>157.80000000000001</v>
      </c>
      <c r="BV57">
        <v>170</v>
      </c>
      <c r="BW57">
        <v>177.9</v>
      </c>
      <c r="BX57">
        <v>178.6</v>
      </c>
      <c r="BY57">
        <v>1024.5</v>
      </c>
      <c r="BZ57">
        <v>845.7</v>
      </c>
      <c r="CA57">
        <v>755.5</v>
      </c>
      <c r="CB57">
        <v>714.7</v>
      </c>
      <c r="CC57">
        <v>697.4</v>
      </c>
      <c r="CD57">
        <v>687.8</v>
      </c>
      <c r="CE57">
        <v>681.2</v>
      </c>
      <c r="CF57">
        <v>670</v>
      </c>
      <c r="CG57">
        <v>569.70000000000005</v>
      </c>
      <c r="CH57">
        <v>522.5</v>
      </c>
      <c r="CI57">
        <v>501.9</v>
      </c>
      <c r="CJ57">
        <v>493</v>
      </c>
      <c r="CK57">
        <v>487.9</v>
      </c>
      <c r="CL57">
        <v>482.7</v>
      </c>
      <c r="CM57">
        <v>635.6</v>
      </c>
      <c r="CN57">
        <v>547.79999999999995</v>
      </c>
      <c r="CO57">
        <v>508.3</v>
      </c>
      <c r="CP57">
        <v>489.5</v>
      </c>
      <c r="CQ57">
        <v>479.8</v>
      </c>
      <c r="CR57">
        <v>474.7</v>
      </c>
      <c r="CS57">
        <v>468.5</v>
      </c>
      <c r="CT57">
        <v>613.6</v>
      </c>
      <c r="CU57">
        <v>533.5</v>
      </c>
      <c r="CV57">
        <v>498</v>
      </c>
      <c r="CW57">
        <v>478.5</v>
      </c>
      <c r="CX57">
        <v>465.5</v>
      </c>
      <c r="CY57">
        <v>456.5</v>
      </c>
      <c r="CZ57">
        <v>446.2</v>
      </c>
      <c r="DA57">
        <v>599.29999999999995</v>
      </c>
      <c r="DB57">
        <v>517.29999999999995</v>
      </c>
      <c r="DC57">
        <v>483.5</v>
      </c>
      <c r="DD57">
        <v>464.8</v>
      </c>
      <c r="DE57">
        <v>452.5</v>
      </c>
      <c r="DF57">
        <v>444.6</v>
      </c>
      <c r="DG57">
        <v>428</v>
      </c>
      <c r="DH57">
        <v>615.79999999999995</v>
      </c>
      <c r="DI57">
        <v>519.29999999999995</v>
      </c>
      <c r="DJ57">
        <v>480.5</v>
      </c>
      <c r="DK57">
        <v>457.3</v>
      </c>
      <c r="DL57">
        <v>438.9</v>
      </c>
      <c r="DM57">
        <v>424.4</v>
      </c>
      <c r="DN57">
        <v>398.9</v>
      </c>
      <c r="DO57">
        <v>634.6</v>
      </c>
      <c r="DP57">
        <v>529.79999999999995</v>
      </c>
      <c r="DQ57">
        <v>485.2</v>
      </c>
      <c r="DR57">
        <v>459</v>
      </c>
      <c r="DS57">
        <v>437.1</v>
      </c>
      <c r="DT57">
        <v>418.4</v>
      </c>
      <c r="DU57">
        <v>389.5</v>
      </c>
      <c r="DV57">
        <v>704.8</v>
      </c>
      <c r="DW57">
        <v>572.70000000000005</v>
      </c>
      <c r="DX57">
        <v>507.6</v>
      </c>
      <c r="DY57">
        <v>475.3</v>
      </c>
      <c r="DZ57">
        <v>451.4</v>
      </c>
      <c r="EA57">
        <v>429.5</v>
      </c>
      <c r="EB57">
        <v>388.9</v>
      </c>
      <c r="EC57">
        <v>833.7</v>
      </c>
      <c r="ED57">
        <v>661.9</v>
      </c>
      <c r="EE57">
        <v>563.29999999999995</v>
      </c>
      <c r="EF57">
        <v>507.7</v>
      </c>
      <c r="EG57">
        <v>477.5</v>
      </c>
      <c r="EH57">
        <v>454.9</v>
      </c>
      <c r="EI57">
        <v>414.3</v>
      </c>
      <c r="EJ57">
        <v>962.7</v>
      </c>
      <c r="EK57">
        <v>764.3</v>
      </c>
      <c r="EL57">
        <v>650</v>
      </c>
      <c r="EM57">
        <v>576.9</v>
      </c>
      <c r="EN57">
        <v>526</v>
      </c>
      <c r="EO57">
        <v>490.4</v>
      </c>
      <c r="EP57">
        <v>446</v>
      </c>
      <c r="EQ57">
        <v>0.86040000000000005</v>
      </c>
      <c r="ER57">
        <v>1.0998000000000001</v>
      </c>
      <c r="ES57">
        <v>1.1564000000000001</v>
      </c>
      <c r="ET57">
        <v>0.61829999999999996</v>
      </c>
      <c r="EU57">
        <v>0.84289999999999998</v>
      </c>
      <c r="EV57">
        <v>0.97529999999999994</v>
      </c>
      <c r="EW57">
        <v>0</v>
      </c>
      <c r="EX57">
        <v>0</v>
      </c>
      <c r="EY57">
        <v>2024</v>
      </c>
      <c r="EZ57">
        <v>0.94530000000000003</v>
      </c>
      <c r="FA57">
        <v>634.70000000000005</v>
      </c>
      <c r="FB57" t="s">
        <v>7081</v>
      </c>
      <c r="FC57">
        <v>8.8190000000000008</v>
      </c>
      <c r="FD57">
        <v>11009</v>
      </c>
      <c r="FE57">
        <v>33.299999999999997</v>
      </c>
      <c r="FF57">
        <v>32.200000000000003</v>
      </c>
      <c r="FG57">
        <v>55.3</v>
      </c>
      <c r="FH57">
        <v>122</v>
      </c>
      <c r="FI57">
        <v>0</v>
      </c>
      <c r="FJ57">
        <v>755.5</v>
      </c>
      <c r="FK57">
        <v>579.20000000000005</v>
      </c>
      <c r="FL57">
        <v>518.9</v>
      </c>
      <c r="FM57">
        <v>970.4</v>
      </c>
      <c r="FN57">
        <v>711.8</v>
      </c>
      <c r="FO57">
        <v>615.20000000000005</v>
      </c>
      <c r="FP57">
        <v>632.29999999999995</v>
      </c>
      <c r="FQ57">
        <v>590.70000000000005</v>
      </c>
      <c r="FR57">
        <v>0.94889999999999997</v>
      </c>
      <c r="FS57">
        <v>1.0157</v>
      </c>
      <c r="FT57">
        <v>578.4</v>
      </c>
      <c r="FU57">
        <v>493</v>
      </c>
      <c r="FV57">
        <v>471.9</v>
      </c>
      <c r="FW57">
        <v>39.9</v>
      </c>
      <c r="FX57">
        <v>178.8</v>
      </c>
      <c r="FY57">
        <v>716.3</v>
      </c>
      <c r="FZ57">
        <v>500.7</v>
      </c>
      <c r="GA57">
        <v>485.4</v>
      </c>
      <c r="GB57">
        <v>463.6</v>
      </c>
      <c r="GC57">
        <v>446.2</v>
      </c>
      <c r="GD57">
        <v>435.7</v>
      </c>
      <c r="GE57">
        <v>416.5</v>
      </c>
      <c r="GF57">
        <v>400.8</v>
      </c>
      <c r="GG57">
        <v>415</v>
      </c>
      <c r="GH57">
        <v>440.5</v>
      </c>
    </row>
    <row r="58" spans="1:190" x14ac:dyDescent="0.25">
      <c r="A58" t="s">
        <v>5573</v>
      </c>
      <c r="B58" t="s">
        <v>6982</v>
      </c>
      <c r="C58" t="s">
        <v>1381</v>
      </c>
      <c r="D58" t="s">
        <v>1382</v>
      </c>
      <c r="E58" t="s">
        <v>1942</v>
      </c>
      <c r="F58" t="s">
        <v>1785</v>
      </c>
      <c r="G58" t="s">
        <v>1943</v>
      </c>
      <c r="H58">
        <v>2000</v>
      </c>
      <c r="I58" t="s">
        <v>5574</v>
      </c>
      <c r="J58" t="s">
        <v>5540</v>
      </c>
      <c r="K58" t="s">
        <v>924</v>
      </c>
      <c r="L58" t="s">
        <v>1698</v>
      </c>
      <c r="M58" t="s">
        <v>1781</v>
      </c>
      <c r="N58">
        <v>630</v>
      </c>
      <c r="O58" s="96">
        <v>45382.872986111113</v>
      </c>
      <c r="P58">
        <v>10.972</v>
      </c>
      <c r="Q58">
        <v>10.013</v>
      </c>
      <c r="R58">
        <v>1.974</v>
      </c>
      <c r="S58">
        <v>3.52</v>
      </c>
      <c r="T58">
        <v>6463</v>
      </c>
      <c r="U58">
        <v>0</v>
      </c>
      <c r="V58">
        <v>0.22</v>
      </c>
      <c r="W58">
        <v>626.20000000000005</v>
      </c>
      <c r="X58">
        <v>0.87490000000000001</v>
      </c>
      <c r="Y58">
        <v>685.8</v>
      </c>
      <c r="Z58">
        <v>1.0749</v>
      </c>
      <c r="AA58">
        <v>558.20000000000005</v>
      </c>
      <c r="AB58">
        <v>1022.3</v>
      </c>
      <c r="AC58">
        <v>823.3</v>
      </c>
      <c r="AD58">
        <v>716</v>
      </c>
      <c r="AE58">
        <v>655.9</v>
      </c>
      <c r="AF58">
        <v>620.6</v>
      </c>
      <c r="AG58">
        <v>596.9</v>
      </c>
      <c r="AH58">
        <v>571.5</v>
      </c>
      <c r="AI58">
        <v>0</v>
      </c>
      <c r="AJ58">
        <v>0</v>
      </c>
      <c r="AK58">
        <v>0</v>
      </c>
      <c r="AL58">
        <v>0</v>
      </c>
      <c r="AM58">
        <v>0</v>
      </c>
      <c r="AN58">
        <v>0</v>
      </c>
      <c r="AO58">
        <v>0</v>
      </c>
      <c r="AP58">
        <v>785.8</v>
      </c>
      <c r="AQ58">
        <v>646.5</v>
      </c>
      <c r="AR58">
        <v>575.79999999999995</v>
      </c>
      <c r="AS58">
        <v>538.5</v>
      </c>
      <c r="AT58">
        <v>516.6</v>
      </c>
      <c r="AU58">
        <v>501.4</v>
      </c>
      <c r="AV58">
        <v>481.4</v>
      </c>
      <c r="AW58">
        <v>0</v>
      </c>
      <c r="AX58">
        <v>0</v>
      </c>
      <c r="AY58">
        <v>0</v>
      </c>
      <c r="AZ58">
        <v>0</v>
      </c>
      <c r="BA58">
        <v>0</v>
      </c>
      <c r="BB58">
        <v>0</v>
      </c>
      <c r="BC58">
        <v>0</v>
      </c>
      <c r="BD58">
        <v>1020.6</v>
      </c>
      <c r="BE58">
        <v>774.8</v>
      </c>
      <c r="BF58">
        <v>646.79999999999995</v>
      </c>
      <c r="BG58">
        <v>574.5</v>
      </c>
      <c r="BH58">
        <v>536.1</v>
      </c>
      <c r="BI58">
        <v>506.3</v>
      </c>
      <c r="BJ58">
        <v>459.9</v>
      </c>
      <c r="BK58">
        <v>43.7</v>
      </c>
      <c r="BL58">
        <v>41.4</v>
      </c>
      <c r="BM58">
        <v>40.1</v>
      </c>
      <c r="BN58">
        <v>39.299999999999997</v>
      </c>
      <c r="BO58">
        <v>38.799999999999997</v>
      </c>
      <c r="BP58">
        <v>38.6</v>
      </c>
      <c r="BQ58">
        <v>38.799999999999997</v>
      </c>
      <c r="BR58">
        <v>143.80000000000001</v>
      </c>
      <c r="BS58">
        <v>148.69999999999999</v>
      </c>
      <c r="BT58">
        <v>152.1</v>
      </c>
      <c r="BU58">
        <v>157.4</v>
      </c>
      <c r="BV58">
        <v>168.7</v>
      </c>
      <c r="BW58">
        <v>177.2</v>
      </c>
      <c r="BX58">
        <v>178.6</v>
      </c>
      <c r="BY58">
        <v>1039</v>
      </c>
      <c r="BZ58">
        <v>856.9</v>
      </c>
      <c r="CA58">
        <v>765.7</v>
      </c>
      <c r="CB58">
        <v>724.3</v>
      </c>
      <c r="CC58">
        <v>707.2</v>
      </c>
      <c r="CD58">
        <v>697.6</v>
      </c>
      <c r="CE58">
        <v>691.8</v>
      </c>
      <c r="CF58">
        <v>679.1</v>
      </c>
      <c r="CG58">
        <v>576.5</v>
      </c>
      <c r="CH58">
        <v>527.29999999999995</v>
      </c>
      <c r="CI58">
        <v>505.8</v>
      </c>
      <c r="CJ58">
        <v>496.6</v>
      </c>
      <c r="CK58">
        <v>491.4</v>
      </c>
      <c r="CL58">
        <v>486.4</v>
      </c>
      <c r="CM58">
        <v>644</v>
      </c>
      <c r="CN58">
        <v>553.6</v>
      </c>
      <c r="CO58">
        <v>512.1</v>
      </c>
      <c r="CP58">
        <v>492.6</v>
      </c>
      <c r="CQ58">
        <v>482.8</v>
      </c>
      <c r="CR58">
        <v>477.7</v>
      </c>
      <c r="CS58">
        <v>471.6</v>
      </c>
      <c r="CT58">
        <v>621.5</v>
      </c>
      <c r="CU58">
        <v>538.5</v>
      </c>
      <c r="CV58">
        <v>501.1</v>
      </c>
      <c r="CW58">
        <v>481</v>
      </c>
      <c r="CX58">
        <v>468</v>
      </c>
      <c r="CY58">
        <v>459.2</v>
      </c>
      <c r="CZ58">
        <v>449</v>
      </c>
      <c r="DA58">
        <v>634.1</v>
      </c>
      <c r="DB58">
        <v>542.6</v>
      </c>
      <c r="DC58">
        <v>498</v>
      </c>
      <c r="DD58">
        <v>478.9</v>
      </c>
      <c r="DE58">
        <v>462.8</v>
      </c>
      <c r="DF58">
        <v>449.4</v>
      </c>
      <c r="DG58">
        <v>430.9</v>
      </c>
      <c r="DH58">
        <v>638.1</v>
      </c>
      <c r="DI58">
        <v>531.9</v>
      </c>
      <c r="DJ58">
        <v>487.5</v>
      </c>
      <c r="DK58">
        <v>463</v>
      </c>
      <c r="DL58">
        <v>444.2</v>
      </c>
      <c r="DM58">
        <v>431</v>
      </c>
      <c r="DN58">
        <v>414.6</v>
      </c>
      <c r="DO58">
        <v>657.9</v>
      </c>
      <c r="DP58">
        <v>543.6</v>
      </c>
      <c r="DQ58">
        <v>492.8</v>
      </c>
      <c r="DR58">
        <v>465.6</v>
      </c>
      <c r="DS58">
        <v>444.3</v>
      </c>
      <c r="DT58">
        <v>425.8</v>
      </c>
      <c r="DU58">
        <v>397.9</v>
      </c>
      <c r="DV58">
        <v>731.2</v>
      </c>
      <c r="DW58">
        <v>592.5</v>
      </c>
      <c r="DX58">
        <v>519.9</v>
      </c>
      <c r="DY58">
        <v>483.6</v>
      </c>
      <c r="DZ58">
        <v>459.3</v>
      </c>
      <c r="EA58">
        <v>437.5</v>
      </c>
      <c r="EB58">
        <v>397.9</v>
      </c>
      <c r="EC58">
        <v>870.9</v>
      </c>
      <c r="ED58">
        <v>683.9</v>
      </c>
      <c r="EE58">
        <v>578</v>
      </c>
      <c r="EF58">
        <v>516.5</v>
      </c>
      <c r="EG58">
        <v>483.4</v>
      </c>
      <c r="EH58">
        <v>460.5</v>
      </c>
      <c r="EI58">
        <v>420.4</v>
      </c>
      <c r="EJ58">
        <v>1005.6</v>
      </c>
      <c r="EK58">
        <v>789.7</v>
      </c>
      <c r="EL58">
        <v>666.2</v>
      </c>
      <c r="EM58">
        <v>587.4</v>
      </c>
      <c r="EN58">
        <v>534</v>
      </c>
      <c r="EO58">
        <v>496.2</v>
      </c>
      <c r="EP58">
        <v>451.3</v>
      </c>
      <c r="EQ58">
        <v>0.83779999999999999</v>
      </c>
      <c r="ER58">
        <v>1.0821000000000001</v>
      </c>
      <c r="ES58">
        <v>1.2479</v>
      </c>
      <c r="ET58">
        <v>0.65610000000000002</v>
      </c>
      <c r="EU58">
        <v>0.89749999999999996</v>
      </c>
      <c r="EV58">
        <v>1.0345</v>
      </c>
      <c r="EW58">
        <v>0</v>
      </c>
      <c r="EX58">
        <v>0</v>
      </c>
      <c r="EY58">
        <v>2024</v>
      </c>
      <c r="EZ58">
        <v>1.0091000000000001</v>
      </c>
      <c r="FA58">
        <v>594.6</v>
      </c>
      <c r="FB58" t="s">
        <v>6641</v>
      </c>
      <c r="FC58">
        <v>9.5920000000000005</v>
      </c>
      <c r="FD58">
        <v>5169</v>
      </c>
      <c r="FE58">
        <v>26.5</v>
      </c>
      <c r="FF58">
        <v>38.1</v>
      </c>
      <c r="FG58">
        <v>31.3</v>
      </c>
      <c r="FH58">
        <v>82.1</v>
      </c>
      <c r="FI58">
        <v>67.3</v>
      </c>
      <c r="FJ58">
        <v>708.2</v>
      </c>
      <c r="FK58">
        <v>542.20000000000005</v>
      </c>
      <c r="FL58">
        <v>480.8</v>
      </c>
      <c r="FM58">
        <v>914.5</v>
      </c>
      <c r="FN58">
        <v>668.5</v>
      </c>
      <c r="FO58">
        <v>580</v>
      </c>
      <c r="FP58">
        <v>590.29999999999995</v>
      </c>
      <c r="FQ58">
        <v>556.70000000000005</v>
      </c>
      <c r="FR58">
        <v>1.0164</v>
      </c>
      <c r="FS58">
        <v>1.0778000000000001</v>
      </c>
      <c r="FT58">
        <v>535.20000000000005</v>
      </c>
      <c r="FU58">
        <v>443</v>
      </c>
      <c r="FV58">
        <v>420</v>
      </c>
      <c r="FW58">
        <v>38.799999999999997</v>
      </c>
      <c r="FX58">
        <v>169.4</v>
      </c>
      <c r="FY58">
        <v>684.3</v>
      </c>
      <c r="FZ58">
        <v>479.4</v>
      </c>
      <c r="GA58">
        <v>462</v>
      </c>
      <c r="GB58">
        <v>431.4</v>
      </c>
      <c r="GC58">
        <v>401.4</v>
      </c>
      <c r="GD58">
        <v>371.5</v>
      </c>
      <c r="GE58">
        <v>334.5</v>
      </c>
      <c r="GF58">
        <v>304.3</v>
      </c>
      <c r="GG58">
        <v>336.1</v>
      </c>
      <c r="GH58">
        <v>386.1</v>
      </c>
    </row>
    <row r="59" spans="1:190" x14ac:dyDescent="0.25">
      <c r="A59" t="s">
        <v>5589</v>
      </c>
      <c r="B59" t="s">
        <v>6341</v>
      </c>
      <c r="C59" t="s">
        <v>38</v>
      </c>
      <c r="D59" t="s">
        <v>1428</v>
      </c>
      <c r="E59" t="s">
        <v>1429</v>
      </c>
      <c r="F59" t="s">
        <v>1785</v>
      </c>
      <c r="G59" t="s">
        <v>1372</v>
      </c>
      <c r="H59">
        <v>1988</v>
      </c>
      <c r="I59" t="s">
        <v>5590</v>
      </c>
      <c r="J59" t="s">
        <v>5540</v>
      </c>
      <c r="K59" t="s">
        <v>924</v>
      </c>
      <c r="L59" t="s">
        <v>1698</v>
      </c>
      <c r="M59" t="s">
        <v>1781</v>
      </c>
      <c r="N59">
        <v>607</v>
      </c>
      <c r="O59" s="96">
        <v>45382.870833333334</v>
      </c>
      <c r="P59">
        <v>10.975</v>
      </c>
      <c r="Q59">
        <v>9.4830000000000005</v>
      </c>
      <c r="R59">
        <v>1.51</v>
      </c>
      <c r="S59">
        <v>3.52</v>
      </c>
      <c r="T59">
        <v>6219</v>
      </c>
      <c r="U59">
        <v>0</v>
      </c>
      <c r="V59">
        <v>0.34</v>
      </c>
      <c r="W59">
        <v>667.1</v>
      </c>
      <c r="X59">
        <v>0.82299999999999995</v>
      </c>
      <c r="Y59">
        <v>729</v>
      </c>
      <c r="Z59">
        <v>1.0162</v>
      </c>
      <c r="AA59">
        <v>590.4</v>
      </c>
      <c r="AB59">
        <v>1126.4000000000001</v>
      </c>
      <c r="AC59">
        <v>897.3</v>
      </c>
      <c r="AD59">
        <v>771.7</v>
      </c>
      <c r="AE59">
        <v>693.4</v>
      </c>
      <c r="AF59">
        <v>646.29999999999995</v>
      </c>
      <c r="AG59">
        <v>618.5</v>
      </c>
      <c r="AH59">
        <v>589.9</v>
      </c>
      <c r="AI59">
        <v>0</v>
      </c>
      <c r="AJ59">
        <v>0</v>
      </c>
      <c r="AK59">
        <v>0</v>
      </c>
      <c r="AL59">
        <v>0</v>
      </c>
      <c r="AM59">
        <v>0</v>
      </c>
      <c r="AN59">
        <v>0</v>
      </c>
      <c r="AO59">
        <v>0</v>
      </c>
      <c r="AP59">
        <v>860.5</v>
      </c>
      <c r="AQ59">
        <v>699.4</v>
      </c>
      <c r="AR59">
        <v>614.70000000000005</v>
      </c>
      <c r="AS59">
        <v>566</v>
      </c>
      <c r="AT59">
        <v>538.20000000000005</v>
      </c>
      <c r="AU59">
        <v>521.29999999999995</v>
      </c>
      <c r="AV59">
        <v>498.8</v>
      </c>
      <c r="AW59">
        <v>0</v>
      </c>
      <c r="AX59">
        <v>0</v>
      </c>
      <c r="AY59">
        <v>0</v>
      </c>
      <c r="AZ59">
        <v>0</v>
      </c>
      <c r="BA59">
        <v>0</v>
      </c>
      <c r="BB59">
        <v>0</v>
      </c>
      <c r="BC59">
        <v>0</v>
      </c>
      <c r="BD59">
        <v>1122.2</v>
      </c>
      <c r="BE59">
        <v>841.8</v>
      </c>
      <c r="BF59">
        <v>693.7</v>
      </c>
      <c r="BG59">
        <v>604.70000000000005</v>
      </c>
      <c r="BH59">
        <v>558.5</v>
      </c>
      <c r="BI59">
        <v>527</v>
      </c>
      <c r="BJ59">
        <v>477.3</v>
      </c>
      <c r="BK59">
        <v>44.5</v>
      </c>
      <c r="BL59">
        <v>42.5</v>
      </c>
      <c r="BM59">
        <v>41</v>
      </c>
      <c r="BN59">
        <v>40</v>
      </c>
      <c r="BO59">
        <v>39.1</v>
      </c>
      <c r="BP59">
        <v>38.700000000000003</v>
      </c>
      <c r="BQ59">
        <v>39.299999999999997</v>
      </c>
      <c r="BR59">
        <v>144.80000000000001</v>
      </c>
      <c r="BS59">
        <v>149.6</v>
      </c>
      <c r="BT59">
        <v>153</v>
      </c>
      <c r="BU59">
        <v>158.30000000000001</v>
      </c>
      <c r="BV59">
        <v>170.9</v>
      </c>
      <c r="BW59">
        <v>178.1</v>
      </c>
      <c r="BX59">
        <v>179</v>
      </c>
      <c r="BY59">
        <v>1168.5</v>
      </c>
      <c r="BZ59">
        <v>950.8</v>
      </c>
      <c r="CA59">
        <v>835.2</v>
      </c>
      <c r="CB59">
        <v>766.5</v>
      </c>
      <c r="CC59">
        <v>733.3</v>
      </c>
      <c r="CD59">
        <v>719.1</v>
      </c>
      <c r="CE59">
        <v>708.1</v>
      </c>
      <c r="CF59">
        <v>755.4</v>
      </c>
      <c r="CG59">
        <v>630.9</v>
      </c>
      <c r="CH59">
        <v>566.20000000000005</v>
      </c>
      <c r="CI59">
        <v>531.4</v>
      </c>
      <c r="CJ59">
        <v>514.5</v>
      </c>
      <c r="CK59">
        <v>506.7</v>
      </c>
      <c r="CL59">
        <v>499.1</v>
      </c>
      <c r="CM59">
        <v>712.1</v>
      </c>
      <c r="CN59">
        <v>602.4</v>
      </c>
      <c r="CO59">
        <v>546.4</v>
      </c>
      <c r="CP59">
        <v>517.1</v>
      </c>
      <c r="CQ59">
        <v>501.5</v>
      </c>
      <c r="CR59">
        <v>492.9</v>
      </c>
      <c r="CS59">
        <v>484.9</v>
      </c>
      <c r="CT59">
        <v>688</v>
      </c>
      <c r="CU59">
        <v>583.9</v>
      </c>
      <c r="CV59">
        <v>532</v>
      </c>
      <c r="CW59">
        <v>505.3</v>
      </c>
      <c r="CX59">
        <v>489</v>
      </c>
      <c r="CY59">
        <v>477.8</v>
      </c>
      <c r="CZ59">
        <v>464.5</v>
      </c>
      <c r="DA59">
        <v>678.9</v>
      </c>
      <c r="DB59">
        <v>567</v>
      </c>
      <c r="DC59">
        <v>515.20000000000005</v>
      </c>
      <c r="DD59">
        <v>491.3</v>
      </c>
      <c r="DE59">
        <v>478.7</v>
      </c>
      <c r="DF59">
        <v>471.4</v>
      </c>
      <c r="DG59">
        <v>451</v>
      </c>
      <c r="DH59">
        <v>678.1</v>
      </c>
      <c r="DI59">
        <v>562.20000000000005</v>
      </c>
      <c r="DJ59">
        <v>509.5</v>
      </c>
      <c r="DK59">
        <v>482.8</v>
      </c>
      <c r="DL59">
        <v>463.8</v>
      </c>
      <c r="DM59">
        <v>448</v>
      </c>
      <c r="DN59">
        <v>425.7</v>
      </c>
      <c r="DO59">
        <v>703.1</v>
      </c>
      <c r="DP59">
        <v>578.79999999999995</v>
      </c>
      <c r="DQ59">
        <v>518</v>
      </c>
      <c r="DR59">
        <v>487.6</v>
      </c>
      <c r="DS59">
        <v>466.8</v>
      </c>
      <c r="DT59">
        <v>448.6</v>
      </c>
      <c r="DU59">
        <v>413.9</v>
      </c>
      <c r="DV59">
        <v>788.1</v>
      </c>
      <c r="DW59">
        <v>635.20000000000005</v>
      </c>
      <c r="DX59">
        <v>551.70000000000005</v>
      </c>
      <c r="DY59">
        <v>508.1</v>
      </c>
      <c r="DZ59">
        <v>482.2</v>
      </c>
      <c r="EA59">
        <v>461.4</v>
      </c>
      <c r="EB59">
        <v>423.1</v>
      </c>
      <c r="EC59">
        <v>939.1</v>
      </c>
      <c r="ED59">
        <v>730.8</v>
      </c>
      <c r="EE59">
        <v>615.1</v>
      </c>
      <c r="EF59">
        <v>545.5</v>
      </c>
      <c r="EG59">
        <v>506.8</v>
      </c>
      <c r="EH59">
        <v>482.6</v>
      </c>
      <c r="EI59">
        <v>444.5</v>
      </c>
      <c r="EJ59">
        <v>1084.4000000000001</v>
      </c>
      <c r="EK59">
        <v>843.9</v>
      </c>
      <c r="EL59">
        <v>708.2</v>
      </c>
      <c r="EM59">
        <v>620.20000000000005</v>
      </c>
      <c r="EN59">
        <v>559.20000000000005</v>
      </c>
      <c r="EO59">
        <v>517.79999999999995</v>
      </c>
      <c r="EP59">
        <v>471.8</v>
      </c>
      <c r="EQ59">
        <v>0.76929999999999998</v>
      </c>
      <c r="ER59">
        <v>1.0232000000000001</v>
      </c>
      <c r="ES59">
        <v>1.2095</v>
      </c>
      <c r="ET59">
        <v>0.63</v>
      </c>
      <c r="EU59">
        <v>0.87009999999999998</v>
      </c>
      <c r="EV59">
        <v>1.0121</v>
      </c>
      <c r="EW59">
        <v>0</v>
      </c>
      <c r="EX59">
        <v>0</v>
      </c>
      <c r="EY59">
        <v>2024</v>
      </c>
      <c r="EZ59">
        <v>0.97489999999999999</v>
      </c>
      <c r="FA59">
        <v>615.4</v>
      </c>
      <c r="FB59" t="s">
        <v>6534</v>
      </c>
      <c r="FC59">
        <v>9.01</v>
      </c>
      <c r="FD59">
        <v>4606</v>
      </c>
      <c r="FE59">
        <v>23.2</v>
      </c>
      <c r="FF59">
        <v>33.299999999999997</v>
      </c>
      <c r="FG59">
        <v>22.8</v>
      </c>
      <c r="FH59">
        <v>69.900000000000006</v>
      </c>
      <c r="FI59">
        <v>0</v>
      </c>
      <c r="FJ59">
        <v>736.7</v>
      </c>
      <c r="FK59">
        <v>561.9</v>
      </c>
      <c r="FL59">
        <v>496.1</v>
      </c>
      <c r="FM59">
        <v>952.4</v>
      </c>
      <c r="FN59">
        <v>689.6</v>
      </c>
      <c r="FO59">
        <v>592.79999999999995</v>
      </c>
      <c r="FP59">
        <v>610.70000000000005</v>
      </c>
      <c r="FQ59">
        <v>577.29999999999995</v>
      </c>
      <c r="FR59">
        <v>0.98250000000000004</v>
      </c>
      <c r="FS59">
        <v>1.0394000000000001</v>
      </c>
      <c r="FT59">
        <v>546.70000000000005</v>
      </c>
      <c r="FU59">
        <v>456.2</v>
      </c>
      <c r="FV59">
        <v>435.1</v>
      </c>
      <c r="FW59">
        <v>38</v>
      </c>
      <c r="FX59">
        <v>175.7</v>
      </c>
      <c r="FY59">
        <v>686.4</v>
      </c>
      <c r="FZ59">
        <v>489.8</v>
      </c>
      <c r="GA59">
        <v>472.5</v>
      </c>
      <c r="GB59">
        <v>442.5</v>
      </c>
      <c r="GC59">
        <v>413.5</v>
      </c>
      <c r="GD59">
        <v>389.7</v>
      </c>
      <c r="GE59">
        <v>355.1</v>
      </c>
      <c r="GF59">
        <v>321.10000000000002</v>
      </c>
      <c r="GG59">
        <v>361.5</v>
      </c>
      <c r="GH59">
        <v>407</v>
      </c>
    </row>
    <row r="60" spans="1:190" x14ac:dyDescent="0.25">
      <c r="A60" t="s">
        <v>5540</v>
      </c>
      <c r="B60" t="s">
        <v>6632</v>
      </c>
      <c r="C60" t="s">
        <v>3553</v>
      </c>
      <c r="D60" t="s">
        <v>3554</v>
      </c>
      <c r="E60" t="s">
        <v>3258</v>
      </c>
      <c r="F60" t="s">
        <v>2867</v>
      </c>
      <c r="G60" t="s">
        <v>1104</v>
      </c>
      <c r="H60">
        <v>2000</v>
      </c>
      <c r="I60" t="s">
        <v>5540</v>
      </c>
      <c r="J60" t="s">
        <v>5540</v>
      </c>
      <c r="K60" t="s">
        <v>924</v>
      </c>
      <c r="L60" t="s">
        <v>1698</v>
      </c>
      <c r="M60" t="s">
        <v>1781</v>
      </c>
      <c r="N60">
        <v>678</v>
      </c>
      <c r="O60" s="96">
        <v>45382.873449074075</v>
      </c>
      <c r="P60">
        <v>10.972</v>
      </c>
      <c r="Q60">
        <v>10.057</v>
      </c>
      <c r="R60">
        <v>1.9750000000000001</v>
      </c>
      <c r="S60">
        <v>3.52</v>
      </c>
      <c r="T60">
        <v>6571</v>
      </c>
      <c r="U60">
        <v>0</v>
      </c>
      <c r="V60">
        <v>0.22</v>
      </c>
      <c r="W60">
        <v>624</v>
      </c>
      <c r="X60">
        <v>0.88229999999999997</v>
      </c>
      <c r="Y60">
        <v>680</v>
      </c>
      <c r="Z60">
        <v>1.0811999999999999</v>
      </c>
      <c r="AA60">
        <v>555</v>
      </c>
      <c r="AB60">
        <v>1027.5</v>
      </c>
      <c r="AC60">
        <v>827.5</v>
      </c>
      <c r="AD60">
        <v>714.7</v>
      </c>
      <c r="AE60">
        <v>647.29999999999995</v>
      </c>
      <c r="AF60">
        <v>610.29999999999995</v>
      </c>
      <c r="AG60">
        <v>586.6</v>
      </c>
      <c r="AH60">
        <v>560.70000000000005</v>
      </c>
      <c r="AI60">
        <v>0</v>
      </c>
      <c r="AJ60">
        <v>0</v>
      </c>
      <c r="AK60">
        <v>0</v>
      </c>
      <c r="AL60">
        <v>0</v>
      </c>
      <c r="AM60">
        <v>0</v>
      </c>
      <c r="AN60">
        <v>0</v>
      </c>
      <c r="AO60">
        <v>0</v>
      </c>
      <c r="AP60">
        <v>789.4</v>
      </c>
      <c r="AQ60">
        <v>647.9</v>
      </c>
      <c r="AR60">
        <v>574.70000000000005</v>
      </c>
      <c r="AS60">
        <v>534.1</v>
      </c>
      <c r="AT60">
        <v>511.2</v>
      </c>
      <c r="AU60">
        <v>495.4</v>
      </c>
      <c r="AV60">
        <v>474.3</v>
      </c>
      <c r="AW60">
        <v>0</v>
      </c>
      <c r="AX60">
        <v>0</v>
      </c>
      <c r="AY60">
        <v>0</v>
      </c>
      <c r="AZ60">
        <v>0</v>
      </c>
      <c r="BA60">
        <v>0</v>
      </c>
      <c r="BB60">
        <v>0</v>
      </c>
      <c r="BC60">
        <v>0</v>
      </c>
      <c r="BD60">
        <v>1023.7</v>
      </c>
      <c r="BE60">
        <v>777.7</v>
      </c>
      <c r="BF60">
        <v>645.6</v>
      </c>
      <c r="BG60">
        <v>569</v>
      </c>
      <c r="BH60">
        <v>530.29999999999995</v>
      </c>
      <c r="BI60">
        <v>500.5</v>
      </c>
      <c r="BJ60">
        <v>454.7</v>
      </c>
      <c r="BK60">
        <v>43.9</v>
      </c>
      <c r="BL60">
        <v>41.7</v>
      </c>
      <c r="BM60">
        <v>40.1</v>
      </c>
      <c r="BN60">
        <v>38.799999999999997</v>
      </c>
      <c r="BO60">
        <v>38.200000000000003</v>
      </c>
      <c r="BP60">
        <v>37.700000000000003</v>
      </c>
      <c r="BQ60">
        <v>38.4</v>
      </c>
      <c r="BR60">
        <v>138.9</v>
      </c>
      <c r="BS60">
        <v>148.69999999999999</v>
      </c>
      <c r="BT60">
        <v>150.30000000000001</v>
      </c>
      <c r="BU60">
        <v>157.4</v>
      </c>
      <c r="BV60">
        <v>168.2</v>
      </c>
      <c r="BW60">
        <v>177.2</v>
      </c>
      <c r="BX60">
        <v>178.1</v>
      </c>
      <c r="BY60">
        <v>1065</v>
      </c>
      <c r="BZ60">
        <v>873.8</v>
      </c>
      <c r="CA60">
        <v>772</v>
      </c>
      <c r="CB60">
        <v>716.5</v>
      </c>
      <c r="CC60">
        <v>692.4</v>
      </c>
      <c r="CD60">
        <v>680.9</v>
      </c>
      <c r="CE60">
        <v>673.1</v>
      </c>
      <c r="CF60">
        <v>694.2</v>
      </c>
      <c r="CG60">
        <v>586.1</v>
      </c>
      <c r="CH60">
        <v>531.9</v>
      </c>
      <c r="CI60">
        <v>505.1</v>
      </c>
      <c r="CJ60">
        <v>492.1</v>
      </c>
      <c r="CK60">
        <v>486</v>
      </c>
      <c r="CL60">
        <v>480.3</v>
      </c>
      <c r="CM60">
        <v>657.3</v>
      </c>
      <c r="CN60">
        <v>561.79999999999995</v>
      </c>
      <c r="CO60">
        <v>516.6</v>
      </c>
      <c r="CP60">
        <v>493.4</v>
      </c>
      <c r="CQ60">
        <v>480.5</v>
      </c>
      <c r="CR60">
        <v>473.1</v>
      </c>
      <c r="CS60">
        <v>466.4</v>
      </c>
      <c r="CT60">
        <v>635.79999999999995</v>
      </c>
      <c r="CU60">
        <v>546.1</v>
      </c>
      <c r="CV60">
        <v>505.5</v>
      </c>
      <c r="CW60">
        <v>483.8</v>
      </c>
      <c r="CX60">
        <v>468.7</v>
      </c>
      <c r="CY60">
        <v>457.5</v>
      </c>
      <c r="CZ60">
        <v>444.6</v>
      </c>
      <c r="DA60">
        <v>641.20000000000005</v>
      </c>
      <c r="DB60">
        <v>538.79999999999995</v>
      </c>
      <c r="DC60">
        <v>495.5</v>
      </c>
      <c r="DD60">
        <v>477</v>
      </c>
      <c r="DE60">
        <v>466.2</v>
      </c>
      <c r="DF60">
        <v>452</v>
      </c>
      <c r="DG60">
        <v>429.7</v>
      </c>
      <c r="DH60">
        <v>628.4</v>
      </c>
      <c r="DI60">
        <v>526</v>
      </c>
      <c r="DJ60">
        <v>484.1</v>
      </c>
      <c r="DK60">
        <v>460</v>
      </c>
      <c r="DL60">
        <v>441.4</v>
      </c>
      <c r="DM60">
        <v>428.6</v>
      </c>
      <c r="DN60">
        <v>411.8</v>
      </c>
      <c r="DO60">
        <v>645.4</v>
      </c>
      <c r="DP60">
        <v>535.6</v>
      </c>
      <c r="DQ60">
        <v>488.5</v>
      </c>
      <c r="DR60">
        <v>462.2</v>
      </c>
      <c r="DS60">
        <v>440.5</v>
      </c>
      <c r="DT60">
        <v>421.6</v>
      </c>
      <c r="DU60">
        <v>394</v>
      </c>
      <c r="DV60">
        <v>714</v>
      </c>
      <c r="DW60">
        <v>579.79999999999995</v>
      </c>
      <c r="DX60">
        <v>511.2</v>
      </c>
      <c r="DY60">
        <v>478</v>
      </c>
      <c r="DZ60">
        <v>454</v>
      </c>
      <c r="EA60">
        <v>432.2</v>
      </c>
      <c r="EB60">
        <v>392.1</v>
      </c>
      <c r="EC60">
        <v>857.4</v>
      </c>
      <c r="ED60">
        <v>676.6</v>
      </c>
      <c r="EE60">
        <v>569.5</v>
      </c>
      <c r="EF60">
        <v>508.8</v>
      </c>
      <c r="EG60">
        <v>478.3</v>
      </c>
      <c r="EH60">
        <v>455.8</v>
      </c>
      <c r="EI60">
        <v>415.4</v>
      </c>
      <c r="EJ60">
        <v>990</v>
      </c>
      <c r="EK60">
        <v>781.3</v>
      </c>
      <c r="EL60">
        <v>657.5</v>
      </c>
      <c r="EM60">
        <v>578</v>
      </c>
      <c r="EN60">
        <v>528.20000000000005</v>
      </c>
      <c r="EO60">
        <v>492.4</v>
      </c>
      <c r="EP60">
        <v>448.3</v>
      </c>
      <c r="EQ60">
        <v>0.83489999999999998</v>
      </c>
      <c r="ER60">
        <v>1.0881000000000001</v>
      </c>
      <c r="ES60">
        <v>1.1458999999999999</v>
      </c>
      <c r="ET60">
        <v>0.59250000000000003</v>
      </c>
      <c r="EU60">
        <v>0.82289999999999996</v>
      </c>
      <c r="EV60">
        <v>0.96330000000000005</v>
      </c>
      <c r="EW60">
        <v>0</v>
      </c>
      <c r="EX60">
        <v>0</v>
      </c>
      <c r="EY60">
        <v>2024</v>
      </c>
      <c r="EZ60">
        <v>0.92259999999999998</v>
      </c>
      <c r="FA60">
        <v>650.29999999999995</v>
      </c>
      <c r="FB60" t="s">
        <v>6762</v>
      </c>
      <c r="FC60">
        <v>8.2349999999999994</v>
      </c>
      <c r="FD60">
        <v>4630</v>
      </c>
      <c r="FE60">
        <v>22.3</v>
      </c>
      <c r="FF60">
        <v>25.9</v>
      </c>
      <c r="FG60">
        <v>21.6</v>
      </c>
      <c r="FH60">
        <v>70.099999999999994</v>
      </c>
      <c r="FI60">
        <v>0</v>
      </c>
      <c r="FJ60">
        <v>786.5</v>
      </c>
      <c r="FK60">
        <v>593.79999999999995</v>
      </c>
      <c r="FL60">
        <v>523.6</v>
      </c>
      <c r="FM60">
        <v>1012.7</v>
      </c>
      <c r="FN60">
        <v>729.1</v>
      </c>
      <c r="FO60">
        <v>622.9</v>
      </c>
      <c r="FP60">
        <v>650.20000000000005</v>
      </c>
      <c r="FQ60">
        <v>604.5</v>
      </c>
      <c r="FR60">
        <v>0.92279999999999995</v>
      </c>
      <c r="FS60">
        <v>0.99250000000000005</v>
      </c>
      <c r="FT60">
        <v>583.29999999999995</v>
      </c>
      <c r="FU60">
        <v>488.2</v>
      </c>
      <c r="FV60">
        <v>466.1</v>
      </c>
      <c r="FW60">
        <v>38.6</v>
      </c>
      <c r="FX60">
        <v>177.4</v>
      </c>
      <c r="FY60">
        <v>733.2</v>
      </c>
      <c r="FZ60">
        <v>514.70000000000005</v>
      </c>
      <c r="GA60">
        <v>497</v>
      </c>
      <c r="GB60">
        <v>466.2</v>
      </c>
      <c r="GC60">
        <v>440.3</v>
      </c>
      <c r="GD60">
        <v>416.9</v>
      </c>
      <c r="GE60">
        <v>391.1</v>
      </c>
      <c r="GF60">
        <v>358.9</v>
      </c>
      <c r="GG60">
        <v>393</v>
      </c>
      <c r="GH60">
        <v>433.4</v>
      </c>
    </row>
    <row r="61" spans="1:190" x14ac:dyDescent="0.25">
      <c r="A61" t="s">
        <v>5647</v>
      </c>
      <c r="B61" t="s">
        <v>6464</v>
      </c>
      <c r="C61" t="s">
        <v>339</v>
      </c>
      <c r="D61" t="s">
        <v>340</v>
      </c>
      <c r="E61" t="s">
        <v>341</v>
      </c>
      <c r="F61" t="s">
        <v>1785</v>
      </c>
      <c r="G61" t="s">
        <v>1948</v>
      </c>
      <c r="H61">
        <v>2000</v>
      </c>
      <c r="I61" t="s">
        <v>5540</v>
      </c>
      <c r="J61" t="s">
        <v>5540</v>
      </c>
      <c r="K61" t="s">
        <v>924</v>
      </c>
      <c r="L61" t="s">
        <v>1698</v>
      </c>
      <c r="M61" t="s">
        <v>1781</v>
      </c>
      <c r="N61">
        <v>600</v>
      </c>
      <c r="O61" s="96">
        <v>45382.875138888892</v>
      </c>
      <c r="P61">
        <v>10.972</v>
      </c>
      <c r="Q61">
        <v>10.108000000000001</v>
      </c>
      <c r="R61">
        <v>1.996</v>
      </c>
      <c r="S61">
        <v>3.52</v>
      </c>
      <c r="T61">
        <v>6945</v>
      </c>
      <c r="U61">
        <v>0</v>
      </c>
      <c r="V61">
        <v>0.24</v>
      </c>
      <c r="W61">
        <v>617.29999999999995</v>
      </c>
      <c r="X61">
        <v>0.88339999999999996</v>
      </c>
      <c r="Y61">
        <v>679.2</v>
      </c>
      <c r="Z61">
        <v>1.0878000000000001</v>
      </c>
      <c r="AA61">
        <v>551.6</v>
      </c>
      <c r="AB61">
        <v>1005.6</v>
      </c>
      <c r="AC61">
        <v>813</v>
      </c>
      <c r="AD61">
        <v>709.9</v>
      </c>
      <c r="AE61">
        <v>651.79999999999995</v>
      </c>
      <c r="AF61">
        <v>614.29999999999995</v>
      </c>
      <c r="AG61">
        <v>590.1</v>
      </c>
      <c r="AH61">
        <v>564.20000000000005</v>
      </c>
      <c r="AI61">
        <v>0</v>
      </c>
      <c r="AJ61">
        <v>0</v>
      </c>
      <c r="AK61">
        <v>0</v>
      </c>
      <c r="AL61">
        <v>0</v>
      </c>
      <c r="AM61">
        <v>0</v>
      </c>
      <c r="AN61">
        <v>0</v>
      </c>
      <c r="AO61">
        <v>0</v>
      </c>
      <c r="AP61">
        <v>766.7</v>
      </c>
      <c r="AQ61">
        <v>634.79999999999995</v>
      </c>
      <c r="AR61">
        <v>569.1</v>
      </c>
      <c r="AS61">
        <v>533.9</v>
      </c>
      <c r="AT61">
        <v>511.6</v>
      </c>
      <c r="AU61">
        <v>496.5</v>
      </c>
      <c r="AV61">
        <v>475.9</v>
      </c>
      <c r="AW61">
        <v>0</v>
      </c>
      <c r="AX61">
        <v>0</v>
      </c>
      <c r="AY61">
        <v>0</v>
      </c>
      <c r="AZ61">
        <v>0</v>
      </c>
      <c r="BA61">
        <v>0</v>
      </c>
      <c r="BB61">
        <v>0</v>
      </c>
      <c r="BC61">
        <v>0</v>
      </c>
      <c r="BD61">
        <v>1004.9</v>
      </c>
      <c r="BE61">
        <v>764.1</v>
      </c>
      <c r="BF61">
        <v>640.4</v>
      </c>
      <c r="BG61">
        <v>569.79999999999995</v>
      </c>
      <c r="BH61">
        <v>531</v>
      </c>
      <c r="BI61">
        <v>501.6</v>
      </c>
      <c r="BJ61">
        <v>456.1</v>
      </c>
      <c r="BK61">
        <v>44</v>
      </c>
      <c r="BL61">
        <v>42.1</v>
      </c>
      <c r="BM61">
        <v>40.700000000000003</v>
      </c>
      <c r="BN61">
        <v>38.9</v>
      </c>
      <c r="BO61">
        <v>38.200000000000003</v>
      </c>
      <c r="BP61">
        <v>37.9</v>
      </c>
      <c r="BQ61">
        <v>37.9</v>
      </c>
      <c r="BR61">
        <v>143.80000000000001</v>
      </c>
      <c r="BS61">
        <v>148.69999999999999</v>
      </c>
      <c r="BT61">
        <v>152</v>
      </c>
      <c r="BU61">
        <v>157.4</v>
      </c>
      <c r="BV61">
        <v>168.7</v>
      </c>
      <c r="BW61">
        <v>177.7</v>
      </c>
      <c r="BX61">
        <v>178.6</v>
      </c>
      <c r="BY61">
        <v>1012.2</v>
      </c>
      <c r="BZ61">
        <v>839.8</v>
      </c>
      <c r="CA61">
        <v>755.8</v>
      </c>
      <c r="CB61">
        <v>717.9</v>
      </c>
      <c r="CC61">
        <v>695.7</v>
      </c>
      <c r="CD61">
        <v>684.2</v>
      </c>
      <c r="CE61">
        <v>676.4</v>
      </c>
      <c r="CF61">
        <v>655</v>
      </c>
      <c r="CG61">
        <v>558.20000000000005</v>
      </c>
      <c r="CH61">
        <v>517</v>
      </c>
      <c r="CI61">
        <v>501.1</v>
      </c>
      <c r="CJ61">
        <v>493.1</v>
      </c>
      <c r="CK61">
        <v>487.4</v>
      </c>
      <c r="CL61">
        <v>481.7</v>
      </c>
      <c r="CM61">
        <v>615.5</v>
      </c>
      <c r="CN61">
        <v>534.5</v>
      </c>
      <c r="CO61">
        <v>501</v>
      </c>
      <c r="CP61">
        <v>486</v>
      </c>
      <c r="CQ61">
        <v>478.8</v>
      </c>
      <c r="CR61">
        <v>474.4</v>
      </c>
      <c r="CS61">
        <v>467.8</v>
      </c>
      <c r="CT61">
        <v>584.6</v>
      </c>
      <c r="CU61">
        <v>516.79999999999995</v>
      </c>
      <c r="CV61">
        <v>487.8</v>
      </c>
      <c r="CW61">
        <v>471.2</v>
      </c>
      <c r="CX61">
        <v>460.3</v>
      </c>
      <c r="CY61">
        <v>453.7</v>
      </c>
      <c r="CZ61">
        <v>446</v>
      </c>
      <c r="DA61">
        <v>587.4</v>
      </c>
      <c r="DB61">
        <v>516.20000000000005</v>
      </c>
      <c r="DC61">
        <v>484.8</v>
      </c>
      <c r="DD61">
        <v>465.7</v>
      </c>
      <c r="DE61">
        <v>450.9</v>
      </c>
      <c r="DF61">
        <v>439.1</v>
      </c>
      <c r="DG61">
        <v>423.4</v>
      </c>
      <c r="DH61">
        <v>635.79999999999995</v>
      </c>
      <c r="DI61">
        <v>531.1</v>
      </c>
      <c r="DJ61">
        <v>487.3</v>
      </c>
      <c r="DK61">
        <v>463.1</v>
      </c>
      <c r="DL61">
        <v>444.3</v>
      </c>
      <c r="DM61">
        <v>430.2</v>
      </c>
      <c r="DN61">
        <v>403.5</v>
      </c>
      <c r="DO61">
        <v>654.5</v>
      </c>
      <c r="DP61">
        <v>542.20000000000005</v>
      </c>
      <c r="DQ61">
        <v>492.4</v>
      </c>
      <c r="DR61">
        <v>465.9</v>
      </c>
      <c r="DS61">
        <v>445</v>
      </c>
      <c r="DT61">
        <v>426.6</v>
      </c>
      <c r="DU61">
        <v>397.6</v>
      </c>
      <c r="DV61">
        <v>726</v>
      </c>
      <c r="DW61">
        <v>589.5</v>
      </c>
      <c r="DX61">
        <v>518.20000000000005</v>
      </c>
      <c r="DY61">
        <v>483</v>
      </c>
      <c r="DZ61">
        <v>459.4</v>
      </c>
      <c r="EA61">
        <v>438.3</v>
      </c>
      <c r="EB61">
        <v>399.9</v>
      </c>
      <c r="EC61">
        <v>865.1</v>
      </c>
      <c r="ED61">
        <v>680.9</v>
      </c>
      <c r="EE61">
        <v>575.9</v>
      </c>
      <c r="EF61">
        <v>515.20000000000005</v>
      </c>
      <c r="EG61">
        <v>482.9</v>
      </c>
      <c r="EH61">
        <v>460.6</v>
      </c>
      <c r="EI61">
        <v>421.8</v>
      </c>
      <c r="EJ61">
        <v>999</v>
      </c>
      <c r="EK61">
        <v>786.2</v>
      </c>
      <c r="EL61">
        <v>664</v>
      </c>
      <c r="EM61">
        <v>585.70000000000005</v>
      </c>
      <c r="EN61">
        <v>533</v>
      </c>
      <c r="EO61">
        <v>495.9</v>
      </c>
      <c r="EP61">
        <v>452</v>
      </c>
      <c r="EQ61">
        <v>0.85619999999999996</v>
      </c>
      <c r="ER61">
        <v>1.0939000000000001</v>
      </c>
      <c r="ES61">
        <v>1.2267999999999999</v>
      </c>
      <c r="ET61">
        <v>0.65</v>
      </c>
      <c r="EU61">
        <v>0.8831</v>
      </c>
      <c r="EV61">
        <v>1.018</v>
      </c>
      <c r="EW61">
        <v>0</v>
      </c>
      <c r="EX61">
        <v>0</v>
      </c>
      <c r="EY61">
        <v>2024</v>
      </c>
      <c r="EZ61">
        <v>0.99329999999999996</v>
      </c>
      <c r="FA61">
        <v>604.1</v>
      </c>
      <c r="FB61" t="s">
        <v>6242</v>
      </c>
      <c r="FC61">
        <v>9.2469999999999999</v>
      </c>
      <c r="FD61">
        <v>4847</v>
      </c>
      <c r="FE61">
        <v>24.4</v>
      </c>
      <c r="FF61">
        <v>40.4</v>
      </c>
      <c r="FG61">
        <v>28.7</v>
      </c>
      <c r="FH61">
        <v>65.599999999999994</v>
      </c>
      <c r="FI61">
        <v>0</v>
      </c>
      <c r="FJ61">
        <v>714.4</v>
      </c>
      <c r="FK61">
        <v>551.29999999999995</v>
      </c>
      <c r="FL61">
        <v>489.1</v>
      </c>
      <c r="FM61">
        <v>923.1</v>
      </c>
      <c r="FN61">
        <v>679.4</v>
      </c>
      <c r="FO61">
        <v>589.4</v>
      </c>
      <c r="FP61">
        <v>596.79999999999995</v>
      </c>
      <c r="FQ61">
        <v>568.70000000000005</v>
      </c>
      <c r="FR61">
        <v>1.0054000000000001</v>
      </c>
      <c r="FS61">
        <v>1.0550999999999999</v>
      </c>
      <c r="FT61">
        <v>547.1</v>
      </c>
      <c r="FU61">
        <v>452</v>
      </c>
      <c r="FV61">
        <v>428.1</v>
      </c>
      <c r="FW61">
        <v>39.9</v>
      </c>
      <c r="FX61">
        <v>176.6</v>
      </c>
      <c r="FY61">
        <v>694.6</v>
      </c>
      <c r="FZ61">
        <v>483.8</v>
      </c>
      <c r="GA61">
        <v>464.5</v>
      </c>
      <c r="GB61">
        <v>431.3</v>
      </c>
      <c r="GC61">
        <v>399.9</v>
      </c>
      <c r="GD61">
        <v>375.9</v>
      </c>
      <c r="GE61">
        <v>347.4</v>
      </c>
      <c r="GF61">
        <v>323.5</v>
      </c>
      <c r="GG61">
        <v>357.2</v>
      </c>
      <c r="GH61">
        <v>399.6</v>
      </c>
    </row>
    <row r="62" spans="1:190" x14ac:dyDescent="0.25">
      <c r="A62" t="s">
        <v>5540</v>
      </c>
      <c r="B62" t="s">
        <v>6299</v>
      </c>
      <c r="C62" t="s">
        <v>6300</v>
      </c>
      <c r="D62" t="s">
        <v>6301</v>
      </c>
      <c r="E62" t="s">
        <v>3258</v>
      </c>
      <c r="F62" t="s">
        <v>1785</v>
      </c>
      <c r="G62" t="s">
        <v>1943</v>
      </c>
      <c r="H62">
        <v>2000</v>
      </c>
      <c r="I62" t="s">
        <v>5540</v>
      </c>
      <c r="J62" t="s">
        <v>5540</v>
      </c>
      <c r="K62" t="s">
        <v>924</v>
      </c>
      <c r="L62" t="s">
        <v>1698</v>
      </c>
      <c r="M62" t="s">
        <v>1781</v>
      </c>
      <c r="N62">
        <v>400</v>
      </c>
      <c r="O62" s="96">
        <v>45404.639432870368</v>
      </c>
      <c r="P62">
        <v>10.972</v>
      </c>
      <c r="Q62">
        <v>9.9529999999999994</v>
      </c>
      <c r="R62">
        <v>1.97</v>
      </c>
      <c r="S62">
        <v>3.52</v>
      </c>
      <c r="T62">
        <v>6483</v>
      </c>
      <c r="U62">
        <v>0</v>
      </c>
      <c r="V62">
        <v>0.28999999999999998</v>
      </c>
      <c r="W62">
        <v>633.20000000000005</v>
      </c>
      <c r="X62">
        <v>0.85799999999999998</v>
      </c>
      <c r="Y62">
        <v>699.3</v>
      </c>
      <c r="Z62">
        <v>1.0639000000000001</v>
      </c>
      <c r="AA62">
        <v>564</v>
      </c>
      <c r="AB62">
        <v>1038</v>
      </c>
      <c r="AC62">
        <v>835.1</v>
      </c>
      <c r="AD62">
        <v>726.1</v>
      </c>
      <c r="AE62">
        <v>668</v>
      </c>
      <c r="AF62">
        <v>639.70000000000005</v>
      </c>
      <c r="AG62">
        <v>611.79999999999995</v>
      </c>
      <c r="AH62">
        <v>583.70000000000005</v>
      </c>
      <c r="AI62">
        <v>0</v>
      </c>
      <c r="AJ62">
        <v>0</v>
      </c>
      <c r="AK62">
        <v>0</v>
      </c>
      <c r="AL62">
        <v>0</v>
      </c>
      <c r="AM62">
        <v>0</v>
      </c>
      <c r="AN62">
        <v>0</v>
      </c>
      <c r="AO62">
        <v>0</v>
      </c>
      <c r="AP62">
        <v>798.2</v>
      </c>
      <c r="AQ62">
        <v>654.4</v>
      </c>
      <c r="AR62">
        <v>581.20000000000005</v>
      </c>
      <c r="AS62">
        <v>543.20000000000005</v>
      </c>
      <c r="AT62">
        <v>522.70000000000005</v>
      </c>
      <c r="AU62">
        <v>506</v>
      </c>
      <c r="AV62">
        <v>485.4</v>
      </c>
      <c r="AW62">
        <v>0</v>
      </c>
      <c r="AX62">
        <v>0</v>
      </c>
      <c r="AY62">
        <v>0</v>
      </c>
      <c r="AZ62">
        <v>0</v>
      </c>
      <c r="BA62">
        <v>0</v>
      </c>
      <c r="BB62">
        <v>0</v>
      </c>
      <c r="BC62">
        <v>0</v>
      </c>
      <c r="BD62">
        <v>1035.5999999999999</v>
      </c>
      <c r="BE62">
        <v>785.2</v>
      </c>
      <c r="BF62">
        <v>654.6</v>
      </c>
      <c r="BG62">
        <v>580.4</v>
      </c>
      <c r="BH62">
        <v>543.1</v>
      </c>
      <c r="BI62">
        <v>511.7</v>
      </c>
      <c r="BJ62">
        <v>462.8</v>
      </c>
      <c r="BK62">
        <v>43.7</v>
      </c>
      <c r="BL62">
        <v>41.4</v>
      </c>
      <c r="BM62">
        <v>40.200000000000003</v>
      </c>
      <c r="BN62">
        <v>39.200000000000003</v>
      </c>
      <c r="BO62">
        <v>38.799999999999997</v>
      </c>
      <c r="BP62">
        <v>38.5</v>
      </c>
      <c r="BQ62">
        <v>38.799999999999997</v>
      </c>
      <c r="BR62">
        <v>143.5</v>
      </c>
      <c r="BS62">
        <v>147.30000000000001</v>
      </c>
      <c r="BT62">
        <v>148</v>
      </c>
      <c r="BU62">
        <v>148.80000000000001</v>
      </c>
      <c r="BV62">
        <v>151.1</v>
      </c>
      <c r="BW62">
        <v>174.1</v>
      </c>
      <c r="BX62">
        <v>179.9</v>
      </c>
      <c r="BY62">
        <v>1062.8</v>
      </c>
      <c r="BZ62">
        <v>874.1</v>
      </c>
      <c r="CA62">
        <v>775.6</v>
      </c>
      <c r="CB62">
        <v>726.4</v>
      </c>
      <c r="CC62">
        <v>706.7</v>
      </c>
      <c r="CD62">
        <v>697</v>
      </c>
      <c r="CE62">
        <v>693.2</v>
      </c>
      <c r="CF62">
        <v>695.6</v>
      </c>
      <c r="CG62">
        <v>587.70000000000005</v>
      </c>
      <c r="CH62">
        <v>533.29999999999995</v>
      </c>
      <c r="CI62">
        <v>508.1</v>
      </c>
      <c r="CJ62">
        <v>496.4</v>
      </c>
      <c r="CK62">
        <v>491.2</v>
      </c>
      <c r="CL62">
        <v>486.8</v>
      </c>
      <c r="CM62">
        <v>659.7</v>
      </c>
      <c r="CN62">
        <v>563.70000000000005</v>
      </c>
      <c r="CO62">
        <v>517.5</v>
      </c>
      <c r="CP62">
        <v>495</v>
      </c>
      <c r="CQ62">
        <v>483.3</v>
      </c>
      <c r="CR62">
        <v>477.4</v>
      </c>
      <c r="CS62">
        <v>471.9</v>
      </c>
      <c r="CT62">
        <v>636.29999999999995</v>
      </c>
      <c r="CU62">
        <v>547.4</v>
      </c>
      <c r="CV62">
        <v>506</v>
      </c>
      <c r="CW62">
        <v>484.1</v>
      </c>
      <c r="CX62">
        <v>469.8</v>
      </c>
      <c r="CY62">
        <v>459.7</v>
      </c>
      <c r="CZ62">
        <v>449</v>
      </c>
      <c r="DA62">
        <v>643.29999999999995</v>
      </c>
      <c r="DB62">
        <v>540.9</v>
      </c>
      <c r="DC62">
        <v>495.8</v>
      </c>
      <c r="DD62">
        <v>474.1</v>
      </c>
      <c r="DE62">
        <v>463.4</v>
      </c>
      <c r="DF62">
        <v>452.1</v>
      </c>
      <c r="DG62">
        <v>431.5</v>
      </c>
      <c r="DH62">
        <v>641.29999999999995</v>
      </c>
      <c r="DI62">
        <v>534.6</v>
      </c>
      <c r="DJ62">
        <v>489.2</v>
      </c>
      <c r="DK62">
        <v>463.8</v>
      </c>
      <c r="DL62">
        <v>443.5</v>
      </c>
      <c r="DM62">
        <v>426.9</v>
      </c>
      <c r="DN62">
        <v>407.7</v>
      </c>
      <c r="DO62">
        <v>662.9</v>
      </c>
      <c r="DP62">
        <v>548.20000000000005</v>
      </c>
      <c r="DQ62">
        <v>495.8</v>
      </c>
      <c r="DR62">
        <v>467.8</v>
      </c>
      <c r="DS62">
        <v>445.2</v>
      </c>
      <c r="DT62">
        <v>425.2</v>
      </c>
      <c r="DU62">
        <v>390.8</v>
      </c>
      <c r="DV62">
        <v>740.9</v>
      </c>
      <c r="DW62">
        <v>597.29999999999995</v>
      </c>
      <c r="DX62">
        <v>522.29999999999995</v>
      </c>
      <c r="DY62">
        <v>485.2</v>
      </c>
      <c r="DZ62">
        <v>460.5</v>
      </c>
      <c r="EA62">
        <v>438.4</v>
      </c>
      <c r="EB62">
        <v>398.2</v>
      </c>
      <c r="EC62">
        <v>877.5</v>
      </c>
      <c r="ED62">
        <v>689.4</v>
      </c>
      <c r="EE62">
        <v>585.9</v>
      </c>
      <c r="EF62">
        <v>527.9</v>
      </c>
      <c r="EG62">
        <v>496.3</v>
      </c>
      <c r="EH62">
        <v>475.6</v>
      </c>
      <c r="EI62">
        <v>441</v>
      </c>
      <c r="EJ62">
        <v>1013.2</v>
      </c>
      <c r="EK62">
        <v>796.1</v>
      </c>
      <c r="EL62">
        <v>676.6</v>
      </c>
      <c r="EM62">
        <v>609.5</v>
      </c>
      <c r="EN62">
        <v>572.70000000000005</v>
      </c>
      <c r="EO62">
        <v>526.70000000000005</v>
      </c>
      <c r="EP62">
        <v>474.2</v>
      </c>
      <c r="EQ62">
        <v>0.82609999999999995</v>
      </c>
      <c r="ER62">
        <v>1.0713999999999999</v>
      </c>
      <c r="ES62">
        <v>1.6415999999999999</v>
      </c>
      <c r="ET62">
        <v>0.84340000000000004</v>
      </c>
      <c r="EU62">
        <v>1.1637</v>
      </c>
      <c r="EV62">
        <v>1.3575999999999999</v>
      </c>
      <c r="EW62">
        <v>0</v>
      </c>
      <c r="EX62">
        <v>0</v>
      </c>
      <c r="EY62">
        <v>2024</v>
      </c>
      <c r="EZ62">
        <v>1.3168</v>
      </c>
      <c r="FA62">
        <v>455.7</v>
      </c>
      <c r="FB62" t="s">
        <v>6075</v>
      </c>
      <c r="FC62">
        <v>17.718</v>
      </c>
      <c r="FD62">
        <v>34199</v>
      </c>
      <c r="FE62">
        <v>80.5</v>
      </c>
      <c r="FF62">
        <v>146.80000000000001</v>
      </c>
      <c r="FG62">
        <v>91.9</v>
      </c>
      <c r="FH62">
        <v>0</v>
      </c>
      <c r="FI62">
        <v>291.7</v>
      </c>
      <c r="FJ62">
        <v>546.5</v>
      </c>
      <c r="FK62">
        <v>413.5</v>
      </c>
      <c r="FL62">
        <v>365.5</v>
      </c>
      <c r="FM62">
        <v>711.4</v>
      </c>
      <c r="FN62">
        <v>515.6</v>
      </c>
      <c r="FO62">
        <v>442</v>
      </c>
      <c r="FP62">
        <v>444.8</v>
      </c>
      <c r="FQ62">
        <v>432.3</v>
      </c>
      <c r="FR62">
        <v>1.3489</v>
      </c>
      <c r="FS62">
        <v>1.3877999999999999</v>
      </c>
      <c r="FT62">
        <v>401.9</v>
      </c>
      <c r="FU62">
        <v>336.9</v>
      </c>
      <c r="FV62">
        <v>324</v>
      </c>
      <c r="FW62">
        <v>35.9</v>
      </c>
      <c r="FX62">
        <v>176.6</v>
      </c>
      <c r="FY62">
        <v>470.4</v>
      </c>
      <c r="FZ62">
        <v>344.1</v>
      </c>
      <c r="GA62">
        <v>335</v>
      </c>
      <c r="GB62">
        <v>320.2</v>
      </c>
      <c r="GC62">
        <v>305.89999999999998</v>
      </c>
      <c r="GD62">
        <v>291.3</v>
      </c>
      <c r="GE62">
        <v>274.39999999999998</v>
      </c>
      <c r="GF62">
        <v>265.89999999999998</v>
      </c>
      <c r="GG62">
        <v>300.60000000000002</v>
      </c>
      <c r="GH62">
        <v>333.4</v>
      </c>
    </row>
    <row r="63" spans="1:190" x14ac:dyDescent="0.25">
      <c r="A63" t="s">
        <v>5543</v>
      </c>
      <c r="B63" t="s">
        <v>6062</v>
      </c>
      <c r="C63" t="s">
        <v>542</v>
      </c>
      <c r="D63" t="s">
        <v>543</v>
      </c>
      <c r="E63" t="s">
        <v>1292</v>
      </c>
      <c r="F63" t="s">
        <v>1264</v>
      </c>
      <c r="G63" t="s">
        <v>7283</v>
      </c>
      <c r="H63">
        <v>1995</v>
      </c>
      <c r="I63" t="s">
        <v>5540</v>
      </c>
      <c r="J63" t="s">
        <v>5540</v>
      </c>
      <c r="K63" t="s">
        <v>924</v>
      </c>
      <c r="L63" t="s">
        <v>1698</v>
      </c>
      <c r="M63" t="s">
        <v>1781</v>
      </c>
      <c r="N63">
        <v>550</v>
      </c>
      <c r="O63" s="96">
        <v>45382.871678240743</v>
      </c>
      <c r="P63">
        <v>11.01</v>
      </c>
      <c r="Q63">
        <v>9.3219999999999992</v>
      </c>
      <c r="R63">
        <v>2.0459999999999998</v>
      </c>
      <c r="S63">
        <v>3.5</v>
      </c>
      <c r="T63">
        <v>5306</v>
      </c>
      <c r="U63">
        <v>0</v>
      </c>
      <c r="V63">
        <v>0.18</v>
      </c>
      <c r="W63">
        <v>634</v>
      </c>
      <c r="X63">
        <v>0.86919999999999997</v>
      </c>
      <c r="Y63">
        <v>690.3</v>
      </c>
      <c r="Z63">
        <v>1.0611999999999999</v>
      </c>
      <c r="AA63">
        <v>565.4</v>
      </c>
      <c r="AB63">
        <v>1033.5999999999999</v>
      </c>
      <c r="AC63">
        <v>831.2</v>
      </c>
      <c r="AD63">
        <v>721.1</v>
      </c>
      <c r="AE63">
        <v>659.9</v>
      </c>
      <c r="AF63">
        <v>623.29999999999995</v>
      </c>
      <c r="AG63">
        <v>600</v>
      </c>
      <c r="AH63">
        <v>572.6</v>
      </c>
      <c r="AI63">
        <v>0</v>
      </c>
      <c r="AJ63">
        <v>0</v>
      </c>
      <c r="AK63">
        <v>0</v>
      </c>
      <c r="AL63">
        <v>0</v>
      </c>
      <c r="AM63">
        <v>0</v>
      </c>
      <c r="AN63">
        <v>0</v>
      </c>
      <c r="AO63">
        <v>0</v>
      </c>
      <c r="AP63">
        <v>794.3</v>
      </c>
      <c r="AQ63">
        <v>653.9</v>
      </c>
      <c r="AR63">
        <v>583</v>
      </c>
      <c r="AS63">
        <v>545.70000000000005</v>
      </c>
      <c r="AT63">
        <v>524</v>
      </c>
      <c r="AU63">
        <v>508.6</v>
      </c>
      <c r="AV63">
        <v>486.6</v>
      </c>
      <c r="AW63">
        <v>0</v>
      </c>
      <c r="AX63">
        <v>0</v>
      </c>
      <c r="AY63">
        <v>0</v>
      </c>
      <c r="AZ63">
        <v>0</v>
      </c>
      <c r="BA63">
        <v>0</v>
      </c>
      <c r="BB63">
        <v>0</v>
      </c>
      <c r="BC63">
        <v>0</v>
      </c>
      <c r="BD63">
        <v>1033</v>
      </c>
      <c r="BE63">
        <v>782.8</v>
      </c>
      <c r="BF63">
        <v>653.20000000000005</v>
      </c>
      <c r="BG63">
        <v>580.9</v>
      </c>
      <c r="BH63">
        <v>543.4</v>
      </c>
      <c r="BI63">
        <v>514.1</v>
      </c>
      <c r="BJ63">
        <v>466.3</v>
      </c>
      <c r="BK63">
        <v>42.9</v>
      </c>
      <c r="BL63">
        <v>40.5</v>
      </c>
      <c r="BM63">
        <v>38.9</v>
      </c>
      <c r="BN63">
        <v>37.700000000000003</v>
      </c>
      <c r="BO63">
        <v>37.200000000000003</v>
      </c>
      <c r="BP63">
        <v>37.4</v>
      </c>
      <c r="BQ63">
        <v>37.5</v>
      </c>
      <c r="BR63">
        <v>143.4</v>
      </c>
      <c r="BS63">
        <v>149.19999999999999</v>
      </c>
      <c r="BT63">
        <v>153</v>
      </c>
      <c r="BU63">
        <v>159.4</v>
      </c>
      <c r="BV63">
        <v>173.6</v>
      </c>
      <c r="BW63">
        <v>178.6</v>
      </c>
      <c r="BX63">
        <v>179</v>
      </c>
      <c r="BY63">
        <v>1039.0999999999999</v>
      </c>
      <c r="BZ63">
        <v>856</v>
      </c>
      <c r="CA63">
        <v>762.4</v>
      </c>
      <c r="CB63">
        <v>721.3</v>
      </c>
      <c r="CC63">
        <v>704.5</v>
      </c>
      <c r="CD63">
        <v>694.7</v>
      </c>
      <c r="CE63">
        <v>685.4</v>
      </c>
      <c r="CF63">
        <v>685.8</v>
      </c>
      <c r="CG63">
        <v>583.20000000000005</v>
      </c>
      <c r="CH63">
        <v>535</v>
      </c>
      <c r="CI63">
        <v>514.29999999999995</v>
      </c>
      <c r="CJ63">
        <v>505.6</v>
      </c>
      <c r="CK63">
        <v>500.4</v>
      </c>
      <c r="CL63">
        <v>494.5</v>
      </c>
      <c r="CM63">
        <v>653.20000000000005</v>
      </c>
      <c r="CN63">
        <v>562.9</v>
      </c>
      <c r="CO63">
        <v>522</v>
      </c>
      <c r="CP63">
        <v>502.5</v>
      </c>
      <c r="CQ63">
        <v>493</v>
      </c>
      <c r="CR63">
        <v>487.7</v>
      </c>
      <c r="CS63">
        <v>481.4</v>
      </c>
      <c r="CT63">
        <v>633.70000000000005</v>
      </c>
      <c r="CU63">
        <v>550.1</v>
      </c>
      <c r="CV63">
        <v>512.4</v>
      </c>
      <c r="CW63">
        <v>491.8</v>
      </c>
      <c r="CX63">
        <v>478.7</v>
      </c>
      <c r="CY63">
        <v>470.1</v>
      </c>
      <c r="CZ63">
        <v>460.8</v>
      </c>
      <c r="DA63">
        <v>638</v>
      </c>
      <c r="DB63">
        <v>542.5</v>
      </c>
      <c r="DC63">
        <v>503.3</v>
      </c>
      <c r="DD63">
        <v>485.6</v>
      </c>
      <c r="DE63">
        <v>474</v>
      </c>
      <c r="DF63">
        <v>460.7</v>
      </c>
      <c r="DG63">
        <v>442.1</v>
      </c>
      <c r="DH63">
        <v>640.79999999999995</v>
      </c>
      <c r="DI63">
        <v>539.5</v>
      </c>
      <c r="DJ63">
        <v>497.1</v>
      </c>
      <c r="DK63">
        <v>472.9</v>
      </c>
      <c r="DL63">
        <v>454.5</v>
      </c>
      <c r="DM63">
        <v>439.9</v>
      </c>
      <c r="DN63">
        <v>420.9</v>
      </c>
      <c r="DO63">
        <v>664.4</v>
      </c>
      <c r="DP63">
        <v>553.6</v>
      </c>
      <c r="DQ63">
        <v>504</v>
      </c>
      <c r="DR63">
        <v>476.7</v>
      </c>
      <c r="DS63">
        <v>455.5</v>
      </c>
      <c r="DT63">
        <v>436.3</v>
      </c>
      <c r="DU63">
        <v>400.2</v>
      </c>
      <c r="DV63">
        <v>744.5</v>
      </c>
      <c r="DW63">
        <v>604.70000000000005</v>
      </c>
      <c r="DX63">
        <v>532.70000000000005</v>
      </c>
      <c r="DY63">
        <v>495.7</v>
      </c>
      <c r="DZ63">
        <v>470.7</v>
      </c>
      <c r="EA63">
        <v>448.7</v>
      </c>
      <c r="EB63">
        <v>404.4</v>
      </c>
      <c r="EC63">
        <v>890.3</v>
      </c>
      <c r="ED63">
        <v>698.3</v>
      </c>
      <c r="EE63">
        <v>590.5</v>
      </c>
      <c r="EF63">
        <v>528.79999999999995</v>
      </c>
      <c r="EG63">
        <v>495.1</v>
      </c>
      <c r="EH63">
        <v>471.4</v>
      </c>
      <c r="EI63">
        <v>429.8</v>
      </c>
      <c r="EJ63">
        <v>1028.0999999999999</v>
      </c>
      <c r="EK63">
        <v>806.3</v>
      </c>
      <c r="EL63">
        <v>679.7</v>
      </c>
      <c r="EM63">
        <v>598.4</v>
      </c>
      <c r="EN63">
        <v>542.1</v>
      </c>
      <c r="EO63">
        <v>505.2</v>
      </c>
      <c r="EP63">
        <v>459.9</v>
      </c>
      <c r="EQ63">
        <v>0.8286</v>
      </c>
      <c r="ER63">
        <v>1.0682</v>
      </c>
      <c r="ES63">
        <v>1.165</v>
      </c>
      <c r="ET63">
        <v>0.62780000000000002</v>
      </c>
      <c r="EU63">
        <v>0.85640000000000005</v>
      </c>
      <c r="EV63">
        <v>0.98799999999999999</v>
      </c>
      <c r="EW63">
        <v>0</v>
      </c>
      <c r="EX63">
        <v>0</v>
      </c>
      <c r="EY63">
        <v>2024</v>
      </c>
      <c r="EZ63">
        <v>0.95520000000000005</v>
      </c>
      <c r="FA63">
        <v>628.1</v>
      </c>
      <c r="FB63" t="s">
        <v>6384</v>
      </c>
      <c r="FC63">
        <v>8.82</v>
      </c>
      <c r="FD63">
        <v>7488</v>
      </c>
      <c r="FE63">
        <v>28.3</v>
      </c>
      <c r="FF63">
        <v>32.799999999999997</v>
      </c>
      <c r="FG63">
        <v>40.799999999999997</v>
      </c>
      <c r="FH63">
        <v>97.8</v>
      </c>
      <c r="FI63">
        <v>0</v>
      </c>
      <c r="FJ63">
        <v>745.3</v>
      </c>
      <c r="FK63">
        <v>574.20000000000005</v>
      </c>
      <c r="FL63">
        <v>515</v>
      </c>
      <c r="FM63">
        <v>955.7</v>
      </c>
      <c r="FN63">
        <v>700.6</v>
      </c>
      <c r="FO63">
        <v>607.29999999999995</v>
      </c>
      <c r="FP63">
        <v>623.29999999999995</v>
      </c>
      <c r="FQ63">
        <v>588.6</v>
      </c>
      <c r="FR63">
        <v>0.96260000000000001</v>
      </c>
      <c r="FS63">
        <v>1.0193000000000001</v>
      </c>
      <c r="FT63">
        <v>571.9</v>
      </c>
      <c r="FU63">
        <v>486.8</v>
      </c>
      <c r="FV63">
        <v>466.8</v>
      </c>
      <c r="FW63">
        <v>38</v>
      </c>
      <c r="FX63">
        <v>178.6</v>
      </c>
      <c r="FY63">
        <v>704.7</v>
      </c>
      <c r="FZ63">
        <v>501.1</v>
      </c>
      <c r="GA63">
        <v>486.5</v>
      </c>
      <c r="GB63">
        <v>462.4</v>
      </c>
      <c r="GC63">
        <v>442</v>
      </c>
      <c r="GD63">
        <v>429.1</v>
      </c>
      <c r="GE63">
        <v>406.3</v>
      </c>
      <c r="GF63">
        <v>387.5</v>
      </c>
      <c r="GG63">
        <v>408.6</v>
      </c>
      <c r="GH63">
        <v>439.1</v>
      </c>
    </row>
    <row r="64" spans="1:190" x14ac:dyDescent="0.25">
      <c r="A64" t="s">
        <v>5793</v>
      </c>
      <c r="B64" t="s">
        <v>6577</v>
      </c>
      <c r="C64" t="s">
        <v>1290</v>
      </c>
      <c r="D64" t="s">
        <v>1291</v>
      </c>
      <c r="E64" t="s">
        <v>1292</v>
      </c>
      <c r="F64" t="s">
        <v>1264</v>
      </c>
      <c r="G64" t="s">
        <v>7283</v>
      </c>
      <c r="H64">
        <v>1992</v>
      </c>
      <c r="I64" t="s">
        <v>5540</v>
      </c>
      <c r="J64" t="s">
        <v>5540</v>
      </c>
      <c r="K64" t="s">
        <v>924</v>
      </c>
      <c r="L64" t="s">
        <v>1698</v>
      </c>
      <c r="M64" t="s">
        <v>1781</v>
      </c>
      <c r="N64">
        <v>580</v>
      </c>
      <c r="O64" s="96">
        <v>45382.872025462966</v>
      </c>
      <c r="P64">
        <v>11.01</v>
      </c>
      <c r="Q64">
        <v>9.4440000000000008</v>
      </c>
      <c r="R64">
        <v>2.0659999999999998</v>
      </c>
      <c r="S64">
        <v>3.5</v>
      </c>
      <c r="T64">
        <v>5685</v>
      </c>
      <c r="U64">
        <v>0</v>
      </c>
      <c r="V64">
        <v>0.18</v>
      </c>
      <c r="W64">
        <v>636</v>
      </c>
      <c r="X64">
        <v>0.86580000000000001</v>
      </c>
      <c r="Y64">
        <v>693</v>
      </c>
      <c r="Z64">
        <v>1.0581</v>
      </c>
      <c r="AA64">
        <v>567.1</v>
      </c>
      <c r="AB64">
        <v>1038</v>
      </c>
      <c r="AC64">
        <v>835.4</v>
      </c>
      <c r="AD64">
        <v>724.8</v>
      </c>
      <c r="AE64">
        <v>662.1</v>
      </c>
      <c r="AF64">
        <v>625.29999999999995</v>
      </c>
      <c r="AG64">
        <v>601.9</v>
      </c>
      <c r="AH64">
        <v>574.9</v>
      </c>
      <c r="AI64">
        <v>0</v>
      </c>
      <c r="AJ64">
        <v>0</v>
      </c>
      <c r="AK64">
        <v>0</v>
      </c>
      <c r="AL64">
        <v>0</v>
      </c>
      <c r="AM64">
        <v>0</v>
      </c>
      <c r="AN64">
        <v>0</v>
      </c>
      <c r="AO64">
        <v>0</v>
      </c>
      <c r="AP64">
        <v>797.1</v>
      </c>
      <c r="AQ64">
        <v>656.3</v>
      </c>
      <c r="AR64">
        <v>585</v>
      </c>
      <c r="AS64">
        <v>546.9</v>
      </c>
      <c r="AT64">
        <v>525.29999999999995</v>
      </c>
      <c r="AU64">
        <v>510</v>
      </c>
      <c r="AV64">
        <v>488.2</v>
      </c>
      <c r="AW64">
        <v>0</v>
      </c>
      <c r="AX64">
        <v>0</v>
      </c>
      <c r="AY64">
        <v>0</v>
      </c>
      <c r="AZ64">
        <v>0</v>
      </c>
      <c r="BA64">
        <v>0</v>
      </c>
      <c r="BB64">
        <v>0</v>
      </c>
      <c r="BC64">
        <v>0</v>
      </c>
      <c r="BD64">
        <v>1037.0999999999999</v>
      </c>
      <c r="BE64">
        <v>786.4</v>
      </c>
      <c r="BF64">
        <v>655.9</v>
      </c>
      <c r="BG64">
        <v>582.5</v>
      </c>
      <c r="BH64">
        <v>544.79999999999995</v>
      </c>
      <c r="BI64">
        <v>515.5</v>
      </c>
      <c r="BJ64">
        <v>467.8</v>
      </c>
      <c r="BK64">
        <v>43</v>
      </c>
      <c r="BL64">
        <v>40.700000000000003</v>
      </c>
      <c r="BM64">
        <v>39.200000000000003</v>
      </c>
      <c r="BN64">
        <v>38.1</v>
      </c>
      <c r="BO64">
        <v>37.6</v>
      </c>
      <c r="BP64">
        <v>37.4</v>
      </c>
      <c r="BQ64">
        <v>37.9</v>
      </c>
      <c r="BR64">
        <v>143.4</v>
      </c>
      <c r="BS64">
        <v>149.19999999999999</v>
      </c>
      <c r="BT64">
        <v>152.9</v>
      </c>
      <c r="BU64">
        <v>159.19999999999999</v>
      </c>
      <c r="BV64">
        <v>173.6</v>
      </c>
      <c r="BW64">
        <v>178.6</v>
      </c>
      <c r="BX64">
        <v>179</v>
      </c>
      <c r="BY64">
        <v>1047.5999999999999</v>
      </c>
      <c r="BZ64">
        <v>863.9</v>
      </c>
      <c r="CA64">
        <v>769.6</v>
      </c>
      <c r="CB64">
        <v>726</v>
      </c>
      <c r="CC64">
        <v>708.6</v>
      </c>
      <c r="CD64">
        <v>698.6</v>
      </c>
      <c r="CE64">
        <v>689.1</v>
      </c>
      <c r="CF64">
        <v>690.4</v>
      </c>
      <c r="CG64">
        <v>587</v>
      </c>
      <c r="CH64">
        <v>537.5</v>
      </c>
      <c r="CI64">
        <v>515.6</v>
      </c>
      <c r="CJ64">
        <v>506.2</v>
      </c>
      <c r="CK64">
        <v>500.8</v>
      </c>
      <c r="CL64">
        <v>494.8</v>
      </c>
      <c r="CM64">
        <v>657.2</v>
      </c>
      <c r="CN64">
        <v>565.70000000000005</v>
      </c>
      <c r="CO64">
        <v>523.9</v>
      </c>
      <c r="CP64">
        <v>503.6</v>
      </c>
      <c r="CQ64">
        <v>493.5</v>
      </c>
      <c r="CR64">
        <v>488.1</v>
      </c>
      <c r="CS64">
        <v>481.6</v>
      </c>
      <c r="CT64">
        <v>637.20000000000005</v>
      </c>
      <c r="CU64">
        <v>552.20000000000005</v>
      </c>
      <c r="CV64">
        <v>513.70000000000005</v>
      </c>
      <c r="CW64">
        <v>493</v>
      </c>
      <c r="CX64">
        <v>479.7</v>
      </c>
      <c r="CY64">
        <v>470.9</v>
      </c>
      <c r="CZ64">
        <v>461.3</v>
      </c>
      <c r="DA64">
        <v>638</v>
      </c>
      <c r="DB64">
        <v>542.70000000000005</v>
      </c>
      <c r="DC64">
        <v>503.3</v>
      </c>
      <c r="DD64">
        <v>485.4</v>
      </c>
      <c r="DE64">
        <v>475.3</v>
      </c>
      <c r="DF64">
        <v>462.1</v>
      </c>
      <c r="DG64">
        <v>443.2</v>
      </c>
      <c r="DH64">
        <v>640.6</v>
      </c>
      <c r="DI64">
        <v>539.5</v>
      </c>
      <c r="DJ64">
        <v>497.3</v>
      </c>
      <c r="DK64">
        <v>473.6</v>
      </c>
      <c r="DL64">
        <v>455.5</v>
      </c>
      <c r="DM64">
        <v>441</v>
      </c>
      <c r="DN64">
        <v>422.2</v>
      </c>
      <c r="DO64">
        <v>664.2</v>
      </c>
      <c r="DP64">
        <v>553.6</v>
      </c>
      <c r="DQ64">
        <v>504.1</v>
      </c>
      <c r="DR64">
        <v>477.3</v>
      </c>
      <c r="DS64">
        <v>456.7</v>
      </c>
      <c r="DT64">
        <v>437.7</v>
      </c>
      <c r="DU64">
        <v>402.3</v>
      </c>
      <c r="DV64">
        <v>744.4</v>
      </c>
      <c r="DW64">
        <v>604.5</v>
      </c>
      <c r="DX64">
        <v>532.1</v>
      </c>
      <c r="DY64">
        <v>495.5</v>
      </c>
      <c r="DZ64">
        <v>471.1</v>
      </c>
      <c r="EA64">
        <v>449.9</v>
      </c>
      <c r="EB64">
        <v>406.9</v>
      </c>
      <c r="EC64">
        <v>890.7</v>
      </c>
      <c r="ED64">
        <v>698.8</v>
      </c>
      <c r="EE64">
        <v>590.5</v>
      </c>
      <c r="EF64">
        <v>528.5</v>
      </c>
      <c r="EG64">
        <v>495</v>
      </c>
      <c r="EH64">
        <v>471.9</v>
      </c>
      <c r="EI64">
        <v>431.6</v>
      </c>
      <c r="EJ64">
        <v>1028.5</v>
      </c>
      <c r="EK64">
        <v>806.9</v>
      </c>
      <c r="EL64">
        <v>680</v>
      </c>
      <c r="EM64">
        <v>598.1</v>
      </c>
      <c r="EN64">
        <v>541.9</v>
      </c>
      <c r="EO64">
        <v>505.1</v>
      </c>
      <c r="EP64">
        <v>460.7</v>
      </c>
      <c r="EQ64">
        <v>0.8256</v>
      </c>
      <c r="ER64">
        <v>1.0650999999999999</v>
      </c>
      <c r="ES64">
        <v>1.2228000000000001</v>
      </c>
      <c r="ET64">
        <v>0.67600000000000005</v>
      </c>
      <c r="EU64">
        <v>0.90300000000000002</v>
      </c>
      <c r="EV64">
        <v>1.0187999999999999</v>
      </c>
      <c r="EW64">
        <v>0</v>
      </c>
      <c r="EX64">
        <v>0</v>
      </c>
      <c r="EY64">
        <v>2024</v>
      </c>
      <c r="EZ64">
        <v>1.0118</v>
      </c>
      <c r="FA64">
        <v>593</v>
      </c>
      <c r="FB64" t="s">
        <v>6429</v>
      </c>
      <c r="FC64">
        <v>9.3949999999999996</v>
      </c>
      <c r="FD64">
        <v>5933</v>
      </c>
      <c r="FE64">
        <v>26.3</v>
      </c>
      <c r="FF64">
        <v>37.1</v>
      </c>
      <c r="FG64">
        <v>30.1</v>
      </c>
      <c r="FH64">
        <v>0</v>
      </c>
      <c r="FI64">
        <v>108.6</v>
      </c>
      <c r="FJ64">
        <v>693.2</v>
      </c>
      <c r="FK64">
        <v>543.1</v>
      </c>
      <c r="FL64">
        <v>490.7</v>
      </c>
      <c r="FM64">
        <v>887.6</v>
      </c>
      <c r="FN64">
        <v>664.5</v>
      </c>
      <c r="FO64">
        <v>588.9</v>
      </c>
      <c r="FP64">
        <v>590.20000000000005</v>
      </c>
      <c r="FQ64">
        <v>553.5</v>
      </c>
      <c r="FR64">
        <v>1.0165</v>
      </c>
      <c r="FS64">
        <v>1.0840000000000001</v>
      </c>
      <c r="FT64">
        <v>536</v>
      </c>
      <c r="FU64">
        <v>449.6</v>
      </c>
      <c r="FV64">
        <v>433.4</v>
      </c>
      <c r="FW64">
        <v>37.5</v>
      </c>
      <c r="FX64">
        <v>139.5</v>
      </c>
      <c r="FY64">
        <v>666.9</v>
      </c>
      <c r="FZ64">
        <v>481.7</v>
      </c>
      <c r="GA64">
        <v>468.3</v>
      </c>
      <c r="GB64">
        <v>442.9</v>
      </c>
      <c r="GC64">
        <v>418.2</v>
      </c>
      <c r="GD64">
        <v>391.8</v>
      </c>
      <c r="GE64">
        <v>361.7</v>
      </c>
      <c r="GF64">
        <v>301.10000000000002</v>
      </c>
      <c r="GG64">
        <v>350.7</v>
      </c>
      <c r="GH64">
        <v>405</v>
      </c>
    </row>
    <row r="65" spans="1:190" x14ac:dyDescent="0.25">
      <c r="A65" t="s">
        <v>5540</v>
      </c>
      <c r="B65" t="s">
        <v>6032</v>
      </c>
      <c r="C65" t="s">
        <v>3360</v>
      </c>
      <c r="D65" t="s">
        <v>3361</v>
      </c>
      <c r="E65" t="s">
        <v>3362</v>
      </c>
      <c r="F65" t="s">
        <v>1785</v>
      </c>
      <c r="G65" t="s">
        <v>1459</v>
      </c>
      <c r="H65">
        <v>2012</v>
      </c>
      <c r="I65" t="s">
        <v>5687</v>
      </c>
      <c r="J65" t="s">
        <v>5540</v>
      </c>
      <c r="K65" t="s">
        <v>924</v>
      </c>
      <c r="L65" t="s">
        <v>1698</v>
      </c>
      <c r="M65" t="s">
        <v>1781</v>
      </c>
      <c r="N65">
        <v>732</v>
      </c>
      <c r="O65" s="96">
        <v>45382.877280092594</v>
      </c>
      <c r="P65">
        <v>11.292999999999999</v>
      </c>
      <c r="Q65">
        <v>10.613</v>
      </c>
      <c r="R65">
        <v>2.0259999999999998</v>
      </c>
      <c r="S65">
        <v>3.76</v>
      </c>
      <c r="T65">
        <v>7260</v>
      </c>
      <c r="U65">
        <v>0</v>
      </c>
      <c r="V65">
        <v>0.24</v>
      </c>
      <c r="W65">
        <v>617.29999999999995</v>
      </c>
      <c r="X65">
        <v>0.88060000000000005</v>
      </c>
      <c r="Y65">
        <v>681.4</v>
      </c>
      <c r="Z65">
        <v>1.0948</v>
      </c>
      <c r="AA65">
        <v>548.1</v>
      </c>
      <c r="AB65">
        <v>1025.3</v>
      </c>
      <c r="AC65">
        <v>822.4</v>
      </c>
      <c r="AD65">
        <v>711.3</v>
      </c>
      <c r="AE65">
        <v>648.5</v>
      </c>
      <c r="AF65">
        <v>617.9</v>
      </c>
      <c r="AG65">
        <v>593</v>
      </c>
      <c r="AH65">
        <v>563.4</v>
      </c>
      <c r="AI65">
        <v>0</v>
      </c>
      <c r="AJ65">
        <v>0</v>
      </c>
      <c r="AK65">
        <v>0</v>
      </c>
      <c r="AL65">
        <v>0</v>
      </c>
      <c r="AM65">
        <v>0</v>
      </c>
      <c r="AN65">
        <v>0</v>
      </c>
      <c r="AO65">
        <v>0</v>
      </c>
      <c r="AP65">
        <v>786.7</v>
      </c>
      <c r="AQ65">
        <v>642.5</v>
      </c>
      <c r="AR65">
        <v>567.5</v>
      </c>
      <c r="AS65">
        <v>526.6</v>
      </c>
      <c r="AT65">
        <v>504.5</v>
      </c>
      <c r="AU65">
        <v>488</v>
      </c>
      <c r="AV65">
        <v>466.3</v>
      </c>
      <c r="AW65">
        <v>0</v>
      </c>
      <c r="AX65">
        <v>0</v>
      </c>
      <c r="AY65">
        <v>0</v>
      </c>
      <c r="AZ65">
        <v>0</v>
      </c>
      <c r="BA65">
        <v>0</v>
      </c>
      <c r="BB65">
        <v>0</v>
      </c>
      <c r="BC65">
        <v>0</v>
      </c>
      <c r="BD65">
        <v>1020.3</v>
      </c>
      <c r="BE65">
        <v>771.8</v>
      </c>
      <c r="BF65">
        <v>640.1</v>
      </c>
      <c r="BG65">
        <v>562.79999999999995</v>
      </c>
      <c r="BH65">
        <v>524.20000000000005</v>
      </c>
      <c r="BI65">
        <v>493.4</v>
      </c>
      <c r="BJ65">
        <v>444.3</v>
      </c>
      <c r="BK65">
        <v>44.4</v>
      </c>
      <c r="BL65">
        <v>42.4</v>
      </c>
      <c r="BM65">
        <v>40.799999999999997</v>
      </c>
      <c r="BN65">
        <v>39.4</v>
      </c>
      <c r="BO65">
        <v>38.799999999999997</v>
      </c>
      <c r="BP65">
        <v>38.5</v>
      </c>
      <c r="BQ65">
        <v>39.299999999999997</v>
      </c>
      <c r="BR65">
        <v>143.4</v>
      </c>
      <c r="BS65">
        <v>147.19999999999999</v>
      </c>
      <c r="BT65">
        <v>148</v>
      </c>
      <c r="BU65">
        <v>148.69999999999999</v>
      </c>
      <c r="BV65">
        <v>150.1</v>
      </c>
      <c r="BW65">
        <v>172.5</v>
      </c>
      <c r="BX65">
        <v>176.3</v>
      </c>
      <c r="BY65">
        <v>1075.2</v>
      </c>
      <c r="BZ65">
        <v>876.4</v>
      </c>
      <c r="CA65">
        <v>769</v>
      </c>
      <c r="CB65">
        <v>708.3</v>
      </c>
      <c r="CC65">
        <v>682.2</v>
      </c>
      <c r="CD65">
        <v>671</v>
      </c>
      <c r="CE65">
        <v>665.4</v>
      </c>
      <c r="CF65">
        <v>696.4</v>
      </c>
      <c r="CG65">
        <v>583.20000000000005</v>
      </c>
      <c r="CH65">
        <v>524.6</v>
      </c>
      <c r="CI65">
        <v>493.9</v>
      </c>
      <c r="CJ65">
        <v>479.3</v>
      </c>
      <c r="CK65">
        <v>473</v>
      </c>
      <c r="CL65">
        <v>467.9</v>
      </c>
      <c r="CM65">
        <v>657.1</v>
      </c>
      <c r="CN65">
        <v>557.5</v>
      </c>
      <c r="CO65">
        <v>507.6</v>
      </c>
      <c r="CP65">
        <v>481.4</v>
      </c>
      <c r="CQ65">
        <v>467.1</v>
      </c>
      <c r="CR65">
        <v>459.4</v>
      </c>
      <c r="CS65">
        <v>453.3</v>
      </c>
      <c r="CT65">
        <v>634.29999999999995</v>
      </c>
      <c r="CU65">
        <v>541</v>
      </c>
      <c r="CV65">
        <v>495.7</v>
      </c>
      <c r="CW65">
        <v>471.6</v>
      </c>
      <c r="CX65">
        <v>455.3</v>
      </c>
      <c r="CY65">
        <v>443.3</v>
      </c>
      <c r="CZ65">
        <v>430</v>
      </c>
      <c r="DA65">
        <v>629.4</v>
      </c>
      <c r="DB65">
        <v>526.4</v>
      </c>
      <c r="DC65">
        <v>480.4</v>
      </c>
      <c r="DD65">
        <v>459</v>
      </c>
      <c r="DE65">
        <v>448.8</v>
      </c>
      <c r="DF65">
        <v>438.4</v>
      </c>
      <c r="DG65">
        <v>414.3</v>
      </c>
      <c r="DH65">
        <v>622.4</v>
      </c>
      <c r="DI65">
        <v>517.29999999999995</v>
      </c>
      <c r="DJ65">
        <v>471.8</v>
      </c>
      <c r="DK65">
        <v>446.1</v>
      </c>
      <c r="DL65">
        <v>425.5</v>
      </c>
      <c r="DM65">
        <v>409.6</v>
      </c>
      <c r="DN65">
        <v>391</v>
      </c>
      <c r="DO65">
        <v>641.1</v>
      </c>
      <c r="DP65">
        <v>529.70000000000005</v>
      </c>
      <c r="DQ65">
        <v>478.1</v>
      </c>
      <c r="DR65">
        <v>449.9</v>
      </c>
      <c r="DS65">
        <v>426.6</v>
      </c>
      <c r="DT65">
        <v>406.1</v>
      </c>
      <c r="DU65">
        <v>371.8</v>
      </c>
      <c r="DV65">
        <v>713.8</v>
      </c>
      <c r="DW65">
        <v>576.1</v>
      </c>
      <c r="DX65">
        <v>504</v>
      </c>
      <c r="DY65">
        <v>467.6</v>
      </c>
      <c r="DZ65">
        <v>442.8</v>
      </c>
      <c r="EA65">
        <v>420.2</v>
      </c>
      <c r="EB65">
        <v>379</v>
      </c>
      <c r="EC65">
        <v>844.6</v>
      </c>
      <c r="ED65">
        <v>665.4</v>
      </c>
      <c r="EE65">
        <v>566</v>
      </c>
      <c r="EF65">
        <v>509.7</v>
      </c>
      <c r="EG65">
        <v>479.5</v>
      </c>
      <c r="EH65">
        <v>459.4</v>
      </c>
      <c r="EI65">
        <v>425.2</v>
      </c>
      <c r="EJ65">
        <v>975.3</v>
      </c>
      <c r="EK65">
        <v>768.4</v>
      </c>
      <c r="EL65">
        <v>653.5</v>
      </c>
      <c r="EM65">
        <v>588.6</v>
      </c>
      <c r="EN65">
        <v>553.70000000000005</v>
      </c>
      <c r="EO65">
        <v>514.9</v>
      </c>
      <c r="EP65">
        <v>461.4</v>
      </c>
      <c r="EQ65">
        <v>0.8397</v>
      </c>
      <c r="ER65">
        <v>1.1022000000000001</v>
      </c>
      <c r="ES65">
        <v>1.1278999999999999</v>
      </c>
      <c r="ET65">
        <v>0.6139</v>
      </c>
      <c r="EU65">
        <v>0.83350000000000002</v>
      </c>
      <c r="EV65">
        <v>0.95440000000000003</v>
      </c>
      <c r="EW65">
        <v>0</v>
      </c>
      <c r="EX65">
        <v>0</v>
      </c>
      <c r="EY65">
        <v>2024</v>
      </c>
      <c r="EZ65">
        <v>0.92810000000000004</v>
      </c>
      <c r="FA65">
        <v>646.5</v>
      </c>
      <c r="FB65" t="s">
        <v>7102</v>
      </c>
      <c r="FC65">
        <v>8.032</v>
      </c>
      <c r="FD65">
        <v>4519</v>
      </c>
      <c r="FE65">
        <v>21.5</v>
      </c>
      <c r="FF65">
        <v>30.4</v>
      </c>
      <c r="FG65">
        <v>20.7</v>
      </c>
      <c r="FH65">
        <v>62.9</v>
      </c>
      <c r="FI65">
        <v>0</v>
      </c>
      <c r="FJ65">
        <v>761.4</v>
      </c>
      <c r="FK65">
        <v>591.9</v>
      </c>
      <c r="FL65">
        <v>532</v>
      </c>
      <c r="FM65">
        <v>977.4</v>
      </c>
      <c r="FN65">
        <v>719.9</v>
      </c>
      <c r="FO65">
        <v>628.70000000000005</v>
      </c>
      <c r="FP65">
        <v>645.1</v>
      </c>
      <c r="FQ65">
        <v>602.20000000000005</v>
      </c>
      <c r="FR65">
        <v>0.93010000000000004</v>
      </c>
      <c r="FS65">
        <v>0.99629999999999996</v>
      </c>
      <c r="FT65">
        <v>594.1</v>
      </c>
      <c r="FU65">
        <v>501.4</v>
      </c>
      <c r="FV65">
        <v>479</v>
      </c>
      <c r="FW65">
        <v>38.9</v>
      </c>
      <c r="FX65">
        <v>178.1</v>
      </c>
      <c r="FY65">
        <v>748.3</v>
      </c>
      <c r="FZ65">
        <v>526.70000000000005</v>
      </c>
      <c r="GA65">
        <v>510.6</v>
      </c>
      <c r="GB65">
        <v>480.5</v>
      </c>
      <c r="GC65">
        <v>452.7</v>
      </c>
      <c r="GD65">
        <v>440.3</v>
      </c>
      <c r="GE65">
        <v>406.7</v>
      </c>
      <c r="GF65">
        <v>372.1</v>
      </c>
      <c r="GG65">
        <v>402.9</v>
      </c>
      <c r="GH65">
        <v>439.9</v>
      </c>
    </row>
    <row r="66" spans="1:190" x14ac:dyDescent="0.25">
      <c r="A66" t="s">
        <v>5540</v>
      </c>
      <c r="B66" t="s">
        <v>6055</v>
      </c>
      <c r="C66" t="s">
        <v>6056</v>
      </c>
      <c r="D66" t="s">
        <v>6057</v>
      </c>
      <c r="E66" t="s">
        <v>3362</v>
      </c>
      <c r="F66" t="s">
        <v>1045</v>
      </c>
      <c r="G66" t="s">
        <v>1459</v>
      </c>
      <c r="H66">
        <v>2012</v>
      </c>
      <c r="I66" t="s">
        <v>5540</v>
      </c>
      <c r="J66" t="s">
        <v>5540</v>
      </c>
      <c r="K66" t="s">
        <v>924</v>
      </c>
      <c r="L66" t="s">
        <v>1698</v>
      </c>
      <c r="M66" t="s">
        <v>1781</v>
      </c>
      <c r="N66">
        <v>600</v>
      </c>
      <c r="O66" s="96">
        <v>45385.469189814816</v>
      </c>
      <c r="P66">
        <v>11.292999999999999</v>
      </c>
      <c r="Q66">
        <v>10.641</v>
      </c>
      <c r="R66">
        <v>2.2109999999999999</v>
      </c>
      <c r="S66">
        <v>3.76</v>
      </c>
      <c r="T66">
        <v>7418</v>
      </c>
      <c r="U66">
        <v>0</v>
      </c>
      <c r="V66">
        <v>0.2</v>
      </c>
      <c r="W66">
        <v>606.20000000000005</v>
      </c>
      <c r="X66">
        <v>0.90569999999999995</v>
      </c>
      <c r="Y66">
        <v>662.5</v>
      </c>
      <c r="Z66">
        <v>1.1132</v>
      </c>
      <c r="AA66">
        <v>539</v>
      </c>
      <c r="AB66">
        <v>998.9</v>
      </c>
      <c r="AC66">
        <v>803</v>
      </c>
      <c r="AD66">
        <v>694.1</v>
      </c>
      <c r="AE66">
        <v>631.70000000000005</v>
      </c>
      <c r="AF66">
        <v>596.5</v>
      </c>
      <c r="AG66">
        <v>572.9</v>
      </c>
      <c r="AH66">
        <v>546.29999999999995</v>
      </c>
      <c r="AI66">
        <v>0</v>
      </c>
      <c r="AJ66">
        <v>0</v>
      </c>
      <c r="AK66">
        <v>0</v>
      </c>
      <c r="AL66">
        <v>0</v>
      </c>
      <c r="AM66">
        <v>0</v>
      </c>
      <c r="AN66">
        <v>0</v>
      </c>
      <c r="AO66">
        <v>0</v>
      </c>
      <c r="AP66">
        <v>768.1</v>
      </c>
      <c r="AQ66">
        <v>629.70000000000005</v>
      </c>
      <c r="AR66">
        <v>557.6</v>
      </c>
      <c r="AS66">
        <v>518.9</v>
      </c>
      <c r="AT66">
        <v>496.5</v>
      </c>
      <c r="AU66">
        <v>480.9</v>
      </c>
      <c r="AV66">
        <v>460.1</v>
      </c>
      <c r="AW66">
        <v>0</v>
      </c>
      <c r="AX66">
        <v>0</v>
      </c>
      <c r="AY66">
        <v>0</v>
      </c>
      <c r="AZ66">
        <v>0</v>
      </c>
      <c r="BA66">
        <v>0</v>
      </c>
      <c r="BB66">
        <v>0</v>
      </c>
      <c r="BC66">
        <v>0</v>
      </c>
      <c r="BD66">
        <v>996.7</v>
      </c>
      <c r="BE66">
        <v>755.4</v>
      </c>
      <c r="BF66">
        <v>626.79999999999995</v>
      </c>
      <c r="BG66">
        <v>553.4</v>
      </c>
      <c r="BH66">
        <v>515.29999999999995</v>
      </c>
      <c r="BI66">
        <v>485.7</v>
      </c>
      <c r="BJ66">
        <v>440.2</v>
      </c>
      <c r="BK66">
        <v>43.6</v>
      </c>
      <c r="BL66">
        <v>41.2</v>
      </c>
      <c r="BM66">
        <v>39.799999999999997</v>
      </c>
      <c r="BN66">
        <v>38.799999999999997</v>
      </c>
      <c r="BO66">
        <v>38.200000000000003</v>
      </c>
      <c r="BP66">
        <v>37.9</v>
      </c>
      <c r="BQ66">
        <v>38.6</v>
      </c>
      <c r="BR66">
        <v>140.1</v>
      </c>
      <c r="BS66">
        <v>148.30000000000001</v>
      </c>
      <c r="BT66">
        <v>151.19999999999999</v>
      </c>
      <c r="BU66">
        <v>156.5</v>
      </c>
      <c r="BV66">
        <v>165.9</v>
      </c>
      <c r="BW66">
        <v>176.3</v>
      </c>
      <c r="BX66">
        <v>178.1</v>
      </c>
      <c r="BY66">
        <v>1021.1</v>
      </c>
      <c r="BZ66">
        <v>837.5</v>
      </c>
      <c r="CA66">
        <v>740.3</v>
      </c>
      <c r="CB66">
        <v>693.4</v>
      </c>
      <c r="CC66">
        <v>674.5</v>
      </c>
      <c r="CD66">
        <v>664.5</v>
      </c>
      <c r="CE66">
        <v>657.4</v>
      </c>
      <c r="CF66">
        <v>668.5</v>
      </c>
      <c r="CG66">
        <v>564.29999999999995</v>
      </c>
      <c r="CH66">
        <v>511.4</v>
      </c>
      <c r="CI66">
        <v>487.1</v>
      </c>
      <c r="CJ66">
        <v>476.8</v>
      </c>
      <c r="CK66">
        <v>471.6</v>
      </c>
      <c r="CL66">
        <v>466.3</v>
      </c>
      <c r="CM66">
        <v>634.20000000000005</v>
      </c>
      <c r="CN66">
        <v>541.9</v>
      </c>
      <c r="CO66">
        <v>497</v>
      </c>
      <c r="CP66">
        <v>475</v>
      </c>
      <c r="CQ66">
        <v>463.9</v>
      </c>
      <c r="CR66">
        <v>458.5</v>
      </c>
      <c r="CS66">
        <v>452.4</v>
      </c>
      <c r="CT66">
        <v>612.5</v>
      </c>
      <c r="CU66">
        <v>527.4</v>
      </c>
      <c r="CV66">
        <v>487.2</v>
      </c>
      <c r="CW66">
        <v>465.4</v>
      </c>
      <c r="CX66">
        <v>450.8</v>
      </c>
      <c r="CY66">
        <v>440.7</v>
      </c>
      <c r="CZ66">
        <v>430.2</v>
      </c>
      <c r="DA66">
        <v>624.5</v>
      </c>
      <c r="DB66">
        <v>525.70000000000005</v>
      </c>
      <c r="DC66">
        <v>480.9</v>
      </c>
      <c r="DD66">
        <v>462.9</v>
      </c>
      <c r="DE66">
        <v>447.9</v>
      </c>
      <c r="DF66">
        <v>433.4</v>
      </c>
      <c r="DG66">
        <v>412.5</v>
      </c>
      <c r="DH66">
        <v>618.70000000000005</v>
      </c>
      <c r="DI66">
        <v>515.5</v>
      </c>
      <c r="DJ66">
        <v>470.7</v>
      </c>
      <c r="DK66">
        <v>445.7</v>
      </c>
      <c r="DL66">
        <v>426.6</v>
      </c>
      <c r="DM66">
        <v>414.6</v>
      </c>
      <c r="DN66">
        <v>397.6</v>
      </c>
      <c r="DO66">
        <v>636.29999999999995</v>
      </c>
      <c r="DP66">
        <v>526.5</v>
      </c>
      <c r="DQ66">
        <v>476.2</v>
      </c>
      <c r="DR66">
        <v>448.7</v>
      </c>
      <c r="DS66">
        <v>426.3</v>
      </c>
      <c r="DT66">
        <v>407.1</v>
      </c>
      <c r="DU66">
        <v>380.2</v>
      </c>
      <c r="DV66">
        <v>706.9</v>
      </c>
      <c r="DW66">
        <v>572.79999999999995</v>
      </c>
      <c r="DX66">
        <v>502.3</v>
      </c>
      <c r="DY66">
        <v>466.4</v>
      </c>
      <c r="DZ66">
        <v>441.6</v>
      </c>
      <c r="EA66">
        <v>419.2</v>
      </c>
      <c r="EB66">
        <v>378.6</v>
      </c>
      <c r="EC66">
        <v>845.8</v>
      </c>
      <c r="ED66">
        <v>665.5</v>
      </c>
      <c r="EE66">
        <v>561.4</v>
      </c>
      <c r="EF66">
        <v>500</v>
      </c>
      <c r="EG66">
        <v>466.9</v>
      </c>
      <c r="EH66">
        <v>443.5</v>
      </c>
      <c r="EI66">
        <v>402.5</v>
      </c>
      <c r="EJ66">
        <v>976.7</v>
      </c>
      <c r="EK66">
        <v>768.4</v>
      </c>
      <c r="EL66">
        <v>647.79999999999995</v>
      </c>
      <c r="EM66">
        <v>570</v>
      </c>
      <c r="EN66">
        <v>518.6</v>
      </c>
      <c r="EO66">
        <v>481.3</v>
      </c>
      <c r="EP66">
        <v>435.3</v>
      </c>
      <c r="EQ66">
        <v>0.85850000000000004</v>
      </c>
      <c r="ER66">
        <v>1.1205000000000001</v>
      </c>
      <c r="ES66">
        <v>1.5225</v>
      </c>
      <c r="ET66">
        <v>0.82069999999999999</v>
      </c>
      <c r="EU66">
        <v>1.095</v>
      </c>
      <c r="EV66">
        <v>1.2496</v>
      </c>
      <c r="EW66">
        <v>0</v>
      </c>
      <c r="EX66">
        <v>0</v>
      </c>
      <c r="EY66">
        <v>2024</v>
      </c>
      <c r="EZ66">
        <v>1.2371000000000001</v>
      </c>
      <c r="FA66">
        <v>485</v>
      </c>
      <c r="FB66" t="s">
        <v>6369</v>
      </c>
      <c r="FC66">
        <v>13.858000000000001</v>
      </c>
      <c r="FD66">
        <v>14638</v>
      </c>
      <c r="FE66">
        <v>52.1</v>
      </c>
      <c r="FF66">
        <v>89.7</v>
      </c>
      <c r="FG66">
        <v>68.599999999999994</v>
      </c>
      <c r="FH66">
        <v>0</v>
      </c>
      <c r="FI66">
        <v>271.7</v>
      </c>
      <c r="FJ66">
        <v>566.1</v>
      </c>
      <c r="FK66">
        <v>442.9</v>
      </c>
      <c r="FL66">
        <v>394.1</v>
      </c>
      <c r="FM66">
        <v>731.1</v>
      </c>
      <c r="FN66">
        <v>547.9</v>
      </c>
      <c r="FO66">
        <v>480.2</v>
      </c>
      <c r="FP66">
        <v>480.7</v>
      </c>
      <c r="FQ66">
        <v>451.2</v>
      </c>
      <c r="FR66">
        <v>1.2481</v>
      </c>
      <c r="FS66">
        <v>1.3297000000000001</v>
      </c>
      <c r="FT66">
        <v>426.4</v>
      </c>
      <c r="FU66">
        <v>358.1</v>
      </c>
      <c r="FV66">
        <v>339.8</v>
      </c>
      <c r="FW66">
        <v>37.9</v>
      </c>
      <c r="FX66">
        <v>143.6</v>
      </c>
      <c r="FY66">
        <v>545.5</v>
      </c>
      <c r="FZ66">
        <v>388.4</v>
      </c>
      <c r="GA66">
        <v>374.8</v>
      </c>
      <c r="GB66">
        <v>351.6</v>
      </c>
      <c r="GC66">
        <v>327.8</v>
      </c>
      <c r="GD66">
        <v>306.8</v>
      </c>
      <c r="GE66">
        <v>274.39999999999998</v>
      </c>
      <c r="GF66">
        <v>259.5</v>
      </c>
      <c r="GG66">
        <v>266.2</v>
      </c>
      <c r="GH66">
        <v>307.3</v>
      </c>
    </row>
    <row r="67" spans="1:190" x14ac:dyDescent="0.25">
      <c r="A67" t="s">
        <v>5540</v>
      </c>
      <c r="B67" t="s">
        <v>6144</v>
      </c>
      <c r="C67" t="s">
        <v>3648</v>
      </c>
      <c r="D67" t="s">
        <v>3649</v>
      </c>
      <c r="E67" t="s">
        <v>6145</v>
      </c>
      <c r="F67" t="s">
        <v>3651</v>
      </c>
      <c r="G67" t="s">
        <v>1594</v>
      </c>
      <c r="H67">
        <v>2013</v>
      </c>
      <c r="I67" t="s">
        <v>5540</v>
      </c>
      <c r="J67" t="s">
        <v>5540</v>
      </c>
      <c r="K67" t="s">
        <v>924</v>
      </c>
      <c r="L67" t="s">
        <v>1698</v>
      </c>
      <c r="M67" t="s">
        <v>1781</v>
      </c>
      <c r="N67">
        <v>740</v>
      </c>
      <c r="O67" s="96">
        <v>45382.877581018518</v>
      </c>
      <c r="P67">
        <v>11.292999999999999</v>
      </c>
      <c r="Q67">
        <v>10.680999999999999</v>
      </c>
      <c r="R67">
        <v>2.0289999999999999</v>
      </c>
      <c r="S67">
        <v>3.76</v>
      </c>
      <c r="T67">
        <v>7571</v>
      </c>
      <c r="U67">
        <v>0</v>
      </c>
      <c r="V67">
        <v>0.26</v>
      </c>
      <c r="W67">
        <v>612.9</v>
      </c>
      <c r="X67">
        <v>0.87819999999999998</v>
      </c>
      <c r="Y67">
        <v>683.2</v>
      </c>
      <c r="Z67">
        <v>1.0988</v>
      </c>
      <c r="AA67">
        <v>546.1</v>
      </c>
      <c r="AB67">
        <v>1017.4</v>
      </c>
      <c r="AC67">
        <v>817.7</v>
      </c>
      <c r="AD67">
        <v>713.4</v>
      </c>
      <c r="AE67">
        <v>652.4</v>
      </c>
      <c r="AF67">
        <v>621.5</v>
      </c>
      <c r="AG67">
        <v>595.9</v>
      </c>
      <c r="AH67">
        <v>565.5</v>
      </c>
      <c r="AI67">
        <v>0</v>
      </c>
      <c r="AJ67">
        <v>0</v>
      </c>
      <c r="AK67">
        <v>0</v>
      </c>
      <c r="AL67">
        <v>0</v>
      </c>
      <c r="AM67">
        <v>0</v>
      </c>
      <c r="AN67">
        <v>0</v>
      </c>
      <c r="AO67">
        <v>0</v>
      </c>
      <c r="AP67">
        <v>770.1</v>
      </c>
      <c r="AQ67">
        <v>632.79999999999995</v>
      </c>
      <c r="AR67">
        <v>564.6</v>
      </c>
      <c r="AS67">
        <v>526.79999999999995</v>
      </c>
      <c r="AT67">
        <v>505</v>
      </c>
      <c r="AU67">
        <v>489</v>
      </c>
      <c r="AV67">
        <v>468.4</v>
      </c>
      <c r="AW67">
        <v>0</v>
      </c>
      <c r="AX67">
        <v>0</v>
      </c>
      <c r="AY67">
        <v>0</v>
      </c>
      <c r="AZ67">
        <v>0</v>
      </c>
      <c r="BA67">
        <v>0</v>
      </c>
      <c r="BB67">
        <v>0</v>
      </c>
      <c r="BC67">
        <v>0</v>
      </c>
      <c r="BD67">
        <v>1014</v>
      </c>
      <c r="BE67">
        <v>766</v>
      </c>
      <c r="BF67">
        <v>639.6</v>
      </c>
      <c r="BG67">
        <v>564.20000000000005</v>
      </c>
      <c r="BH67">
        <v>525.1</v>
      </c>
      <c r="BI67">
        <v>493.6</v>
      </c>
      <c r="BJ67">
        <v>445.9</v>
      </c>
      <c r="BK67">
        <v>45.9</v>
      </c>
      <c r="BL67">
        <v>43.9</v>
      </c>
      <c r="BM67">
        <v>42.1</v>
      </c>
      <c r="BN67">
        <v>39.5</v>
      </c>
      <c r="BO67">
        <v>38.9</v>
      </c>
      <c r="BP67">
        <v>38.5</v>
      </c>
      <c r="BQ67">
        <v>38.6</v>
      </c>
      <c r="BR67">
        <v>143.4</v>
      </c>
      <c r="BS67">
        <v>147.19999999999999</v>
      </c>
      <c r="BT67">
        <v>147.9</v>
      </c>
      <c r="BU67">
        <v>148.5</v>
      </c>
      <c r="BV67">
        <v>150</v>
      </c>
      <c r="BW67">
        <v>172.7</v>
      </c>
      <c r="BX67">
        <v>176.5</v>
      </c>
      <c r="BY67">
        <v>1050.8</v>
      </c>
      <c r="BZ67">
        <v>861.1</v>
      </c>
      <c r="CA67">
        <v>768.5</v>
      </c>
      <c r="CB67">
        <v>712.6</v>
      </c>
      <c r="CC67">
        <v>686.4</v>
      </c>
      <c r="CD67">
        <v>674.5</v>
      </c>
      <c r="CE67">
        <v>667.5</v>
      </c>
      <c r="CF67">
        <v>667.5</v>
      </c>
      <c r="CG67">
        <v>559.9</v>
      </c>
      <c r="CH67">
        <v>513.4</v>
      </c>
      <c r="CI67">
        <v>496.1</v>
      </c>
      <c r="CJ67">
        <v>481.7</v>
      </c>
      <c r="CK67">
        <v>475.3</v>
      </c>
      <c r="CL67">
        <v>469.8</v>
      </c>
      <c r="CM67">
        <v>618.70000000000005</v>
      </c>
      <c r="CN67">
        <v>529.70000000000005</v>
      </c>
      <c r="CO67">
        <v>492.7</v>
      </c>
      <c r="CP67">
        <v>478.4</v>
      </c>
      <c r="CQ67">
        <v>469.3</v>
      </c>
      <c r="CR67">
        <v>461.7</v>
      </c>
      <c r="CS67">
        <v>455.3</v>
      </c>
      <c r="CT67">
        <v>580.9</v>
      </c>
      <c r="CU67">
        <v>507.2</v>
      </c>
      <c r="CV67">
        <v>475.7</v>
      </c>
      <c r="CW67">
        <v>459.1</v>
      </c>
      <c r="CX67">
        <v>449.9</v>
      </c>
      <c r="CY67">
        <v>444.1</v>
      </c>
      <c r="CZ67">
        <v>432.7</v>
      </c>
      <c r="DA67">
        <v>578.70000000000005</v>
      </c>
      <c r="DB67">
        <v>503.4</v>
      </c>
      <c r="DC67">
        <v>470.3</v>
      </c>
      <c r="DD67">
        <v>450.3</v>
      </c>
      <c r="DE67">
        <v>434.8</v>
      </c>
      <c r="DF67">
        <v>423.3</v>
      </c>
      <c r="DG67">
        <v>410.5</v>
      </c>
      <c r="DH67">
        <v>622.79999999999995</v>
      </c>
      <c r="DI67">
        <v>519.9</v>
      </c>
      <c r="DJ67">
        <v>473.7</v>
      </c>
      <c r="DK67">
        <v>448.6</v>
      </c>
      <c r="DL67">
        <v>428.6</v>
      </c>
      <c r="DM67">
        <v>412.7</v>
      </c>
      <c r="DN67">
        <v>394.1</v>
      </c>
      <c r="DO67">
        <v>646</v>
      </c>
      <c r="DP67">
        <v>533.1</v>
      </c>
      <c r="DQ67">
        <v>480.2</v>
      </c>
      <c r="DR67">
        <v>452.2</v>
      </c>
      <c r="DS67">
        <v>429.6</v>
      </c>
      <c r="DT67">
        <v>409.7</v>
      </c>
      <c r="DU67">
        <v>376.4</v>
      </c>
      <c r="DV67">
        <v>719.7</v>
      </c>
      <c r="DW67">
        <v>580.6</v>
      </c>
      <c r="DX67">
        <v>507</v>
      </c>
      <c r="DY67">
        <v>469.9</v>
      </c>
      <c r="DZ67">
        <v>445.5</v>
      </c>
      <c r="EA67">
        <v>423.6</v>
      </c>
      <c r="EB67">
        <v>384</v>
      </c>
      <c r="EC67">
        <v>852.1</v>
      </c>
      <c r="ED67">
        <v>670.5</v>
      </c>
      <c r="EE67">
        <v>570.20000000000005</v>
      </c>
      <c r="EF67">
        <v>512.9</v>
      </c>
      <c r="EG67">
        <v>482</v>
      </c>
      <c r="EH67">
        <v>461.8</v>
      </c>
      <c r="EI67">
        <v>428.4</v>
      </c>
      <c r="EJ67">
        <v>984</v>
      </c>
      <c r="EK67">
        <v>774.3</v>
      </c>
      <c r="EL67">
        <v>658.4</v>
      </c>
      <c r="EM67">
        <v>592.20000000000005</v>
      </c>
      <c r="EN67">
        <v>556.6</v>
      </c>
      <c r="EO67">
        <v>517.29999999999995</v>
      </c>
      <c r="EP67">
        <v>463.4</v>
      </c>
      <c r="EQ67">
        <v>0.85540000000000005</v>
      </c>
      <c r="ER67">
        <v>1.1053999999999999</v>
      </c>
      <c r="ES67">
        <v>1.2055</v>
      </c>
      <c r="ET67">
        <v>0.64600000000000002</v>
      </c>
      <c r="EU67">
        <v>0.88470000000000004</v>
      </c>
      <c r="EV67">
        <v>1.0243</v>
      </c>
      <c r="EW67">
        <v>0</v>
      </c>
      <c r="EX67">
        <v>0</v>
      </c>
      <c r="EY67">
        <v>2024</v>
      </c>
      <c r="EZ67">
        <v>0.98409999999999997</v>
      </c>
      <c r="FA67">
        <v>609.70000000000005</v>
      </c>
      <c r="FB67" t="s">
        <v>6542</v>
      </c>
      <c r="FC67">
        <v>9.0459999999999994</v>
      </c>
      <c r="FD67">
        <v>5556</v>
      </c>
      <c r="FE67">
        <v>25.2</v>
      </c>
      <c r="FF67">
        <v>31.4</v>
      </c>
      <c r="FG67">
        <v>30.5</v>
      </c>
      <c r="FH67">
        <v>94.9</v>
      </c>
      <c r="FI67">
        <v>0</v>
      </c>
      <c r="FJ67">
        <v>725.1</v>
      </c>
      <c r="FK67">
        <v>558.5</v>
      </c>
      <c r="FL67">
        <v>497.7</v>
      </c>
      <c r="FM67">
        <v>928.8</v>
      </c>
      <c r="FN67">
        <v>678.2</v>
      </c>
      <c r="FO67">
        <v>585.79999999999995</v>
      </c>
      <c r="FP67">
        <v>605.6</v>
      </c>
      <c r="FQ67">
        <v>571.79999999999995</v>
      </c>
      <c r="FR67">
        <v>0.99080000000000001</v>
      </c>
      <c r="FS67">
        <v>1.0492999999999999</v>
      </c>
      <c r="FT67">
        <v>542.6</v>
      </c>
      <c r="FU67">
        <v>460.7</v>
      </c>
      <c r="FV67">
        <v>443.8</v>
      </c>
      <c r="FW67">
        <v>36.5</v>
      </c>
      <c r="FX67">
        <v>177.2</v>
      </c>
      <c r="FY67">
        <v>666.5</v>
      </c>
      <c r="FZ67">
        <v>486.7</v>
      </c>
      <c r="GA67">
        <v>472.6</v>
      </c>
      <c r="GB67">
        <v>447.8</v>
      </c>
      <c r="GC67">
        <v>425.3</v>
      </c>
      <c r="GD67">
        <v>410.6</v>
      </c>
      <c r="GE67">
        <v>378</v>
      </c>
      <c r="GF67">
        <v>337.1</v>
      </c>
      <c r="GG67">
        <v>376</v>
      </c>
      <c r="GH67">
        <v>418.7</v>
      </c>
    </row>
    <row r="68" spans="1:190" x14ac:dyDescent="0.25">
      <c r="A68" t="s">
        <v>6816</v>
      </c>
      <c r="B68" t="s">
        <v>6817</v>
      </c>
      <c r="C68" t="s">
        <v>6818</v>
      </c>
      <c r="D68" t="s">
        <v>1687</v>
      </c>
      <c r="E68" t="s">
        <v>3650</v>
      </c>
      <c r="F68" t="s">
        <v>3651</v>
      </c>
      <c r="G68" t="s">
        <v>1594</v>
      </c>
      <c r="H68">
        <v>2013</v>
      </c>
      <c r="I68" t="s">
        <v>5540</v>
      </c>
      <c r="J68" t="s">
        <v>5540</v>
      </c>
      <c r="K68" t="s">
        <v>924</v>
      </c>
      <c r="L68" t="s">
        <v>1698</v>
      </c>
      <c r="M68" t="s">
        <v>1781</v>
      </c>
      <c r="N68">
        <v>200</v>
      </c>
      <c r="O68" s="96">
        <v>45415.365358796298</v>
      </c>
      <c r="P68">
        <v>11.3</v>
      </c>
      <c r="Q68">
        <v>10.504</v>
      </c>
      <c r="R68">
        <v>2.02</v>
      </c>
      <c r="S68">
        <v>3.76</v>
      </c>
      <c r="T68">
        <v>7275</v>
      </c>
      <c r="U68">
        <v>0</v>
      </c>
      <c r="V68">
        <v>0.21</v>
      </c>
      <c r="W68">
        <v>614.20000000000005</v>
      </c>
      <c r="X68">
        <v>0.88300000000000001</v>
      </c>
      <c r="Y68">
        <v>679.5</v>
      </c>
      <c r="Z68">
        <v>1.0965</v>
      </c>
      <c r="AA68">
        <v>547.20000000000005</v>
      </c>
      <c r="AB68">
        <v>1012.7</v>
      </c>
      <c r="AC68">
        <v>813.3</v>
      </c>
      <c r="AD68">
        <v>707.5</v>
      </c>
      <c r="AE68">
        <v>650.20000000000005</v>
      </c>
      <c r="AF68">
        <v>616.1</v>
      </c>
      <c r="AG68">
        <v>593.1</v>
      </c>
      <c r="AH68">
        <v>568.6</v>
      </c>
      <c r="AI68">
        <v>0</v>
      </c>
      <c r="AJ68">
        <v>0</v>
      </c>
      <c r="AK68">
        <v>0</v>
      </c>
      <c r="AL68">
        <v>0</v>
      </c>
      <c r="AM68">
        <v>0</v>
      </c>
      <c r="AN68">
        <v>0</v>
      </c>
      <c r="AO68">
        <v>0</v>
      </c>
      <c r="AP68">
        <v>773</v>
      </c>
      <c r="AQ68">
        <v>634.1</v>
      </c>
      <c r="AR68">
        <v>564.1</v>
      </c>
      <c r="AS68">
        <v>527.79999999999995</v>
      </c>
      <c r="AT68">
        <v>506.3</v>
      </c>
      <c r="AU68">
        <v>491.5</v>
      </c>
      <c r="AV68">
        <v>471.2</v>
      </c>
      <c r="AW68">
        <v>0</v>
      </c>
      <c r="AX68">
        <v>0</v>
      </c>
      <c r="AY68">
        <v>0</v>
      </c>
      <c r="AZ68">
        <v>0</v>
      </c>
      <c r="BA68">
        <v>0</v>
      </c>
      <c r="BB68">
        <v>0</v>
      </c>
      <c r="BC68">
        <v>0</v>
      </c>
      <c r="BD68">
        <v>1009.6</v>
      </c>
      <c r="BE68">
        <v>763.4</v>
      </c>
      <c r="BF68">
        <v>636.29999999999995</v>
      </c>
      <c r="BG68">
        <v>564.6</v>
      </c>
      <c r="BH68">
        <v>525.9</v>
      </c>
      <c r="BI68">
        <v>495.9</v>
      </c>
      <c r="BJ68">
        <v>447.2</v>
      </c>
      <c r="BK68">
        <v>43.9</v>
      </c>
      <c r="BL68">
        <v>41.8</v>
      </c>
      <c r="BM68">
        <v>40.700000000000003</v>
      </c>
      <c r="BN68">
        <v>40.1</v>
      </c>
      <c r="BO68">
        <v>39.9</v>
      </c>
      <c r="BP68">
        <v>39.9</v>
      </c>
      <c r="BQ68">
        <v>40.299999999999997</v>
      </c>
      <c r="BR68">
        <v>143.5</v>
      </c>
      <c r="BS68">
        <v>148.30000000000001</v>
      </c>
      <c r="BT68">
        <v>151.80000000000001</v>
      </c>
      <c r="BU68">
        <v>156.5</v>
      </c>
      <c r="BV68">
        <v>165.3</v>
      </c>
      <c r="BW68">
        <v>176.3</v>
      </c>
      <c r="BX68">
        <v>178.1</v>
      </c>
      <c r="BY68">
        <v>1043.5</v>
      </c>
      <c r="BZ68">
        <v>855.8</v>
      </c>
      <c r="CA68">
        <v>765.3</v>
      </c>
      <c r="CB68">
        <v>727.6</v>
      </c>
      <c r="CC68">
        <v>711.3</v>
      </c>
      <c r="CD68">
        <v>703.5</v>
      </c>
      <c r="CE68">
        <v>702.2</v>
      </c>
      <c r="CF68">
        <v>680.8</v>
      </c>
      <c r="CG68">
        <v>572.1</v>
      </c>
      <c r="CH68">
        <v>520</v>
      </c>
      <c r="CI68">
        <v>498.2</v>
      </c>
      <c r="CJ68">
        <v>489.5</v>
      </c>
      <c r="CK68">
        <v>484.5</v>
      </c>
      <c r="CL68">
        <v>480.7</v>
      </c>
      <c r="CM68">
        <v>644.29999999999995</v>
      </c>
      <c r="CN68">
        <v>547.9</v>
      </c>
      <c r="CO68">
        <v>501.8</v>
      </c>
      <c r="CP68">
        <v>481.7</v>
      </c>
      <c r="CQ68">
        <v>473.2</v>
      </c>
      <c r="CR68">
        <v>468.4</v>
      </c>
      <c r="CS68">
        <v>463.8</v>
      </c>
      <c r="CT68">
        <v>615.6</v>
      </c>
      <c r="CU68">
        <v>524.70000000000005</v>
      </c>
      <c r="CV68">
        <v>487.3</v>
      </c>
      <c r="CW68">
        <v>467.9</v>
      </c>
      <c r="CX68">
        <v>455.4</v>
      </c>
      <c r="CY68">
        <v>447.6</v>
      </c>
      <c r="CZ68">
        <v>438.8</v>
      </c>
      <c r="DA68">
        <v>593.20000000000005</v>
      </c>
      <c r="DB68">
        <v>508.1</v>
      </c>
      <c r="DC68">
        <v>471.5</v>
      </c>
      <c r="DD68">
        <v>452.7</v>
      </c>
      <c r="DE68">
        <v>441.1</v>
      </c>
      <c r="DF68">
        <v>433.3</v>
      </c>
      <c r="DG68">
        <v>417.6</v>
      </c>
      <c r="DH68">
        <v>613.29999999999995</v>
      </c>
      <c r="DI68">
        <v>517.9</v>
      </c>
      <c r="DJ68">
        <v>473.5</v>
      </c>
      <c r="DK68">
        <v>448.4</v>
      </c>
      <c r="DL68">
        <v>428.1</v>
      </c>
      <c r="DM68">
        <v>411</v>
      </c>
      <c r="DN68">
        <v>385.8</v>
      </c>
      <c r="DO68">
        <v>642.9</v>
      </c>
      <c r="DP68">
        <v>530.9</v>
      </c>
      <c r="DQ68">
        <v>478.6</v>
      </c>
      <c r="DR68">
        <v>450.1</v>
      </c>
      <c r="DS68">
        <v>427.6</v>
      </c>
      <c r="DT68">
        <v>408.8</v>
      </c>
      <c r="DU68">
        <v>375.9</v>
      </c>
      <c r="DV68">
        <v>713.5</v>
      </c>
      <c r="DW68">
        <v>576.79999999999995</v>
      </c>
      <c r="DX68">
        <v>505.2</v>
      </c>
      <c r="DY68">
        <v>467.9</v>
      </c>
      <c r="DZ68">
        <v>442.3</v>
      </c>
      <c r="EA68">
        <v>419.4</v>
      </c>
      <c r="EB68">
        <v>377.6</v>
      </c>
      <c r="EC68">
        <v>850.3</v>
      </c>
      <c r="ED68">
        <v>667.6</v>
      </c>
      <c r="EE68">
        <v>563.5</v>
      </c>
      <c r="EF68">
        <v>502.3</v>
      </c>
      <c r="EG68">
        <v>467.9</v>
      </c>
      <c r="EH68">
        <v>443.5</v>
      </c>
      <c r="EI68">
        <v>400.9</v>
      </c>
      <c r="EJ68">
        <v>981.8</v>
      </c>
      <c r="EK68">
        <v>770.9</v>
      </c>
      <c r="EL68">
        <v>649.79999999999995</v>
      </c>
      <c r="EM68">
        <v>572.79999999999995</v>
      </c>
      <c r="EN68">
        <v>520.79999999999995</v>
      </c>
      <c r="EO68">
        <v>482.8</v>
      </c>
      <c r="EP68">
        <v>435</v>
      </c>
      <c r="EQ68">
        <v>0.8528</v>
      </c>
      <c r="ER68">
        <v>1.1041000000000001</v>
      </c>
      <c r="ES68">
        <v>1.3188</v>
      </c>
      <c r="ET68">
        <v>0.73699999999999999</v>
      </c>
      <c r="EU68">
        <v>0.97209999999999996</v>
      </c>
      <c r="EV68">
        <v>1.0902000000000001</v>
      </c>
      <c r="EW68">
        <v>0</v>
      </c>
      <c r="EX68">
        <v>0</v>
      </c>
      <c r="EY68">
        <v>2024</v>
      </c>
      <c r="EZ68">
        <v>1.0935999999999999</v>
      </c>
      <c r="FA68">
        <v>548.70000000000005</v>
      </c>
      <c r="FB68" t="s">
        <v>6170</v>
      </c>
      <c r="FC68">
        <v>10.766</v>
      </c>
      <c r="FD68">
        <v>7463</v>
      </c>
      <c r="FE68">
        <v>32.1</v>
      </c>
      <c r="FF68">
        <v>53.6</v>
      </c>
      <c r="FG68">
        <v>41.3</v>
      </c>
      <c r="FH68">
        <v>0</v>
      </c>
      <c r="FI68">
        <v>134.1</v>
      </c>
      <c r="FJ68">
        <v>634.70000000000005</v>
      </c>
      <c r="FK68">
        <v>502.4</v>
      </c>
      <c r="FL68">
        <v>455</v>
      </c>
      <c r="FM68">
        <v>814.1</v>
      </c>
      <c r="FN68">
        <v>617.20000000000005</v>
      </c>
      <c r="FO68">
        <v>550.4</v>
      </c>
      <c r="FP68">
        <v>544.29999999999995</v>
      </c>
      <c r="FQ68">
        <v>512.70000000000005</v>
      </c>
      <c r="FR68">
        <v>1.1023000000000001</v>
      </c>
      <c r="FS68">
        <v>1.1701999999999999</v>
      </c>
      <c r="FT68">
        <v>496.6</v>
      </c>
      <c r="FU68">
        <v>416.1</v>
      </c>
      <c r="FV68">
        <v>399</v>
      </c>
      <c r="FW68">
        <v>38.5</v>
      </c>
      <c r="FX68">
        <v>141</v>
      </c>
      <c r="FY68">
        <v>631.20000000000005</v>
      </c>
      <c r="FZ68">
        <v>447.7</v>
      </c>
      <c r="GA68">
        <v>433</v>
      </c>
      <c r="GB68">
        <v>408.9</v>
      </c>
      <c r="GC68">
        <v>383.3</v>
      </c>
      <c r="GD68">
        <v>362.3</v>
      </c>
      <c r="GE68">
        <v>333.9</v>
      </c>
      <c r="GF68">
        <v>283.60000000000002</v>
      </c>
      <c r="GG68">
        <v>313.39999999999998</v>
      </c>
      <c r="GH68">
        <v>361.9</v>
      </c>
    </row>
    <row r="69" spans="1:190" x14ac:dyDescent="0.25">
      <c r="A69" t="s">
        <v>5540</v>
      </c>
      <c r="B69" t="s">
        <v>6343</v>
      </c>
      <c r="C69" t="s">
        <v>6344</v>
      </c>
      <c r="D69" t="s">
        <v>6345</v>
      </c>
      <c r="E69" t="s">
        <v>6204</v>
      </c>
      <c r="F69" t="s">
        <v>1785</v>
      </c>
      <c r="G69" t="s">
        <v>1459</v>
      </c>
      <c r="H69">
        <v>2012</v>
      </c>
      <c r="I69" t="s">
        <v>5540</v>
      </c>
      <c r="J69" t="s">
        <v>5540</v>
      </c>
      <c r="K69" t="s">
        <v>924</v>
      </c>
      <c r="L69" t="s">
        <v>1698</v>
      </c>
      <c r="M69" t="s">
        <v>1781</v>
      </c>
      <c r="N69">
        <v>735</v>
      </c>
      <c r="O69" s="96">
        <v>45382.86917824074</v>
      </c>
      <c r="P69">
        <v>11.292999999999999</v>
      </c>
      <c r="Q69">
        <v>10.662000000000001</v>
      </c>
      <c r="R69">
        <v>2.0379999999999998</v>
      </c>
      <c r="S69">
        <v>3.76</v>
      </c>
      <c r="T69">
        <v>7694</v>
      </c>
      <c r="U69">
        <v>0</v>
      </c>
      <c r="V69">
        <v>0.28999999999999998</v>
      </c>
      <c r="W69">
        <v>631.4</v>
      </c>
      <c r="X69">
        <v>0.86009999999999998</v>
      </c>
      <c r="Y69">
        <v>697.6</v>
      </c>
      <c r="Z69">
        <v>1.0728</v>
      </c>
      <c r="AA69">
        <v>559.29999999999995</v>
      </c>
      <c r="AB69">
        <v>1060</v>
      </c>
      <c r="AC69">
        <v>847</v>
      </c>
      <c r="AD69">
        <v>731.2</v>
      </c>
      <c r="AE69">
        <v>663.4</v>
      </c>
      <c r="AF69">
        <v>629.29999999999995</v>
      </c>
      <c r="AG69">
        <v>602.70000000000005</v>
      </c>
      <c r="AH69">
        <v>570.9</v>
      </c>
      <c r="AI69">
        <v>0</v>
      </c>
      <c r="AJ69">
        <v>0</v>
      </c>
      <c r="AK69">
        <v>0</v>
      </c>
      <c r="AL69">
        <v>0</v>
      </c>
      <c r="AM69">
        <v>0</v>
      </c>
      <c r="AN69">
        <v>0</v>
      </c>
      <c r="AO69">
        <v>0</v>
      </c>
      <c r="AP69">
        <v>812.1</v>
      </c>
      <c r="AQ69">
        <v>660.4</v>
      </c>
      <c r="AR69">
        <v>580.6</v>
      </c>
      <c r="AS69">
        <v>536.1</v>
      </c>
      <c r="AT69">
        <v>512.29999999999995</v>
      </c>
      <c r="AU69">
        <v>495.4</v>
      </c>
      <c r="AV69">
        <v>473.6</v>
      </c>
      <c r="AW69">
        <v>0</v>
      </c>
      <c r="AX69">
        <v>0</v>
      </c>
      <c r="AY69">
        <v>0</v>
      </c>
      <c r="AZ69">
        <v>0</v>
      </c>
      <c r="BA69">
        <v>0</v>
      </c>
      <c r="BB69">
        <v>0</v>
      </c>
      <c r="BC69">
        <v>0</v>
      </c>
      <c r="BD69">
        <v>1055.5</v>
      </c>
      <c r="BE69">
        <v>794.7</v>
      </c>
      <c r="BF69">
        <v>656.5</v>
      </c>
      <c r="BG69">
        <v>573.9</v>
      </c>
      <c r="BH69">
        <v>532.6</v>
      </c>
      <c r="BI69">
        <v>501</v>
      </c>
      <c r="BJ69">
        <v>451.5</v>
      </c>
      <c r="BK69">
        <v>44.5</v>
      </c>
      <c r="BL69">
        <v>42.4</v>
      </c>
      <c r="BM69">
        <v>40.9</v>
      </c>
      <c r="BN69">
        <v>39.799999999999997</v>
      </c>
      <c r="BO69">
        <v>39.200000000000003</v>
      </c>
      <c r="BP69">
        <v>38.799999999999997</v>
      </c>
      <c r="BQ69">
        <v>39</v>
      </c>
      <c r="BR69">
        <v>143.5</v>
      </c>
      <c r="BS69">
        <v>147</v>
      </c>
      <c r="BT69">
        <v>147.6</v>
      </c>
      <c r="BU69">
        <v>148</v>
      </c>
      <c r="BV69">
        <v>149.5</v>
      </c>
      <c r="BW69">
        <v>172.3</v>
      </c>
      <c r="BX69">
        <v>176.3</v>
      </c>
      <c r="BY69">
        <v>1105</v>
      </c>
      <c r="BZ69">
        <v>898.1</v>
      </c>
      <c r="CA69">
        <v>786.9</v>
      </c>
      <c r="CB69">
        <v>722.2</v>
      </c>
      <c r="CC69">
        <v>693.3</v>
      </c>
      <c r="CD69">
        <v>681.1</v>
      </c>
      <c r="CE69">
        <v>674.6</v>
      </c>
      <c r="CF69">
        <v>715.1</v>
      </c>
      <c r="CG69">
        <v>597.20000000000005</v>
      </c>
      <c r="CH69">
        <v>534.4</v>
      </c>
      <c r="CI69">
        <v>500.3</v>
      </c>
      <c r="CJ69">
        <v>484.2</v>
      </c>
      <c r="CK69">
        <v>477.4</v>
      </c>
      <c r="CL69">
        <v>472.1</v>
      </c>
      <c r="CM69">
        <v>674.8</v>
      </c>
      <c r="CN69">
        <v>570.1</v>
      </c>
      <c r="CO69">
        <v>515.9</v>
      </c>
      <c r="CP69">
        <v>486.8</v>
      </c>
      <c r="CQ69">
        <v>471.4</v>
      </c>
      <c r="CR69">
        <v>463.5</v>
      </c>
      <c r="CS69">
        <v>457.5</v>
      </c>
      <c r="CT69">
        <v>651.9</v>
      </c>
      <c r="CU69">
        <v>552.79999999999995</v>
      </c>
      <c r="CV69">
        <v>502.8</v>
      </c>
      <c r="CW69">
        <v>476.5</v>
      </c>
      <c r="CX69">
        <v>459.8</v>
      </c>
      <c r="CY69">
        <v>448</v>
      </c>
      <c r="CZ69">
        <v>435.3</v>
      </c>
      <c r="DA69">
        <v>645.79999999999995</v>
      </c>
      <c r="DB69">
        <v>538.1</v>
      </c>
      <c r="DC69">
        <v>486.9</v>
      </c>
      <c r="DD69">
        <v>463.1</v>
      </c>
      <c r="DE69">
        <v>452.2</v>
      </c>
      <c r="DF69">
        <v>443.4</v>
      </c>
      <c r="DG69">
        <v>420.3</v>
      </c>
      <c r="DH69">
        <v>642.4</v>
      </c>
      <c r="DI69">
        <v>530.5</v>
      </c>
      <c r="DJ69">
        <v>479.6</v>
      </c>
      <c r="DK69">
        <v>453.1</v>
      </c>
      <c r="DL69">
        <v>432.7</v>
      </c>
      <c r="DM69">
        <v>416.4</v>
      </c>
      <c r="DN69">
        <v>397.8</v>
      </c>
      <c r="DO69">
        <v>664.4</v>
      </c>
      <c r="DP69">
        <v>545.79999999999995</v>
      </c>
      <c r="DQ69">
        <v>487.4</v>
      </c>
      <c r="DR69">
        <v>457.5</v>
      </c>
      <c r="DS69">
        <v>435</v>
      </c>
      <c r="DT69">
        <v>415.2</v>
      </c>
      <c r="DU69">
        <v>382.1</v>
      </c>
      <c r="DV69">
        <v>742.1</v>
      </c>
      <c r="DW69">
        <v>596.79999999999995</v>
      </c>
      <c r="DX69">
        <v>517.70000000000005</v>
      </c>
      <c r="DY69">
        <v>476.4</v>
      </c>
      <c r="DZ69">
        <v>451.1</v>
      </c>
      <c r="EA69">
        <v>429.4</v>
      </c>
      <c r="EB69">
        <v>391.1</v>
      </c>
      <c r="EC69">
        <v>879.1</v>
      </c>
      <c r="ED69">
        <v>689.2</v>
      </c>
      <c r="EE69">
        <v>585</v>
      </c>
      <c r="EF69">
        <v>523.70000000000005</v>
      </c>
      <c r="EG69">
        <v>489.5</v>
      </c>
      <c r="EH69">
        <v>467.2</v>
      </c>
      <c r="EI69">
        <v>433.4</v>
      </c>
      <c r="EJ69">
        <v>1015.1</v>
      </c>
      <c r="EK69">
        <v>795.8</v>
      </c>
      <c r="EL69">
        <v>675.5</v>
      </c>
      <c r="EM69">
        <v>604.70000000000005</v>
      </c>
      <c r="EN69">
        <v>565.20000000000005</v>
      </c>
      <c r="EO69">
        <v>524.20000000000005</v>
      </c>
      <c r="EP69">
        <v>467.2</v>
      </c>
      <c r="EQ69">
        <v>0.81499999999999995</v>
      </c>
      <c r="ER69">
        <v>1.0804</v>
      </c>
      <c r="ES69">
        <v>1.2223999999999999</v>
      </c>
      <c r="ET69">
        <v>0.66859999999999997</v>
      </c>
      <c r="EU69">
        <v>0.89429999999999998</v>
      </c>
      <c r="EV69">
        <v>1.0136000000000001</v>
      </c>
      <c r="EW69">
        <v>0</v>
      </c>
      <c r="EX69">
        <v>0</v>
      </c>
      <c r="EY69">
        <v>2024</v>
      </c>
      <c r="EZ69">
        <v>1.0084</v>
      </c>
      <c r="FA69">
        <v>595</v>
      </c>
      <c r="FB69" t="s">
        <v>6737</v>
      </c>
      <c r="FC69">
        <v>9.484</v>
      </c>
      <c r="FD69">
        <v>8184</v>
      </c>
      <c r="FE69">
        <v>31.1</v>
      </c>
      <c r="FF69">
        <v>45.6</v>
      </c>
      <c r="FG69">
        <v>39.5</v>
      </c>
      <c r="FH69">
        <v>118.8</v>
      </c>
      <c r="FI69">
        <v>87.3</v>
      </c>
      <c r="FJ69">
        <v>695.4</v>
      </c>
      <c r="FK69">
        <v>542.29999999999995</v>
      </c>
      <c r="FL69">
        <v>490.8</v>
      </c>
      <c r="FM69">
        <v>897.4</v>
      </c>
      <c r="FN69">
        <v>670.9</v>
      </c>
      <c r="FO69">
        <v>591.9</v>
      </c>
      <c r="FP69">
        <v>596</v>
      </c>
      <c r="FQ69">
        <v>546.5</v>
      </c>
      <c r="FR69">
        <v>1.0066999999999999</v>
      </c>
      <c r="FS69">
        <v>1.0979000000000001</v>
      </c>
      <c r="FT69">
        <v>565.1</v>
      </c>
      <c r="FU69">
        <v>467.2</v>
      </c>
      <c r="FV69">
        <v>439.3</v>
      </c>
      <c r="FW69">
        <v>42.3</v>
      </c>
      <c r="FX69">
        <v>177.2</v>
      </c>
      <c r="FY69">
        <v>736.4</v>
      </c>
      <c r="FZ69">
        <v>490.7</v>
      </c>
      <c r="GA69">
        <v>469.5</v>
      </c>
      <c r="GB69">
        <v>441.3</v>
      </c>
      <c r="GC69">
        <v>415.2</v>
      </c>
      <c r="GD69">
        <v>382.8</v>
      </c>
      <c r="GE69">
        <v>360.6</v>
      </c>
      <c r="GF69">
        <v>346</v>
      </c>
      <c r="GG69">
        <v>356.8</v>
      </c>
      <c r="GH69">
        <v>393.9</v>
      </c>
    </row>
    <row r="70" spans="1:190" x14ac:dyDescent="0.25">
      <c r="A70" t="s">
        <v>5540</v>
      </c>
      <c r="B70" t="s">
        <v>6201</v>
      </c>
      <c r="C70" t="s">
        <v>6202</v>
      </c>
      <c r="D70" t="s">
        <v>6203</v>
      </c>
      <c r="E70" t="s">
        <v>6204</v>
      </c>
      <c r="F70" t="s">
        <v>1785</v>
      </c>
      <c r="G70" t="s">
        <v>1459</v>
      </c>
      <c r="H70">
        <v>2012</v>
      </c>
      <c r="I70" t="s">
        <v>5540</v>
      </c>
      <c r="J70" t="s">
        <v>5540</v>
      </c>
      <c r="K70" t="s">
        <v>924</v>
      </c>
      <c r="L70" t="s">
        <v>1698</v>
      </c>
      <c r="M70" t="s">
        <v>1781</v>
      </c>
      <c r="N70">
        <v>625</v>
      </c>
      <c r="O70" s="96">
        <v>45382.870358796295</v>
      </c>
      <c r="P70">
        <v>11.292999999999999</v>
      </c>
      <c r="Q70">
        <v>10.603999999999999</v>
      </c>
      <c r="R70">
        <v>2.2080000000000002</v>
      </c>
      <c r="S70">
        <v>3.76</v>
      </c>
      <c r="T70">
        <v>7269</v>
      </c>
      <c r="U70">
        <v>0</v>
      </c>
      <c r="V70">
        <v>0.16</v>
      </c>
      <c r="W70">
        <v>600.20000000000005</v>
      </c>
      <c r="X70">
        <v>0.90380000000000005</v>
      </c>
      <c r="Y70">
        <v>663.9</v>
      </c>
      <c r="Z70">
        <v>1.1198999999999999</v>
      </c>
      <c r="AA70">
        <v>535.70000000000005</v>
      </c>
      <c r="AB70">
        <v>975.8</v>
      </c>
      <c r="AC70">
        <v>787.6</v>
      </c>
      <c r="AD70">
        <v>686.4</v>
      </c>
      <c r="AE70">
        <v>635.29999999999995</v>
      </c>
      <c r="AF70">
        <v>610.20000000000005</v>
      </c>
      <c r="AG70">
        <v>585.5</v>
      </c>
      <c r="AH70">
        <v>557.20000000000005</v>
      </c>
      <c r="AI70">
        <v>0</v>
      </c>
      <c r="AJ70">
        <v>0</v>
      </c>
      <c r="AK70">
        <v>0</v>
      </c>
      <c r="AL70">
        <v>0</v>
      </c>
      <c r="AM70">
        <v>0</v>
      </c>
      <c r="AN70">
        <v>0</v>
      </c>
      <c r="AO70">
        <v>0</v>
      </c>
      <c r="AP70">
        <v>749.7</v>
      </c>
      <c r="AQ70">
        <v>618.1</v>
      </c>
      <c r="AR70">
        <v>551.1</v>
      </c>
      <c r="AS70">
        <v>517.29999999999995</v>
      </c>
      <c r="AT70">
        <v>498.4</v>
      </c>
      <c r="AU70">
        <v>483</v>
      </c>
      <c r="AV70">
        <v>461.5</v>
      </c>
      <c r="AW70">
        <v>0</v>
      </c>
      <c r="AX70">
        <v>0</v>
      </c>
      <c r="AY70">
        <v>0</v>
      </c>
      <c r="AZ70">
        <v>0</v>
      </c>
      <c r="BA70">
        <v>0</v>
      </c>
      <c r="BB70">
        <v>0</v>
      </c>
      <c r="BC70">
        <v>0</v>
      </c>
      <c r="BD70">
        <v>972.7</v>
      </c>
      <c r="BE70">
        <v>740.5</v>
      </c>
      <c r="BF70">
        <v>619.5</v>
      </c>
      <c r="BG70">
        <v>552.29999999999995</v>
      </c>
      <c r="BH70">
        <v>517.4</v>
      </c>
      <c r="BI70">
        <v>488.1</v>
      </c>
      <c r="BJ70">
        <v>441</v>
      </c>
      <c r="BK70">
        <v>43.5</v>
      </c>
      <c r="BL70">
        <v>41.2</v>
      </c>
      <c r="BM70">
        <v>39.799999999999997</v>
      </c>
      <c r="BN70">
        <v>38.9</v>
      </c>
      <c r="BO70">
        <v>38.4</v>
      </c>
      <c r="BP70">
        <v>38.200000000000003</v>
      </c>
      <c r="BQ70">
        <v>38.799999999999997</v>
      </c>
      <c r="BR70">
        <v>143.80000000000001</v>
      </c>
      <c r="BS70">
        <v>147.80000000000001</v>
      </c>
      <c r="BT70">
        <v>148.80000000000001</v>
      </c>
      <c r="BU70">
        <v>149.5</v>
      </c>
      <c r="BV70">
        <v>151.1</v>
      </c>
      <c r="BW70">
        <v>173.6</v>
      </c>
      <c r="BX70">
        <v>176.5</v>
      </c>
      <c r="BY70">
        <v>1006.6</v>
      </c>
      <c r="BZ70">
        <v>827.7</v>
      </c>
      <c r="CA70">
        <v>735.9</v>
      </c>
      <c r="CB70">
        <v>694.9</v>
      </c>
      <c r="CC70">
        <v>677.6</v>
      </c>
      <c r="CD70">
        <v>668.2</v>
      </c>
      <c r="CE70">
        <v>661.6</v>
      </c>
      <c r="CF70">
        <v>659.6</v>
      </c>
      <c r="CG70">
        <v>558.20000000000005</v>
      </c>
      <c r="CH70">
        <v>508.2</v>
      </c>
      <c r="CI70">
        <v>486.5</v>
      </c>
      <c r="CJ70">
        <v>477.7</v>
      </c>
      <c r="CK70">
        <v>472.6</v>
      </c>
      <c r="CL70">
        <v>467.5</v>
      </c>
      <c r="CM70">
        <v>626.20000000000005</v>
      </c>
      <c r="CN70">
        <v>536.70000000000005</v>
      </c>
      <c r="CO70">
        <v>494</v>
      </c>
      <c r="CP70">
        <v>474</v>
      </c>
      <c r="CQ70">
        <v>464.4</v>
      </c>
      <c r="CR70">
        <v>459.3</v>
      </c>
      <c r="CS70">
        <v>453.4</v>
      </c>
      <c r="CT70">
        <v>604.70000000000005</v>
      </c>
      <c r="CU70">
        <v>522.6</v>
      </c>
      <c r="CV70">
        <v>484.1</v>
      </c>
      <c r="CW70">
        <v>463.4</v>
      </c>
      <c r="CX70">
        <v>449.9</v>
      </c>
      <c r="CY70">
        <v>440.8</v>
      </c>
      <c r="CZ70">
        <v>430.8</v>
      </c>
      <c r="DA70">
        <v>587.5</v>
      </c>
      <c r="DB70">
        <v>503.8</v>
      </c>
      <c r="DC70">
        <v>467.9</v>
      </c>
      <c r="DD70">
        <v>448.7</v>
      </c>
      <c r="DE70">
        <v>437.1</v>
      </c>
      <c r="DF70">
        <v>429.1</v>
      </c>
      <c r="DG70">
        <v>411.8</v>
      </c>
      <c r="DH70">
        <v>601.20000000000005</v>
      </c>
      <c r="DI70">
        <v>509.2</v>
      </c>
      <c r="DJ70">
        <v>466.8</v>
      </c>
      <c r="DK70">
        <v>442</v>
      </c>
      <c r="DL70">
        <v>422.8</v>
      </c>
      <c r="DM70">
        <v>406.2</v>
      </c>
      <c r="DN70">
        <v>380.7</v>
      </c>
      <c r="DO70">
        <v>625.70000000000005</v>
      </c>
      <c r="DP70">
        <v>519.70000000000005</v>
      </c>
      <c r="DQ70">
        <v>472</v>
      </c>
      <c r="DR70">
        <v>444.5</v>
      </c>
      <c r="DS70">
        <v>421.3</v>
      </c>
      <c r="DT70">
        <v>401.4</v>
      </c>
      <c r="DU70">
        <v>369</v>
      </c>
      <c r="DV70">
        <v>693.5</v>
      </c>
      <c r="DW70">
        <v>562.4</v>
      </c>
      <c r="DX70">
        <v>495.1</v>
      </c>
      <c r="DY70">
        <v>461</v>
      </c>
      <c r="DZ70">
        <v>435.8</v>
      </c>
      <c r="EA70">
        <v>412.9</v>
      </c>
      <c r="EB70">
        <v>370.4</v>
      </c>
      <c r="EC70">
        <v>818.4</v>
      </c>
      <c r="ED70">
        <v>647.29999999999995</v>
      </c>
      <c r="EE70">
        <v>551.5</v>
      </c>
      <c r="EF70">
        <v>498.6</v>
      </c>
      <c r="EG70">
        <v>470.5</v>
      </c>
      <c r="EH70">
        <v>450.9</v>
      </c>
      <c r="EI70">
        <v>415.9</v>
      </c>
      <c r="EJ70">
        <v>945</v>
      </c>
      <c r="EK70">
        <v>747.5</v>
      </c>
      <c r="EL70">
        <v>636.79999999999995</v>
      </c>
      <c r="EM70">
        <v>575.79999999999995</v>
      </c>
      <c r="EN70">
        <v>542.79999999999995</v>
      </c>
      <c r="EO70">
        <v>502.8</v>
      </c>
      <c r="EP70">
        <v>452.7</v>
      </c>
      <c r="EQ70">
        <v>0.87729999999999997</v>
      </c>
      <c r="ER70">
        <v>1.1273</v>
      </c>
      <c r="ES70">
        <v>1.2317</v>
      </c>
      <c r="ET70">
        <v>0.6794</v>
      </c>
      <c r="EU70">
        <v>0.91210000000000002</v>
      </c>
      <c r="EV70">
        <v>1.0408999999999999</v>
      </c>
      <c r="EW70">
        <v>0</v>
      </c>
      <c r="EX70">
        <v>0</v>
      </c>
      <c r="EY70">
        <v>2024</v>
      </c>
      <c r="EZ70">
        <v>1.016</v>
      </c>
      <c r="FA70">
        <v>590.5</v>
      </c>
      <c r="FB70" t="s">
        <v>6403</v>
      </c>
      <c r="FC70">
        <v>9.4700000000000006</v>
      </c>
      <c r="FD70">
        <v>5710</v>
      </c>
      <c r="FE70">
        <v>25.8</v>
      </c>
      <c r="FF70">
        <v>37.1</v>
      </c>
      <c r="FG70">
        <v>38.1</v>
      </c>
      <c r="FH70">
        <v>89</v>
      </c>
      <c r="FI70">
        <v>0</v>
      </c>
      <c r="FJ70">
        <v>689.9</v>
      </c>
      <c r="FK70">
        <v>541.1</v>
      </c>
      <c r="FL70">
        <v>487.1</v>
      </c>
      <c r="FM70">
        <v>883.1</v>
      </c>
      <c r="FN70">
        <v>657.8</v>
      </c>
      <c r="FO70">
        <v>576.4</v>
      </c>
      <c r="FP70">
        <v>583.9</v>
      </c>
      <c r="FQ70">
        <v>556.1</v>
      </c>
      <c r="FR70">
        <v>1.0277000000000001</v>
      </c>
      <c r="FS70">
        <v>1.079</v>
      </c>
      <c r="FT70">
        <v>536.70000000000005</v>
      </c>
      <c r="FU70">
        <v>452.5</v>
      </c>
      <c r="FV70">
        <v>435</v>
      </c>
      <c r="FW70">
        <v>37.700000000000003</v>
      </c>
      <c r="FX70">
        <v>176.6</v>
      </c>
      <c r="FY70">
        <v>667.9</v>
      </c>
      <c r="FZ70">
        <v>480.9</v>
      </c>
      <c r="GA70">
        <v>466.6</v>
      </c>
      <c r="GB70">
        <v>440.1</v>
      </c>
      <c r="GC70">
        <v>414.5</v>
      </c>
      <c r="GD70">
        <v>399</v>
      </c>
      <c r="GE70">
        <v>367.6</v>
      </c>
      <c r="GF70">
        <v>321.89999999999998</v>
      </c>
      <c r="GG70">
        <v>361.7</v>
      </c>
      <c r="GH70">
        <v>405.6</v>
      </c>
    </row>
    <row r="71" spans="1:190" x14ac:dyDescent="0.25">
      <c r="A71" t="s">
        <v>5540</v>
      </c>
      <c r="B71" t="s">
        <v>6195</v>
      </c>
      <c r="C71" t="s">
        <v>5260</v>
      </c>
      <c r="D71" t="s">
        <v>1064</v>
      </c>
      <c r="E71" t="s">
        <v>2229</v>
      </c>
      <c r="F71" t="s">
        <v>1785</v>
      </c>
      <c r="G71" t="s">
        <v>1459</v>
      </c>
      <c r="H71">
        <v>2012</v>
      </c>
      <c r="I71" t="s">
        <v>5823</v>
      </c>
      <c r="J71" t="s">
        <v>5540</v>
      </c>
      <c r="K71" t="s">
        <v>924</v>
      </c>
      <c r="L71" t="s">
        <v>1698</v>
      </c>
      <c r="M71" t="s">
        <v>1781</v>
      </c>
      <c r="N71">
        <v>736</v>
      </c>
      <c r="O71" s="96">
        <v>45382.879351851851</v>
      </c>
      <c r="P71">
        <v>11.292999999999999</v>
      </c>
      <c r="Q71">
        <v>10.638999999999999</v>
      </c>
      <c r="R71">
        <v>2.0289999999999999</v>
      </c>
      <c r="S71">
        <v>3.76</v>
      </c>
      <c r="T71">
        <v>7354</v>
      </c>
      <c r="U71">
        <v>0</v>
      </c>
      <c r="V71">
        <v>0.23</v>
      </c>
      <c r="W71">
        <v>619.70000000000005</v>
      </c>
      <c r="X71">
        <v>0.87639999999999996</v>
      </c>
      <c r="Y71">
        <v>684.6</v>
      </c>
      <c r="Z71">
        <v>1.0907</v>
      </c>
      <c r="AA71">
        <v>550.1</v>
      </c>
      <c r="AB71">
        <v>1031.7</v>
      </c>
      <c r="AC71">
        <v>826.4</v>
      </c>
      <c r="AD71">
        <v>714.1</v>
      </c>
      <c r="AE71">
        <v>651.4</v>
      </c>
      <c r="AF71">
        <v>621.4</v>
      </c>
      <c r="AG71">
        <v>595.70000000000005</v>
      </c>
      <c r="AH71">
        <v>566.1</v>
      </c>
      <c r="AI71">
        <v>0</v>
      </c>
      <c r="AJ71">
        <v>0</v>
      </c>
      <c r="AK71">
        <v>0</v>
      </c>
      <c r="AL71">
        <v>0</v>
      </c>
      <c r="AM71">
        <v>0</v>
      </c>
      <c r="AN71">
        <v>0</v>
      </c>
      <c r="AO71">
        <v>0</v>
      </c>
      <c r="AP71">
        <v>790.9</v>
      </c>
      <c r="AQ71">
        <v>645.1</v>
      </c>
      <c r="AR71">
        <v>569.20000000000005</v>
      </c>
      <c r="AS71">
        <v>528.20000000000005</v>
      </c>
      <c r="AT71">
        <v>506.5</v>
      </c>
      <c r="AU71">
        <v>490</v>
      </c>
      <c r="AV71">
        <v>468.7</v>
      </c>
      <c r="AW71">
        <v>0</v>
      </c>
      <c r="AX71">
        <v>0</v>
      </c>
      <c r="AY71">
        <v>0</v>
      </c>
      <c r="AZ71">
        <v>0</v>
      </c>
      <c r="BA71">
        <v>0</v>
      </c>
      <c r="BB71">
        <v>0</v>
      </c>
      <c r="BC71">
        <v>0</v>
      </c>
      <c r="BD71">
        <v>1026.9000000000001</v>
      </c>
      <c r="BE71">
        <v>775.5</v>
      </c>
      <c r="BF71">
        <v>642.29999999999995</v>
      </c>
      <c r="BG71">
        <v>564.79999999999995</v>
      </c>
      <c r="BH71">
        <v>526.5</v>
      </c>
      <c r="BI71">
        <v>495.3</v>
      </c>
      <c r="BJ71">
        <v>446.3</v>
      </c>
      <c r="BK71">
        <v>44.4</v>
      </c>
      <c r="BL71">
        <v>42.4</v>
      </c>
      <c r="BM71">
        <v>40.9</v>
      </c>
      <c r="BN71">
        <v>39.700000000000003</v>
      </c>
      <c r="BO71">
        <v>39.1</v>
      </c>
      <c r="BP71">
        <v>38.799999999999997</v>
      </c>
      <c r="BQ71">
        <v>39</v>
      </c>
      <c r="BR71">
        <v>143.30000000000001</v>
      </c>
      <c r="BS71">
        <v>147.19999999999999</v>
      </c>
      <c r="BT71">
        <v>147.9</v>
      </c>
      <c r="BU71">
        <v>148.6</v>
      </c>
      <c r="BV71">
        <v>150</v>
      </c>
      <c r="BW71">
        <v>172.7</v>
      </c>
      <c r="BX71">
        <v>176.5</v>
      </c>
      <c r="BY71">
        <v>1079.4000000000001</v>
      </c>
      <c r="BZ71">
        <v>878.8</v>
      </c>
      <c r="CA71">
        <v>770.7</v>
      </c>
      <c r="CB71">
        <v>711.6</v>
      </c>
      <c r="CC71">
        <v>687.7</v>
      </c>
      <c r="CD71">
        <v>676.6</v>
      </c>
      <c r="CE71">
        <v>671.3</v>
      </c>
      <c r="CF71">
        <v>698.7</v>
      </c>
      <c r="CG71">
        <v>584.6</v>
      </c>
      <c r="CH71">
        <v>525.1</v>
      </c>
      <c r="CI71">
        <v>494.6</v>
      </c>
      <c r="CJ71">
        <v>480.8</v>
      </c>
      <c r="CK71">
        <v>475</v>
      </c>
      <c r="CL71">
        <v>470.2</v>
      </c>
      <c r="CM71">
        <v>658.9</v>
      </c>
      <c r="CN71">
        <v>558.5</v>
      </c>
      <c r="CO71">
        <v>507.9</v>
      </c>
      <c r="CP71">
        <v>481.5</v>
      </c>
      <c r="CQ71">
        <v>467.9</v>
      </c>
      <c r="CR71">
        <v>461.2</v>
      </c>
      <c r="CS71">
        <v>455.4</v>
      </c>
      <c r="CT71">
        <v>635.70000000000005</v>
      </c>
      <c r="CU71">
        <v>541.6</v>
      </c>
      <c r="CV71">
        <v>495.8</v>
      </c>
      <c r="CW71">
        <v>471.5</v>
      </c>
      <c r="CX71">
        <v>455.4</v>
      </c>
      <c r="CY71">
        <v>444.1</v>
      </c>
      <c r="CZ71">
        <v>432.3</v>
      </c>
      <c r="DA71">
        <v>631.5</v>
      </c>
      <c r="DB71">
        <v>527.9</v>
      </c>
      <c r="DC71">
        <v>481.2</v>
      </c>
      <c r="DD71">
        <v>460.1</v>
      </c>
      <c r="DE71">
        <v>450.3</v>
      </c>
      <c r="DF71">
        <v>438.2</v>
      </c>
      <c r="DG71">
        <v>415.2</v>
      </c>
      <c r="DH71">
        <v>625.70000000000005</v>
      </c>
      <c r="DI71">
        <v>519.20000000000005</v>
      </c>
      <c r="DJ71">
        <v>472.8</v>
      </c>
      <c r="DK71">
        <v>447.1</v>
      </c>
      <c r="DL71">
        <v>426.8</v>
      </c>
      <c r="DM71">
        <v>411.5</v>
      </c>
      <c r="DN71">
        <v>393.6</v>
      </c>
      <c r="DO71">
        <v>645.29999999999995</v>
      </c>
      <c r="DP71">
        <v>532.20000000000005</v>
      </c>
      <c r="DQ71">
        <v>479.4</v>
      </c>
      <c r="DR71">
        <v>450.9</v>
      </c>
      <c r="DS71">
        <v>427.8</v>
      </c>
      <c r="DT71">
        <v>407.6</v>
      </c>
      <c r="DU71">
        <v>374.5</v>
      </c>
      <c r="DV71">
        <v>719.5</v>
      </c>
      <c r="DW71">
        <v>580</v>
      </c>
      <c r="DX71">
        <v>506.3</v>
      </c>
      <c r="DY71">
        <v>468.9</v>
      </c>
      <c r="DZ71">
        <v>443.9</v>
      </c>
      <c r="EA71">
        <v>421.4</v>
      </c>
      <c r="EB71">
        <v>380.7</v>
      </c>
      <c r="EC71">
        <v>852.2</v>
      </c>
      <c r="ED71">
        <v>670.3</v>
      </c>
      <c r="EE71">
        <v>569.5</v>
      </c>
      <c r="EF71">
        <v>512</v>
      </c>
      <c r="EG71">
        <v>480.7</v>
      </c>
      <c r="EH71">
        <v>460.1</v>
      </c>
      <c r="EI71">
        <v>425.7</v>
      </c>
      <c r="EJ71">
        <v>984</v>
      </c>
      <c r="EK71">
        <v>774</v>
      </c>
      <c r="EL71">
        <v>657.6</v>
      </c>
      <c r="EM71">
        <v>591.20000000000005</v>
      </c>
      <c r="EN71">
        <v>555.1</v>
      </c>
      <c r="EO71">
        <v>514.79999999999995</v>
      </c>
      <c r="EP71">
        <v>461</v>
      </c>
      <c r="EQ71">
        <v>0.8357</v>
      </c>
      <c r="ER71">
        <v>1.0985</v>
      </c>
      <c r="ES71">
        <v>0.94899999999999995</v>
      </c>
      <c r="ET71">
        <v>0.55100000000000005</v>
      </c>
      <c r="EU71">
        <v>0.72450000000000003</v>
      </c>
      <c r="EV71">
        <v>0.81210000000000004</v>
      </c>
      <c r="EW71">
        <v>0</v>
      </c>
      <c r="EX71">
        <v>0</v>
      </c>
      <c r="EY71">
        <v>2024</v>
      </c>
      <c r="EZ71">
        <v>0.79910000000000003</v>
      </c>
      <c r="FA71">
        <v>750.8</v>
      </c>
      <c r="FB71" t="s">
        <v>7072</v>
      </c>
      <c r="FC71">
        <v>5.7030000000000003</v>
      </c>
      <c r="FD71">
        <v>2449</v>
      </c>
      <c r="FE71">
        <v>12.6</v>
      </c>
      <c r="FF71">
        <v>13.2</v>
      </c>
      <c r="FG71">
        <v>19.7</v>
      </c>
      <c r="FH71">
        <v>45.3</v>
      </c>
      <c r="FI71">
        <v>0</v>
      </c>
      <c r="FJ71">
        <v>863.4</v>
      </c>
      <c r="FK71">
        <v>691.9</v>
      </c>
      <c r="FL71">
        <v>632.20000000000005</v>
      </c>
      <c r="FM71">
        <v>1088.9000000000001</v>
      </c>
      <c r="FN71">
        <v>828.2</v>
      </c>
      <c r="FO71">
        <v>738.8</v>
      </c>
      <c r="FP71">
        <v>750.7</v>
      </c>
      <c r="FQ71">
        <v>699.6</v>
      </c>
      <c r="FR71">
        <v>0.79920000000000002</v>
      </c>
      <c r="FS71">
        <v>0.85760000000000003</v>
      </c>
      <c r="FT71">
        <v>706.1</v>
      </c>
      <c r="FU71">
        <v>603.20000000000005</v>
      </c>
      <c r="FV71">
        <v>577.70000000000005</v>
      </c>
      <c r="FW71">
        <v>38.700000000000003</v>
      </c>
      <c r="FX71">
        <v>178.6</v>
      </c>
      <c r="FY71">
        <v>883.9</v>
      </c>
      <c r="FZ71">
        <v>627.79999999999995</v>
      </c>
      <c r="GA71">
        <v>607.20000000000005</v>
      </c>
      <c r="GB71">
        <v>574.5</v>
      </c>
      <c r="GC71">
        <v>549.4</v>
      </c>
      <c r="GD71">
        <v>530.4</v>
      </c>
      <c r="GE71">
        <v>501.1</v>
      </c>
      <c r="GF71">
        <v>475.5</v>
      </c>
      <c r="GG71">
        <v>495.2</v>
      </c>
      <c r="GH71">
        <v>528.29999999999995</v>
      </c>
    </row>
    <row r="72" spans="1:190" x14ac:dyDescent="0.25">
      <c r="A72" t="s">
        <v>5543</v>
      </c>
      <c r="B72" t="s">
        <v>6740</v>
      </c>
      <c r="C72" t="s">
        <v>5811</v>
      </c>
      <c r="D72" t="s">
        <v>5812</v>
      </c>
      <c r="E72" t="s">
        <v>1087</v>
      </c>
      <c r="F72" t="s">
        <v>1785</v>
      </c>
      <c r="G72" t="s">
        <v>1459</v>
      </c>
      <c r="H72">
        <v>2000</v>
      </c>
      <c r="I72" t="s">
        <v>5540</v>
      </c>
      <c r="J72" t="s">
        <v>5540</v>
      </c>
      <c r="K72" t="s">
        <v>924</v>
      </c>
      <c r="L72" t="s">
        <v>1698</v>
      </c>
      <c r="M72" t="s">
        <v>1781</v>
      </c>
      <c r="N72">
        <v>785</v>
      </c>
      <c r="O72" s="96">
        <v>45382.872511574074</v>
      </c>
      <c r="P72">
        <v>11.785</v>
      </c>
      <c r="Q72">
        <v>10.994999999999999</v>
      </c>
      <c r="R72">
        <v>1.976</v>
      </c>
      <c r="S72">
        <v>3.79</v>
      </c>
      <c r="T72">
        <v>8043</v>
      </c>
      <c r="U72">
        <v>0</v>
      </c>
      <c r="V72">
        <v>0.27</v>
      </c>
      <c r="W72">
        <v>617.4</v>
      </c>
      <c r="X72">
        <v>0.88349999999999995</v>
      </c>
      <c r="Y72">
        <v>679.1</v>
      </c>
      <c r="Z72">
        <v>1.0960000000000001</v>
      </c>
      <c r="AA72">
        <v>547.4</v>
      </c>
      <c r="AB72">
        <v>1039.5</v>
      </c>
      <c r="AC72">
        <v>829.6</v>
      </c>
      <c r="AD72">
        <v>714.8</v>
      </c>
      <c r="AE72">
        <v>646.29999999999995</v>
      </c>
      <c r="AF72">
        <v>607.20000000000005</v>
      </c>
      <c r="AG72">
        <v>581.5</v>
      </c>
      <c r="AH72">
        <v>554.70000000000005</v>
      </c>
      <c r="AI72">
        <v>0</v>
      </c>
      <c r="AJ72">
        <v>0</v>
      </c>
      <c r="AK72">
        <v>0</v>
      </c>
      <c r="AL72">
        <v>0</v>
      </c>
      <c r="AM72">
        <v>0</v>
      </c>
      <c r="AN72">
        <v>0</v>
      </c>
      <c r="AO72">
        <v>0</v>
      </c>
      <c r="AP72">
        <v>790.4</v>
      </c>
      <c r="AQ72">
        <v>644.1</v>
      </c>
      <c r="AR72">
        <v>568.29999999999995</v>
      </c>
      <c r="AS72">
        <v>525.9</v>
      </c>
      <c r="AT72">
        <v>501.6</v>
      </c>
      <c r="AU72">
        <v>485.5</v>
      </c>
      <c r="AV72">
        <v>464.2</v>
      </c>
      <c r="AW72">
        <v>0</v>
      </c>
      <c r="AX72">
        <v>0</v>
      </c>
      <c r="AY72">
        <v>0</v>
      </c>
      <c r="AZ72">
        <v>0</v>
      </c>
      <c r="BA72">
        <v>0</v>
      </c>
      <c r="BB72">
        <v>0</v>
      </c>
      <c r="BC72">
        <v>0</v>
      </c>
      <c r="BD72">
        <v>1036.2</v>
      </c>
      <c r="BE72">
        <v>777.8</v>
      </c>
      <c r="BF72">
        <v>642.1</v>
      </c>
      <c r="BG72">
        <v>562.1</v>
      </c>
      <c r="BH72">
        <v>520.70000000000005</v>
      </c>
      <c r="BI72">
        <v>490.3</v>
      </c>
      <c r="BJ72">
        <v>443.4</v>
      </c>
      <c r="BK72">
        <v>44.6</v>
      </c>
      <c r="BL72">
        <v>42.4</v>
      </c>
      <c r="BM72">
        <v>40.9</v>
      </c>
      <c r="BN72">
        <v>39.799999999999997</v>
      </c>
      <c r="BO72">
        <v>39.4</v>
      </c>
      <c r="BP72">
        <v>39</v>
      </c>
      <c r="BQ72">
        <v>39.1</v>
      </c>
      <c r="BR72">
        <v>143.30000000000001</v>
      </c>
      <c r="BS72">
        <v>148</v>
      </c>
      <c r="BT72">
        <v>151.30000000000001</v>
      </c>
      <c r="BU72">
        <v>155.6</v>
      </c>
      <c r="BV72">
        <v>163.9</v>
      </c>
      <c r="BW72">
        <v>175.8</v>
      </c>
      <c r="BX72">
        <v>178.6</v>
      </c>
      <c r="BY72">
        <v>1072.4000000000001</v>
      </c>
      <c r="BZ72">
        <v>873</v>
      </c>
      <c r="CA72">
        <v>768.7</v>
      </c>
      <c r="CB72">
        <v>712.3</v>
      </c>
      <c r="CC72">
        <v>688.3</v>
      </c>
      <c r="CD72">
        <v>676.3</v>
      </c>
      <c r="CE72">
        <v>669</v>
      </c>
      <c r="CF72">
        <v>692.8</v>
      </c>
      <c r="CG72">
        <v>580.29999999999995</v>
      </c>
      <c r="CH72">
        <v>522.6</v>
      </c>
      <c r="CI72">
        <v>493.9</v>
      </c>
      <c r="CJ72">
        <v>480.2</v>
      </c>
      <c r="CK72">
        <v>474.1</v>
      </c>
      <c r="CL72">
        <v>468.5</v>
      </c>
      <c r="CM72">
        <v>652.79999999999995</v>
      </c>
      <c r="CN72">
        <v>554.1</v>
      </c>
      <c r="CO72">
        <v>505</v>
      </c>
      <c r="CP72">
        <v>480.2</v>
      </c>
      <c r="CQ72">
        <v>467.1</v>
      </c>
      <c r="CR72">
        <v>460.2</v>
      </c>
      <c r="CS72">
        <v>453.9</v>
      </c>
      <c r="CT72">
        <v>629.9</v>
      </c>
      <c r="CU72">
        <v>532.5</v>
      </c>
      <c r="CV72">
        <v>488.8</v>
      </c>
      <c r="CW72">
        <v>469.3</v>
      </c>
      <c r="CX72">
        <v>454.3</v>
      </c>
      <c r="CY72">
        <v>443.7</v>
      </c>
      <c r="CZ72">
        <v>431.7</v>
      </c>
      <c r="DA72">
        <v>602.5</v>
      </c>
      <c r="DB72">
        <v>511.8</v>
      </c>
      <c r="DC72">
        <v>472.6</v>
      </c>
      <c r="DD72">
        <v>452.5</v>
      </c>
      <c r="DE72">
        <v>439.3</v>
      </c>
      <c r="DF72">
        <v>431</v>
      </c>
      <c r="DG72">
        <v>415.2</v>
      </c>
      <c r="DH72">
        <v>621.1</v>
      </c>
      <c r="DI72">
        <v>519.29999999999995</v>
      </c>
      <c r="DJ72">
        <v>474.3</v>
      </c>
      <c r="DK72">
        <v>449</v>
      </c>
      <c r="DL72">
        <v>429</v>
      </c>
      <c r="DM72">
        <v>412.6</v>
      </c>
      <c r="DN72">
        <v>387</v>
      </c>
      <c r="DO72">
        <v>655</v>
      </c>
      <c r="DP72">
        <v>536.6</v>
      </c>
      <c r="DQ72">
        <v>480.9</v>
      </c>
      <c r="DR72">
        <v>452.8</v>
      </c>
      <c r="DS72">
        <v>431.3</v>
      </c>
      <c r="DT72">
        <v>412.2</v>
      </c>
      <c r="DU72">
        <v>380</v>
      </c>
      <c r="DV72">
        <v>730.1</v>
      </c>
      <c r="DW72">
        <v>587.6</v>
      </c>
      <c r="DX72">
        <v>510.6</v>
      </c>
      <c r="DY72">
        <v>471.2</v>
      </c>
      <c r="DZ72">
        <v>446.9</v>
      </c>
      <c r="EA72">
        <v>425.5</v>
      </c>
      <c r="EB72">
        <v>386.9</v>
      </c>
      <c r="EC72">
        <v>871.8</v>
      </c>
      <c r="ED72">
        <v>680.8</v>
      </c>
      <c r="EE72">
        <v>572.79999999999995</v>
      </c>
      <c r="EF72">
        <v>507.5</v>
      </c>
      <c r="EG72">
        <v>471.6</v>
      </c>
      <c r="EH72">
        <v>448.5</v>
      </c>
      <c r="EI72">
        <v>409.4</v>
      </c>
      <c r="EJ72">
        <v>1006.6</v>
      </c>
      <c r="EK72">
        <v>786.1</v>
      </c>
      <c r="EL72">
        <v>660.8</v>
      </c>
      <c r="EM72">
        <v>580.20000000000005</v>
      </c>
      <c r="EN72">
        <v>526.20000000000005</v>
      </c>
      <c r="EO72">
        <v>486.6</v>
      </c>
      <c r="EP72">
        <v>440.4</v>
      </c>
      <c r="EQ72">
        <v>0.83650000000000002</v>
      </c>
      <c r="ER72">
        <v>1.1032999999999999</v>
      </c>
      <c r="ES72">
        <v>1.1854</v>
      </c>
      <c r="ET72">
        <v>0.61880000000000002</v>
      </c>
      <c r="EU72">
        <v>0.85740000000000005</v>
      </c>
      <c r="EV72">
        <v>0.99880000000000002</v>
      </c>
      <c r="EW72">
        <v>0</v>
      </c>
      <c r="EX72">
        <v>0</v>
      </c>
      <c r="EY72">
        <v>2024</v>
      </c>
      <c r="EZ72">
        <v>0.96099999999999997</v>
      </c>
      <c r="FA72">
        <v>624.4</v>
      </c>
      <c r="FB72" t="s">
        <v>6095</v>
      </c>
      <c r="FC72">
        <v>9.18</v>
      </c>
      <c r="FD72">
        <v>7439</v>
      </c>
      <c r="FE72">
        <v>28.7</v>
      </c>
      <c r="FF72">
        <v>36.6</v>
      </c>
      <c r="FG72">
        <v>32.4</v>
      </c>
      <c r="FH72">
        <v>76.7</v>
      </c>
      <c r="FI72">
        <v>0</v>
      </c>
      <c r="FJ72">
        <v>750.6</v>
      </c>
      <c r="FK72">
        <v>568.6</v>
      </c>
      <c r="FL72">
        <v>506.2</v>
      </c>
      <c r="FM72">
        <v>969.6</v>
      </c>
      <c r="FN72">
        <v>699.8</v>
      </c>
      <c r="FO72">
        <v>600.70000000000005</v>
      </c>
      <c r="FP72">
        <v>617.70000000000005</v>
      </c>
      <c r="FQ72">
        <v>586.5</v>
      </c>
      <c r="FR72">
        <v>0.97140000000000004</v>
      </c>
      <c r="FS72">
        <v>1.0229999999999999</v>
      </c>
      <c r="FT72">
        <v>563.70000000000005</v>
      </c>
      <c r="FU72">
        <v>476.6</v>
      </c>
      <c r="FV72">
        <v>455.2</v>
      </c>
      <c r="FW72">
        <v>38.700000000000003</v>
      </c>
      <c r="FX72">
        <v>178.8</v>
      </c>
      <c r="FY72">
        <v>697.4</v>
      </c>
      <c r="FZ72">
        <v>491</v>
      </c>
      <c r="GA72">
        <v>475.7</v>
      </c>
      <c r="GB72">
        <v>451.3</v>
      </c>
      <c r="GC72">
        <v>429.5</v>
      </c>
      <c r="GD72">
        <v>410.2</v>
      </c>
      <c r="GE72">
        <v>390.3</v>
      </c>
      <c r="GF72">
        <v>379</v>
      </c>
      <c r="GG72">
        <v>400.9</v>
      </c>
      <c r="GH72">
        <v>430</v>
      </c>
    </row>
    <row r="73" spans="1:190" x14ac:dyDescent="0.25">
      <c r="A73" t="s">
        <v>5564</v>
      </c>
      <c r="B73" t="s">
        <v>6851</v>
      </c>
      <c r="C73" t="s">
        <v>1405</v>
      </c>
      <c r="D73" t="s">
        <v>1406</v>
      </c>
      <c r="E73" t="s">
        <v>1407</v>
      </c>
      <c r="F73" t="s">
        <v>1225</v>
      </c>
      <c r="G73" t="s">
        <v>1594</v>
      </c>
      <c r="H73">
        <v>1998</v>
      </c>
      <c r="I73" t="s">
        <v>5565</v>
      </c>
      <c r="J73" t="s">
        <v>5540</v>
      </c>
      <c r="K73" t="s">
        <v>924</v>
      </c>
      <c r="L73" t="s">
        <v>1698</v>
      </c>
      <c r="M73" t="s">
        <v>1781</v>
      </c>
      <c r="N73">
        <v>700</v>
      </c>
      <c r="O73" s="96">
        <v>45382.87122685185</v>
      </c>
      <c r="P73">
        <v>11.785</v>
      </c>
      <c r="Q73">
        <v>10.994</v>
      </c>
      <c r="R73">
        <v>1.9710000000000001</v>
      </c>
      <c r="S73">
        <v>3.79</v>
      </c>
      <c r="T73">
        <v>7966</v>
      </c>
      <c r="U73">
        <v>0</v>
      </c>
      <c r="V73">
        <v>0.15</v>
      </c>
      <c r="W73">
        <v>604.20000000000005</v>
      </c>
      <c r="X73">
        <v>0.89649999999999996</v>
      </c>
      <c r="Y73">
        <v>669.3</v>
      </c>
      <c r="Z73">
        <v>1.1127</v>
      </c>
      <c r="AA73">
        <v>539.20000000000005</v>
      </c>
      <c r="AB73">
        <v>984.7</v>
      </c>
      <c r="AC73">
        <v>793.1</v>
      </c>
      <c r="AD73">
        <v>691</v>
      </c>
      <c r="AE73">
        <v>639.9</v>
      </c>
      <c r="AF73">
        <v>615.20000000000005</v>
      </c>
      <c r="AG73">
        <v>593.20000000000005</v>
      </c>
      <c r="AH73">
        <v>564.4</v>
      </c>
      <c r="AI73">
        <v>0</v>
      </c>
      <c r="AJ73">
        <v>0</v>
      </c>
      <c r="AK73">
        <v>0</v>
      </c>
      <c r="AL73">
        <v>0</v>
      </c>
      <c r="AM73">
        <v>0</v>
      </c>
      <c r="AN73">
        <v>0</v>
      </c>
      <c r="AO73">
        <v>0</v>
      </c>
      <c r="AP73">
        <v>756.1</v>
      </c>
      <c r="AQ73">
        <v>621.6</v>
      </c>
      <c r="AR73">
        <v>553.9</v>
      </c>
      <c r="AS73">
        <v>520.29999999999995</v>
      </c>
      <c r="AT73">
        <v>501.6</v>
      </c>
      <c r="AU73">
        <v>487.1</v>
      </c>
      <c r="AV73">
        <v>467.2</v>
      </c>
      <c r="AW73">
        <v>0</v>
      </c>
      <c r="AX73">
        <v>0</v>
      </c>
      <c r="AY73">
        <v>0</v>
      </c>
      <c r="AZ73">
        <v>0</v>
      </c>
      <c r="BA73">
        <v>0</v>
      </c>
      <c r="BB73">
        <v>0</v>
      </c>
      <c r="BC73">
        <v>0</v>
      </c>
      <c r="BD73">
        <v>982.6</v>
      </c>
      <c r="BE73">
        <v>746</v>
      </c>
      <c r="BF73">
        <v>623.5</v>
      </c>
      <c r="BG73">
        <v>556.1</v>
      </c>
      <c r="BH73">
        <v>521.20000000000005</v>
      </c>
      <c r="BI73">
        <v>491.9</v>
      </c>
      <c r="BJ73">
        <v>445</v>
      </c>
      <c r="BK73">
        <v>44.3</v>
      </c>
      <c r="BL73">
        <v>42</v>
      </c>
      <c r="BM73">
        <v>40.5</v>
      </c>
      <c r="BN73">
        <v>39.799999999999997</v>
      </c>
      <c r="BO73">
        <v>39.299999999999997</v>
      </c>
      <c r="BP73">
        <v>39.1</v>
      </c>
      <c r="BQ73">
        <v>39.1</v>
      </c>
      <c r="BR73">
        <v>143.30000000000001</v>
      </c>
      <c r="BS73">
        <v>147.1</v>
      </c>
      <c r="BT73">
        <v>147.9</v>
      </c>
      <c r="BU73">
        <v>149</v>
      </c>
      <c r="BV73">
        <v>150.4</v>
      </c>
      <c r="BW73">
        <v>172.6</v>
      </c>
      <c r="BX73">
        <v>176.5</v>
      </c>
      <c r="BY73">
        <v>1005.8</v>
      </c>
      <c r="BZ73">
        <v>827.6</v>
      </c>
      <c r="CA73">
        <v>738.9</v>
      </c>
      <c r="CB73">
        <v>701.5</v>
      </c>
      <c r="CC73">
        <v>685.1</v>
      </c>
      <c r="CD73">
        <v>677.2</v>
      </c>
      <c r="CE73">
        <v>672</v>
      </c>
      <c r="CF73">
        <v>653.29999999999995</v>
      </c>
      <c r="CG73">
        <v>553.5</v>
      </c>
      <c r="CH73">
        <v>506.6</v>
      </c>
      <c r="CI73">
        <v>486.5</v>
      </c>
      <c r="CJ73">
        <v>478.4</v>
      </c>
      <c r="CK73">
        <v>474.2</v>
      </c>
      <c r="CL73">
        <v>469.8</v>
      </c>
      <c r="CM73">
        <v>618</v>
      </c>
      <c r="CN73">
        <v>531.1</v>
      </c>
      <c r="CO73">
        <v>491.5</v>
      </c>
      <c r="CP73">
        <v>473.3</v>
      </c>
      <c r="CQ73">
        <v>464.7</v>
      </c>
      <c r="CR73">
        <v>460.3</v>
      </c>
      <c r="CS73">
        <v>454.8</v>
      </c>
      <c r="CT73">
        <v>595.5</v>
      </c>
      <c r="CU73">
        <v>516.6</v>
      </c>
      <c r="CV73">
        <v>481.1</v>
      </c>
      <c r="CW73">
        <v>462</v>
      </c>
      <c r="CX73">
        <v>449.6</v>
      </c>
      <c r="CY73">
        <v>441.6</v>
      </c>
      <c r="CZ73">
        <v>432.2</v>
      </c>
      <c r="DA73">
        <v>607</v>
      </c>
      <c r="DB73">
        <v>520.5</v>
      </c>
      <c r="DC73">
        <v>479.2</v>
      </c>
      <c r="DD73">
        <v>459.5</v>
      </c>
      <c r="DE73">
        <v>443.8</v>
      </c>
      <c r="DF73">
        <v>430.7</v>
      </c>
      <c r="DG73">
        <v>412.8</v>
      </c>
      <c r="DH73">
        <v>614.70000000000005</v>
      </c>
      <c r="DI73">
        <v>511.3</v>
      </c>
      <c r="DJ73">
        <v>467.8</v>
      </c>
      <c r="DK73">
        <v>443.7</v>
      </c>
      <c r="DL73">
        <v>425.1</v>
      </c>
      <c r="DM73">
        <v>411.8</v>
      </c>
      <c r="DN73">
        <v>394.1</v>
      </c>
      <c r="DO73">
        <v>632</v>
      </c>
      <c r="DP73">
        <v>521.4</v>
      </c>
      <c r="DQ73">
        <v>472.4</v>
      </c>
      <c r="DR73">
        <v>445.6</v>
      </c>
      <c r="DS73">
        <v>423.4</v>
      </c>
      <c r="DT73">
        <v>404.2</v>
      </c>
      <c r="DU73">
        <v>375.4</v>
      </c>
      <c r="DV73">
        <v>704.7</v>
      </c>
      <c r="DW73">
        <v>566.79999999999995</v>
      </c>
      <c r="DX73">
        <v>495.7</v>
      </c>
      <c r="DY73">
        <v>461.5</v>
      </c>
      <c r="DZ73">
        <v>437.4</v>
      </c>
      <c r="EA73">
        <v>415.3</v>
      </c>
      <c r="EB73">
        <v>375.2</v>
      </c>
      <c r="EC73">
        <v>834.5</v>
      </c>
      <c r="ED73">
        <v>657</v>
      </c>
      <c r="EE73">
        <v>557</v>
      </c>
      <c r="EF73">
        <v>500.9</v>
      </c>
      <c r="EG73">
        <v>472.3</v>
      </c>
      <c r="EH73">
        <v>453.3</v>
      </c>
      <c r="EI73">
        <v>420.2</v>
      </c>
      <c r="EJ73">
        <v>963.5</v>
      </c>
      <c r="EK73">
        <v>758.7</v>
      </c>
      <c r="EL73">
        <v>643.1</v>
      </c>
      <c r="EM73">
        <v>578.4</v>
      </c>
      <c r="EN73">
        <v>545.20000000000005</v>
      </c>
      <c r="EO73">
        <v>509.2</v>
      </c>
      <c r="EP73">
        <v>456.8</v>
      </c>
      <c r="EQ73">
        <v>0.871</v>
      </c>
      <c r="ER73">
        <v>1.1209</v>
      </c>
      <c r="ES73">
        <v>1.1778999999999999</v>
      </c>
      <c r="ET73">
        <v>0.6331</v>
      </c>
      <c r="EU73">
        <v>0.86240000000000006</v>
      </c>
      <c r="EV73">
        <v>0.99209999999999998</v>
      </c>
      <c r="EW73">
        <v>0</v>
      </c>
      <c r="EX73">
        <v>0</v>
      </c>
      <c r="EY73">
        <v>2024</v>
      </c>
      <c r="EZ73">
        <v>0.9647</v>
      </c>
      <c r="FA73">
        <v>621.9</v>
      </c>
      <c r="FB73" t="s">
        <v>6256</v>
      </c>
      <c r="FC73">
        <v>8.984</v>
      </c>
      <c r="FD73">
        <v>5873</v>
      </c>
      <c r="FE73">
        <v>24.4</v>
      </c>
      <c r="FF73">
        <v>33.9</v>
      </c>
      <c r="FG73">
        <v>31.1</v>
      </c>
      <c r="FH73">
        <v>73.8</v>
      </c>
      <c r="FI73">
        <v>0</v>
      </c>
      <c r="FJ73">
        <v>735.7</v>
      </c>
      <c r="FK73">
        <v>567.4</v>
      </c>
      <c r="FL73">
        <v>509.4</v>
      </c>
      <c r="FM73">
        <v>947.7</v>
      </c>
      <c r="FN73">
        <v>695.7</v>
      </c>
      <c r="FO73">
        <v>604.79999999999995</v>
      </c>
      <c r="FP73">
        <v>615.5</v>
      </c>
      <c r="FQ73">
        <v>583.79999999999995</v>
      </c>
      <c r="FR73">
        <v>0.9748</v>
      </c>
      <c r="FS73">
        <v>1.0278</v>
      </c>
      <c r="FT73">
        <v>566.9</v>
      </c>
      <c r="FU73">
        <v>478.9</v>
      </c>
      <c r="FV73">
        <v>458.3</v>
      </c>
      <c r="FW73">
        <v>38.5</v>
      </c>
      <c r="FX73">
        <v>178.6</v>
      </c>
      <c r="FY73">
        <v>708</v>
      </c>
      <c r="FZ73">
        <v>498.8</v>
      </c>
      <c r="GA73">
        <v>483.2</v>
      </c>
      <c r="GB73">
        <v>457.7</v>
      </c>
      <c r="GC73">
        <v>433.9</v>
      </c>
      <c r="GD73">
        <v>417.2</v>
      </c>
      <c r="GE73">
        <v>392.3</v>
      </c>
      <c r="GF73">
        <v>362.9</v>
      </c>
      <c r="GG73">
        <v>392.3</v>
      </c>
      <c r="GH73">
        <v>425.9</v>
      </c>
    </row>
    <row r="74" spans="1:190" x14ac:dyDescent="0.25">
      <c r="A74" t="s">
        <v>5602</v>
      </c>
      <c r="B74" t="s">
        <v>6825</v>
      </c>
      <c r="C74" t="s">
        <v>1183</v>
      </c>
      <c r="D74" t="s">
        <v>1184</v>
      </c>
      <c r="E74" t="s">
        <v>1087</v>
      </c>
      <c r="F74" t="s">
        <v>1785</v>
      </c>
      <c r="G74" t="s">
        <v>1459</v>
      </c>
      <c r="H74">
        <v>1998</v>
      </c>
      <c r="I74" t="s">
        <v>5540</v>
      </c>
      <c r="J74" t="s">
        <v>5540</v>
      </c>
      <c r="K74" t="s">
        <v>924</v>
      </c>
      <c r="L74" t="s">
        <v>2137</v>
      </c>
      <c r="M74" t="s">
        <v>1781</v>
      </c>
      <c r="N74">
        <v>790</v>
      </c>
      <c r="O74" s="96">
        <v>45382.872581018521</v>
      </c>
      <c r="P74">
        <v>11.785</v>
      </c>
      <c r="Q74">
        <v>10.997</v>
      </c>
      <c r="R74">
        <v>1.9790000000000001</v>
      </c>
      <c r="S74">
        <v>3.79</v>
      </c>
      <c r="T74">
        <v>8092</v>
      </c>
      <c r="U74">
        <v>0</v>
      </c>
      <c r="V74">
        <v>0.19</v>
      </c>
      <c r="W74">
        <v>609.5</v>
      </c>
      <c r="X74">
        <v>0.89629999999999999</v>
      </c>
      <c r="Y74">
        <v>669.4</v>
      </c>
      <c r="Z74">
        <v>1.1071</v>
      </c>
      <c r="AA74">
        <v>541.9</v>
      </c>
      <c r="AB74">
        <v>1010</v>
      </c>
      <c r="AC74">
        <v>809.5</v>
      </c>
      <c r="AD74">
        <v>700.5</v>
      </c>
      <c r="AE74">
        <v>639.1</v>
      </c>
      <c r="AF74">
        <v>603.1</v>
      </c>
      <c r="AG74">
        <v>578.79999999999995</v>
      </c>
      <c r="AH74">
        <v>552.4</v>
      </c>
      <c r="AI74">
        <v>0</v>
      </c>
      <c r="AJ74">
        <v>0</v>
      </c>
      <c r="AK74">
        <v>0</v>
      </c>
      <c r="AL74">
        <v>0</v>
      </c>
      <c r="AM74">
        <v>0</v>
      </c>
      <c r="AN74">
        <v>0</v>
      </c>
      <c r="AO74">
        <v>0</v>
      </c>
      <c r="AP74">
        <v>772.7</v>
      </c>
      <c r="AQ74">
        <v>632.6</v>
      </c>
      <c r="AR74">
        <v>560.5</v>
      </c>
      <c r="AS74">
        <v>521.79999999999995</v>
      </c>
      <c r="AT74">
        <v>499.4</v>
      </c>
      <c r="AU74">
        <v>483.7</v>
      </c>
      <c r="AV74">
        <v>462.9</v>
      </c>
      <c r="AW74">
        <v>0</v>
      </c>
      <c r="AX74">
        <v>0</v>
      </c>
      <c r="AY74">
        <v>0</v>
      </c>
      <c r="AZ74">
        <v>0</v>
      </c>
      <c r="BA74">
        <v>0</v>
      </c>
      <c r="BB74">
        <v>0</v>
      </c>
      <c r="BC74">
        <v>0</v>
      </c>
      <c r="BD74">
        <v>1009.6</v>
      </c>
      <c r="BE74">
        <v>761.2</v>
      </c>
      <c r="BF74">
        <v>631.5</v>
      </c>
      <c r="BG74">
        <v>557.29999999999995</v>
      </c>
      <c r="BH74">
        <v>518.6</v>
      </c>
      <c r="BI74">
        <v>489</v>
      </c>
      <c r="BJ74">
        <v>441.9</v>
      </c>
      <c r="BK74">
        <v>44.3</v>
      </c>
      <c r="BL74">
        <v>42.2</v>
      </c>
      <c r="BM74">
        <v>40.6</v>
      </c>
      <c r="BN74">
        <v>39.700000000000003</v>
      </c>
      <c r="BO74">
        <v>39.1</v>
      </c>
      <c r="BP74">
        <v>38.9</v>
      </c>
      <c r="BQ74">
        <v>38.9</v>
      </c>
      <c r="BR74">
        <v>143.4</v>
      </c>
      <c r="BS74">
        <v>148.30000000000001</v>
      </c>
      <c r="BT74">
        <v>151.4</v>
      </c>
      <c r="BU74">
        <v>155.80000000000001</v>
      </c>
      <c r="BV74">
        <v>163.9</v>
      </c>
      <c r="BW74">
        <v>176.3</v>
      </c>
      <c r="BX74">
        <v>178.6</v>
      </c>
      <c r="BY74">
        <v>1013.5</v>
      </c>
      <c r="BZ74">
        <v>832.9</v>
      </c>
      <c r="CA74">
        <v>740.1</v>
      </c>
      <c r="CB74">
        <v>697.9</v>
      </c>
      <c r="CC74">
        <v>680</v>
      </c>
      <c r="CD74">
        <v>670.9</v>
      </c>
      <c r="CE74">
        <v>664.3</v>
      </c>
      <c r="CF74">
        <v>657.4</v>
      </c>
      <c r="CG74">
        <v>555.79999999999995</v>
      </c>
      <c r="CH74">
        <v>507.2</v>
      </c>
      <c r="CI74">
        <v>485.5</v>
      </c>
      <c r="CJ74">
        <v>476.3</v>
      </c>
      <c r="CK74">
        <v>471.5</v>
      </c>
      <c r="CL74">
        <v>466.8</v>
      </c>
      <c r="CM74">
        <v>621.20000000000005</v>
      </c>
      <c r="CN74">
        <v>532.9</v>
      </c>
      <c r="CO74">
        <v>492.3</v>
      </c>
      <c r="CP74">
        <v>472.9</v>
      </c>
      <c r="CQ74">
        <v>463</v>
      </c>
      <c r="CR74">
        <v>458.2</v>
      </c>
      <c r="CS74">
        <v>452.3</v>
      </c>
      <c r="CT74">
        <v>598.4</v>
      </c>
      <c r="CU74">
        <v>518.20000000000005</v>
      </c>
      <c r="CV74">
        <v>481.9</v>
      </c>
      <c r="CW74">
        <v>462.3</v>
      </c>
      <c r="CX74">
        <v>449.3</v>
      </c>
      <c r="CY74">
        <v>440.3</v>
      </c>
      <c r="CZ74">
        <v>430.1</v>
      </c>
      <c r="DA74">
        <v>611.1</v>
      </c>
      <c r="DB74">
        <v>522.5</v>
      </c>
      <c r="DC74">
        <v>481.6</v>
      </c>
      <c r="DD74">
        <v>458.5</v>
      </c>
      <c r="DE74">
        <v>444.5</v>
      </c>
      <c r="DF74">
        <v>431.1</v>
      </c>
      <c r="DG74">
        <v>412.1</v>
      </c>
      <c r="DH74">
        <v>634</v>
      </c>
      <c r="DI74">
        <v>523.20000000000005</v>
      </c>
      <c r="DJ74">
        <v>474.6</v>
      </c>
      <c r="DK74">
        <v>449.1</v>
      </c>
      <c r="DL74">
        <v>428.9</v>
      </c>
      <c r="DM74">
        <v>412.1</v>
      </c>
      <c r="DN74">
        <v>390</v>
      </c>
      <c r="DO74">
        <v>655.29999999999995</v>
      </c>
      <c r="DP74">
        <v>536.79999999999995</v>
      </c>
      <c r="DQ74">
        <v>481</v>
      </c>
      <c r="DR74">
        <v>452.8</v>
      </c>
      <c r="DS74">
        <v>431.5</v>
      </c>
      <c r="DT74">
        <v>412.6</v>
      </c>
      <c r="DU74">
        <v>380</v>
      </c>
      <c r="DV74">
        <v>730</v>
      </c>
      <c r="DW74">
        <v>587.70000000000005</v>
      </c>
      <c r="DX74">
        <v>510.7</v>
      </c>
      <c r="DY74">
        <v>471.3</v>
      </c>
      <c r="DZ74">
        <v>447</v>
      </c>
      <c r="EA74">
        <v>425.8</v>
      </c>
      <c r="EB74">
        <v>387.4</v>
      </c>
      <c r="EC74">
        <v>871.6</v>
      </c>
      <c r="ED74">
        <v>680.8</v>
      </c>
      <c r="EE74">
        <v>573</v>
      </c>
      <c r="EF74">
        <v>507.7</v>
      </c>
      <c r="EG74">
        <v>471.7</v>
      </c>
      <c r="EH74">
        <v>448.6</v>
      </c>
      <c r="EI74">
        <v>409.7</v>
      </c>
      <c r="EJ74">
        <v>1006.4</v>
      </c>
      <c r="EK74">
        <v>786.1</v>
      </c>
      <c r="EL74">
        <v>661</v>
      </c>
      <c r="EM74">
        <v>580.29999999999995</v>
      </c>
      <c r="EN74">
        <v>526.29999999999995</v>
      </c>
      <c r="EO74">
        <v>486.6</v>
      </c>
      <c r="EP74">
        <v>440.5</v>
      </c>
      <c r="EQ74">
        <v>0.85399999999999998</v>
      </c>
      <c r="ER74">
        <v>1.1145</v>
      </c>
      <c r="ES74">
        <v>1.3259000000000001</v>
      </c>
      <c r="ET74">
        <v>0.7228</v>
      </c>
      <c r="EU74">
        <v>0.90039999999999998</v>
      </c>
      <c r="EV74">
        <v>1.0681</v>
      </c>
      <c r="EW74">
        <v>0</v>
      </c>
      <c r="EX74">
        <v>0</v>
      </c>
      <c r="EY74">
        <v>2024</v>
      </c>
      <c r="EZ74">
        <v>1.0412999999999999</v>
      </c>
      <c r="FA74">
        <v>576.20000000000005</v>
      </c>
      <c r="FB74" t="s">
        <v>6662</v>
      </c>
      <c r="FC74">
        <v>7.492</v>
      </c>
      <c r="FD74">
        <v>1144</v>
      </c>
      <c r="FE74">
        <v>11</v>
      </c>
      <c r="FF74">
        <v>21.9</v>
      </c>
      <c r="FG74">
        <v>15.4</v>
      </c>
      <c r="FH74">
        <v>53.6</v>
      </c>
      <c r="FI74">
        <v>62.1</v>
      </c>
      <c r="FJ74">
        <v>652.70000000000005</v>
      </c>
      <c r="FK74">
        <v>531.5</v>
      </c>
      <c r="FL74">
        <v>452.5</v>
      </c>
      <c r="FM74">
        <v>830.1</v>
      </c>
      <c r="FN74">
        <v>666.4</v>
      </c>
      <c r="FO74">
        <v>561.70000000000005</v>
      </c>
      <c r="FP74">
        <v>584.29999999999995</v>
      </c>
      <c r="FQ74">
        <v>524.29999999999995</v>
      </c>
      <c r="FR74">
        <v>1.0268999999999999</v>
      </c>
      <c r="FS74">
        <v>1.1444000000000001</v>
      </c>
      <c r="FT74">
        <v>489.1</v>
      </c>
      <c r="FU74">
        <v>401.3</v>
      </c>
      <c r="FV74">
        <v>370</v>
      </c>
      <c r="FW74">
        <v>37.5</v>
      </c>
      <c r="FX74">
        <v>149.4</v>
      </c>
      <c r="FY74">
        <v>721.7</v>
      </c>
      <c r="FZ74">
        <v>495.3</v>
      </c>
      <c r="GA74">
        <v>461.5</v>
      </c>
      <c r="GB74">
        <v>402.8</v>
      </c>
      <c r="GC74">
        <v>344.5</v>
      </c>
      <c r="GD74">
        <v>282</v>
      </c>
      <c r="GE74">
        <v>262.8</v>
      </c>
      <c r="GF74">
        <v>240.3</v>
      </c>
      <c r="GG74">
        <v>222.1</v>
      </c>
      <c r="GH74">
        <v>256.5</v>
      </c>
    </row>
    <row r="75" spans="1:190" x14ac:dyDescent="0.25">
      <c r="A75" t="s">
        <v>5664</v>
      </c>
      <c r="B75" t="s">
        <v>6974</v>
      </c>
      <c r="C75" t="s">
        <v>157</v>
      </c>
      <c r="D75" t="s">
        <v>300</v>
      </c>
      <c r="E75" t="s">
        <v>1194</v>
      </c>
      <c r="F75" t="s">
        <v>1785</v>
      </c>
      <c r="G75" t="s">
        <v>1943</v>
      </c>
      <c r="H75">
        <v>2004</v>
      </c>
      <c r="I75" t="s">
        <v>5540</v>
      </c>
      <c r="J75" t="s">
        <v>5540</v>
      </c>
      <c r="K75" t="s">
        <v>924</v>
      </c>
      <c r="L75" t="s">
        <v>1698</v>
      </c>
      <c r="M75" t="s">
        <v>1781</v>
      </c>
      <c r="N75">
        <v>594</v>
      </c>
      <c r="O75" s="96">
        <v>45382.875821759262</v>
      </c>
      <c r="P75">
        <v>11.994999999999999</v>
      </c>
      <c r="Q75">
        <v>11.047000000000001</v>
      </c>
      <c r="R75">
        <v>1.982</v>
      </c>
      <c r="S75">
        <v>3.79</v>
      </c>
      <c r="T75">
        <v>8198</v>
      </c>
      <c r="U75">
        <v>0</v>
      </c>
      <c r="V75">
        <v>0.28999999999999998</v>
      </c>
      <c r="W75">
        <v>619.5</v>
      </c>
      <c r="X75">
        <v>0.88400000000000001</v>
      </c>
      <c r="Y75">
        <v>678.8</v>
      </c>
      <c r="Z75">
        <v>1.0944</v>
      </c>
      <c r="AA75">
        <v>548.29999999999995</v>
      </c>
      <c r="AB75">
        <v>1043.0999999999999</v>
      </c>
      <c r="AC75">
        <v>832.9</v>
      </c>
      <c r="AD75">
        <v>716.2</v>
      </c>
      <c r="AE75">
        <v>646.4</v>
      </c>
      <c r="AF75">
        <v>605.20000000000005</v>
      </c>
      <c r="AG75">
        <v>577.70000000000005</v>
      </c>
      <c r="AH75">
        <v>547</v>
      </c>
      <c r="AI75">
        <v>0</v>
      </c>
      <c r="AJ75">
        <v>0</v>
      </c>
      <c r="AK75">
        <v>0</v>
      </c>
      <c r="AL75">
        <v>0</v>
      </c>
      <c r="AM75">
        <v>0</v>
      </c>
      <c r="AN75">
        <v>0</v>
      </c>
      <c r="AO75">
        <v>0</v>
      </c>
      <c r="AP75">
        <v>799.3</v>
      </c>
      <c r="AQ75">
        <v>650.29999999999995</v>
      </c>
      <c r="AR75">
        <v>570.5</v>
      </c>
      <c r="AS75">
        <v>525.9</v>
      </c>
      <c r="AT75">
        <v>500.5</v>
      </c>
      <c r="AU75">
        <v>483</v>
      </c>
      <c r="AV75">
        <v>460.2</v>
      </c>
      <c r="AW75">
        <v>0</v>
      </c>
      <c r="AX75">
        <v>0</v>
      </c>
      <c r="AY75">
        <v>0</v>
      </c>
      <c r="AZ75">
        <v>0</v>
      </c>
      <c r="BA75">
        <v>0</v>
      </c>
      <c r="BB75">
        <v>0</v>
      </c>
      <c r="BC75">
        <v>0</v>
      </c>
      <c r="BD75">
        <v>1040.2</v>
      </c>
      <c r="BE75">
        <v>782.3</v>
      </c>
      <c r="BF75">
        <v>644</v>
      </c>
      <c r="BG75">
        <v>562.1</v>
      </c>
      <c r="BH75">
        <v>519.9</v>
      </c>
      <c r="BI75">
        <v>488</v>
      </c>
      <c r="BJ75">
        <v>440</v>
      </c>
      <c r="BK75">
        <v>44.3</v>
      </c>
      <c r="BL75">
        <v>42</v>
      </c>
      <c r="BM75">
        <v>40.700000000000003</v>
      </c>
      <c r="BN75">
        <v>40</v>
      </c>
      <c r="BO75">
        <v>39.4</v>
      </c>
      <c r="BP75">
        <v>39</v>
      </c>
      <c r="BQ75">
        <v>38.700000000000003</v>
      </c>
      <c r="BR75">
        <v>143.5</v>
      </c>
      <c r="BS75">
        <v>148.5</v>
      </c>
      <c r="BT75">
        <v>151.80000000000001</v>
      </c>
      <c r="BU75">
        <v>155.80000000000001</v>
      </c>
      <c r="BV75">
        <v>163.69999999999999</v>
      </c>
      <c r="BW75">
        <v>175.4</v>
      </c>
      <c r="BX75">
        <v>178.3</v>
      </c>
      <c r="BY75">
        <v>1072.4000000000001</v>
      </c>
      <c r="BZ75">
        <v>873.4</v>
      </c>
      <c r="CA75">
        <v>766.2</v>
      </c>
      <c r="CB75">
        <v>708.5</v>
      </c>
      <c r="CC75">
        <v>682.6</v>
      </c>
      <c r="CD75">
        <v>668.7</v>
      </c>
      <c r="CE75">
        <v>655.7</v>
      </c>
      <c r="CF75">
        <v>696.2</v>
      </c>
      <c r="CG75">
        <v>583.29999999999995</v>
      </c>
      <c r="CH75">
        <v>521.6</v>
      </c>
      <c r="CI75">
        <v>490.7</v>
      </c>
      <c r="CJ75">
        <v>476.8</v>
      </c>
      <c r="CK75">
        <v>470.2</v>
      </c>
      <c r="CL75">
        <v>463.2</v>
      </c>
      <c r="CM75">
        <v>657.8</v>
      </c>
      <c r="CN75">
        <v>557.6</v>
      </c>
      <c r="CO75">
        <v>504.4</v>
      </c>
      <c r="CP75">
        <v>477.2</v>
      </c>
      <c r="CQ75">
        <v>463.9</v>
      </c>
      <c r="CR75">
        <v>456.6</v>
      </c>
      <c r="CS75">
        <v>449.2</v>
      </c>
      <c r="CT75">
        <v>633.79999999999995</v>
      </c>
      <c r="CU75">
        <v>540.20000000000005</v>
      </c>
      <c r="CV75">
        <v>492.2</v>
      </c>
      <c r="CW75">
        <v>466.9</v>
      </c>
      <c r="CX75">
        <v>451.2</v>
      </c>
      <c r="CY75">
        <v>440.5</v>
      </c>
      <c r="CZ75">
        <v>427.9</v>
      </c>
      <c r="DA75">
        <v>643.1</v>
      </c>
      <c r="DB75">
        <v>535.20000000000005</v>
      </c>
      <c r="DC75">
        <v>482.7</v>
      </c>
      <c r="DD75">
        <v>459.7</v>
      </c>
      <c r="DE75">
        <v>448.6</v>
      </c>
      <c r="DF75">
        <v>433.9</v>
      </c>
      <c r="DG75">
        <v>412.5</v>
      </c>
      <c r="DH75">
        <v>637.5</v>
      </c>
      <c r="DI75">
        <v>526.6</v>
      </c>
      <c r="DJ75">
        <v>474.6</v>
      </c>
      <c r="DK75">
        <v>447.7</v>
      </c>
      <c r="DL75">
        <v>428</v>
      </c>
      <c r="DM75">
        <v>413</v>
      </c>
      <c r="DN75">
        <v>396.2</v>
      </c>
      <c r="DO75">
        <v>658.8</v>
      </c>
      <c r="DP75">
        <v>540.79999999999995</v>
      </c>
      <c r="DQ75">
        <v>481.8</v>
      </c>
      <c r="DR75">
        <v>451.7</v>
      </c>
      <c r="DS75">
        <v>429.4</v>
      </c>
      <c r="DT75">
        <v>410.4</v>
      </c>
      <c r="DU75">
        <v>380.7</v>
      </c>
      <c r="DV75">
        <v>736.4</v>
      </c>
      <c r="DW75">
        <v>593.6</v>
      </c>
      <c r="DX75">
        <v>514.6</v>
      </c>
      <c r="DY75">
        <v>471.8</v>
      </c>
      <c r="DZ75">
        <v>445.8</v>
      </c>
      <c r="EA75">
        <v>423.4</v>
      </c>
      <c r="EB75">
        <v>384.1</v>
      </c>
      <c r="EC75">
        <v>878</v>
      </c>
      <c r="ED75">
        <v>686.2</v>
      </c>
      <c r="EE75">
        <v>577.70000000000005</v>
      </c>
      <c r="EF75">
        <v>510.8</v>
      </c>
      <c r="EG75">
        <v>472</v>
      </c>
      <c r="EH75">
        <v>447.4</v>
      </c>
      <c r="EI75">
        <v>406.1</v>
      </c>
      <c r="EJ75">
        <v>1013.9</v>
      </c>
      <c r="EK75">
        <v>792.3</v>
      </c>
      <c r="EL75">
        <v>666.1</v>
      </c>
      <c r="EM75">
        <v>584.20000000000005</v>
      </c>
      <c r="EN75">
        <v>527.9</v>
      </c>
      <c r="EO75">
        <v>486.7</v>
      </c>
      <c r="EP75">
        <v>438.2</v>
      </c>
      <c r="EQ75">
        <v>0.82779999999999998</v>
      </c>
      <c r="ER75">
        <v>1.1013999999999999</v>
      </c>
      <c r="ES75">
        <v>1.2516</v>
      </c>
      <c r="ET75">
        <v>0.71009999999999995</v>
      </c>
      <c r="EU75">
        <v>0.93100000000000005</v>
      </c>
      <c r="EV75">
        <v>1.0607</v>
      </c>
      <c r="EW75">
        <v>0</v>
      </c>
      <c r="EX75">
        <v>0</v>
      </c>
      <c r="EY75">
        <v>2024</v>
      </c>
      <c r="EZ75">
        <v>1.0389999999999999</v>
      </c>
      <c r="FA75">
        <v>577.5</v>
      </c>
      <c r="FB75" t="s">
        <v>6217</v>
      </c>
      <c r="FC75">
        <v>9.7279999999999998</v>
      </c>
      <c r="FD75">
        <v>6517</v>
      </c>
      <c r="FE75">
        <v>27.1</v>
      </c>
      <c r="FF75">
        <v>56.7</v>
      </c>
      <c r="FG75">
        <v>38.700000000000003</v>
      </c>
      <c r="FH75">
        <v>91.8</v>
      </c>
      <c r="FI75">
        <v>0</v>
      </c>
      <c r="FJ75">
        <v>659.8</v>
      </c>
      <c r="FK75">
        <v>530.20000000000005</v>
      </c>
      <c r="FL75">
        <v>479.4</v>
      </c>
      <c r="FM75">
        <v>845</v>
      </c>
      <c r="FN75">
        <v>644.5</v>
      </c>
      <c r="FO75">
        <v>565.70000000000005</v>
      </c>
      <c r="FP75">
        <v>569.4</v>
      </c>
      <c r="FQ75">
        <v>544.9</v>
      </c>
      <c r="FR75">
        <v>1.0537000000000001</v>
      </c>
      <c r="FS75">
        <v>1.1012</v>
      </c>
      <c r="FT75">
        <v>526.9</v>
      </c>
      <c r="FU75">
        <v>445.5</v>
      </c>
      <c r="FV75">
        <v>427.5</v>
      </c>
      <c r="FW75">
        <v>37.1</v>
      </c>
      <c r="FX75">
        <v>178.6</v>
      </c>
      <c r="FY75">
        <v>653.1</v>
      </c>
      <c r="FZ75">
        <v>470.7</v>
      </c>
      <c r="GA75">
        <v>456.5</v>
      </c>
      <c r="GB75">
        <v>433.8</v>
      </c>
      <c r="GC75">
        <v>410.5</v>
      </c>
      <c r="GD75">
        <v>391</v>
      </c>
      <c r="GE75">
        <v>359</v>
      </c>
      <c r="GF75">
        <v>323</v>
      </c>
      <c r="GG75">
        <v>362</v>
      </c>
      <c r="GH75">
        <v>400.7</v>
      </c>
    </row>
    <row r="76" spans="1:190" x14ac:dyDescent="0.25">
      <c r="A76" t="s">
        <v>5540</v>
      </c>
      <c r="B76" t="s">
        <v>6293</v>
      </c>
      <c r="C76" t="s">
        <v>5856</v>
      </c>
      <c r="D76" t="s">
        <v>5857</v>
      </c>
      <c r="E76" t="s">
        <v>1194</v>
      </c>
      <c r="F76" t="s">
        <v>1785</v>
      </c>
      <c r="G76" t="s">
        <v>5858</v>
      </c>
      <c r="H76">
        <v>2004</v>
      </c>
      <c r="I76" t="s">
        <v>5859</v>
      </c>
      <c r="J76" t="s">
        <v>5540</v>
      </c>
      <c r="K76" t="s">
        <v>924</v>
      </c>
      <c r="L76" t="s">
        <v>1698</v>
      </c>
      <c r="M76" t="s">
        <v>1781</v>
      </c>
      <c r="N76">
        <v>640</v>
      </c>
      <c r="O76" s="96">
        <v>45382.879328703704</v>
      </c>
      <c r="P76">
        <v>11.99</v>
      </c>
      <c r="Q76">
        <v>10.851000000000001</v>
      </c>
      <c r="R76">
        <v>2.3639999999999999</v>
      </c>
      <c r="S76">
        <v>3.79</v>
      </c>
      <c r="T76">
        <v>7095</v>
      </c>
      <c r="U76">
        <v>0</v>
      </c>
      <c r="V76">
        <v>0.11</v>
      </c>
      <c r="W76">
        <v>586.6</v>
      </c>
      <c r="X76">
        <v>0.93589999999999995</v>
      </c>
      <c r="Y76">
        <v>641.1</v>
      </c>
      <c r="Z76">
        <v>1.1454</v>
      </c>
      <c r="AA76">
        <v>523.79999999999995</v>
      </c>
      <c r="AB76">
        <v>944.2</v>
      </c>
      <c r="AC76">
        <v>764.6</v>
      </c>
      <c r="AD76">
        <v>667.3</v>
      </c>
      <c r="AE76">
        <v>614.29999999999995</v>
      </c>
      <c r="AF76">
        <v>583.5</v>
      </c>
      <c r="AG76">
        <v>562</v>
      </c>
      <c r="AH76">
        <v>535.5</v>
      </c>
      <c r="AI76">
        <v>0</v>
      </c>
      <c r="AJ76">
        <v>0</v>
      </c>
      <c r="AK76">
        <v>0</v>
      </c>
      <c r="AL76">
        <v>0</v>
      </c>
      <c r="AM76">
        <v>0</v>
      </c>
      <c r="AN76">
        <v>0</v>
      </c>
      <c r="AO76">
        <v>0</v>
      </c>
      <c r="AP76">
        <v>730.3</v>
      </c>
      <c r="AQ76">
        <v>603.29999999999995</v>
      </c>
      <c r="AR76">
        <v>540.20000000000005</v>
      </c>
      <c r="AS76">
        <v>506.8</v>
      </c>
      <c r="AT76">
        <v>486.5</v>
      </c>
      <c r="AU76">
        <v>471.5</v>
      </c>
      <c r="AV76">
        <v>449.2</v>
      </c>
      <c r="AW76">
        <v>0</v>
      </c>
      <c r="AX76">
        <v>0</v>
      </c>
      <c r="AY76">
        <v>0</v>
      </c>
      <c r="AZ76">
        <v>0</v>
      </c>
      <c r="BA76">
        <v>0</v>
      </c>
      <c r="BB76">
        <v>0</v>
      </c>
      <c r="BC76">
        <v>0</v>
      </c>
      <c r="BD76">
        <v>941.8</v>
      </c>
      <c r="BE76">
        <v>720.3</v>
      </c>
      <c r="BF76">
        <v>604.70000000000005</v>
      </c>
      <c r="BG76">
        <v>539.79999999999995</v>
      </c>
      <c r="BH76">
        <v>504.8</v>
      </c>
      <c r="BI76">
        <v>476.3</v>
      </c>
      <c r="BJ76">
        <v>430.4</v>
      </c>
      <c r="BK76">
        <v>42.5</v>
      </c>
      <c r="BL76">
        <v>40.5</v>
      </c>
      <c r="BM76">
        <v>39.1</v>
      </c>
      <c r="BN76">
        <v>38.1</v>
      </c>
      <c r="BO76">
        <v>37.6</v>
      </c>
      <c r="BP76">
        <v>37.4</v>
      </c>
      <c r="BQ76">
        <v>37.5</v>
      </c>
      <c r="BR76">
        <v>142.19999999999999</v>
      </c>
      <c r="BS76">
        <v>147.30000000000001</v>
      </c>
      <c r="BT76">
        <v>151.19999999999999</v>
      </c>
      <c r="BU76">
        <v>156.9</v>
      </c>
      <c r="BV76">
        <v>166.4</v>
      </c>
      <c r="BW76">
        <v>176.3</v>
      </c>
      <c r="BX76">
        <v>177.2</v>
      </c>
      <c r="BY76">
        <v>968.3</v>
      </c>
      <c r="BZ76">
        <v>799.5</v>
      </c>
      <c r="CA76">
        <v>716.3</v>
      </c>
      <c r="CB76">
        <v>679.5</v>
      </c>
      <c r="CC76">
        <v>663.6</v>
      </c>
      <c r="CD76">
        <v>654.9</v>
      </c>
      <c r="CE76">
        <v>648.4</v>
      </c>
      <c r="CF76">
        <v>639.5</v>
      </c>
      <c r="CG76">
        <v>543.5</v>
      </c>
      <c r="CH76">
        <v>499.6</v>
      </c>
      <c r="CI76">
        <v>480.7</v>
      </c>
      <c r="CJ76">
        <v>472.5</v>
      </c>
      <c r="CK76">
        <v>467.6</v>
      </c>
      <c r="CL76">
        <v>462.5</v>
      </c>
      <c r="CM76">
        <v>608.79999999999995</v>
      </c>
      <c r="CN76">
        <v>524.29999999999995</v>
      </c>
      <c r="CO76">
        <v>486.5</v>
      </c>
      <c r="CP76">
        <v>468.8</v>
      </c>
      <c r="CQ76">
        <v>459.7</v>
      </c>
      <c r="CR76">
        <v>454.6</v>
      </c>
      <c r="CS76">
        <v>448.4</v>
      </c>
      <c r="CT76">
        <v>588.79999999999995</v>
      </c>
      <c r="CU76">
        <v>511.7</v>
      </c>
      <c r="CV76">
        <v>477.1</v>
      </c>
      <c r="CW76">
        <v>457.8</v>
      </c>
      <c r="CX76">
        <v>444.8</v>
      </c>
      <c r="CY76">
        <v>435.9</v>
      </c>
      <c r="CZ76">
        <v>425.5</v>
      </c>
      <c r="DA76">
        <v>599.79999999999995</v>
      </c>
      <c r="DB76">
        <v>509.3</v>
      </c>
      <c r="DC76">
        <v>471.5</v>
      </c>
      <c r="DD76">
        <v>452.1</v>
      </c>
      <c r="DE76">
        <v>439.2</v>
      </c>
      <c r="DF76">
        <v>425.2</v>
      </c>
      <c r="DG76">
        <v>406.1</v>
      </c>
      <c r="DH76">
        <v>592.9</v>
      </c>
      <c r="DI76">
        <v>499.2</v>
      </c>
      <c r="DJ76">
        <v>460.7</v>
      </c>
      <c r="DK76">
        <v>438</v>
      </c>
      <c r="DL76">
        <v>418.4</v>
      </c>
      <c r="DM76">
        <v>404.2</v>
      </c>
      <c r="DN76">
        <v>379</v>
      </c>
      <c r="DO76">
        <v>607.20000000000005</v>
      </c>
      <c r="DP76">
        <v>506.5</v>
      </c>
      <c r="DQ76">
        <v>463.6</v>
      </c>
      <c r="DR76">
        <v>437.2</v>
      </c>
      <c r="DS76">
        <v>415.2</v>
      </c>
      <c r="DT76">
        <v>396.8</v>
      </c>
      <c r="DU76">
        <v>366</v>
      </c>
      <c r="DV76">
        <v>672.1</v>
      </c>
      <c r="DW76">
        <v>545.5</v>
      </c>
      <c r="DX76">
        <v>484</v>
      </c>
      <c r="DY76">
        <v>452.3</v>
      </c>
      <c r="DZ76">
        <v>426.8</v>
      </c>
      <c r="EA76">
        <v>403.5</v>
      </c>
      <c r="EB76">
        <v>358.9</v>
      </c>
      <c r="EC76">
        <v>796.9</v>
      </c>
      <c r="ED76">
        <v>631.9</v>
      </c>
      <c r="EE76">
        <v>536</v>
      </c>
      <c r="EF76">
        <v>483</v>
      </c>
      <c r="EG76">
        <v>453.4</v>
      </c>
      <c r="EH76">
        <v>429.2</v>
      </c>
      <c r="EI76">
        <v>384.6</v>
      </c>
      <c r="EJ76">
        <v>920.2</v>
      </c>
      <c r="EK76">
        <v>729.7</v>
      </c>
      <c r="EL76">
        <v>618.4</v>
      </c>
      <c r="EM76">
        <v>549.20000000000005</v>
      </c>
      <c r="EN76">
        <v>503.3</v>
      </c>
      <c r="EO76">
        <v>469.2</v>
      </c>
      <c r="EP76">
        <v>422.5</v>
      </c>
      <c r="EQ76">
        <v>0.89980000000000004</v>
      </c>
      <c r="ER76">
        <v>1.1517999999999999</v>
      </c>
      <c r="ES76">
        <v>1.1349</v>
      </c>
      <c r="ET76">
        <v>0.58040000000000003</v>
      </c>
      <c r="EU76">
        <v>0.80940000000000001</v>
      </c>
      <c r="EV76">
        <v>0.95740000000000003</v>
      </c>
      <c r="EW76">
        <v>0</v>
      </c>
      <c r="EX76">
        <v>0</v>
      </c>
      <c r="EY76">
        <v>2024</v>
      </c>
      <c r="EZ76">
        <v>0.90869999999999995</v>
      </c>
      <c r="FA76">
        <v>660.3</v>
      </c>
      <c r="FB76" t="s">
        <v>6525</v>
      </c>
      <c r="FC76">
        <v>8.1020000000000003</v>
      </c>
      <c r="FD76">
        <v>5243</v>
      </c>
      <c r="FE76">
        <v>23.1</v>
      </c>
      <c r="FF76">
        <v>25.9</v>
      </c>
      <c r="FG76">
        <v>22.5</v>
      </c>
      <c r="FH76">
        <v>61.1</v>
      </c>
      <c r="FI76">
        <v>54.4</v>
      </c>
      <c r="FJ76">
        <v>798.9</v>
      </c>
      <c r="FK76">
        <v>601.79999999999995</v>
      </c>
      <c r="FL76">
        <v>528.70000000000005</v>
      </c>
      <c r="FM76">
        <v>1033.8</v>
      </c>
      <c r="FN76">
        <v>741.3</v>
      </c>
      <c r="FO76">
        <v>626.70000000000005</v>
      </c>
      <c r="FP76">
        <v>655.7</v>
      </c>
      <c r="FQ76">
        <v>617</v>
      </c>
      <c r="FR76">
        <v>0.91500000000000004</v>
      </c>
      <c r="FS76">
        <v>0.97240000000000004</v>
      </c>
      <c r="FT76">
        <v>586.6</v>
      </c>
      <c r="FU76">
        <v>494</v>
      </c>
      <c r="FV76">
        <v>471.5</v>
      </c>
      <c r="FW76">
        <v>37.9</v>
      </c>
      <c r="FX76">
        <v>178.8</v>
      </c>
      <c r="FY76">
        <v>722</v>
      </c>
      <c r="FZ76">
        <v>514.1</v>
      </c>
      <c r="GA76">
        <v>497.8</v>
      </c>
      <c r="GB76">
        <v>470.8</v>
      </c>
      <c r="GC76">
        <v>449</v>
      </c>
      <c r="GD76">
        <v>406.6</v>
      </c>
      <c r="GE76">
        <v>391.4</v>
      </c>
      <c r="GF76">
        <v>396.3</v>
      </c>
      <c r="GG76">
        <v>420.9</v>
      </c>
      <c r="GH76">
        <v>451.3</v>
      </c>
    </row>
    <row r="77" spans="1:190" x14ac:dyDescent="0.25">
      <c r="A77" t="s">
        <v>5540</v>
      </c>
      <c r="B77" t="s">
        <v>6794</v>
      </c>
      <c r="C77" t="s">
        <v>6795</v>
      </c>
      <c r="D77" t="s">
        <v>6796</v>
      </c>
      <c r="E77" t="s">
        <v>149</v>
      </c>
      <c r="F77" t="s">
        <v>1785</v>
      </c>
      <c r="G77" t="s">
        <v>1104</v>
      </c>
      <c r="H77">
        <v>2011</v>
      </c>
      <c r="I77" t="s">
        <v>5540</v>
      </c>
      <c r="J77" t="s">
        <v>5540</v>
      </c>
      <c r="K77" t="s">
        <v>924</v>
      </c>
      <c r="L77" t="s">
        <v>1698</v>
      </c>
      <c r="M77" t="s">
        <v>1781</v>
      </c>
      <c r="N77">
        <v>680</v>
      </c>
      <c r="O77" s="96">
        <v>45414.518460648149</v>
      </c>
      <c r="P77">
        <v>12.4</v>
      </c>
      <c r="Q77">
        <v>11.914</v>
      </c>
      <c r="R77">
        <v>2.14</v>
      </c>
      <c r="S77">
        <v>3.91</v>
      </c>
      <c r="T77">
        <v>8655</v>
      </c>
      <c r="U77">
        <v>0</v>
      </c>
      <c r="V77">
        <v>0.21</v>
      </c>
      <c r="W77">
        <v>588.1</v>
      </c>
      <c r="X77">
        <v>0.92610000000000003</v>
      </c>
      <c r="Y77">
        <v>647.9</v>
      </c>
      <c r="Z77">
        <v>1.1519999999999999</v>
      </c>
      <c r="AA77">
        <v>520.79999999999995</v>
      </c>
      <c r="AB77">
        <v>992.3</v>
      </c>
      <c r="AC77">
        <v>789.3</v>
      </c>
      <c r="AD77">
        <v>679.3</v>
      </c>
      <c r="AE77">
        <v>617.1</v>
      </c>
      <c r="AF77">
        <v>581.20000000000005</v>
      </c>
      <c r="AG77">
        <v>557</v>
      </c>
      <c r="AH77">
        <v>528.70000000000005</v>
      </c>
      <c r="AI77">
        <v>0</v>
      </c>
      <c r="AJ77">
        <v>0</v>
      </c>
      <c r="AK77">
        <v>0</v>
      </c>
      <c r="AL77">
        <v>0</v>
      </c>
      <c r="AM77">
        <v>0</v>
      </c>
      <c r="AN77">
        <v>0</v>
      </c>
      <c r="AO77">
        <v>0</v>
      </c>
      <c r="AP77">
        <v>758.4</v>
      </c>
      <c r="AQ77">
        <v>614</v>
      </c>
      <c r="AR77">
        <v>539.9</v>
      </c>
      <c r="AS77">
        <v>500.5</v>
      </c>
      <c r="AT77">
        <v>477</v>
      </c>
      <c r="AU77">
        <v>460.5</v>
      </c>
      <c r="AV77">
        <v>438.1</v>
      </c>
      <c r="AW77">
        <v>0</v>
      </c>
      <c r="AX77">
        <v>0</v>
      </c>
      <c r="AY77">
        <v>0</v>
      </c>
      <c r="AZ77">
        <v>0</v>
      </c>
      <c r="BA77">
        <v>0</v>
      </c>
      <c r="BB77">
        <v>0</v>
      </c>
      <c r="BC77">
        <v>0</v>
      </c>
      <c r="BD77">
        <v>988.4</v>
      </c>
      <c r="BE77">
        <v>740.5</v>
      </c>
      <c r="BF77">
        <v>610.29999999999995</v>
      </c>
      <c r="BG77">
        <v>535.29999999999995</v>
      </c>
      <c r="BH77">
        <v>495.6</v>
      </c>
      <c r="BI77">
        <v>464.6</v>
      </c>
      <c r="BJ77">
        <v>416</v>
      </c>
      <c r="BK77">
        <v>44.8</v>
      </c>
      <c r="BL77">
        <v>42.5</v>
      </c>
      <c r="BM77">
        <v>40.9</v>
      </c>
      <c r="BN77">
        <v>39.9</v>
      </c>
      <c r="BO77">
        <v>39.4</v>
      </c>
      <c r="BP77">
        <v>39.200000000000003</v>
      </c>
      <c r="BQ77">
        <v>39.299999999999997</v>
      </c>
      <c r="BR77">
        <v>141.5</v>
      </c>
      <c r="BS77">
        <v>145.80000000000001</v>
      </c>
      <c r="BT77">
        <v>149.19999999999999</v>
      </c>
      <c r="BU77">
        <v>154.5</v>
      </c>
      <c r="BV77">
        <v>161</v>
      </c>
      <c r="BW77">
        <v>173.2</v>
      </c>
      <c r="BX77">
        <v>177.2</v>
      </c>
      <c r="BY77">
        <v>1032.2</v>
      </c>
      <c r="BZ77">
        <v>832.7</v>
      </c>
      <c r="CA77">
        <v>729.9</v>
      </c>
      <c r="CB77">
        <v>681</v>
      </c>
      <c r="CC77">
        <v>660.8</v>
      </c>
      <c r="CD77">
        <v>650.1</v>
      </c>
      <c r="CE77">
        <v>642.4</v>
      </c>
      <c r="CF77">
        <v>665.8</v>
      </c>
      <c r="CG77">
        <v>552.29999999999995</v>
      </c>
      <c r="CH77">
        <v>495.5</v>
      </c>
      <c r="CI77">
        <v>469.3</v>
      </c>
      <c r="CJ77">
        <v>458.3</v>
      </c>
      <c r="CK77">
        <v>452.5</v>
      </c>
      <c r="CL77">
        <v>446.9</v>
      </c>
      <c r="CM77">
        <v>626.4</v>
      </c>
      <c r="CN77">
        <v>527.20000000000005</v>
      </c>
      <c r="CO77">
        <v>478.4</v>
      </c>
      <c r="CP77">
        <v>455</v>
      </c>
      <c r="CQ77">
        <v>443.6</v>
      </c>
      <c r="CR77">
        <v>438.1</v>
      </c>
      <c r="CS77">
        <v>431.7</v>
      </c>
      <c r="CT77">
        <v>601.4</v>
      </c>
      <c r="CU77">
        <v>510.3</v>
      </c>
      <c r="CV77">
        <v>466.3</v>
      </c>
      <c r="CW77">
        <v>443.5</v>
      </c>
      <c r="CX77">
        <v>428.8</v>
      </c>
      <c r="CY77">
        <v>418.5</v>
      </c>
      <c r="CZ77">
        <v>407.6</v>
      </c>
      <c r="DA77">
        <v>606.70000000000005</v>
      </c>
      <c r="DB77">
        <v>503.9</v>
      </c>
      <c r="DC77">
        <v>458.9</v>
      </c>
      <c r="DD77">
        <v>439.2</v>
      </c>
      <c r="DE77">
        <v>424.6</v>
      </c>
      <c r="DF77">
        <v>409.3</v>
      </c>
      <c r="DG77">
        <v>387</v>
      </c>
      <c r="DH77">
        <v>599.70000000000005</v>
      </c>
      <c r="DI77">
        <v>493.9</v>
      </c>
      <c r="DJ77">
        <v>447.3</v>
      </c>
      <c r="DK77">
        <v>422</v>
      </c>
      <c r="DL77">
        <v>402.2</v>
      </c>
      <c r="DM77">
        <v>387.8</v>
      </c>
      <c r="DN77">
        <v>368.3</v>
      </c>
      <c r="DO77">
        <v>618</v>
      </c>
      <c r="DP77">
        <v>505.6</v>
      </c>
      <c r="DQ77">
        <v>452.9</v>
      </c>
      <c r="DR77">
        <v>424.2</v>
      </c>
      <c r="DS77">
        <v>400.2</v>
      </c>
      <c r="DT77">
        <v>379.5</v>
      </c>
      <c r="DU77">
        <v>348.2</v>
      </c>
      <c r="DV77">
        <v>691.3</v>
      </c>
      <c r="DW77">
        <v>552.4</v>
      </c>
      <c r="DX77">
        <v>480</v>
      </c>
      <c r="DY77">
        <v>442.8</v>
      </c>
      <c r="DZ77">
        <v>417</v>
      </c>
      <c r="EA77">
        <v>393.4</v>
      </c>
      <c r="EB77">
        <v>349.3</v>
      </c>
      <c r="EC77">
        <v>824.9</v>
      </c>
      <c r="ED77">
        <v>645.9</v>
      </c>
      <c r="EE77">
        <v>544.4</v>
      </c>
      <c r="EF77">
        <v>481.8</v>
      </c>
      <c r="EG77">
        <v>446.3</v>
      </c>
      <c r="EH77">
        <v>422</v>
      </c>
      <c r="EI77">
        <v>378.8</v>
      </c>
      <c r="EJ77">
        <v>952.5</v>
      </c>
      <c r="EK77">
        <v>745.9</v>
      </c>
      <c r="EL77">
        <v>628.70000000000005</v>
      </c>
      <c r="EM77">
        <v>553.20000000000005</v>
      </c>
      <c r="EN77">
        <v>501.7</v>
      </c>
      <c r="EO77">
        <v>463.8</v>
      </c>
      <c r="EP77">
        <v>415.1</v>
      </c>
      <c r="EQ77">
        <v>0.87429999999999997</v>
      </c>
      <c r="ER77">
        <v>1.1599999999999999</v>
      </c>
      <c r="ES77">
        <v>1.0353000000000001</v>
      </c>
      <c r="ET77">
        <v>0.57479999999999998</v>
      </c>
      <c r="EU77">
        <v>0.77200000000000002</v>
      </c>
      <c r="EV77">
        <v>0.8669</v>
      </c>
      <c r="EW77">
        <v>0</v>
      </c>
      <c r="EX77">
        <v>0</v>
      </c>
      <c r="EY77">
        <v>2024</v>
      </c>
      <c r="EZ77">
        <v>0.8619</v>
      </c>
      <c r="FA77">
        <v>696.1</v>
      </c>
      <c r="FB77" t="s">
        <v>6940</v>
      </c>
      <c r="FC77">
        <v>6.923</v>
      </c>
      <c r="FD77">
        <v>3870</v>
      </c>
      <c r="FE77">
        <v>18.100000000000001</v>
      </c>
      <c r="FF77">
        <v>18.7</v>
      </c>
      <c r="FG77">
        <v>30.4</v>
      </c>
      <c r="FH77">
        <v>59.5</v>
      </c>
      <c r="FI77">
        <v>0</v>
      </c>
      <c r="FJ77">
        <v>812.3</v>
      </c>
      <c r="FK77">
        <v>635.70000000000005</v>
      </c>
      <c r="FL77">
        <v>579.5</v>
      </c>
      <c r="FM77">
        <v>1043.8</v>
      </c>
      <c r="FN77">
        <v>777.2</v>
      </c>
      <c r="FO77">
        <v>692.1</v>
      </c>
      <c r="FP77">
        <v>695.4</v>
      </c>
      <c r="FQ77">
        <v>643.79999999999995</v>
      </c>
      <c r="FR77">
        <v>0.86280000000000001</v>
      </c>
      <c r="FS77">
        <v>0.93189999999999995</v>
      </c>
      <c r="FT77">
        <v>679.9</v>
      </c>
      <c r="FU77">
        <v>560.1</v>
      </c>
      <c r="FV77">
        <v>526.29999999999995</v>
      </c>
      <c r="FW77">
        <v>43.8</v>
      </c>
      <c r="FX77">
        <v>178.1</v>
      </c>
      <c r="FY77">
        <v>881</v>
      </c>
      <c r="FZ77">
        <v>579.70000000000005</v>
      </c>
      <c r="GA77">
        <v>553.5</v>
      </c>
      <c r="GB77">
        <v>519</v>
      </c>
      <c r="GC77">
        <v>492.2</v>
      </c>
      <c r="GD77">
        <v>464.7</v>
      </c>
      <c r="GE77">
        <v>437.7</v>
      </c>
      <c r="GF77">
        <v>414.6</v>
      </c>
      <c r="GG77">
        <v>440.9</v>
      </c>
      <c r="GH77">
        <v>478.8</v>
      </c>
    </row>
    <row r="78" spans="1:190" x14ac:dyDescent="0.25">
      <c r="A78" t="s">
        <v>5540</v>
      </c>
      <c r="B78" t="s">
        <v>2569</v>
      </c>
      <c r="C78" t="s">
        <v>2570</v>
      </c>
      <c r="D78" t="s">
        <v>2571</v>
      </c>
      <c r="E78" t="s">
        <v>2572</v>
      </c>
      <c r="F78" t="s">
        <v>1225</v>
      </c>
      <c r="G78" t="s">
        <v>1594</v>
      </c>
      <c r="H78">
        <v>2010</v>
      </c>
      <c r="I78" t="s">
        <v>5826</v>
      </c>
      <c r="J78" t="s">
        <v>5540</v>
      </c>
      <c r="K78" t="s">
        <v>924</v>
      </c>
      <c r="L78" t="s">
        <v>1698</v>
      </c>
      <c r="M78" t="s">
        <v>1781</v>
      </c>
      <c r="N78">
        <v>805</v>
      </c>
      <c r="O78" s="96">
        <v>45382.879537037035</v>
      </c>
      <c r="P78">
        <v>12.382999999999999</v>
      </c>
      <c r="Q78">
        <v>11.911</v>
      </c>
      <c r="R78">
        <v>2.4180000000000001</v>
      </c>
      <c r="S78">
        <v>3.94</v>
      </c>
      <c r="T78">
        <v>8596</v>
      </c>
      <c r="U78">
        <v>0</v>
      </c>
      <c r="V78">
        <v>0.19</v>
      </c>
      <c r="W78">
        <v>562</v>
      </c>
      <c r="X78">
        <v>0.96389999999999998</v>
      </c>
      <c r="Y78">
        <v>622.5</v>
      </c>
      <c r="Z78">
        <v>1.1967000000000001</v>
      </c>
      <c r="AA78">
        <v>501.4</v>
      </c>
      <c r="AB78">
        <v>923.8</v>
      </c>
      <c r="AC78">
        <v>742.8</v>
      </c>
      <c r="AD78">
        <v>649.9</v>
      </c>
      <c r="AE78">
        <v>598.9</v>
      </c>
      <c r="AF78">
        <v>564.1</v>
      </c>
      <c r="AG78">
        <v>540.1</v>
      </c>
      <c r="AH78">
        <v>510.4</v>
      </c>
      <c r="AI78">
        <v>0</v>
      </c>
      <c r="AJ78">
        <v>0</v>
      </c>
      <c r="AK78">
        <v>0</v>
      </c>
      <c r="AL78">
        <v>0</v>
      </c>
      <c r="AM78">
        <v>0</v>
      </c>
      <c r="AN78">
        <v>0</v>
      </c>
      <c r="AO78">
        <v>0</v>
      </c>
      <c r="AP78">
        <v>702.6</v>
      </c>
      <c r="AQ78">
        <v>578.79999999999995</v>
      </c>
      <c r="AR78">
        <v>518.4</v>
      </c>
      <c r="AS78">
        <v>486.1</v>
      </c>
      <c r="AT78">
        <v>463.8</v>
      </c>
      <c r="AU78">
        <v>447.9</v>
      </c>
      <c r="AV78">
        <v>425.4</v>
      </c>
      <c r="AW78">
        <v>0</v>
      </c>
      <c r="AX78">
        <v>0</v>
      </c>
      <c r="AY78">
        <v>0</v>
      </c>
      <c r="AZ78">
        <v>0</v>
      </c>
      <c r="BA78">
        <v>0</v>
      </c>
      <c r="BB78">
        <v>0</v>
      </c>
      <c r="BC78">
        <v>0</v>
      </c>
      <c r="BD78">
        <v>924.6</v>
      </c>
      <c r="BE78">
        <v>698.4</v>
      </c>
      <c r="BF78">
        <v>585.20000000000005</v>
      </c>
      <c r="BG78">
        <v>519.9</v>
      </c>
      <c r="BH78">
        <v>481.8</v>
      </c>
      <c r="BI78">
        <v>452.1</v>
      </c>
      <c r="BJ78">
        <v>405.8</v>
      </c>
      <c r="BK78">
        <v>44.2</v>
      </c>
      <c r="BL78">
        <v>41.8</v>
      </c>
      <c r="BM78">
        <v>39.9</v>
      </c>
      <c r="BN78">
        <v>38.4</v>
      </c>
      <c r="BO78">
        <v>37.700000000000003</v>
      </c>
      <c r="BP78">
        <v>37.299999999999997</v>
      </c>
      <c r="BQ78">
        <v>37.6</v>
      </c>
      <c r="BR78">
        <v>142.6</v>
      </c>
      <c r="BS78">
        <v>146.30000000000001</v>
      </c>
      <c r="BT78">
        <v>148</v>
      </c>
      <c r="BU78">
        <v>154.69999999999999</v>
      </c>
      <c r="BV78">
        <v>161.4</v>
      </c>
      <c r="BW78">
        <v>173.6</v>
      </c>
      <c r="BX78">
        <v>176.8</v>
      </c>
      <c r="BY78">
        <v>915.4</v>
      </c>
      <c r="BZ78">
        <v>753.3</v>
      </c>
      <c r="CA78">
        <v>680.8</v>
      </c>
      <c r="CB78">
        <v>650.70000000000005</v>
      </c>
      <c r="CC78">
        <v>630.5</v>
      </c>
      <c r="CD78">
        <v>619.20000000000005</v>
      </c>
      <c r="CE78">
        <v>607.9</v>
      </c>
      <c r="CF78">
        <v>592.4</v>
      </c>
      <c r="CG78">
        <v>503</v>
      </c>
      <c r="CH78">
        <v>468.2</v>
      </c>
      <c r="CI78">
        <v>455.2</v>
      </c>
      <c r="CJ78">
        <v>447.9</v>
      </c>
      <c r="CK78">
        <v>442.3</v>
      </c>
      <c r="CL78">
        <v>435.5</v>
      </c>
      <c r="CM78">
        <v>556.5</v>
      </c>
      <c r="CN78">
        <v>482.4</v>
      </c>
      <c r="CO78">
        <v>453.1</v>
      </c>
      <c r="CP78">
        <v>440.9</v>
      </c>
      <c r="CQ78">
        <v>434.1</v>
      </c>
      <c r="CR78">
        <v>429.5</v>
      </c>
      <c r="CS78">
        <v>421.6</v>
      </c>
      <c r="CT78">
        <v>529.70000000000005</v>
      </c>
      <c r="CU78">
        <v>467.1</v>
      </c>
      <c r="CV78">
        <v>440.1</v>
      </c>
      <c r="CW78">
        <v>423.8</v>
      </c>
      <c r="CX78">
        <v>413.9</v>
      </c>
      <c r="CY78">
        <v>407.4</v>
      </c>
      <c r="CZ78">
        <v>398.7</v>
      </c>
      <c r="DA78">
        <v>532.5</v>
      </c>
      <c r="DB78">
        <v>467.7</v>
      </c>
      <c r="DC78">
        <v>438</v>
      </c>
      <c r="DD78">
        <v>417.6</v>
      </c>
      <c r="DE78">
        <v>401.3</v>
      </c>
      <c r="DF78">
        <v>389.1</v>
      </c>
      <c r="DG78">
        <v>375</v>
      </c>
      <c r="DH78">
        <v>582.9</v>
      </c>
      <c r="DI78">
        <v>487.6</v>
      </c>
      <c r="DJ78">
        <v>443.3</v>
      </c>
      <c r="DK78">
        <v>417.7</v>
      </c>
      <c r="DL78">
        <v>397.2</v>
      </c>
      <c r="DM78">
        <v>383.2</v>
      </c>
      <c r="DN78">
        <v>363.1</v>
      </c>
      <c r="DO78">
        <v>607</v>
      </c>
      <c r="DP78">
        <v>498.7</v>
      </c>
      <c r="DQ78">
        <v>449.1</v>
      </c>
      <c r="DR78">
        <v>420.7</v>
      </c>
      <c r="DS78">
        <v>396.3</v>
      </c>
      <c r="DT78">
        <v>374.9</v>
      </c>
      <c r="DU78">
        <v>342.8</v>
      </c>
      <c r="DV78">
        <v>679.2</v>
      </c>
      <c r="DW78">
        <v>544.6</v>
      </c>
      <c r="DX78">
        <v>474.7</v>
      </c>
      <c r="DY78">
        <v>439.2</v>
      </c>
      <c r="DZ78">
        <v>413.5</v>
      </c>
      <c r="EA78">
        <v>389.6</v>
      </c>
      <c r="EB78">
        <v>343.5</v>
      </c>
      <c r="EC78">
        <v>807.3</v>
      </c>
      <c r="ED78">
        <v>634.1</v>
      </c>
      <c r="EE78">
        <v>536.1</v>
      </c>
      <c r="EF78">
        <v>477.6</v>
      </c>
      <c r="EG78">
        <v>443.4</v>
      </c>
      <c r="EH78">
        <v>419.2</v>
      </c>
      <c r="EI78">
        <v>375.9</v>
      </c>
      <c r="EJ78">
        <v>932.1</v>
      </c>
      <c r="EK78">
        <v>732.2</v>
      </c>
      <c r="EL78">
        <v>619</v>
      </c>
      <c r="EM78">
        <v>547.1</v>
      </c>
      <c r="EN78">
        <v>497.6</v>
      </c>
      <c r="EO78">
        <v>461</v>
      </c>
      <c r="EP78">
        <v>413</v>
      </c>
      <c r="EQ78">
        <v>0.93640000000000001</v>
      </c>
      <c r="ER78">
        <v>1.2022999999999999</v>
      </c>
      <c r="ES78">
        <v>1.1875</v>
      </c>
      <c r="ET78">
        <v>0.63639999999999997</v>
      </c>
      <c r="EU78">
        <v>0.86680000000000001</v>
      </c>
      <c r="EV78">
        <v>0.99450000000000005</v>
      </c>
      <c r="EW78">
        <v>0</v>
      </c>
      <c r="EX78">
        <v>0</v>
      </c>
      <c r="EY78">
        <v>2024</v>
      </c>
      <c r="EZ78">
        <v>0.96950000000000003</v>
      </c>
      <c r="FA78">
        <v>618.9</v>
      </c>
      <c r="FB78" t="s">
        <v>6520</v>
      </c>
      <c r="FC78">
        <v>8.5470000000000006</v>
      </c>
      <c r="FD78">
        <v>4167</v>
      </c>
      <c r="FE78">
        <v>20.5</v>
      </c>
      <c r="FF78">
        <v>27.7</v>
      </c>
      <c r="FG78">
        <v>21.2</v>
      </c>
      <c r="FH78">
        <v>77</v>
      </c>
      <c r="FI78">
        <v>63.1</v>
      </c>
      <c r="FJ78">
        <v>731.1</v>
      </c>
      <c r="FK78">
        <v>566.20000000000005</v>
      </c>
      <c r="FL78">
        <v>505.3</v>
      </c>
      <c r="FM78">
        <v>942.8</v>
      </c>
      <c r="FN78">
        <v>692.2</v>
      </c>
      <c r="FO78">
        <v>603.29999999999995</v>
      </c>
      <c r="FP78">
        <v>618.29999999999995</v>
      </c>
      <c r="FQ78">
        <v>574</v>
      </c>
      <c r="FR78">
        <v>0.97040000000000004</v>
      </c>
      <c r="FS78">
        <v>1.0452999999999999</v>
      </c>
      <c r="FT78">
        <v>558.4</v>
      </c>
      <c r="FU78">
        <v>463.1</v>
      </c>
      <c r="FV78">
        <v>441.5</v>
      </c>
      <c r="FW78">
        <v>38.700000000000003</v>
      </c>
      <c r="FX78">
        <v>144.30000000000001</v>
      </c>
      <c r="FY78">
        <v>712.3</v>
      </c>
      <c r="FZ78">
        <v>504.4</v>
      </c>
      <c r="GA78">
        <v>487.3</v>
      </c>
      <c r="GB78">
        <v>456.5</v>
      </c>
      <c r="GC78">
        <v>427.6</v>
      </c>
      <c r="GD78">
        <v>377</v>
      </c>
      <c r="GE78">
        <v>349.8</v>
      </c>
      <c r="GF78">
        <v>318</v>
      </c>
      <c r="GG78">
        <v>350.3</v>
      </c>
      <c r="GH78">
        <v>404.4</v>
      </c>
    </row>
    <row r="79" spans="1:190" x14ac:dyDescent="0.25">
      <c r="A79" t="s">
        <v>5540</v>
      </c>
      <c r="B79" t="s">
        <v>5984</v>
      </c>
      <c r="C79" t="s">
        <v>3473</v>
      </c>
      <c r="D79" t="s">
        <v>3474</v>
      </c>
      <c r="E79" t="s">
        <v>3475</v>
      </c>
      <c r="F79" t="s">
        <v>1785</v>
      </c>
      <c r="G79" t="s">
        <v>3476</v>
      </c>
      <c r="H79">
        <v>2010</v>
      </c>
      <c r="I79" t="s">
        <v>5540</v>
      </c>
      <c r="J79" t="s">
        <v>5540</v>
      </c>
      <c r="K79" t="s">
        <v>924</v>
      </c>
      <c r="L79" t="s">
        <v>1698</v>
      </c>
      <c r="M79" t="s">
        <v>1781</v>
      </c>
      <c r="N79">
        <v>882</v>
      </c>
      <c r="O79" s="96">
        <v>45382.877129629633</v>
      </c>
      <c r="P79">
        <v>12.4</v>
      </c>
      <c r="Q79">
        <v>12.013999999999999</v>
      </c>
      <c r="R79">
        <v>2.1640000000000001</v>
      </c>
      <c r="S79">
        <v>3.92</v>
      </c>
      <c r="T79">
        <v>9100</v>
      </c>
      <c r="U79">
        <v>0</v>
      </c>
      <c r="V79">
        <v>0.24</v>
      </c>
      <c r="W79">
        <v>589.70000000000005</v>
      </c>
      <c r="X79">
        <v>0.9244</v>
      </c>
      <c r="Y79">
        <v>649.1</v>
      </c>
      <c r="Z79">
        <v>1.1496</v>
      </c>
      <c r="AA79">
        <v>521.9</v>
      </c>
      <c r="AB79">
        <v>996.7</v>
      </c>
      <c r="AC79">
        <v>793.2</v>
      </c>
      <c r="AD79">
        <v>680.6</v>
      </c>
      <c r="AE79">
        <v>617.6</v>
      </c>
      <c r="AF79">
        <v>582.29999999999995</v>
      </c>
      <c r="AG79">
        <v>556.5</v>
      </c>
      <c r="AH79">
        <v>527.79999999999995</v>
      </c>
      <c r="AI79">
        <v>0</v>
      </c>
      <c r="AJ79">
        <v>0</v>
      </c>
      <c r="AK79">
        <v>0</v>
      </c>
      <c r="AL79">
        <v>0</v>
      </c>
      <c r="AM79">
        <v>0</v>
      </c>
      <c r="AN79">
        <v>0</v>
      </c>
      <c r="AO79">
        <v>0</v>
      </c>
      <c r="AP79">
        <v>762.2</v>
      </c>
      <c r="AQ79">
        <v>617.1</v>
      </c>
      <c r="AR79">
        <v>541.5</v>
      </c>
      <c r="AS79">
        <v>501</v>
      </c>
      <c r="AT79">
        <v>477.6</v>
      </c>
      <c r="AU79">
        <v>460.8</v>
      </c>
      <c r="AV79">
        <v>438.1</v>
      </c>
      <c r="AW79">
        <v>0</v>
      </c>
      <c r="AX79">
        <v>0</v>
      </c>
      <c r="AY79">
        <v>0</v>
      </c>
      <c r="AZ79">
        <v>0</v>
      </c>
      <c r="BA79">
        <v>0</v>
      </c>
      <c r="BB79">
        <v>0</v>
      </c>
      <c r="BC79">
        <v>0</v>
      </c>
      <c r="BD79">
        <v>990.6</v>
      </c>
      <c r="BE79">
        <v>743.5</v>
      </c>
      <c r="BF79">
        <v>611.6</v>
      </c>
      <c r="BG79">
        <v>535.79999999999995</v>
      </c>
      <c r="BH79">
        <v>496.4</v>
      </c>
      <c r="BI79">
        <v>465.2</v>
      </c>
      <c r="BJ79">
        <v>417.6</v>
      </c>
      <c r="BK79">
        <v>45</v>
      </c>
      <c r="BL79">
        <v>42.9</v>
      </c>
      <c r="BM79">
        <v>41.1</v>
      </c>
      <c r="BN79">
        <v>39.9</v>
      </c>
      <c r="BO79">
        <v>39.299999999999997</v>
      </c>
      <c r="BP79">
        <v>38.9</v>
      </c>
      <c r="BQ79">
        <v>39</v>
      </c>
      <c r="BR79">
        <v>143</v>
      </c>
      <c r="BS79">
        <v>146.6</v>
      </c>
      <c r="BT79">
        <v>147.6</v>
      </c>
      <c r="BU79">
        <v>149.30000000000001</v>
      </c>
      <c r="BV79">
        <v>160.80000000000001</v>
      </c>
      <c r="BW79">
        <v>173.2</v>
      </c>
      <c r="BX79">
        <v>177.7</v>
      </c>
      <c r="BY79">
        <v>1057.9000000000001</v>
      </c>
      <c r="BZ79">
        <v>852.3</v>
      </c>
      <c r="CA79">
        <v>743.2</v>
      </c>
      <c r="CB79">
        <v>683.7</v>
      </c>
      <c r="CC79">
        <v>657.9</v>
      </c>
      <c r="CD79">
        <v>645.20000000000005</v>
      </c>
      <c r="CE79">
        <v>636.20000000000005</v>
      </c>
      <c r="CF79">
        <v>680.7</v>
      </c>
      <c r="CG79">
        <v>563.79999999999995</v>
      </c>
      <c r="CH79">
        <v>503.4</v>
      </c>
      <c r="CI79">
        <v>472.4</v>
      </c>
      <c r="CJ79">
        <v>457.9</v>
      </c>
      <c r="CK79">
        <v>451.5</v>
      </c>
      <c r="CL79">
        <v>445.4</v>
      </c>
      <c r="CM79">
        <v>639.5</v>
      </c>
      <c r="CN79">
        <v>537.29999999999995</v>
      </c>
      <c r="CO79">
        <v>485.5</v>
      </c>
      <c r="CP79">
        <v>458.7</v>
      </c>
      <c r="CQ79">
        <v>444.8</v>
      </c>
      <c r="CR79">
        <v>437.7</v>
      </c>
      <c r="CS79">
        <v>430.8</v>
      </c>
      <c r="CT79">
        <v>614.79999999999995</v>
      </c>
      <c r="CU79">
        <v>520</v>
      </c>
      <c r="CV79">
        <v>472.9</v>
      </c>
      <c r="CW79">
        <v>448.3</v>
      </c>
      <c r="CX79">
        <v>432.3</v>
      </c>
      <c r="CY79">
        <v>420.7</v>
      </c>
      <c r="CZ79">
        <v>408</v>
      </c>
      <c r="DA79">
        <v>607.9</v>
      </c>
      <c r="DB79">
        <v>504.4</v>
      </c>
      <c r="DC79">
        <v>459.4</v>
      </c>
      <c r="DD79">
        <v>441.6</v>
      </c>
      <c r="DE79">
        <v>429.9</v>
      </c>
      <c r="DF79">
        <v>414.7</v>
      </c>
      <c r="DG79">
        <v>390.6</v>
      </c>
      <c r="DH79">
        <v>594.4</v>
      </c>
      <c r="DI79">
        <v>490.9</v>
      </c>
      <c r="DJ79">
        <v>445.7</v>
      </c>
      <c r="DK79">
        <v>421.1</v>
      </c>
      <c r="DL79">
        <v>402</v>
      </c>
      <c r="DM79">
        <v>389.8</v>
      </c>
      <c r="DN79">
        <v>370.4</v>
      </c>
      <c r="DO79">
        <v>609.4</v>
      </c>
      <c r="DP79">
        <v>499.9</v>
      </c>
      <c r="DQ79">
        <v>450</v>
      </c>
      <c r="DR79">
        <v>422.2</v>
      </c>
      <c r="DS79">
        <v>398.6</v>
      </c>
      <c r="DT79">
        <v>378.3</v>
      </c>
      <c r="DU79">
        <v>350.7</v>
      </c>
      <c r="DV79">
        <v>683.2</v>
      </c>
      <c r="DW79">
        <v>544</v>
      </c>
      <c r="DX79">
        <v>473.5</v>
      </c>
      <c r="DY79">
        <v>438.6</v>
      </c>
      <c r="DZ79">
        <v>413.3</v>
      </c>
      <c r="EA79">
        <v>390</v>
      </c>
      <c r="EB79">
        <v>345.9</v>
      </c>
      <c r="EC79">
        <v>810.2</v>
      </c>
      <c r="ED79">
        <v>635.79999999999995</v>
      </c>
      <c r="EE79">
        <v>535.29999999999995</v>
      </c>
      <c r="EF79">
        <v>477.6</v>
      </c>
      <c r="EG79">
        <v>448.7</v>
      </c>
      <c r="EH79">
        <v>426.4</v>
      </c>
      <c r="EI79">
        <v>385</v>
      </c>
      <c r="EJ79">
        <v>935.5</v>
      </c>
      <c r="EK79">
        <v>734.2</v>
      </c>
      <c r="EL79">
        <v>618.1</v>
      </c>
      <c r="EM79">
        <v>551.5</v>
      </c>
      <c r="EN79">
        <v>506.6</v>
      </c>
      <c r="EO79">
        <v>467.7</v>
      </c>
      <c r="EP79">
        <v>419.4</v>
      </c>
      <c r="EQ79">
        <v>0.87</v>
      </c>
      <c r="ER79">
        <v>1.1576</v>
      </c>
      <c r="ES79">
        <v>1.2242</v>
      </c>
      <c r="ET79">
        <v>0.67279999999999995</v>
      </c>
      <c r="EU79">
        <v>0.90110000000000001</v>
      </c>
      <c r="EV79">
        <v>1.0181</v>
      </c>
      <c r="EW79">
        <v>0</v>
      </c>
      <c r="EX79">
        <v>0</v>
      </c>
      <c r="EY79">
        <v>2024</v>
      </c>
      <c r="EZ79">
        <v>1.0104</v>
      </c>
      <c r="FA79">
        <v>593.79999999999995</v>
      </c>
      <c r="FB79" t="s">
        <v>6355</v>
      </c>
      <c r="FC79">
        <v>9.375</v>
      </c>
      <c r="FD79">
        <v>5854</v>
      </c>
      <c r="FE79">
        <v>26.1</v>
      </c>
      <c r="FF79">
        <v>37.799999999999997</v>
      </c>
      <c r="FG79">
        <v>29.9</v>
      </c>
      <c r="FH79">
        <v>0</v>
      </c>
      <c r="FI79">
        <v>106.6</v>
      </c>
      <c r="FJ79">
        <v>696.1</v>
      </c>
      <c r="FK79">
        <v>543.70000000000005</v>
      </c>
      <c r="FL79">
        <v>490.1</v>
      </c>
      <c r="FM79">
        <v>891.8</v>
      </c>
      <c r="FN79">
        <v>665.9</v>
      </c>
      <c r="FO79">
        <v>589.29999999999995</v>
      </c>
      <c r="FP79">
        <v>590.9</v>
      </c>
      <c r="FQ79">
        <v>554.5</v>
      </c>
      <c r="FR79">
        <v>1.0153000000000001</v>
      </c>
      <c r="FS79">
        <v>1.0821000000000001</v>
      </c>
      <c r="FT79">
        <v>535.6</v>
      </c>
      <c r="FU79">
        <v>448.2</v>
      </c>
      <c r="FV79">
        <v>431.4</v>
      </c>
      <c r="FW79">
        <v>37.799999999999997</v>
      </c>
      <c r="FX79">
        <v>139.30000000000001</v>
      </c>
      <c r="FY79">
        <v>667.5</v>
      </c>
      <c r="FZ79">
        <v>480.6</v>
      </c>
      <c r="GA79">
        <v>466.7</v>
      </c>
      <c r="GB79">
        <v>440.8</v>
      </c>
      <c r="GC79">
        <v>415.5</v>
      </c>
      <c r="GD79">
        <v>388.9</v>
      </c>
      <c r="GE79">
        <v>358</v>
      </c>
      <c r="GF79">
        <v>298.5</v>
      </c>
      <c r="GG79">
        <v>349.7</v>
      </c>
      <c r="GH79">
        <v>403.8</v>
      </c>
    </row>
    <row r="80" spans="1:190" x14ac:dyDescent="0.25">
      <c r="A80" t="s">
        <v>5540</v>
      </c>
      <c r="B80" t="s">
        <v>6853</v>
      </c>
      <c r="C80" t="s">
        <v>3703</v>
      </c>
      <c r="D80" t="s">
        <v>3704</v>
      </c>
      <c r="E80" t="s">
        <v>3705</v>
      </c>
      <c r="F80" t="s">
        <v>1785</v>
      </c>
      <c r="G80" t="s">
        <v>53</v>
      </c>
      <c r="H80">
        <v>1982</v>
      </c>
      <c r="I80" t="s">
        <v>5688</v>
      </c>
      <c r="J80" t="s">
        <v>5540</v>
      </c>
      <c r="K80" t="s">
        <v>924</v>
      </c>
      <c r="L80" t="s">
        <v>1698</v>
      </c>
      <c r="M80" t="s">
        <v>1781</v>
      </c>
      <c r="N80">
        <v>360</v>
      </c>
      <c r="O80" s="96">
        <v>45382.877314814818</v>
      </c>
      <c r="P80">
        <v>10.106999999999999</v>
      </c>
      <c r="Q80">
        <v>8.2910000000000004</v>
      </c>
      <c r="R80">
        <v>1.887</v>
      </c>
      <c r="S80">
        <v>3.36</v>
      </c>
      <c r="T80">
        <v>3857</v>
      </c>
      <c r="U80">
        <v>0</v>
      </c>
      <c r="V80">
        <v>0.21</v>
      </c>
      <c r="W80">
        <v>671.5</v>
      </c>
      <c r="X80">
        <v>0.82069999999999999</v>
      </c>
      <c r="Y80">
        <v>731.1</v>
      </c>
      <c r="Z80">
        <v>0.99980000000000002</v>
      </c>
      <c r="AA80">
        <v>600.1</v>
      </c>
      <c r="AB80">
        <v>1084.2</v>
      </c>
      <c r="AC80">
        <v>875.9</v>
      </c>
      <c r="AD80">
        <v>763.3</v>
      </c>
      <c r="AE80">
        <v>699</v>
      </c>
      <c r="AF80">
        <v>661.7</v>
      </c>
      <c r="AG80">
        <v>639.20000000000005</v>
      </c>
      <c r="AH80">
        <v>613.29999999999995</v>
      </c>
      <c r="AI80">
        <v>0</v>
      </c>
      <c r="AJ80">
        <v>0</v>
      </c>
      <c r="AK80">
        <v>0</v>
      </c>
      <c r="AL80">
        <v>0</v>
      </c>
      <c r="AM80">
        <v>0</v>
      </c>
      <c r="AN80">
        <v>0</v>
      </c>
      <c r="AO80">
        <v>0</v>
      </c>
      <c r="AP80">
        <v>833.5</v>
      </c>
      <c r="AQ80">
        <v>689.7</v>
      </c>
      <c r="AR80">
        <v>618.29999999999995</v>
      </c>
      <c r="AS80">
        <v>579.9</v>
      </c>
      <c r="AT80">
        <v>558</v>
      </c>
      <c r="AU80">
        <v>542.6</v>
      </c>
      <c r="AV80">
        <v>520.29999999999995</v>
      </c>
      <c r="AW80">
        <v>0</v>
      </c>
      <c r="AX80">
        <v>0</v>
      </c>
      <c r="AY80">
        <v>0</v>
      </c>
      <c r="AZ80">
        <v>0</v>
      </c>
      <c r="BA80">
        <v>0</v>
      </c>
      <c r="BB80">
        <v>0</v>
      </c>
      <c r="BC80">
        <v>0</v>
      </c>
      <c r="BD80">
        <v>1082.2</v>
      </c>
      <c r="BE80">
        <v>824.4</v>
      </c>
      <c r="BF80">
        <v>691.8</v>
      </c>
      <c r="BG80">
        <v>617.1</v>
      </c>
      <c r="BH80">
        <v>578.5</v>
      </c>
      <c r="BI80">
        <v>548.4</v>
      </c>
      <c r="BJ80">
        <v>498.2</v>
      </c>
      <c r="BK80">
        <v>42.8</v>
      </c>
      <c r="BL80">
        <v>40.5</v>
      </c>
      <c r="BM80">
        <v>39.200000000000003</v>
      </c>
      <c r="BN80">
        <v>38.200000000000003</v>
      </c>
      <c r="BO80">
        <v>37.700000000000003</v>
      </c>
      <c r="BP80">
        <v>37.5</v>
      </c>
      <c r="BQ80">
        <v>38.200000000000003</v>
      </c>
      <c r="BR80">
        <v>144.30000000000001</v>
      </c>
      <c r="BS80">
        <v>149.80000000000001</v>
      </c>
      <c r="BT80">
        <v>153.80000000000001</v>
      </c>
      <c r="BU80">
        <v>161.9</v>
      </c>
      <c r="BV80">
        <v>176.3</v>
      </c>
      <c r="BW80">
        <v>179</v>
      </c>
      <c r="BX80">
        <v>179.2</v>
      </c>
      <c r="BY80">
        <v>1104.4000000000001</v>
      </c>
      <c r="BZ80">
        <v>916.2</v>
      </c>
      <c r="CA80">
        <v>820.9</v>
      </c>
      <c r="CB80">
        <v>775.6</v>
      </c>
      <c r="CC80">
        <v>757.5</v>
      </c>
      <c r="CD80">
        <v>747.3</v>
      </c>
      <c r="CE80">
        <v>740.8</v>
      </c>
      <c r="CF80">
        <v>729.9</v>
      </c>
      <c r="CG80">
        <v>622.9</v>
      </c>
      <c r="CH80">
        <v>573.29999999999995</v>
      </c>
      <c r="CI80">
        <v>551.20000000000005</v>
      </c>
      <c r="CJ80">
        <v>540.6</v>
      </c>
      <c r="CK80">
        <v>535.1</v>
      </c>
      <c r="CL80">
        <v>529.29999999999995</v>
      </c>
      <c r="CM80">
        <v>694.6</v>
      </c>
      <c r="CN80">
        <v>599.9</v>
      </c>
      <c r="CO80">
        <v>558.29999999999995</v>
      </c>
      <c r="CP80">
        <v>538</v>
      </c>
      <c r="CQ80">
        <v>527.1</v>
      </c>
      <c r="CR80">
        <v>521.20000000000005</v>
      </c>
      <c r="CS80">
        <v>514.6</v>
      </c>
      <c r="CT80">
        <v>672.3</v>
      </c>
      <c r="CU80">
        <v>584.4</v>
      </c>
      <c r="CV80">
        <v>546.5</v>
      </c>
      <c r="CW80">
        <v>525.79999999999995</v>
      </c>
      <c r="CX80">
        <v>512.1</v>
      </c>
      <c r="CY80">
        <v>502.5</v>
      </c>
      <c r="CZ80">
        <v>491.8</v>
      </c>
      <c r="DA80">
        <v>666.8</v>
      </c>
      <c r="DB80">
        <v>571.70000000000005</v>
      </c>
      <c r="DC80">
        <v>533.79999999999995</v>
      </c>
      <c r="DD80">
        <v>515</v>
      </c>
      <c r="DE80">
        <v>505.3</v>
      </c>
      <c r="DF80">
        <v>492.9</v>
      </c>
      <c r="DG80">
        <v>473</v>
      </c>
      <c r="DH80">
        <v>666.5</v>
      </c>
      <c r="DI80">
        <v>566.1</v>
      </c>
      <c r="DJ80">
        <v>526.1</v>
      </c>
      <c r="DK80">
        <v>501.8</v>
      </c>
      <c r="DL80">
        <v>482.6</v>
      </c>
      <c r="DM80">
        <v>466.8</v>
      </c>
      <c r="DN80">
        <v>447.3</v>
      </c>
      <c r="DO80">
        <v>690.2</v>
      </c>
      <c r="DP80">
        <v>578.29999999999995</v>
      </c>
      <c r="DQ80">
        <v>531.9</v>
      </c>
      <c r="DR80">
        <v>505.2</v>
      </c>
      <c r="DS80">
        <v>483.8</v>
      </c>
      <c r="DT80">
        <v>464.4</v>
      </c>
      <c r="DU80">
        <v>427</v>
      </c>
      <c r="DV80">
        <v>770.7</v>
      </c>
      <c r="DW80">
        <v>629.29999999999995</v>
      </c>
      <c r="DX80">
        <v>558.9</v>
      </c>
      <c r="DY80">
        <v>523.79999999999995</v>
      </c>
      <c r="DZ80">
        <v>498.7</v>
      </c>
      <c r="EA80">
        <v>476.1</v>
      </c>
      <c r="EB80">
        <v>429.9</v>
      </c>
      <c r="EC80">
        <v>921.5</v>
      </c>
      <c r="ED80">
        <v>723.7</v>
      </c>
      <c r="EE80">
        <v>613.70000000000005</v>
      </c>
      <c r="EF80">
        <v>554.20000000000005</v>
      </c>
      <c r="EG80">
        <v>522.20000000000005</v>
      </c>
      <c r="EH80">
        <v>498.5</v>
      </c>
      <c r="EI80">
        <v>455.1</v>
      </c>
      <c r="EJ80">
        <v>1064.0999999999999</v>
      </c>
      <c r="EK80">
        <v>835.7</v>
      </c>
      <c r="EL80">
        <v>705.6</v>
      </c>
      <c r="EM80">
        <v>622.4</v>
      </c>
      <c r="EN80">
        <v>566</v>
      </c>
      <c r="EO80">
        <v>531.1</v>
      </c>
      <c r="EP80">
        <v>485.8</v>
      </c>
      <c r="EQ80">
        <v>0.78779999999999994</v>
      </c>
      <c r="ER80">
        <v>1.0061</v>
      </c>
      <c r="ES80">
        <v>1.246</v>
      </c>
      <c r="ET80">
        <v>0.64200000000000002</v>
      </c>
      <c r="EU80">
        <v>0.88939999999999997</v>
      </c>
      <c r="EV80">
        <v>1.0383</v>
      </c>
      <c r="EW80">
        <v>0</v>
      </c>
      <c r="EX80">
        <v>0</v>
      </c>
      <c r="EY80">
        <v>2024</v>
      </c>
      <c r="EZ80">
        <v>1.0032000000000001</v>
      </c>
      <c r="FA80">
        <v>598.1</v>
      </c>
      <c r="FB80" t="s">
        <v>6741</v>
      </c>
      <c r="FC80">
        <v>9.8919999999999995</v>
      </c>
      <c r="FD80">
        <v>9131</v>
      </c>
      <c r="FE80">
        <v>33.299999999999997</v>
      </c>
      <c r="FF80">
        <v>46.8</v>
      </c>
      <c r="FG80">
        <v>34.700000000000003</v>
      </c>
      <c r="FH80">
        <v>102.7</v>
      </c>
      <c r="FI80">
        <v>90.2</v>
      </c>
      <c r="FJ80">
        <v>717.3</v>
      </c>
      <c r="FK80">
        <v>543.79999999999995</v>
      </c>
      <c r="FL80">
        <v>481.5</v>
      </c>
      <c r="FM80">
        <v>934.6</v>
      </c>
      <c r="FN80">
        <v>674.6</v>
      </c>
      <c r="FO80">
        <v>577.9</v>
      </c>
      <c r="FP80">
        <v>593.70000000000005</v>
      </c>
      <c r="FQ80">
        <v>556.5</v>
      </c>
      <c r="FR80">
        <v>1.0105999999999999</v>
      </c>
      <c r="FS80">
        <v>1.0782</v>
      </c>
      <c r="FT80">
        <v>540.29999999999995</v>
      </c>
      <c r="FU80">
        <v>450</v>
      </c>
      <c r="FV80">
        <v>427.7</v>
      </c>
      <c r="FW80">
        <v>39.9</v>
      </c>
      <c r="FX80">
        <v>178.1</v>
      </c>
      <c r="FY80">
        <v>676</v>
      </c>
      <c r="FZ80">
        <v>468.3</v>
      </c>
      <c r="GA80">
        <v>452.7</v>
      </c>
      <c r="GB80">
        <v>426</v>
      </c>
      <c r="GC80">
        <v>402.4</v>
      </c>
      <c r="GD80">
        <v>369.1</v>
      </c>
      <c r="GE80">
        <v>354.6</v>
      </c>
      <c r="GF80">
        <v>348.7</v>
      </c>
      <c r="GG80">
        <v>372.7</v>
      </c>
      <c r="GH80">
        <v>404.5</v>
      </c>
    </row>
    <row r="81" spans="1:190" x14ac:dyDescent="0.25">
      <c r="A81" t="s">
        <v>5630</v>
      </c>
      <c r="B81" t="s">
        <v>7220</v>
      </c>
      <c r="C81" t="s">
        <v>1945</v>
      </c>
      <c r="D81" t="s">
        <v>1946</v>
      </c>
      <c r="E81" t="s">
        <v>2264</v>
      </c>
      <c r="F81" t="s">
        <v>1785</v>
      </c>
      <c r="G81" t="s">
        <v>7234</v>
      </c>
      <c r="H81">
        <v>1982</v>
      </c>
      <c r="I81" t="s">
        <v>5631</v>
      </c>
      <c r="J81" t="s">
        <v>5540</v>
      </c>
      <c r="K81" t="s">
        <v>924</v>
      </c>
      <c r="L81" t="s">
        <v>1698</v>
      </c>
      <c r="M81" t="s">
        <v>1781</v>
      </c>
      <c r="N81">
        <v>478</v>
      </c>
      <c r="O81" s="96">
        <v>45382.874699074076</v>
      </c>
      <c r="P81">
        <v>10.128</v>
      </c>
      <c r="Q81">
        <v>8.1489999999999991</v>
      </c>
      <c r="R81">
        <v>1.859</v>
      </c>
      <c r="S81">
        <v>3.38</v>
      </c>
      <c r="T81">
        <v>3667</v>
      </c>
      <c r="U81">
        <v>0</v>
      </c>
      <c r="V81">
        <v>0</v>
      </c>
      <c r="W81">
        <v>640.29999999999995</v>
      </c>
      <c r="X81">
        <v>0.85629999999999995</v>
      </c>
      <c r="Y81">
        <v>700.7</v>
      </c>
      <c r="Z81">
        <v>1.0378000000000001</v>
      </c>
      <c r="AA81">
        <v>578.20000000000005</v>
      </c>
      <c r="AB81">
        <v>988.3</v>
      </c>
      <c r="AC81">
        <v>814.4</v>
      </c>
      <c r="AD81">
        <v>727.8</v>
      </c>
      <c r="AE81">
        <v>677.4</v>
      </c>
      <c r="AF81">
        <v>644.4</v>
      </c>
      <c r="AG81">
        <v>623.5</v>
      </c>
      <c r="AH81">
        <v>596.79999999999995</v>
      </c>
      <c r="AI81">
        <v>0</v>
      </c>
      <c r="AJ81">
        <v>0</v>
      </c>
      <c r="AK81">
        <v>0</v>
      </c>
      <c r="AL81">
        <v>0</v>
      </c>
      <c r="AM81">
        <v>0</v>
      </c>
      <c r="AN81">
        <v>0</v>
      </c>
      <c r="AO81">
        <v>0</v>
      </c>
      <c r="AP81">
        <v>762.9</v>
      </c>
      <c r="AQ81">
        <v>648</v>
      </c>
      <c r="AR81">
        <v>594.20000000000005</v>
      </c>
      <c r="AS81">
        <v>563.9</v>
      </c>
      <c r="AT81">
        <v>544.29999999999995</v>
      </c>
      <c r="AU81">
        <v>529.70000000000005</v>
      </c>
      <c r="AV81">
        <v>507.3</v>
      </c>
      <c r="AW81">
        <v>0</v>
      </c>
      <c r="AX81">
        <v>0</v>
      </c>
      <c r="AY81">
        <v>0</v>
      </c>
      <c r="AZ81">
        <v>0</v>
      </c>
      <c r="BA81">
        <v>0</v>
      </c>
      <c r="BB81">
        <v>0</v>
      </c>
      <c r="BC81">
        <v>0</v>
      </c>
      <c r="BD81">
        <v>992</v>
      </c>
      <c r="BE81">
        <v>770.3</v>
      </c>
      <c r="BF81">
        <v>662.5</v>
      </c>
      <c r="BG81">
        <v>599.79999999999995</v>
      </c>
      <c r="BH81">
        <v>564.1</v>
      </c>
      <c r="BI81">
        <v>535.1</v>
      </c>
      <c r="BJ81">
        <v>486</v>
      </c>
      <c r="BK81">
        <v>41.5</v>
      </c>
      <c r="BL81">
        <v>39.200000000000003</v>
      </c>
      <c r="BM81">
        <v>37.799999999999997</v>
      </c>
      <c r="BN81">
        <v>37.4</v>
      </c>
      <c r="BO81">
        <v>37.200000000000003</v>
      </c>
      <c r="BP81">
        <v>37</v>
      </c>
      <c r="BQ81">
        <v>37.1</v>
      </c>
      <c r="BR81">
        <v>143.9</v>
      </c>
      <c r="BS81">
        <v>150.1</v>
      </c>
      <c r="BT81">
        <v>154.69999999999999</v>
      </c>
      <c r="BU81">
        <v>163.69999999999999</v>
      </c>
      <c r="BV81">
        <v>177.2</v>
      </c>
      <c r="BW81">
        <v>179</v>
      </c>
      <c r="BX81">
        <v>179.4</v>
      </c>
      <c r="BY81">
        <v>951</v>
      </c>
      <c r="BZ81">
        <v>815.6</v>
      </c>
      <c r="CA81">
        <v>765.7</v>
      </c>
      <c r="CB81">
        <v>744.6</v>
      </c>
      <c r="CC81">
        <v>733.1</v>
      </c>
      <c r="CD81">
        <v>724.7</v>
      </c>
      <c r="CE81">
        <v>717.9</v>
      </c>
      <c r="CF81">
        <v>638.4</v>
      </c>
      <c r="CG81">
        <v>569.79999999999995</v>
      </c>
      <c r="CH81">
        <v>545.29999999999995</v>
      </c>
      <c r="CI81">
        <v>535.5</v>
      </c>
      <c r="CJ81">
        <v>529.6</v>
      </c>
      <c r="CK81">
        <v>525</v>
      </c>
      <c r="CL81">
        <v>519.29999999999995</v>
      </c>
      <c r="CM81">
        <v>613.5</v>
      </c>
      <c r="CN81">
        <v>555.70000000000005</v>
      </c>
      <c r="CO81">
        <v>533</v>
      </c>
      <c r="CP81">
        <v>522.9</v>
      </c>
      <c r="CQ81">
        <v>516.70000000000005</v>
      </c>
      <c r="CR81">
        <v>511.4</v>
      </c>
      <c r="CS81">
        <v>504.6</v>
      </c>
      <c r="CT81">
        <v>598.6</v>
      </c>
      <c r="CU81">
        <v>546.4</v>
      </c>
      <c r="CV81">
        <v>522.20000000000005</v>
      </c>
      <c r="CW81">
        <v>507.7</v>
      </c>
      <c r="CX81">
        <v>499</v>
      </c>
      <c r="CY81">
        <v>492.2</v>
      </c>
      <c r="CZ81">
        <v>481.7</v>
      </c>
      <c r="DA81">
        <v>607</v>
      </c>
      <c r="DB81">
        <v>548</v>
      </c>
      <c r="DC81">
        <v>519.79999999999995</v>
      </c>
      <c r="DD81">
        <v>500.9</v>
      </c>
      <c r="DE81">
        <v>486.9</v>
      </c>
      <c r="DF81">
        <v>476.3</v>
      </c>
      <c r="DG81">
        <v>460.9</v>
      </c>
      <c r="DH81">
        <v>643</v>
      </c>
      <c r="DI81">
        <v>554.29999999999995</v>
      </c>
      <c r="DJ81">
        <v>517</v>
      </c>
      <c r="DK81">
        <v>492.2</v>
      </c>
      <c r="DL81">
        <v>472.8</v>
      </c>
      <c r="DM81">
        <v>457.2</v>
      </c>
      <c r="DN81">
        <v>436.7</v>
      </c>
      <c r="DO81">
        <v>666.6</v>
      </c>
      <c r="DP81">
        <v>566.79999999999995</v>
      </c>
      <c r="DQ81">
        <v>523.70000000000005</v>
      </c>
      <c r="DR81">
        <v>496.4</v>
      </c>
      <c r="DS81">
        <v>473.7</v>
      </c>
      <c r="DT81">
        <v>453.3</v>
      </c>
      <c r="DU81">
        <v>415.3</v>
      </c>
      <c r="DV81">
        <v>744.2</v>
      </c>
      <c r="DW81">
        <v>613.5</v>
      </c>
      <c r="DX81">
        <v>549.70000000000005</v>
      </c>
      <c r="DY81">
        <v>516</v>
      </c>
      <c r="DZ81">
        <v>490.3</v>
      </c>
      <c r="EA81">
        <v>466.5</v>
      </c>
      <c r="EB81">
        <v>418.4</v>
      </c>
      <c r="EC81">
        <v>888.1</v>
      </c>
      <c r="ED81">
        <v>704.3</v>
      </c>
      <c r="EE81">
        <v>601.20000000000005</v>
      </c>
      <c r="EF81">
        <v>545.79999999999995</v>
      </c>
      <c r="EG81">
        <v>514.5</v>
      </c>
      <c r="EH81">
        <v>490.1</v>
      </c>
      <c r="EI81">
        <v>444.7</v>
      </c>
      <c r="EJ81">
        <v>1025.5</v>
      </c>
      <c r="EK81">
        <v>813.2</v>
      </c>
      <c r="EL81">
        <v>689.9</v>
      </c>
      <c r="EM81">
        <v>610.1</v>
      </c>
      <c r="EN81">
        <v>555.70000000000005</v>
      </c>
      <c r="EO81">
        <v>522.29999999999995</v>
      </c>
      <c r="EP81">
        <v>475.8</v>
      </c>
      <c r="EQ81">
        <v>0.85050000000000003</v>
      </c>
      <c r="ER81">
        <v>1.0414000000000001</v>
      </c>
      <c r="ES81">
        <v>0.97309999999999997</v>
      </c>
      <c r="ET81">
        <v>0.5252</v>
      </c>
      <c r="EU81">
        <v>0.71609999999999996</v>
      </c>
      <c r="EV81">
        <v>0.81279999999999997</v>
      </c>
      <c r="EW81">
        <v>0</v>
      </c>
      <c r="EX81">
        <v>0</v>
      </c>
      <c r="EY81">
        <v>2024</v>
      </c>
      <c r="EZ81">
        <v>0.79690000000000005</v>
      </c>
      <c r="FA81">
        <v>752.9</v>
      </c>
      <c r="FB81" t="s">
        <v>6027</v>
      </c>
      <c r="FC81">
        <v>5.5839999999999996</v>
      </c>
      <c r="FD81">
        <v>1366</v>
      </c>
      <c r="FE81">
        <v>11.4</v>
      </c>
      <c r="FF81">
        <v>11.9</v>
      </c>
      <c r="FG81">
        <v>16.600000000000001</v>
      </c>
      <c r="FH81">
        <v>34.799999999999997</v>
      </c>
      <c r="FI81">
        <v>0</v>
      </c>
      <c r="FJ81">
        <v>895.1</v>
      </c>
      <c r="FK81">
        <v>690</v>
      </c>
      <c r="FL81">
        <v>616.6</v>
      </c>
      <c r="FM81">
        <v>1142.4000000000001</v>
      </c>
      <c r="FN81">
        <v>837.9</v>
      </c>
      <c r="FO81">
        <v>738.2</v>
      </c>
      <c r="FP81">
        <v>753.7</v>
      </c>
      <c r="FQ81">
        <v>702.2</v>
      </c>
      <c r="FR81">
        <v>0.79610000000000003</v>
      </c>
      <c r="FS81">
        <v>0.85450000000000004</v>
      </c>
      <c r="FT81">
        <v>687.8</v>
      </c>
      <c r="FU81">
        <v>563.79999999999995</v>
      </c>
      <c r="FV81">
        <v>527.5</v>
      </c>
      <c r="FW81">
        <v>42.5</v>
      </c>
      <c r="FX81">
        <v>140.9</v>
      </c>
      <c r="FY81">
        <v>931.8</v>
      </c>
      <c r="FZ81">
        <v>630.9</v>
      </c>
      <c r="GA81">
        <v>603.5</v>
      </c>
      <c r="GB81">
        <v>560</v>
      </c>
      <c r="GC81">
        <v>516.20000000000005</v>
      </c>
      <c r="GD81">
        <v>462.9</v>
      </c>
      <c r="GE81">
        <v>389.3</v>
      </c>
      <c r="GF81">
        <v>329.9</v>
      </c>
      <c r="GG81">
        <v>384.4</v>
      </c>
      <c r="GH81">
        <v>443.8</v>
      </c>
    </row>
    <row r="82" spans="1:190" x14ac:dyDescent="0.25">
      <c r="A82" t="s">
        <v>5547</v>
      </c>
      <c r="B82" t="s">
        <v>7109</v>
      </c>
      <c r="C82" t="s">
        <v>262</v>
      </c>
      <c r="D82" t="s">
        <v>263</v>
      </c>
      <c r="E82" t="s">
        <v>7270</v>
      </c>
      <c r="F82" t="s">
        <v>1785</v>
      </c>
      <c r="G82" t="s">
        <v>1708</v>
      </c>
      <c r="H82">
        <v>1983</v>
      </c>
      <c r="I82" t="s">
        <v>5540</v>
      </c>
      <c r="J82" t="s">
        <v>5540</v>
      </c>
      <c r="K82" t="s">
        <v>924</v>
      </c>
      <c r="L82" t="s">
        <v>1698</v>
      </c>
      <c r="M82" t="s">
        <v>1781</v>
      </c>
      <c r="N82">
        <v>500</v>
      </c>
      <c r="O82" s="96">
        <v>45397.528333333335</v>
      </c>
      <c r="P82">
        <v>9.43</v>
      </c>
      <c r="Q82">
        <v>8.1929999999999996</v>
      </c>
      <c r="R82">
        <v>1.1060000000000001</v>
      </c>
      <c r="S82">
        <v>3.1</v>
      </c>
      <c r="T82">
        <v>4359</v>
      </c>
      <c r="U82">
        <v>0</v>
      </c>
      <c r="V82">
        <v>0.48</v>
      </c>
      <c r="W82">
        <v>742.5</v>
      </c>
      <c r="X82">
        <v>0.73229999999999995</v>
      </c>
      <c r="Y82">
        <v>819.3</v>
      </c>
      <c r="Z82">
        <v>0.91049999999999998</v>
      </c>
      <c r="AA82">
        <v>658.9</v>
      </c>
      <c r="AB82">
        <v>1244.4000000000001</v>
      </c>
      <c r="AC82">
        <v>999.6</v>
      </c>
      <c r="AD82">
        <v>867.8</v>
      </c>
      <c r="AE82">
        <v>783.5</v>
      </c>
      <c r="AF82">
        <v>727.2</v>
      </c>
      <c r="AG82">
        <v>695</v>
      </c>
      <c r="AH82">
        <v>672.7</v>
      </c>
      <c r="AI82">
        <v>0</v>
      </c>
      <c r="AJ82">
        <v>0</v>
      </c>
      <c r="AK82">
        <v>0</v>
      </c>
      <c r="AL82">
        <v>0</v>
      </c>
      <c r="AM82">
        <v>0</v>
      </c>
      <c r="AN82">
        <v>0</v>
      </c>
      <c r="AO82">
        <v>0</v>
      </c>
      <c r="AP82">
        <v>946.8</v>
      </c>
      <c r="AQ82">
        <v>774.5</v>
      </c>
      <c r="AR82">
        <v>685.7</v>
      </c>
      <c r="AS82">
        <v>634.4</v>
      </c>
      <c r="AT82">
        <v>602.1</v>
      </c>
      <c r="AU82">
        <v>582.1</v>
      </c>
      <c r="AV82">
        <v>561.29999999999995</v>
      </c>
      <c r="AW82">
        <v>0</v>
      </c>
      <c r="AX82">
        <v>0</v>
      </c>
      <c r="AY82">
        <v>0</v>
      </c>
      <c r="AZ82">
        <v>0</v>
      </c>
      <c r="BA82">
        <v>0</v>
      </c>
      <c r="BB82">
        <v>0</v>
      </c>
      <c r="BC82">
        <v>0</v>
      </c>
      <c r="BD82">
        <v>1233.2</v>
      </c>
      <c r="BE82">
        <v>933.7</v>
      </c>
      <c r="BF82">
        <v>776.2</v>
      </c>
      <c r="BG82">
        <v>680.1</v>
      </c>
      <c r="BH82">
        <v>625.1</v>
      </c>
      <c r="BI82">
        <v>587.29999999999995</v>
      </c>
      <c r="BJ82">
        <v>533</v>
      </c>
      <c r="BK82">
        <v>47.1</v>
      </c>
      <c r="BL82">
        <v>45.4</v>
      </c>
      <c r="BM82">
        <v>44.8</v>
      </c>
      <c r="BN82">
        <v>43.8</v>
      </c>
      <c r="BO82">
        <v>42.8</v>
      </c>
      <c r="BP82">
        <v>42.2</v>
      </c>
      <c r="BQ82">
        <v>42.7</v>
      </c>
      <c r="BR82">
        <v>146.4</v>
      </c>
      <c r="BS82">
        <v>150.9</v>
      </c>
      <c r="BT82">
        <v>154.5</v>
      </c>
      <c r="BU82">
        <v>161.19999999999999</v>
      </c>
      <c r="BV82">
        <v>175.4</v>
      </c>
      <c r="BW82">
        <v>178.8</v>
      </c>
      <c r="BX82">
        <v>179.2</v>
      </c>
      <c r="BY82">
        <v>1356.3</v>
      </c>
      <c r="BZ82">
        <v>1112.0999999999999</v>
      </c>
      <c r="CA82">
        <v>985.8</v>
      </c>
      <c r="CB82">
        <v>907.7</v>
      </c>
      <c r="CC82">
        <v>856.7</v>
      </c>
      <c r="CD82">
        <v>830.4</v>
      </c>
      <c r="CE82">
        <v>828.9</v>
      </c>
      <c r="CF82">
        <v>856.4</v>
      </c>
      <c r="CG82">
        <v>712.9</v>
      </c>
      <c r="CH82">
        <v>640.4</v>
      </c>
      <c r="CI82">
        <v>600.4</v>
      </c>
      <c r="CJ82">
        <v>577.70000000000005</v>
      </c>
      <c r="CK82">
        <v>564.79999999999995</v>
      </c>
      <c r="CL82">
        <v>558.6</v>
      </c>
      <c r="CM82">
        <v>795.9</v>
      </c>
      <c r="CN82">
        <v>672.1</v>
      </c>
      <c r="CO82">
        <v>610.20000000000005</v>
      </c>
      <c r="CP82">
        <v>578.5</v>
      </c>
      <c r="CQ82">
        <v>559.70000000000005</v>
      </c>
      <c r="CR82">
        <v>547.79999999999995</v>
      </c>
      <c r="CS82">
        <v>538.9</v>
      </c>
      <c r="CT82">
        <v>761.9</v>
      </c>
      <c r="CU82">
        <v>647.1</v>
      </c>
      <c r="CV82">
        <v>589.29999999999995</v>
      </c>
      <c r="CW82">
        <v>561.29999999999995</v>
      </c>
      <c r="CX82">
        <v>543.9</v>
      </c>
      <c r="CY82">
        <v>531</v>
      </c>
      <c r="CZ82">
        <v>514.20000000000005</v>
      </c>
      <c r="DA82">
        <v>738.5</v>
      </c>
      <c r="DB82">
        <v>617.70000000000005</v>
      </c>
      <c r="DC82">
        <v>564.70000000000005</v>
      </c>
      <c r="DD82">
        <v>539.29999999999995</v>
      </c>
      <c r="DE82">
        <v>524.29999999999995</v>
      </c>
      <c r="DF82">
        <v>515.79999999999995</v>
      </c>
      <c r="DG82">
        <v>501.9</v>
      </c>
      <c r="DH82">
        <v>727</v>
      </c>
      <c r="DI82">
        <v>607.29999999999995</v>
      </c>
      <c r="DJ82">
        <v>556.79999999999995</v>
      </c>
      <c r="DK82">
        <v>530.4</v>
      </c>
      <c r="DL82">
        <v>510.2</v>
      </c>
      <c r="DM82">
        <v>492.6</v>
      </c>
      <c r="DN82">
        <v>464.3</v>
      </c>
      <c r="DO82">
        <v>749.2</v>
      </c>
      <c r="DP82">
        <v>621.5</v>
      </c>
      <c r="DQ82">
        <v>563.70000000000005</v>
      </c>
      <c r="DR82">
        <v>535.6</v>
      </c>
      <c r="DS82">
        <v>514.79999999999995</v>
      </c>
      <c r="DT82">
        <v>495.4</v>
      </c>
      <c r="DU82">
        <v>457.5</v>
      </c>
      <c r="DV82">
        <v>830.7</v>
      </c>
      <c r="DW82">
        <v>678.8</v>
      </c>
      <c r="DX82">
        <v>593.70000000000005</v>
      </c>
      <c r="DY82">
        <v>553.5</v>
      </c>
      <c r="DZ82">
        <v>529.20000000000005</v>
      </c>
      <c r="EA82">
        <v>508.8</v>
      </c>
      <c r="EB82">
        <v>467.4</v>
      </c>
      <c r="EC82">
        <v>980.8</v>
      </c>
      <c r="ED82">
        <v>768.8</v>
      </c>
      <c r="EE82">
        <v>652.70000000000005</v>
      </c>
      <c r="EF82">
        <v>585.4</v>
      </c>
      <c r="EG82">
        <v>550.70000000000005</v>
      </c>
      <c r="EH82">
        <v>528.20000000000005</v>
      </c>
      <c r="EI82">
        <v>490</v>
      </c>
      <c r="EJ82">
        <v>1132.5</v>
      </c>
      <c r="EK82">
        <v>887.1</v>
      </c>
      <c r="EL82">
        <v>749.7</v>
      </c>
      <c r="EM82">
        <v>659.2</v>
      </c>
      <c r="EN82">
        <v>597.6</v>
      </c>
      <c r="EO82">
        <v>559.6</v>
      </c>
      <c r="EP82">
        <v>516.6</v>
      </c>
      <c r="EQ82">
        <v>0.69710000000000005</v>
      </c>
      <c r="ER82">
        <v>0.91590000000000005</v>
      </c>
      <c r="ES82">
        <v>1.0570999999999999</v>
      </c>
      <c r="ET82">
        <v>0.52590000000000003</v>
      </c>
      <c r="EU82">
        <v>0.747</v>
      </c>
      <c r="EV82">
        <v>0.87990000000000002</v>
      </c>
      <c r="EW82">
        <v>0</v>
      </c>
      <c r="EX82">
        <v>0</v>
      </c>
      <c r="EY82">
        <v>2024</v>
      </c>
      <c r="EZ82">
        <v>0.84050000000000002</v>
      </c>
      <c r="FA82">
        <v>713.9</v>
      </c>
      <c r="FB82" t="s">
        <v>6601</v>
      </c>
      <c r="FC82">
        <v>7.3630000000000004</v>
      </c>
      <c r="FD82">
        <v>3100</v>
      </c>
      <c r="FE82">
        <v>17.3</v>
      </c>
      <c r="FF82">
        <v>14.4</v>
      </c>
      <c r="FG82">
        <v>23.3</v>
      </c>
      <c r="FH82">
        <v>42.4</v>
      </c>
      <c r="FI82">
        <v>0</v>
      </c>
      <c r="FJ82">
        <v>888.8</v>
      </c>
      <c r="FK82">
        <v>649.1</v>
      </c>
      <c r="FL82">
        <v>567.6</v>
      </c>
      <c r="FM82">
        <v>1140.9000000000001</v>
      </c>
      <c r="FN82">
        <v>803.2</v>
      </c>
      <c r="FO82">
        <v>681.9</v>
      </c>
      <c r="FP82">
        <v>706.3</v>
      </c>
      <c r="FQ82">
        <v>675.1</v>
      </c>
      <c r="FR82">
        <v>0.84950000000000003</v>
      </c>
      <c r="FS82">
        <v>0.88870000000000005</v>
      </c>
      <c r="FT82">
        <v>631.6</v>
      </c>
      <c r="FU82">
        <v>528.5</v>
      </c>
      <c r="FV82">
        <v>502.8</v>
      </c>
      <c r="FW82">
        <v>38.4</v>
      </c>
      <c r="FX82">
        <v>176.2</v>
      </c>
      <c r="FY82">
        <v>797</v>
      </c>
      <c r="FZ82">
        <v>560.6</v>
      </c>
      <c r="GA82">
        <v>540.1</v>
      </c>
      <c r="GB82">
        <v>507.4</v>
      </c>
      <c r="GC82">
        <v>474.9</v>
      </c>
      <c r="GD82">
        <v>454.2</v>
      </c>
      <c r="GE82">
        <v>417.9</v>
      </c>
      <c r="GF82">
        <v>385.9</v>
      </c>
      <c r="GG82">
        <v>420.4</v>
      </c>
      <c r="GH82">
        <v>466.3</v>
      </c>
    </row>
    <row r="83" spans="1:190" x14ac:dyDescent="0.25">
      <c r="A83" t="s">
        <v>5540</v>
      </c>
      <c r="B83" t="s">
        <v>6533</v>
      </c>
      <c r="C83" t="s">
        <v>2239</v>
      </c>
      <c r="D83" t="s">
        <v>2240</v>
      </c>
      <c r="E83" t="s">
        <v>2241</v>
      </c>
      <c r="F83" t="s">
        <v>1111</v>
      </c>
      <c r="G83" t="s">
        <v>2242</v>
      </c>
      <c r="H83">
        <v>1997</v>
      </c>
      <c r="I83" t="s">
        <v>5683</v>
      </c>
      <c r="J83" t="s">
        <v>5540</v>
      </c>
      <c r="K83" t="s">
        <v>924</v>
      </c>
      <c r="L83" t="s">
        <v>1698</v>
      </c>
      <c r="M83" t="s">
        <v>1781</v>
      </c>
      <c r="N83">
        <v>550</v>
      </c>
      <c r="O83" s="96">
        <v>45382.876469907409</v>
      </c>
      <c r="P83">
        <v>10.032999999999999</v>
      </c>
      <c r="Q83">
        <v>9.4250000000000007</v>
      </c>
      <c r="R83">
        <v>1.9910000000000001</v>
      </c>
      <c r="S83">
        <v>3.35</v>
      </c>
      <c r="T83">
        <v>3844</v>
      </c>
      <c r="U83">
        <v>0</v>
      </c>
      <c r="V83">
        <v>0.19</v>
      </c>
      <c r="W83">
        <v>636.6</v>
      </c>
      <c r="X83">
        <v>0.86409999999999998</v>
      </c>
      <c r="Y83">
        <v>694.4</v>
      </c>
      <c r="Z83">
        <v>1.0618000000000001</v>
      </c>
      <c r="AA83">
        <v>565.1</v>
      </c>
      <c r="AB83">
        <v>1058.5999999999999</v>
      </c>
      <c r="AC83">
        <v>846.2</v>
      </c>
      <c r="AD83">
        <v>729.1</v>
      </c>
      <c r="AE83">
        <v>660.8</v>
      </c>
      <c r="AF83">
        <v>622.9</v>
      </c>
      <c r="AG83">
        <v>598.1</v>
      </c>
      <c r="AH83">
        <v>567.6</v>
      </c>
      <c r="AI83">
        <v>0</v>
      </c>
      <c r="AJ83">
        <v>0</v>
      </c>
      <c r="AK83">
        <v>0</v>
      </c>
      <c r="AL83">
        <v>0</v>
      </c>
      <c r="AM83">
        <v>0</v>
      </c>
      <c r="AN83">
        <v>0</v>
      </c>
      <c r="AO83">
        <v>0</v>
      </c>
      <c r="AP83">
        <v>811.1</v>
      </c>
      <c r="AQ83">
        <v>662.3</v>
      </c>
      <c r="AR83">
        <v>586.4</v>
      </c>
      <c r="AS83">
        <v>544.20000000000005</v>
      </c>
      <c r="AT83">
        <v>519.4</v>
      </c>
      <c r="AU83">
        <v>501.2</v>
      </c>
      <c r="AV83">
        <v>475.5</v>
      </c>
      <c r="AW83">
        <v>0</v>
      </c>
      <c r="AX83">
        <v>0</v>
      </c>
      <c r="AY83">
        <v>0</v>
      </c>
      <c r="AZ83">
        <v>0</v>
      </c>
      <c r="BA83">
        <v>0</v>
      </c>
      <c r="BB83">
        <v>0</v>
      </c>
      <c r="BC83">
        <v>0</v>
      </c>
      <c r="BD83">
        <v>1057.5</v>
      </c>
      <c r="BE83">
        <v>795.9</v>
      </c>
      <c r="BF83">
        <v>658.8</v>
      </c>
      <c r="BG83">
        <v>579.79999999999995</v>
      </c>
      <c r="BH83">
        <v>538.9</v>
      </c>
      <c r="BI83">
        <v>506.3</v>
      </c>
      <c r="BJ83">
        <v>453.9</v>
      </c>
      <c r="BK83">
        <v>43.3</v>
      </c>
      <c r="BL83">
        <v>41</v>
      </c>
      <c r="BM83">
        <v>39.299999999999997</v>
      </c>
      <c r="BN83">
        <v>37.700000000000003</v>
      </c>
      <c r="BO83">
        <v>37.1</v>
      </c>
      <c r="BP83">
        <v>36.9</v>
      </c>
      <c r="BQ83">
        <v>37.200000000000003</v>
      </c>
      <c r="BR83">
        <v>143.30000000000001</v>
      </c>
      <c r="BS83">
        <v>148.5</v>
      </c>
      <c r="BT83">
        <v>151.4</v>
      </c>
      <c r="BU83">
        <v>157.5</v>
      </c>
      <c r="BV83">
        <v>170</v>
      </c>
      <c r="BW83">
        <v>177.2</v>
      </c>
      <c r="BX83">
        <v>177.7</v>
      </c>
      <c r="BY83">
        <v>1069.2</v>
      </c>
      <c r="BZ83">
        <v>873.9</v>
      </c>
      <c r="CA83">
        <v>771.4</v>
      </c>
      <c r="CB83">
        <v>720.3</v>
      </c>
      <c r="CC83">
        <v>700.4</v>
      </c>
      <c r="CD83">
        <v>689.7</v>
      </c>
      <c r="CE83">
        <v>681.9</v>
      </c>
      <c r="CF83">
        <v>701.5</v>
      </c>
      <c r="CG83">
        <v>590.9</v>
      </c>
      <c r="CH83">
        <v>538.1</v>
      </c>
      <c r="CI83">
        <v>514</v>
      </c>
      <c r="CJ83">
        <v>503</v>
      </c>
      <c r="CK83">
        <v>497.2</v>
      </c>
      <c r="CL83">
        <v>491.2</v>
      </c>
      <c r="CM83">
        <v>666.3</v>
      </c>
      <c r="CN83">
        <v>568.20000000000005</v>
      </c>
      <c r="CO83">
        <v>523.9</v>
      </c>
      <c r="CP83">
        <v>501.7</v>
      </c>
      <c r="CQ83">
        <v>489.3</v>
      </c>
      <c r="CR83">
        <v>482.7</v>
      </c>
      <c r="CS83">
        <v>475.2</v>
      </c>
      <c r="CT83">
        <v>646.5</v>
      </c>
      <c r="CU83">
        <v>554.1</v>
      </c>
      <c r="CV83">
        <v>513.4</v>
      </c>
      <c r="CW83">
        <v>490.4</v>
      </c>
      <c r="CX83">
        <v>473.2</v>
      </c>
      <c r="CY83">
        <v>461</v>
      </c>
      <c r="CZ83">
        <v>448.5</v>
      </c>
      <c r="DA83">
        <v>650.1</v>
      </c>
      <c r="DB83">
        <v>546.70000000000005</v>
      </c>
      <c r="DC83">
        <v>504.2</v>
      </c>
      <c r="DD83">
        <v>483.8</v>
      </c>
      <c r="DE83">
        <v>468.6</v>
      </c>
      <c r="DF83">
        <v>450.7</v>
      </c>
      <c r="DG83">
        <v>426</v>
      </c>
      <c r="DH83">
        <v>649.79999999999995</v>
      </c>
      <c r="DI83">
        <v>540.9</v>
      </c>
      <c r="DJ83">
        <v>495.3</v>
      </c>
      <c r="DK83">
        <v>466</v>
      </c>
      <c r="DL83">
        <v>442.8</v>
      </c>
      <c r="DM83">
        <v>425.6</v>
      </c>
      <c r="DN83">
        <v>403.3</v>
      </c>
      <c r="DO83">
        <v>672.4</v>
      </c>
      <c r="DP83">
        <v>555</v>
      </c>
      <c r="DQ83">
        <v>502.3</v>
      </c>
      <c r="DR83">
        <v>470.1</v>
      </c>
      <c r="DS83">
        <v>442.8</v>
      </c>
      <c r="DT83">
        <v>419.1</v>
      </c>
      <c r="DU83">
        <v>380.2</v>
      </c>
      <c r="DV83">
        <v>752.9</v>
      </c>
      <c r="DW83">
        <v>607.79999999999995</v>
      </c>
      <c r="DX83">
        <v>531.70000000000005</v>
      </c>
      <c r="DY83">
        <v>492.9</v>
      </c>
      <c r="DZ83">
        <v>462.6</v>
      </c>
      <c r="EA83">
        <v>434.8</v>
      </c>
      <c r="EB83">
        <v>381.5</v>
      </c>
      <c r="EC83">
        <v>907.5</v>
      </c>
      <c r="ED83">
        <v>708.9</v>
      </c>
      <c r="EE83">
        <v>595.20000000000005</v>
      </c>
      <c r="EF83">
        <v>528.70000000000005</v>
      </c>
      <c r="EG83">
        <v>493.1</v>
      </c>
      <c r="EH83">
        <v>464.8</v>
      </c>
      <c r="EI83">
        <v>413.8</v>
      </c>
      <c r="EJ83">
        <v>1047.9000000000001</v>
      </c>
      <c r="EK83">
        <v>818.5</v>
      </c>
      <c r="EL83">
        <v>686.8</v>
      </c>
      <c r="EM83">
        <v>601.29999999999995</v>
      </c>
      <c r="EN83">
        <v>545.4</v>
      </c>
      <c r="EO83">
        <v>506.5</v>
      </c>
      <c r="EP83">
        <v>453.2</v>
      </c>
      <c r="EQ83">
        <v>0.81440000000000001</v>
      </c>
      <c r="ER83">
        <v>1.0678000000000001</v>
      </c>
      <c r="ES83">
        <v>1.1031</v>
      </c>
      <c r="ET83">
        <v>0.58309999999999995</v>
      </c>
      <c r="EU83">
        <v>0.77680000000000005</v>
      </c>
      <c r="EV83">
        <v>0.89290000000000003</v>
      </c>
      <c r="EW83">
        <v>0</v>
      </c>
      <c r="EX83">
        <v>0</v>
      </c>
      <c r="EY83">
        <v>2024</v>
      </c>
      <c r="EZ83">
        <v>0.88260000000000005</v>
      </c>
      <c r="FA83">
        <v>679.8</v>
      </c>
      <c r="FB83" t="s">
        <v>6811</v>
      </c>
      <c r="FC83">
        <v>6.6559999999999997</v>
      </c>
      <c r="FD83">
        <v>1392</v>
      </c>
      <c r="FE83">
        <v>10.7</v>
      </c>
      <c r="FF83">
        <v>14.9</v>
      </c>
      <c r="FG83">
        <v>10</v>
      </c>
      <c r="FH83">
        <v>0</v>
      </c>
      <c r="FI83">
        <v>38.799999999999997</v>
      </c>
      <c r="FJ83">
        <v>805.5</v>
      </c>
      <c r="FK83">
        <v>624.1</v>
      </c>
      <c r="FL83">
        <v>543.9</v>
      </c>
      <c r="FM83">
        <v>1029</v>
      </c>
      <c r="FN83">
        <v>772.4</v>
      </c>
      <c r="FO83">
        <v>672</v>
      </c>
      <c r="FP83">
        <v>684.9</v>
      </c>
      <c r="FQ83">
        <v>629.29999999999995</v>
      </c>
      <c r="FR83">
        <v>0.87609999999999999</v>
      </c>
      <c r="FS83">
        <v>0.95350000000000001</v>
      </c>
      <c r="FT83">
        <v>571</v>
      </c>
      <c r="FU83">
        <v>475</v>
      </c>
      <c r="FV83">
        <v>445.3</v>
      </c>
      <c r="FW83">
        <v>39.4</v>
      </c>
      <c r="FX83">
        <v>143.4</v>
      </c>
      <c r="FY83">
        <v>807.1</v>
      </c>
      <c r="FZ83">
        <v>559.6</v>
      </c>
      <c r="GA83">
        <v>530.79999999999995</v>
      </c>
      <c r="GB83">
        <v>482</v>
      </c>
      <c r="GC83">
        <v>434</v>
      </c>
      <c r="GD83">
        <v>384.1</v>
      </c>
      <c r="GE83">
        <v>330.4</v>
      </c>
      <c r="GF83">
        <v>267.5</v>
      </c>
      <c r="GG83">
        <v>290.10000000000002</v>
      </c>
      <c r="GH83">
        <v>335</v>
      </c>
    </row>
    <row r="84" spans="1:190" x14ac:dyDescent="0.25">
      <c r="A84" t="s">
        <v>5540</v>
      </c>
      <c r="B84" t="s">
        <v>6731</v>
      </c>
      <c r="C84" t="s">
        <v>6732</v>
      </c>
      <c r="D84" t="s">
        <v>6733</v>
      </c>
      <c r="E84" t="s">
        <v>6734</v>
      </c>
      <c r="F84" t="s">
        <v>6735</v>
      </c>
      <c r="G84" t="s">
        <v>6736</v>
      </c>
      <c r="H84">
        <v>2003</v>
      </c>
      <c r="I84" t="s">
        <v>5540</v>
      </c>
      <c r="J84" t="s">
        <v>5540</v>
      </c>
      <c r="K84" t="s">
        <v>924</v>
      </c>
      <c r="L84" t="s">
        <v>2137</v>
      </c>
      <c r="M84" t="s">
        <v>1781</v>
      </c>
      <c r="N84">
        <v>160</v>
      </c>
      <c r="O84" s="96">
        <v>45383.629062499997</v>
      </c>
      <c r="P84">
        <v>12.06</v>
      </c>
      <c r="Q84">
        <v>10.689</v>
      </c>
      <c r="R84">
        <v>2.0699999999999998</v>
      </c>
      <c r="S84">
        <v>3.89</v>
      </c>
      <c r="T84">
        <v>7798</v>
      </c>
      <c r="U84">
        <v>0</v>
      </c>
      <c r="V84">
        <v>0.24</v>
      </c>
      <c r="W84">
        <v>611.6</v>
      </c>
      <c r="X84">
        <v>0.88749999999999996</v>
      </c>
      <c r="Y84">
        <v>676.1</v>
      </c>
      <c r="Z84">
        <v>1.0983000000000001</v>
      </c>
      <c r="AA84">
        <v>546.29999999999995</v>
      </c>
      <c r="AB84">
        <v>992.8</v>
      </c>
      <c r="AC84">
        <v>802</v>
      </c>
      <c r="AD84">
        <v>701.9</v>
      </c>
      <c r="AE84">
        <v>648.1</v>
      </c>
      <c r="AF84">
        <v>616.5</v>
      </c>
      <c r="AG84">
        <v>595.20000000000005</v>
      </c>
      <c r="AH84">
        <v>572.4</v>
      </c>
      <c r="AI84">
        <v>0</v>
      </c>
      <c r="AJ84">
        <v>0</v>
      </c>
      <c r="AK84">
        <v>0</v>
      </c>
      <c r="AL84">
        <v>0</v>
      </c>
      <c r="AM84">
        <v>0</v>
      </c>
      <c r="AN84">
        <v>0</v>
      </c>
      <c r="AO84">
        <v>0</v>
      </c>
      <c r="AP84">
        <v>762.7</v>
      </c>
      <c r="AQ84">
        <v>628.1</v>
      </c>
      <c r="AR84">
        <v>561.4</v>
      </c>
      <c r="AS84">
        <v>527.6</v>
      </c>
      <c r="AT84">
        <v>507.9</v>
      </c>
      <c r="AU84">
        <v>494.2</v>
      </c>
      <c r="AV84">
        <v>476.1</v>
      </c>
      <c r="AW84">
        <v>0</v>
      </c>
      <c r="AX84">
        <v>0</v>
      </c>
      <c r="AY84">
        <v>0</v>
      </c>
      <c r="AZ84">
        <v>0</v>
      </c>
      <c r="BA84">
        <v>0</v>
      </c>
      <c r="BB84">
        <v>0</v>
      </c>
      <c r="BC84">
        <v>0</v>
      </c>
      <c r="BD84">
        <v>988.9</v>
      </c>
      <c r="BE84">
        <v>753.2</v>
      </c>
      <c r="BF84">
        <v>632</v>
      </c>
      <c r="BG84">
        <v>564.1</v>
      </c>
      <c r="BH84">
        <v>527.5</v>
      </c>
      <c r="BI84">
        <v>498.6</v>
      </c>
      <c r="BJ84">
        <v>452.1</v>
      </c>
      <c r="BK84">
        <v>43.6</v>
      </c>
      <c r="BL84">
        <v>41.5</v>
      </c>
      <c r="BM84">
        <v>40.6</v>
      </c>
      <c r="BN84">
        <v>40.200000000000003</v>
      </c>
      <c r="BO84">
        <v>40.1</v>
      </c>
      <c r="BP84">
        <v>40.1</v>
      </c>
      <c r="BQ84">
        <v>40.6</v>
      </c>
      <c r="BR84">
        <v>141.69999999999999</v>
      </c>
      <c r="BS84">
        <v>148</v>
      </c>
      <c r="BT84">
        <v>151.30000000000001</v>
      </c>
      <c r="BU84">
        <v>156.4</v>
      </c>
      <c r="BV84">
        <v>164.4</v>
      </c>
      <c r="BW84">
        <v>175.9</v>
      </c>
      <c r="BX84">
        <v>177.7</v>
      </c>
      <c r="BY84">
        <v>1031.9000000000001</v>
      </c>
      <c r="BZ84">
        <v>851.8</v>
      </c>
      <c r="CA84">
        <v>767.8</v>
      </c>
      <c r="CB84">
        <v>733.9</v>
      </c>
      <c r="CC84">
        <v>719.5</v>
      </c>
      <c r="CD84">
        <v>713.3</v>
      </c>
      <c r="CE84">
        <v>713.7</v>
      </c>
      <c r="CF84">
        <v>675.3</v>
      </c>
      <c r="CG84">
        <v>570.29999999999995</v>
      </c>
      <c r="CH84">
        <v>521.4</v>
      </c>
      <c r="CI84">
        <v>501.4</v>
      </c>
      <c r="CJ84">
        <v>493.3</v>
      </c>
      <c r="CK84">
        <v>489.1</v>
      </c>
      <c r="CL84">
        <v>486.3</v>
      </c>
      <c r="CM84">
        <v>639.70000000000005</v>
      </c>
      <c r="CN84">
        <v>545.79999999999995</v>
      </c>
      <c r="CO84">
        <v>502.3</v>
      </c>
      <c r="CP84">
        <v>483.7</v>
      </c>
      <c r="CQ84">
        <v>476</v>
      </c>
      <c r="CR84">
        <v>471.9</v>
      </c>
      <c r="CS84">
        <v>468.1</v>
      </c>
      <c r="CT84">
        <v>615.1</v>
      </c>
      <c r="CU84">
        <v>529</v>
      </c>
      <c r="CV84">
        <v>488.4</v>
      </c>
      <c r="CW84">
        <v>468.6</v>
      </c>
      <c r="CX84">
        <v>457.5</v>
      </c>
      <c r="CY84">
        <v>451.2</v>
      </c>
      <c r="CZ84">
        <v>444</v>
      </c>
      <c r="DA84">
        <v>598.6</v>
      </c>
      <c r="DB84">
        <v>511.6</v>
      </c>
      <c r="DC84">
        <v>475.1</v>
      </c>
      <c r="DD84">
        <v>458.1</v>
      </c>
      <c r="DE84">
        <v>448.5</v>
      </c>
      <c r="DF84">
        <v>438.1</v>
      </c>
      <c r="DG84">
        <v>423.3</v>
      </c>
      <c r="DH84">
        <v>613.9</v>
      </c>
      <c r="DI84">
        <v>515.79999999999995</v>
      </c>
      <c r="DJ84">
        <v>472.1</v>
      </c>
      <c r="DK84">
        <v>449.7</v>
      </c>
      <c r="DL84">
        <v>431.3</v>
      </c>
      <c r="DM84">
        <v>416.7</v>
      </c>
      <c r="DN84">
        <v>395.7</v>
      </c>
      <c r="DO84">
        <v>631.70000000000005</v>
      </c>
      <c r="DP84">
        <v>523.6</v>
      </c>
      <c r="DQ84">
        <v>474.3</v>
      </c>
      <c r="DR84">
        <v>448.1</v>
      </c>
      <c r="DS84">
        <v>428.4</v>
      </c>
      <c r="DT84">
        <v>412.3</v>
      </c>
      <c r="DU84">
        <v>385.1</v>
      </c>
      <c r="DV84">
        <v>696.7</v>
      </c>
      <c r="DW84">
        <v>564.4</v>
      </c>
      <c r="DX84">
        <v>495.8</v>
      </c>
      <c r="DY84">
        <v>461.1</v>
      </c>
      <c r="DZ84">
        <v>437.1</v>
      </c>
      <c r="EA84">
        <v>415.8</v>
      </c>
      <c r="EB84">
        <v>377.9</v>
      </c>
      <c r="EC84">
        <v>825.9</v>
      </c>
      <c r="ED84">
        <v>651.4</v>
      </c>
      <c r="EE84">
        <v>551.20000000000005</v>
      </c>
      <c r="EF84">
        <v>493.1</v>
      </c>
      <c r="EG84">
        <v>460.9</v>
      </c>
      <c r="EH84">
        <v>437.6</v>
      </c>
      <c r="EI84">
        <v>397.2</v>
      </c>
      <c r="EJ84">
        <v>953.6</v>
      </c>
      <c r="EK84">
        <v>752.2</v>
      </c>
      <c r="EL84">
        <v>636</v>
      </c>
      <c r="EM84">
        <v>562.20000000000005</v>
      </c>
      <c r="EN84">
        <v>513.4</v>
      </c>
      <c r="EO84">
        <v>477.1</v>
      </c>
      <c r="EP84">
        <v>431</v>
      </c>
      <c r="EQ84">
        <v>0.86280000000000001</v>
      </c>
      <c r="ER84">
        <v>1.1064000000000001</v>
      </c>
      <c r="ES84">
        <v>1.1934</v>
      </c>
      <c r="ET84">
        <v>0.65669999999999995</v>
      </c>
      <c r="EU84">
        <v>0.87560000000000004</v>
      </c>
      <c r="EV84">
        <v>0.99529999999999996</v>
      </c>
      <c r="EW84">
        <v>0</v>
      </c>
      <c r="EX84">
        <v>0</v>
      </c>
      <c r="EY84">
        <v>2024</v>
      </c>
      <c r="EZ84">
        <v>0.98429999999999995</v>
      </c>
      <c r="FA84">
        <v>609.6</v>
      </c>
      <c r="FB84" t="s">
        <v>6702</v>
      </c>
      <c r="FC84">
        <v>8.8810000000000002</v>
      </c>
      <c r="FD84">
        <v>6318</v>
      </c>
      <c r="FE84">
        <v>26.5</v>
      </c>
      <c r="FF84">
        <v>41.4</v>
      </c>
      <c r="FG84">
        <v>29.6</v>
      </c>
      <c r="FH84">
        <v>0</v>
      </c>
      <c r="FI84">
        <v>90.7</v>
      </c>
      <c r="FJ84">
        <v>709.1</v>
      </c>
      <c r="FK84">
        <v>556.6</v>
      </c>
      <c r="FL84">
        <v>502.8</v>
      </c>
      <c r="FM84">
        <v>913.7</v>
      </c>
      <c r="FN84">
        <v>685.2</v>
      </c>
      <c r="FO84">
        <v>602.79999999999995</v>
      </c>
      <c r="FP84">
        <v>608.5</v>
      </c>
      <c r="FQ84">
        <v>563.5</v>
      </c>
      <c r="FR84">
        <v>0.98609999999999998</v>
      </c>
      <c r="FS84">
        <v>1.0647</v>
      </c>
      <c r="FT84">
        <v>571.5</v>
      </c>
      <c r="FU84">
        <v>473.3</v>
      </c>
      <c r="FV84">
        <v>448.3</v>
      </c>
      <c r="FW84">
        <v>40.9</v>
      </c>
      <c r="FX84">
        <v>177.7</v>
      </c>
      <c r="FY84">
        <v>733.4</v>
      </c>
      <c r="FZ84">
        <v>499.3</v>
      </c>
      <c r="GA84">
        <v>481.1</v>
      </c>
      <c r="GB84">
        <v>452.5</v>
      </c>
      <c r="GC84">
        <v>425.3</v>
      </c>
      <c r="GD84">
        <v>389</v>
      </c>
      <c r="GE84">
        <v>365.5</v>
      </c>
      <c r="GF84">
        <v>340.7</v>
      </c>
      <c r="GG84">
        <v>372.4</v>
      </c>
      <c r="GH84">
        <v>409.7</v>
      </c>
    </row>
    <row r="85" spans="1:190" x14ac:dyDescent="0.25">
      <c r="A85" t="s">
        <v>5878</v>
      </c>
      <c r="B85" t="s">
        <v>6863</v>
      </c>
      <c r="C85" t="s">
        <v>834</v>
      </c>
      <c r="D85" t="s">
        <v>835</v>
      </c>
      <c r="E85" t="s">
        <v>7257</v>
      </c>
      <c r="F85" t="s">
        <v>1111</v>
      </c>
      <c r="G85" t="s">
        <v>1478</v>
      </c>
      <c r="H85">
        <v>2003</v>
      </c>
      <c r="I85" t="s">
        <v>5540</v>
      </c>
      <c r="J85" t="s">
        <v>5540</v>
      </c>
      <c r="K85" t="s">
        <v>924</v>
      </c>
      <c r="L85" t="s">
        <v>2137</v>
      </c>
      <c r="M85" t="s">
        <v>1781</v>
      </c>
      <c r="N85">
        <v>768</v>
      </c>
      <c r="O85" s="96">
        <v>45395.542569444442</v>
      </c>
      <c r="P85">
        <v>12.06</v>
      </c>
      <c r="Q85">
        <v>10.75</v>
      </c>
      <c r="R85">
        <v>2.0880000000000001</v>
      </c>
      <c r="S85">
        <v>3.89</v>
      </c>
      <c r="T85">
        <v>7481</v>
      </c>
      <c r="U85">
        <v>0</v>
      </c>
      <c r="V85">
        <v>0.21</v>
      </c>
      <c r="W85">
        <v>606.79999999999995</v>
      </c>
      <c r="X85">
        <v>0.89759999999999995</v>
      </c>
      <c r="Y85">
        <v>668.5</v>
      </c>
      <c r="Z85">
        <v>1.1101000000000001</v>
      </c>
      <c r="AA85">
        <v>540.5</v>
      </c>
      <c r="AB85">
        <v>998.9</v>
      </c>
      <c r="AC85">
        <v>804.8</v>
      </c>
      <c r="AD85">
        <v>698</v>
      </c>
      <c r="AE85">
        <v>638.70000000000005</v>
      </c>
      <c r="AF85">
        <v>604.70000000000005</v>
      </c>
      <c r="AG85">
        <v>581.20000000000005</v>
      </c>
      <c r="AH85">
        <v>555.70000000000005</v>
      </c>
      <c r="AI85">
        <v>0</v>
      </c>
      <c r="AJ85">
        <v>0</v>
      </c>
      <c r="AK85">
        <v>0</v>
      </c>
      <c r="AL85">
        <v>0</v>
      </c>
      <c r="AM85">
        <v>0</v>
      </c>
      <c r="AN85">
        <v>0</v>
      </c>
      <c r="AO85">
        <v>0</v>
      </c>
      <c r="AP85">
        <v>763.4</v>
      </c>
      <c r="AQ85">
        <v>627.79999999999995</v>
      </c>
      <c r="AR85">
        <v>557.70000000000005</v>
      </c>
      <c r="AS85">
        <v>520.79999999999995</v>
      </c>
      <c r="AT85">
        <v>499.8</v>
      </c>
      <c r="AU85">
        <v>485.3</v>
      </c>
      <c r="AV85">
        <v>465.3</v>
      </c>
      <c r="AW85">
        <v>0</v>
      </c>
      <c r="AX85">
        <v>0</v>
      </c>
      <c r="AY85">
        <v>0</v>
      </c>
      <c r="AZ85">
        <v>0</v>
      </c>
      <c r="BA85">
        <v>0</v>
      </c>
      <c r="BB85">
        <v>0</v>
      </c>
      <c r="BC85">
        <v>0</v>
      </c>
      <c r="BD85">
        <v>996.5</v>
      </c>
      <c r="BE85">
        <v>755.8</v>
      </c>
      <c r="BF85">
        <v>628.6</v>
      </c>
      <c r="BG85">
        <v>556.29999999999995</v>
      </c>
      <c r="BH85">
        <v>518.9</v>
      </c>
      <c r="BI85">
        <v>490</v>
      </c>
      <c r="BJ85">
        <v>443.9</v>
      </c>
      <c r="BK85">
        <v>43.9</v>
      </c>
      <c r="BL85">
        <v>41.6</v>
      </c>
      <c r="BM85">
        <v>40.299999999999997</v>
      </c>
      <c r="BN85">
        <v>39.5</v>
      </c>
      <c r="BO85">
        <v>39.1</v>
      </c>
      <c r="BP85">
        <v>39</v>
      </c>
      <c r="BQ85">
        <v>39.200000000000003</v>
      </c>
      <c r="BR85">
        <v>143.30000000000001</v>
      </c>
      <c r="BS85">
        <v>146.80000000000001</v>
      </c>
      <c r="BT85">
        <v>151.4</v>
      </c>
      <c r="BU85">
        <v>156.30000000000001</v>
      </c>
      <c r="BV85">
        <v>165.1</v>
      </c>
      <c r="BW85">
        <v>176.3</v>
      </c>
      <c r="BX85">
        <v>178.6</v>
      </c>
      <c r="BY85">
        <v>1023</v>
      </c>
      <c r="BZ85">
        <v>840.4</v>
      </c>
      <c r="CA85">
        <v>747</v>
      </c>
      <c r="CB85">
        <v>706.3</v>
      </c>
      <c r="CC85">
        <v>690.2</v>
      </c>
      <c r="CD85">
        <v>681.4</v>
      </c>
      <c r="CE85">
        <v>675.8</v>
      </c>
      <c r="CF85">
        <v>666.2</v>
      </c>
      <c r="CG85">
        <v>563.70000000000005</v>
      </c>
      <c r="CH85">
        <v>512.20000000000005</v>
      </c>
      <c r="CI85">
        <v>490.1</v>
      </c>
      <c r="CJ85">
        <v>481.7</v>
      </c>
      <c r="CK85">
        <v>476.7</v>
      </c>
      <c r="CL85">
        <v>471.8</v>
      </c>
      <c r="CM85">
        <v>630.29999999999995</v>
      </c>
      <c r="CN85">
        <v>540.20000000000005</v>
      </c>
      <c r="CO85">
        <v>496.5</v>
      </c>
      <c r="CP85">
        <v>476.2</v>
      </c>
      <c r="CQ85">
        <v>467.3</v>
      </c>
      <c r="CR85">
        <v>462.5</v>
      </c>
      <c r="CS85">
        <v>457</v>
      </c>
      <c r="CT85">
        <v>607.5</v>
      </c>
      <c r="CU85">
        <v>524.20000000000005</v>
      </c>
      <c r="CV85">
        <v>485.3</v>
      </c>
      <c r="CW85">
        <v>464.3</v>
      </c>
      <c r="CX85">
        <v>451.7</v>
      </c>
      <c r="CY85">
        <v>444</v>
      </c>
      <c r="CZ85">
        <v>435</v>
      </c>
      <c r="DA85">
        <v>592</v>
      </c>
      <c r="DB85">
        <v>506.8</v>
      </c>
      <c r="DC85">
        <v>469.8</v>
      </c>
      <c r="DD85">
        <v>451.4</v>
      </c>
      <c r="DE85">
        <v>440.7</v>
      </c>
      <c r="DF85">
        <v>433.1</v>
      </c>
      <c r="DG85">
        <v>416.4</v>
      </c>
      <c r="DH85">
        <v>610.5</v>
      </c>
      <c r="DI85">
        <v>513.20000000000005</v>
      </c>
      <c r="DJ85">
        <v>469</v>
      </c>
      <c r="DK85">
        <v>444.8</v>
      </c>
      <c r="DL85">
        <v>427</v>
      </c>
      <c r="DM85">
        <v>412.1</v>
      </c>
      <c r="DN85">
        <v>390</v>
      </c>
      <c r="DO85">
        <v>635.79999999999995</v>
      </c>
      <c r="DP85">
        <v>525.4</v>
      </c>
      <c r="DQ85">
        <v>474.8</v>
      </c>
      <c r="DR85">
        <v>447.4</v>
      </c>
      <c r="DS85">
        <v>426.1</v>
      </c>
      <c r="DT85">
        <v>408.2</v>
      </c>
      <c r="DU85">
        <v>379.1</v>
      </c>
      <c r="DV85">
        <v>708.5</v>
      </c>
      <c r="DW85">
        <v>573.20000000000005</v>
      </c>
      <c r="DX85">
        <v>502.1</v>
      </c>
      <c r="DY85">
        <v>465.5</v>
      </c>
      <c r="DZ85">
        <v>441.3</v>
      </c>
      <c r="EA85">
        <v>420.2</v>
      </c>
      <c r="EB85">
        <v>382.2</v>
      </c>
      <c r="EC85">
        <v>844.2</v>
      </c>
      <c r="ED85">
        <v>666.1</v>
      </c>
      <c r="EE85">
        <v>562.6</v>
      </c>
      <c r="EF85">
        <v>500.5</v>
      </c>
      <c r="EG85">
        <v>466.5</v>
      </c>
      <c r="EH85">
        <v>443.3</v>
      </c>
      <c r="EI85">
        <v>404.1</v>
      </c>
      <c r="EJ85">
        <v>974.8</v>
      </c>
      <c r="EK85">
        <v>769.2</v>
      </c>
      <c r="EL85">
        <v>649</v>
      </c>
      <c r="EM85">
        <v>571.1</v>
      </c>
      <c r="EN85">
        <v>519.20000000000005</v>
      </c>
      <c r="EO85">
        <v>481</v>
      </c>
      <c r="EP85">
        <v>435.5</v>
      </c>
      <c r="EQ85">
        <v>0.86260000000000003</v>
      </c>
      <c r="ER85">
        <v>1.1177999999999999</v>
      </c>
      <c r="ES85">
        <v>1.1829000000000001</v>
      </c>
      <c r="ET85">
        <v>0.59509999999999996</v>
      </c>
      <c r="EU85">
        <v>0.83399999999999996</v>
      </c>
      <c r="EV85">
        <v>0.99929999999999997</v>
      </c>
      <c r="EW85">
        <v>0</v>
      </c>
      <c r="EX85">
        <v>0</v>
      </c>
      <c r="EY85">
        <v>2024</v>
      </c>
      <c r="EZ85">
        <v>0.93869999999999998</v>
      </c>
      <c r="FA85">
        <v>639.20000000000005</v>
      </c>
      <c r="FB85" t="s">
        <v>7092</v>
      </c>
      <c r="FC85">
        <v>8.8230000000000004</v>
      </c>
      <c r="FD85">
        <v>7782</v>
      </c>
      <c r="FE85">
        <v>29.9</v>
      </c>
      <c r="FF85">
        <v>36.6</v>
      </c>
      <c r="FG85">
        <v>25.9</v>
      </c>
      <c r="FH85">
        <v>77.7</v>
      </c>
      <c r="FI85">
        <v>0</v>
      </c>
      <c r="FJ85">
        <v>780.4</v>
      </c>
      <c r="FK85">
        <v>582.5</v>
      </c>
      <c r="FL85">
        <v>507.2</v>
      </c>
      <c r="FM85">
        <v>1008.2</v>
      </c>
      <c r="FN85">
        <v>719.4</v>
      </c>
      <c r="FO85">
        <v>600.4</v>
      </c>
      <c r="FP85">
        <v>635.6</v>
      </c>
      <c r="FQ85">
        <v>597.20000000000005</v>
      </c>
      <c r="FR85">
        <v>0.94410000000000005</v>
      </c>
      <c r="FS85">
        <v>1.0047999999999999</v>
      </c>
      <c r="FT85">
        <v>558.79999999999995</v>
      </c>
      <c r="FU85">
        <v>473.8</v>
      </c>
      <c r="FV85">
        <v>453</v>
      </c>
      <c r="FW85">
        <v>38.4</v>
      </c>
      <c r="FX85">
        <v>179</v>
      </c>
      <c r="FY85">
        <v>682.1</v>
      </c>
      <c r="FZ85">
        <v>485.8</v>
      </c>
      <c r="GA85">
        <v>470.9</v>
      </c>
      <c r="GB85">
        <v>446.8</v>
      </c>
      <c r="GC85">
        <v>428.3</v>
      </c>
      <c r="GD85">
        <v>406.8</v>
      </c>
      <c r="GE85">
        <v>387.8</v>
      </c>
      <c r="GF85">
        <v>388</v>
      </c>
      <c r="GG85">
        <v>408.9</v>
      </c>
      <c r="GH85">
        <v>435.5</v>
      </c>
    </row>
    <row r="86" spans="1:190" x14ac:dyDescent="0.25">
      <c r="A86" t="s">
        <v>5540</v>
      </c>
      <c r="B86" t="s">
        <v>7014</v>
      </c>
      <c r="C86" t="s">
        <v>2802</v>
      </c>
      <c r="D86" t="s">
        <v>2803</v>
      </c>
      <c r="E86" t="s">
        <v>2804</v>
      </c>
      <c r="F86" t="s">
        <v>1111</v>
      </c>
      <c r="G86" t="s">
        <v>7295</v>
      </c>
      <c r="H86">
        <v>2006</v>
      </c>
      <c r="I86" t="s">
        <v>5540</v>
      </c>
      <c r="J86" t="s">
        <v>5540</v>
      </c>
      <c r="K86" t="s">
        <v>924</v>
      </c>
      <c r="L86" t="s">
        <v>1698</v>
      </c>
      <c r="M86" t="s">
        <v>1781</v>
      </c>
      <c r="N86">
        <v>400</v>
      </c>
      <c r="O86" s="96">
        <v>45382.876898148148</v>
      </c>
      <c r="P86">
        <v>12.6</v>
      </c>
      <c r="Q86">
        <v>11.412000000000001</v>
      </c>
      <c r="R86">
        <v>2.1269999999999998</v>
      </c>
      <c r="S86">
        <v>4.17</v>
      </c>
      <c r="T86">
        <v>9454</v>
      </c>
      <c r="U86">
        <v>0</v>
      </c>
      <c r="V86">
        <v>0.37</v>
      </c>
      <c r="W86">
        <v>623.5</v>
      </c>
      <c r="X86">
        <v>0.87619999999999998</v>
      </c>
      <c r="Y86">
        <v>684.8</v>
      </c>
      <c r="Z86">
        <v>1.0903</v>
      </c>
      <c r="AA86">
        <v>550.29999999999995</v>
      </c>
      <c r="AB86">
        <v>1066.9000000000001</v>
      </c>
      <c r="AC86">
        <v>847.8</v>
      </c>
      <c r="AD86">
        <v>726.8</v>
      </c>
      <c r="AE86">
        <v>650.29999999999995</v>
      </c>
      <c r="AF86">
        <v>604.9</v>
      </c>
      <c r="AG86">
        <v>577.6</v>
      </c>
      <c r="AH86">
        <v>549.6</v>
      </c>
      <c r="AI86">
        <v>0</v>
      </c>
      <c r="AJ86">
        <v>0</v>
      </c>
      <c r="AK86">
        <v>0</v>
      </c>
      <c r="AL86">
        <v>0</v>
      </c>
      <c r="AM86">
        <v>0</v>
      </c>
      <c r="AN86">
        <v>0</v>
      </c>
      <c r="AO86">
        <v>0</v>
      </c>
      <c r="AP86">
        <v>813.3</v>
      </c>
      <c r="AQ86">
        <v>658.3</v>
      </c>
      <c r="AR86">
        <v>575.1</v>
      </c>
      <c r="AS86">
        <v>526.70000000000005</v>
      </c>
      <c r="AT86">
        <v>498.3</v>
      </c>
      <c r="AU86">
        <v>481</v>
      </c>
      <c r="AV86">
        <v>460.2</v>
      </c>
      <c r="AW86">
        <v>0</v>
      </c>
      <c r="AX86">
        <v>0</v>
      </c>
      <c r="AY86">
        <v>0</v>
      </c>
      <c r="AZ86">
        <v>0</v>
      </c>
      <c r="BA86">
        <v>0</v>
      </c>
      <c r="BB86">
        <v>0</v>
      </c>
      <c r="BC86">
        <v>0</v>
      </c>
      <c r="BD86">
        <v>1062.3</v>
      </c>
      <c r="BE86">
        <v>794.5</v>
      </c>
      <c r="BF86">
        <v>651.29999999999995</v>
      </c>
      <c r="BG86">
        <v>563.5</v>
      </c>
      <c r="BH86">
        <v>517.29999999999995</v>
      </c>
      <c r="BI86">
        <v>485.6</v>
      </c>
      <c r="BJ86">
        <v>439.9</v>
      </c>
      <c r="BK86">
        <v>45</v>
      </c>
      <c r="BL86">
        <v>42.8</v>
      </c>
      <c r="BM86">
        <v>41.3</v>
      </c>
      <c r="BN86">
        <v>40.299999999999997</v>
      </c>
      <c r="BO86">
        <v>39.5</v>
      </c>
      <c r="BP86">
        <v>39.1</v>
      </c>
      <c r="BQ86">
        <v>39.1</v>
      </c>
      <c r="BR86">
        <v>143.9</v>
      </c>
      <c r="BS86">
        <v>147.1</v>
      </c>
      <c r="BT86">
        <v>150</v>
      </c>
      <c r="BU86">
        <v>154.6</v>
      </c>
      <c r="BV86">
        <v>160.6</v>
      </c>
      <c r="BW86">
        <v>172.3</v>
      </c>
      <c r="BX86">
        <v>178.1</v>
      </c>
      <c r="BY86">
        <v>1113.4000000000001</v>
      </c>
      <c r="BZ86">
        <v>900.6</v>
      </c>
      <c r="CA86">
        <v>787.3</v>
      </c>
      <c r="CB86">
        <v>719</v>
      </c>
      <c r="CC86">
        <v>682.8</v>
      </c>
      <c r="CD86">
        <v>668.1</v>
      </c>
      <c r="CE86">
        <v>660.5</v>
      </c>
      <c r="CF86">
        <v>718.2</v>
      </c>
      <c r="CG86">
        <v>596.20000000000005</v>
      </c>
      <c r="CH86">
        <v>530.79999999999995</v>
      </c>
      <c r="CI86">
        <v>494.4</v>
      </c>
      <c r="CJ86">
        <v>475.8</v>
      </c>
      <c r="CK86">
        <v>466.7</v>
      </c>
      <c r="CL86">
        <v>461.4</v>
      </c>
      <c r="CM86">
        <v>676.2</v>
      </c>
      <c r="CN86">
        <v>568.29999999999995</v>
      </c>
      <c r="CO86">
        <v>510.8</v>
      </c>
      <c r="CP86">
        <v>479.8</v>
      </c>
      <c r="CQ86">
        <v>463.2</v>
      </c>
      <c r="CR86">
        <v>453.8</v>
      </c>
      <c r="CS86">
        <v>447.2</v>
      </c>
      <c r="CT86">
        <v>649.4</v>
      </c>
      <c r="CU86">
        <v>549.5</v>
      </c>
      <c r="CV86">
        <v>493.6</v>
      </c>
      <c r="CW86">
        <v>467.6</v>
      </c>
      <c r="CX86">
        <v>451.9</v>
      </c>
      <c r="CY86">
        <v>440.3</v>
      </c>
      <c r="CZ86">
        <v>426.5</v>
      </c>
      <c r="DA86">
        <v>627.29999999999995</v>
      </c>
      <c r="DB86">
        <v>524.1</v>
      </c>
      <c r="DC86">
        <v>474.4</v>
      </c>
      <c r="DD86">
        <v>450.1</v>
      </c>
      <c r="DE86">
        <v>435</v>
      </c>
      <c r="DF86">
        <v>424.8</v>
      </c>
      <c r="DG86">
        <v>413.3</v>
      </c>
      <c r="DH86">
        <v>640.70000000000005</v>
      </c>
      <c r="DI86">
        <v>530.4</v>
      </c>
      <c r="DJ86">
        <v>475.7</v>
      </c>
      <c r="DK86">
        <v>447.5</v>
      </c>
      <c r="DL86">
        <v>427.8</v>
      </c>
      <c r="DM86">
        <v>411.4</v>
      </c>
      <c r="DN86">
        <v>385.2</v>
      </c>
      <c r="DO86">
        <v>668.6</v>
      </c>
      <c r="DP86">
        <v>544.79999999999995</v>
      </c>
      <c r="DQ86">
        <v>481.7</v>
      </c>
      <c r="DR86">
        <v>450.3</v>
      </c>
      <c r="DS86">
        <v>429.2</v>
      </c>
      <c r="DT86">
        <v>411</v>
      </c>
      <c r="DU86">
        <v>379.1</v>
      </c>
      <c r="DV86">
        <v>742</v>
      </c>
      <c r="DW86">
        <v>592.70000000000005</v>
      </c>
      <c r="DX86">
        <v>511.2</v>
      </c>
      <c r="DY86">
        <v>467.6</v>
      </c>
      <c r="DZ86">
        <v>442.4</v>
      </c>
      <c r="EA86">
        <v>422.2</v>
      </c>
      <c r="EB86">
        <v>386.5</v>
      </c>
      <c r="EC86">
        <v>883.7</v>
      </c>
      <c r="ED86">
        <v>688.5</v>
      </c>
      <c r="EE86">
        <v>577</v>
      </c>
      <c r="EF86">
        <v>507.1</v>
      </c>
      <c r="EG86">
        <v>468.2</v>
      </c>
      <c r="EH86">
        <v>444.2</v>
      </c>
      <c r="EI86">
        <v>407.2</v>
      </c>
      <c r="EJ86">
        <v>1020.4</v>
      </c>
      <c r="EK86">
        <v>795</v>
      </c>
      <c r="EL86">
        <v>666.3</v>
      </c>
      <c r="EM86">
        <v>581.5</v>
      </c>
      <c r="EN86">
        <v>527.1</v>
      </c>
      <c r="EO86">
        <v>487</v>
      </c>
      <c r="EP86">
        <v>438.6</v>
      </c>
      <c r="EQ86">
        <v>0.8155</v>
      </c>
      <c r="ER86">
        <v>1.0974999999999999</v>
      </c>
      <c r="ES86">
        <v>1.0599000000000001</v>
      </c>
      <c r="ET86">
        <v>0.54300000000000004</v>
      </c>
      <c r="EU86">
        <v>0.73829999999999996</v>
      </c>
      <c r="EV86">
        <v>0.85929999999999995</v>
      </c>
      <c r="EW86">
        <v>0</v>
      </c>
      <c r="EX86">
        <v>0</v>
      </c>
      <c r="EY86">
        <v>2024</v>
      </c>
      <c r="EZ86">
        <v>0.8488</v>
      </c>
      <c r="FA86">
        <v>706.9</v>
      </c>
      <c r="FB86" t="s">
        <v>6530</v>
      </c>
      <c r="FC86">
        <v>7.3849999999999998</v>
      </c>
      <c r="FD86">
        <v>6076</v>
      </c>
      <c r="FE86">
        <v>22.2</v>
      </c>
      <c r="FF86">
        <v>21.8</v>
      </c>
      <c r="FG86">
        <v>26.9</v>
      </c>
      <c r="FH86">
        <v>0</v>
      </c>
      <c r="FI86">
        <v>0</v>
      </c>
      <c r="FJ86">
        <v>845.4</v>
      </c>
      <c r="FK86">
        <v>641.20000000000005</v>
      </c>
      <c r="FL86">
        <v>566.1</v>
      </c>
      <c r="FM86">
        <v>1105</v>
      </c>
      <c r="FN86">
        <v>812.7</v>
      </c>
      <c r="FO86">
        <v>698.2</v>
      </c>
      <c r="FP86">
        <v>710</v>
      </c>
      <c r="FQ86">
        <v>644</v>
      </c>
      <c r="FR86">
        <v>0.84509999999999996</v>
      </c>
      <c r="FS86">
        <v>0.93169999999999997</v>
      </c>
      <c r="FT86">
        <v>669.1</v>
      </c>
      <c r="FU86">
        <v>541.5</v>
      </c>
      <c r="FV86">
        <v>505.1</v>
      </c>
      <c r="FW86">
        <v>45.7</v>
      </c>
      <c r="FX86">
        <v>177.2</v>
      </c>
      <c r="FY86">
        <v>849.9</v>
      </c>
      <c r="FZ86">
        <v>549.4</v>
      </c>
      <c r="GA86">
        <v>520</v>
      </c>
      <c r="GB86">
        <v>487.5</v>
      </c>
      <c r="GC86">
        <v>464.9</v>
      </c>
      <c r="GD86">
        <v>423.1</v>
      </c>
      <c r="GE86">
        <v>409.2</v>
      </c>
      <c r="GF86">
        <v>415.6</v>
      </c>
      <c r="GG86">
        <v>460</v>
      </c>
      <c r="GH86">
        <v>488.3</v>
      </c>
    </row>
    <row r="87" spans="1:190" x14ac:dyDescent="0.25">
      <c r="A87" t="s">
        <v>5613</v>
      </c>
      <c r="B87" t="s">
        <v>6912</v>
      </c>
      <c r="C87" t="s">
        <v>254</v>
      </c>
      <c r="D87" t="s">
        <v>6913</v>
      </c>
      <c r="E87" t="s">
        <v>1168</v>
      </c>
      <c r="F87" t="s">
        <v>1121</v>
      </c>
      <c r="G87" t="s">
        <v>256</v>
      </c>
      <c r="H87">
        <v>1978</v>
      </c>
      <c r="I87" t="s">
        <v>5540</v>
      </c>
      <c r="J87" t="s">
        <v>5540</v>
      </c>
      <c r="K87" t="s">
        <v>924</v>
      </c>
      <c r="L87" t="s">
        <v>1698</v>
      </c>
      <c r="M87" t="s">
        <v>1781</v>
      </c>
      <c r="N87">
        <v>661</v>
      </c>
      <c r="O87" s="96">
        <v>45382.873518518521</v>
      </c>
      <c r="P87">
        <v>11.98</v>
      </c>
      <c r="Q87">
        <v>9.9749999999999996</v>
      </c>
      <c r="R87">
        <v>1.851</v>
      </c>
      <c r="S87">
        <v>3.85</v>
      </c>
      <c r="T87">
        <v>6156</v>
      </c>
      <c r="U87">
        <v>0</v>
      </c>
      <c r="V87">
        <v>0.28000000000000003</v>
      </c>
      <c r="W87">
        <v>637.5</v>
      </c>
      <c r="X87">
        <v>0.86260000000000003</v>
      </c>
      <c r="Y87">
        <v>695.6</v>
      </c>
      <c r="Z87">
        <v>1.0605</v>
      </c>
      <c r="AA87">
        <v>565.70000000000005</v>
      </c>
      <c r="AB87">
        <v>1059</v>
      </c>
      <c r="AC87">
        <v>849.2</v>
      </c>
      <c r="AD87">
        <v>733.1</v>
      </c>
      <c r="AE87">
        <v>662.2</v>
      </c>
      <c r="AF87">
        <v>621.1</v>
      </c>
      <c r="AG87">
        <v>596.20000000000005</v>
      </c>
      <c r="AH87">
        <v>571.70000000000005</v>
      </c>
      <c r="AI87">
        <v>0</v>
      </c>
      <c r="AJ87">
        <v>0</v>
      </c>
      <c r="AK87">
        <v>0</v>
      </c>
      <c r="AL87">
        <v>0</v>
      </c>
      <c r="AM87">
        <v>0</v>
      </c>
      <c r="AN87">
        <v>0</v>
      </c>
      <c r="AO87">
        <v>0</v>
      </c>
      <c r="AP87">
        <v>813</v>
      </c>
      <c r="AQ87">
        <v>664.7</v>
      </c>
      <c r="AR87">
        <v>587.5</v>
      </c>
      <c r="AS87">
        <v>543.79999999999995</v>
      </c>
      <c r="AT87">
        <v>518.5</v>
      </c>
      <c r="AU87">
        <v>502.1</v>
      </c>
      <c r="AV87">
        <v>482</v>
      </c>
      <c r="AW87">
        <v>0</v>
      </c>
      <c r="AX87">
        <v>0</v>
      </c>
      <c r="AY87">
        <v>0</v>
      </c>
      <c r="AZ87">
        <v>0</v>
      </c>
      <c r="BA87">
        <v>0</v>
      </c>
      <c r="BB87">
        <v>0</v>
      </c>
      <c r="BC87">
        <v>0</v>
      </c>
      <c r="BD87">
        <v>1055.5</v>
      </c>
      <c r="BE87">
        <v>798.1</v>
      </c>
      <c r="BF87">
        <v>661.2</v>
      </c>
      <c r="BG87">
        <v>580</v>
      </c>
      <c r="BH87">
        <v>538</v>
      </c>
      <c r="BI87">
        <v>507.6</v>
      </c>
      <c r="BJ87">
        <v>461.5</v>
      </c>
      <c r="BK87">
        <v>44.6</v>
      </c>
      <c r="BL87">
        <v>42.9</v>
      </c>
      <c r="BM87">
        <v>41.2</v>
      </c>
      <c r="BN87">
        <v>39.6</v>
      </c>
      <c r="BO87">
        <v>38.6</v>
      </c>
      <c r="BP87">
        <v>38.299999999999997</v>
      </c>
      <c r="BQ87">
        <v>39.1</v>
      </c>
      <c r="BR87">
        <v>144.19999999999999</v>
      </c>
      <c r="BS87">
        <v>148.6</v>
      </c>
      <c r="BT87">
        <v>150.9</v>
      </c>
      <c r="BU87">
        <v>156.30000000000001</v>
      </c>
      <c r="BV87">
        <v>165.1</v>
      </c>
      <c r="BW87">
        <v>175.8</v>
      </c>
      <c r="BX87">
        <v>178.1</v>
      </c>
      <c r="BY87">
        <v>1093.5999999999999</v>
      </c>
      <c r="BZ87">
        <v>896.6</v>
      </c>
      <c r="CA87">
        <v>791.1</v>
      </c>
      <c r="CB87">
        <v>730.3</v>
      </c>
      <c r="CC87">
        <v>700.3</v>
      </c>
      <c r="CD87">
        <v>688.8</v>
      </c>
      <c r="CE87">
        <v>684.8</v>
      </c>
      <c r="CF87">
        <v>706.3</v>
      </c>
      <c r="CG87">
        <v>593.70000000000005</v>
      </c>
      <c r="CH87">
        <v>538.6</v>
      </c>
      <c r="CI87">
        <v>510.8</v>
      </c>
      <c r="CJ87">
        <v>496</v>
      </c>
      <c r="CK87">
        <v>488.3</v>
      </c>
      <c r="CL87">
        <v>484.8</v>
      </c>
      <c r="CM87">
        <v>665.9</v>
      </c>
      <c r="CN87">
        <v>567.5</v>
      </c>
      <c r="CO87">
        <v>521.6</v>
      </c>
      <c r="CP87">
        <v>498.3</v>
      </c>
      <c r="CQ87">
        <v>484.4</v>
      </c>
      <c r="CR87">
        <v>475.7</v>
      </c>
      <c r="CS87">
        <v>470.4</v>
      </c>
      <c r="CT87">
        <v>642.6</v>
      </c>
      <c r="CU87">
        <v>551.29999999999995</v>
      </c>
      <c r="CV87">
        <v>509.9</v>
      </c>
      <c r="CW87">
        <v>487.7</v>
      </c>
      <c r="CX87">
        <v>472.7</v>
      </c>
      <c r="CY87">
        <v>461.2</v>
      </c>
      <c r="CZ87">
        <v>447.1</v>
      </c>
      <c r="DA87">
        <v>656.2</v>
      </c>
      <c r="DB87">
        <v>557.5</v>
      </c>
      <c r="DC87">
        <v>507</v>
      </c>
      <c r="DD87">
        <v>482.3</v>
      </c>
      <c r="DE87">
        <v>469.5</v>
      </c>
      <c r="DF87">
        <v>456.3</v>
      </c>
      <c r="DG87">
        <v>434.4</v>
      </c>
      <c r="DH87">
        <v>657.8</v>
      </c>
      <c r="DI87">
        <v>543.5</v>
      </c>
      <c r="DJ87">
        <v>494.2</v>
      </c>
      <c r="DK87">
        <v>468.3</v>
      </c>
      <c r="DL87">
        <v>448.8</v>
      </c>
      <c r="DM87">
        <v>433.5</v>
      </c>
      <c r="DN87">
        <v>413.7</v>
      </c>
      <c r="DO87">
        <v>675.2</v>
      </c>
      <c r="DP87">
        <v>554.5</v>
      </c>
      <c r="DQ87">
        <v>499.4</v>
      </c>
      <c r="DR87">
        <v>471</v>
      </c>
      <c r="DS87">
        <v>449.4</v>
      </c>
      <c r="DT87">
        <v>430.7</v>
      </c>
      <c r="DU87">
        <v>399.8</v>
      </c>
      <c r="DV87">
        <v>747.1</v>
      </c>
      <c r="DW87">
        <v>600.9</v>
      </c>
      <c r="DX87">
        <v>524.9</v>
      </c>
      <c r="DY87">
        <v>487.3</v>
      </c>
      <c r="DZ87">
        <v>463.2</v>
      </c>
      <c r="EA87">
        <v>442.5</v>
      </c>
      <c r="EB87">
        <v>404.3</v>
      </c>
      <c r="EC87">
        <v>887.2</v>
      </c>
      <c r="ED87">
        <v>694.4</v>
      </c>
      <c r="EE87">
        <v>585</v>
      </c>
      <c r="EF87">
        <v>521.1</v>
      </c>
      <c r="EG87">
        <v>487.3</v>
      </c>
      <c r="EH87">
        <v>464.9</v>
      </c>
      <c r="EI87">
        <v>427.1</v>
      </c>
      <c r="EJ87">
        <v>1024.4000000000001</v>
      </c>
      <c r="EK87">
        <v>801.9</v>
      </c>
      <c r="EL87">
        <v>675.1</v>
      </c>
      <c r="EM87">
        <v>594.1</v>
      </c>
      <c r="EN87">
        <v>542</v>
      </c>
      <c r="EO87">
        <v>503.7</v>
      </c>
      <c r="EP87">
        <v>458.6</v>
      </c>
      <c r="EQ87">
        <v>0.81210000000000004</v>
      </c>
      <c r="ER87">
        <v>1.0673999999999999</v>
      </c>
      <c r="ES87">
        <v>1.1593</v>
      </c>
      <c r="ET87">
        <v>0.64249999999999996</v>
      </c>
      <c r="EU87">
        <v>0.84079999999999999</v>
      </c>
      <c r="EV87">
        <v>0.93930000000000002</v>
      </c>
      <c r="EW87">
        <v>0</v>
      </c>
      <c r="EX87">
        <v>0</v>
      </c>
      <c r="EY87">
        <v>2024</v>
      </c>
      <c r="EZ87">
        <v>0.95220000000000005</v>
      </c>
      <c r="FA87">
        <v>630.1</v>
      </c>
      <c r="FB87" t="s">
        <v>6163</v>
      </c>
      <c r="FC87">
        <v>8.1310000000000002</v>
      </c>
      <c r="FD87">
        <v>3446</v>
      </c>
      <c r="FE87">
        <v>19.5</v>
      </c>
      <c r="FF87">
        <v>26.3</v>
      </c>
      <c r="FG87">
        <v>28.2</v>
      </c>
      <c r="FH87">
        <v>0</v>
      </c>
      <c r="FI87">
        <v>75</v>
      </c>
      <c r="FJ87">
        <v>728.3</v>
      </c>
      <c r="FK87">
        <v>577.1</v>
      </c>
      <c r="FL87">
        <v>517.6</v>
      </c>
      <c r="FM87">
        <v>933.9</v>
      </c>
      <c r="FN87">
        <v>713.6</v>
      </c>
      <c r="FO87">
        <v>638.79999999999995</v>
      </c>
      <c r="FP87">
        <v>625.6</v>
      </c>
      <c r="FQ87">
        <v>590.1</v>
      </c>
      <c r="FR87">
        <v>0.95909999999999995</v>
      </c>
      <c r="FS87">
        <v>1.0167999999999999</v>
      </c>
      <c r="FT87">
        <v>568.4</v>
      </c>
      <c r="FU87">
        <v>464.6</v>
      </c>
      <c r="FV87">
        <v>437.6</v>
      </c>
      <c r="FW87">
        <v>40.299999999999997</v>
      </c>
      <c r="FX87">
        <v>138.9</v>
      </c>
      <c r="FY87">
        <v>751.5</v>
      </c>
      <c r="FZ87">
        <v>519.6</v>
      </c>
      <c r="GA87">
        <v>494.9</v>
      </c>
      <c r="GB87">
        <v>453</v>
      </c>
      <c r="GC87">
        <v>417</v>
      </c>
      <c r="GD87">
        <v>375.3</v>
      </c>
      <c r="GE87">
        <v>333.7</v>
      </c>
      <c r="GF87">
        <v>281.5</v>
      </c>
      <c r="GG87">
        <v>333.6</v>
      </c>
      <c r="GH87">
        <v>385.2</v>
      </c>
    </row>
    <row r="88" spans="1:190" x14ac:dyDescent="0.25">
      <c r="A88" t="s">
        <v>5543</v>
      </c>
      <c r="B88" t="s">
        <v>6243</v>
      </c>
      <c r="C88" t="s">
        <v>6244</v>
      </c>
      <c r="D88" t="s">
        <v>6245</v>
      </c>
      <c r="E88" t="s">
        <v>6246</v>
      </c>
      <c r="F88" t="s">
        <v>6247</v>
      </c>
      <c r="G88" t="s">
        <v>6248</v>
      </c>
      <c r="H88">
        <v>2021</v>
      </c>
      <c r="I88" t="s">
        <v>6249</v>
      </c>
      <c r="J88" t="s">
        <v>5540</v>
      </c>
      <c r="K88" t="s">
        <v>924</v>
      </c>
      <c r="L88" t="s">
        <v>1698</v>
      </c>
      <c r="M88" t="s">
        <v>1782</v>
      </c>
      <c r="N88">
        <v>400</v>
      </c>
      <c r="O88" s="96">
        <v>45382.870312500003</v>
      </c>
      <c r="P88">
        <v>11.769</v>
      </c>
      <c r="Q88">
        <v>8.2040000000000006</v>
      </c>
      <c r="R88">
        <v>1.843</v>
      </c>
      <c r="S88">
        <v>2.64</v>
      </c>
      <c r="T88">
        <v>3462</v>
      </c>
      <c r="U88">
        <v>0</v>
      </c>
      <c r="V88">
        <v>0</v>
      </c>
      <c r="W88">
        <v>642</v>
      </c>
      <c r="X88">
        <v>0.85070000000000001</v>
      </c>
      <c r="Y88">
        <v>705.3</v>
      </c>
      <c r="Z88">
        <v>1.0401</v>
      </c>
      <c r="AA88">
        <v>576.9</v>
      </c>
      <c r="AB88">
        <v>1004.4</v>
      </c>
      <c r="AC88">
        <v>820.6</v>
      </c>
      <c r="AD88">
        <v>724.8</v>
      </c>
      <c r="AE88">
        <v>680.6</v>
      </c>
      <c r="AF88">
        <v>655.1</v>
      </c>
      <c r="AG88">
        <v>628.79999999999995</v>
      </c>
      <c r="AH88">
        <v>599.29999999999995</v>
      </c>
      <c r="AI88">
        <v>0</v>
      </c>
      <c r="AJ88">
        <v>0</v>
      </c>
      <c r="AK88">
        <v>0</v>
      </c>
      <c r="AL88">
        <v>0</v>
      </c>
      <c r="AM88">
        <v>0</v>
      </c>
      <c r="AN88">
        <v>0</v>
      </c>
      <c r="AO88">
        <v>0</v>
      </c>
      <c r="AP88">
        <v>781.3</v>
      </c>
      <c r="AQ88">
        <v>653.20000000000005</v>
      </c>
      <c r="AR88">
        <v>591.5</v>
      </c>
      <c r="AS88">
        <v>560.79999999999995</v>
      </c>
      <c r="AT88">
        <v>541.4</v>
      </c>
      <c r="AU88">
        <v>525.29999999999995</v>
      </c>
      <c r="AV88">
        <v>502.9</v>
      </c>
      <c r="AW88">
        <v>0</v>
      </c>
      <c r="AX88">
        <v>0</v>
      </c>
      <c r="AY88">
        <v>0</v>
      </c>
      <c r="AZ88">
        <v>0</v>
      </c>
      <c r="BA88">
        <v>0</v>
      </c>
      <c r="BB88">
        <v>0</v>
      </c>
      <c r="BC88">
        <v>0</v>
      </c>
      <c r="BD88">
        <v>1000.6</v>
      </c>
      <c r="BE88">
        <v>774.2</v>
      </c>
      <c r="BF88">
        <v>659.3</v>
      </c>
      <c r="BG88">
        <v>596.9</v>
      </c>
      <c r="BH88">
        <v>561.5</v>
      </c>
      <c r="BI88">
        <v>530.6</v>
      </c>
      <c r="BJ88">
        <v>483.9</v>
      </c>
      <c r="BK88">
        <v>42.3</v>
      </c>
      <c r="BL88">
        <v>40.5</v>
      </c>
      <c r="BM88">
        <v>38.700000000000003</v>
      </c>
      <c r="BN88">
        <v>37.9</v>
      </c>
      <c r="BO88">
        <v>37.4</v>
      </c>
      <c r="BP88">
        <v>37.1</v>
      </c>
      <c r="BQ88">
        <v>37</v>
      </c>
      <c r="BR88">
        <v>144.80000000000001</v>
      </c>
      <c r="BS88">
        <v>148.30000000000001</v>
      </c>
      <c r="BT88">
        <v>149.19999999999999</v>
      </c>
      <c r="BU88">
        <v>150.1</v>
      </c>
      <c r="BV88">
        <v>170.3</v>
      </c>
      <c r="BW88">
        <v>174.9</v>
      </c>
      <c r="BX88">
        <v>176.3</v>
      </c>
      <c r="BY88">
        <v>1042.0999999999999</v>
      </c>
      <c r="BZ88">
        <v>868</v>
      </c>
      <c r="CA88">
        <v>781.8</v>
      </c>
      <c r="CB88">
        <v>746</v>
      </c>
      <c r="CC88">
        <v>727.9</v>
      </c>
      <c r="CD88">
        <v>717.1</v>
      </c>
      <c r="CE88">
        <v>707.5</v>
      </c>
      <c r="CF88">
        <v>691.2</v>
      </c>
      <c r="CG88">
        <v>594.4</v>
      </c>
      <c r="CH88">
        <v>551.70000000000005</v>
      </c>
      <c r="CI88">
        <v>532</v>
      </c>
      <c r="CJ88">
        <v>522.79999999999995</v>
      </c>
      <c r="CK88">
        <v>517</v>
      </c>
      <c r="CL88">
        <v>510.9</v>
      </c>
      <c r="CM88">
        <v>660.3</v>
      </c>
      <c r="CN88">
        <v>576.6</v>
      </c>
      <c r="CO88">
        <v>539.4</v>
      </c>
      <c r="CP88">
        <v>520.4</v>
      </c>
      <c r="CQ88">
        <v>509.5</v>
      </c>
      <c r="CR88">
        <v>503.3</v>
      </c>
      <c r="CS88">
        <v>496</v>
      </c>
      <c r="CT88">
        <v>642.1</v>
      </c>
      <c r="CU88">
        <v>565.6</v>
      </c>
      <c r="CV88">
        <v>530.9</v>
      </c>
      <c r="CW88">
        <v>509.9</v>
      </c>
      <c r="CX88">
        <v>495.3</v>
      </c>
      <c r="CY88">
        <v>485</v>
      </c>
      <c r="CZ88">
        <v>473.3</v>
      </c>
      <c r="DA88">
        <v>647.5</v>
      </c>
      <c r="DB88">
        <v>558.29999999999995</v>
      </c>
      <c r="DC88">
        <v>525.1</v>
      </c>
      <c r="DD88">
        <v>507.6</v>
      </c>
      <c r="DE88">
        <v>489.5</v>
      </c>
      <c r="DF88">
        <v>474.8</v>
      </c>
      <c r="DG88">
        <v>454.5</v>
      </c>
      <c r="DH88">
        <v>634.1</v>
      </c>
      <c r="DI88">
        <v>544.5</v>
      </c>
      <c r="DJ88">
        <v>507</v>
      </c>
      <c r="DK88">
        <v>482.9</v>
      </c>
      <c r="DL88">
        <v>468.5</v>
      </c>
      <c r="DM88">
        <v>457.1</v>
      </c>
      <c r="DN88">
        <v>440.9</v>
      </c>
      <c r="DO88">
        <v>648.5</v>
      </c>
      <c r="DP88">
        <v>551</v>
      </c>
      <c r="DQ88">
        <v>509.3</v>
      </c>
      <c r="DR88">
        <v>480.7</v>
      </c>
      <c r="DS88">
        <v>457.8</v>
      </c>
      <c r="DT88">
        <v>440.1</v>
      </c>
      <c r="DU88">
        <v>416.4</v>
      </c>
      <c r="DV88">
        <v>714.9</v>
      </c>
      <c r="DW88">
        <v>586.20000000000005</v>
      </c>
      <c r="DX88">
        <v>527.9</v>
      </c>
      <c r="DY88">
        <v>495.1</v>
      </c>
      <c r="DZ88">
        <v>467.7</v>
      </c>
      <c r="EA88">
        <v>443.3</v>
      </c>
      <c r="EB88">
        <v>392.5</v>
      </c>
      <c r="EC88">
        <v>837.2</v>
      </c>
      <c r="ED88">
        <v>669.5</v>
      </c>
      <c r="EE88">
        <v>578.29999999999995</v>
      </c>
      <c r="EF88">
        <v>532.9</v>
      </c>
      <c r="EG88">
        <v>508.3</v>
      </c>
      <c r="EH88">
        <v>487.9</v>
      </c>
      <c r="EI88">
        <v>450.1</v>
      </c>
      <c r="EJ88">
        <v>966.7</v>
      </c>
      <c r="EK88">
        <v>773.1</v>
      </c>
      <c r="EL88">
        <v>667.8</v>
      </c>
      <c r="EM88">
        <v>615.29999999999995</v>
      </c>
      <c r="EN88">
        <v>582.4</v>
      </c>
      <c r="EO88">
        <v>540.5</v>
      </c>
      <c r="EP88">
        <v>491.1</v>
      </c>
      <c r="EQ88">
        <v>0.83650000000000002</v>
      </c>
      <c r="ER88">
        <v>1.0455000000000001</v>
      </c>
      <c r="ES88">
        <v>1.3446</v>
      </c>
      <c r="ET88">
        <v>0.68700000000000006</v>
      </c>
      <c r="EU88">
        <v>0.95709999999999995</v>
      </c>
      <c r="EV88">
        <v>1.1246</v>
      </c>
      <c r="EW88">
        <v>0</v>
      </c>
      <c r="EX88">
        <v>0</v>
      </c>
      <c r="EY88">
        <v>2024</v>
      </c>
      <c r="EZ88">
        <v>1.0775999999999999</v>
      </c>
      <c r="FA88">
        <v>556.79999999999995</v>
      </c>
      <c r="FB88" t="s">
        <v>6760</v>
      </c>
      <c r="FC88">
        <v>11.375</v>
      </c>
      <c r="FD88">
        <v>12636</v>
      </c>
      <c r="FE88">
        <v>43.1</v>
      </c>
      <c r="FF88">
        <v>57.5</v>
      </c>
      <c r="FG88">
        <v>48.8</v>
      </c>
      <c r="FH88">
        <v>154</v>
      </c>
      <c r="FI88">
        <v>144.9</v>
      </c>
      <c r="FJ88">
        <v>674.1</v>
      </c>
      <c r="FK88">
        <v>506.5</v>
      </c>
      <c r="FL88">
        <v>446.2</v>
      </c>
      <c r="FM88">
        <v>873.4</v>
      </c>
      <c r="FN88">
        <v>626.9</v>
      </c>
      <c r="FO88">
        <v>533.5</v>
      </c>
      <c r="FP88">
        <v>551.79999999999995</v>
      </c>
      <c r="FQ88">
        <v>520.9</v>
      </c>
      <c r="FR88">
        <v>1.0872999999999999</v>
      </c>
      <c r="FS88">
        <v>1.1517999999999999</v>
      </c>
      <c r="FT88">
        <v>493.2</v>
      </c>
      <c r="FU88">
        <v>414.6</v>
      </c>
      <c r="FV88">
        <v>395.8</v>
      </c>
      <c r="FW88">
        <v>38.799999999999997</v>
      </c>
      <c r="FX88">
        <v>177.7</v>
      </c>
      <c r="FY88">
        <v>606.70000000000005</v>
      </c>
      <c r="FZ88">
        <v>430</v>
      </c>
      <c r="GA88">
        <v>416.7</v>
      </c>
      <c r="GB88">
        <v>394.4</v>
      </c>
      <c r="GC88">
        <v>374.4</v>
      </c>
      <c r="GD88">
        <v>356.7</v>
      </c>
      <c r="GE88">
        <v>333.6</v>
      </c>
      <c r="GF88">
        <v>321.7</v>
      </c>
      <c r="GG88">
        <v>346.9</v>
      </c>
      <c r="GH88">
        <v>379.7</v>
      </c>
    </row>
    <row r="89" spans="1:190" x14ac:dyDescent="0.25">
      <c r="A89" t="s">
        <v>5540</v>
      </c>
      <c r="B89" t="s">
        <v>6377</v>
      </c>
      <c r="C89" t="s">
        <v>6378</v>
      </c>
      <c r="D89" t="s">
        <v>6379</v>
      </c>
      <c r="E89" t="s">
        <v>6379</v>
      </c>
      <c r="F89" t="s">
        <v>6247</v>
      </c>
      <c r="G89" t="s">
        <v>6248</v>
      </c>
      <c r="H89">
        <v>2024</v>
      </c>
      <c r="I89" t="s">
        <v>5540</v>
      </c>
      <c r="J89" t="s">
        <v>5540</v>
      </c>
      <c r="K89" t="s">
        <v>924</v>
      </c>
      <c r="L89" t="s">
        <v>1698</v>
      </c>
      <c r="M89" t="s">
        <v>1781</v>
      </c>
      <c r="N89">
        <v>638</v>
      </c>
      <c r="O89" s="96">
        <v>45382.869386574072</v>
      </c>
      <c r="P89">
        <v>14.254</v>
      </c>
      <c r="Q89">
        <v>9.9429999999999996</v>
      </c>
      <c r="R89">
        <v>2.2679999999999998</v>
      </c>
      <c r="S89">
        <v>3</v>
      </c>
      <c r="T89">
        <v>7499</v>
      </c>
      <c r="U89">
        <v>0</v>
      </c>
      <c r="V89">
        <v>0.08</v>
      </c>
      <c r="W89">
        <v>598.20000000000005</v>
      </c>
      <c r="X89">
        <v>0.90869999999999995</v>
      </c>
      <c r="Y89">
        <v>660.3</v>
      </c>
      <c r="Z89">
        <v>1.1126</v>
      </c>
      <c r="AA89">
        <v>539.29999999999995</v>
      </c>
      <c r="AB89">
        <v>924.3</v>
      </c>
      <c r="AC89">
        <v>762.9</v>
      </c>
      <c r="AD89">
        <v>680</v>
      </c>
      <c r="AE89">
        <v>638.70000000000005</v>
      </c>
      <c r="AF89">
        <v>615.9</v>
      </c>
      <c r="AG89">
        <v>589.70000000000005</v>
      </c>
      <c r="AH89">
        <v>560.79999999999995</v>
      </c>
      <c r="AI89">
        <v>0</v>
      </c>
      <c r="AJ89">
        <v>0</v>
      </c>
      <c r="AK89">
        <v>0</v>
      </c>
      <c r="AL89">
        <v>0</v>
      </c>
      <c r="AM89">
        <v>0</v>
      </c>
      <c r="AN89">
        <v>0</v>
      </c>
      <c r="AO89">
        <v>0</v>
      </c>
      <c r="AP89">
        <v>719.1</v>
      </c>
      <c r="AQ89">
        <v>606</v>
      </c>
      <c r="AR89">
        <v>552.1</v>
      </c>
      <c r="AS89">
        <v>524.70000000000005</v>
      </c>
      <c r="AT89">
        <v>508.4</v>
      </c>
      <c r="AU89">
        <v>494.1</v>
      </c>
      <c r="AV89">
        <v>475.6</v>
      </c>
      <c r="AW89">
        <v>0</v>
      </c>
      <c r="AX89">
        <v>0</v>
      </c>
      <c r="AY89">
        <v>0</v>
      </c>
      <c r="AZ89">
        <v>0</v>
      </c>
      <c r="BA89">
        <v>0</v>
      </c>
      <c r="BB89">
        <v>0</v>
      </c>
      <c r="BC89">
        <v>0</v>
      </c>
      <c r="BD89">
        <v>922.6</v>
      </c>
      <c r="BE89">
        <v>719.8</v>
      </c>
      <c r="BF89">
        <v>617.1</v>
      </c>
      <c r="BG89">
        <v>558.79999999999995</v>
      </c>
      <c r="BH89">
        <v>526.79999999999995</v>
      </c>
      <c r="BI89">
        <v>499.1</v>
      </c>
      <c r="BJ89">
        <v>457.8</v>
      </c>
      <c r="BK89">
        <v>42</v>
      </c>
      <c r="BL89">
        <v>40.1</v>
      </c>
      <c r="BM89">
        <v>39.4</v>
      </c>
      <c r="BN89">
        <v>38.700000000000003</v>
      </c>
      <c r="BO89">
        <v>38.1</v>
      </c>
      <c r="BP89">
        <v>37.799999999999997</v>
      </c>
      <c r="BQ89">
        <v>37.5</v>
      </c>
      <c r="BR89">
        <v>144.19999999999999</v>
      </c>
      <c r="BS89">
        <v>147.80000000000001</v>
      </c>
      <c r="BT89">
        <v>149.6</v>
      </c>
      <c r="BU89">
        <v>150.5</v>
      </c>
      <c r="BV89">
        <v>152.80000000000001</v>
      </c>
      <c r="BW89">
        <v>174.9</v>
      </c>
      <c r="BX89">
        <v>177</v>
      </c>
      <c r="BY89">
        <v>941.5</v>
      </c>
      <c r="BZ89">
        <v>798.9</v>
      </c>
      <c r="CA89">
        <v>736.5</v>
      </c>
      <c r="CB89">
        <v>706</v>
      </c>
      <c r="CC89">
        <v>688.3</v>
      </c>
      <c r="CD89">
        <v>676.5</v>
      </c>
      <c r="CE89">
        <v>663.6</v>
      </c>
      <c r="CF89">
        <v>628.6</v>
      </c>
      <c r="CG89">
        <v>545.79999999999995</v>
      </c>
      <c r="CH89">
        <v>511.4</v>
      </c>
      <c r="CI89">
        <v>496.3</v>
      </c>
      <c r="CJ89">
        <v>488</v>
      </c>
      <c r="CK89">
        <v>482.5</v>
      </c>
      <c r="CL89">
        <v>476.2</v>
      </c>
      <c r="CM89">
        <v>600.9</v>
      </c>
      <c r="CN89">
        <v>527.9</v>
      </c>
      <c r="CO89">
        <v>497.7</v>
      </c>
      <c r="CP89">
        <v>482.9</v>
      </c>
      <c r="CQ89">
        <v>475</v>
      </c>
      <c r="CR89">
        <v>469.7</v>
      </c>
      <c r="CS89">
        <v>463.3</v>
      </c>
      <c r="CT89">
        <v>582.6</v>
      </c>
      <c r="CU89">
        <v>516.9</v>
      </c>
      <c r="CV89">
        <v>487.8</v>
      </c>
      <c r="CW89">
        <v>471.9</v>
      </c>
      <c r="CX89">
        <v>461.2</v>
      </c>
      <c r="CY89">
        <v>453.9</v>
      </c>
      <c r="CZ89">
        <v>444.7</v>
      </c>
      <c r="DA89">
        <v>591.1</v>
      </c>
      <c r="DB89">
        <v>519</v>
      </c>
      <c r="DC89">
        <v>486.5</v>
      </c>
      <c r="DD89">
        <v>467.7</v>
      </c>
      <c r="DE89">
        <v>454.5</v>
      </c>
      <c r="DF89">
        <v>444.2</v>
      </c>
      <c r="DG89">
        <v>428.8</v>
      </c>
      <c r="DH89">
        <v>595.1</v>
      </c>
      <c r="DI89">
        <v>508.7</v>
      </c>
      <c r="DJ89">
        <v>473.9</v>
      </c>
      <c r="DK89">
        <v>455.6</v>
      </c>
      <c r="DL89">
        <v>444.9</v>
      </c>
      <c r="DM89">
        <v>435.9</v>
      </c>
      <c r="DN89">
        <v>426.5</v>
      </c>
      <c r="DO89">
        <v>607.79999999999995</v>
      </c>
      <c r="DP89">
        <v>514.4</v>
      </c>
      <c r="DQ89">
        <v>475.5</v>
      </c>
      <c r="DR89">
        <v>452.4</v>
      </c>
      <c r="DS89">
        <v>434.6</v>
      </c>
      <c r="DT89">
        <v>423</v>
      </c>
      <c r="DU89">
        <v>406</v>
      </c>
      <c r="DV89">
        <v>669.1</v>
      </c>
      <c r="DW89">
        <v>547.9</v>
      </c>
      <c r="DX89">
        <v>492</v>
      </c>
      <c r="DY89">
        <v>463.6</v>
      </c>
      <c r="DZ89">
        <v>442</v>
      </c>
      <c r="EA89">
        <v>423</v>
      </c>
      <c r="EB89">
        <v>388.6</v>
      </c>
      <c r="EC89">
        <v>785.6</v>
      </c>
      <c r="ED89">
        <v>629.5</v>
      </c>
      <c r="EE89">
        <v>540</v>
      </c>
      <c r="EF89">
        <v>495</v>
      </c>
      <c r="EG89">
        <v>472.2</v>
      </c>
      <c r="EH89">
        <v>455.4</v>
      </c>
      <c r="EI89">
        <v>425.6</v>
      </c>
      <c r="EJ89">
        <v>907.1</v>
      </c>
      <c r="EK89">
        <v>726.9</v>
      </c>
      <c r="EL89">
        <v>623.6</v>
      </c>
      <c r="EM89">
        <v>571.29999999999995</v>
      </c>
      <c r="EN89">
        <v>543.4</v>
      </c>
      <c r="EO89">
        <v>502.9</v>
      </c>
      <c r="EP89">
        <v>458.1</v>
      </c>
      <c r="EQ89">
        <v>0.90559999999999996</v>
      </c>
      <c r="ER89">
        <v>1.1183000000000001</v>
      </c>
      <c r="ES89">
        <v>1.3089</v>
      </c>
      <c r="ET89">
        <v>0.65690000000000004</v>
      </c>
      <c r="EU89">
        <v>0.91220000000000001</v>
      </c>
      <c r="EV89">
        <v>1.0613999999999999</v>
      </c>
      <c r="EW89">
        <v>0</v>
      </c>
      <c r="EX89">
        <v>0</v>
      </c>
      <c r="EY89">
        <v>2024</v>
      </c>
      <c r="EZ89">
        <v>1.04</v>
      </c>
      <c r="FA89">
        <v>576.9</v>
      </c>
      <c r="FB89" t="s">
        <v>6478</v>
      </c>
      <c r="FC89">
        <v>10.837999999999999</v>
      </c>
      <c r="FD89">
        <v>9694</v>
      </c>
      <c r="FE89">
        <v>42.2</v>
      </c>
      <c r="FF89">
        <v>51.4</v>
      </c>
      <c r="FG89">
        <v>44.3</v>
      </c>
      <c r="FH89">
        <v>0</v>
      </c>
      <c r="FI89">
        <v>120.4</v>
      </c>
      <c r="FJ89">
        <v>702.7</v>
      </c>
      <c r="FK89">
        <v>523.5</v>
      </c>
      <c r="FL89">
        <v>458.4</v>
      </c>
      <c r="FM89">
        <v>913.4</v>
      </c>
      <c r="FN89">
        <v>657.8</v>
      </c>
      <c r="FO89">
        <v>565.29999999999995</v>
      </c>
      <c r="FP89">
        <v>578.4</v>
      </c>
      <c r="FQ89">
        <v>532.29999999999995</v>
      </c>
      <c r="FR89">
        <v>1.0374000000000001</v>
      </c>
      <c r="FS89">
        <v>1.1272</v>
      </c>
      <c r="FT89">
        <v>530.79999999999995</v>
      </c>
      <c r="FU89">
        <v>428.5</v>
      </c>
      <c r="FV89">
        <v>399.2</v>
      </c>
      <c r="FW89">
        <v>43.2</v>
      </c>
      <c r="FX89">
        <v>171.2</v>
      </c>
      <c r="FY89">
        <v>695.9</v>
      </c>
      <c r="FZ89">
        <v>459.5</v>
      </c>
      <c r="GA89">
        <v>436.8</v>
      </c>
      <c r="GB89">
        <v>402.8</v>
      </c>
      <c r="GC89">
        <v>370.3</v>
      </c>
      <c r="GD89">
        <v>343.9</v>
      </c>
      <c r="GE89">
        <v>310.5</v>
      </c>
      <c r="GF89">
        <v>289.10000000000002</v>
      </c>
      <c r="GG89">
        <v>321.89999999999998</v>
      </c>
      <c r="GH89">
        <v>365.7</v>
      </c>
    </row>
    <row r="90" spans="1:190" x14ac:dyDescent="0.25">
      <c r="A90" t="s">
        <v>5605</v>
      </c>
      <c r="B90" t="s">
        <v>6744</v>
      </c>
      <c r="C90" t="s">
        <v>1156</v>
      </c>
      <c r="D90" t="s">
        <v>1157</v>
      </c>
      <c r="E90" t="s">
        <v>1085</v>
      </c>
      <c r="F90" t="s">
        <v>1048</v>
      </c>
      <c r="G90" t="s">
        <v>1490</v>
      </c>
      <c r="H90">
        <v>2001</v>
      </c>
      <c r="I90" t="s">
        <v>5540</v>
      </c>
      <c r="J90" t="s">
        <v>5540</v>
      </c>
      <c r="K90" t="s">
        <v>924</v>
      </c>
      <c r="L90" t="s">
        <v>1698</v>
      </c>
      <c r="M90" t="s">
        <v>1781</v>
      </c>
      <c r="N90">
        <v>480</v>
      </c>
      <c r="O90" s="96">
        <v>45382.872777777775</v>
      </c>
      <c r="P90">
        <v>10.025</v>
      </c>
      <c r="Q90">
        <v>9.1969999999999992</v>
      </c>
      <c r="R90">
        <v>1.921</v>
      </c>
      <c r="S90">
        <v>3.43</v>
      </c>
      <c r="T90">
        <v>5086</v>
      </c>
      <c r="U90">
        <v>0</v>
      </c>
      <c r="V90">
        <v>0.3</v>
      </c>
      <c r="W90">
        <v>663.8</v>
      </c>
      <c r="X90">
        <v>0.83009999999999995</v>
      </c>
      <c r="Y90">
        <v>722.8</v>
      </c>
      <c r="Z90">
        <v>1.0175000000000001</v>
      </c>
      <c r="AA90">
        <v>589.70000000000005</v>
      </c>
      <c r="AB90">
        <v>1098.3</v>
      </c>
      <c r="AC90">
        <v>879.3</v>
      </c>
      <c r="AD90">
        <v>759.8</v>
      </c>
      <c r="AE90">
        <v>688.5</v>
      </c>
      <c r="AF90">
        <v>647.20000000000005</v>
      </c>
      <c r="AG90">
        <v>621.79999999999995</v>
      </c>
      <c r="AH90">
        <v>596</v>
      </c>
      <c r="AI90">
        <v>0</v>
      </c>
      <c r="AJ90">
        <v>0</v>
      </c>
      <c r="AK90">
        <v>0</v>
      </c>
      <c r="AL90">
        <v>0</v>
      </c>
      <c r="AM90">
        <v>0</v>
      </c>
      <c r="AN90">
        <v>0</v>
      </c>
      <c r="AO90">
        <v>0</v>
      </c>
      <c r="AP90">
        <v>844.4</v>
      </c>
      <c r="AQ90">
        <v>689.6</v>
      </c>
      <c r="AR90">
        <v>610.5</v>
      </c>
      <c r="AS90">
        <v>567</v>
      </c>
      <c r="AT90">
        <v>542.29999999999995</v>
      </c>
      <c r="AU90">
        <v>525.79999999999995</v>
      </c>
      <c r="AV90">
        <v>504.9</v>
      </c>
      <c r="AW90">
        <v>0</v>
      </c>
      <c r="AX90">
        <v>0</v>
      </c>
      <c r="AY90">
        <v>0</v>
      </c>
      <c r="AZ90">
        <v>0</v>
      </c>
      <c r="BA90">
        <v>0</v>
      </c>
      <c r="BB90">
        <v>0</v>
      </c>
      <c r="BC90">
        <v>0</v>
      </c>
      <c r="BD90">
        <v>1095.8</v>
      </c>
      <c r="BE90">
        <v>826.8</v>
      </c>
      <c r="BF90">
        <v>686.1</v>
      </c>
      <c r="BG90">
        <v>604.29999999999995</v>
      </c>
      <c r="BH90">
        <v>562.6</v>
      </c>
      <c r="BI90">
        <v>531.5</v>
      </c>
      <c r="BJ90">
        <v>483.6</v>
      </c>
      <c r="BK90">
        <v>43.8</v>
      </c>
      <c r="BL90">
        <v>41.2</v>
      </c>
      <c r="BM90">
        <v>39.799999999999997</v>
      </c>
      <c r="BN90">
        <v>38.799999999999997</v>
      </c>
      <c r="BO90">
        <v>38.200000000000003</v>
      </c>
      <c r="BP90">
        <v>37.799999999999997</v>
      </c>
      <c r="BQ90">
        <v>37.9</v>
      </c>
      <c r="BR90">
        <v>144.30000000000001</v>
      </c>
      <c r="BS90">
        <v>149.19999999999999</v>
      </c>
      <c r="BT90">
        <v>151.80000000000001</v>
      </c>
      <c r="BU90">
        <v>157.80000000000001</v>
      </c>
      <c r="BV90">
        <v>170.4</v>
      </c>
      <c r="BW90">
        <v>177.7</v>
      </c>
      <c r="BX90">
        <v>178.8</v>
      </c>
      <c r="BY90">
        <v>1123.5999999999999</v>
      </c>
      <c r="BZ90">
        <v>920.8</v>
      </c>
      <c r="CA90">
        <v>815.2</v>
      </c>
      <c r="CB90">
        <v>758.4</v>
      </c>
      <c r="CC90">
        <v>733.3</v>
      </c>
      <c r="CD90">
        <v>721.7</v>
      </c>
      <c r="CE90">
        <v>715.7</v>
      </c>
      <c r="CF90">
        <v>735.3</v>
      </c>
      <c r="CG90">
        <v>620.20000000000005</v>
      </c>
      <c r="CH90">
        <v>562.6</v>
      </c>
      <c r="CI90">
        <v>534.6</v>
      </c>
      <c r="CJ90">
        <v>521</v>
      </c>
      <c r="CK90">
        <v>514.70000000000005</v>
      </c>
      <c r="CL90">
        <v>509.6</v>
      </c>
      <c r="CM90">
        <v>697.9</v>
      </c>
      <c r="CN90">
        <v>594.9</v>
      </c>
      <c r="CO90">
        <v>546.20000000000005</v>
      </c>
      <c r="CP90">
        <v>521.79999999999995</v>
      </c>
      <c r="CQ90">
        <v>508.5</v>
      </c>
      <c r="CR90">
        <v>500.9</v>
      </c>
      <c r="CS90">
        <v>494.8</v>
      </c>
      <c r="CT90">
        <v>677.2</v>
      </c>
      <c r="CU90">
        <v>578.5</v>
      </c>
      <c r="CV90">
        <v>534</v>
      </c>
      <c r="CW90">
        <v>511</v>
      </c>
      <c r="CX90">
        <v>495.6</v>
      </c>
      <c r="CY90">
        <v>484.6</v>
      </c>
      <c r="CZ90">
        <v>471.9</v>
      </c>
      <c r="DA90">
        <v>682.9</v>
      </c>
      <c r="DB90">
        <v>572.20000000000005</v>
      </c>
      <c r="DC90">
        <v>523.9</v>
      </c>
      <c r="DD90">
        <v>501.8</v>
      </c>
      <c r="DE90">
        <v>491.3</v>
      </c>
      <c r="DF90">
        <v>477.8</v>
      </c>
      <c r="DG90">
        <v>456.1</v>
      </c>
      <c r="DH90">
        <v>676.3</v>
      </c>
      <c r="DI90">
        <v>562</v>
      </c>
      <c r="DJ90">
        <v>514.29999999999995</v>
      </c>
      <c r="DK90">
        <v>488.7</v>
      </c>
      <c r="DL90">
        <v>469.1</v>
      </c>
      <c r="DM90">
        <v>453.6</v>
      </c>
      <c r="DN90">
        <v>436.2</v>
      </c>
      <c r="DO90">
        <v>699.2</v>
      </c>
      <c r="DP90">
        <v>575.29999999999995</v>
      </c>
      <c r="DQ90">
        <v>520.29999999999995</v>
      </c>
      <c r="DR90">
        <v>492.1</v>
      </c>
      <c r="DS90">
        <v>470.4</v>
      </c>
      <c r="DT90">
        <v>451.3</v>
      </c>
      <c r="DU90">
        <v>419.5</v>
      </c>
      <c r="DV90">
        <v>780.1</v>
      </c>
      <c r="DW90">
        <v>629.20000000000005</v>
      </c>
      <c r="DX90">
        <v>548.9</v>
      </c>
      <c r="DY90">
        <v>510</v>
      </c>
      <c r="DZ90">
        <v>485</v>
      </c>
      <c r="EA90">
        <v>463.3</v>
      </c>
      <c r="EB90">
        <v>423.7</v>
      </c>
      <c r="EC90">
        <v>929.2</v>
      </c>
      <c r="ED90">
        <v>725.5</v>
      </c>
      <c r="EE90">
        <v>611</v>
      </c>
      <c r="EF90">
        <v>544.4</v>
      </c>
      <c r="EG90">
        <v>509.5</v>
      </c>
      <c r="EH90">
        <v>486</v>
      </c>
      <c r="EI90">
        <v>446</v>
      </c>
      <c r="EJ90">
        <v>1073</v>
      </c>
      <c r="EK90">
        <v>837.8</v>
      </c>
      <c r="EL90">
        <v>704.4</v>
      </c>
      <c r="EM90">
        <v>618.6</v>
      </c>
      <c r="EN90">
        <v>561.1</v>
      </c>
      <c r="EO90">
        <v>521.9</v>
      </c>
      <c r="EP90">
        <v>476.2</v>
      </c>
      <c r="EQ90">
        <v>0.7823</v>
      </c>
      <c r="ER90">
        <v>1.0246999999999999</v>
      </c>
      <c r="ES90">
        <v>1.2305999999999999</v>
      </c>
      <c r="ET90">
        <v>0.63670000000000004</v>
      </c>
      <c r="EU90">
        <v>0.88060000000000005</v>
      </c>
      <c r="EV90">
        <v>1.0193000000000001</v>
      </c>
      <c r="EW90">
        <v>0</v>
      </c>
      <c r="EX90">
        <v>0</v>
      </c>
      <c r="EY90">
        <v>2024</v>
      </c>
      <c r="EZ90">
        <v>0.99060000000000004</v>
      </c>
      <c r="FA90">
        <v>605.70000000000005</v>
      </c>
      <c r="FB90" t="s">
        <v>6459</v>
      </c>
      <c r="FC90">
        <v>9.234</v>
      </c>
      <c r="FD90">
        <v>5659</v>
      </c>
      <c r="FE90">
        <v>27</v>
      </c>
      <c r="FF90">
        <v>38.9</v>
      </c>
      <c r="FG90">
        <v>27.8</v>
      </c>
      <c r="FH90">
        <v>84.2</v>
      </c>
      <c r="FI90">
        <v>0</v>
      </c>
      <c r="FJ90">
        <v>729.7</v>
      </c>
      <c r="FK90">
        <v>552</v>
      </c>
      <c r="FL90">
        <v>487.6</v>
      </c>
      <c r="FM90">
        <v>942.4</v>
      </c>
      <c r="FN90">
        <v>681.4</v>
      </c>
      <c r="FO90">
        <v>588.6</v>
      </c>
      <c r="FP90">
        <v>603.70000000000005</v>
      </c>
      <c r="FQ90">
        <v>564.70000000000005</v>
      </c>
      <c r="FR90">
        <v>0.99380000000000002</v>
      </c>
      <c r="FS90">
        <v>1.0626</v>
      </c>
      <c r="FT90">
        <v>553.6</v>
      </c>
      <c r="FU90">
        <v>454.4</v>
      </c>
      <c r="FV90">
        <v>429.3</v>
      </c>
      <c r="FW90">
        <v>41.9</v>
      </c>
      <c r="FX90">
        <v>175.7</v>
      </c>
      <c r="FY90">
        <v>710.1</v>
      </c>
      <c r="FZ90">
        <v>484</v>
      </c>
      <c r="GA90">
        <v>465.4</v>
      </c>
      <c r="GB90">
        <v>431</v>
      </c>
      <c r="GC90">
        <v>400.2</v>
      </c>
      <c r="GD90">
        <v>378.2</v>
      </c>
      <c r="GE90">
        <v>347.5</v>
      </c>
      <c r="GF90">
        <v>316.5</v>
      </c>
      <c r="GG90">
        <v>352.7</v>
      </c>
      <c r="GH90">
        <v>397.2</v>
      </c>
    </row>
    <row r="91" spans="1:190" x14ac:dyDescent="0.25">
      <c r="A91" t="s">
        <v>5577</v>
      </c>
      <c r="B91" t="s">
        <v>5982</v>
      </c>
      <c r="C91" t="s">
        <v>56</v>
      </c>
      <c r="D91" t="s">
        <v>57</v>
      </c>
      <c r="E91" t="s">
        <v>58</v>
      </c>
      <c r="F91" t="s">
        <v>1119</v>
      </c>
      <c r="G91" t="s">
        <v>1120</v>
      </c>
      <c r="H91">
        <v>2004</v>
      </c>
      <c r="I91" t="s">
        <v>5540</v>
      </c>
      <c r="J91" t="s">
        <v>5540</v>
      </c>
      <c r="K91" t="s">
        <v>924</v>
      </c>
      <c r="L91" t="s">
        <v>1698</v>
      </c>
      <c r="M91" t="s">
        <v>1781</v>
      </c>
      <c r="N91">
        <v>500</v>
      </c>
      <c r="O91" s="96">
        <v>45382.873807870368</v>
      </c>
      <c r="P91">
        <v>11.215</v>
      </c>
      <c r="Q91">
        <v>10.119999999999999</v>
      </c>
      <c r="R91">
        <v>2.4590000000000001</v>
      </c>
      <c r="S91">
        <v>3.59</v>
      </c>
      <c r="T91">
        <v>6210</v>
      </c>
      <c r="U91">
        <v>0</v>
      </c>
      <c r="V91">
        <v>0.22</v>
      </c>
      <c r="W91">
        <v>627.79999999999995</v>
      </c>
      <c r="X91">
        <v>0.87570000000000003</v>
      </c>
      <c r="Y91">
        <v>685.2</v>
      </c>
      <c r="Z91">
        <v>1.0732999999999999</v>
      </c>
      <c r="AA91">
        <v>559</v>
      </c>
      <c r="AB91">
        <v>1026.9000000000001</v>
      </c>
      <c r="AC91">
        <v>826.2</v>
      </c>
      <c r="AD91">
        <v>715.6</v>
      </c>
      <c r="AE91">
        <v>653.79999999999995</v>
      </c>
      <c r="AF91">
        <v>619.5</v>
      </c>
      <c r="AG91">
        <v>596</v>
      </c>
      <c r="AH91">
        <v>568.79999999999995</v>
      </c>
      <c r="AI91">
        <v>0</v>
      </c>
      <c r="AJ91">
        <v>0</v>
      </c>
      <c r="AK91">
        <v>0</v>
      </c>
      <c r="AL91">
        <v>0</v>
      </c>
      <c r="AM91">
        <v>0</v>
      </c>
      <c r="AN91">
        <v>0</v>
      </c>
      <c r="AO91">
        <v>0</v>
      </c>
      <c r="AP91">
        <v>791.7</v>
      </c>
      <c r="AQ91">
        <v>649</v>
      </c>
      <c r="AR91">
        <v>576.20000000000005</v>
      </c>
      <c r="AS91">
        <v>538.20000000000005</v>
      </c>
      <c r="AT91">
        <v>517.1</v>
      </c>
      <c r="AU91">
        <v>502.6</v>
      </c>
      <c r="AV91">
        <v>483</v>
      </c>
      <c r="AW91">
        <v>0</v>
      </c>
      <c r="AX91">
        <v>0</v>
      </c>
      <c r="AY91">
        <v>0</v>
      </c>
      <c r="AZ91">
        <v>0</v>
      </c>
      <c r="BA91">
        <v>0</v>
      </c>
      <c r="BB91">
        <v>0</v>
      </c>
      <c r="BC91">
        <v>0</v>
      </c>
      <c r="BD91">
        <v>1025</v>
      </c>
      <c r="BE91">
        <v>777.6</v>
      </c>
      <c r="BF91">
        <v>647</v>
      </c>
      <c r="BG91">
        <v>573.70000000000005</v>
      </c>
      <c r="BH91">
        <v>536</v>
      </c>
      <c r="BI91">
        <v>507.1</v>
      </c>
      <c r="BJ91">
        <v>464</v>
      </c>
      <c r="BK91">
        <v>42.4</v>
      </c>
      <c r="BL91">
        <v>40.1</v>
      </c>
      <c r="BM91">
        <v>39.1</v>
      </c>
      <c r="BN91">
        <v>38.4</v>
      </c>
      <c r="BO91">
        <v>37.9</v>
      </c>
      <c r="BP91">
        <v>37.799999999999997</v>
      </c>
      <c r="BQ91">
        <v>37.799999999999997</v>
      </c>
      <c r="BR91">
        <v>138.5</v>
      </c>
      <c r="BS91">
        <v>148.30000000000001</v>
      </c>
      <c r="BT91">
        <v>149.80000000000001</v>
      </c>
      <c r="BU91">
        <v>156.5</v>
      </c>
      <c r="BV91">
        <v>165.9</v>
      </c>
      <c r="BW91">
        <v>176.3</v>
      </c>
      <c r="BX91">
        <v>178.1</v>
      </c>
      <c r="BY91">
        <v>1046</v>
      </c>
      <c r="BZ91">
        <v>861.1</v>
      </c>
      <c r="CA91">
        <v>767.9</v>
      </c>
      <c r="CB91">
        <v>726.2</v>
      </c>
      <c r="CC91">
        <v>708.9</v>
      </c>
      <c r="CD91">
        <v>699.4</v>
      </c>
      <c r="CE91">
        <v>691.1</v>
      </c>
      <c r="CF91">
        <v>694.4</v>
      </c>
      <c r="CG91">
        <v>586.79999999999995</v>
      </c>
      <c r="CH91">
        <v>532.70000000000005</v>
      </c>
      <c r="CI91">
        <v>510.5</v>
      </c>
      <c r="CJ91">
        <v>501.5</v>
      </c>
      <c r="CK91">
        <v>496.3</v>
      </c>
      <c r="CL91">
        <v>491.5</v>
      </c>
      <c r="CM91">
        <v>662.3</v>
      </c>
      <c r="CN91">
        <v>564.79999999999995</v>
      </c>
      <c r="CO91">
        <v>517.4</v>
      </c>
      <c r="CP91">
        <v>496.7</v>
      </c>
      <c r="CQ91">
        <v>487.4</v>
      </c>
      <c r="CR91">
        <v>482.4</v>
      </c>
      <c r="CS91">
        <v>477.3</v>
      </c>
      <c r="CT91">
        <v>642.4</v>
      </c>
      <c r="CU91">
        <v>550.1</v>
      </c>
      <c r="CV91">
        <v>506.6</v>
      </c>
      <c r="CW91">
        <v>484.4</v>
      </c>
      <c r="CX91">
        <v>472.1</v>
      </c>
      <c r="CY91">
        <v>464.4</v>
      </c>
      <c r="CZ91">
        <v>456.3</v>
      </c>
      <c r="DA91">
        <v>646</v>
      </c>
      <c r="DB91">
        <v>543.6</v>
      </c>
      <c r="DC91">
        <v>503.9</v>
      </c>
      <c r="DD91">
        <v>482.5</v>
      </c>
      <c r="DE91">
        <v>465.9</v>
      </c>
      <c r="DF91">
        <v>453.2</v>
      </c>
      <c r="DG91">
        <v>437.3</v>
      </c>
      <c r="DH91">
        <v>634.1</v>
      </c>
      <c r="DI91">
        <v>529</v>
      </c>
      <c r="DJ91">
        <v>485.2</v>
      </c>
      <c r="DK91">
        <v>463.7</v>
      </c>
      <c r="DL91">
        <v>450.8</v>
      </c>
      <c r="DM91">
        <v>441</v>
      </c>
      <c r="DN91">
        <v>425.5</v>
      </c>
      <c r="DO91">
        <v>651.6</v>
      </c>
      <c r="DP91">
        <v>538.6</v>
      </c>
      <c r="DQ91">
        <v>488.7</v>
      </c>
      <c r="DR91">
        <v>462.2</v>
      </c>
      <c r="DS91">
        <v>442.2</v>
      </c>
      <c r="DT91">
        <v>427.1</v>
      </c>
      <c r="DU91">
        <v>408.6</v>
      </c>
      <c r="DV91">
        <v>724.4</v>
      </c>
      <c r="DW91">
        <v>585.1</v>
      </c>
      <c r="DX91">
        <v>512.29999999999995</v>
      </c>
      <c r="DY91">
        <v>476.7</v>
      </c>
      <c r="DZ91">
        <v>452.2</v>
      </c>
      <c r="EA91">
        <v>430.7</v>
      </c>
      <c r="EB91">
        <v>391.9</v>
      </c>
      <c r="EC91">
        <v>872.8</v>
      </c>
      <c r="ED91">
        <v>685.3</v>
      </c>
      <c r="EE91">
        <v>574.5</v>
      </c>
      <c r="EF91">
        <v>510.1</v>
      </c>
      <c r="EG91">
        <v>477.2</v>
      </c>
      <c r="EH91">
        <v>453.7</v>
      </c>
      <c r="EI91">
        <v>412.5</v>
      </c>
      <c r="EJ91">
        <v>1007.8</v>
      </c>
      <c r="EK91">
        <v>791.3</v>
      </c>
      <c r="EL91">
        <v>663.3</v>
      </c>
      <c r="EM91">
        <v>581.4</v>
      </c>
      <c r="EN91">
        <v>530.1</v>
      </c>
      <c r="EO91">
        <v>492.6</v>
      </c>
      <c r="EP91">
        <v>446.5</v>
      </c>
      <c r="EQ91">
        <v>0.83289999999999997</v>
      </c>
      <c r="ER91">
        <v>1.0813999999999999</v>
      </c>
      <c r="ES91">
        <v>1.2503</v>
      </c>
      <c r="ET91">
        <v>0.67169999999999996</v>
      </c>
      <c r="EU91">
        <v>0.91439999999999999</v>
      </c>
      <c r="EV91">
        <v>1.0533999999999999</v>
      </c>
      <c r="EW91">
        <v>0</v>
      </c>
      <c r="EX91">
        <v>0</v>
      </c>
      <c r="EY91">
        <v>2024</v>
      </c>
      <c r="EZ91">
        <v>1.02</v>
      </c>
      <c r="FA91">
        <v>588.20000000000005</v>
      </c>
      <c r="FB91" t="s">
        <v>6875</v>
      </c>
      <c r="FC91">
        <v>9.5169999999999995</v>
      </c>
      <c r="FD91">
        <v>5713</v>
      </c>
      <c r="FE91">
        <v>25.4</v>
      </c>
      <c r="FF91">
        <v>37.9</v>
      </c>
      <c r="FG91">
        <v>29.3</v>
      </c>
      <c r="FH91">
        <v>99.6</v>
      </c>
      <c r="FI91">
        <v>0</v>
      </c>
      <c r="FJ91">
        <v>695.7</v>
      </c>
      <c r="FK91">
        <v>538.5</v>
      </c>
      <c r="FL91">
        <v>479.9</v>
      </c>
      <c r="FM91">
        <v>893.3</v>
      </c>
      <c r="FN91">
        <v>656.2</v>
      </c>
      <c r="FO91">
        <v>569.6</v>
      </c>
      <c r="FP91">
        <v>585.4</v>
      </c>
      <c r="FQ91">
        <v>549.9</v>
      </c>
      <c r="FR91">
        <v>1.0248999999999999</v>
      </c>
      <c r="FS91">
        <v>1.0911</v>
      </c>
      <c r="FT91">
        <v>525.70000000000005</v>
      </c>
      <c r="FU91">
        <v>441.2</v>
      </c>
      <c r="FV91">
        <v>424.4</v>
      </c>
      <c r="FW91">
        <v>37.299999999999997</v>
      </c>
      <c r="FX91">
        <v>174.1</v>
      </c>
      <c r="FY91">
        <v>655.4</v>
      </c>
      <c r="FZ91">
        <v>472.4</v>
      </c>
      <c r="GA91">
        <v>456.9</v>
      </c>
      <c r="GB91">
        <v>429.7</v>
      </c>
      <c r="GC91">
        <v>403.3</v>
      </c>
      <c r="GD91">
        <v>386.4</v>
      </c>
      <c r="GE91">
        <v>358.3</v>
      </c>
      <c r="GF91">
        <v>306.60000000000002</v>
      </c>
      <c r="GG91">
        <v>348.1</v>
      </c>
      <c r="GH91">
        <v>395.9</v>
      </c>
    </row>
    <row r="92" spans="1:190" x14ac:dyDescent="0.25">
      <c r="A92" t="s">
        <v>5540</v>
      </c>
      <c r="B92" t="s">
        <v>5973</v>
      </c>
      <c r="C92" t="s">
        <v>5974</v>
      </c>
      <c r="D92" t="s">
        <v>5975</v>
      </c>
      <c r="E92" t="s">
        <v>5976</v>
      </c>
      <c r="F92" t="s">
        <v>1048</v>
      </c>
      <c r="G92" t="s">
        <v>2124</v>
      </c>
      <c r="H92">
        <v>2013</v>
      </c>
      <c r="I92" t="s">
        <v>5540</v>
      </c>
      <c r="J92" t="s">
        <v>5540</v>
      </c>
      <c r="K92" t="s">
        <v>924</v>
      </c>
      <c r="L92" t="s">
        <v>1698</v>
      </c>
      <c r="M92" t="s">
        <v>1781</v>
      </c>
      <c r="N92">
        <v>796</v>
      </c>
      <c r="O92" s="96">
        <v>45382.878159722219</v>
      </c>
      <c r="P92">
        <v>11.94</v>
      </c>
      <c r="Q92">
        <v>11.305999999999999</v>
      </c>
      <c r="R92">
        <v>2.1709999999999998</v>
      </c>
      <c r="S92">
        <v>3.89</v>
      </c>
      <c r="T92">
        <v>7355</v>
      </c>
      <c r="U92">
        <v>0</v>
      </c>
      <c r="V92">
        <v>0.19</v>
      </c>
      <c r="W92">
        <v>583</v>
      </c>
      <c r="X92">
        <v>0.93369999999999997</v>
      </c>
      <c r="Y92">
        <v>642.6</v>
      </c>
      <c r="Z92">
        <v>1.1565000000000001</v>
      </c>
      <c r="AA92">
        <v>518.79999999999995</v>
      </c>
      <c r="AB92">
        <v>960.7</v>
      </c>
      <c r="AC92">
        <v>769.6</v>
      </c>
      <c r="AD92">
        <v>665.4</v>
      </c>
      <c r="AE92">
        <v>611.6</v>
      </c>
      <c r="AF92">
        <v>587</v>
      </c>
      <c r="AG92">
        <v>567.70000000000005</v>
      </c>
      <c r="AH92">
        <v>538.1</v>
      </c>
      <c r="AI92">
        <v>0</v>
      </c>
      <c r="AJ92">
        <v>0</v>
      </c>
      <c r="AK92">
        <v>0</v>
      </c>
      <c r="AL92">
        <v>0</v>
      </c>
      <c r="AM92">
        <v>0</v>
      </c>
      <c r="AN92">
        <v>0</v>
      </c>
      <c r="AO92">
        <v>0</v>
      </c>
      <c r="AP92">
        <v>737.3</v>
      </c>
      <c r="AQ92">
        <v>602.29999999999995</v>
      </c>
      <c r="AR92">
        <v>534.6</v>
      </c>
      <c r="AS92">
        <v>499.9</v>
      </c>
      <c r="AT92">
        <v>480.5</v>
      </c>
      <c r="AU92">
        <v>465.6</v>
      </c>
      <c r="AV92">
        <v>443.5</v>
      </c>
      <c r="AW92">
        <v>0</v>
      </c>
      <c r="AX92">
        <v>0</v>
      </c>
      <c r="AY92">
        <v>0</v>
      </c>
      <c r="AZ92">
        <v>0</v>
      </c>
      <c r="BA92">
        <v>0</v>
      </c>
      <c r="BB92">
        <v>0</v>
      </c>
      <c r="BC92">
        <v>0</v>
      </c>
      <c r="BD92">
        <v>955.6</v>
      </c>
      <c r="BE92">
        <v>722.8</v>
      </c>
      <c r="BF92">
        <v>600.9</v>
      </c>
      <c r="BG92">
        <v>533.5</v>
      </c>
      <c r="BH92">
        <v>498.6</v>
      </c>
      <c r="BI92">
        <v>469.8</v>
      </c>
      <c r="BJ92">
        <v>424</v>
      </c>
      <c r="BK92">
        <v>44.3</v>
      </c>
      <c r="BL92">
        <v>41.8</v>
      </c>
      <c r="BM92">
        <v>40.1</v>
      </c>
      <c r="BN92">
        <v>39.1</v>
      </c>
      <c r="BO92">
        <v>38.6</v>
      </c>
      <c r="BP92">
        <v>38.4</v>
      </c>
      <c r="BQ92">
        <v>38.799999999999997</v>
      </c>
      <c r="BR92">
        <v>143.1</v>
      </c>
      <c r="BS92">
        <v>146.69999999999999</v>
      </c>
      <c r="BT92">
        <v>148</v>
      </c>
      <c r="BU92">
        <v>150.19999999999999</v>
      </c>
      <c r="BV92">
        <v>150.30000000000001</v>
      </c>
      <c r="BW92">
        <v>171.7</v>
      </c>
      <c r="BX92">
        <v>175.7</v>
      </c>
      <c r="BY92">
        <v>1011.4</v>
      </c>
      <c r="BZ92">
        <v>820.9</v>
      </c>
      <c r="CA92">
        <v>724.4</v>
      </c>
      <c r="CB92">
        <v>678.4</v>
      </c>
      <c r="CC92">
        <v>658.5</v>
      </c>
      <c r="CD92">
        <v>647.5</v>
      </c>
      <c r="CE92">
        <v>638.70000000000005</v>
      </c>
      <c r="CF92">
        <v>656</v>
      </c>
      <c r="CG92">
        <v>549.29999999999995</v>
      </c>
      <c r="CH92">
        <v>497.4</v>
      </c>
      <c r="CI92">
        <v>473.5</v>
      </c>
      <c r="CJ92">
        <v>462.1</v>
      </c>
      <c r="CK92">
        <v>456.4</v>
      </c>
      <c r="CL92">
        <v>450.7</v>
      </c>
      <c r="CM92">
        <v>619.20000000000005</v>
      </c>
      <c r="CN92">
        <v>526.20000000000005</v>
      </c>
      <c r="CO92">
        <v>482.3</v>
      </c>
      <c r="CP92">
        <v>460.7</v>
      </c>
      <c r="CQ92">
        <v>449</v>
      </c>
      <c r="CR92">
        <v>442.8</v>
      </c>
      <c r="CS92">
        <v>436</v>
      </c>
      <c r="CT92">
        <v>596.29999999999995</v>
      </c>
      <c r="CU92">
        <v>510.9</v>
      </c>
      <c r="CV92">
        <v>471.7</v>
      </c>
      <c r="CW92">
        <v>450.3</v>
      </c>
      <c r="CX92">
        <v>435.6</v>
      </c>
      <c r="CY92">
        <v>424.7</v>
      </c>
      <c r="CZ92">
        <v>412.5</v>
      </c>
      <c r="DA92">
        <v>595.20000000000005</v>
      </c>
      <c r="DB92">
        <v>501</v>
      </c>
      <c r="DC92">
        <v>464.1</v>
      </c>
      <c r="DD92">
        <v>449.3</v>
      </c>
      <c r="DE92">
        <v>432.1</v>
      </c>
      <c r="DF92">
        <v>417.2</v>
      </c>
      <c r="DG92">
        <v>394.2</v>
      </c>
      <c r="DH92">
        <v>580.20000000000005</v>
      </c>
      <c r="DI92">
        <v>486.3</v>
      </c>
      <c r="DJ92">
        <v>447.4</v>
      </c>
      <c r="DK92">
        <v>424.1</v>
      </c>
      <c r="DL92">
        <v>408.8</v>
      </c>
      <c r="DM92">
        <v>397.2</v>
      </c>
      <c r="DN92">
        <v>378</v>
      </c>
      <c r="DO92">
        <v>593</v>
      </c>
      <c r="DP92">
        <v>492.3</v>
      </c>
      <c r="DQ92">
        <v>449.7</v>
      </c>
      <c r="DR92">
        <v>422.8</v>
      </c>
      <c r="DS92">
        <v>399.8</v>
      </c>
      <c r="DT92">
        <v>381.2</v>
      </c>
      <c r="DU92">
        <v>357.3</v>
      </c>
      <c r="DV92">
        <v>665.4</v>
      </c>
      <c r="DW92">
        <v>531.1</v>
      </c>
      <c r="DX92">
        <v>468.8</v>
      </c>
      <c r="DY92">
        <v>437.1</v>
      </c>
      <c r="DZ92">
        <v>411.2</v>
      </c>
      <c r="EA92">
        <v>387.4</v>
      </c>
      <c r="EB92">
        <v>340.3</v>
      </c>
      <c r="EC92">
        <v>788</v>
      </c>
      <c r="ED92">
        <v>622.1</v>
      </c>
      <c r="EE92">
        <v>525.20000000000005</v>
      </c>
      <c r="EF92">
        <v>471.9</v>
      </c>
      <c r="EG92">
        <v>446.6</v>
      </c>
      <c r="EH92">
        <v>427.7</v>
      </c>
      <c r="EI92">
        <v>392.2</v>
      </c>
      <c r="EJ92">
        <v>909.9</v>
      </c>
      <c r="EK92">
        <v>718.3</v>
      </c>
      <c r="EL92">
        <v>606.4</v>
      </c>
      <c r="EM92">
        <v>544.79999999999995</v>
      </c>
      <c r="EN92">
        <v>515.5</v>
      </c>
      <c r="EO92">
        <v>487.9</v>
      </c>
      <c r="EP92">
        <v>437.5</v>
      </c>
      <c r="EQ92">
        <v>0.89580000000000004</v>
      </c>
      <c r="ER92">
        <v>1.1648000000000001</v>
      </c>
      <c r="ES92">
        <v>1.1361000000000001</v>
      </c>
      <c r="ET92">
        <v>0.6</v>
      </c>
      <c r="EU92">
        <v>0.82479999999999998</v>
      </c>
      <c r="EV92">
        <v>0.95279999999999998</v>
      </c>
      <c r="EW92">
        <v>0</v>
      </c>
      <c r="EX92">
        <v>0</v>
      </c>
      <c r="EY92">
        <v>2024</v>
      </c>
      <c r="EZ92">
        <v>0.92369999999999997</v>
      </c>
      <c r="FA92">
        <v>649.6</v>
      </c>
      <c r="FB92" t="s">
        <v>6161</v>
      </c>
      <c r="FC92">
        <v>8.3049999999999997</v>
      </c>
      <c r="FD92">
        <v>4611</v>
      </c>
      <c r="FE92">
        <v>22.2</v>
      </c>
      <c r="FF92">
        <v>26.3</v>
      </c>
      <c r="FG92">
        <v>26.7</v>
      </c>
      <c r="FH92">
        <v>62.9</v>
      </c>
      <c r="FI92">
        <v>0</v>
      </c>
      <c r="FJ92">
        <v>777.5</v>
      </c>
      <c r="FK92">
        <v>592.79999999999995</v>
      </c>
      <c r="FL92">
        <v>528.1</v>
      </c>
      <c r="FM92">
        <v>1000</v>
      </c>
      <c r="FN92">
        <v>727.4</v>
      </c>
      <c r="FO92">
        <v>629.70000000000005</v>
      </c>
      <c r="FP92">
        <v>645.79999999999995</v>
      </c>
      <c r="FQ92">
        <v>608.1</v>
      </c>
      <c r="FR92">
        <v>0.92910000000000004</v>
      </c>
      <c r="FS92">
        <v>0.98660000000000003</v>
      </c>
      <c r="FT92">
        <v>596</v>
      </c>
      <c r="FU92">
        <v>498</v>
      </c>
      <c r="FV92">
        <v>473.4</v>
      </c>
      <c r="FW92">
        <v>39.6</v>
      </c>
      <c r="FX92">
        <v>178.1</v>
      </c>
      <c r="FY92">
        <v>753.3</v>
      </c>
      <c r="FZ92">
        <v>521.79999999999995</v>
      </c>
      <c r="GA92">
        <v>503.5</v>
      </c>
      <c r="GB92">
        <v>472.2</v>
      </c>
      <c r="GC92">
        <v>444.7</v>
      </c>
      <c r="GD92">
        <v>425.2</v>
      </c>
      <c r="GE92">
        <v>397</v>
      </c>
      <c r="GF92">
        <v>371.5</v>
      </c>
      <c r="GG92">
        <v>401.6</v>
      </c>
      <c r="GH92">
        <v>438.6</v>
      </c>
    </row>
    <row r="93" spans="1:190" x14ac:dyDescent="0.25">
      <c r="A93" t="s">
        <v>5540</v>
      </c>
      <c r="B93" t="s">
        <v>7071</v>
      </c>
      <c r="C93" t="s">
        <v>3354</v>
      </c>
      <c r="D93" t="s">
        <v>3355</v>
      </c>
      <c r="E93" t="s">
        <v>3356</v>
      </c>
      <c r="F93" t="s">
        <v>3357</v>
      </c>
      <c r="G93" t="s">
        <v>3358</v>
      </c>
      <c r="H93">
        <v>1977</v>
      </c>
      <c r="I93" t="s">
        <v>5540</v>
      </c>
      <c r="J93" t="s">
        <v>5540</v>
      </c>
      <c r="K93" t="s">
        <v>924</v>
      </c>
      <c r="L93" t="s">
        <v>1698</v>
      </c>
      <c r="M93" t="s">
        <v>1781</v>
      </c>
      <c r="N93">
        <v>340</v>
      </c>
      <c r="O93" s="96">
        <v>45382.877453703702</v>
      </c>
      <c r="P93">
        <v>7.53</v>
      </c>
      <c r="Q93">
        <v>5.8179999999999996</v>
      </c>
      <c r="R93">
        <v>1.5069999999999999</v>
      </c>
      <c r="S93">
        <v>2.64</v>
      </c>
      <c r="T93">
        <v>1984</v>
      </c>
      <c r="U93">
        <v>0</v>
      </c>
      <c r="V93">
        <v>0.41</v>
      </c>
      <c r="W93">
        <v>774.1</v>
      </c>
      <c r="X93">
        <v>0.71930000000000005</v>
      </c>
      <c r="Y93">
        <v>834.2</v>
      </c>
      <c r="Z93">
        <v>0.86209999999999998</v>
      </c>
      <c r="AA93">
        <v>696</v>
      </c>
      <c r="AB93">
        <v>1196</v>
      </c>
      <c r="AC93">
        <v>982</v>
      </c>
      <c r="AD93">
        <v>865.6</v>
      </c>
      <c r="AE93">
        <v>800.2</v>
      </c>
      <c r="AF93">
        <v>764.1</v>
      </c>
      <c r="AG93">
        <v>742.8</v>
      </c>
      <c r="AH93">
        <v>718.1</v>
      </c>
      <c r="AI93">
        <v>0</v>
      </c>
      <c r="AJ93">
        <v>0</v>
      </c>
      <c r="AK93">
        <v>0</v>
      </c>
      <c r="AL93">
        <v>0</v>
      </c>
      <c r="AM93">
        <v>0</v>
      </c>
      <c r="AN93">
        <v>0</v>
      </c>
      <c r="AO93">
        <v>0</v>
      </c>
      <c r="AP93">
        <v>939.4</v>
      </c>
      <c r="AQ93">
        <v>787.5</v>
      </c>
      <c r="AR93">
        <v>714.2</v>
      </c>
      <c r="AS93">
        <v>675.3</v>
      </c>
      <c r="AT93">
        <v>652.5</v>
      </c>
      <c r="AU93">
        <v>636</v>
      </c>
      <c r="AV93">
        <v>615</v>
      </c>
      <c r="AW93">
        <v>0</v>
      </c>
      <c r="AX93">
        <v>0</v>
      </c>
      <c r="AY93">
        <v>0</v>
      </c>
      <c r="AZ93">
        <v>0</v>
      </c>
      <c r="BA93">
        <v>0</v>
      </c>
      <c r="BB93">
        <v>0</v>
      </c>
      <c r="BC93">
        <v>0</v>
      </c>
      <c r="BD93">
        <v>1192.8</v>
      </c>
      <c r="BE93">
        <v>928.3</v>
      </c>
      <c r="BF93">
        <v>791.7</v>
      </c>
      <c r="BG93">
        <v>716.1</v>
      </c>
      <c r="BH93">
        <v>675.4</v>
      </c>
      <c r="BI93">
        <v>642.79999999999995</v>
      </c>
      <c r="BJ93">
        <v>591.29999999999995</v>
      </c>
      <c r="BK93">
        <v>41.5</v>
      </c>
      <c r="BL93">
        <v>40.1</v>
      </c>
      <c r="BM93">
        <v>38.299999999999997</v>
      </c>
      <c r="BN93">
        <v>37.200000000000003</v>
      </c>
      <c r="BO93">
        <v>37.1</v>
      </c>
      <c r="BP93">
        <v>37</v>
      </c>
      <c r="BQ93">
        <v>37.4</v>
      </c>
      <c r="BR93">
        <v>147.9</v>
      </c>
      <c r="BS93">
        <v>151.80000000000001</v>
      </c>
      <c r="BT93">
        <v>156.1</v>
      </c>
      <c r="BU93">
        <v>170</v>
      </c>
      <c r="BV93">
        <v>177.7</v>
      </c>
      <c r="BW93">
        <v>178.6</v>
      </c>
      <c r="BX93">
        <v>179</v>
      </c>
      <c r="BY93">
        <v>1227.9000000000001</v>
      </c>
      <c r="BZ93">
        <v>1034.4000000000001</v>
      </c>
      <c r="CA93">
        <v>937.1</v>
      </c>
      <c r="CB93">
        <v>893.4</v>
      </c>
      <c r="CC93">
        <v>876.3</v>
      </c>
      <c r="CD93">
        <v>866.9</v>
      </c>
      <c r="CE93">
        <v>867.3</v>
      </c>
      <c r="CF93">
        <v>826.7</v>
      </c>
      <c r="CG93">
        <v>713.6</v>
      </c>
      <c r="CH93">
        <v>669.5</v>
      </c>
      <c r="CI93">
        <v>648.4</v>
      </c>
      <c r="CJ93">
        <v>636.29999999999995</v>
      </c>
      <c r="CK93">
        <v>630.1</v>
      </c>
      <c r="CL93">
        <v>626.20000000000005</v>
      </c>
      <c r="CM93">
        <v>795.7</v>
      </c>
      <c r="CN93">
        <v>694.8</v>
      </c>
      <c r="CO93">
        <v>656</v>
      </c>
      <c r="CP93">
        <v>635.70000000000005</v>
      </c>
      <c r="CQ93">
        <v>622.5</v>
      </c>
      <c r="CR93">
        <v>614.4</v>
      </c>
      <c r="CS93">
        <v>608.29999999999995</v>
      </c>
      <c r="CT93">
        <v>781.9</v>
      </c>
      <c r="CU93">
        <v>684.6</v>
      </c>
      <c r="CV93">
        <v>644.9</v>
      </c>
      <c r="CW93">
        <v>622.20000000000005</v>
      </c>
      <c r="CX93">
        <v>606</v>
      </c>
      <c r="CY93">
        <v>593.9</v>
      </c>
      <c r="CZ93">
        <v>581</v>
      </c>
      <c r="DA93">
        <v>791.1</v>
      </c>
      <c r="DB93">
        <v>677.1</v>
      </c>
      <c r="DC93">
        <v>635.1</v>
      </c>
      <c r="DD93">
        <v>614</v>
      </c>
      <c r="DE93">
        <v>600.29999999999995</v>
      </c>
      <c r="DF93">
        <v>584.1</v>
      </c>
      <c r="DG93">
        <v>562.1</v>
      </c>
      <c r="DH93">
        <v>775.6</v>
      </c>
      <c r="DI93">
        <v>664.6</v>
      </c>
      <c r="DJ93">
        <v>620.79999999999995</v>
      </c>
      <c r="DK93">
        <v>592.6</v>
      </c>
      <c r="DL93">
        <v>571.79999999999995</v>
      </c>
      <c r="DM93">
        <v>556.5</v>
      </c>
      <c r="DN93">
        <v>538.4</v>
      </c>
      <c r="DO93">
        <v>797.7</v>
      </c>
      <c r="DP93">
        <v>675.7</v>
      </c>
      <c r="DQ93">
        <v>626</v>
      </c>
      <c r="DR93">
        <v>594</v>
      </c>
      <c r="DS93">
        <v>568.6</v>
      </c>
      <c r="DT93">
        <v>548.29999999999995</v>
      </c>
      <c r="DU93">
        <v>518</v>
      </c>
      <c r="DV93">
        <v>870.7</v>
      </c>
      <c r="DW93">
        <v>719.7</v>
      </c>
      <c r="DX93">
        <v>648.70000000000005</v>
      </c>
      <c r="DY93">
        <v>612.1</v>
      </c>
      <c r="DZ93">
        <v>583</v>
      </c>
      <c r="EA93">
        <v>557.6</v>
      </c>
      <c r="EB93">
        <v>513.29999999999995</v>
      </c>
      <c r="EC93">
        <v>1008.1</v>
      </c>
      <c r="ED93">
        <v>806.3</v>
      </c>
      <c r="EE93">
        <v>695.4</v>
      </c>
      <c r="EF93">
        <v>641.29999999999995</v>
      </c>
      <c r="EG93">
        <v>609</v>
      </c>
      <c r="EH93">
        <v>582.29999999999995</v>
      </c>
      <c r="EI93">
        <v>537</v>
      </c>
      <c r="EJ93">
        <v>1164.0999999999999</v>
      </c>
      <c r="EK93">
        <v>929.6</v>
      </c>
      <c r="EL93">
        <v>794.1</v>
      </c>
      <c r="EM93">
        <v>707</v>
      </c>
      <c r="EN93">
        <v>651.9</v>
      </c>
      <c r="EO93">
        <v>618.6</v>
      </c>
      <c r="EP93">
        <v>568.9</v>
      </c>
      <c r="EQ93">
        <v>0.69489999999999996</v>
      </c>
      <c r="ER93">
        <v>0.86719999999999997</v>
      </c>
      <c r="ES93">
        <v>1.1955</v>
      </c>
      <c r="ET93">
        <v>0.65910000000000002</v>
      </c>
      <c r="EU93">
        <v>0.88190000000000002</v>
      </c>
      <c r="EV93">
        <v>1.0093000000000001</v>
      </c>
      <c r="EW93">
        <v>0</v>
      </c>
      <c r="EX93">
        <v>0</v>
      </c>
      <c r="EY93">
        <v>2024</v>
      </c>
      <c r="EZ93">
        <v>0.98650000000000004</v>
      </c>
      <c r="FA93">
        <v>608.20000000000005</v>
      </c>
      <c r="FB93" t="s">
        <v>6846</v>
      </c>
      <c r="FC93">
        <v>9.2200000000000006</v>
      </c>
      <c r="FD93">
        <v>9073</v>
      </c>
      <c r="FE93">
        <v>32.6</v>
      </c>
      <c r="FF93">
        <v>50.5</v>
      </c>
      <c r="FG93">
        <v>52.3</v>
      </c>
      <c r="FH93">
        <v>98.4</v>
      </c>
      <c r="FI93">
        <v>0</v>
      </c>
      <c r="FJ93">
        <v>706.4</v>
      </c>
      <c r="FK93">
        <v>555.70000000000005</v>
      </c>
      <c r="FL93">
        <v>501.9</v>
      </c>
      <c r="FM93">
        <v>910.3</v>
      </c>
      <c r="FN93">
        <v>680.3</v>
      </c>
      <c r="FO93">
        <v>594.5</v>
      </c>
      <c r="FP93">
        <v>599.29999999999995</v>
      </c>
      <c r="FQ93">
        <v>571.5</v>
      </c>
      <c r="FR93">
        <v>1.0012000000000001</v>
      </c>
      <c r="FS93">
        <v>1.0499000000000001</v>
      </c>
      <c r="FT93">
        <v>560.4</v>
      </c>
      <c r="FU93">
        <v>472.9</v>
      </c>
      <c r="FV93">
        <v>451.1</v>
      </c>
      <c r="FW93">
        <v>39.9</v>
      </c>
      <c r="FX93">
        <v>179</v>
      </c>
      <c r="FY93">
        <v>692.5</v>
      </c>
      <c r="FZ93">
        <v>485.6</v>
      </c>
      <c r="GA93">
        <v>471</v>
      </c>
      <c r="GB93">
        <v>448.5</v>
      </c>
      <c r="GC93">
        <v>427.8</v>
      </c>
      <c r="GD93">
        <v>404.3</v>
      </c>
      <c r="GE93">
        <v>383.3</v>
      </c>
      <c r="GF93">
        <v>376.9</v>
      </c>
      <c r="GG93">
        <v>398.7</v>
      </c>
      <c r="GH93">
        <v>428.4</v>
      </c>
    </row>
    <row r="94" spans="1:190" x14ac:dyDescent="0.25">
      <c r="A94" t="s">
        <v>5540</v>
      </c>
      <c r="B94" t="s">
        <v>6253</v>
      </c>
      <c r="C94" t="s">
        <v>6254</v>
      </c>
      <c r="D94" t="s">
        <v>6255</v>
      </c>
      <c r="E94" t="s">
        <v>493</v>
      </c>
      <c r="F94" t="s">
        <v>494</v>
      </c>
      <c r="G94" t="s">
        <v>495</v>
      </c>
      <c r="H94">
        <v>1995</v>
      </c>
      <c r="I94" t="s">
        <v>5540</v>
      </c>
      <c r="J94" t="s">
        <v>5540</v>
      </c>
      <c r="K94" t="s">
        <v>924</v>
      </c>
      <c r="L94" t="s">
        <v>1698</v>
      </c>
      <c r="M94" t="s">
        <v>1781</v>
      </c>
      <c r="N94">
        <v>500</v>
      </c>
      <c r="O94" s="96">
        <v>45382.878182870372</v>
      </c>
      <c r="P94">
        <v>10.856999999999999</v>
      </c>
      <c r="Q94">
        <v>9.64</v>
      </c>
      <c r="R94">
        <v>1.952</v>
      </c>
      <c r="S94">
        <v>3.16</v>
      </c>
      <c r="T94">
        <v>5151</v>
      </c>
      <c r="U94">
        <v>0</v>
      </c>
      <c r="V94">
        <v>0.28000000000000003</v>
      </c>
      <c r="W94">
        <v>641.70000000000005</v>
      </c>
      <c r="X94">
        <v>0.85619999999999996</v>
      </c>
      <c r="Y94">
        <v>700.8</v>
      </c>
      <c r="Z94">
        <v>1.0498000000000001</v>
      </c>
      <c r="AA94">
        <v>571.5</v>
      </c>
      <c r="AB94">
        <v>1051.9000000000001</v>
      </c>
      <c r="AC94">
        <v>843.4</v>
      </c>
      <c r="AD94">
        <v>732</v>
      </c>
      <c r="AE94">
        <v>669.8</v>
      </c>
      <c r="AF94">
        <v>632.79999999999995</v>
      </c>
      <c r="AG94">
        <v>608.70000000000005</v>
      </c>
      <c r="AH94">
        <v>582.1</v>
      </c>
      <c r="AI94">
        <v>0</v>
      </c>
      <c r="AJ94">
        <v>0</v>
      </c>
      <c r="AK94">
        <v>0</v>
      </c>
      <c r="AL94">
        <v>0</v>
      </c>
      <c r="AM94">
        <v>0</v>
      </c>
      <c r="AN94">
        <v>0</v>
      </c>
      <c r="AO94">
        <v>0</v>
      </c>
      <c r="AP94">
        <v>808.4</v>
      </c>
      <c r="AQ94">
        <v>663.1</v>
      </c>
      <c r="AR94">
        <v>589.4</v>
      </c>
      <c r="AS94">
        <v>550.9</v>
      </c>
      <c r="AT94">
        <v>528.29999999999995</v>
      </c>
      <c r="AU94">
        <v>513.20000000000005</v>
      </c>
      <c r="AV94">
        <v>493</v>
      </c>
      <c r="AW94">
        <v>0</v>
      </c>
      <c r="AX94">
        <v>0</v>
      </c>
      <c r="AY94">
        <v>0</v>
      </c>
      <c r="AZ94">
        <v>0</v>
      </c>
      <c r="BA94">
        <v>0</v>
      </c>
      <c r="BB94">
        <v>0</v>
      </c>
      <c r="BC94">
        <v>0</v>
      </c>
      <c r="BD94">
        <v>1052.3</v>
      </c>
      <c r="BE94">
        <v>794.7</v>
      </c>
      <c r="BF94">
        <v>661.9</v>
      </c>
      <c r="BG94">
        <v>587.29999999999995</v>
      </c>
      <c r="BH94">
        <v>548.20000000000005</v>
      </c>
      <c r="BI94">
        <v>518.5</v>
      </c>
      <c r="BJ94">
        <v>472</v>
      </c>
      <c r="BK94">
        <v>43.1</v>
      </c>
      <c r="BL94">
        <v>40.799999999999997</v>
      </c>
      <c r="BM94">
        <v>39.200000000000003</v>
      </c>
      <c r="BN94">
        <v>38.299999999999997</v>
      </c>
      <c r="BO94">
        <v>37.9</v>
      </c>
      <c r="BP94">
        <v>37.6</v>
      </c>
      <c r="BQ94">
        <v>37.700000000000003</v>
      </c>
      <c r="BR94">
        <v>143.9</v>
      </c>
      <c r="BS94">
        <v>148.9</v>
      </c>
      <c r="BT94">
        <v>151.80000000000001</v>
      </c>
      <c r="BU94">
        <v>157.4</v>
      </c>
      <c r="BV94">
        <v>169.6</v>
      </c>
      <c r="BW94">
        <v>177.2</v>
      </c>
      <c r="BX94">
        <v>178.6</v>
      </c>
      <c r="BY94">
        <v>1048.3</v>
      </c>
      <c r="BZ94">
        <v>862.4</v>
      </c>
      <c r="CA94">
        <v>771.3</v>
      </c>
      <c r="CB94">
        <v>731.8</v>
      </c>
      <c r="CC94">
        <v>715.1</v>
      </c>
      <c r="CD94">
        <v>706.6</v>
      </c>
      <c r="CE94">
        <v>700.4</v>
      </c>
      <c r="CF94">
        <v>689.9</v>
      </c>
      <c r="CG94">
        <v>585.4</v>
      </c>
      <c r="CH94">
        <v>537</v>
      </c>
      <c r="CI94">
        <v>516.5</v>
      </c>
      <c r="CJ94">
        <v>508</v>
      </c>
      <c r="CK94">
        <v>503.4</v>
      </c>
      <c r="CL94">
        <v>499</v>
      </c>
      <c r="CM94">
        <v>656.4</v>
      </c>
      <c r="CN94">
        <v>564.29999999999995</v>
      </c>
      <c r="CO94">
        <v>522.70000000000005</v>
      </c>
      <c r="CP94">
        <v>503.6</v>
      </c>
      <c r="CQ94">
        <v>494.3</v>
      </c>
      <c r="CR94">
        <v>489.6</v>
      </c>
      <c r="CS94">
        <v>484.5</v>
      </c>
      <c r="CT94">
        <v>636.4</v>
      </c>
      <c r="CU94">
        <v>550.9</v>
      </c>
      <c r="CV94">
        <v>512.5</v>
      </c>
      <c r="CW94">
        <v>492.1</v>
      </c>
      <c r="CX94">
        <v>479.5</v>
      </c>
      <c r="CY94">
        <v>471.1</v>
      </c>
      <c r="CZ94">
        <v>462.5</v>
      </c>
      <c r="DA94">
        <v>650.70000000000005</v>
      </c>
      <c r="DB94">
        <v>556.79999999999995</v>
      </c>
      <c r="DC94">
        <v>511</v>
      </c>
      <c r="DD94">
        <v>490.1</v>
      </c>
      <c r="DE94">
        <v>474.1</v>
      </c>
      <c r="DF94">
        <v>461.2</v>
      </c>
      <c r="DG94">
        <v>443.5</v>
      </c>
      <c r="DH94">
        <v>660.6</v>
      </c>
      <c r="DI94">
        <v>549.29999999999995</v>
      </c>
      <c r="DJ94">
        <v>501.5</v>
      </c>
      <c r="DK94">
        <v>476.4</v>
      </c>
      <c r="DL94">
        <v>457.9</v>
      </c>
      <c r="DM94">
        <v>444.5</v>
      </c>
      <c r="DN94">
        <v>428.1</v>
      </c>
      <c r="DO94">
        <v>683.8</v>
      </c>
      <c r="DP94">
        <v>563.79999999999995</v>
      </c>
      <c r="DQ94">
        <v>508.1</v>
      </c>
      <c r="DR94">
        <v>479.3</v>
      </c>
      <c r="DS94">
        <v>458.2</v>
      </c>
      <c r="DT94">
        <v>439.7</v>
      </c>
      <c r="DU94">
        <v>410.3</v>
      </c>
      <c r="DV94">
        <v>765.1</v>
      </c>
      <c r="DW94">
        <v>617</v>
      </c>
      <c r="DX94">
        <v>538.20000000000005</v>
      </c>
      <c r="DY94">
        <v>497.9</v>
      </c>
      <c r="DZ94">
        <v>472.2</v>
      </c>
      <c r="EA94">
        <v>450.2</v>
      </c>
      <c r="EB94">
        <v>410.6</v>
      </c>
      <c r="EC94">
        <v>914.2</v>
      </c>
      <c r="ED94">
        <v>714</v>
      </c>
      <c r="EE94">
        <v>600.79999999999995</v>
      </c>
      <c r="EF94">
        <v>534.1</v>
      </c>
      <c r="EG94">
        <v>497.8</v>
      </c>
      <c r="EH94">
        <v>473.6</v>
      </c>
      <c r="EI94">
        <v>432.1</v>
      </c>
      <c r="EJ94">
        <v>1055.5999999999999</v>
      </c>
      <c r="EK94">
        <v>824.4</v>
      </c>
      <c r="EL94">
        <v>692.7</v>
      </c>
      <c r="EM94">
        <v>607.70000000000005</v>
      </c>
      <c r="EN94">
        <v>550.5</v>
      </c>
      <c r="EO94">
        <v>510.7</v>
      </c>
      <c r="EP94">
        <v>463.9</v>
      </c>
      <c r="EQ94">
        <v>0.8155</v>
      </c>
      <c r="ER94">
        <v>1.0573999999999999</v>
      </c>
      <c r="ES94">
        <v>1.1528</v>
      </c>
      <c r="ET94">
        <v>0.61009999999999998</v>
      </c>
      <c r="EU94">
        <v>0.84209999999999996</v>
      </c>
      <c r="EV94">
        <v>0.97560000000000002</v>
      </c>
      <c r="EW94">
        <v>0</v>
      </c>
      <c r="EX94">
        <v>0</v>
      </c>
      <c r="EY94">
        <v>2024</v>
      </c>
      <c r="EZ94">
        <v>0.94020000000000004</v>
      </c>
      <c r="FA94">
        <v>638.20000000000005</v>
      </c>
      <c r="FB94" t="s">
        <v>6211</v>
      </c>
      <c r="FC94">
        <v>8.5449999999999999</v>
      </c>
      <c r="FD94">
        <v>6700</v>
      </c>
      <c r="FE94">
        <v>27.5</v>
      </c>
      <c r="FF94">
        <v>32.299999999999997</v>
      </c>
      <c r="FG94">
        <v>30.9</v>
      </c>
      <c r="FH94">
        <v>78.099999999999994</v>
      </c>
      <c r="FI94">
        <v>0</v>
      </c>
      <c r="FJ94">
        <v>764.2</v>
      </c>
      <c r="FK94">
        <v>582.4</v>
      </c>
      <c r="FL94">
        <v>520.5</v>
      </c>
      <c r="FM94">
        <v>983.4</v>
      </c>
      <c r="FN94">
        <v>712.5</v>
      </c>
      <c r="FO94">
        <v>615</v>
      </c>
      <c r="FP94">
        <v>635.29999999999995</v>
      </c>
      <c r="FQ94">
        <v>594.70000000000005</v>
      </c>
      <c r="FR94">
        <v>0.94440000000000002</v>
      </c>
      <c r="FS94">
        <v>1.0088999999999999</v>
      </c>
      <c r="FT94">
        <v>582.70000000000005</v>
      </c>
      <c r="FU94">
        <v>490.8</v>
      </c>
      <c r="FV94">
        <v>468.5</v>
      </c>
      <c r="FW94">
        <v>40</v>
      </c>
      <c r="FX94">
        <v>179</v>
      </c>
      <c r="FY94">
        <v>724.9</v>
      </c>
      <c r="FZ94">
        <v>507.5</v>
      </c>
      <c r="GA94">
        <v>492</v>
      </c>
      <c r="GB94">
        <v>466.4</v>
      </c>
      <c r="GC94">
        <v>444.2</v>
      </c>
      <c r="GD94">
        <v>421.4</v>
      </c>
      <c r="GE94">
        <v>398</v>
      </c>
      <c r="GF94">
        <v>380.6</v>
      </c>
      <c r="GG94">
        <v>406.7</v>
      </c>
      <c r="GH94">
        <v>440.4</v>
      </c>
    </row>
    <row r="95" spans="1:190" x14ac:dyDescent="0.25">
      <c r="A95" t="s">
        <v>5819</v>
      </c>
      <c r="B95" t="s">
        <v>6218</v>
      </c>
      <c r="C95" t="s">
        <v>1982</v>
      </c>
      <c r="D95" t="s">
        <v>1983</v>
      </c>
      <c r="E95" t="s">
        <v>1984</v>
      </c>
      <c r="F95" t="s">
        <v>1985</v>
      </c>
      <c r="G95" t="s">
        <v>7293</v>
      </c>
      <c r="H95">
        <v>2007</v>
      </c>
      <c r="I95" t="s">
        <v>5540</v>
      </c>
      <c r="J95" t="s">
        <v>5540</v>
      </c>
      <c r="K95" t="s">
        <v>924</v>
      </c>
      <c r="L95" t="s">
        <v>1698</v>
      </c>
      <c r="M95" t="s">
        <v>1781</v>
      </c>
      <c r="N95">
        <v>500</v>
      </c>
      <c r="O95" s="96">
        <v>45386.435949074075</v>
      </c>
      <c r="P95">
        <v>12.468</v>
      </c>
      <c r="Q95">
        <v>10.798999999999999</v>
      </c>
      <c r="R95">
        <v>1.625</v>
      </c>
      <c r="S95">
        <v>3.98</v>
      </c>
      <c r="T95">
        <v>7945</v>
      </c>
      <c r="U95">
        <v>0</v>
      </c>
      <c r="V95">
        <v>0.35</v>
      </c>
      <c r="W95">
        <v>658.3</v>
      </c>
      <c r="X95">
        <v>0.81620000000000004</v>
      </c>
      <c r="Y95">
        <v>735.1</v>
      </c>
      <c r="Z95">
        <v>1.0290999999999999</v>
      </c>
      <c r="AA95">
        <v>583</v>
      </c>
      <c r="AB95">
        <v>1125.2</v>
      </c>
      <c r="AC95">
        <v>895</v>
      </c>
      <c r="AD95">
        <v>771.3</v>
      </c>
      <c r="AE95">
        <v>698.9</v>
      </c>
      <c r="AF95">
        <v>658.5</v>
      </c>
      <c r="AG95">
        <v>632.29999999999995</v>
      </c>
      <c r="AH95">
        <v>609.20000000000005</v>
      </c>
      <c r="AI95">
        <v>0</v>
      </c>
      <c r="AJ95">
        <v>0</v>
      </c>
      <c r="AK95">
        <v>0</v>
      </c>
      <c r="AL95">
        <v>0</v>
      </c>
      <c r="AM95">
        <v>0</v>
      </c>
      <c r="AN95">
        <v>0</v>
      </c>
      <c r="AO95">
        <v>0</v>
      </c>
      <c r="AP95">
        <v>847.5</v>
      </c>
      <c r="AQ95">
        <v>688.8</v>
      </c>
      <c r="AR95">
        <v>605.29999999999995</v>
      </c>
      <c r="AS95">
        <v>558.5</v>
      </c>
      <c r="AT95">
        <v>532.79999999999995</v>
      </c>
      <c r="AU95">
        <v>516.5</v>
      </c>
      <c r="AV95">
        <v>499.2</v>
      </c>
      <c r="AW95">
        <v>0</v>
      </c>
      <c r="AX95">
        <v>0</v>
      </c>
      <c r="AY95">
        <v>0</v>
      </c>
      <c r="AZ95">
        <v>0</v>
      </c>
      <c r="BA95">
        <v>0</v>
      </c>
      <c r="BB95">
        <v>0</v>
      </c>
      <c r="BC95">
        <v>0</v>
      </c>
      <c r="BD95">
        <v>1118.3</v>
      </c>
      <c r="BE95">
        <v>836.5</v>
      </c>
      <c r="BF95">
        <v>688.7</v>
      </c>
      <c r="BG95">
        <v>600.4</v>
      </c>
      <c r="BH95">
        <v>554</v>
      </c>
      <c r="BI95">
        <v>520.20000000000005</v>
      </c>
      <c r="BJ95">
        <v>469.1</v>
      </c>
      <c r="BK95">
        <v>46</v>
      </c>
      <c r="BL95">
        <v>44.4</v>
      </c>
      <c r="BM95">
        <v>42.9</v>
      </c>
      <c r="BN95">
        <v>42.4</v>
      </c>
      <c r="BO95">
        <v>42.3</v>
      </c>
      <c r="BP95">
        <v>42.4</v>
      </c>
      <c r="BQ95">
        <v>43.2</v>
      </c>
      <c r="BR95">
        <v>145.30000000000001</v>
      </c>
      <c r="BS95">
        <v>149.19999999999999</v>
      </c>
      <c r="BT95">
        <v>152.30000000000001</v>
      </c>
      <c r="BU95">
        <v>155.4</v>
      </c>
      <c r="BV95">
        <v>161.69999999999999</v>
      </c>
      <c r="BW95">
        <v>173.2</v>
      </c>
      <c r="BX95">
        <v>178.1</v>
      </c>
      <c r="BY95">
        <v>1194.0999999999999</v>
      </c>
      <c r="BZ95">
        <v>968</v>
      </c>
      <c r="CA95">
        <v>852.2</v>
      </c>
      <c r="CB95">
        <v>792.3</v>
      </c>
      <c r="CC95">
        <v>770.3</v>
      </c>
      <c r="CD95">
        <v>761.6</v>
      </c>
      <c r="CE95">
        <v>768.5</v>
      </c>
      <c r="CF95">
        <v>760.3</v>
      </c>
      <c r="CG95">
        <v>631.6</v>
      </c>
      <c r="CH95">
        <v>565</v>
      </c>
      <c r="CI95">
        <v>529.5</v>
      </c>
      <c r="CJ95">
        <v>514.4</v>
      </c>
      <c r="CK95">
        <v>508.4</v>
      </c>
      <c r="CL95">
        <v>507.9</v>
      </c>
      <c r="CM95">
        <v>710.1</v>
      </c>
      <c r="CN95">
        <v>599.1</v>
      </c>
      <c r="CO95">
        <v>539.9</v>
      </c>
      <c r="CP95">
        <v>507.7</v>
      </c>
      <c r="CQ95">
        <v>491.9</v>
      </c>
      <c r="CR95">
        <v>485.6</v>
      </c>
      <c r="CS95">
        <v>482.4</v>
      </c>
      <c r="CT95">
        <v>648.29999999999995</v>
      </c>
      <c r="CU95">
        <v>551.20000000000005</v>
      </c>
      <c r="CV95">
        <v>505.8</v>
      </c>
      <c r="CW95">
        <v>488.1</v>
      </c>
      <c r="CX95">
        <v>471.9</v>
      </c>
      <c r="CY95">
        <v>461.8</v>
      </c>
      <c r="CZ95">
        <v>453.9</v>
      </c>
      <c r="DA95">
        <v>625.29999999999995</v>
      </c>
      <c r="DB95">
        <v>531.5</v>
      </c>
      <c r="DC95">
        <v>486.5</v>
      </c>
      <c r="DD95">
        <v>464.8</v>
      </c>
      <c r="DE95">
        <v>453.3</v>
      </c>
      <c r="DF95">
        <v>446.1</v>
      </c>
      <c r="DG95">
        <v>433.3</v>
      </c>
      <c r="DH95">
        <v>648.29999999999995</v>
      </c>
      <c r="DI95">
        <v>542.9</v>
      </c>
      <c r="DJ95">
        <v>489</v>
      </c>
      <c r="DK95">
        <v>460.1</v>
      </c>
      <c r="DL95">
        <v>440.2</v>
      </c>
      <c r="DM95">
        <v>424.6</v>
      </c>
      <c r="DN95">
        <v>403.1</v>
      </c>
      <c r="DO95">
        <v>687.2</v>
      </c>
      <c r="DP95">
        <v>566.9</v>
      </c>
      <c r="DQ95">
        <v>501.7</v>
      </c>
      <c r="DR95">
        <v>465.9</v>
      </c>
      <c r="DS95">
        <v>442.8</v>
      </c>
      <c r="DT95">
        <v>424</v>
      </c>
      <c r="DU95">
        <v>393.6</v>
      </c>
      <c r="DV95">
        <v>774</v>
      </c>
      <c r="DW95">
        <v>620.20000000000005</v>
      </c>
      <c r="DX95">
        <v>535.9</v>
      </c>
      <c r="DY95">
        <v>486.4</v>
      </c>
      <c r="DZ95">
        <v>457</v>
      </c>
      <c r="EA95">
        <v>434.3</v>
      </c>
      <c r="EB95">
        <v>396.1</v>
      </c>
      <c r="EC95">
        <v>914.9</v>
      </c>
      <c r="ED95">
        <v>711.9</v>
      </c>
      <c r="EE95">
        <v>599.1</v>
      </c>
      <c r="EF95">
        <v>528.79999999999995</v>
      </c>
      <c r="EG95">
        <v>485.4</v>
      </c>
      <c r="EH95">
        <v>458.1</v>
      </c>
      <c r="EI95">
        <v>416.5</v>
      </c>
      <c r="EJ95">
        <v>1056.4000000000001</v>
      </c>
      <c r="EK95">
        <v>822</v>
      </c>
      <c r="EL95">
        <v>690.4</v>
      </c>
      <c r="EM95">
        <v>605.5</v>
      </c>
      <c r="EN95">
        <v>546.70000000000005</v>
      </c>
      <c r="EO95">
        <v>503</v>
      </c>
      <c r="EP95">
        <v>450</v>
      </c>
      <c r="EQ95">
        <v>0.78110000000000002</v>
      </c>
      <c r="ER95">
        <v>1.0370999999999999</v>
      </c>
      <c r="ES95">
        <v>1.2225999999999999</v>
      </c>
      <c r="ET95">
        <v>0.71120000000000005</v>
      </c>
      <c r="EU95">
        <v>0.91310000000000002</v>
      </c>
      <c r="EV95">
        <v>1.0248999999999999</v>
      </c>
      <c r="EW95">
        <v>0</v>
      </c>
      <c r="EX95">
        <v>0</v>
      </c>
      <c r="EY95">
        <v>2024</v>
      </c>
      <c r="EZ95">
        <v>1.0271999999999999</v>
      </c>
      <c r="FA95">
        <v>584.1</v>
      </c>
      <c r="FB95" t="s">
        <v>6380</v>
      </c>
      <c r="FC95">
        <v>9.4450000000000003</v>
      </c>
      <c r="FD95">
        <v>8422</v>
      </c>
      <c r="FE95">
        <v>29.6</v>
      </c>
      <c r="FF95">
        <v>52.7</v>
      </c>
      <c r="FG95">
        <v>41.5</v>
      </c>
      <c r="FH95">
        <v>0</v>
      </c>
      <c r="FI95">
        <v>124</v>
      </c>
      <c r="FJ95">
        <v>662.5</v>
      </c>
      <c r="FK95">
        <v>536.5</v>
      </c>
      <c r="FL95">
        <v>490.8</v>
      </c>
      <c r="FM95">
        <v>843.6</v>
      </c>
      <c r="FN95">
        <v>657.1</v>
      </c>
      <c r="FO95">
        <v>585.4</v>
      </c>
      <c r="FP95">
        <v>580.9</v>
      </c>
      <c r="FQ95">
        <v>543.29999999999995</v>
      </c>
      <c r="FR95">
        <v>1.0329999999999999</v>
      </c>
      <c r="FS95">
        <v>1.1044</v>
      </c>
      <c r="FT95">
        <v>549.1</v>
      </c>
      <c r="FU95">
        <v>464.6</v>
      </c>
      <c r="FV95">
        <v>448.1</v>
      </c>
      <c r="FW95">
        <v>38.6</v>
      </c>
      <c r="FX95">
        <v>176.8</v>
      </c>
      <c r="FY95">
        <v>671.2</v>
      </c>
      <c r="FZ95">
        <v>474.9</v>
      </c>
      <c r="GA95">
        <v>461</v>
      </c>
      <c r="GB95">
        <v>439.9</v>
      </c>
      <c r="GC95">
        <v>419.2</v>
      </c>
      <c r="GD95">
        <v>409.3</v>
      </c>
      <c r="GE95">
        <v>397.9</v>
      </c>
      <c r="GF95">
        <v>357.1</v>
      </c>
      <c r="GG95">
        <v>397.1</v>
      </c>
      <c r="GH95">
        <v>426.9</v>
      </c>
    </row>
    <row r="96" spans="1:190" x14ac:dyDescent="0.25">
      <c r="A96" t="s">
        <v>6639</v>
      </c>
      <c r="B96" t="s">
        <v>6640</v>
      </c>
      <c r="C96" t="s">
        <v>1413</v>
      </c>
      <c r="D96" t="s">
        <v>1414</v>
      </c>
      <c r="E96" t="s">
        <v>1317</v>
      </c>
      <c r="F96" t="s">
        <v>1318</v>
      </c>
      <c r="G96" t="s">
        <v>7226</v>
      </c>
      <c r="H96">
        <v>1991</v>
      </c>
      <c r="I96" t="s">
        <v>5540</v>
      </c>
      <c r="J96" t="s">
        <v>5540</v>
      </c>
      <c r="K96" t="s">
        <v>924</v>
      </c>
      <c r="L96" t="s">
        <v>1698</v>
      </c>
      <c r="M96" t="s">
        <v>1781</v>
      </c>
      <c r="N96">
        <v>560</v>
      </c>
      <c r="O96" s="96">
        <v>45382.871064814812</v>
      </c>
      <c r="P96">
        <v>11</v>
      </c>
      <c r="Q96">
        <v>10.234999999999999</v>
      </c>
      <c r="R96">
        <v>2.1139999999999999</v>
      </c>
      <c r="S96">
        <v>3.2</v>
      </c>
      <c r="T96">
        <v>4362</v>
      </c>
      <c r="U96">
        <v>0</v>
      </c>
      <c r="V96">
        <v>0.21</v>
      </c>
      <c r="W96">
        <v>613.9</v>
      </c>
      <c r="X96">
        <v>0.89059999999999995</v>
      </c>
      <c r="Y96">
        <v>673.7</v>
      </c>
      <c r="Z96">
        <v>1.0998000000000001</v>
      </c>
      <c r="AA96">
        <v>545.5</v>
      </c>
      <c r="AB96">
        <v>1017.6</v>
      </c>
      <c r="AC96">
        <v>811.4</v>
      </c>
      <c r="AD96">
        <v>701.8</v>
      </c>
      <c r="AE96">
        <v>643.79999999999995</v>
      </c>
      <c r="AF96">
        <v>609.5</v>
      </c>
      <c r="AG96">
        <v>585.6</v>
      </c>
      <c r="AH96">
        <v>554.6</v>
      </c>
      <c r="AI96">
        <v>0</v>
      </c>
      <c r="AJ96">
        <v>0</v>
      </c>
      <c r="AK96">
        <v>0</v>
      </c>
      <c r="AL96">
        <v>0</v>
      </c>
      <c r="AM96">
        <v>0</v>
      </c>
      <c r="AN96">
        <v>0</v>
      </c>
      <c r="AO96">
        <v>0</v>
      </c>
      <c r="AP96">
        <v>780.7</v>
      </c>
      <c r="AQ96">
        <v>635.79999999999995</v>
      </c>
      <c r="AR96">
        <v>563.6</v>
      </c>
      <c r="AS96">
        <v>526.5</v>
      </c>
      <c r="AT96">
        <v>503.1</v>
      </c>
      <c r="AU96">
        <v>486.1</v>
      </c>
      <c r="AV96">
        <v>460.6</v>
      </c>
      <c r="AW96">
        <v>0</v>
      </c>
      <c r="AX96">
        <v>0</v>
      </c>
      <c r="AY96">
        <v>0</v>
      </c>
      <c r="AZ96">
        <v>0</v>
      </c>
      <c r="BA96">
        <v>0</v>
      </c>
      <c r="BB96">
        <v>0</v>
      </c>
      <c r="BC96">
        <v>0</v>
      </c>
      <c r="BD96">
        <v>1018</v>
      </c>
      <c r="BE96">
        <v>763.9</v>
      </c>
      <c r="BF96">
        <v>633.79999999999995</v>
      </c>
      <c r="BG96">
        <v>562</v>
      </c>
      <c r="BH96">
        <v>522.6</v>
      </c>
      <c r="BI96">
        <v>490.4</v>
      </c>
      <c r="BJ96">
        <v>438.3</v>
      </c>
      <c r="BK96">
        <v>42.8</v>
      </c>
      <c r="BL96">
        <v>40.799999999999997</v>
      </c>
      <c r="BM96">
        <v>39.1</v>
      </c>
      <c r="BN96">
        <v>38.1</v>
      </c>
      <c r="BO96">
        <v>37.799999999999997</v>
      </c>
      <c r="BP96">
        <v>37.6</v>
      </c>
      <c r="BQ96">
        <v>37.799999999999997</v>
      </c>
      <c r="BR96">
        <v>142.80000000000001</v>
      </c>
      <c r="BS96">
        <v>147.30000000000001</v>
      </c>
      <c r="BT96">
        <v>150.30000000000001</v>
      </c>
      <c r="BU96">
        <v>155.6</v>
      </c>
      <c r="BV96">
        <v>164.2</v>
      </c>
      <c r="BW96">
        <v>175.8</v>
      </c>
      <c r="BX96">
        <v>176.3</v>
      </c>
      <c r="BY96">
        <v>1012.7</v>
      </c>
      <c r="BZ96">
        <v>828</v>
      </c>
      <c r="CA96">
        <v>739.2</v>
      </c>
      <c r="CB96">
        <v>705.9</v>
      </c>
      <c r="CC96">
        <v>690.6</v>
      </c>
      <c r="CD96">
        <v>682.2</v>
      </c>
      <c r="CE96">
        <v>674.9</v>
      </c>
      <c r="CF96">
        <v>666</v>
      </c>
      <c r="CG96">
        <v>561.6</v>
      </c>
      <c r="CH96">
        <v>514.4</v>
      </c>
      <c r="CI96">
        <v>497.2</v>
      </c>
      <c r="CJ96">
        <v>489.7</v>
      </c>
      <c r="CK96">
        <v>485.1</v>
      </c>
      <c r="CL96">
        <v>479.7</v>
      </c>
      <c r="CM96">
        <v>633.29999999999995</v>
      </c>
      <c r="CN96">
        <v>541.29999999999995</v>
      </c>
      <c r="CO96">
        <v>500.1</v>
      </c>
      <c r="CP96">
        <v>482.8</v>
      </c>
      <c r="CQ96">
        <v>475.3</v>
      </c>
      <c r="CR96">
        <v>470.3</v>
      </c>
      <c r="CS96">
        <v>463.6</v>
      </c>
      <c r="CT96">
        <v>613.4</v>
      </c>
      <c r="CU96">
        <v>528.1</v>
      </c>
      <c r="CV96">
        <v>490</v>
      </c>
      <c r="CW96">
        <v>468.8</v>
      </c>
      <c r="CX96">
        <v>455.4</v>
      </c>
      <c r="CY96">
        <v>447.8</v>
      </c>
      <c r="CZ96">
        <v>436.6</v>
      </c>
      <c r="DA96">
        <v>630.1</v>
      </c>
      <c r="DB96">
        <v>531.1</v>
      </c>
      <c r="DC96">
        <v>487</v>
      </c>
      <c r="DD96">
        <v>466.2</v>
      </c>
      <c r="DE96">
        <v>446.4</v>
      </c>
      <c r="DF96">
        <v>430.9</v>
      </c>
      <c r="DG96">
        <v>412.7</v>
      </c>
      <c r="DH96">
        <v>635.20000000000005</v>
      </c>
      <c r="DI96">
        <v>524.70000000000005</v>
      </c>
      <c r="DJ96">
        <v>477.7</v>
      </c>
      <c r="DK96">
        <v>447.9</v>
      </c>
      <c r="DL96">
        <v>424.7</v>
      </c>
      <c r="DM96">
        <v>407.3</v>
      </c>
      <c r="DN96">
        <v>384.1</v>
      </c>
      <c r="DO96">
        <v>656.4</v>
      </c>
      <c r="DP96">
        <v>536.20000000000005</v>
      </c>
      <c r="DQ96">
        <v>483</v>
      </c>
      <c r="DR96">
        <v>450.7</v>
      </c>
      <c r="DS96">
        <v>423</v>
      </c>
      <c r="DT96">
        <v>398.9</v>
      </c>
      <c r="DU96">
        <v>359.3</v>
      </c>
      <c r="DV96">
        <v>735.4</v>
      </c>
      <c r="DW96">
        <v>587.5</v>
      </c>
      <c r="DX96">
        <v>511</v>
      </c>
      <c r="DY96">
        <v>471.8</v>
      </c>
      <c r="DZ96">
        <v>441.1</v>
      </c>
      <c r="EA96">
        <v>412.7</v>
      </c>
      <c r="EB96">
        <v>358.2</v>
      </c>
      <c r="EC96">
        <v>885.4</v>
      </c>
      <c r="ED96">
        <v>688.3</v>
      </c>
      <c r="EE96">
        <v>575.5</v>
      </c>
      <c r="EF96">
        <v>508.9</v>
      </c>
      <c r="EG96">
        <v>472.7</v>
      </c>
      <c r="EH96">
        <v>443.8</v>
      </c>
      <c r="EI96">
        <v>390.5</v>
      </c>
      <c r="EJ96">
        <v>1022.4</v>
      </c>
      <c r="EK96">
        <v>794.8</v>
      </c>
      <c r="EL96">
        <v>664.5</v>
      </c>
      <c r="EM96">
        <v>581.70000000000005</v>
      </c>
      <c r="EN96">
        <v>528.4</v>
      </c>
      <c r="EO96">
        <v>489.1</v>
      </c>
      <c r="EP96">
        <v>434.4</v>
      </c>
      <c r="EQ96">
        <v>0.84719999999999995</v>
      </c>
      <c r="ER96">
        <v>1.1067</v>
      </c>
      <c r="ES96">
        <v>1.1842999999999999</v>
      </c>
      <c r="ET96">
        <v>0.66139999999999999</v>
      </c>
      <c r="EU96">
        <v>0.87960000000000005</v>
      </c>
      <c r="EV96">
        <v>0.995</v>
      </c>
      <c r="EW96">
        <v>0</v>
      </c>
      <c r="EX96">
        <v>0</v>
      </c>
      <c r="EY96">
        <v>2024</v>
      </c>
      <c r="EZ96">
        <v>0.98240000000000005</v>
      </c>
      <c r="FA96">
        <v>610.79999999999995</v>
      </c>
      <c r="FB96" t="s">
        <v>6506</v>
      </c>
      <c r="FC96">
        <v>8.7569999999999997</v>
      </c>
      <c r="FD96">
        <v>5518</v>
      </c>
      <c r="FE96">
        <v>23.8</v>
      </c>
      <c r="FF96">
        <v>34.6</v>
      </c>
      <c r="FG96">
        <v>33.299999999999997</v>
      </c>
      <c r="FH96">
        <v>88.9</v>
      </c>
      <c r="FI96">
        <v>91.1</v>
      </c>
      <c r="FJ96">
        <v>707</v>
      </c>
      <c r="FK96">
        <v>559.1</v>
      </c>
      <c r="FL96">
        <v>506.6</v>
      </c>
      <c r="FM96">
        <v>907.2</v>
      </c>
      <c r="FN96">
        <v>682.1</v>
      </c>
      <c r="FO96">
        <v>603</v>
      </c>
      <c r="FP96">
        <v>607.9</v>
      </c>
      <c r="FQ96">
        <v>567.6</v>
      </c>
      <c r="FR96">
        <v>0.98699999999999999</v>
      </c>
      <c r="FS96">
        <v>1.0570999999999999</v>
      </c>
      <c r="FT96">
        <v>570</v>
      </c>
      <c r="FU96">
        <v>473.8</v>
      </c>
      <c r="FV96">
        <v>451.7</v>
      </c>
      <c r="FW96">
        <v>40</v>
      </c>
      <c r="FX96">
        <v>177.1</v>
      </c>
      <c r="FY96">
        <v>721.1</v>
      </c>
      <c r="FZ96">
        <v>503.6</v>
      </c>
      <c r="GA96">
        <v>486.7</v>
      </c>
      <c r="GB96">
        <v>458.3</v>
      </c>
      <c r="GC96">
        <v>432.5</v>
      </c>
      <c r="GD96">
        <v>392.8</v>
      </c>
      <c r="GE96">
        <v>367.8</v>
      </c>
      <c r="GF96">
        <v>335.1</v>
      </c>
      <c r="GG96">
        <v>376.1</v>
      </c>
      <c r="GH96">
        <v>418.8</v>
      </c>
    </row>
    <row r="97" spans="1:190" x14ac:dyDescent="0.25">
      <c r="A97" t="s">
        <v>5540</v>
      </c>
      <c r="B97" t="s">
        <v>7192</v>
      </c>
      <c r="C97" t="s">
        <v>5709</v>
      </c>
      <c r="D97" t="s">
        <v>5710</v>
      </c>
      <c r="E97" t="s">
        <v>1317</v>
      </c>
      <c r="F97" t="s">
        <v>5711</v>
      </c>
      <c r="G97" t="s">
        <v>7253</v>
      </c>
      <c r="H97">
        <v>1990</v>
      </c>
      <c r="I97" t="s">
        <v>5540</v>
      </c>
      <c r="J97" t="s">
        <v>5540</v>
      </c>
      <c r="K97" t="s">
        <v>924</v>
      </c>
      <c r="L97" t="s">
        <v>1698</v>
      </c>
      <c r="M97" t="s">
        <v>1781</v>
      </c>
      <c r="N97">
        <v>450</v>
      </c>
      <c r="O97" s="96">
        <v>45391.856030092589</v>
      </c>
      <c r="P97">
        <v>11</v>
      </c>
      <c r="Q97">
        <v>10.154999999999999</v>
      </c>
      <c r="R97">
        <v>2.081</v>
      </c>
      <c r="S97">
        <v>3.2</v>
      </c>
      <c r="T97">
        <v>4109</v>
      </c>
      <c r="U97">
        <v>0</v>
      </c>
      <c r="V97">
        <v>0.24</v>
      </c>
      <c r="W97">
        <v>625.6</v>
      </c>
      <c r="X97">
        <v>0.872</v>
      </c>
      <c r="Y97">
        <v>688.1</v>
      </c>
      <c r="Z97">
        <v>1.0840000000000001</v>
      </c>
      <c r="AA97">
        <v>553.5</v>
      </c>
      <c r="AB97">
        <v>1062.2</v>
      </c>
      <c r="AC97">
        <v>840.6</v>
      </c>
      <c r="AD97">
        <v>721.4</v>
      </c>
      <c r="AE97">
        <v>654</v>
      </c>
      <c r="AF97">
        <v>616.5</v>
      </c>
      <c r="AG97">
        <v>590.9</v>
      </c>
      <c r="AH97">
        <v>560.20000000000005</v>
      </c>
      <c r="AI97">
        <v>0</v>
      </c>
      <c r="AJ97">
        <v>0</v>
      </c>
      <c r="AK97">
        <v>0</v>
      </c>
      <c r="AL97">
        <v>0</v>
      </c>
      <c r="AM97">
        <v>0</v>
      </c>
      <c r="AN97">
        <v>0</v>
      </c>
      <c r="AO97">
        <v>0</v>
      </c>
      <c r="AP97">
        <v>810.1</v>
      </c>
      <c r="AQ97">
        <v>653.20000000000005</v>
      </c>
      <c r="AR97">
        <v>574.20000000000005</v>
      </c>
      <c r="AS97">
        <v>531.6</v>
      </c>
      <c r="AT97">
        <v>506.9</v>
      </c>
      <c r="AU97">
        <v>488.5</v>
      </c>
      <c r="AV97">
        <v>462.5</v>
      </c>
      <c r="AW97">
        <v>0</v>
      </c>
      <c r="AX97">
        <v>0</v>
      </c>
      <c r="AY97">
        <v>0</v>
      </c>
      <c r="AZ97">
        <v>0</v>
      </c>
      <c r="BA97">
        <v>0</v>
      </c>
      <c r="BB97">
        <v>0</v>
      </c>
      <c r="BC97">
        <v>0</v>
      </c>
      <c r="BD97">
        <v>1062</v>
      </c>
      <c r="BE97">
        <v>789.5</v>
      </c>
      <c r="BF97">
        <v>648.79999999999995</v>
      </c>
      <c r="BG97">
        <v>568.29999999999995</v>
      </c>
      <c r="BH97">
        <v>526.79999999999995</v>
      </c>
      <c r="BI97">
        <v>492.8</v>
      </c>
      <c r="BJ97">
        <v>438.2</v>
      </c>
      <c r="BK97">
        <v>43.4</v>
      </c>
      <c r="BL97">
        <v>41.2</v>
      </c>
      <c r="BM97">
        <v>39.700000000000003</v>
      </c>
      <c r="BN97">
        <v>38.6</v>
      </c>
      <c r="BO97">
        <v>38.200000000000003</v>
      </c>
      <c r="BP97">
        <v>38</v>
      </c>
      <c r="BQ97">
        <v>38.4</v>
      </c>
      <c r="BR97">
        <v>137.9</v>
      </c>
      <c r="BS97">
        <v>146.19999999999999</v>
      </c>
      <c r="BT97">
        <v>149.80000000000001</v>
      </c>
      <c r="BU97">
        <v>155.4</v>
      </c>
      <c r="BV97">
        <v>163.9</v>
      </c>
      <c r="BW97">
        <v>175.8</v>
      </c>
      <c r="BX97">
        <v>176.8</v>
      </c>
      <c r="BY97">
        <v>1064.5999999999999</v>
      </c>
      <c r="BZ97">
        <v>861.3</v>
      </c>
      <c r="CA97">
        <v>758.1</v>
      </c>
      <c r="CB97">
        <v>714.6</v>
      </c>
      <c r="CC97">
        <v>697.2</v>
      </c>
      <c r="CD97">
        <v>687.6</v>
      </c>
      <c r="CE97">
        <v>681.8</v>
      </c>
      <c r="CF97">
        <v>698.2</v>
      </c>
      <c r="CG97">
        <v>580.6</v>
      </c>
      <c r="CH97">
        <v>523.20000000000005</v>
      </c>
      <c r="CI97">
        <v>500</v>
      </c>
      <c r="CJ97">
        <v>491</v>
      </c>
      <c r="CK97">
        <v>485.5</v>
      </c>
      <c r="CL97">
        <v>480.1</v>
      </c>
      <c r="CM97">
        <v>662.3</v>
      </c>
      <c r="CN97">
        <v>557.1</v>
      </c>
      <c r="CO97">
        <v>507.7</v>
      </c>
      <c r="CP97">
        <v>485.7</v>
      </c>
      <c r="CQ97">
        <v>475.8</v>
      </c>
      <c r="CR97">
        <v>470</v>
      </c>
      <c r="CS97">
        <v>463.4</v>
      </c>
      <c r="CT97">
        <v>640.5</v>
      </c>
      <c r="CU97">
        <v>541.70000000000005</v>
      </c>
      <c r="CV97">
        <v>496.8</v>
      </c>
      <c r="CW97">
        <v>472.5</v>
      </c>
      <c r="CX97">
        <v>456.5</v>
      </c>
      <c r="CY97">
        <v>446.5</v>
      </c>
      <c r="CZ97">
        <v>435</v>
      </c>
      <c r="DA97">
        <v>639</v>
      </c>
      <c r="DB97">
        <v>531.1</v>
      </c>
      <c r="DC97">
        <v>485.9</v>
      </c>
      <c r="DD97">
        <v>463.5</v>
      </c>
      <c r="DE97">
        <v>450.2</v>
      </c>
      <c r="DF97">
        <v>432.3</v>
      </c>
      <c r="DG97">
        <v>410.1</v>
      </c>
      <c r="DH97">
        <v>642.20000000000005</v>
      </c>
      <c r="DI97">
        <v>527.20000000000005</v>
      </c>
      <c r="DJ97">
        <v>478.4</v>
      </c>
      <c r="DK97">
        <v>447.6</v>
      </c>
      <c r="DL97">
        <v>422.9</v>
      </c>
      <c r="DM97">
        <v>404</v>
      </c>
      <c r="DN97">
        <v>379.6</v>
      </c>
      <c r="DO97">
        <v>668.3</v>
      </c>
      <c r="DP97">
        <v>542.9</v>
      </c>
      <c r="DQ97">
        <v>486.2</v>
      </c>
      <c r="DR97">
        <v>452.7</v>
      </c>
      <c r="DS97">
        <v>423.4</v>
      </c>
      <c r="DT97">
        <v>397.8</v>
      </c>
      <c r="DU97">
        <v>354.3</v>
      </c>
      <c r="DV97">
        <v>756.6</v>
      </c>
      <c r="DW97">
        <v>601.20000000000005</v>
      </c>
      <c r="DX97">
        <v>519.6</v>
      </c>
      <c r="DY97">
        <v>477.6</v>
      </c>
      <c r="DZ97">
        <v>446.8</v>
      </c>
      <c r="EA97">
        <v>418.3</v>
      </c>
      <c r="EB97">
        <v>361.8</v>
      </c>
      <c r="EC97">
        <v>917.8</v>
      </c>
      <c r="ED97">
        <v>710</v>
      </c>
      <c r="EE97">
        <v>593</v>
      </c>
      <c r="EF97">
        <v>518.5</v>
      </c>
      <c r="EG97">
        <v>479.2</v>
      </c>
      <c r="EH97">
        <v>450.1</v>
      </c>
      <c r="EI97">
        <v>396.8</v>
      </c>
      <c r="EJ97">
        <v>1059.8</v>
      </c>
      <c r="EK97">
        <v>819.9</v>
      </c>
      <c r="EL97">
        <v>684.7</v>
      </c>
      <c r="EM97">
        <v>593.4</v>
      </c>
      <c r="EN97">
        <v>535.9</v>
      </c>
      <c r="EO97">
        <v>494.2</v>
      </c>
      <c r="EP97">
        <v>438.6</v>
      </c>
      <c r="EQ97">
        <v>0.82010000000000005</v>
      </c>
      <c r="ER97">
        <v>1.0913999999999999</v>
      </c>
      <c r="ES97">
        <v>1.3448</v>
      </c>
      <c r="ET97">
        <v>0.71789999999999998</v>
      </c>
      <c r="EU97">
        <v>0.97430000000000005</v>
      </c>
      <c r="EV97">
        <v>1.1256999999999999</v>
      </c>
      <c r="EW97">
        <v>0</v>
      </c>
      <c r="EX97">
        <v>0</v>
      </c>
      <c r="EY97">
        <v>2024</v>
      </c>
      <c r="EZ97">
        <v>1.0952999999999999</v>
      </c>
      <c r="FA97">
        <v>547.79999999999995</v>
      </c>
      <c r="FB97" t="s">
        <v>6949</v>
      </c>
      <c r="FC97">
        <v>11.518000000000001</v>
      </c>
      <c r="FD97">
        <v>12242</v>
      </c>
      <c r="FE97">
        <v>39.5</v>
      </c>
      <c r="FF97">
        <v>60</v>
      </c>
      <c r="FG97">
        <v>48.3</v>
      </c>
      <c r="FH97">
        <v>156</v>
      </c>
      <c r="FI97">
        <v>153.5</v>
      </c>
      <c r="FJ97">
        <v>647.9</v>
      </c>
      <c r="FK97">
        <v>499.4</v>
      </c>
      <c r="FL97">
        <v>446.2</v>
      </c>
      <c r="FM97">
        <v>835.8</v>
      </c>
      <c r="FN97">
        <v>615.79999999999995</v>
      </c>
      <c r="FO97">
        <v>533</v>
      </c>
      <c r="FP97">
        <v>544.20000000000005</v>
      </c>
      <c r="FQ97">
        <v>510.2</v>
      </c>
      <c r="FR97">
        <v>1.1026</v>
      </c>
      <c r="FS97">
        <v>1.1758999999999999</v>
      </c>
      <c r="FT97">
        <v>494.3</v>
      </c>
      <c r="FU97">
        <v>415.9</v>
      </c>
      <c r="FV97">
        <v>398.4</v>
      </c>
      <c r="FW97">
        <v>38.5</v>
      </c>
      <c r="FX97">
        <v>176.8</v>
      </c>
      <c r="FY97">
        <v>615</v>
      </c>
      <c r="FZ97">
        <v>434.2</v>
      </c>
      <c r="GA97">
        <v>421.2</v>
      </c>
      <c r="GB97">
        <v>399.3</v>
      </c>
      <c r="GC97">
        <v>378.1</v>
      </c>
      <c r="GD97">
        <v>362</v>
      </c>
      <c r="GE97">
        <v>339.9</v>
      </c>
      <c r="GF97">
        <v>310.60000000000002</v>
      </c>
      <c r="GG97">
        <v>336.6</v>
      </c>
      <c r="GH97">
        <v>373.6</v>
      </c>
    </row>
    <row r="98" spans="1:190" x14ac:dyDescent="0.25">
      <c r="A98" t="s">
        <v>5543</v>
      </c>
      <c r="B98" t="s">
        <v>6918</v>
      </c>
      <c r="C98" t="s">
        <v>6919</v>
      </c>
      <c r="D98" t="s">
        <v>5790</v>
      </c>
      <c r="E98" t="s">
        <v>1317</v>
      </c>
      <c r="F98" t="s">
        <v>1318</v>
      </c>
      <c r="G98" t="s">
        <v>555</v>
      </c>
      <c r="H98">
        <v>1990</v>
      </c>
      <c r="I98" t="s">
        <v>5540</v>
      </c>
      <c r="J98" t="s">
        <v>5540</v>
      </c>
      <c r="K98" t="s">
        <v>924</v>
      </c>
      <c r="L98" t="s">
        <v>1698</v>
      </c>
      <c r="M98" t="s">
        <v>1781</v>
      </c>
      <c r="N98">
        <v>470</v>
      </c>
      <c r="O98" s="96">
        <v>45396.796111111114</v>
      </c>
      <c r="P98">
        <v>11</v>
      </c>
      <c r="Q98">
        <v>10.132</v>
      </c>
      <c r="R98">
        <v>1.9970000000000001</v>
      </c>
      <c r="S98">
        <v>3.2</v>
      </c>
      <c r="T98">
        <v>4026</v>
      </c>
      <c r="U98">
        <v>0</v>
      </c>
      <c r="V98">
        <v>0.24</v>
      </c>
      <c r="W98">
        <v>629.79999999999995</v>
      </c>
      <c r="X98">
        <v>0.86509999999999998</v>
      </c>
      <c r="Y98">
        <v>693.6</v>
      </c>
      <c r="Z98">
        <v>1.0781000000000001</v>
      </c>
      <c r="AA98">
        <v>556.6</v>
      </c>
      <c r="AB98">
        <v>1079.5</v>
      </c>
      <c r="AC98">
        <v>851.1</v>
      </c>
      <c r="AD98">
        <v>726.6</v>
      </c>
      <c r="AE98">
        <v>658.3</v>
      </c>
      <c r="AF98">
        <v>620.1</v>
      </c>
      <c r="AG98">
        <v>594.4</v>
      </c>
      <c r="AH98">
        <v>564.29999999999995</v>
      </c>
      <c r="AI98">
        <v>0</v>
      </c>
      <c r="AJ98">
        <v>0</v>
      </c>
      <c r="AK98">
        <v>0</v>
      </c>
      <c r="AL98">
        <v>0</v>
      </c>
      <c r="AM98">
        <v>0</v>
      </c>
      <c r="AN98">
        <v>0</v>
      </c>
      <c r="AO98">
        <v>0</v>
      </c>
      <c r="AP98">
        <v>819.9</v>
      </c>
      <c r="AQ98">
        <v>659.4</v>
      </c>
      <c r="AR98">
        <v>577.29999999999995</v>
      </c>
      <c r="AS98">
        <v>533.9</v>
      </c>
      <c r="AT98">
        <v>508.5</v>
      </c>
      <c r="AU98">
        <v>490.8</v>
      </c>
      <c r="AV98">
        <v>464.2</v>
      </c>
      <c r="AW98">
        <v>0</v>
      </c>
      <c r="AX98">
        <v>0</v>
      </c>
      <c r="AY98">
        <v>0</v>
      </c>
      <c r="AZ98">
        <v>0</v>
      </c>
      <c r="BA98">
        <v>0</v>
      </c>
      <c r="BB98">
        <v>0</v>
      </c>
      <c r="BC98">
        <v>0</v>
      </c>
      <c r="BD98">
        <v>1079.5</v>
      </c>
      <c r="BE98">
        <v>798.7</v>
      </c>
      <c r="BF98">
        <v>652.79999999999995</v>
      </c>
      <c r="BG98">
        <v>570.9</v>
      </c>
      <c r="BH98">
        <v>528.4</v>
      </c>
      <c r="BI98">
        <v>495.4</v>
      </c>
      <c r="BJ98">
        <v>439.7</v>
      </c>
      <c r="BK98">
        <v>43.7</v>
      </c>
      <c r="BL98">
        <v>41.5</v>
      </c>
      <c r="BM98">
        <v>39.9</v>
      </c>
      <c r="BN98">
        <v>38.9</v>
      </c>
      <c r="BO98">
        <v>38.5</v>
      </c>
      <c r="BP98">
        <v>38.4</v>
      </c>
      <c r="BQ98">
        <v>38.799999999999997</v>
      </c>
      <c r="BR98">
        <v>142.80000000000001</v>
      </c>
      <c r="BS98">
        <v>147.6</v>
      </c>
      <c r="BT98">
        <v>150.19999999999999</v>
      </c>
      <c r="BU98">
        <v>155.4</v>
      </c>
      <c r="BV98">
        <v>164.8</v>
      </c>
      <c r="BW98">
        <v>175.8</v>
      </c>
      <c r="BX98">
        <v>177.2</v>
      </c>
      <c r="BY98">
        <v>1079.2</v>
      </c>
      <c r="BZ98">
        <v>870.9</v>
      </c>
      <c r="CA98">
        <v>764.6</v>
      </c>
      <c r="CB98">
        <v>719.7</v>
      </c>
      <c r="CC98">
        <v>702.2</v>
      </c>
      <c r="CD98">
        <v>693.2</v>
      </c>
      <c r="CE98">
        <v>688.5</v>
      </c>
      <c r="CF98">
        <v>705.3</v>
      </c>
      <c r="CG98">
        <v>585.1</v>
      </c>
      <c r="CH98">
        <v>526.20000000000005</v>
      </c>
      <c r="CI98">
        <v>502</v>
      </c>
      <c r="CJ98">
        <v>492.8</v>
      </c>
      <c r="CK98">
        <v>487.5</v>
      </c>
      <c r="CL98">
        <v>482.6</v>
      </c>
      <c r="CM98">
        <v>668</v>
      </c>
      <c r="CN98">
        <v>560.6</v>
      </c>
      <c r="CO98">
        <v>510.1</v>
      </c>
      <c r="CP98">
        <v>487.5</v>
      </c>
      <c r="CQ98">
        <v>477.3</v>
      </c>
      <c r="CR98">
        <v>471.6</v>
      </c>
      <c r="CS98">
        <v>465.6</v>
      </c>
      <c r="CT98">
        <v>645.4</v>
      </c>
      <c r="CU98">
        <v>544.5</v>
      </c>
      <c r="CV98">
        <v>497.4</v>
      </c>
      <c r="CW98">
        <v>474.1</v>
      </c>
      <c r="CX98">
        <v>457.8</v>
      </c>
      <c r="CY98">
        <v>447.6</v>
      </c>
      <c r="CZ98">
        <v>436.9</v>
      </c>
      <c r="DA98">
        <v>629</v>
      </c>
      <c r="DB98">
        <v>525.79999999999995</v>
      </c>
      <c r="DC98">
        <v>481.9</v>
      </c>
      <c r="DD98">
        <v>456.8</v>
      </c>
      <c r="DE98">
        <v>440</v>
      </c>
      <c r="DF98">
        <v>430.3</v>
      </c>
      <c r="DG98">
        <v>410.8</v>
      </c>
      <c r="DH98">
        <v>652.6</v>
      </c>
      <c r="DI98">
        <v>533.29999999999995</v>
      </c>
      <c r="DJ98">
        <v>482</v>
      </c>
      <c r="DK98">
        <v>451.2</v>
      </c>
      <c r="DL98">
        <v>425.2</v>
      </c>
      <c r="DM98">
        <v>403.4</v>
      </c>
      <c r="DN98">
        <v>370.2</v>
      </c>
      <c r="DO98">
        <v>679.8</v>
      </c>
      <c r="DP98">
        <v>549.70000000000005</v>
      </c>
      <c r="DQ98">
        <v>490</v>
      </c>
      <c r="DR98">
        <v>456.5</v>
      </c>
      <c r="DS98">
        <v>427.7</v>
      </c>
      <c r="DT98">
        <v>402.5</v>
      </c>
      <c r="DU98">
        <v>353.3</v>
      </c>
      <c r="DV98">
        <v>771.7</v>
      </c>
      <c r="DW98">
        <v>610.79999999999995</v>
      </c>
      <c r="DX98">
        <v>524.70000000000005</v>
      </c>
      <c r="DY98">
        <v>480.8</v>
      </c>
      <c r="DZ98">
        <v>449.9</v>
      </c>
      <c r="EA98">
        <v>421.4</v>
      </c>
      <c r="EB98">
        <v>365.4</v>
      </c>
      <c r="EC98">
        <v>935.1</v>
      </c>
      <c r="ED98">
        <v>720</v>
      </c>
      <c r="EE98">
        <v>596.4</v>
      </c>
      <c r="EF98">
        <v>521.6</v>
      </c>
      <c r="EG98">
        <v>481.4</v>
      </c>
      <c r="EH98">
        <v>452.3</v>
      </c>
      <c r="EI98">
        <v>399.3</v>
      </c>
      <c r="EJ98">
        <v>1079.8</v>
      </c>
      <c r="EK98">
        <v>831.3</v>
      </c>
      <c r="EL98">
        <v>688.7</v>
      </c>
      <c r="EM98">
        <v>597</v>
      </c>
      <c r="EN98">
        <v>538</v>
      </c>
      <c r="EO98">
        <v>495.7</v>
      </c>
      <c r="EP98">
        <v>440.2</v>
      </c>
      <c r="EQ98">
        <v>0.81120000000000003</v>
      </c>
      <c r="ER98">
        <v>1.0860000000000001</v>
      </c>
      <c r="ES98">
        <v>1.3281000000000001</v>
      </c>
      <c r="ET98">
        <v>0.71009999999999995</v>
      </c>
      <c r="EU98">
        <v>0.96850000000000003</v>
      </c>
      <c r="EV98">
        <v>1.1201000000000001</v>
      </c>
      <c r="EW98">
        <v>0</v>
      </c>
      <c r="EX98">
        <v>0</v>
      </c>
      <c r="EY98">
        <v>2024</v>
      </c>
      <c r="EZ98">
        <v>1.0814999999999999</v>
      </c>
      <c r="FA98">
        <v>554.79999999999995</v>
      </c>
      <c r="FB98" t="s">
        <v>7108</v>
      </c>
      <c r="FC98">
        <v>10.948</v>
      </c>
      <c r="FD98">
        <v>9019</v>
      </c>
      <c r="FE98">
        <v>34.799999999999997</v>
      </c>
      <c r="FF98">
        <v>54.4</v>
      </c>
      <c r="FG98">
        <v>40.799999999999997</v>
      </c>
      <c r="FH98">
        <v>136.9</v>
      </c>
      <c r="FI98">
        <v>0</v>
      </c>
      <c r="FJ98">
        <v>657.9</v>
      </c>
      <c r="FK98">
        <v>507.6</v>
      </c>
      <c r="FL98">
        <v>451.8</v>
      </c>
      <c r="FM98">
        <v>845</v>
      </c>
      <c r="FN98">
        <v>619.5</v>
      </c>
      <c r="FO98">
        <v>535.70000000000005</v>
      </c>
      <c r="FP98">
        <v>550.4</v>
      </c>
      <c r="FQ98">
        <v>520.70000000000005</v>
      </c>
      <c r="FR98">
        <v>1.0902000000000001</v>
      </c>
      <c r="FS98">
        <v>1.1523000000000001</v>
      </c>
      <c r="FT98">
        <v>493.1</v>
      </c>
      <c r="FU98">
        <v>415.6</v>
      </c>
      <c r="FV98">
        <v>400.5</v>
      </c>
      <c r="FW98">
        <v>36.9</v>
      </c>
      <c r="FX98">
        <v>176.3</v>
      </c>
      <c r="FY98">
        <v>606.6</v>
      </c>
      <c r="FZ98">
        <v>439.6</v>
      </c>
      <c r="GA98">
        <v>425.5</v>
      </c>
      <c r="GB98">
        <v>401.7</v>
      </c>
      <c r="GC98">
        <v>379.6</v>
      </c>
      <c r="GD98">
        <v>366.7</v>
      </c>
      <c r="GE98">
        <v>343.5</v>
      </c>
      <c r="GF98">
        <v>300.7</v>
      </c>
      <c r="GG98">
        <v>336.9</v>
      </c>
      <c r="GH98">
        <v>379.7</v>
      </c>
    </row>
    <row r="99" spans="1:190" x14ac:dyDescent="0.25">
      <c r="A99" t="s">
        <v>5903</v>
      </c>
      <c r="B99" t="s">
        <v>7154</v>
      </c>
      <c r="C99" t="s">
        <v>1206</v>
      </c>
      <c r="D99" t="s">
        <v>3690</v>
      </c>
      <c r="E99" t="s">
        <v>54</v>
      </c>
      <c r="F99" t="s">
        <v>1207</v>
      </c>
      <c r="G99" t="s">
        <v>7226</v>
      </c>
      <c r="H99">
        <v>1996</v>
      </c>
      <c r="I99" t="s">
        <v>5540</v>
      </c>
      <c r="J99" t="s">
        <v>5540</v>
      </c>
      <c r="K99" t="s">
        <v>924</v>
      </c>
      <c r="L99" t="s">
        <v>1698</v>
      </c>
      <c r="M99" t="s">
        <v>1781</v>
      </c>
      <c r="N99">
        <v>450</v>
      </c>
      <c r="O99" s="96">
        <v>45384.516921296294</v>
      </c>
      <c r="P99">
        <v>11</v>
      </c>
      <c r="Q99">
        <v>10.255000000000001</v>
      </c>
      <c r="R99">
        <v>1.9630000000000001</v>
      </c>
      <c r="S99">
        <v>3.2</v>
      </c>
      <c r="T99">
        <v>4702</v>
      </c>
      <c r="U99">
        <v>0</v>
      </c>
      <c r="V99">
        <v>0.23</v>
      </c>
      <c r="W99">
        <v>621.1</v>
      </c>
      <c r="X99">
        <v>0.88139999999999996</v>
      </c>
      <c r="Y99">
        <v>680.8</v>
      </c>
      <c r="Z99">
        <v>1.0901000000000001</v>
      </c>
      <c r="AA99">
        <v>550.4</v>
      </c>
      <c r="AB99">
        <v>1044.4000000000001</v>
      </c>
      <c r="AC99">
        <v>830.9</v>
      </c>
      <c r="AD99">
        <v>713.3</v>
      </c>
      <c r="AE99">
        <v>647.20000000000005</v>
      </c>
      <c r="AF99">
        <v>610.9</v>
      </c>
      <c r="AG99">
        <v>586.20000000000005</v>
      </c>
      <c r="AH99">
        <v>556.5</v>
      </c>
      <c r="AI99">
        <v>0</v>
      </c>
      <c r="AJ99">
        <v>0</v>
      </c>
      <c r="AK99">
        <v>0</v>
      </c>
      <c r="AL99">
        <v>0</v>
      </c>
      <c r="AM99">
        <v>0</v>
      </c>
      <c r="AN99">
        <v>0</v>
      </c>
      <c r="AO99">
        <v>0</v>
      </c>
      <c r="AP99">
        <v>798.6</v>
      </c>
      <c r="AQ99">
        <v>647.79999999999995</v>
      </c>
      <c r="AR99">
        <v>570.6</v>
      </c>
      <c r="AS99">
        <v>529.29999999999995</v>
      </c>
      <c r="AT99">
        <v>504.8</v>
      </c>
      <c r="AU99">
        <v>487.1</v>
      </c>
      <c r="AV99">
        <v>462.1</v>
      </c>
      <c r="AW99">
        <v>0</v>
      </c>
      <c r="AX99">
        <v>0</v>
      </c>
      <c r="AY99">
        <v>0</v>
      </c>
      <c r="AZ99">
        <v>0</v>
      </c>
      <c r="BA99">
        <v>0</v>
      </c>
      <c r="BB99">
        <v>0</v>
      </c>
      <c r="BC99">
        <v>0</v>
      </c>
      <c r="BD99">
        <v>1043.5999999999999</v>
      </c>
      <c r="BE99">
        <v>781</v>
      </c>
      <c r="BF99">
        <v>643</v>
      </c>
      <c r="BG99">
        <v>565.1</v>
      </c>
      <c r="BH99">
        <v>524.29999999999995</v>
      </c>
      <c r="BI99">
        <v>491.5</v>
      </c>
      <c r="BJ99">
        <v>439.5</v>
      </c>
      <c r="BK99">
        <v>43.7</v>
      </c>
      <c r="BL99">
        <v>41.4</v>
      </c>
      <c r="BM99">
        <v>39.700000000000003</v>
      </c>
      <c r="BN99">
        <v>38.700000000000003</v>
      </c>
      <c r="BO99">
        <v>38.200000000000003</v>
      </c>
      <c r="BP99">
        <v>38</v>
      </c>
      <c r="BQ99">
        <v>38.200000000000003</v>
      </c>
      <c r="BR99">
        <v>138.1</v>
      </c>
      <c r="BS99">
        <v>147.30000000000001</v>
      </c>
      <c r="BT99">
        <v>149.4</v>
      </c>
      <c r="BU99">
        <v>155.80000000000001</v>
      </c>
      <c r="BV99">
        <v>164.6</v>
      </c>
      <c r="BW99">
        <v>176.3</v>
      </c>
      <c r="BX99">
        <v>177</v>
      </c>
      <c r="BY99">
        <v>1052.0999999999999</v>
      </c>
      <c r="BZ99">
        <v>855.1</v>
      </c>
      <c r="CA99">
        <v>754.9</v>
      </c>
      <c r="CB99">
        <v>709</v>
      </c>
      <c r="CC99">
        <v>690.8</v>
      </c>
      <c r="CD99">
        <v>681</v>
      </c>
      <c r="CE99">
        <v>674.9</v>
      </c>
      <c r="CF99">
        <v>688.2</v>
      </c>
      <c r="CG99">
        <v>576</v>
      </c>
      <c r="CH99">
        <v>521.6</v>
      </c>
      <c r="CI99">
        <v>497.7</v>
      </c>
      <c r="CJ99">
        <v>487.6</v>
      </c>
      <c r="CK99">
        <v>482</v>
      </c>
      <c r="CL99">
        <v>476.4</v>
      </c>
      <c r="CM99">
        <v>652.5</v>
      </c>
      <c r="CN99">
        <v>553</v>
      </c>
      <c r="CO99">
        <v>506.6</v>
      </c>
      <c r="CP99">
        <v>484.4</v>
      </c>
      <c r="CQ99">
        <v>472.9</v>
      </c>
      <c r="CR99">
        <v>466.8</v>
      </c>
      <c r="CS99">
        <v>459.8</v>
      </c>
      <c r="CT99">
        <v>630.6</v>
      </c>
      <c r="CU99">
        <v>538.1</v>
      </c>
      <c r="CV99">
        <v>496</v>
      </c>
      <c r="CW99">
        <v>472.7</v>
      </c>
      <c r="CX99">
        <v>456</v>
      </c>
      <c r="CY99">
        <v>444.1</v>
      </c>
      <c r="CZ99">
        <v>432</v>
      </c>
      <c r="DA99">
        <v>641.6</v>
      </c>
      <c r="DB99">
        <v>534.5</v>
      </c>
      <c r="DC99">
        <v>489</v>
      </c>
      <c r="DD99">
        <v>469.1</v>
      </c>
      <c r="DE99">
        <v>451.4</v>
      </c>
      <c r="DF99">
        <v>433.4</v>
      </c>
      <c r="DG99">
        <v>408.6</v>
      </c>
      <c r="DH99">
        <v>637.1</v>
      </c>
      <c r="DI99">
        <v>526.5</v>
      </c>
      <c r="DJ99">
        <v>479.3</v>
      </c>
      <c r="DK99">
        <v>450.2</v>
      </c>
      <c r="DL99">
        <v>426.9</v>
      </c>
      <c r="DM99">
        <v>411.3</v>
      </c>
      <c r="DN99">
        <v>389.5</v>
      </c>
      <c r="DO99">
        <v>659.4</v>
      </c>
      <c r="DP99">
        <v>539.6</v>
      </c>
      <c r="DQ99">
        <v>485.8</v>
      </c>
      <c r="DR99">
        <v>454.3</v>
      </c>
      <c r="DS99">
        <v>426.9</v>
      </c>
      <c r="DT99">
        <v>402.7</v>
      </c>
      <c r="DU99">
        <v>366.9</v>
      </c>
      <c r="DV99">
        <v>742.8</v>
      </c>
      <c r="DW99">
        <v>592.5</v>
      </c>
      <c r="DX99">
        <v>514</v>
      </c>
      <c r="DY99">
        <v>474.8</v>
      </c>
      <c r="DZ99">
        <v>445.6</v>
      </c>
      <c r="EA99">
        <v>418.6</v>
      </c>
      <c r="EB99">
        <v>365.8</v>
      </c>
      <c r="EC99">
        <v>897.8</v>
      </c>
      <c r="ED99">
        <v>698.5</v>
      </c>
      <c r="EE99">
        <v>581.70000000000005</v>
      </c>
      <c r="EF99">
        <v>512.20000000000005</v>
      </c>
      <c r="EG99">
        <v>475.8</v>
      </c>
      <c r="EH99">
        <v>448.2</v>
      </c>
      <c r="EI99">
        <v>397.7</v>
      </c>
      <c r="EJ99">
        <v>1036.7</v>
      </c>
      <c r="EK99">
        <v>806.6</v>
      </c>
      <c r="EL99">
        <v>671.7</v>
      </c>
      <c r="EM99">
        <v>585.4</v>
      </c>
      <c r="EN99">
        <v>531</v>
      </c>
      <c r="EO99">
        <v>491.3</v>
      </c>
      <c r="EP99">
        <v>438.2</v>
      </c>
      <c r="EQ99">
        <v>0.82969999999999999</v>
      </c>
      <c r="ER99">
        <v>1.0972999999999999</v>
      </c>
      <c r="ES99">
        <v>1.2311000000000001</v>
      </c>
      <c r="ET99">
        <v>0.67610000000000003</v>
      </c>
      <c r="EU99">
        <v>0.9083</v>
      </c>
      <c r="EV99">
        <v>1.0366</v>
      </c>
      <c r="EW99">
        <v>0</v>
      </c>
      <c r="EX99">
        <v>0</v>
      </c>
      <c r="EY99">
        <v>2024</v>
      </c>
      <c r="EZ99">
        <v>1.0133000000000001</v>
      </c>
      <c r="FA99">
        <v>592.1</v>
      </c>
      <c r="FB99" t="s">
        <v>6445</v>
      </c>
      <c r="FC99">
        <v>9.3140000000000001</v>
      </c>
      <c r="FD99">
        <v>5500</v>
      </c>
      <c r="FE99">
        <v>25.1</v>
      </c>
      <c r="FF99">
        <v>40.299999999999997</v>
      </c>
      <c r="FG99">
        <v>30.7</v>
      </c>
      <c r="FH99">
        <v>91</v>
      </c>
      <c r="FI99">
        <v>0</v>
      </c>
      <c r="FJ99">
        <v>692.2</v>
      </c>
      <c r="FK99">
        <v>542.4</v>
      </c>
      <c r="FL99">
        <v>487.4</v>
      </c>
      <c r="FM99">
        <v>887.4</v>
      </c>
      <c r="FN99">
        <v>660.6</v>
      </c>
      <c r="FO99">
        <v>578.79999999999995</v>
      </c>
      <c r="FP99">
        <v>587.9</v>
      </c>
      <c r="FQ99">
        <v>555.1</v>
      </c>
      <c r="FR99">
        <v>1.0205</v>
      </c>
      <c r="FS99">
        <v>1.0809</v>
      </c>
      <c r="FT99">
        <v>540.1</v>
      </c>
      <c r="FU99">
        <v>452.3</v>
      </c>
      <c r="FV99">
        <v>434.1</v>
      </c>
      <c r="FW99">
        <v>38.5</v>
      </c>
      <c r="FX99">
        <v>174.8</v>
      </c>
      <c r="FY99">
        <v>681.7</v>
      </c>
      <c r="FZ99">
        <v>484.1</v>
      </c>
      <c r="GA99">
        <v>468.1</v>
      </c>
      <c r="GB99">
        <v>440.7</v>
      </c>
      <c r="GC99">
        <v>413.1</v>
      </c>
      <c r="GD99">
        <v>393.3</v>
      </c>
      <c r="GE99">
        <v>365.4</v>
      </c>
      <c r="GF99">
        <v>311.10000000000002</v>
      </c>
      <c r="GG99">
        <v>350.5</v>
      </c>
      <c r="GH99">
        <v>398.6</v>
      </c>
    </row>
    <row r="100" spans="1:190" x14ac:dyDescent="0.25">
      <c r="A100" t="s">
        <v>5540</v>
      </c>
      <c r="B100" t="s">
        <v>6466</v>
      </c>
      <c r="C100" t="s">
        <v>3707</v>
      </c>
      <c r="D100" t="s">
        <v>5877</v>
      </c>
      <c r="E100" t="s">
        <v>54</v>
      </c>
      <c r="F100" t="s">
        <v>1525</v>
      </c>
      <c r="G100" t="s">
        <v>7253</v>
      </c>
      <c r="H100">
        <v>1996</v>
      </c>
      <c r="I100" t="s">
        <v>5540</v>
      </c>
      <c r="J100" t="s">
        <v>5540</v>
      </c>
      <c r="K100" t="s">
        <v>924</v>
      </c>
      <c r="L100" t="s">
        <v>1698</v>
      </c>
      <c r="M100" t="s">
        <v>1781</v>
      </c>
      <c r="N100">
        <v>716</v>
      </c>
      <c r="O100" s="96">
        <v>45384.592476851853</v>
      </c>
      <c r="P100">
        <v>11</v>
      </c>
      <c r="Q100">
        <v>10.298</v>
      </c>
      <c r="R100">
        <v>2.1150000000000002</v>
      </c>
      <c r="S100">
        <v>3.2</v>
      </c>
      <c r="T100">
        <v>4669</v>
      </c>
      <c r="U100">
        <v>0</v>
      </c>
      <c r="V100">
        <v>0.24</v>
      </c>
      <c r="W100">
        <v>625.29999999999995</v>
      </c>
      <c r="X100">
        <v>0.87870000000000004</v>
      </c>
      <c r="Y100">
        <v>682.8</v>
      </c>
      <c r="Z100">
        <v>1.087</v>
      </c>
      <c r="AA100">
        <v>552</v>
      </c>
      <c r="AB100">
        <v>1066.5</v>
      </c>
      <c r="AC100">
        <v>843.7</v>
      </c>
      <c r="AD100">
        <v>721.7</v>
      </c>
      <c r="AE100">
        <v>648</v>
      </c>
      <c r="AF100">
        <v>605.70000000000005</v>
      </c>
      <c r="AG100">
        <v>578.9</v>
      </c>
      <c r="AH100">
        <v>547.9</v>
      </c>
      <c r="AI100">
        <v>0</v>
      </c>
      <c r="AJ100">
        <v>0</v>
      </c>
      <c r="AK100">
        <v>0</v>
      </c>
      <c r="AL100">
        <v>0</v>
      </c>
      <c r="AM100">
        <v>0</v>
      </c>
      <c r="AN100">
        <v>0</v>
      </c>
      <c r="AO100">
        <v>0</v>
      </c>
      <c r="AP100">
        <v>815.5</v>
      </c>
      <c r="AQ100">
        <v>657.3</v>
      </c>
      <c r="AR100">
        <v>576</v>
      </c>
      <c r="AS100">
        <v>529.70000000000005</v>
      </c>
      <c r="AT100">
        <v>501.9</v>
      </c>
      <c r="AU100">
        <v>482.4</v>
      </c>
      <c r="AV100">
        <v>454.9</v>
      </c>
      <c r="AW100">
        <v>0</v>
      </c>
      <c r="AX100">
        <v>0</v>
      </c>
      <c r="AY100">
        <v>0</v>
      </c>
      <c r="AZ100">
        <v>0</v>
      </c>
      <c r="BA100">
        <v>0</v>
      </c>
      <c r="BB100">
        <v>0</v>
      </c>
      <c r="BC100">
        <v>0</v>
      </c>
      <c r="BD100">
        <v>1065</v>
      </c>
      <c r="BE100">
        <v>792.6</v>
      </c>
      <c r="BF100">
        <v>649.70000000000005</v>
      </c>
      <c r="BG100">
        <v>565.20000000000005</v>
      </c>
      <c r="BH100">
        <v>521.1</v>
      </c>
      <c r="BI100">
        <v>487.6</v>
      </c>
      <c r="BJ100">
        <v>432.8</v>
      </c>
      <c r="BK100">
        <v>43.9</v>
      </c>
      <c r="BL100">
        <v>41.6</v>
      </c>
      <c r="BM100">
        <v>39.9</v>
      </c>
      <c r="BN100">
        <v>38.4</v>
      </c>
      <c r="BO100">
        <v>37.5</v>
      </c>
      <c r="BP100">
        <v>37.1</v>
      </c>
      <c r="BQ100">
        <v>37.6</v>
      </c>
      <c r="BR100">
        <v>143.1</v>
      </c>
      <c r="BS100">
        <v>147.80000000000001</v>
      </c>
      <c r="BT100">
        <v>150.9</v>
      </c>
      <c r="BU100">
        <v>155.69999999999999</v>
      </c>
      <c r="BV100">
        <v>164.2</v>
      </c>
      <c r="BW100">
        <v>176.3</v>
      </c>
      <c r="BX100">
        <v>177.2</v>
      </c>
      <c r="BY100">
        <v>1081.3</v>
      </c>
      <c r="BZ100">
        <v>872.9</v>
      </c>
      <c r="CA100">
        <v>763.5</v>
      </c>
      <c r="CB100">
        <v>702.1</v>
      </c>
      <c r="CC100">
        <v>674.3</v>
      </c>
      <c r="CD100">
        <v>662.2</v>
      </c>
      <c r="CE100">
        <v>654</v>
      </c>
      <c r="CF100">
        <v>705</v>
      </c>
      <c r="CG100">
        <v>585.20000000000005</v>
      </c>
      <c r="CH100">
        <v>526.1</v>
      </c>
      <c r="CI100">
        <v>496.5</v>
      </c>
      <c r="CJ100">
        <v>481.7</v>
      </c>
      <c r="CK100">
        <v>474.4</v>
      </c>
      <c r="CL100">
        <v>467.4</v>
      </c>
      <c r="CM100">
        <v>667.4</v>
      </c>
      <c r="CN100">
        <v>560.29999999999995</v>
      </c>
      <c r="CO100">
        <v>510.2</v>
      </c>
      <c r="CP100">
        <v>484.6</v>
      </c>
      <c r="CQ100">
        <v>469</v>
      </c>
      <c r="CR100">
        <v>459.4</v>
      </c>
      <c r="CS100">
        <v>450.6</v>
      </c>
      <c r="CT100">
        <v>646.1</v>
      </c>
      <c r="CU100">
        <v>544.5</v>
      </c>
      <c r="CV100">
        <v>499</v>
      </c>
      <c r="CW100">
        <v>474.3</v>
      </c>
      <c r="CX100">
        <v>455.2</v>
      </c>
      <c r="CY100">
        <v>439.9</v>
      </c>
      <c r="CZ100">
        <v>423.1</v>
      </c>
      <c r="DA100">
        <v>650.29999999999995</v>
      </c>
      <c r="DB100">
        <v>538.29999999999995</v>
      </c>
      <c r="DC100">
        <v>489</v>
      </c>
      <c r="DD100">
        <v>464.1</v>
      </c>
      <c r="DE100">
        <v>449.8</v>
      </c>
      <c r="DF100">
        <v>433.6</v>
      </c>
      <c r="DG100">
        <v>403.3</v>
      </c>
      <c r="DH100">
        <v>649.70000000000005</v>
      </c>
      <c r="DI100">
        <v>532.20000000000005</v>
      </c>
      <c r="DJ100">
        <v>481.7</v>
      </c>
      <c r="DK100">
        <v>451.3</v>
      </c>
      <c r="DL100">
        <v>425.4</v>
      </c>
      <c r="DM100">
        <v>404.6</v>
      </c>
      <c r="DN100">
        <v>378.7</v>
      </c>
      <c r="DO100">
        <v>673.9</v>
      </c>
      <c r="DP100">
        <v>547.6</v>
      </c>
      <c r="DQ100">
        <v>489.3</v>
      </c>
      <c r="DR100">
        <v>456.8</v>
      </c>
      <c r="DS100">
        <v>428.6</v>
      </c>
      <c r="DT100">
        <v>403.6</v>
      </c>
      <c r="DU100">
        <v>358.6</v>
      </c>
      <c r="DV100">
        <v>759.2</v>
      </c>
      <c r="DW100">
        <v>604.5</v>
      </c>
      <c r="DX100">
        <v>522.20000000000005</v>
      </c>
      <c r="DY100">
        <v>480.1</v>
      </c>
      <c r="DZ100">
        <v>450.5</v>
      </c>
      <c r="EA100">
        <v>422.9</v>
      </c>
      <c r="EB100">
        <v>370</v>
      </c>
      <c r="EC100">
        <v>910.7</v>
      </c>
      <c r="ED100">
        <v>705.4</v>
      </c>
      <c r="EE100">
        <v>589.1</v>
      </c>
      <c r="EF100">
        <v>519.20000000000005</v>
      </c>
      <c r="EG100">
        <v>480.6</v>
      </c>
      <c r="EH100">
        <v>452.8</v>
      </c>
      <c r="EI100">
        <v>402.4</v>
      </c>
      <c r="EJ100">
        <v>1051.5999999999999</v>
      </c>
      <c r="EK100">
        <v>814.6</v>
      </c>
      <c r="EL100">
        <v>679.9</v>
      </c>
      <c r="EM100">
        <v>593.9</v>
      </c>
      <c r="EN100">
        <v>537</v>
      </c>
      <c r="EO100">
        <v>495.5</v>
      </c>
      <c r="EP100">
        <v>441.9</v>
      </c>
      <c r="EQ100">
        <v>0.81479999999999997</v>
      </c>
      <c r="ER100">
        <v>1.0932999999999999</v>
      </c>
      <c r="ES100">
        <v>1.2027000000000001</v>
      </c>
      <c r="ET100">
        <v>0.64759999999999995</v>
      </c>
      <c r="EU100">
        <v>0.8821</v>
      </c>
      <c r="EV100">
        <v>1.0141</v>
      </c>
      <c r="EW100">
        <v>0</v>
      </c>
      <c r="EX100">
        <v>0</v>
      </c>
      <c r="EY100">
        <v>2024</v>
      </c>
      <c r="EZ100">
        <v>0.98680000000000001</v>
      </c>
      <c r="FA100">
        <v>608</v>
      </c>
      <c r="FB100" t="s">
        <v>5983</v>
      </c>
      <c r="FC100">
        <v>9.2880000000000003</v>
      </c>
      <c r="FD100">
        <v>6947</v>
      </c>
      <c r="FE100">
        <v>28.3</v>
      </c>
      <c r="FF100">
        <v>38.200000000000003</v>
      </c>
      <c r="FG100">
        <v>29.4</v>
      </c>
      <c r="FH100">
        <v>101.2</v>
      </c>
      <c r="FI100">
        <v>0</v>
      </c>
      <c r="FJ100">
        <v>720.4</v>
      </c>
      <c r="FK100">
        <v>554.79999999999995</v>
      </c>
      <c r="FL100">
        <v>498.9</v>
      </c>
      <c r="FM100">
        <v>926.5</v>
      </c>
      <c r="FN100">
        <v>680.2</v>
      </c>
      <c r="FO100">
        <v>591.70000000000005</v>
      </c>
      <c r="FP100">
        <v>606.20000000000005</v>
      </c>
      <c r="FQ100">
        <v>564.9</v>
      </c>
      <c r="FR100">
        <v>0.98970000000000002</v>
      </c>
      <c r="FS100">
        <v>1.0621</v>
      </c>
      <c r="FT100">
        <v>553.79999999999995</v>
      </c>
      <c r="FU100">
        <v>470.3</v>
      </c>
      <c r="FV100">
        <v>451.1</v>
      </c>
      <c r="FW100">
        <v>38.6</v>
      </c>
      <c r="FX100">
        <v>177.7</v>
      </c>
      <c r="FY100">
        <v>698.7</v>
      </c>
      <c r="FZ100">
        <v>491.3</v>
      </c>
      <c r="GA100">
        <v>476.3</v>
      </c>
      <c r="GB100">
        <v>452.3</v>
      </c>
      <c r="GC100">
        <v>428.4</v>
      </c>
      <c r="GD100">
        <v>415.2</v>
      </c>
      <c r="GE100">
        <v>393.7</v>
      </c>
      <c r="GF100">
        <v>355</v>
      </c>
      <c r="GG100">
        <v>372.1</v>
      </c>
      <c r="GH100">
        <v>408.9</v>
      </c>
    </row>
    <row r="101" spans="1:190" x14ac:dyDescent="0.25">
      <c r="A101" t="s">
        <v>5540</v>
      </c>
      <c r="B101" t="s">
        <v>6814</v>
      </c>
      <c r="C101" t="s">
        <v>5817</v>
      </c>
      <c r="D101" t="s">
        <v>5818</v>
      </c>
      <c r="E101" t="s">
        <v>54</v>
      </c>
      <c r="F101" t="s">
        <v>7291</v>
      </c>
      <c r="G101" t="s">
        <v>7292</v>
      </c>
      <c r="H101">
        <v>1996</v>
      </c>
      <c r="I101" t="s">
        <v>5540</v>
      </c>
      <c r="J101" t="s">
        <v>5540</v>
      </c>
      <c r="K101" t="s">
        <v>924</v>
      </c>
      <c r="L101" t="s">
        <v>1698</v>
      </c>
      <c r="M101" t="s">
        <v>1781</v>
      </c>
      <c r="N101">
        <v>450</v>
      </c>
      <c r="O101" s="96">
        <v>45382.871805555558</v>
      </c>
      <c r="P101">
        <v>11</v>
      </c>
      <c r="Q101">
        <v>10.101000000000001</v>
      </c>
      <c r="R101">
        <v>2.093</v>
      </c>
      <c r="S101">
        <v>3.2</v>
      </c>
      <c r="T101">
        <v>3967</v>
      </c>
      <c r="U101">
        <v>0</v>
      </c>
      <c r="V101">
        <v>0.21</v>
      </c>
      <c r="W101">
        <v>614.20000000000005</v>
      </c>
      <c r="X101">
        <v>0.88800000000000001</v>
      </c>
      <c r="Y101">
        <v>675.7</v>
      </c>
      <c r="Z101">
        <v>1.1009</v>
      </c>
      <c r="AA101">
        <v>545</v>
      </c>
      <c r="AB101">
        <v>1027.8</v>
      </c>
      <c r="AC101">
        <v>816.9</v>
      </c>
      <c r="AD101">
        <v>704.3</v>
      </c>
      <c r="AE101">
        <v>644.9</v>
      </c>
      <c r="AF101">
        <v>609.9</v>
      </c>
      <c r="AG101">
        <v>585.70000000000005</v>
      </c>
      <c r="AH101">
        <v>554.79999999999995</v>
      </c>
      <c r="AI101">
        <v>0</v>
      </c>
      <c r="AJ101">
        <v>0</v>
      </c>
      <c r="AK101">
        <v>0</v>
      </c>
      <c r="AL101">
        <v>0</v>
      </c>
      <c r="AM101">
        <v>0</v>
      </c>
      <c r="AN101">
        <v>0</v>
      </c>
      <c r="AO101">
        <v>0</v>
      </c>
      <c r="AP101">
        <v>786.2</v>
      </c>
      <c r="AQ101">
        <v>636.9</v>
      </c>
      <c r="AR101">
        <v>563.4</v>
      </c>
      <c r="AS101">
        <v>525.5</v>
      </c>
      <c r="AT101">
        <v>501.7</v>
      </c>
      <c r="AU101">
        <v>484.1</v>
      </c>
      <c r="AV101">
        <v>458</v>
      </c>
      <c r="AW101">
        <v>0</v>
      </c>
      <c r="AX101">
        <v>0</v>
      </c>
      <c r="AY101">
        <v>0</v>
      </c>
      <c r="AZ101">
        <v>0</v>
      </c>
      <c r="BA101">
        <v>0</v>
      </c>
      <c r="BB101">
        <v>0</v>
      </c>
      <c r="BC101">
        <v>0</v>
      </c>
      <c r="BD101">
        <v>1028.5999999999999</v>
      </c>
      <c r="BE101">
        <v>768.4</v>
      </c>
      <c r="BF101">
        <v>635</v>
      </c>
      <c r="BG101">
        <v>561.5</v>
      </c>
      <c r="BH101">
        <v>521.4</v>
      </c>
      <c r="BI101">
        <v>488.2</v>
      </c>
      <c r="BJ101">
        <v>434.4</v>
      </c>
      <c r="BK101">
        <v>43.1</v>
      </c>
      <c r="BL101">
        <v>40.799999999999997</v>
      </c>
      <c r="BM101">
        <v>39.200000000000003</v>
      </c>
      <c r="BN101">
        <v>38.299999999999997</v>
      </c>
      <c r="BO101">
        <v>37.9</v>
      </c>
      <c r="BP101">
        <v>37.799999999999997</v>
      </c>
      <c r="BQ101">
        <v>38.1</v>
      </c>
      <c r="BR101">
        <v>138.1</v>
      </c>
      <c r="BS101">
        <v>146.9</v>
      </c>
      <c r="BT101">
        <v>149.4</v>
      </c>
      <c r="BU101">
        <v>155.6</v>
      </c>
      <c r="BV101">
        <v>165.1</v>
      </c>
      <c r="BW101">
        <v>175.8</v>
      </c>
      <c r="BX101">
        <v>176.3</v>
      </c>
      <c r="BY101">
        <v>1019</v>
      </c>
      <c r="BZ101">
        <v>828.3</v>
      </c>
      <c r="CA101">
        <v>739.4</v>
      </c>
      <c r="CB101">
        <v>707.2</v>
      </c>
      <c r="CC101">
        <v>691.9</v>
      </c>
      <c r="CD101">
        <v>683.4</v>
      </c>
      <c r="CE101">
        <v>677.7</v>
      </c>
      <c r="CF101">
        <v>670.3</v>
      </c>
      <c r="CG101">
        <v>561</v>
      </c>
      <c r="CH101">
        <v>513.4</v>
      </c>
      <c r="CI101">
        <v>496.7</v>
      </c>
      <c r="CJ101">
        <v>489</v>
      </c>
      <c r="CK101">
        <v>484.1</v>
      </c>
      <c r="CL101">
        <v>479</v>
      </c>
      <c r="CM101">
        <v>637</v>
      </c>
      <c r="CN101">
        <v>540.4</v>
      </c>
      <c r="CO101">
        <v>498.7</v>
      </c>
      <c r="CP101">
        <v>481.7</v>
      </c>
      <c r="CQ101">
        <v>473.9</v>
      </c>
      <c r="CR101">
        <v>468.6</v>
      </c>
      <c r="CS101">
        <v>462.5</v>
      </c>
      <c r="CT101">
        <v>616.6</v>
      </c>
      <c r="CU101">
        <v>527.20000000000005</v>
      </c>
      <c r="CV101">
        <v>488.3</v>
      </c>
      <c r="CW101">
        <v>466.5</v>
      </c>
      <c r="CX101">
        <v>452.6</v>
      </c>
      <c r="CY101">
        <v>444.5</v>
      </c>
      <c r="CZ101">
        <v>433.9</v>
      </c>
      <c r="DA101">
        <v>629.5</v>
      </c>
      <c r="DB101">
        <v>524.70000000000005</v>
      </c>
      <c r="DC101">
        <v>482.2</v>
      </c>
      <c r="DD101">
        <v>461.1</v>
      </c>
      <c r="DE101">
        <v>442.5</v>
      </c>
      <c r="DF101">
        <v>426.5</v>
      </c>
      <c r="DG101">
        <v>407.6</v>
      </c>
      <c r="DH101">
        <v>633.6</v>
      </c>
      <c r="DI101">
        <v>521.6</v>
      </c>
      <c r="DJ101">
        <v>474.7</v>
      </c>
      <c r="DK101">
        <v>443.6</v>
      </c>
      <c r="DL101">
        <v>419.2</v>
      </c>
      <c r="DM101">
        <v>401.1</v>
      </c>
      <c r="DN101">
        <v>376.4</v>
      </c>
      <c r="DO101">
        <v>656.8</v>
      </c>
      <c r="DP101">
        <v>534.79999999999995</v>
      </c>
      <c r="DQ101">
        <v>481.2</v>
      </c>
      <c r="DR101">
        <v>447.7</v>
      </c>
      <c r="DS101">
        <v>418.9</v>
      </c>
      <c r="DT101">
        <v>393</v>
      </c>
      <c r="DU101">
        <v>350.3</v>
      </c>
      <c r="DV101">
        <v>741.4</v>
      </c>
      <c r="DW101">
        <v>589.5</v>
      </c>
      <c r="DX101">
        <v>511.2</v>
      </c>
      <c r="DY101">
        <v>471.2</v>
      </c>
      <c r="DZ101">
        <v>439.6</v>
      </c>
      <c r="EA101">
        <v>410.3</v>
      </c>
      <c r="EB101">
        <v>351.7</v>
      </c>
      <c r="EC101">
        <v>897.7</v>
      </c>
      <c r="ED101">
        <v>697.5</v>
      </c>
      <c r="EE101">
        <v>579.6</v>
      </c>
      <c r="EF101">
        <v>509.5</v>
      </c>
      <c r="EG101">
        <v>472.4</v>
      </c>
      <c r="EH101">
        <v>442.7</v>
      </c>
      <c r="EI101">
        <v>387.2</v>
      </c>
      <c r="EJ101">
        <v>1036.5</v>
      </c>
      <c r="EK101">
        <v>805.4</v>
      </c>
      <c r="EL101">
        <v>669.3</v>
      </c>
      <c r="EM101">
        <v>582.5</v>
      </c>
      <c r="EN101">
        <v>527.79999999999995</v>
      </c>
      <c r="EO101">
        <v>488</v>
      </c>
      <c r="EP101">
        <v>432</v>
      </c>
      <c r="EQ101">
        <v>0.84319999999999995</v>
      </c>
      <c r="ER101">
        <v>1.1081000000000001</v>
      </c>
      <c r="ES101">
        <v>1.4064000000000001</v>
      </c>
      <c r="ET101">
        <v>0.79649999999999999</v>
      </c>
      <c r="EU101">
        <v>1.0387999999999999</v>
      </c>
      <c r="EV101">
        <v>1.1841999999999999</v>
      </c>
      <c r="EW101">
        <v>0</v>
      </c>
      <c r="EX101">
        <v>0</v>
      </c>
      <c r="EY101">
        <v>2024</v>
      </c>
      <c r="EZ101">
        <v>1.165</v>
      </c>
      <c r="FA101">
        <v>515</v>
      </c>
      <c r="FB101" t="s">
        <v>6555</v>
      </c>
      <c r="FC101">
        <v>12.297000000000001</v>
      </c>
      <c r="FD101">
        <v>11220</v>
      </c>
      <c r="FE101">
        <v>38.700000000000003</v>
      </c>
      <c r="FF101">
        <v>79.400000000000006</v>
      </c>
      <c r="FG101">
        <v>56.6</v>
      </c>
      <c r="FH101">
        <v>153.30000000000001</v>
      </c>
      <c r="FI101">
        <v>154</v>
      </c>
      <c r="FJ101">
        <v>587.29999999999995</v>
      </c>
      <c r="FK101">
        <v>473</v>
      </c>
      <c r="FL101">
        <v>426.6</v>
      </c>
      <c r="FM101">
        <v>753.3</v>
      </c>
      <c r="FN101">
        <v>577.6</v>
      </c>
      <c r="FO101">
        <v>506.7</v>
      </c>
      <c r="FP101">
        <v>509.1</v>
      </c>
      <c r="FQ101">
        <v>482.6</v>
      </c>
      <c r="FR101">
        <v>1.1785000000000001</v>
      </c>
      <c r="FS101">
        <v>1.2432000000000001</v>
      </c>
      <c r="FT101">
        <v>466.9</v>
      </c>
      <c r="FU101">
        <v>393.3</v>
      </c>
      <c r="FV101">
        <v>379.5</v>
      </c>
      <c r="FW101">
        <v>37</v>
      </c>
      <c r="FX101">
        <v>171.2</v>
      </c>
      <c r="FY101">
        <v>581.6</v>
      </c>
      <c r="FZ101">
        <v>420</v>
      </c>
      <c r="GA101">
        <v>406.9</v>
      </c>
      <c r="GB101">
        <v>385.1</v>
      </c>
      <c r="GC101">
        <v>361.9</v>
      </c>
      <c r="GD101">
        <v>341.6</v>
      </c>
      <c r="GE101">
        <v>325.8</v>
      </c>
      <c r="GF101">
        <v>281.39999999999998</v>
      </c>
      <c r="GG101">
        <v>305.89999999999998</v>
      </c>
      <c r="GH101">
        <v>352.3</v>
      </c>
    </row>
    <row r="102" spans="1:190" x14ac:dyDescent="0.25">
      <c r="A102" t="s">
        <v>5540</v>
      </c>
      <c r="B102" t="s">
        <v>6468</v>
      </c>
      <c r="C102" t="s">
        <v>6469</v>
      </c>
      <c r="D102" t="s">
        <v>6470</v>
      </c>
      <c r="E102" t="s">
        <v>968</v>
      </c>
      <c r="F102" t="s">
        <v>969</v>
      </c>
      <c r="G102" t="s">
        <v>970</v>
      </c>
      <c r="H102">
        <v>1992</v>
      </c>
      <c r="I102" t="s">
        <v>5540</v>
      </c>
      <c r="J102" t="s">
        <v>5540</v>
      </c>
      <c r="K102" t="s">
        <v>924</v>
      </c>
      <c r="L102" t="s">
        <v>1698</v>
      </c>
      <c r="M102" t="s">
        <v>971</v>
      </c>
      <c r="N102">
        <v>275</v>
      </c>
      <c r="O102" s="96">
        <v>45382.871516203704</v>
      </c>
      <c r="P102">
        <v>6.5049999999999999</v>
      </c>
      <c r="Q102">
        <v>6.1840000000000002</v>
      </c>
      <c r="R102">
        <v>1.244</v>
      </c>
      <c r="S102">
        <v>2.5099999999999998</v>
      </c>
      <c r="T102">
        <v>915</v>
      </c>
      <c r="U102">
        <v>0</v>
      </c>
      <c r="V102">
        <v>0.24</v>
      </c>
      <c r="W102">
        <v>777.7</v>
      </c>
      <c r="X102">
        <v>0.70409999999999995</v>
      </c>
      <c r="Y102">
        <v>852.1</v>
      </c>
      <c r="Z102">
        <v>0.872</v>
      </c>
      <c r="AA102">
        <v>688.1</v>
      </c>
      <c r="AB102">
        <v>1308.4000000000001</v>
      </c>
      <c r="AC102">
        <v>1046.5</v>
      </c>
      <c r="AD102">
        <v>902.5</v>
      </c>
      <c r="AE102">
        <v>808.8</v>
      </c>
      <c r="AF102">
        <v>754.3</v>
      </c>
      <c r="AG102">
        <v>729.6</v>
      </c>
      <c r="AH102">
        <v>702.1</v>
      </c>
      <c r="AI102">
        <v>0</v>
      </c>
      <c r="AJ102">
        <v>0</v>
      </c>
      <c r="AK102">
        <v>0</v>
      </c>
      <c r="AL102">
        <v>0</v>
      </c>
      <c r="AM102">
        <v>0</v>
      </c>
      <c r="AN102">
        <v>0</v>
      </c>
      <c r="AO102">
        <v>0</v>
      </c>
      <c r="AP102">
        <v>1001.5</v>
      </c>
      <c r="AQ102">
        <v>816.9</v>
      </c>
      <c r="AR102">
        <v>720.6</v>
      </c>
      <c r="AS102">
        <v>661.8</v>
      </c>
      <c r="AT102">
        <v>624.79999999999995</v>
      </c>
      <c r="AU102">
        <v>602.1</v>
      </c>
      <c r="AV102">
        <v>569.9</v>
      </c>
      <c r="AW102">
        <v>0</v>
      </c>
      <c r="AX102">
        <v>0</v>
      </c>
      <c r="AY102">
        <v>0</v>
      </c>
      <c r="AZ102">
        <v>0</v>
      </c>
      <c r="BA102">
        <v>0</v>
      </c>
      <c r="BB102">
        <v>0</v>
      </c>
      <c r="BC102">
        <v>0</v>
      </c>
      <c r="BD102">
        <v>1299.8</v>
      </c>
      <c r="BE102">
        <v>980.5</v>
      </c>
      <c r="BF102">
        <v>812</v>
      </c>
      <c r="BG102">
        <v>707.7</v>
      </c>
      <c r="BH102">
        <v>648.79999999999995</v>
      </c>
      <c r="BI102">
        <v>606.9</v>
      </c>
      <c r="BJ102">
        <v>532.79999999999995</v>
      </c>
      <c r="BK102">
        <v>44.2</v>
      </c>
      <c r="BL102">
        <v>42.5</v>
      </c>
      <c r="BM102">
        <v>40.9</v>
      </c>
      <c r="BN102">
        <v>40</v>
      </c>
      <c r="BO102">
        <v>39.1</v>
      </c>
      <c r="BP102">
        <v>40</v>
      </c>
      <c r="BQ102">
        <v>42</v>
      </c>
      <c r="BR102">
        <v>147.5</v>
      </c>
      <c r="BS102">
        <v>151.80000000000001</v>
      </c>
      <c r="BT102">
        <v>154.69999999999999</v>
      </c>
      <c r="BU102">
        <v>166.7</v>
      </c>
      <c r="BV102">
        <v>176.8</v>
      </c>
      <c r="BW102">
        <v>177.7</v>
      </c>
      <c r="BX102">
        <v>177.1</v>
      </c>
      <c r="BY102">
        <v>1393.7</v>
      </c>
      <c r="BZ102">
        <v>1140</v>
      </c>
      <c r="CA102">
        <v>1004.5</v>
      </c>
      <c r="CB102">
        <v>923.5</v>
      </c>
      <c r="CC102">
        <v>877.4</v>
      </c>
      <c r="CD102">
        <v>868.6</v>
      </c>
      <c r="CE102">
        <v>881.4</v>
      </c>
      <c r="CF102">
        <v>906.2</v>
      </c>
      <c r="CG102">
        <v>755</v>
      </c>
      <c r="CH102">
        <v>679.8</v>
      </c>
      <c r="CI102">
        <v>638.4</v>
      </c>
      <c r="CJ102">
        <v>613.29999999999995</v>
      </c>
      <c r="CK102">
        <v>603.4</v>
      </c>
      <c r="CL102">
        <v>599.20000000000005</v>
      </c>
      <c r="CM102">
        <v>856.6</v>
      </c>
      <c r="CN102">
        <v>722</v>
      </c>
      <c r="CO102">
        <v>655.7</v>
      </c>
      <c r="CP102">
        <v>619.79999999999995</v>
      </c>
      <c r="CQ102">
        <v>594.5</v>
      </c>
      <c r="CR102">
        <v>579.6</v>
      </c>
      <c r="CS102">
        <v>571.5</v>
      </c>
      <c r="CT102">
        <v>827</v>
      </c>
      <c r="CU102">
        <v>697.6</v>
      </c>
      <c r="CV102">
        <v>632.5</v>
      </c>
      <c r="CW102">
        <v>602.5</v>
      </c>
      <c r="CX102">
        <v>574</v>
      </c>
      <c r="CY102">
        <v>550.1</v>
      </c>
      <c r="CZ102">
        <v>528.6</v>
      </c>
      <c r="DA102">
        <v>776.9</v>
      </c>
      <c r="DB102">
        <v>653.6</v>
      </c>
      <c r="DC102">
        <v>599.1</v>
      </c>
      <c r="DD102">
        <v>566.5</v>
      </c>
      <c r="DE102">
        <v>551.1</v>
      </c>
      <c r="DF102">
        <v>539.29999999999995</v>
      </c>
      <c r="DG102">
        <v>498.5</v>
      </c>
      <c r="DH102">
        <v>769.1</v>
      </c>
      <c r="DI102">
        <v>647.79999999999995</v>
      </c>
      <c r="DJ102">
        <v>591.20000000000005</v>
      </c>
      <c r="DK102">
        <v>547.4</v>
      </c>
      <c r="DL102">
        <v>511.4</v>
      </c>
      <c r="DM102">
        <v>484.4</v>
      </c>
      <c r="DN102">
        <v>451.9</v>
      </c>
      <c r="DO102">
        <v>795.8</v>
      </c>
      <c r="DP102">
        <v>662.4</v>
      </c>
      <c r="DQ102">
        <v>601.4</v>
      </c>
      <c r="DR102">
        <v>556.6</v>
      </c>
      <c r="DS102">
        <v>517.1</v>
      </c>
      <c r="DT102">
        <v>479</v>
      </c>
      <c r="DU102">
        <v>409.6</v>
      </c>
      <c r="DV102">
        <v>908.5</v>
      </c>
      <c r="DW102">
        <v>728.3</v>
      </c>
      <c r="DX102">
        <v>632.1</v>
      </c>
      <c r="DY102">
        <v>584.9</v>
      </c>
      <c r="DZ102">
        <v>544.20000000000005</v>
      </c>
      <c r="EA102">
        <v>506.8</v>
      </c>
      <c r="EB102">
        <v>423.2</v>
      </c>
      <c r="EC102">
        <v>1059.2</v>
      </c>
      <c r="ED102">
        <v>826.6</v>
      </c>
      <c r="EE102">
        <v>696.6</v>
      </c>
      <c r="EF102">
        <v>623</v>
      </c>
      <c r="EG102">
        <v>580.79999999999995</v>
      </c>
      <c r="EH102">
        <v>543.6</v>
      </c>
      <c r="EI102">
        <v>473.7</v>
      </c>
      <c r="EJ102">
        <v>1223</v>
      </c>
      <c r="EK102">
        <v>953</v>
      </c>
      <c r="EL102">
        <v>800.4</v>
      </c>
      <c r="EM102">
        <v>694.1</v>
      </c>
      <c r="EN102">
        <v>631.1</v>
      </c>
      <c r="EO102">
        <v>590.6</v>
      </c>
      <c r="EP102">
        <v>522.70000000000005</v>
      </c>
      <c r="EQ102">
        <v>0.65990000000000004</v>
      </c>
      <c r="ER102">
        <v>0.87580000000000002</v>
      </c>
      <c r="ES102">
        <v>1.2257</v>
      </c>
      <c r="ET102">
        <v>0.67500000000000004</v>
      </c>
      <c r="EU102">
        <v>0.90280000000000005</v>
      </c>
      <c r="EV102">
        <v>1.0188999999999999</v>
      </c>
      <c r="EW102">
        <v>0</v>
      </c>
      <c r="EX102">
        <v>0</v>
      </c>
      <c r="EY102">
        <v>2024</v>
      </c>
      <c r="EZ102">
        <v>1.0124</v>
      </c>
      <c r="FA102">
        <v>592.70000000000005</v>
      </c>
      <c r="FB102" t="s">
        <v>7056</v>
      </c>
      <c r="FC102">
        <v>9.375</v>
      </c>
      <c r="FD102">
        <v>5817</v>
      </c>
      <c r="FE102">
        <v>26</v>
      </c>
      <c r="FF102">
        <v>37.700000000000003</v>
      </c>
      <c r="FG102">
        <v>29.8</v>
      </c>
      <c r="FH102">
        <v>0</v>
      </c>
      <c r="FI102">
        <v>106.4</v>
      </c>
      <c r="FJ102">
        <v>693.9</v>
      </c>
      <c r="FK102">
        <v>542.70000000000005</v>
      </c>
      <c r="FL102">
        <v>489.5</v>
      </c>
      <c r="FM102">
        <v>888.9</v>
      </c>
      <c r="FN102">
        <v>664.6</v>
      </c>
      <c r="FO102">
        <v>588.9</v>
      </c>
      <c r="FP102">
        <v>590.20000000000005</v>
      </c>
      <c r="FQ102">
        <v>552.9</v>
      </c>
      <c r="FR102">
        <v>1.0165999999999999</v>
      </c>
      <c r="FS102">
        <v>1.0851</v>
      </c>
      <c r="FT102">
        <v>534.20000000000005</v>
      </c>
      <c r="FU102">
        <v>447.2</v>
      </c>
      <c r="FV102">
        <v>429.8</v>
      </c>
      <c r="FW102">
        <v>38</v>
      </c>
      <c r="FX102">
        <v>139.5</v>
      </c>
      <c r="FY102">
        <v>669.8</v>
      </c>
      <c r="FZ102">
        <v>481</v>
      </c>
      <c r="GA102">
        <v>466.1</v>
      </c>
      <c r="GB102">
        <v>440.5</v>
      </c>
      <c r="GC102">
        <v>414.9</v>
      </c>
      <c r="GD102">
        <v>387.4</v>
      </c>
      <c r="GE102">
        <v>355.6</v>
      </c>
      <c r="GF102">
        <v>295.2</v>
      </c>
      <c r="GG102">
        <v>345.2</v>
      </c>
      <c r="GH102">
        <v>398.6</v>
      </c>
    </row>
    <row r="103" spans="1:190" x14ac:dyDescent="0.25">
      <c r="A103" t="s">
        <v>6775</v>
      </c>
      <c r="B103" t="s">
        <v>6776</v>
      </c>
      <c r="C103" t="s">
        <v>6777</v>
      </c>
      <c r="D103" t="s">
        <v>6778</v>
      </c>
      <c r="E103" t="s">
        <v>968</v>
      </c>
      <c r="F103" t="s">
        <v>969</v>
      </c>
      <c r="G103" t="s">
        <v>970</v>
      </c>
      <c r="H103">
        <v>1992</v>
      </c>
      <c r="I103" t="s">
        <v>5540</v>
      </c>
      <c r="J103" t="s">
        <v>5540</v>
      </c>
      <c r="K103" t="s">
        <v>924</v>
      </c>
      <c r="L103" t="s">
        <v>1698</v>
      </c>
      <c r="M103" t="s">
        <v>971</v>
      </c>
      <c r="N103">
        <v>275</v>
      </c>
      <c r="O103" s="96">
        <v>45382.871192129627</v>
      </c>
      <c r="P103">
        <v>6.5049999999999999</v>
      </c>
      <c r="Q103">
        <v>6.1879999999999997</v>
      </c>
      <c r="R103">
        <v>1.238</v>
      </c>
      <c r="S103">
        <v>2.5099999999999998</v>
      </c>
      <c r="T103">
        <v>886</v>
      </c>
      <c r="U103">
        <v>0</v>
      </c>
      <c r="V103">
        <v>0.22</v>
      </c>
      <c r="W103">
        <v>772</v>
      </c>
      <c r="X103">
        <v>0.70820000000000005</v>
      </c>
      <c r="Y103">
        <v>847.2</v>
      </c>
      <c r="Z103">
        <v>0.87860000000000005</v>
      </c>
      <c r="AA103">
        <v>682.9</v>
      </c>
      <c r="AB103">
        <v>1300.2</v>
      </c>
      <c r="AC103">
        <v>1039.7</v>
      </c>
      <c r="AD103">
        <v>896.5</v>
      </c>
      <c r="AE103">
        <v>803.9</v>
      </c>
      <c r="AF103">
        <v>751</v>
      </c>
      <c r="AG103">
        <v>726.6</v>
      </c>
      <c r="AH103">
        <v>697.3</v>
      </c>
      <c r="AI103">
        <v>0</v>
      </c>
      <c r="AJ103">
        <v>0</v>
      </c>
      <c r="AK103">
        <v>0</v>
      </c>
      <c r="AL103">
        <v>0</v>
      </c>
      <c r="AM103">
        <v>0</v>
      </c>
      <c r="AN103">
        <v>0</v>
      </c>
      <c r="AO103">
        <v>0</v>
      </c>
      <c r="AP103">
        <v>995</v>
      </c>
      <c r="AQ103">
        <v>811.2</v>
      </c>
      <c r="AR103">
        <v>715.5</v>
      </c>
      <c r="AS103">
        <v>656.8</v>
      </c>
      <c r="AT103">
        <v>619.9</v>
      </c>
      <c r="AU103">
        <v>597</v>
      </c>
      <c r="AV103">
        <v>563.5</v>
      </c>
      <c r="AW103">
        <v>0</v>
      </c>
      <c r="AX103">
        <v>0</v>
      </c>
      <c r="AY103">
        <v>0</v>
      </c>
      <c r="AZ103">
        <v>0</v>
      </c>
      <c r="BA103">
        <v>0</v>
      </c>
      <c r="BB103">
        <v>0</v>
      </c>
      <c r="BC103">
        <v>0</v>
      </c>
      <c r="BD103">
        <v>1291.9000000000001</v>
      </c>
      <c r="BE103">
        <v>974</v>
      </c>
      <c r="BF103">
        <v>806.5</v>
      </c>
      <c r="BG103">
        <v>702.6</v>
      </c>
      <c r="BH103">
        <v>644</v>
      </c>
      <c r="BI103">
        <v>601.5</v>
      </c>
      <c r="BJ103">
        <v>525.4</v>
      </c>
      <c r="BK103">
        <v>44.2</v>
      </c>
      <c r="BL103">
        <v>42.5</v>
      </c>
      <c r="BM103">
        <v>41</v>
      </c>
      <c r="BN103">
        <v>40.1</v>
      </c>
      <c r="BO103">
        <v>39.9</v>
      </c>
      <c r="BP103">
        <v>40.1</v>
      </c>
      <c r="BQ103">
        <v>42</v>
      </c>
      <c r="BR103">
        <v>147.5</v>
      </c>
      <c r="BS103">
        <v>151.80000000000001</v>
      </c>
      <c r="BT103">
        <v>154.6</v>
      </c>
      <c r="BU103">
        <v>166.3</v>
      </c>
      <c r="BV103">
        <v>176.8</v>
      </c>
      <c r="BW103">
        <v>177.2</v>
      </c>
      <c r="BX103">
        <v>177.1</v>
      </c>
      <c r="BY103">
        <v>1383.3</v>
      </c>
      <c r="BZ103">
        <v>1131.3</v>
      </c>
      <c r="CA103">
        <v>997</v>
      </c>
      <c r="CB103">
        <v>917.1</v>
      </c>
      <c r="CC103">
        <v>874.1</v>
      </c>
      <c r="CD103">
        <v>866.6</v>
      </c>
      <c r="CE103">
        <v>878.3</v>
      </c>
      <c r="CF103">
        <v>898.8</v>
      </c>
      <c r="CG103">
        <v>748.6</v>
      </c>
      <c r="CH103">
        <v>674.2</v>
      </c>
      <c r="CI103">
        <v>633.79999999999995</v>
      </c>
      <c r="CJ103">
        <v>609.79999999999995</v>
      </c>
      <c r="CK103">
        <v>600.6</v>
      </c>
      <c r="CL103">
        <v>596</v>
      </c>
      <c r="CM103">
        <v>849.3</v>
      </c>
      <c r="CN103">
        <v>715.3</v>
      </c>
      <c r="CO103">
        <v>650.4</v>
      </c>
      <c r="CP103">
        <v>615.20000000000005</v>
      </c>
      <c r="CQ103">
        <v>589.79999999999995</v>
      </c>
      <c r="CR103">
        <v>575.1</v>
      </c>
      <c r="CS103">
        <v>566.9</v>
      </c>
      <c r="CT103">
        <v>819.7</v>
      </c>
      <c r="CU103">
        <v>693.1</v>
      </c>
      <c r="CV103">
        <v>629.20000000000005</v>
      </c>
      <c r="CW103">
        <v>597.1</v>
      </c>
      <c r="CX103">
        <v>567.5</v>
      </c>
      <c r="CY103">
        <v>543.29999999999995</v>
      </c>
      <c r="CZ103">
        <v>522</v>
      </c>
      <c r="DA103">
        <v>772.1</v>
      </c>
      <c r="DB103">
        <v>649.4</v>
      </c>
      <c r="DC103">
        <v>595.1</v>
      </c>
      <c r="DD103">
        <v>561.79999999999995</v>
      </c>
      <c r="DE103">
        <v>546</v>
      </c>
      <c r="DF103">
        <v>533.70000000000005</v>
      </c>
      <c r="DG103">
        <v>488.7</v>
      </c>
      <c r="DH103">
        <v>764.5</v>
      </c>
      <c r="DI103">
        <v>643.4</v>
      </c>
      <c r="DJ103">
        <v>586.20000000000005</v>
      </c>
      <c r="DK103">
        <v>541</v>
      </c>
      <c r="DL103">
        <v>503.5</v>
      </c>
      <c r="DM103">
        <v>475.8</v>
      </c>
      <c r="DN103">
        <v>442.3</v>
      </c>
      <c r="DO103">
        <v>791.2</v>
      </c>
      <c r="DP103">
        <v>657.9</v>
      </c>
      <c r="DQ103">
        <v>596.79999999999995</v>
      </c>
      <c r="DR103">
        <v>550.20000000000005</v>
      </c>
      <c r="DS103">
        <v>509.1</v>
      </c>
      <c r="DT103">
        <v>469.1</v>
      </c>
      <c r="DU103">
        <v>400.2</v>
      </c>
      <c r="DV103">
        <v>903.5</v>
      </c>
      <c r="DW103">
        <v>723.6</v>
      </c>
      <c r="DX103">
        <v>628.1</v>
      </c>
      <c r="DY103">
        <v>579.79999999999995</v>
      </c>
      <c r="DZ103">
        <v>537.79999999999995</v>
      </c>
      <c r="EA103">
        <v>498.4</v>
      </c>
      <c r="EB103">
        <v>415.5</v>
      </c>
      <c r="EC103">
        <v>1054</v>
      </c>
      <c r="ED103">
        <v>822.3</v>
      </c>
      <c r="EE103">
        <v>692.6</v>
      </c>
      <c r="EF103">
        <v>619.29999999999995</v>
      </c>
      <c r="EG103">
        <v>575.9</v>
      </c>
      <c r="EH103">
        <v>537.4</v>
      </c>
      <c r="EI103">
        <v>464.8</v>
      </c>
      <c r="EJ103">
        <v>1217</v>
      </c>
      <c r="EK103">
        <v>948.2</v>
      </c>
      <c r="EL103">
        <v>796</v>
      </c>
      <c r="EM103">
        <v>690.7</v>
      </c>
      <c r="EN103">
        <v>628</v>
      </c>
      <c r="EO103">
        <v>586.6</v>
      </c>
      <c r="EP103">
        <v>516.20000000000005</v>
      </c>
      <c r="EQ103">
        <v>0.66439999999999999</v>
      </c>
      <c r="ER103">
        <v>0.88229999999999997</v>
      </c>
      <c r="ES103">
        <v>1.218</v>
      </c>
      <c r="ET103">
        <v>0.65580000000000005</v>
      </c>
      <c r="EU103">
        <v>0.89100000000000001</v>
      </c>
      <c r="EV103">
        <v>1.0235000000000001</v>
      </c>
      <c r="EW103">
        <v>0</v>
      </c>
      <c r="EX103">
        <v>0</v>
      </c>
      <c r="EY103">
        <v>2024</v>
      </c>
      <c r="EZ103">
        <v>0.99550000000000005</v>
      </c>
      <c r="FA103">
        <v>602.70000000000005</v>
      </c>
      <c r="FB103" t="s">
        <v>6061</v>
      </c>
      <c r="FC103">
        <v>9.3689999999999998</v>
      </c>
      <c r="FD103">
        <v>6149</v>
      </c>
      <c r="FE103">
        <v>26.8</v>
      </c>
      <c r="FF103">
        <v>37.799999999999997</v>
      </c>
      <c r="FG103">
        <v>35.1</v>
      </c>
      <c r="FH103">
        <v>86.2</v>
      </c>
      <c r="FI103">
        <v>77</v>
      </c>
      <c r="FJ103">
        <v>711.7</v>
      </c>
      <c r="FK103">
        <v>551</v>
      </c>
      <c r="FL103">
        <v>492.6</v>
      </c>
      <c r="FM103">
        <v>914.9</v>
      </c>
      <c r="FN103">
        <v>673.4</v>
      </c>
      <c r="FO103">
        <v>586.20000000000005</v>
      </c>
      <c r="FP103">
        <v>595.70000000000005</v>
      </c>
      <c r="FQ103">
        <v>567.29999999999995</v>
      </c>
      <c r="FR103">
        <v>1.0073000000000001</v>
      </c>
      <c r="FS103">
        <v>1.0576000000000001</v>
      </c>
      <c r="FT103">
        <v>547.4</v>
      </c>
      <c r="FU103">
        <v>456.7</v>
      </c>
      <c r="FV103">
        <v>435.3</v>
      </c>
      <c r="FW103">
        <v>38.4</v>
      </c>
      <c r="FX103">
        <v>177.2</v>
      </c>
      <c r="FY103">
        <v>680.8</v>
      </c>
      <c r="FZ103">
        <v>485.1</v>
      </c>
      <c r="GA103">
        <v>469.4</v>
      </c>
      <c r="GB103">
        <v>441.9</v>
      </c>
      <c r="GC103">
        <v>416.7</v>
      </c>
      <c r="GD103">
        <v>371.7</v>
      </c>
      <c r="GE103">
        <v>350.7</v>
      </c>
      <c r="GF103">
        <v>342.1</v>
      </c>
      <c r="GG103">
        <v>374.5</v>
      </c>
      <c r="GH103">
        <v>414.1</v>
      </c>
    </row>
    <row r="104" spans="1:190" x14ac:dyDescent="0.25">
      <c r="A104" t="s">
        <v>5792</v>
      </c>
      <c r="B104" t="s">
        <v>7160</v>
      </c>
      <c r="C104" t="s">
        <v>2080</v>
      </c>
      <c r="D104" t="s">
        <v>2081</v>
      </c>
      <c r="E104" t="s">
        <v>1524</v>
      </c>
      <c r="F104" t="s">
        <v>1525</v>
      </c>
      <c r="G104" t="s">
        <v>7254</v>
      </c>
      <c r="H104">
        <v>2006</v>
      </c>
      <c r="I104" t="s">
        <v>5540</v>
      </c>
      <c r="J104" t="s">
        <v>5540</v>
      </c>
      <c r="K104" t="s">
        <v>924</v>
      </c>
      <c r="L104" t="s">
        <v>1698</v>
      </c>
      <c r="M104" t="s">
        <v>1781</v>
      </c>
      <c r="N104">
        <v>450</v>
      </c>
      <c r="O104" s="96">
        <v>45382.867395833331</v>
      </c>
      <c r="P104">
        <v>9.15</v>
      </c>
      <c r="Q104">
        <v>8.8390000000000004</v>
      </c>
      <c r="R104">
        <v>1.9770000000000001</v>
      </c>
      <c r="S104">
        <v>3.3</v>
      </c>
      <c r="T104">
        <v>3414</v>
      </c>
      <c r="U104">
        <v>0</v>
      </c>
      <c r="V104">
        <v>0.22</v>
      </c>
      <c r="W104">
        <v>663.7</v>
      </c>
      <c r="X104">
        <v>0.82689999999999997</v>
      </c>
      <c r="Y104">
        <v>725.6</v>
      </c>
      <c r="Z104">
        <v>1.0196000000000001</v>
      </c>
      <c r="AA104">
        <v>588.4</v>
      </c>
      <c r="AB104">
        <v>1105.0999999999999</v>
      </c>
      <c r="AC104">
        <v>885.3</v>
      </c>
      <c r="AD104">
        <v>765.1</v>
      </c>
      <c r="AE104">
        <v>690.6</v>
      </c>
      <c r="AF104">
        <v>648.1</v>
      </c>
      <c r="AG104">
        <v>623.20000000000005</v>
      </c>
      <c r="AH104">
        <v>594.29999999999995</v>
      </c>
      <c r="AI104">
        <v>0</v>
      </c>
      <c r="AJ104">
        <v>0</v>
      </c>
      <c r="AK104">
        <v>0</v>
      </c>
      <c r="AL104">
        <v>0</v>
      </c>
      <c r="AM104">
        <v>0</v>
      </c>
      <c r="AN104">
        <v>0</v>
      </c>
      <c r="AO104">
        <v>0</v>
      </c>
      <c r="AP104">
        <v>848.7</v>
      </c>
      <c r="AQ104">
        <v>693.3</v>
      </c>
      <c r="AR104">
        <v>613.4</v>
      </c>
      <c r="AS104">
        <v>566.29999999999995</v>
      </c>
      <c r="AT104">
        <v>537.70000000000005</v>
      </c>
      <c r="AU104">
        <v>519.20000000000005</v>
      </c>
      <c r="AV104">
        <v>493</v>
      </c>
      <c r="AW104">
        <v>0</v>
      </c>
      <c r="AX104">
        <v>0</v>
      </c>
      <c r="AY104">
        <v>0</v>
      </c>
      <c r="AZ104">
        <v>0</v>
      </c>
      <c r="BA104">
        <v>0</v>
      </c>
      <c r="BB104">
        <v>0</v>
      </c>
      <c r="BC104">
        <v>0</v>
      </c>
      <c r="BD104">
        <v>1100.4000000000001</v>
      </c>
      <c r="BE104">
        <v>831.4</v>
      </c>
      <c r="BF104">
        <v>690</v>
      </c>
      <c r="BG104">
        <v>604.20000000000005</v>
      </c>
      <c r="BH104">
        <v>557.9</v>
      </c>
      <c r="BI104">
        <v>523.6</v>
      </c>
      <c r="BJ104">
        <v>470.4</v>
      </c>
      <c r="BK104">
        <v>43.5</v>
      </c>
      <c r="BL104">
        <v>41.4</v>
      </c>
      <c r="BM104">
        <v>39.9</v>
      </c>
      <c r="BN104">
        <v>38.700000000000003</v>
      </c>
      <c r="BO104">
        <v>37.9</v>
      </c>
      <c r="BP104">
        <v>37.799999999999997</v>
      </c>
      <c r="BQ104">
        <v>38.1</v>
      </c>
      <c r="BR104">
        <v>144.69999999999999</v>
      </c>
      <c r="BS104">
        <v>149.19999999999999</v>
      </c>
      <c r="BT104">
        <v>151.6</v>
      </c>
      <c r="BU104">
        <v>157.69999999999999</v>
      </c>
      <c r="BV104">
        <v>169.1</v>
      </c>
      <c r="BW104">
        <v>177.2</v>
      </c>
      <c r="BX104">
        <v>177.2</v>
      </c>
      <c r="BY104">
        <v>1151.9000000000001</v>
      </c>
      <c r="BZ104">
        <v>941.8</v>
      </c>
      <c r="CA104">
        <v>831.8</v>
      </c>
      <c r="CB104">
        <v>766.4</v>
      </c>
      <c r="CC104">
        <v>736.6</v>
      </c>
      <c r="CD104">
        <v>725.9</v>
      </c>
      <c r="CE104">
        <v>722.8</v>
      </c>
      <c r="CF104">
        <v>755.6</v>
      </c>
      <c r="CG104">
        <v>634.20000000000005</v>
      </c>
      <c r="CH104">
        <v>572.70000000000005</v>
      </c>
      <c r="CI104">
        <v>539.70000000000005</v>
      </c>
      <c r="CJ104">
        <v>523.20000000000005</v>
      </c>
      <c r="CK104">
        <v>516</v>
      </c>
      <c r="CL104">
        <v>510.6</v>
      </c>
      <c r="CM104">
        <v>717.8</v>
      </c>
      <c r="CN104">
        <v>608.20000000000005</v>
      </c>
      <c r="CO104">
        <v>554.79999999999995</v>
      </c>
      <c r="CP104">
        <v>526.4</v>
      </c>
      <c r="CQ104">
        <v>509.6</v>
      </c>
      <c r="CR104">
        <v>500</v>
      </c>
      <c r="CS104">
        <v>492.6</v>
      </c>
      <c r="CT104">
        <v>691.7</v>
      </c>
      <c r="CU104">
        <v>583.20000000000005</v>
      </c>
      <c r="CV104">
        <v>534.1</v>
      </c>
      <c r="CW104">
        <v>509.9</v>
      </c>
      <c r="CX104">
        <v>494.6</v>
      </c>
      <c r="CY104">
        <v>479.1</v>
      </c>
      <c r="CZ104">
        <v>462.6</v>
      </c>
      <c r="DA104">
        <v>666.6</v>
      </c>
      <c r="DB104">
        <v>564</v>
      </c>
      <c r="DC104">
        <v>519.1</v>
      </c>
      <c r="DD104">
        <v>491.9</v>
      </c>
      <c r="DE104">
        <v>471.1</v>
      </c>
      <c r="DF104">
        <v>457.5</v>
      </c>
      <c r="DG104">
        <v>441.4</v>
      </c>
      <c r="DH104">
        <v>675.2</v>
      </c>
      <c r="DI104">
        <v>562.1</v>
      </c>
      <c r="DJ104">
        <v>513.4</v>
      </c>
      <c r="DK104">
        <v>482.4</v>
      </c>
      <c r="DL104">
        <v>457.9</v>
      </c>
      <c r="DM104">
        <v>438.4</v>
      </c>
      <c r="DN104">
        <v>400.5</v>
      </c>
      <c r="DO104">
        <v>695.8</v>
      </c>
      <c r="DP104">
        <v>573.79999999999995</v>
      </c>
      <c r="DQ104">
        <v>519.1</v>
      </c>
      <c r="DR104">
        <v>485.5</v>
      </c>
      <c r="DS104">
        <v>456.4</v>
      </c>
      <c r="DT104">
        <v>431.4</v>
      </c>
      <c r="DU104">
        <v>390.7</v>
      </c>
      <c r="DV104">
        <v>771.8</v>
      </c>
      <c r="DW104">
        <v>622.70000000000005</v>
      </c>
      <c r="DX104">
        <v>545.4</v>
      </c>
      <c r="DY104">
        <v>505.8</v>
      </c>
      <c r="DZ104">
        <v>474.3</v>
      </c>
      <c r="EA104">
        <v>445.8</v>
      </c>
      <c r="EB104">
        <v>391.1</v>
      </c>
      <c r="EC104">
        <v>916.4</v>
      </c>
      <c r="ED104">
        <v>717.7</v>
      </c>
      <c r="EE104">
        <v>605.6</v>
      </c>
      <c r="EF104">
        <v>541</v>
      </c>
      <c r="EG104">
        <v>505.4</v>
      </c>
      <c r="EH104">
        <v>476.2</v>
      </c>
      <c r="EI104">
        <v>424</v>
      </c>
      <c r="EJ104">
        <v>1058.2</v>
      </c>
      <c r="EK104">
        <v>828.7</v>
      </c>
      <c r="EL104">
        <v>698.3</v>
      </c>
      <c r="EM104">
        <v>614.70000000000005</v>
      </c>
      <c r="EN104">
        <v>559.6</v>
      </c>
      <c r="EO104">
        <v>520.6</v>
      </c>
      <c r="EP104">
        <v>465.7</v>
      </c>
      <c r="EQ104">
        <v>0.7782</v>
      </c>
      <c r="ER104">
        <v>1.0248999999999999</v>
      </c>
      <c r="ES104">
        <v>1.3211999999999999</v>
      </c>
      <c r="ET104">
        <v>0.7298</v>
      </c>
      <c r="EU104">
        <v>0.9738</v>
      </c>
      <c r="EV104">
        <v>1.0952</v>
      </c>
      <c r="EW104">
        <v>0</v>
      </c>
      <c r="EX104">
        <v>0</v>
      </c>
      <c r="EY104">
        <v>2024</v>
      </c>
      <c r="EZ104">
        <v>1.0913999999999999</v>
      </c>
      <c r="FA104">
        <v>549.79999999999995</v>
      </c>
      <c r="FB104" t="s">
        <v>6638</v>
      </c>
      <c r="FC104">
        <v>10.840999999999999</v>
      </c>
      <c r="FD104">
        <v>7987</v>
      </c>
      <c r="FE104">
        <v>32.200000000000003</v>
      </c>
      <c r="FF104">
        <v>49.9</v>
      </c>
      <c r="FG104">
        <v>41.4</v>
      </c>
      <c r="FH104">
        <v>0</v>
      </c>
      <c r="FI104">
        <v>146.4</v>
      </c>
      <c r="FJ104">
        <v>641.9</v>
      </c>
      <c r="FK104">
        <v>503.6</v>
      </c>
      <c r="FL104">
        <v>454.1</v>
      </c>
      <c r="FM104">
        <v>822.1</v>
      </c>
      <c r="FN104">
        <v>616.1</v>
      </c>
      <c r="FO104">
        <v>547.79999999999995</v>
      </c>
      <c r="FP104">
        <v>546</v>
      </c>
      <c r="FQ104">
        <v>514.4</v>
      </c>
      <c r="FR104">
        <v>1.0989</v>
      </c>
      <c r="FS104">
        <v>1.1662999999999999</v>
      </c>
      <c r="FT104">
        <v>490.4</v>
      </c>
      <c r="FU104">
        <v>411.7</v>
      </c>
      <c r="FV104">
        <v>396.1</v>
      </c>
      <c r="FW104">
        <v>37.5</v>
      </c>
      <c r="FX104">
        <v>140.4</v>
      </c>
      <c r="FY104">
        <v>617.29999999999995</v>
      </c>
      <c r="FZ104">
        <v>445.1</v>
      </c>
      <c r="GA104">
        <v>430.6</v>
      </c>
      <c r="GB104">
        <v>405.9</v>
      </c>
      <c r="GC104">
        <v>380.9</v>
      </c>
      <c r="GD104">
        <v>359.7</v>
      </c>
      <c r="GE104">
        <v>330.8</v>
      </c>
      <c r="GF104">
        <v>276.89999999999998</v>
      </c>
      <c r="GG104">
        <v>314.8</v>
      </c>
      <c r="GH104">
        <v>363.5</v>
      </c>
    </row>
    <row r="105" spans="1:190" x14ac:dyDescent="0.25">
      <c r="A105" t="s">
        <v>5591</v>
      </c>
      <c r="B105" t="s">
        <v>6742</v>
      </c>
      <c r="C105" t="s">
        <v>2151</v>
      </c>
      <c r="D105" t="s">
        <v>2152</v>
      </c>
      <c r="E105" t="s">
        <v>554</v>
      </c>
      <c r="F105" t="s">
        <v>969</v>
      </c>
      <c r="G105" t="s">
        <v>555</v>
      </c>
      <c r="H105">
        <v>1989</v>
      </c>
      <c r="I105" t="s">
        <v>5540</v>
      </c>
      <c r="J105" t="s">
        <v>5540</v>
      </c>
      <c r="K105" t="s">
        <v>924</v>
      </c>
      <c r="L105" t="s">
        <v>1698</v>
      </c>
      <c r="M105" t="s">
        <v>1782</v>
      </c>
      <c r="N105">
        <v>480</v>
      </c>
      <c r="O105" s="96">
        <v>45384.432592592595</v>
      </c>
      <c r="P105">
        <v>9.4949999999999992</v>
      </c>
      <c r="Q105">
        <v>8.7729999999999997</v>
      </c>
      <c r="R105">
        <v>1.762</v>
      </c>
      <c r="S105">
        <v>2.84</v>
      </c>
      <c r="T105">
        <v>2478</v>
      </c>
      <c r="U105">
        <v>0</v>
      </c>
      <c r="V105">
        <v>0.26</v>
      </c>
      <c r="W105">
        <v>667.8</v>
      </c>
      <c r="X105">
        <v>0.81889999999999996</v>
      </c>
      <c r="Y105">
        <v>732.7</v>
      </c>
      <c r="Z105">
        <v>1.0155000000000001</v>
      </c>
      <c r="AA105">
        <v>590.79999999999995</v>
      </c>
      <c r="AB105">
        <v>1130.9000000000001</v>
      </c>
      <c r="AC105">
        <v>896</v>
      </c>
      <c r="AD105">
        <v>766.8</v>
      </c>
      <c r="AE105">
        <v>695.2</v>
      </c>
      <c r="AF105">
        <v>656.9</v>
      </c>
      <c r="AG105">
        <v>632</v>
      </c>
      <c r="AH105">
        <v>601.79999999999995</v>
      </c>
      <c r="AI105">
        <v>0</v>
      </c>
      <c r="AJ105">
        <v>0</v>
      </c>
      <c r="AK105">
        <v>0</v>
      </c>
      <c r="AL105">
        <v>0</v>
      </c>
      <c r="AM105">
        <v>0</v>
      </c>
      <c r="AN105">
        <v>0</v>
      </c>
      <c r="AO105">
        <v>0</v>
      </c>
      <c r="AP105">
        <v>863.8</v>
      </c>
      <c r="AQ105">
        <v>698.9</v>
      </c>
      <c r="AR105">
        <v>613.20000000000005</v>
      </c>
      <c r="AS105">
        <v>567.29999999999995</v>
      </c>
      <c r="AT105">
        <v>540.29999999999995</v>
      </c>
      <c r="AU105">
        <v>521.4</v>
      </c>
      <c r="AV105">
        <v>494.5</v>
      </c>
      <c r="AW105">
        <v>0</v>
      </c>
      <c r="AX105">
        <v>0</v>
      </c>
      <c r="AY105">
        <v>0</v>
      </c>
      <c r="AZ105">
        <v>0</v>
      </c>
      <c r="BA105">
        <v>0</v>
      </c>
      <c r="BB105">
        <v>0</v>
      </c>
      <c r="BC105">
        <v>0</v>
      </c>
      <c r="BD105">
        <v>1132.8</v>
      </c>
      <c r="BE105">
        <v>843</v>
      </c>
      <c r="BF105">
        <v>691.3</v>
      </c>
      <c r="BG105">
        <v>606</v>
      </c>
      <c r="BH105">
        <v>561.79999999999995</v>
      </c>
      <c r="BI105">
        <v>525.70000000000005</v>
      </c>
      <c r="BJ105">
        <v>467.4</v>
      </c>
      <c r="BK105">
        <v>43.7</v>
      </c>
      <c r="BL105">
        <v>41.5</v>
      </c>
      <c r="BM105">
        <v>39.799999999999997</v>
      </c>
      <c r="BN105">
        <v>38.6</v>
      </c>
      <c r="BO105">
        <v>38.299999999999997</v>
      </c>
      <c r="BP105">
        <v>38.4</v>
      </c>
      <c r="BQ105">
        <v>39</v>
      </c>
      <c r="BR105">
        <v>145.1</v>
      </c>
      <c r="BS105">
        <v>149.19999999999999</v>
      </c>
      <c r="BT105">
        <v>150.1</v>
      </c>
      <c r="BU105">
        <v>156.6</v>
      </c>
      <c r="BV105">
        <v>168.2</v>
      </c>
      <c r="BW105">
        <v>176.3</v>
      </c>
      <c r="BX105">
        <v>176.8</v>
      </c>
      <c r="BY105">
        <v>1111.4000000000001</v>
      </c>
      <c r="BZ105">
        <v>906.2</v>
      </c>
      <c r="CA105">
        <v>800.6</v>
      </c>
      <c r="CB105">
        <v>757</v>
      </c>
      <c r="CC105">
        <v>742.6</v>
      </c>
      <c r="CD105">
        <v>736.4</v>
      </c>
      <c r="CE105">
        <v>736.4</v>
      </c>
      <c r="CF105">
        <v>726.1</v>
      </c>
      <c r="CG105">
        <v>610</v>
      </c>
      <c r="CH105">
        <v>555</v>
      </c>
      <c r="CI105">
        <v>531.4</v>
      </c>
      <c r="CJ105">
        <v>523.5</v>
      </c>
      <c r="CK105">
        <v>519.1</v>
      </c>
      <c r="CL105">
        <v>514.9</v>
      </c>
      <c r="CM105">
        <v>689.6</v>
      </c>
      <c r="CN105">
        <v>586.5</v>
      </c>
      <c r="CO105">
        <v>540</v>
      </c>
      <c r="CP105">
        <v>516.6</v>
      </c>
      <c r="CQ105">
        <v>506.9</v>
      </c>
      <c r="CR105">
        <v>501.4</v>
      </c>
      <c r="CS105">
        <v>494.8</v>
      </c>
      <c r="CT105">
        <v>670.6</v>
      </c>
      <c r="CU105">
        <v>571.6</v>
      </c>
      <c r="CV105">
        <v>528.6</v>
      </c>
      <c r="CW105">
        <v>502.3</v>
      </c>
      <c r="CX105">
        <v>483.4</v>
      </c>
      <c r="CY105">
        <v>473.5</v>
      </c>
      <c r="CZ105">
        <v>460.9</v>
      </c>
      <c r="DA105">
        <v>688.9</v>
      </c>
      <c r="DB105">
        <v>578.5</v>
      </c>
      <c r="DC105">
        <v>525.79999999999995</v>
      </c>
      <c r="DD105">
        <v>499.7</v>
      </c>
      <c r="DE105">
        <v>475.2</v>
      </c>
      <c r="DF105">
        <v>454.8</v>
      </c>
      <c r="DG105">
        <v>431.8</v>
      </c>
      <c r="DH105">
        <v>702.1</v>
      </c>
      <c r="DI105">
        <v>573.5</v>
      </c>
      <c r="DJ105">
        <v>517.5</v>
      </c>
      <c r="DK105">
        <v>481.5</v>
      </c>
      <c r="DL105">
        <v>452.2</v>
      </c>
      <c r="DM105">
        <v>431.5</v>
      </c>
      <c r="DN105">
        <v>405.7</v>
      </c>
      <c r="DO105">
        <v>729.5</v>
      </c>
      <c r="DP105">
        <v>591.20000000000005</v>
      </c>
      <c r="DQ105">
        <v>526.29999999999995</v>
      </c>
      <c r="DR105">
        <v>488.1</v>
      </c>
      <c r="DS105">
        <v>454.9</v>
      </c>
      <c r="DT105">
        <v>425.1</v>
      </c>
      <c r="DU105">
        <v>379</v>
      </c>
      <c r="DV105">
        <v>826.8</v>
      </c>
      <c r="DW105">
        <v>657.2</v>
      </c>
      <c r="DX105">
        <v>560.6</v>
      </c>
      <c r="DY105">
        <v>514.20000000000005</v>
      </c>
      <c r="DZ105">
        <v>479.3</v>
      </c>
      <c r="EA105">
        <v>447.1</v>
      </c>
      <c r="EB105">
        <v>384</v>
      </c>
      <c r="EC105">
        <v>996.2</v>
      </c>
      <c r="ED105">
        <v>767.2</v>
      </c>
      <c r="EE105">
        <v>634.79999999999995</v>
      </c>
      <c r="EF105">
        <v>555</v>
      </c>
      <c r="EG105">
        <v>513.5</v>
      </c>
      <c r="EH105">
        <v>481</v>
      </c>
      <c r="EI105">
        <v>422.1</v>
      </c>
      <c r="EJ105">
        <v>1150.3</v>
      </c>
      <c r="EK105">
        <v>885.9</v>
      </c>
      <c r="EL105">
        <v>733</v>
      </c>
      <c r="EM105">
        <v>633.5</v>
      </c>
      <c r="EN105">
        <v>571.1</v>
      </c>
      <c r="EO105">
        <v>527.5</v>
      </c>
      <c r="EP105">
        <v>467.1</v>
      </c>
      <c r="EQ105">
        <v>0.76790000000000003</v>
      </c>
      <c r="ER105">
        <v>1.0224</v>
      </c>
      <c r="ES105">
        <v>1.1795</v>
      </c>
      <c r="ET105">
        <v>0.61360000000000003</v>
      </c>
      <c r="EU105">
        <v>0.8468</v>
      </c>
      <c r="EV105">
        <v>0.9728</v>
      </c>
      <c r="EW105">
        <v>0</v>
      </c>
      <c r="EX105">
        <v>0</v>
      </c>
      <c r="EY105">
        <v>2024</v>
      </c>
      <c r="EZ105">
        <v>0.95220000000000005</v>
      </c>
      <c r="FA105">
        <v>630.1</v>
      </c>
      <c r="FB105" t="s">
        <v>7182</v>
      </c>
      <c r="FC105">
        <v>8.3569999999999993</v>
      </c>
      <c r="FD105">
        <v>3191</v>
      </c>
      <c r="FE105">
        <v>19.600000000000001</v>
      </c>
      <c r="FF105">
        <v>26.3</v>
      </c>
      <c r="FG105">
        <v>17.100000000000001</v>
      </c>
      <c r="FH105">
        <v>62.8</v>
      </c>
      <c r="FI105">
        <v>0</v>
      </c>
      <c r="FJ105">
        <v>756.6</v>
      </c>
      <c r="FK105">
        <v>574.79999999999995</v>
      </c>
      <c r="FL105">
        <v>508.7</v>
      </c>
      <c r="FM105">
        <v>977.8</v>
      </c>
      <c r="FN105">
        <v>708.5</v>
      </c>
      <c r="FO105">
        <v>616.79999999999995</v>
      </c>
      <c r="FP105">
        <v>632.70000000000005</v>
      </c>
      <c r="FQ105">
        <v>582.29999999999995</v>
      </c>
      <c r="FR105">
        <v>0.94830000000000003</v>
      </c>
      <c r="FS105">
        <v>1.0304</v>
      </c>
      <c r="FT105">
        <v>569.20000000000005</v>
      </c>
      <c r="FU105">
        <v>468.5</v>
      </c>
      <c r="FV105">
        <v>442.6</v>
      </c>
      <c r="FW105">
        <v>42.3</v>
      </c>
      <c r="FX105">
        <v>144.19999999999999</v>
      </c>
      <c r="FY105">
        <v>758.3</v>
      </c>
      <c r="FZ105">
        <v>513</v>
      </c>
      <c r="GA105">
        <v>490.8</v>
      </c>
      <c r="GB105">
        <v>453.8</v>
      </c>
      <c r="GC105">
        <v>417.7</v>
      </c>
      <c r="GD105">
        <v>390</v>
      </c>
      <c r="GE105">
        <v>358.5</v>
      </c>
      <c r="GF105">
        <v>303.60000000000002</v>
      </c>
      <c r="GG105">
        <v>329.2</v>
      </c>
      <c r="GH105">
        <v>380.2</v>
      </c>
    </row>
    <row r="106" spans="1:190" x14ac:dyDescent="0.25">
      <c r="A106" t="s">
        <v>5540</v>
      </c>
      <c r="B106" t="s">
        <v>7179</v>
      </c>
      <c r="C106" t="s">
        <v>7180</v>
      </c>
      <c r="D106" t="s">
        <v>7181</v>
      </c>
      <c r="E106" t="s">
        <v>553</v>
      </c>
      <c r="F106" t="s">
        <v>969</v>
      </c>
      <c r="G106" t="s">
        <v>7253</v>
      </c>
      <c r="H106">
        <v>1989</v>
      </c>
      <c r="I106" t="s">
        <v>5540</v>
      </c>
      <c r="J106" t="s">
        <v>5540</v>
      </c>
      <c r="K106" t="s">
        <v>924</v>
      </c>
      <c r="L106" t="s">
        <v>1698</v>
      </c>
      <c r="M106" t="s">
        <v>1781</v>
      </c>
      <c r="N106">
        <v>340</v>
      </c>
      <c r="O106" s="96">
        <v>45382.878032407411</v>
      </c>
      <c r="P106">
        <v>10.082000000000001</v>
      </c>
      <c r="Q106">
        <v>9.0150000000000006</v>
      </c>
      <c r="R106">
        <v>1.774</v>
      </c>
      <c r="S106">
        <v>2.84</v>
      </c>
      <c r="T106">
        <v>2676</v>
      </c>
      <c r="U106">
        <v>0</v>
      </c>
      <c r="V106">
        <v>0.22</v>
      </c>
      <c r="W106">
        <v>652.29999999999995</v>
      </c>
      <c r="X106">
        <v>0.83909999999999996</v>
      </c>
      <c r="Y106">
        <v>715</v>
      </c>
      <c r="Z106">
        <v>1.0368999999999999</v>
      </c>
      <c r="AA106">
        <v>578.6</v>
      </c>
      <c r="AB106">
        <v>1089.3</v>
      </c>
      <c r="AC106">
        <v>866.3</v>
      </c>
      <c r="AD106">
        <v>745.4</v>
      </c>
      <c r="AE106">
        <v>680</v>
      </c>
      <c r="AF106">
        <v>645.1</v>
      </c>
      <c r="AG106">
        <v>621.79999999999995</v>
      </c>
      <c r="AH106">
        <v>592.9</v>
      </c>
      <c r="AI106">
        <v>0</v>
      </c>
      <c r="AJ106">
        <v>0</v>
      </c>
      <c r="AK106">
        <v>0</v>
      </c>
      <c r="AL106">
        <v>0</v>
      </c>
      <c r="AM106">
        <v>0</v>
      </c>
      <c r="AN106">
        <v>0</v>
      </c>
      <c r="AO106">
        <v>0</v>
      </c>
      <c r="AP106">
        <v>835.5</v>
      </c>
      <c r="AQ106">
        <v>677.7</v>
      </c>
      <c r="AR106">
        <v>598.79999999999995</v>
      </c>
      <c r="AS106">
        <v>557</v>
      </c>
      <c r="AT106">
        <v>532.1</v>
      </c>
      <c r="AU106">
        <v>513.9</v>
      </c>
      <c r="AV106">
        <v>487.8</v>
      </c>
      <c r="AW106">
        <v>0</v>
      </c>
      <c r="AX106">
        <v>0</v>
      </c>
      <c r="AY106">
        <v>0</v>
      </c>
      <c r="AZ106">
        <v>0</v>
      </c>
      <c r="BA106">
        <v>0</v>
      </c>
      <c r="BB106">
        <v>0</v>
      </c>
      <c r="BC106">
        <v>0</v>
      </c>
      <c r="BD106">
        <v>1084.7</v>
      </c>
      <c r="BE106">
        <v>813.5</v>
      </c>
      <c r="BF106">
        <v>672.9</v>
      </c>
      <c r="BG106">
        <v>594.70000000000005</v>
      </c>
      <c r="BH106">
        <v>552.20000000000005</v>
      </c>
      <c r="BI106">
        <v>517.4</v>
      </c>
      <c r="BJ106">
        <v>463</v>
      </c>
      <c r="BK106">
        <v>43.7</v>
      </c>
      <c r="BL106">
        <v>41.5</v>
      </c>
      <c r="BM106">
        <v>40</v>
      </c>
      <c r="BN106">
        <v>39</v>
      </c>
      <c r="BO106">
        <v>38.700000000000003</v>
      </c>
      <c r="BP106">
        <v>38.700000000000003</v>
      </c>
      <c r="BQ106">
        <v>39.5</v>
      </c>
      <c r="BR106">
        <v>143.30000000000001</v>
      </c>
      <c r="BS106">
        <v>147.30000000000001</v>
      </c>
      <c r="BT106">
        <v>150.69999999999999</v>
      </c>
      <c r="BU106">
        <v>157.19999999999999</v>
      </c>
      <c r="BV106">
        <v>168.2</v>
      </c>
      <c r="BW106">
        <v>176.3</v>
      </c>
      <c r="BX106">
        <v>174.5</v>
      </c>
      <c r="BY106">
        <v>1135</v>
      </c>
      <c r="BZ106">
        <v>921</v>
      </c>
      <c r="CA106">
        <v>810.7</v>
      </c>
      <c r="CB106">
        <v>761.1</v>
      </c>
      <c r="CC106">
        <v>744.3</v>
      </c>
      <c r="CD106">
        <v>736.2</v>
      </c>
      <c r="CE106">
        <v>736.9</v>
      </c>
      <c r="CF106">
        <v>742</v>
      </c>
      <c r="CG106">
        <v>618.29999999999995</v>
      </c>
      <c r="CH106">
        <v>557.6</v>
      </c>
      <c r="CI106">
        <v>530.5</v>
      </c>
      <c r="CJ106">
        <v>520.4</v>
      </c>
      <c r="CK106">
        <v>515</v>
      </c>
      <c r="CL106">
        <v>511</v>
      </c>
      <c r="CM106">
        <v>702.9</v>
      </c>
      <c r="CN106">
        <v>592.29999999999995</v>
      </c>
      <c r="CO106">
        <v>540.4</v>
      </c>
      <c r="CP106">
        <v>515</v>
      </c>
      <c r="CQ106">
        <v>503.1</v>
      </c>
      <c r="CR106">
        <v>497.1</v>
      </c>
      <c r="CS106">
        <v>491.2</v>
      </c>
      <c r="CT106">
        <v>679.2</v>
      </c>
      <c r="CU106">
        <v>574.70000000000005</v>
      </c>
      <c r="CV106">
        <v>527.6</v>
      </c>
      <c r="CW106">
        <v>501</v>
      </c>
      <c r="CX106">
        <v>481.9</v>
      </c>
      <c r="CY106">
        <v>469.7</v>
      </c>
      <c r="CZ106">
        <v>457.9</v>
      </c>
      <c r="DA106">
        <v>667.6</v>
      </c>
      <c r="DB106">
        <v>558.79999999999995</v>
      </c>
      <c r="DC106">
        <v>517.5</v>
      </c>
      <c r="DD106">
        <v>500.1</v>
      </c>
      <c r="DE106">
        <v>476.6</v>
      </c>
      <c r="DF106">
        <v>455.6</v>
      </c>
      <c r="DG106">
        <v>429.2</v>
      </c>
      <c r="DH106">
        <v>656</v>
      </c>
      <c r="DI106">
        <v>545.29999999999995</v>
      </c>
      <c r="DJ106">
        <v>498.9</v>
      </c>
      <c r="DK106">
        <v>468.5</v>
      </c>
      <c r="DL106">
        <v>448.9</v>
      </c>
      <c r="DM106">
        <v>434.5</v>
      </c>
      <c r="DN106">
        <v>410.4</v>
      </c>
      <c r="DO106">
        <v>676.2</v>
      </c>
      <c r="DP106">
        <v>555.70000000000005</v>
      </c>
      <c r="DQ106">
        <v>504.1</v>
      </c>
      <c r="DR106">
        <v>468.5</v>
      </c>
      <c r="DS106">
        <v>438</v>
      </c>
      <c r="DT106">
        <v>413.8</v>
      </c>
      <c r="DU106">
        <v>383.3</v>
      </c>
      <c r="DV106">
        <v>757.1</v>
      </c>
      <c r="DW106">
        <v>603.79999999999995</v>
      </c>
      <c r="DX106">
        <v>529.4</v>
      </c>
      <c r="DY106">
        <v>490.5</v>
      </c>
      <c r="DZ106">
        <v>457</v>
      </c>
      <c r="EA106">
        <v>425</v>
      </c>
      <c r="EB106">
        <v>359.8</v>
      </c>
      <c r="EC106">
        <v>903.7</v>
      </c>
      <c r="ED106">
        <v>702.9</v>
      </c>
      <c r="EE106">
        <v>589.20000000000005</v>
      </c>
      <c r="EF106">
        <v>526.6</v>
      </c>
      <c r="EG106">
        <v>490.8</v>
      </c>
      <c r="EH106">
        <v>459.6</v>
      </c>
      <c r="EI106">
        <v>399.1</v>
      </c>
      <c r="EJ106">
        <v>1043.5</v>
      </c>
      <c r="EK106">
        <v>811.7</v>
      </c>
      <c r="EL106">
        <v>680</v>
      </c>
      <c r="EM106">
        <v>598.9</v>
      </c>
      <c r="EN106">
        <v>545.9</v>
      </c>
      <c r="EO106">
        <v>507.3</v>
      </c>
      <c r="EP106">
        <v>448.9</v>
      </c>
      <c r="EQ106">
        <v>0.79300000000000004</v>
      </c>
      <c r="ER106">
        <v>1.0438000000000001</v>
      </c>
      <c r="ES106">
        <v>1.2413000000000001</v>
      </c>
      <c r="ET106">
        <v>0.63060000000000005</v>
      </c>
      <c r="EU106">
        <v>0.87890000000000001</v>
      </c>
      <c r="EV106">
        <v>1.0242</v>
      </c>
      <c r="EW106">
        <v>0</v>
      </c>
      <c r="EX106">
        <v>0</v>
      </c>
      <c r="EY106">
        <v>2024</v>
      </c>
      <c r="EZ106">
        <v>0.99219999999999997</v>
      </c>
      <c r="FA106">
        <v>604.70000000000005</v>
      </c>
      <c r="FB106" t="s">
        <v>7193</v>
      </c>
      <c r="FC106">
        <v>9.4440000000000008</v>
      </c>
      <c r="FD106">
        <v>4779</v>
      </c>
      <c r="FE106">
        <v>25.9</v>
      </c>
      <c r="FF106">
        <v>36.9</v>
      </c>
      <c r="FG106">
        <v>23.1</v>
      </c>
      <c r="FH106">
        <v>68.8</v>
      </c>
      <c r="FI106">
        <v>65.400000000000006</v>
      </c>
      <c r="FJ106">
        <v>731.6</v>
      </c>
      <c r="FK106">
        <v>549.79999999999995</v>
      </c>
      <c r="FL106">
        <v>483.4</v>
      </c>
      <c r="FM106">
        <v>951.5</v>
      </c>
      <c r="FN106">
        <v>682.7</v>
      </c>
      <c r="FO106">
        <v>585.79999999999995</v>
      </c>
      <c r="FP106">
        <v>599.70000000000005</v>
      </c>
      <c r="FQ106">
        <v>566.20000000000005</v>
      </c>
      <c r="FR106">
        <v>1.0004</v>
      </c>
      <c r="FS106">
        <v>1.0597000000000001</v>
      </c>
      <c r="FT106">
        <v>542.79999999999995</v>
      </c>
      <c r="FU106">
        <v>445.2</v>
      </c>
      <c r="FV106">
        <v>420.3</v>
      </c>
      <c r="FW106">
        <v>39.700000000000003</v>
      </c>
      <c r="FX106">
        <v>173</v>
      </c>
      <c r="FY106">
        <v>695.3</v>
      </c>
      <c r="FZ106">
        <v>481.1</v>
      </c>
      <c r="GA106">
        <v>462.8</v>
      </c>
      <c r="GB106">
        <v>430.6</v>
      </c>
      <c r="GC106">
        <v>398.7</v>
      </c>
      <c r="GD106">
        <v>364.5</v>
      </c>
      <c r="GE106">
        <v>328.4</v>
      </c>
      <c r="GF106">
        <v>302.60000000000002</v>
      </c>
      <c r="GG106">
        <v>342.6</v>
      </c>
      <c r="GH106">
        <v>390.2</v>
      </c>
    </row>
    <row r="107" spans="1:190" x14ac:dyDescent="0.25">
      <c r="A107" t="s">
        <v>5714</v>
      </c>
      <c r="B107" t="s">
        <v>6220</v>
      </c>
      <c r="C107" t="s">
        <v>587</v>
      </c>
      <c r="D107" t="s">
        <v>588</v>
      </c>
      <c r="E107" t="s">
        <v>553</v>
      </c>
      <c r="F107" t="s">
        <v>969</v>
      </c>
      <c r="G107" t="s">
        <v>7253</v>
      </c>
      <c r="H107">
        <v>1989</v>
      </c>
      <c r="I107" t="s">
        <v>5715</v>
      </c>
      <c r="J107" t="s">
        <v>5540</v>
      </c>
      <c r="K107" t="s">
        <v>924</v>
      </c>
      <c r="L107" t="s">
        <v>1698</v>
      </c>
      <c r="M107" t="s">
        <v>1781</v>
      </c>
      <c r="N107">
        <v>450</v>
      </c>
      <c r="O107" s="96">
        <v>45386.430636574078</v>
      </c>
      <c r="P107">
        <v>9.4949999999999992</v>
      </c>
      <c r="Q107">
        <v>8.7210000000000001</v>
      </c>
      <c r="R107">
        <v>1.7669999999999999</v>
      </c>
      <c r="S107">
        <v>2.84</v>
      </c>
      <c r="T107">
        <v>2514</v>
      </c>
      <c r="U107">
        <v>0</v>
      </c>
      <c r="V107">
        <v>0.25</v>
      </c>
      <c r="W107">
        <v>665.6</v>
      </c>
      <c r="X107">
        <v>0.82269999999999999</v>
      </c>
      <c r="Y107">
        <v>729.3</v>
      </c>
      <c r="Z107">
        <v>1.0182</v>
      </c>
      <c r="AA107">
        <v>589.29999999999995</v>
      </c>
      <c r="AB107">
        <v>1124.5999999999999</v>
      </c>
      <c r="AC107">
        <v>891.5</v>
      </c>
      <c r="AD107">
        <v>763.1</v>
      </c>
      <c r="AE107">
        <v>692.2</v>
      </c>
      <c r="AF107">
        <v>653.79999999999995</v>
      </c>
      <c r="AG107">
        <v>629.29999999999995</v>
      </c>
      <c r="AH107">
        <v>599.5</v>
      </c>
      <c r="AI107">
        <v>0</v>
      </c>
      <c r="AJ107">
        <v>0</v>
      </c>
      <c r="AK107">
        <v>0</v>
      </c>
      <c r="AL107">
        <v>0</v>
      </c>
      <c r="AM107">
        <v>0</v>
      </c>
      <c r="AN107">
        <v>0</v>
      </c>
      <c r="AO107">
        <v>0</v>
      </c>
      <c r="AP107">
        <v>858.9</v>
      </c>
      <c r="AQ107">
        <v>695.9</v>
      </c>
      <c r="AR107">
        <v>611.20000000000005</v>
      </c>
      <c r="AS107">
        <v>566.1</v>
      </c>
      <c r="AT107">
        <v>539.5</v>
      </c>
      <c r="AU107">
        <v>520.70000000000005</v>
      </c>
      <c r="AV107">
        <v>494.2</v>
      </c>
      <c r="AW107">
        <v>0</v>
      </c>
      <c r="AX107">
        <v>0</v>
      </c>
      <c r="AY107">
        <v>0</v>
      </c>
      <c r="AZ107">
        <v>0</v>
      </c>
      <c r="BA107">
        <v>0</v>
      </c>
      <c r="BB107">
        <v>0</v>
      </c>
      <c r="BC107">
        <v>0</v>
      </c>
      <c r="BD107">
        <v>1126.7</v>
      </c>
      <c r="BE107">
        <v>839</v>
      </c>
      <c r="BF107">
        <v>688.5</v>
      </c>
      <c r="BG107">
        <v>604.29999999999995</v>
      </c>
      <c r="BH107">
        <v>560.9</v>
      </c>
      <c r="BI107">
        <v>525.4</v>
      </c>
      <c r="BJ107">
        <v>467.6</v>
      </c>
      <c r="BK107">
        <v>43.5</v>
      </c>
      <c r="BL107">
        <v>41.2</v>
      </c>
      <c r="BM107">
        <v>39.4</v>
      </c>
      <c r="BN107">
        <v>38.200000000000003</v>
      </c>
      <c r="BO107">
        <v>37.799999999999997</v>
      </c>
      <c r="BP107">
        <v>37.799999999999997</v>
      </c>
      <c r="BQ107">
        <v>38.4</v>
      </c>
      <c r="BR107">
        <v>145.1</v>
      </c>
      <c r="BS107">
        <v>149.19999999999999</v>
      </c>
      <c r="BT107">
        <v>150.1</v>
      </c>
      <c r="BU107">
        <v>157</v>
      </c>
      <c r="BV107">
        <v>169.1</v>
      </c>
      <c r="BW107">
        <v>176.8</v>
      </c>
      <c r="BX107">
        <v>176.8</v>
      </c>
      <c r="BY107">
        <v>1103.5999999999999</v>
      </c>
      <c r="BZ107">
        <v>899.8</v>
      </c>
      <c r="CA107">
        <v>794.9</v>
      </c>
      <c r="CB107">
        <v>752.2</v>
      </c>
      <c r="CC107">
        <v>737.6</v>
      </c>
      <c r="CD107">
        <v>731.2</v>
      </c>
      <c r="CE107">
        <v>731.4</v>
      </c>
      <c r="CF107">
        <v>723</v>
      </c>
      <c r="CG107">
        <v>608.29999999999995</v>
      </c>
      <c r="CH107">
        <v>553.9</v>
      </c>
      <c r="CI107">
        <v>530.70000000000005</v>
      </c>
      <c r="CJ107">
        <v>522.6</v>
      </c>
      <c r="CK107">
        <v>518.20000000000005</v>
      </c>
      <c r="CL107">
        <v>514.29999999999995</v>
      </c>
      <c r="CM107">
        <v>687.4</v>
      </c>
      <c r="CN107">
        <v>585.70000000000005</v>
      </c>
      <c r="CO107">
        <v>539.5</v>
      </c>
      <c r="CP107">
        <v>516.29999999999995</v>
      </c>
      <c r="CQ107">
        <v>506.4</v>
      </c>
      <c r="CR107">
        <v>501</v>
      </c>
      <c r="CS107">
        <v>494.9</v>
      </c>
      <c r="CT107">
        <v>669</v>
      </c>
      <c r="CU107">
        <v>571.6</v>
      </c>
      <c r="CV107">
        <v>528.79999999999995</v>
      </c>
      <c r="CW107">
        <v>502.6</v>
      </c>
      <c r="CX107">
        <v>483.8</v>
      </c>
      <c r="CY107">
        <v>473.5</v>
      </c>
      <c r="CZ107">
        <v>461.9</v>
      </c>
      <c r="DA107">
        <v>687.8</v>
      </c>
      <c r="DB107">
        <v>576.4</v>
      </c>
      <c r="DC107">
        <v>524.4</v>
      </c>
      <c r="DD107">
        <v>499</v>
      </c>
      <c r="DE107">
        <v>477.8</v>
      </c>
      <c r="DF107">
        <v>457.2</v>
      </c>
      <c r="DG107">
        <v>433.8</v>
      </c>
      <c r="DH107">
        <v>695</v>
      </c>
      <c r="DI107">
        <v>570.70000000000005</v>
      </c>
      <c r="DJ107">
        <v>516.9</v>
      </c>
      <c r="DK107">
        <v>481.4</v>
      </c>
      <c r="DL107">
        <v>452.3</v>
      </c>
      <c r="DM107">
        <v>431.3</v>
      </c>
      <c r="DN107">
        <v>405.7</v>
      </c>
      <c r="DO107">
        <v>722.3</v>
      </c>
      <c r="DP107">
        <v>587.9</v>
      </c>
      <c r="DQ107">
        <v>525.79999999999995</v>
      </c>
      <c r="DR107">
        <v>488.3</v>
      </c>
      <c r="DS107">
        <v>455.8</v>
      </c>
      <c r="DT107">
        <v>426.5</v>
      </c>
      <c r="DU107">
        <v>379.3</v>
      </c>
      <c r="DV107">
        <v>820.1</v>
      </c>
      <c r="DW107">
        <v>654.5</v>
      </c>
      <c r="DX107">
        <v>559.9</v>
      </c>
      <c r="DY107">
        <v>514.70000000000005</v>
      </c>
      <c r="DZ107">
        <v>480.4</v>
      </c>
      <c r="EA107">
        <v>448.8</v>
      </c>
      <c r="EB107">
        <v>386.8</v>
      </c>
      <c r="EC107">
        <v>992</v>
      </c>
      <c r="ED107">
        <v>764.9</v>
      </c>
      <c r="EE107">
        <v>633.4</v>
      </c>
      <c r="EF107">
        <v>554.6</v>
      </c>
      <c r="EG107">
        <v>514</v>
      </c>
      <c r="EH107">
        <v>482</v>
      </c>
      <c r="EI107">
        <v>424.2</v>
      </c>
      <c r="EJ107">
        <v>1145.5</v>
      </c>
      <c r="EK107">
        <v>883.2</v>
      </c>
      <c r="EL107">
        <v>731.3</v>
      </c>
      <c r="EM107">
        <v>632.20000000000005</v>
      </c>
      <c r="EN107">
        <v>570.1</v>
      </c>
      <c r="EO107">
        <v>527.29999999999995</v>
      </c>
      <c r="EP107">
        <v>467.6</v>
      </c>
      <c r="EQ107">
        <v>0.77180000000000004</v>
      </c>
      <c r="ER107">
        <v>1.0250999999999999</v>
      </c>
      <c r="ES107">
        <v>1.1673</v>
      </c>
      <c r="ET107">
        <v>0.60289999999999999</v>
      </c>
      <c r="EU107">
        <v>0.83220000000000005</v>
      </c>
      <c r="EV107">
        <v>0.97</v>
      </c>
      <c r="EW107">
        <v>0</v>
      </c>
      <c r="EX107">
        <v>0</v>
      </c>
      <c r="EY107">
        <v>2024</v>
      </c>
      <c r="EZ107">
        <v>0.93620000000000003</v>
      </c>
      <c r="FA107">
        <v>640.9</v>
      </c>
      <c r="FB107" t="s">
        <v>7161</v>
      </c>
      <c r="FC107">
        <v>8.2159999999999993</v>
      </c>
      <c r="FD107">
        <v>4053</v>
      </c>
      <c r="FE107">
        <v>21.6</v>
      </c>
      <c r="FF107">
        <v>28.1</v>
      </c>
      <c r="FG107">
        <v>20.9</v>
      </c>
      <c r="FH107">
        <v>70.900000000000006</v>
      </c>
      <c r="FI107">
        <v>53.9</v>
      </c>
      <c r="FJ107">
        <v>771</v>
      </c>
      <c r="FK107">
        <v>585.4</v>
      </c>
      <c r="FL107">
        <v>514</v>
      </c>
      <c r="FM107">
        <v>995.2</v>
      </c>
      <c r="FN107">
        <v>721</v>
      </c>
      <c r="FO107">
        <v>618.6</v>
      </c>
      <c r="FP107">
        <v>640.9</v>
      </c>
      <c r="FQ107">
        <v>595</v>
      </c>
      <c r="FR107">
        <v>0.93620000000000003</v>
      </c>
      <c r="FS107">
        <v>1.0084</v>
      </c>
      <c r="FT107">
        <v>577.5</v>
      </c>
      <c r="FU107">
        <v>472.5</v>
      </c>
      <c r="FV107">
        <v>447.8</v>
      </c>
      <c r="FW107">
        <v>39.299999999999997</v>
      </c>
      <c r="FX107">
        <v>174.8</v>
      </c>
      <c r="FY107">
        <v>736.5</v>
      </c>
      <c r="FZ107">
        <v>511.7</v>
      </c>
      <c r="GA107">
        <v>491.5</v>
      </c>
      <c r="GB107">
        <v>455.5</v>
      </c>
      <c r="GC107">
        <v>424.5</v>
      </c>
      <c r="GD107">
        <v>370.6</v>
      </c>
      <c r="GE107">
        <v>350</v>
      </c>
      <c r="GF107">
        <v>326.89999999999998</v>
      </c>
      <c r="GG107">
        <v>369.7</v>
      </c>
      <c r="GH107">
        <v>418.6</v>
      </c>
    </row>
    <row r="108" spans="1:190" x14ac:dyDescent="0.25">
      <c r="A108" t="s">
        <v>5540</v>
      </c>
      <c r="B108" t="s">
        <v>6308</v>
      </c>
      <c r="C108" t="s">
        <v>6309</v>
      </c>
      <c r="D108" t="s">
        <v>6310</v>
      </c>
      <c r="E108" t="s">
        <v>553</v>
      </c>
      <c r="F108" t="s">
        <v>969</v>
      </c>
      <c r="G108" t="s">
        <v>7253</v>
      </c>
      <c r="H108">
        <v>1992</v>
      </c>
      <c r="I108" t="s">
        <v>5540</v>
      </c>
      <c r="J108" t="s">
        <v>5540</v>
      </c>
      <c r="K108" t="s">
        <v>924</v>
      </c>
      <c r="L108" t="s">
        <v>1698</v>
      </c>
      <c r="M108" t="s">
        <v>1781</v>
      </c>
      <c r="N108">
        <v>560</v>
      </c>
      <c r="O108" s="96">
        <v>45382.871249999997</v>
      </c>
      <c r="P108">
        <v>9.4949999999999992</v>
      </c>
      <c r="Q108">
        <v>8.7379999999999995</v>
      </c>
      <c r="R108">
        <v>1.7669999999999999</v>
      </c>
      <c r="S108">
        <v>2.84</v>
      </c>
      <c r="T108">
        <v>2514</v>
      </c>
      <c r="U108">
        <v>0</v>
      </c>
      <c r="V108">
        <v>0.24</v>
      </c>
      <c r="W108">
        <v>663.9</v>
      </c>
      <c r="X108">
        <v>0.82679999999999998</v>
      </c>
      <c r="Y108">
        <v>725.7</v>
      </c>
      <c r="Z108">
        <v>1.0218</v>
      </c>
      <c r="AA108">
        <v>587.20000000000005</v>
      </c>
      <c r="AB108">
        <v>1124</v>
      </c>
      <c r="AC108">
        <v>891.6</v>
      </c>
      <c r="AD108">
        <v>763</v>
      </c>
      <c r="AE108">
        <v>687.8</v>
      </c>
      <c r="AF108">
        <v>647.79999999999995</v>
      </c>
      <c r="AG108">
        <v>622.29999999999995</v>
      </c>
      <c r="AH108">
        <v>591.70000000000005</v>
      </c>
      <c r="AI108">
        <v>0</v>
      </c>
      <c r="AJ108">
        <v>0</v>
      </c>
      <c r="AK108">
        <v>0</v>
      </c>
      <c r="AL108">
        <v>0</v>
      </c>
      <c r="AM108">
        <v>0</v>
      </c>
      <c r="AN108">
        <v>0</v>
      </c>
      <c r="AO108">
        <v>0</v>
      </c>
      <c r="AP108">
        <v>858.7</v>
      </c>
      <c r="AQ108">
        <v>696</v>
      </c>
      <c r="AR108">
        <v>611.20000000000005</v>
      </c>
      <c r="AS108">
        <v>563.6</v>
      </c>
      <c r="AT108">
        <v>536.20000000000005</v>
      </c>
      <c r="AU108">
        <v>516.4</v>
      </c>
      <c r="AV108">
        <v>488.3</v>
      </c>
      <c r="AW108">
        <v>0</v>
      </c>
      <c r="AX108">
        <v>0</v>
      </c>
      <c r="AY108">
        <v>0</v>
      </c>
      <c r="AZ108">
        <v>0</v>
      </c>
      <c r="BA108">
        <v>0</v>
      </c>
      <c r="BB108">
        <v>0</v>
      </c>
      <c r="BC108">
        <v>0</v>
      </c>
      <c r="BD108">
        <v>1126.5</v>
      </c>
      <c r="BE108">
        <v>839.2</v>
      </c>
      <c r="BF108">
        <v>688.5</v>
      </c>
      <c r="BG108">
        <v>601.20000000000005</v>
      </c>
      <c r="BH108">
        <v>557.20000000000005</v>
      </c>
      <c r="BI108">
        <v>521.6</v>
      </c>
      <c r="BJ108">
        <v>462.4</v>
      </c>
      <c r="BK108">
        <v>43.5</v>
      </c>
      <c r="BL108">
        <v>41.4</v>
      </c>
      <c r="BM108">
        <v>39.4</v>
      </c>
      <c r="BN108">
        <v>37.799999999999997</v>
      </c>
      <c r="BO108">
        <v>37.4</v>
      </c>
      <c r="BP108">
        <v>37.299999999999997</v>
      </c>
      <c r="BQ108">
        <v>38.299999999999997</v>
      </c>
      <c r="BR108">
        <v>145.1</v>
      </c>
      <c r="BS108">
        <v>149.19999999999999</v>
      </c>
      <c r="BT108">
        <v>150.5</v>
      </c>
      <c r="BU108">
        <v>157.19999999999999</v>
      </c>
      <c r="BV108">
        <v>170.4</v>
      </c>
      <c r="BW108">
        <v>177.2</v>
      </c>
      <c r="BX108">
        <v>177.2</v>
      </c>
      <c r="BY108">
        <v>1099.0999999999999</v>
      </c>
      <c r="BZ108">
        <v>897.1</v>
      </c>
      <c r="CA108">
        <v>791.5</v>
      </c>
      <c r="CB108">
        <v>740.5</v>
      </c>
      <c r="CC108">
        <v>723.8</v>
      </c>
      <c r="CD108">
        <v>715.9</v>
      </c>
      <c r="CE108">
        <v>713.6</v>
      </c>
      <c r="CF108">
        <v>720.4</v>
      </c>
      <c r="CG108">
        <v>605.4</v>
      </c>
      <c r="CH108">
        <v>552.29999999999995</v>
      </c>
      <c r="CI108">
        <v>526.6</v>
      </c>
      <c r="CJ108">
        <v>516.6</v>
      </c>
      <c r="CK108">
        <v>511.3</v>
      </c>
      <c r="CL108">
        <v>506</v>
      </c>
      <c r="CM108">
        <v>685.1</v>
      </c>
      <c r="CN108">
        <v>582.79999999999995</v>
      </c>
      <c r="CO108">
        <v>538.1</v>
      </c>
      <c r="CP108">
        <v>513.6</v>
      </c>
      <c r="CQ108">
        <v>500.6</v>
      </c>
      <c r="CR108">
        <v>494.5</v>
      </c>
      <c r="CS108">
        <v>486.8</v>
      </c>
      <c r="CT108">
        <v>666.8</v>
      </c>
      <c r="CU108">
        <v>569.29999999999995</v>
      </c>
      <c r="CV108">
        <v>527.5</v>
      </c>
      <c r="CW108">
        <v>501.4</v>
      </c>
      <c r="CX108">
        <v>480.6</v>
      </c>
      <c r="CY108">
        <v>467.7</v>
      </c>
      <c r="CZ108">
        <v>454.8</v>
      </c>
      <c r="DA108">
        <v>685.1</v>
      </c>
      <c r="DB108">
        <v>575.70000000000005</v>
      </c>
      <c r="DC108">
        <v>523.5</v>
      </c>
      <c r="DD108">
        <v>494.9</v>
      </c>
      <c r="DE108">
        <v>476.5</v>
      </c>
      <c r="DF108">
        <v>455.1</v>
      </c>
      <c r="DG108">
        <v>427.9</v>
      </c>
      <c r="DH108">
        <v>697.9</v>
      </c>
      <c r="DI108">
        <v>573.20000000000005</v>
      </c>
      <c r="DJ108">
        <v>518.29999999999995</v>
      </c>
      <c r="DK108">
        <v>482.7</v>
      </c>
      <c r="DL108">
        <v>452.4</v>
      </c>
      <c r="DM108">
        <v>428.4</v>
      </c>
      <c r="DN108">
        <v>399.2</v>
      </c>
      <c r="DO108">
        <v>726.2</v>
      </c>
      <c r="DP108">
        <v>591.4</v>
      </c>
      <c r="DQ108">
        <v>528.20000000000005</v>
      </c>
      <c r="DR108">
        <v>490.9</v>
      </c>
      <c r="DS108">
        <v>458.2</v>
      </c>
      <c r="DT108">
        <v>428.5</v>
      </c>
      <c r="DU108">
        <v>376</v>
      </c>
      <c r="DV108">
        <v>824.7</v>
      </c>
      <c r="DW108">
        <v>658.2</v>
      </c>
      <c r="DX108">
        <v>562.9</v>
      </c>
      <c r="DY108">
        <v>517.20000000000005</v>
      </c>
      <c r="DZ108">
        <v>483.4</v>
      </c>
      <c r="EA108">
        <v>452.3</v>
      </c>
      <c r="EB108">
        <v>391.4</v>
      </c>
      <c r="EC108">
        <v>994.9</v>
      </c>
      <c r="ED108">
        <v>767.5</v>
      </c>
      <c r="EE108">
        <v>636.20000000000005</v>
      </c>
      <c r="EF108">
        <v>557.29999999999995</v>
      </c>
      <c r="EG108">
        <v>516.29999999999995</v>
      </c>
      <c r="EH108">
        <v>484.7</v>
      </c>
      <c r="EI108">
        <v>428</v>
      </c>
      <c r="EJ108">
        <v>1148.9000000000001</v>
      </c>
      <c r="EK108">
        <v>886.2</v>
      </c>
      <c r="EL108">
        <v>734.5</v>
      </c>
      <c r="EM108">
        <v>635.20000000000005</v>
      </c>
      <c r="EN108">
        <v>571.70000000000005</v>
      </c>
      <c r="EO108">
        <v>528.70000000000005</v>
      </c>
      <c r="EP108">
        <v>469.8</v>
      </c>
      <c r="EQ108">
        <v>0.77180000000000004</v>
      </c>
      <c r="ER108">
        <v>1.028</v>
      </c>
      <c r="ES108">
        <v>1.0893999999999999</v>
      </c>
      <c r="ET108">
        <v>0.63319999999999999</v>
      </c>
      <c r="EU108">
        <v>0.8135</v>
      </c>
      <c r="EV108">
        <v>0.90569999999999995</v>
      </c>
      <c r="EW108">
        <v>0</v>
      </c>
      <c r="EX108">
        <v>0</v>
      </c>
      <c r="EY108">
        <v>2024</v>
      </c>
      <c r="EZ108">
        <v>0.91120000000000001</v>
      </c>
      <c r="FA108">
        <v>658.5</v>
      </c>
      <c r="FB108" t="s">
        <v>6652</v>
      </c>
      <c r="FC108">
        <v>6.875</v>
      </c>
      <c r="FD108">
        <v>1753</v>
      </c>
      <c r="FE108">
        <v>12</v>
      </c>
      <c r="FF108">
        <v>21.2</v>
      </c>
      <c r="FG108">
        <v>13</v>
      </c>
      <c r="FH108">
        <v>44.6</v>
      </c>
      <c r="FI108">
        <v>0</v>
      </c>
      <c r="FJ108">
        <v>743.9</v>
      </c>
      <c r="FK108">
        <v>607.29999999999995</v>
      </c>
      <c r="FL108">
        <v>550.79999999999995</v>
      </c>
      <c r="FM108">
        <v>947.6</v>
      </c>
      <c r="FN108">
        <v>737.6</v>
      </c>
      <c r="FO108">
        <v>662.5</v>
      </c>
      <c r="FP108">
        <v>662</v>
      </c>
      <c r="FQ108">
        <v>605.79999999999995</v>
      </c>
      <c r="FR108">
        <v>0.90639999999999998</v>
      </c>
      <c r="FS108">
        <v>0.99039999999999995</v>
      </c>
      <c r="FT108">
        <v>601</v>
      </c>
      <c r="FU108">
        <v>506.9</v>
      </c>
      <c r="FV108">
        <v>479.1</v>
      </c>
      <c r="FW108">
        <v>41.3</v>
      </c>
      <c r="FX108">
        <v>147.6</v>
      </c>
      <c r="FY108">
        <v>854.8</v>
      </c>
      <c r="FZ108">
        <v>579.4</v>
      </c>
      <c r="GA108">
        <v>554.1</v>
      </c>
      <c r="GB108">
        <v>511.7</v>
      </c>
      <c r="GC108">
        <v>467.7</v>
      </c>
      <c r="GD108">
        <v>417.8</v>
      </c>
      <c r="GE108">
        <v>386.9</v>
      </c>
      <c r="GF108">
        <v>315.2</v>
      </c>
      <c r="GG108">
        <v>300.7</v>
      </c>
      <c r="GH108">
        <v>347.3</v>
      </c>
    </row>
    <row r="109" spans="1:190" x14ac:dyDescent="0.25">
      <c r="A109" t="s">
        <v>5566</v>
      </c>
      <c r="B109" t="s">
        <v>6888</v>
      </c>
      <c r="C109" t="s">
        <v>6889</v>
      </c>
      <c r="D109" t="s">
        <v>6890</v>
      </c>
      <c r="E109" t="s">
        <v>553</v>
      </c>
      <c r="F109" t="s">
        <v>969</v>
      </c>
      <c r="G109" t="s">
        <v>7253</v>
      </c>
      <c r="H109">
        <v>1989</v>
      </c>
      <c r="I109" t="s">
        <v>5567</v>
      </c>
      <c r="J109" t="s">
        <v>5540</v>
      </c>
      <c r="K109" t="s">
        <v>924</v>
      </c>
      <c r="L109" t="s">
        <v>1698</v>
      </c>
      <c r="M109" t="s">
        <v>1781</v>
      </c>
      <c r="N109">
        <v>400</v>
      </c>
      <c r="O109" s="96">
        <v>45382.879224537035</v>
      </c>
      <c r="P109">
        <v>9.4949999999999992</v>
      </c>
      <c r="Q109">
        <v>8.7289999999999992</v>
      </c>
      <c r="R109">
        <v>1.774</v>
      </c>
      <c r="S109">
        <v>2.84</v>
      </c>
      <c r="T109">
        <v>2613</v>
      </c>
      <c r="U109">
        <v>0</v>
      </c>
      <c r="V109">
        <v>0.18</v>
      </c>
      <c r="W109">
        <v>639.5</v>
      </c>
      <c r="X109">
        <v>0.84450000000000003</v>
      </c>
      <c r="Y109">
        <v>710.5</v>
      </c>
      <c r="Z109">
        <v>1.0494000000000001</v>
      </c>
      <c r="AA109">
        <v>571.79999999999995</v>
      </c>
      <c r="AB109">
        <v>1040.9000000000001</v>
      </c>
      <c r="AC109">
        <v>839.3</v>
      </c>
      <c r="AD109">
        <v>740.4</v>
      </c>
      <c r="AE109">
        <v>682.2</v>
      </c>
      <c r="AF109">
        <v>647.79999999999995</v>
      </c>
      <c r="AG109">
        <v>625</v>
      </c>
      <c r="AH109">
        <v>594.6</v>
      </c>
      <c r="AI109">
        <v>0</v>
      </c>
      <c r="AJ109">
        <v>0</v>
      </c>
      <c r="AK109">
        <v>0</v>
      </c>
      <c r="AL109">
        <v>0</v>
      </c>
      <c r="AM109">
        <v>0</v>
      </c>
      <c r="AN109">
        <v>0</v>
      </c>
      <c r="AO109">
        <v>0</v>
      </c>
      <c r="AP109">
        <v>791.1</v>
      </c>
      <c r="AQ109">
        <v>654.4</v>
      </c>
      <c r="AR109">
        <v>591.9</v>
      </c>
      <c r="AS109">
        <v>554.5</v>
      </c>
      <c r="AT109">
        <v>531.6</v>
      </c>
      <c r="AU109">
        <v>513.79999999999995</v>
      </c>
      <c r="AV109">
        <v>486.9</v>
      </c>
      <c r="AW109">
        <v>0</v>
      </c>
      <c r="AX109">
        <v>0</v>
      </c>
      <c r="AY109">
        <v>0</v>
      </c>
      <c r="AZ109">
        <v>0</v>
      </c>
      <c r="BA109">
        <v>0</v>
      </c>
      <c r="BB109">
        <v>0</v>
      </c>
      <c r="BC109">
        <v>0</v>
      </c>
      <c r="BD109">
        <v>1037.5</v>
      </c>
      <c r="BE109">
        <v>787.7</v>
      </c>
      <c r="BF109">
        <v>666.9</v>
      </c>
      <c r="BG109">
        <v>593</v>
      </c>
      <c r="BH109">
        <v>552</v>
      </c>
      <c r="BI109">
        <v>518.79999999999995</v>
      </c>
      <c r="BJ109">
        <v>465.1</v>
      </c>
      <c r="BK109">
        <v>45.3</v>
      </c>
      <c r="BL109">
        <v>42.7</v>
      </c>
      <c r="BM109">
        <v>39.700000000000003</v>
      </c>
      <c r="BN109">
        <v>38.4</v>
      </c>
      <c r="BO109">
        <v>38.1</v>
      </c>
      <c r="BP109">
        <v>38.1</v>
      </c>
      <c r="BQ109">
        <v>38.799999999999997</v>
      </c>
      <c r="BR109">
        <v>143.80000000000001</v>
      </c>
      <c r="BS109">
        <v>147.30000000000001</v>
      </c>
      <c r="BT109">
        <v>148</v>
      </c>
      <c r="BU109">
        <v>157.80000000000001</v>
      </c>
      <c r="BV109">
        <v>170</v>
      </c>
      <c r="BW109">
        <v>176.3</v>
      </c>
      <c r="BX109">
        <v>174.8</v>
      </c>
      <c r="BY109">
        <v>1074.2</v>
      </c>
      <c r="BZ109">
        <v>885.4</v>
      </c>
      <c r="CA109">
        <v>807.3</v>
      </c>
      <c r="CB109">
        <v>760.8</v>
      </c>
      <c r="CC109">
        <v>745.3</v>
      </c>
      <c r="CD109">
        <v>737.8</v>
      </c>
      <c r="CE109">
        <v>737.4</v>
      </c>
      <c r="CF109">
        <v>687.2</v>
      </c>
      <c r="CG109">
        <v>585.1</v>
      </c>
      <c r="CH109">
        <v>555.70000000000005</v>
      </c>
      <c r="CI109">
        <v>534.4</v>
      </c>
      <c r="CJ109">
        <v>525.6</v>
      </c>
      <c r="CK109">
        <v>520.5</v>
      </c>
      <c r="CL109">
        <v>516.1</v>
      </c>
      <c r="CM109">
        <v>641.1</v>
      </c>
      <c r="CN109">
        <v>558.20000000000005</v>
      </c>
      <c r="CO109">
        <v>533.70000000000005</v>
      </c>
      <c r="CP109">
        <v>519.5</v>
      </c>
      <c r="CQ109">
        <v>509</v>
      </c>
      <c r="CR109">
        <v>503</v>
      </c>
      <c r="CS109">
        <v>496.7</v>
      </c>
      <c r="CT109">
        <v>605.6</v>
      </c>
      <c r="CU109">
        <v>536.9</v>
      </c>
      <c r="CV109">
        <v>509.4</v>
      </c>
      <c r="CW109">
        <v>496.9</v>
      </c>
      <c r="CX109">
        <v>486.3</v>
      </c>
      <c r="CY109">
        <v>475.3</v>
      </c>
      <c r="CZ109">
        <v>463.1</v>
      </c>
      <c r="DA109">
        <v>602.5</v>
      </c>
      <c r="DB109">
        <v>532.29999999999995</v>
      </c>
      <c r="DC109">
        <v>497.9</v>
      </c>
      <c r="DD109">
        <v>474.1</v>
      </c>
      <c r="DE109">
        <v>460.8</v>
      </c>
      <c r="DF109">
        <v>450.7</v>
      </c>
      <c r="DG109">
        <v>434.1</v>
      </c>
      <c r="DH109">
        <v>641.9</v>
      </c>
      <c r="DI109">
        <v>541</v>
      </c>
      <c r="DJ109">
        <v>497.4</v>
      </c>
      <c r="DK109">
        <v>467.9</v>
      </c>
      <c r="DL109">
        <v>448.2</v>
      </c>
      <c r="DM109">
        <v>424.1</v>
      </c>
      <c r="DN109">
        <v>391.2</v>
      </c>
      <c r="DO109">
        <v>660.4</v>
      </c>
      <c r="DP109">
        <v>549</v>
      </c>
      <c r="DQ109">
        <v>500.7</v>
      </c>
      <c r="DR109">
        <v>463.3</v>
      </c>
      <c r="DS109">
        <v>433.7</v>
      </c>
      <c r="DT109">
        <v>412.1</v>
      </c>
      <c r="DU109">
        <v>380.1</v>
      </c>
      <c r="DV109">
        <v>738.6</v>
      </c>
      <c r="DW109">
        <v>592.5</v>
      </c>
      <c r="DX109">
        <v>523.70000000000005</v>
      </c>
      <c r="DY109">
        <v>483.7</v>
      </c>
      <c r="DZ109">
        <v>447.8</v>
      </c>
      <c r="EA109">
        <v>413.5</v>
      </c>
      <c r="EB109">
        <v>346.3</v>
      </c>
      <c r="EC109">
        <v>872.6</v>
      </c>
      <c r="ED109">
        <v>686.9</v>
      </c>
      <c r="EE109">
        <v>583.29999999999995</v>
      </c>
      <c r="EF109">
        <v>529.4</v>
      </c>
      <c r="EG109">
        <v>495.2</v>
      </c>
      <c r="EH109">
        <v>462.6</v>
      </c>
      <c r="EI109">
        <v>401.5</v>
      </c>
      <c r="EJ109">
        <v>1007.5</v>
      </c>
      <c r="EK109">
        <v>793.1</v>
      </c>
      <c r="EL109">
        <v>673.5</v>
      </c>
      <c r="EM109">
        <v>603.6</v>
      </c>
      <c r="EN109">
        <v>550.4</v>
      </c>
      <c r="EO109">
        <v>512.1</v>
      </c>
      <c r="EP109">
        <v>451.8</v>
      </c>
      <c r="EQ109">
        <v>0.83020000000000005</v>
      </c>
      <c r="ER109">
        <v>1.0533999999999999</v>
      </c>
      <c r="ES109">
        <v>1.0786</v>
      </c>
      <c r="ET109">
        <v>0.60780000000000001</v>
      </c>
      <c r="EU109">
        <v>0.8044</v>
      </c>
      <c r="EV109">
        <v>0.90359999999999996</v>
      </c>
      <c r="EW109">
        <v>0</v>
      </c>
      <c r="EX109">
        <v>0</v>
      </c>
      <c r="EY109">
        <v>2024</v>
      </c>
      <c r="EZ109">
        <v>0.89870000000000005</v>
      </c>
      <c r="FA109">
        <v>667.6</v>
      </c>
      <c r="FB109" t="s">
        <v>7219</v>
      </c>
      <c r="FC109">
        <v>7.2789999999999999</v>
      </c>
      <c r="FD109">
        <v>2625</v>
      </c>
      <c r="FE109">
        <v>15.6</v>
      </c>
      <c r="FF109">
        <v>23.6</v>
      </c>
      <c r="FG109">
        <v>22.1</v>
      </c>
      <c r="FH109">
        <v>43.7</v>
      </c>
      <c r="FI109">
        <v>0</v>
      </c>
      <c r="FJ109">
        <v>768.9</v>
      </c>
      <c r="FK109">
        <v>611.79999999999995</v>
      </c>
      <c r="FL109">
        <v>556.29999999999995</v>
      </c>
      <c r="FM109">
        <v>987.2</v>
      </c>
      <c r="FN109">
        <v>745.9</v>
      </c>
      <c r="FO109">
        <v>664</v>
      </c>
      <c r="FP109">
        <v>662.8</v>
      </c>
      <c r="FQ109">
        <v>624.1</v>
      </c>
      <c r="FR109">
        <v>0.9052</v>
      </c>
      <c r="FS109">
        <v>0.96140000000000003</v>
      </c>
      <c r="FT109">
        <v>637.1</v>
      </c>
      <c r="FU109">
        <v>525.4</v>
      </c>
      <c r="FV109">
        <v>497.8</v>
      </c>
      <c r="FW109">
        <v>41.2</v>
      </c>
      <c r="FX109">
        <v>176.2</v>
      </c>
      <c r="FY109">
        <v>830.2</v>
      </c>
      <c r="FZ109">
        <v>564.4</v>
      </c>
      <c r="GA109">
        <v>542.5</v>
      </c>
      <c r="GB109">
        <v>507.3</v>
      </c>
      <c r="GC109">
        <v>473.6</v>
      </c>
      <c r="GD109">
        <v>445.9</v>
      </c>
      <c r="GE109">
        <v>403.3</v>
      </c>
      <c r="GF109">
        <v>341.6</v>
      </c>
      <c r="GG109">
        <v>391.5</v>
      </c>
      <c r="GH109">
        <v>444.1</v>
      </c>
    </row>
    <row r="110" spans="1:190" x14ac:dyDescent="0.25">
      <c r="A110" t="s">
        <v>5540</v>
      </c>
      <c r="B110" t="s">
        <v>7089</v>
      </c>
      <c r="C110" t="s">
        <v>5881</v>
      </c>
      <c r="D110" t="s">
        <v>5882</v>
      </c>
      <c r="E110" t="s">
        <v>553</v>
      </c>
      <c r="F110" t="s">
        <v>969</v>
      </c>
      <c r="G110" t="s">
        <v>7253</v>
      </c>
      <c r="H110">
        <v>1989</v>
      </c>
      <c r="I110" t="s">
        <v>5883</v>
      </c>
      <c r="J110" t="s">
        <v>5540</v>
      </c>
      <c r="K110" t="s">
        <v>924</v>
      </c>
      <c r="L110" t="s">
        <v>1698</v>
      </c>
      <c r="M110" t="s">
        <v>1781</v>
      </c>
      <c r="N110">
        <v>460</v>
      </c>
      <c r="O110" s="96">
        <v>45382.871342592596</v>
      </c>
      <c r="P110">
        <v>9.4949999999999992</v>
      </c>
      <c r="Q110">
        <v>8.7230000000000008</v>
      </c>
      <c r="R110">
        <v>1.7669999999999999</v>
      </c>
      <c r="S110">
        <v>2.84</v>
      </c>
      <c r="T110">
        <v>2514</v>
      </c>
      <c r="U110">
        <v>0</v>
      </c>
      <c r="V110">
        <v>0.25</v>
      </c>
      <c r="W110">
        <v>667.7</v>
      </c>
      <c r="X110">
        <v>0.82050000000000001</v>
      </c>
      <c r="Y110">
        <v>731.2</v>
      </c>
      <c r="Z110">
        <v>1.0155000000000001</v>
      </c>
      <c r="AA110">
        <v>590.79999999999995</v>
      </c>
      <c r="AB110">
        <v>1129.5</v>
      </c>
      <c r="AC110">
        <v>895</v>
      </c>
      <c r="AD110">
        <v>766</v>
      </c>
      <c r="AE110">
        <v>693.9</v>
      </c>
      <c r="AF110">
        <v>654.70000000000005</v>
      </c>
      <c r="AG110">
        <v>629.70000000000005</v>
      </c>
      <c r="AH110">
        <v>599.79999999999995</v>
      </c>
      <c r="AI110">
        <v>0</v>
      </c>
      <c r="AJ110">
        <v>0</v>
      </c>
      <c r="AK110">
        <v>0</v>
      </c>
      <c r="AL110">
        <v>0</v>
      </c>
      <c r="AM110">
        <v>0</v>
      </c>
      <c r="AN110">
        <v>0</v>
      </c>
      <c r="AO110">
        <v>0</v>
      </c>
      <c r="AP110">
        <v>863.2</v>
      </c>
      <c r="AQ110">
        <v>698.8</v>
      </c>
      <c r="AR110">
        <v>613.4</v>
      </c>
      <c r="AS110">
        <v>567.29999999999995</v>
      </c>
      <c r="AT110">
        <v>540.4</v>
      </c>
      <c r="AU110">
        <v>521.29999999999995</v>
      </c>
      <c r="AV110">
        <v>494.4</v>
      </c>
      <c r="AW110">
        <v>0</v>
      </c>
      <c r="AX110">
        <v>0</v>
      </c>
      <c r="AY110">
        <v>0</v>
      </c>
      <c r="AZ110">
        <v>0</v>
      </c>
      <c r="BA110">
        <v>0</v>
      </c>
      <c r="BB110">
        <v>0</v>
      </c>
      <c r="BC110">
        <v>0</v>
      </c>
      <c r="BD110">
        <v>1131.5</v>
      </c>
      <c r="BE110">
        <v>842.2</v>
      </c>
      <c r="BF110">
        <v>691</v>
      </c>
      <c r="BG110">
        <v>605.6</v>
      </c>
      <c r="BH110">
        <v>561.79999999999995</v>
      </c>
      <c r="BI110">
        <v>526.20000000000005</v>
      </c>
      <c r="BJ110">
        <v>467.8</v>
      </c>
      <c r="BK110">
        <v>43.5</v>
      </c>
      <c r="BL110">
        <v>41.3</v>
      </c>
      <c r="BM110">
        <v>39.5</v>
      </c>
      <c r="BN110">
        <v>38.200000000000003</v>
      </c>
      <c r="BO110">
        <v>37.799999999999997</v>
      </c>
      <c r="BP110">
        <v>37.9</v>
      </c>
      <c r="BQ110">
        <v>38.4</v>
      </c>
      <c r="BR110">
        <v>145.1</v>
      </c>
      <c r="BS110">
        <v>149.19999999999999</v>
      </c>
      <c r="BT110">
        <v>150.69999999999999</v>
      </c>
      <c r="BU110">
        <v>157.1</v>
      </c>
      <c r="BV110">
        <v>169.6</v>
      </c>
      <c r="BW110">
        <v>177</v>
      </c>
      <c r="BX110">
        <v>177.2</v>
      </c>
      <c r="BY110">
        <v>1109.4000000000001</v>
      </c>
      <c r="BZ110">
        <v>904</v>
      </c>
      <c r="CA110">
        <v>797.6</v>
      </c>
      <c r="CB110">
        <v>752.4</v>
      </c>
      <c r="CC110">
        <v>737.1</v>
      </c>
      <c r="CD110">
        <v>730.6</v>
      </c>
      <c r="CE110">
        <v>730.2</v>
      </c>
      <c r="CF110">
        <v>726.6</v>
      </c>
      <c r="CG110">
        <v>610.5</v>
      </c>
      <c r="CH110">
        <v>555.29999999999995</v>
      </c>
      <c r="CI110">
        <v>531</v>
      </c>
      <c r="CJ110">
        <v>522.5</v>
      </c>
      <c r="CK110">
        <v>517.9</v>
      </c>
      <c r="CL110">
        <v>513.70000000000005</v>
      </c>
      <c r="CM110">
        <v>690.6</v>
      </c>
      <c r="CN110">
        <v>587.5</v>
      </c>
      <c r="CO110">
        <v>540.70000000000005</v>
      </c>
      <c r="CP110">
        <v>516.9</v>
      </c>
      <c r="CQ110">
        <v>506.3</v>
      </c>
      <c r="CR110">
        <v>500.7</v>
      </c>
      <c r="CS110">
        <v>494.4</v>
      </c>
      <c r="CT110">
        <v>671.9</v>
      </c>
      <c r="CU110">
        <v>573.20000000000005</v>
      </c>
      <c r="CV110">
        <v>529.70000000000005</v>
      </c>
      <c r="CW110">
        <v>503.5</v>
      </c>
      <c r="CX110">
        <v>484.2</v>
      </c>
      <c r="CY110">
        <v>473.4</v>
      </c>
      <c r="CZ110">
        <v>461.4</v>
      </c>
      <c r="DA110">
        <v>690.7</v>
      </c>
      <c r="DB110">
        <v>578.20000000000005</v>
      </c>
      <c r="DC110">
        <v>525.29999999999995</v>
      </c>
      <c r="DD110">
        <v>498.6</v>
      </c>
      <c r="DE110">
        <v>478.5</v>
      </c>
      <c r="DF110">
        <v>457.6</v>
      </c>
      <c r="DG110">
        <v>433.4</v>
      </c>
      <c r="DH110">
        <v>699.7</v>
      </c>
      <c r="DI110">
        <v>573.6</v>
      </c>
      <c r="DJ110">
        <v>518.79999999999995</v>
      </c>
      <c r="DK110">
        <v>483.3</v>
      </c>
      <c r="DL110">
        <v>453.6</v>
      </c>
      <c r="DM110">
        <v>431.5</v>
      </c>
      <c r="DN110">
        <v>405.2</v>
      </c>
      <c r="DO110">
        <v>727.9</v>
      </c>
      <c r="DP110">
        <v>591.70000000000005</v>
      </c>
      <c r="DQ110">
        <v>528.1</v>
      </c>
      <c r="DR110">
        <v>490.6</v>
      </c>
      <c r="DS110">
        <v>458.1</v>
      </c>
      <c r="DT110">
        <v>428.7</v>
      </c>
      <c r="DU110">
        <v>379.5</v>
      </c>
      <c r="DV110">
        <v>826</v>
      </c>
      <c r="DW110">
        <v>658.4</v>
      </c>
      <c r="DX110">
        <v>563.1</v>
      </c>
      <c r="DY110">
        <v>517</v>
      </c>
      <c r="DZ110">
        <v>482.9</v>
      </c>
      <c r="EA110">
        <v>451.4</v>
      </c>
      <c r="EB110">
        <v>390</v>
      </c>
      <c r="EC110">
        <v>995.5</v>
      </c>
      <c r="ED110">
        <v>767.3</v>
      </c>
      <c r="EE110">
        <v>636.1</v>
      </c>
      <c r="EF110">
        <v>557.4</v>
      </c>
      <c r="EG110">
        <v>516.1</v>
      </c>
      <c r="EH110">
        <v>484.2</v>
      </c>
      <c r="EI110">
        <v>426.9</v>
      </c>
      <c r="EJ110">
        <v>1149.5</v>
      </c>
      <c r="EK110">
        <v>886</v>
      </c>
      <c r="EL110">
        <v>734.4</v>
      </c>
      <c r="EM110">
        <v>635.4</v>
      </c>
      <c r="EN110">
        <v>572.20000000000005</v>
      </c>
      <c r="EO110">
        <v>528.9</v>
      </c>
      <c r="EP110">
        <v>469.4</v>
      </c>
      <c r="EQ110">
        <v>0.76819999999999999</v>
      </c>
      <c r="ER110">
        <v>1.0223</v>
      </c>
      <c r="ES110">
        <v>1.1627000000000001</v>
      </c>
      <c r="ET110">
        <v>0.59199999999999997</v>
      </c>
      <c r="EU110">
        <v>0.82620000000000005</v>
      </c>
      <c r="EV110">
        <v>0.95709999999999995</v>
      </c>
      <c r="EW110">
        <v>0</v>
      </c>
      <c r="EX110">
        <v>0</v>
      </c>
      <c r="EY110">
        <v>2024</v>
      </c>
      <c r="EZ110">
        <v>0.93</v>
      </c>
      <c r="FA110">
        <v>645.20000000000005</v>
      </c>
      <c r="FB110" t="s">
        <v>6743</v>
      </c>
      <c r="FC110">
        <v>8.2780000000000005</v>
      </c>
      <c r="FD110">
        <v>3147</v>
      </c>
      <c r="FE110">
        <v>19.600000000000001</v>
      </c>
      <c r="FF110">
        <v>25</v>
      </c>
      <c r="FG110">
        <v>23.4</v>
      </c>
      <c r="FH110">
        <v>51.2</v>
      </c>
      <c r="FI110">
        <v>0</v>
      </c>
      <c r="FJ110">
        <v>781.4</v>
      </c>
      <c r="FK110">
        <v>586.9</v>
      </c>
      <c r="FL110">
        <v>516</v>
      </c>
      <c r="FM110">
        <v>1013.5</v>
      </c>
      <c r="FN110">
        <v>726.2</v>
      </c>
      <c r="FO110">
        <v>626.9</v>
      </c>
      <c r="FP110">
        <v>638.79999999999995</v>
      </c>
      <c r="FQ110">
        <v>607.4</v>
      </c>
      <c r="FR110">
        <v>0.93920000000000003</v>
      </c>
      <c r="FS110">
        <v>0.9879</v>
      </c>
      <c r="FT110">
        <v>585.5</v>
      </c>
      <c r="FU110">
        <v>476.8</v>
      </c>
      <c r="FV110">
        <v>448.9</v>
      </c>
      <c r="FW110">
        <v>41.6</v>
      </c>
      <c r="FX110">
        <v>173</v>
      </c>
      <c r="FY110">
        <v>756.9</v>
      </c>
      <c r="FZ110">
        <v>516.4</v>
      </c>
      <c r="GA110">
        <v>493.9</v>
      </c>
      <c r="GB110">
        <v>455.6</v>
      </c>
      <c r="GC110">
        <v>418.7</v>
      </c>
      <c r="GD110">
        <v>386.4</v>
      </c>
      <c r="GE110">
        <v>352.6</v>
      </c>
      <c r="GF110">
        <v>318.60000000000002</v>
      </c>
      <c r="GG110">
        <v>364.3</v>
      </c>
      <c r="GH110">
        <v>414.2</v>
      </c>
    </row>
    <row r="111" spans="1:190" x14ac:dyDescent="0.25">
      <c r="A111" t="s">
        <v>5540</v>
      </c>
      <c r="B111" t="s">
        <v>6935</v>
      </c>
      <c r="C111" t="s">
        <v>6936</v>
      </c>
      <c r="D111" t="s">
        <v>6937</v>
      </c>
      <c r="E111" t="s">
        <v>2455</v>
      </c>
      <c r="F111" t="s">
        <v>2456</v>
      </c>
      <c r="G111" t="s">
        <v>1096</v>
      </c>
      <c r="H111">
        <v>2015</v>
      </c>
      <c r="I111" t="s">
        <v>5540</v>
      </c>
      <c r="J111" t="s">
        <v>5540</v>
      </c>
      <c r="K111" t="s">
        <v>924</v>
      </c>
      <c r="L111" t="s">
        <v>1698</v>
      </c>
      <c r="M111" t="s">
        <v>971</v>
      </c>
      <c r="N111">
        <v>425</v>
      </c>
      <c r="O111" s="96">
        <v>45382.871307870373</v>
      </c>
      <c r="P111">
        <v>8.52</v>
      </c>
      <c r="Q111">
        <v>8.3759999999999994</v>
      </c>
      <c r="R111">
        <v>1.714</v>
      </c>
      <c r="S111">
        <v>2.79</v>
      </c>
      <c r="T111">
        <v>1318</v>
      </c>
      <c r="U111">
        <v>0</v>
      </c>
      <c r="V111">
        <v>0</v>
      </c>
      <c r="W111">
        <v>592.79999999999995</v>
      </c>
      <c r="X111">
        <v>0.90529999999999999</v>
      </c>
      <c r="Y111">
        <v>662.8</v>
      </c>
      <c r="Z111">
        <v>1.1359999999999999</v>
      </c>
      <c r="AA111">
        <v>528.20000000000005</v>
      </c>
      <c r="AB111">
        <v>961.5</v>
      </c>
      <c r="AC111">
        <v>774.3</v>
      </c>
      <c r="AD111">
        <v>691</v>
      </c>
      <c r="AE111">
        <v>645.29999999999995</v>
      </c>
      <c r="AF111">
        <v>607.9</v>
      </c>
      <c r="AG111">
        <v>576.6</v>
      </c>
      <c r="AH111">
        <v>524.79999999999995</v>
      </c>
      <c r="AI111">
        <v>0</v>
      </c>
      <c r="AJ111">
        <v>0</v>
      </c>
      <c r="AK111">
        <v>0</v>
      </c>
      <c r="AL111">
        <v>0</v>
      </c>
      <c r="AM111">
        <v>0</v>
      </c>
      <c r="AN111">
        <v>0</v>
      </c>
      <c r="AO111">
        <v>0</v>
      </c>
      <c r="AP111">
        <v>741.4</v>
      </c>
      <c r="AQ111">
        <v>612.5</v>
      </c>
      <c r="AR111">
        <v>551.79999999999995</v>
      </c>
      <c r="AS111">
        <v>514.79999999999995</v>
      </c>
      <c r="AT111">
        <v>486.4</v>
      </c>
      <c r="AU111">
        <v>463.8</v>
      </c>
      <c r="AV111">
        <v>427.9</v>
      </c>
      <c r="AW111">
        <v>0</v>
      </c>
      <c r="AX111">
        <v>0</v>
      </c>
      <c r="AY111">
        <v>0</v>
      </c>
      <c r="AZ111">
        <v>0</v>
      </c>
      <c r="BA111">
        <v>0</v>
      </c>
      <c r="BB111">
        <v>0</v>
      </c>
      <c r="BC111">
        <v>0</v>
      </c>
      <c r="BD111">
        <v>957.9</v>
      </c>
      <c r="BE111">
        <v>729.6</v>
      </c>
      <c r="BF111">
        <v>621.70000000000005</v>
      </c>
      <c r="BG111">
        <v>553.4</v>
      </c>
      <c r="BH111">
        <v>506.6</v>
      </c>
      <c r="BI111">
        <v>466.6</v>
      </c>
      <c r="BJ111">
        <v>401.1</v>
      </c>
      <c r="BK111">
        <v>43.8</v>
      </c>
      <c r="BL111">
        <v>41.1</v>
      </c>
      <c r="BM111">
        <v>39.4</v>
      </c>
      <c r="BN111">
        <v>39.6</v>
      </c>
      <c r="BO111">
        <v>39.4</v>
      </c>
      <c r="BP111">
        <v>39.5</v>
      </c>
      <c r="BQ111">
        <v>40.200000000000003</v>
      </c>
      <c r="BR111">
        <v>143.30000000000001</v>
      </c>
      <c r="BS111">
        <v>146.19999999999999</v>
      </c>
      <c r="BT111">
        <v>149.6</v>
      </c>
      <c r="BU111">
        <v>148.5</v>
      </c>
      <c r="BV111">
        <v>145.69999999999999</v>
      </c>
      <c r="BW111">
        <v>145.1</v>
      </c>
      <c r="BX111">
        <v>144.19999999999999</v>
      </c>
      <c r="BY111">
        <v>997.5</v>
      </c>
      <c r="BZ111">
        <v>820.2</v>
      </c>
      <c r="CA111">
        <v>759.6</v>
      </c>
      <c r="CB111">
        <v>738.4</v>
      </c>
      <c r="CC111">
        <v>727.5</v>
      </c>
      <c r="CD111">
        <v>721.8</v>
      </c>
      <c r="CE111">
        <v>720</v>
      </c>
      <c r="CF111">
        <v>652</v>
      </c>
      <c r="CG111">
        <v>555.5</v>
      </c>
      <c r="CH111">
        <v>523.70000000000005</v>
      </c>
      <c r="CI111">
        <v>510.8</v>
      </c>
      <c r="CJ111">
        <v>502.2</v>
      </c>
      <c r="CK111">
        <v>496.1</v>
      </c>
      <c r="CL111">
        <v>489.3</v>
      </c>
      <c r="CM111">
        <v>618</v>
      </c>
      <c r="CN111">
        <v>536.79999999999995</v>
      </c>
      <c r="CO111">
        <v>502.5</v>
      </c>
      <c r="CP111">
        <v>486.5</v>
      </c>
      <c r="CQ111">
        <v>475.5</v>
      </c>
      <c r="CR111">
        <v>467.8</v>
      </c>
      <c r="CS111">
        <v>459.6</v>
      </c>
      <c r="CT111">
        <v>596.1</v>
      </c>
      <c r="CU111">
        <v>523.79999999999995</v>
      </c>
      <c r="CV111">
        <v>478.8</v>
      </c>
      <c r="CW111">
        <v>452.4</v>
      </c>
      <c r="CX111">
        <v>437.4</v>
      </c>
      <c r="CY111">
        <v>425.8</v>
      </c>
      <c r="CZ111">
        <v>412.5</v>
      </c>
      <c r="DA111">
        <v>609.9</v>
      </c>
      <c r="DB111">
        <v>526.6</v>
      </c>
      <c r="DC111">
        <v>478</v>
      </c>
      <c r="DD111">
        <v>434.8</v>
      </c>
      <c r="DE111">
        <v>407.2</v>
      </c>
      <c r="DF111">
        <v>390.5</v>
      </c>
      <c r="DG111">
        <v>367.1</v>
      </c>
      <c r="DH111">
        <v>593.79999999999995</v>
      </c>
      <c r="DI111">
        <v>504.7</v>
      </c>
      <c r="DJ111">
        <v>455.7</v>
      </c>
      <c r="DK111">
        <v>426.6</v>
      </c>
      <c r="DL111">
        <v>402.1</v>
      </c>
      <c r="DM111">
        <v>381.2</v>
      </c>
      <c r="DN111">
        <v>329.2</v>
      </c>
      <c r="DO111">
        <v>607.29999999999995</v>
      </c>
      <c r="DP111">
        <v>509</v>
      </c>
      <c r="DQ111">
        <v>447.4</v>
      </c>
      <c r="DR111">
        <v>405.8</v>
      </c>
      <c r="DS111">
        <v>378.2</v>
      </c>
      <c r="DT111">
        <v>354.7</v>
      </c>
      <c r="DU111">
        <v>317</v>
      </c>
      <c r="DV111">
        <v>677.1</v>
      </c>
      <c r="DW111">
        <v>544.6</v>
      </c>
      <c r="DX111">
        <v>476.1</v>
      </c>
      <c r="DY111">
        <v>416.1</v>
      </c>
      <c r="DZ111">
        <v>364.8</v>
      </c>
      <c r="EA111">
        <v>324.3</v>
      </c>
      <c r="EB111">
        <v>277.10000000000002</v>
      </c>
      <c r="EC111">
        <v>801.5</v>
      </c>
      <c r="ED111">
        <v>630.79999999999995</v>
      </c>
      <c r="EE111">
        <v>539</v>
      </c>
      <c r="EF111">
        <v>478.2</v>
      </c>
      <c r="EG111">
        <v>422.9</v>
      </c>
      <c r="EH111">
        <v>373.6</v>
      </c>
      <c r="EI111">
        <v>285.39999999999998</v>
      </c>
      <c r="EJ111">
        <v>925.5</v>
      </c>
      <c r="EK111">
        <v>728.4</v>
      </c>
      <c r="EL111">
        <v>622.29999999999995</v>
      </c>
      <c r="EM111">
        <v>552.20000000000005</v>
      </c>
      <c r="EN111">
        <v>488.3</v>
      </c>
      <c r="EO111">
        <v>431.4</v>
      </c>
      <c r="EP111">
        <v>329.5</v>
      </c>
      <c r="EQ111">
        <v>0.88629999999999998</v>
      </c>
      <c r="ER111">
        <v>1.1359999999999999</v>
      </c>
      <c r="ES111">
        <v>1.0072000000000001</v>
      </c>
      <c r="ET111">
        <v>0.50960000000000005</v>
      </c>
      <c r="EU111">
        <v>0.70899999999999996</v>
      </c>
      <c r="EV111">
        <v>0.82709999999999995</v>
      </c>
      <c r="EW111">
        <v>0</v>
      </c>
      <c r="EX111">
        <v>0</v>
      </c>
      <c r="EY111">
        <v>2024</v>
      </c>
      <c r="EZ111">
        <v>0.79920000000000002</v>
      </c>
      <c r="FA111">
        <v>750.7</v>
      </c>
      <c r="FB111" t="s">
        <v>6471</v>
      </c>
      <c r="FC111">
        <v>5.7060000000000004</v>
      </c>
      <c r="FD111">
        <v>1284</v>
      </c>
      <c r="FE111">
        <v>11.1</v>
      </c>
      <c r="FF111">
        <v>13.5</v>
      </c>
      <c r="FG111">
        <v>8.9</v>
      </c>
      <c r="FH111">
        <v>31.3</v>
      </c>
      <c r="FI111">
        <v>0</v>
      </c>
      <c r="FJ111">
        <v>909.2</v>
      </c>
      <c r="FK111">
        <v>685.1</v>
      </c>
      <c r="FL111">
        <v>595.70000000000005</v>
      </c>
      <c r="FM111">
        <v>1177.4000000000001</v>
      </c>
      <c r="FN111">
        <v>846.3</v>
      </c>
      <c r="FO111">
        <v>725.4</v>
      </c>
      <c r="FP111">
        <v>758.2</v>
      </c>
      <c r="FQ111">
        <v>689.5</v>
      </c>
      <c r="FR111">
        <v>0.79139999999999999</v>
      </c>
      <c r="FS111">
        <v>0.87019999999999997</v>
      </c>
      <c r="FT111">
        <v>657.1</v>
      </c>
      <c r="FU111">
        <v>532.5</v>
      </c>
      <c r="FV111">
        <v>494.2</v>
      </c>
      <c r="FW111">
        <v>44</v>
      </c>
      <c r="FX111">
        <v>139.19999999999999</v>
      </c>
      <c r="FY111">
        <v>905.8</v>
      </c>
      <c r="FZ111">
        <v>601.79999999999995</v>
      </c>
      <c r="GA111">
        <v>570.1</v>
      </c>
      <c r="GB111">
        <v>521.1</v>
      </c>
      <c r="GC111">
        <v>475.7</v>
      </c>
      <c r="GD111">
        <v>422</v>
      </c>
      <c r="GE111">
        <v>358.9</v>
      </c>
      <c r="GF111">
        <v>297.60000000000002</v>
      </c>
      <c r="GG111">
        <v>353.7</v>
      </c>
      <c r="GH111">
        <v>408.5</v>
      </c>
    </row>
    <row r="112" spans="1:190" x14ac:dyDescent="0.25">
      <c r="A112" t="s">
        <v>5884</v>
      </c>
      <c r="B112" t="s">
        <v>6529</v>
      </c>
      <c r="C112" t="s">
        <v>5885</v>
      </c>
      <c r="D112" t="s">
        <v>5886</v>
      </c>
      <c r="E112" t="s">
        <v>5887</v>
      </c>
      <c r="F112" t="s">
        <v>5888</v>
      </c>
      <c r="G112" t="s">
        <v>5889</v>
      </c>
      <c r="H112">
        <v>2000</v>
      </c>
      <c r="I112" t="s">
        <v>5890</v>
      </c>
      <c r="J112" t="s">
        <v>5540</v>
      </c>
      <c r="K112" t="s">
        <v>924</v>
      </c>
      <c r="L112" t="s">
        <v>1698</v>
      </c>
      <c r="M112" t="s">
        <v>1781</v>
      </c>
      <c r="N112">
        <v>320</v>
      </c>
      <c r="O112" s="96">
        <v>45382.875752314816</v>
      </c>
      <c r="P112">
        <v>9.68</v>
      </c>
      <c r="Q112">
        <v>9.1240000000000006</v>
      </c>
      <c r="R112">
        <v>1.3740000000000001</v>
      </c>
      <c r="S112">
        <v>3.41</v>
      </c>
      <c r="T112">
        <v>5578</v>
      </c>
      <c r="U112">
        <v>0</v>
      </c>
      <c r="V112">
        <v>0.46</v>
      </c>
      <c r="W112">
        <v>727.3</v>
      </c>
      <c r="X112">
        <v>0.73470000000000002</v>
      </c>
      <c r="Y112">
        <v>816.7</v>
      </c>
      <c r="Z112">
        <v>0.93030000000000002</v>
      </c>
      <c r="AA112">
        <v>645</v>
      </c>
      <c r="AB112">
        <v>1226.5</v>
      </c>
      <c r="AC112">
        <v>983.4</v>
      </c>
      <c r="AD112">
        <v>857.2</v>
      </c>
      <c r="AE112">
        <v>782</v>
      </c>
      <c r="AF112">
        <v>737.2</v>
      </c>
      <c r="AG112">
        <v>700.9</v>
      </c>
      <c r="AH112">
        <v>669.7</v>
      </c>
      <c r="AI112">
        <v>0</v>
      </c>
      <c r="AJ112">
        <v>0</v>
      </c>
      <c r="AK112">
        <v>0</v>
      </c>
      <c r="AL112">
        <v>0</v>
      </c>
      <c r="AM112">
        <v>0</v>
      </c>
      <c r="AN112">
        <v>0</v>
      </c>
      <c r="AO112">
        <v>0</v>
      </c>
      <c r="AP112">
        <v>931.1</v>
      </c>
      <c r="AQ112">
        <v>759.8</v>
      </c>
      <c r="AR112">
        <v>670.9</v>
      </c>
      <c r="AS112">
        <v>620.20000000000005</v>
      </c>
      <c r="AT112">
        <v>589.79999999999995</v>
      </c>
      <c r="AU112">
        <v>568.5</v>
      </c>
      <c r="AV112">
        <v>547.79999999999995</v>
      </c>
      <c r="AW112">
        <v>0</v>
      </c>
      <c r="AX112">
        <v>0</v>
      </c>
      <c r="AY112">
        <v>0</v>
      </c>
      <c r="AZ112">
        <v>0</v>
      </c>
      <c r="BA112">
        <v>0</v>
      </c>
      <c r="BB112">
        <v>0</v>
      </c>
      <c r="BC112">
        <v>0</v>
      </c>
      <c r="BD112">
        <v>1214.5</v>
      </c>
      <c r="BE112">
        <v>918.2</v>
      </c>
      <c r="BF112">
        <v>764</v>
      </c>
      <c r="BG112">
        <v>668.2</v>
      </c>
      <c r="BH112">
        <v>614.1</v>
      </c>
      <c r="BI112">
        <v>573.1</v>
      </c>
      <c r="BJ112">
        <v>517.20000000000005</v>
      </c>
      <c r="BK112">
        <v>47.3</v>
      </c>
      <c r="BL112">
        <v>45.4</v>
      </c>
      <c r="BM112">
        <v>44</v>
      </c>
      <c r="BN112">
        <v>43.4</v>
      </c>
      <c r="BO112">
        <v>43.3</v>
      </c>
      <c r="BP112">
        <v>43.4</v>
      </c>
      <c r="BQ112">
        <v>43.8</v>
      </c>
      <c r="BR112">
        <v>145.9</v>
      </c>
      <c r="BS112">
        <v>146.9</v>
      </c>
      <c r="BT112">
        <v>146.69999999999999</v>
      </c>
      <c r="BU112">
        <v>146.69999999999999</v>
      </c>
      <c r="BV112">
        <v>149.30000000000001</v>
      </c>
      <c r="BW112">
        <v>172.7</v>
      </c>
      <c r="BX112">
        <v>176.5</v>
      </c>
      <c r="BY112">
        <v>1347.2</v>
      </c>
      <c r="BZ112">
        <v>1095</v>
      </c>
      <c r="CA112">
        <v>966.8</v>
      </c>
      <c r="CB112">
        <v>888.7</v>
      </c>
      <c r="CC112">
        <v>840.6</v>
      </c>
      <c r="CD112">
        <v>818.8</v>
      </c>
      <c r="CE112">
        <v>817.9</v>
      </c>
      <c r="CF112">
        <v>849.7</v>
      </c>
      <c r="CG112">
        <v>706.3</v>
      </c>
      <c r="CH112">
        <v>632.4</v>
      </c>
      <c r="CI112">
        <v>586.6</v>
      </c>
      <c r="CJ112">
        <v>559.70000000000005</v>
      </c>
      <c r="CK112">
        <v>546</v>
      </c>
      <c r="CL112">
        <v>541.5</v>
      </c>
      <c r="CM112">
        <v>789.7</v>
      </c>
      <c r="CN112">
        <v>666.8</v>
      </c>
      <c r="CO112">
        <v>600.79999999999995</v>
      </c>
      <c r="CP112">
        <v>562</v>
      </c>
      <c r="CQ112">
        <v>539.4</v>
      </c>
      <c r="CR112">
        <v>526.4</v>
      </c>
      <c r="CS112">
        <v>519</v>
      </c>
      <c r="CT112">
        <v>756.4</v>
      </c>
      <c r="CU112">
        <v>632.5</v>
      </c>
      <c r="CV112">
        <v>568.4</v>
      </c>
      <c r="CW112">
        <v>537.5</v>
      </c>
      <c r="CX112">
        <v>521.79999999999995</v>
      </c>
      <c r="CY112">
        <v>508.2</v>
      </c>
      <c r="CZ112">
        <v>492.2</v>
      </c>
      <c r="DA112">
        <v>709.6</v>
      </c>
      <c r="DB112">
        <v>596.9</v>
      </c>
      <c r="DC112">
        <v>541.4</v>
      </c>
      <c r="DD112">
        <v>514.20000000000005</v>
      </c>
      <c r="DE112">
        <v>497.8</v>
      </c>
      <c r="DF112">
        <v>487</v>
      </c>
      <c r="DG112">
        <v>475.6</v>
      </c>
      <c r="DH112">
        <v>703.5</v>
      </c>
      <c r="DI112">
        <v>590.6</v>
      </c>
      <c r="DJ112">
        <v>535.6</v>
      </c>
      <c r="DK112">
        <v>507.4</v>
      </c>
      <c r="DL112">
        <v>487.5</v>
      </c>
      <c r="DM112">
        <v>470.5</v>
      </c>
      <c r="DN112">
        <v>443.1</v>
      </c>
      <c r="DO112">
        <v>735.3</v>
      </c>
      <c r="DP112">
        <v>610.29999999999995</v>
      </c>
      <c r="DQ112">
        <v>545.5</v>
      </c>
      <c r="DR112">
        <v>512.4</v>
      </c>
      <c r="DS112">
        <v>490.2</v>
      </c>
      <c r="DT112">
        <v>471</v>
      </c>
      <c r="DU112">
        <v>438.1</v>
      </c>
      <c r="DV112">
        <v>820.5</v>
      </c>
      <c r="DW112">
        <v>662.7</v>
      </c>
      <c r="DX112">
        <v>575.9</v>
      </c>
      <c r="DY112">
        <v>529.79999999999995</v>
      </c>
      <c r="DZ112">
        <v>503.2</v>
      </c>
      <c r="EA112">
        <v>482.6</v>
      </c>
      <c r="EB112">
        <v>447.5</v>
      </c>
      <c r="EC112">
        <v>957.7</v>
      </c>
      <c r="ED112">
        <v>755</v>
      </c>
      <c r="EE112">
        <v>647.5</v>
      </c>
      <c r="EF112">
        <v>584.79999999999995</v>
      </c>
      <c r="EG112">
        <v>548.79999999999995</v>
      </c>
      <c r="EH112">
        <v>523</v>
      </c>
      <c r="EI112">
        <v>488.8</v>
      </c>
      <c r="EJ112">
        <v>1105.9000000000001</v>
      </c>
      <c r="EK112">
        <v>871.8</v>
      </c>
      <c r="EL112">
        <v>747.7</v>
      </c>
      <c r="EM112">
        <v>675.2</v>
      </c>
      <c r="EN112">
        <v>633.70000000000005</v>
      </c>
      <c r="EO112">
        <v>583</v>
      </c>
      <c r="EP112">
        <v>521.5</v>
      </c>
      <c r="EQ112">
        <v>0.7097</v>
      </c>
      <c r="ER112">
        <v>0.93579999999999997</v>
      </c>
      <c r="ES112">
        <v>1.0338000000000001</v>
      </c>
      <c r="ET112">
        <v>0.54749999999999999</v>
      </c>
      <c r="EU112">
        <v>0.74470000000000003</v>
      </c>
      <c r="EV112">
        <v>0.8508</v>
      </c>
      <c r="EW112">
        <v>0</v>
      </c>
      <c r="EX112">
        <v>0</v>
      </c>
      <c r="EY112">
        <v>2024</v>
      </c>
      <c r="EZ112">
        <v>0.84519999999999995</v>
      </c>
      <c r="FA112">
        <v>709.9</v>
      </c>
      <c r="FB112" t="s">
        <v>6695</v>
      </c>
      <c r="FC112">
        <v>6.8780000000000001</v>
      </c>
      <c r="FD112">
        <v>5988</v>
      </c>
      <c r="FE112">
        <v>22.9</v>
      </c>
      <c r="FF112">
        <v>28.6</v>
      </c>
      <c r="FG112">
        <v>25.4</v>
      </c>
      <c r="FH112">
        <v>72.3</v>
      </c>
      <c r="FI112">
        <v>0</v>
      </c>
      <c r="FJ112">
        <v>844.4</v>
      </c>
      <c r="FK112">
        <v>645.5</v>
      </c>
      <c r="FL112">
        <v>580.4</v>
      </c>
      <c r="FM112">
        <v>1095.9000000000001</v>
      </c>
      <c r="FN112">
        <v>805.7</v>
      </c>
      <c r="FO112">
        <v>705.2</v>
      </c>
      <c r="FP112">
        <v>721.3</v>
      </c>
      <c r="FQ112">
        <v>640.20000000000005</v>
      </c>
      <c r="FR112">
        <v>0.83179999999999998</v>
      </c>
      <c r="FS112">
        <v>0.93720000000000003</v>
      </c>
      <c r="FT112">
        <v>694.5</v>
      </c>
      <c r="FU112">
        <v>599.79999999999995</v>
      </c>
      <c r="FV112">
        <v>523.5</v>
      </c>
      <c r="FW112">
        <v>47.9</v>
      </c>
      <c r="FX112">
        <v>179</v>
      </c>
      <c r="FY112">
        <v>925.4</v>
      </c>
      <c r="FZ112">
        <v>1807.9</v>
      </c>
      <c r="GA112">
        <v>545.9</v>
      </c>
      <c r="GB112">
        <v>508.1</v>
      </c>
      <c r="GC112">
        <v>479.3</v>
      </c>
      <c r="GD112">
        <v>458.6</v>
      </c>
      <c r="GE112">
        <v>435.6</v>
      </c>
      <c r="GF112">
        <v>416.5</v>
      </c>
      <c r="GG112">
        <v>434.1</v>
      </c>
      <c r="GH112">
        <v>463.7</v>
      </c>
    </row>
    <row r="113" spans="1:190" x14ac:dyDescent="0.25">
      <c r="A113" t="s">
        <v>5543</v>
      </c>
      <c r="B113" t="s">
        <v>6653</v>
      </c>
      <c r="C113" t="s">
        <v>6654</v>
      </c>
      <c r="D113" t="s">
        <v>6655</v>
      </c>
      <c r="E113" t="s">
        <v>6656</v>
      </c>
      <c r="F113" t="s">
        <v>1680</v>
      </c>
      <c r="G113" t="s">
        <v>1923</v>
      </c>
      <c r="H113">
        <v>1989</v>
      </c>
      <c r="I113" t="s">
        <v>6657</v>
      </c>
      <c r="J113" t="s">
        <v>5540</v>
      </c>
      <c r="K113" t="s">
        <v>924</v>
      </c>
      <c r="L113" t="s">
        <v>1698</v>
      </c>
      <c r="M113" t="s">
        <v>1781</v>
      </c>
      <c r="N113">
        <v>456</v>
      </c>
      <c r="O113" s="96">
        <v>45382.873194444444</v>
      </c>
      <c r="P113">
        <v>8.42</v>
      </c>
      <c r="Q113">
        <v>7.5839999999999996</v>
      </c>
      <c r="R113">
        <v>1.601</v>
      </c>
      <c r="S113">
        <v>3.02</v>
      </c>
      <c r="T113">
        <v>3057</v>
      </c>
      <c r="U113">
        <v>0</v>
      </c>
      <c r="V113">
        <v>0.37</v>
      </c>
      <c r="W113">
        <v>759.5</v>
      </c>
      <c r="X113">
        <v>0.72370000000000001</v>
      </c>
      <c r="Y113">
        <v>829.1</v>
      </c>
      <c r="Z113">
        <v>0.89549999999999996</v>
      </c>
      <c r="AA113">
        <v>670</v>
      </c>
      <c r="AB113">
        <v>1296.5</v>
      </c>
      <c r="AC113">
        <v>1023.1</v>
      </c>
      <c r="AD113">
        <v>877.6</v>
      </c>
      <c r="AE113">
        <v>787.6</v>
      </c>
      <c r="AF113">
        <v>731.2</v>
      </c>
      <c r="AG113">
        <v>701</v>
      </c>
      <c r="AH113">
        <v>675.4</v>
      </c>
      <c r="AI113">
        <v>0</v>
      </c>
      <c r="AJ113">
        <v>0</v>
      </c>
      <c r="AK113">
        <v>0</v>
      </c>
      <c r="AL113">
        <v>0</v>
      </c>
      <c r="AM113">
        <v>0</v>
      </c>
      <c r="AN113">
        <v>0</v>
      </c>
      <c r="AO113">
        <v>0</v>
      </c>
      <c r="AP113">
        <v>995.5</v>
      </c>
      <c r="AQ113">
        <v>798</v>
      </c>
      <c r="AR113">
        <v>697.6</v>
      </c>
      <c r="AS113">
        <v>641.29999999999995</v>
      </c>
      <c r="AT113">
        <v>607.5</v>
      </c>
      <c r="AU113">
        <v>587.9</v>
      </c>
      <c r="AV113">
        <v>565</v>
      </c>
      <c r="AW113">
        <v>0</v>
      </c>
      <c r="AX113">
        <v>0</v>
      </c>
      <c r="AY113">
        <v>0</v>
      </c>
      <c r="AZ113">
        <v>0</v>
      </c>
      <c r="BA113">
        <v>0</v>
      </c>
      <c r="BB113">
        <v>0</v>
      </c>
      <c r="BC113">
        <v>0</v>
      </c>
      <c r="BD113">
        <v>1288.4000000000001</v>
      </c>
      <c r="BE113">
        <v>958.9</v>
      </c>
      <c r="BF113">
        <v>787.8</v>
      </c>
      <c r="BG113">
        <v>685.9</v>
      </c>
      <c r="BH113">
        <v>630.6</v>
      </c>
      <c r="BI113">
        <v>593.79999999999995</v>
      </c>
      <c r="BJ113">
        <v>537.6</v>
      </c>
      <c r="BK113">
        <v>45.5</v>
      </c>
      <c r="BL113">
        <v>43.6</v>
      </c>
      <c r="BM113">
        <v>42</v>
      </c>
      <c r="BN113">
        <v>41</v>
      </c>
      <c r="BO113">
        <v>40</v>
      </c>
      <c r="BP113">
        <v>39.700000000000003</v>
      </c>
      <c r="BQ113">
        <v>40.1</v>
      </c>
      <c r="BR113">
        <v>146.80000000000001</v>
      </c>
      <c r="BS113">
        <v>150.1</v>
      </c>
      <c r="BT113">
        <v>153</v>
      </c>
      <c r="BU113">
        <v>158.6</v>
      </c>
      <c r="BV113">
        <v>171.8</v>
      </c>
      <c r="BW113">
        <v>177.9</v>
      </c>
      <c r="BX113">
        <v>178.6</v>
      </c>
      <c r="BY113">
        <v>1377.9</v>
      </c>
      <c r="BZ113">
        <v>1106.9000000000001</v>
      </c>
      <c r="CA113">
        <v>970.1</v>
      </c>
      <c r="CB113">
        <v>889.3</v>
      </c>
      <c r="CC113">
        <v>843.6</v>
      </c>
      <c r="CD113">
        <v>827.2</v>
      </c>
      <c r="CE113">
        <v>827.5</v>
      </c>
      <c r="CF113">
        <v>887.4</v>
      </c>
      <c r="CG113">
        <v>726.3</v>
      </c>
      <c r="CH113">
        <v>648.4</v>
      </c>
      <c r="CI113">
        <v>607.1</v>
      </c>
      <c r="CJ113">
        <v>585.29999999999995</v>
      </c>
      <c r="CK113">
        <v>574.70000000000005</v>
      </c>
      <c r="CL113">
        <v>570.29999999999995</v>
      </c>
      <c r="CM113">
        <v>835.1</v>
      </c>
      <c r="CN113">
        <v>690.7</v>
      </c>
      <c r="CO113">
        <v>622.29999999999995</v>
      </c>
      <c r="CP113">
        <v>588.1</v>
      </c>
      <c r="CQ113">
        <v>568.9</v>
      </c>
      <c r="CR113">
        <v>557.6</v>
      </c>
      <c r="CS113">
        <v>550.5</v>
      </c>
      <c r="CT113">
        <v>806.2</v>
      </c>
      <c r="CU113">
        <v>669.6</v>
      </c>
      <c r="CV113">
        <v>603</v>
      </c>
      <c r="CW113">
        <v>571.79999999999995</v>
      </c>
      <c r="CX113">
        <v>552.5</v>
      </c>
      <c r="CY113">
        <v>538.20000000000005</v>
      </c>
      <c r="CZ113">
        <v>521.29999999999995</v>
      </c>
      <c r="DA113">
        <v>795.3</v>
      </c>
      <c r="DB113">
        <v>649.9</v>
      </c>
      <c r="DC113">
        <v>584.79999999999995</v>
      </c>
      <c r="DD113">
        <v>555.29999999999995</v>
      </c>
      <c r="DE113">
        <v>539.20000000000005</v>
      </c>
      <c r="DF113">
        <v>530.29999999999995</v>
      </c>
      <c r="DG113">
        <v>504.1</v>
      </c>
      <c r="DH113">
        <v>780.3</v>
      </c>
      <c r="DI113">
        <v>636.70000000000005</v>
      </c>
      <c r="DJ113">
        <v>573</v>
      </c>
      <c r="DK113">
        <v>541.29999999999995</v>
      </c>
      <c r="DL113">
        <v>517.1</v>
      </c>
      <c r="DM113">
        <v>497.7</v>
      </c>
      <c r="DN113">
        <v>473.5</v>
      </c>
      <c r="DO113">
        <v>807.2</v>
      </c>
      <c r="DP113">
        <v>654.20000000000005</v>
      </c>
      <c r="DQ113">
        <v>581</v>
      </c>
      <c r="DR113">
        <v>545.70000000000005</v>
      </c>
      <c r="DS113">
        <v>519.5</v>
      </c>
      <c r="DT113">
        <v>496.7</v>
      </c>
      <c r="DU113">
        <v>459.8</v>
      </c>
      <c r="DV113">
        <v>901.5</v>
      </c>
      <c r="DW113">
        <v>715.1</v>
      </c>
      <c r="DX113">
        <v>614.79999999999995</v>
      </c>
      <c r="DY113">
        <v>566.20000000000005</v>
      </c>
      <c r="DZ113">
        <v>536.6</v>
      </c>
      <c r="EA113">
        <v>511.4</v>
      </c>
      <c r="EB113">
        <v>466.5</v>
      </c>
      <c r="EC113">
        <v>1052.3</v>
      </c>
      <c r="ED113">
        <v>813.7</v>
      </c>
      <c r="EE113">
        <v>681.9</v>
      </c>
      <c r="EF113">
        <v>604.20000000000005</v>
      </c>
      <c r="EG113">
        <v>563.20000000000005</v>
      </c>
      <c r="EH113">
        <v>536.1</v>
      </c>
      <c r="EI113">
        <v>490.9</v>
      </c>
      <c r="EJ113">
        <v>1215.0999999999999</v>
      </c>
      <c r="EK113">
        <v>939.4</v>
      </c>
      <c r="EL113">
        <v>785.1</v>
      </c>
      <c r="EM113">
        <v>686</v>
      </c>
      <c r="EN113">
        <v>618.79999999999995</v>
      </c>
      <c r="EO113">
        <v>574.79999999999995</v>
      </c>
      <c r="EP113">
        <v>523.29999999999995</v>
      </c>
      <c r="EQ113">
        <v>0.66910000000000003</v>
      </c>
      <c r="ER113">
        <v>0.90269999999999995</v>
      </c>
      <c r="ES113">
        <v>1.0955999999999999</v>
      </c>
      <c r="ET113">
        <v>0.57040000000000002</v>
      </c>
      <c r="EU113">
        <v>0.79110000000000003</v>
      </c>
      <c r="EV113">
        <v>0.92549999999999999</v>
      </c>
      <c r="EW113">
        <v>0</v>
      </c>
      <c r="EX113">
        <v>0</v>
      </c>
      <c r="EY113">
        <v>2024</v>
      </c>
      <c r="EZ113">
        <v>0.88500000000000001</v>
      </c>
      <c r="FA113">
        <v>677.9</v>
      </c>
      <c r="FB113" t="s">
        <v>6070</v>
      </c>
      <c r="FC113">
        <v>7.569</v>
      </c>
      <c r="FD113">
        <v>4167</v>
      </c>
      <c r="FE113">
        <v>19.3</v>
      </c>
      <c r="FF113">
        <v>24.1</v>
      </c>
      <c r="FG113">
        <v>18.5</v>
      </c>
      <c r="FH113">
        <v>53.8</v>
      </c>
      <c r="FI113">
        <v>0</v>
      </c>
      <c r="FJ113">
        <v>816</v>
      </c>
      <c r="FK113">
        <v>618.6</v>
      </c>
      <c r="FL113">
        <v>547.6</v>
      </c>
      <c r="FM113">
        <v>1051.9000000000001</v>
      </c>
      <c r="FN113">
        <v>758.4</v>
      </c>
      <c r="FO113">
        <v>648.29999999999995</v>
      </c>
      <c r="FP113">
        <v>675.7</v>
      </c>
      <c r="FQ113">
        <v>631.79999999999995</v>
      </c>
      <c r="FR113">
        <v>0.88800000000000001</v>
      </c>
      <c r="FS113">
        <v>0.94969999999999999</v>
      </c>
      <c r="FT113">
        <v>612.1</v>
      </c>
      <c r="FU113">
        <v>514.79999999999995</v>
      </c>
      <c r="FV113">
        <v>490.6</v>
      </c>
      <c r="FW113">
        <v>39</v>
      </c>
      <c r="FX113">
        <v>178.6</v>
      </c>
      <c r="FY113">
        <v>764.7</v>
      </c>
      <c r="FZ113">
        <v>535.9</v>
      </c>
      <c r="GA113">
        <v>517.79999999999995</v>
      </c>
      <c r="GB113">
        <v>488</v>
      </c>
      <c r="GC113">
        <v>463.6</v>
      </c>
      <c r="GD113">
        <v>438.2</v>
      </c>
      <c r="GE113">
        <v>413.6</v>
      </c>
      <c r="GF113">
        <v>398.6</v>
      </c>
      <c r="GG113">
        <v>426.3</v>
      </c>
      <c r="GH113">
        <v>459.5</v>
      </c>
    </row>
    <row r="114" spans="1:190" x14ac:dyDescent="0.25">
      <c r="A114" t="s">
        <v>5540</v>
      </c>
      <c r="B114" t="s">
        <v>7200</v>
      </c>
      <c r="C114" t="s">
        <v>7201</v>
      </c>
      <c r="D114" t="s">
        <v>7202</v>
      </c>
      <c r="E114" t="s">
        <v>998</v>
      </c>
      <c r="F114" t="s">
        <v>1680</v>
      </c>
      <c r="G114" t="s">
        <v>923</v>
      </c>
      <c r="H114">
        <v>1994</v>
      </c>
      <c r="I114" t="s">
        <v>5540</v>
      </c>
      <c r="J114" t="s">
        <v>5540</v>
      </c>
      <c r="K114" t="s">
        <v>924</v>
      </c>
      <c r="L114" t="s">
        <v>1698</v>
      </c>
      <c r="M114" t="s">
        <v>1781</v>
      </c>
      <c r="N114">
        <v>576</v>
      </c>
      <c r="O114" s="96">
        <v>45384.625023148146</v>
      </c>
      <c r="P114">
        <v>8.9589999999999996</v>
      </c>
      <c r="Q114">
        <v>8.7759999999999998</v>
      </c>
      <c r="R114">
        <v>1.8069999999999999</v>
      </c>
      <c r="S114">
        <v>2.96</v>
      </c>
      <c r="T114">
        <v>3332</v>
      </c>
      <c r="U114">
        <v>0</v>
      </c>
      <c r="V114">
        <v>0.24</v>
      </c>
      <c r="W114">
        <v>674.9</v>
      </c>
      <c r="X114">
        <v>0.81610000000000005</v>
      </c>
      <c r="Y114">
        <v>735.2</v>
      </c>
      <c r="Z114">
        <v>1.0019</v>
      </c>
      <c r="AA114">
        <v>598.79999999999995</v>
      </c>
      <c r="AB114">
        <v>1116.4000000000001</v>
      </c>
      <c r="AC114">
        <v>893.8</v>
      </c>
      <c r="AD114">
        <v>772.7</v>
      </c>
      <c r="AE114">
        <v>700.1</v>
      </c>
      <c r="AF114">
        <v>659.2</v>
      </c>
      <c r="AG114">
        <v>633.70000000000005</v>
      </c>
      <c r="AH114">
        <v>604.29999999999995</v>
      </c>
      <c r="AI114">
        <v>0</v>
      </c>
      <c r="AJ114">
        <v>0</v>
      </c>
      <c r="AK114">
        <v>0</v>
      </c>
      <c r="AL114">
        <v>0</v>
      </c>
      <c r="AM114">
        <v>0</v>
      </c>
      <c r="AN114">
        <v>0</v>
      </c>
      <c r="AO114">
        <v>0</v>
      </c>
      <c r="AP114">
        <v>861.9</v>
      </c>
      <c r="AQ114">
        <v>702.4</v>
      </c>
      <c r="AR114">
        <v>621.70000000000005</v>
      </c>
      <c r="AS114">
        <v>576.29999999999995</v>
      </c>
      <c r="AT114">
        <v>549.6</v>
      </c>
      <c r="AU114">
        <v>530.9</v>
      </c>
      <c r="AV114">
        <v>505.3</v>
      </c>
      <c r="AW114">
        <v>0</v>
      </c>
      <c r="AX114">
        <v>0</v>
      </c>
      <c r="AY114">
        <v>0</v>
      </c>
      <c r="AZ114">
        <v>0</v>
      </c>
      <c r="BA114">
        <v>0</v>
      </c>
      <c r="BB114">
        <v>0</v>
      </c>
      <c r="BC114">
        <v>0</v>
      </c>
      <c r="BD114">
        <v>1112.7</v>
      </c>
      <c r="BE114">
        <v>840.6</v>
      </c>
      <c r="BF114">
        <v>698</v>
      </c>
      <c r="BG114">
        <v>614.20000000000005</v>
      </c>
      <c r="BH114">
        <v>570.29999999999995</v>
      </c>
      <c r="BI114">
        <v>536.1</v>
      </c>
      <c r="BJ114">
        <v>481.8</v>
      </c>
      <c r="BK114">
        <v>43.5</v>
      </c>
      <c r="BL114">
        <v>41.5</v>
      </c>
      <c r="BM114">
        <v>39.799999999999997</v>
      </c>
      <c r="BN114">
        <v>38.5</v>
      </c>
      <c r="BO114">
        <v>38</v>
      </c>
      <c r="BP114">
        <v>37.799999999999997</v>
      </c>
      <c r="BQ114">
        <v>37.9</v>
      </c>
      <c r="BR114">
        <v>145.1</v>
      </c>
      <c r="BS114">
        <v>149.30000000000001</v>
      </c>
      <c r="BT114">
        <v>152.1</v>
      </c>
      <c r="BU114">
        <v>157.69999999999999</v>
      </c>
      <c r="BV114">
        <v>169.6</v>
      </c>
      <c r="BW114">
        <v>177.2</v>
      </c>
      <c r="BX114">
        <v>177.4</v>
      </c>
      <c r="BY114">
        <v>1153.7</v>
      </c>
      <c r="BZ114">
        <v>943.2</v>
      </c>
      <c r="CA114">
        <v>833.9</v>
      </c>
      <c r="CB114">
        <v>773.6</v>
      </c>
      <c r="CC114">
        <v>749</v>
      </c>
      <c r="CD114">
        <v>738</v>
      </c>
      <c r="CE114">
        <v>732.9</v>
      </c>
      <c r="CF114">
        <v>757.3</v>
      </c>
      <c r="CG114">
        <v>634.6</v>
      </c>
      <c r="CH114">
        <v>575.9</v>
      </c>
      <c r="CI114">
        <v>546.4</v>
      </c>
      <c r="CJ114">
        <v>532</v>
      </c>
      <c r="CK114">
        <v>525.70000000000005</v>
      </c>
      <c r="CL114">
        <v>520</v>
      </c>
      <c r="CM114">
        <v>720.4</v>
      </c>
      <c r="CN114">
        <v>608.79999999999995</v>
      </c>
      <c r="CO114">
        <v>558.79999999999995</v>
      </c>
      <c r="CP114">
        <v>533.1</v>
      </c>
      <c r="CQ114">
        <v>518.29999999999995</v>
      </c>
      <c r="CR114">
        <v>510.1</v>
      </c>
      <c r="CS114">
        <v>502.6</v>
      </c>
      <c r="CT114">
        <v>701</v>
      </c>
      <c r="CU114">
        <v>593.4</v>
      </c>
      <c r="CV114">
        <v>546</v>
      </c>
      <c r="CW114">
        <v>521.1</v>
      </c>
      <c r="CX114">
        <v>502.8</v>
      </c>
      <c r="CY114">
        <v>488.9</v>
      </c>
      <c r="CZ114">
        <v>473.5</v>
      </c>
      <c r="DA114">
        <v>701.2</v>
      </c>
      <c r="DB114">
        <v>585.29999999999995</v>
      </c>
      <c r="DC114">
        <v>535.1</v>
      </c>
      <c r="DD114">
        <v>512.5</v>
      </c>
      <c r="DE114">
        <v>498.3</v>
      </c>
      <c r="DF114">
        <v>479.8</v>
      </c>
      <c r="DG114">
        <v>451.8</v>
      </c>
      <c r="DH114">
        <v>691.2</v>
      </c>
      <c r="DI114">
        <v>571.79999999999995</v>
      </c>
      <c r="DJ114">
        <v>522.20000000000005</v>
      </c>
      <c r="DK114">
        <v>492.2</v>
      </c>
      <c r="DL114">
        <v>468</v>
      </c>
      <c r="DM114">
        <v>450.3</v>
      </c>
      <c r="DN114">
        <v>428.5</v>
      </c>
      <c r="DO114">
        <v>712.9</v>
      </c>
      <c r="DP114">
        <v>585.5</v>
      </c>
      <c r="DQ114">
        <v>527.9</v>
      </c>
      <c r="DR114">
        <v>495</v>
      </c>
      <c r="DS114">
        <v>466.4</v>
      </c>
      <c r="DT114">
        <v>442.5</v>
      </c>
      <c r="DU114">
        <v>405.7</v>
      </c>
      <c r="DV114">
        <v>790.1</v>
      </c>
      <c r="DW114">
        <v>637.29999999999995</v>
      </c>
      <c r="DX114">
        <v>556.6</v>
      </c>
      <c r="DY114">
        <v>516.1</v>
      </c>
      <c r="DZ114">
        <v>485.6</v>
      </c>
      <c r="EA114">
        <v>457.1</v>
      </c>
      <c r="EB114">
        <v>404.3</v>
      </c>
      <c r="EC114">
        <v>934.5</v>
      </c>
      <c r="ED114">
        <v>731.2</v>
      </c>
      <c r="EE114">
        <v>617.29999999999995</v>
      </c>
      <c r="EF114">
        <v>551.29999999999995</v>
      </c>
      <c r="EG114">
        <v>515.20000000000005</v>
      </c>
      <c r="EH114">
        <v>486.9</v>
      </c>
      <c r="EI114">
        <v>435.6</v>
      </c>
      <c r="EJ114">
        <v>1079</v>
      </c>
      <c r="EK114">
        <v>844.3</v>
      </c>
      <c r="EL114">
        <v>711.5</v>
      </c>
      <c r="EM114">
        <v>626.70000000000005</v>
      </c>
      <c r="EN114">
        <v>569.4</v>
      </c>
      <c r="EO114">
        <v>529.4</v>
      </c>
      <c r="EP114">
        <v>475.7</v>
      </c>
      <c r="EQ114">
        <v>0.7671</v>
      </c>
      <c r="ER114">
        <v>1.008</v>
      </c>
      <c r="ES114">
        <v>1.2077</v>
      </c>
      <c r="ET114">
        <v>0.65959999999999996</v>
      </c>
      <c r="EU114">
        <v>0.8931</v>
      </c>
      <c r="EV114">
        <v>1.024</v>
      </c>
      <c r="EW114">
        <v>0</v>
      </c>
      <c r="EX114">
        <v>0</v>
      </c>
      <c r="EY114">
        <v>2024</v>
      </c>
      <c r="EZ114">
        <v>0.99270000000000003</v>
      </c>
      <c r="FA114">
        <v>604.4</v>
      </c>
      <c r="FB114" t="s">
        <v>6442</v>
      </c>
      <c r="FC114">
        <v>9.0449999999999999</v>
      </c>
      <c r="FD114">
        <v>5242</v>
      </c>
      <c r="FE114">
        <v>24.4</v>
      </c>
      <c r="FF114">
        <v>31.9</v>
      </c>
      <c r="FG114">
        <v>33.1</v>
      </c>
      <c r="FH114">
        <v>96.1</v>
      </c>
      <c r="FI114">
        <v>0</v>
      </c>
      <c r="FJ114">
        <v>711.3</v>
      </c>
      <c r="FK114">
        <v>554.1</v>
      </c>
      <c r="FL114">
        <v>496.8</v>
      </c>
      <c r="FM114">
        <v>909.6</v>
      </c>
      <c r="FN114">
        <v>671.8</v>
      </c>
      <c r="FO114">
        <v>585.9</v>
      </c>
      <c r="FP114">
        <v>600.5</v>
      </c>
      <c r="FQ114">
        <v>566.79999999999995</v>
      </c>
      <c r="FR114">
        <v>0.99919999999999998</v>
      </c>
      <c r="FS114">
        <v>1.0586</v>
      </c>
      <c r="FT114">
        <v>543.5</v>
      </c>
      <c r="FU114">
        <v>460.2</v>
      </c>
      <c r="FV114">
        <v>442.7</v>
      </c>
      <c r="FW114">
        <v>37</v>
      </c>
      <c r="FX114">
        <v>176.2</v>
      </c>
      <c r="FY114">
        <v>673.7</v>
      </c>
      <c r="FZ114">
        <v>490.6</v>
      </c>
      <c r="GA114">
        <v>474.8</v>
      </c>
      <c r="GB114">
        <v>448.8</v>
      </c>
      <c r="GC114">
        <v>424.2</v>
      </c>
      <c r="GD114">
        <v>414.9</v>
      </c>
      <c r="GE114">
        <v>375.4</v>
      </c>
      <c r="GF114">
        <v>323.7</v>
      </c>
      <c r="GG114">
        <v>365.7</v>
      </c>
      <c r="GH114">
        <v>413.2</v>
      </c>
    </row>
    <row r="115" spans="1:190" x14ac:dyDescent="0.25">
      <c r="A115" t="s">
        <v>5540</v>
      </c>
      <c r="B115" t="s">
        <v>6761</v>
      </c>
      <c r="C115" t="s">
        <v>1592</v>
      </c>
      <c r="D115" t="s">
        <v>3385</v>
      </c>
      <c r="E115" t="s">
        <v>7241</v>
      </c>
      <c r="F115" t="s">
        <v>1680</v>
      </c>
      <c r="G115" t="s">
        <v>923</v>
      </c>
      <c r="H115">
        <v>1998</v>
      </c>
      <c r="I115" t="s">
        <v>5540</v>
      </c>
      <c r="J115" t="s">
        <v>5540</v>
      </c>
      <c r="K115" t="s">
        <v>924</v>
      </c>
      <c r="L115" t="s">
        <v>1698</v>
      </c>
      <c r="M115" t="s">
        <v>1781</v>
      </c>
      <c r="N115">
        <v>540</v>
      </c>
      <c r="O115" s="96">
        <v>45382.873981481483</v>
      </c>
      <c r="P115">
        <v>9.61</v>
      </c>
      <c r="Q115">
        <v>9.0440000000000005</v>
      </c>
      <c r="R115">
        <v>1.952</v>
      </c>
      <c r="S115">
        <v>3.21</v>
      </c>
      <c r="T115">
        <v>3887</v>
      </c>
      <c r="U115">
        <v>0</v>
      </c>
      <c r="V115">
        <v>0.28999999999999998</v>
      </c>
      <c r="W115">
        <v>674.8</v>
      </c>
      <c r="X115">
        <v>0.81759999999999999</v>
      </c>
      <c r="Y115">
        <v>733.8</v>
      </c>
      <c r="Z115">
        <v>1.004</v>
      </c>
      <c r="AA115">
        <v>597.6</v>
      </c>
      <c r="AB115">
        <v>1127.0999999999999</v>
      </c>
      <c r="AC115">
        <v>898.3</v>
      </c>
      <c r="AD115">
        <v>774.7</v>
      </c>
      <c r="AE115">
        <v>698.2</v>
      </c>
      <c r="AF115">
        <v>653.1</v>
      </c>
      <c r="AG115">
        <v>626.79999999999995</v>
      </c>
      <c r="AH115">
        <v>598.70000000000005</v>
      </c>
      <c r="AI115">
        <v>0</v>
      </c>
      <c r="AJ115">
        <v>0</v>
      </c>
      <c r="AK115">
        <v>0</v>
      </c>
      <c r="AL115">
        <v>0</v>
      </c>
      <c r="AM115">
        <v>0</v>
      </c>
      <c r="AN115">
        <v>0</v>
      </c>
      <c r="AO115">
        <v>0</v>
      </c>
      <c r="AP115">
        <v>868.2</v>
      </c>
      <c r="AQ115">
        <v>704.7</v>
      </c>
      <c r="AR115">
        <v>621.6</v>
      </c>
      <c r="AS115">
        <v>574</v>
      </c>
      <c r="AT115">
        <v>546.1</v>
      </c>
      <c r="AU115">
        <v>528</v>
      </c>
      <c r="AV115">
        <v>504.3</v>
      </c>
      <c r="AW115">
        <v>0</v>
      </c>
      <c r="AX115">
        <v>0</v>
      </c>
      <c r="AY115">
        <v>0</v>
      </c>
      <c r="AZ115">
        <v>0</v>
      </c>
      <c r="BA115">
        <v>0</v>
      </c>
      <c r="BB115">
        <v>0</v>
      </c>
      <c r="BC115">
        <v>0</v>
      </c>
      <c r="BD115">
        <v>1122</v>
      </c>
      <c r="BE115">
        <v>844</v>
      </c>
      <c r="BF115">
        <v>698.8</v>
      </c>
      <c r="BG115">
        <v>612</v>
      </c>
      <c r="BH115">
        <v>566.4</v>
      </c>
      <c r="BI115">
        <v>533.4</v>
      </c>
      <c r="BJ115">
        <v>482.2</v>
      </c>
      <c r="BK115">
        <v>43.4</v>
      </c>
      <c r="BL115">
        <v>41.4</v>
      </c>
      <c r="BM115">
        <v>39.9</v>
      </c>
      <c r="BN115">
        <v>38.700000000000003</v>
      </c>
      <c r="BO115">
        <v>37.9</v>
      </c>
      <c r="BP115">
        <v>37.6</v>
      </c>
      <c r="BQ115">
        <v>37.799999999999997</v>
      </c>
      <c r="BR115">
        <v>144.9</v>
      </c>
      <c r="BS115">
        <v>149.19999999999999</v>
      </c>
      <c r="BT115">
        <v>151.80000000000001</v>
      </c>
      <c r="BU115">
        <v>157.4</v>
      </c>
      <c r="BV115">
        <v>168.7</v>
      </c>
      <c r="BW115">
        <v>177.2</v>
      </c>
      <c r="BX115">
        <v>178.1</v>
      </c>
      <c r="BY115">
        <v>1177.5</v>
      </c>
      <c r="BZ115">
        <v>956.4</v>
      </c>
      <c r="CA115">
        <v>842.8</v>
      </c>
      <c r="CB115">
        <v>774.9</v>
      </c>
      <c r="CC115">
        <v>741.5</v>
      </c>
      <c r="CD115">
        <v>728.7</v>
      </c>
      <c r="CE115">
        <v>722.7</v>
      </c>
      <c r="CF115">
        <v>772.8</v>
      </c>
      <c r="CG115">
        <v>643.4</v>
      </c>
      <c r="CH115">
        <v>579.6</v>
      </c>
      <c r="CI115">
        <v>545.70000000000005</v>
      </c>
      <c r="CJ115">
        <v>528.20000000000005</v>
      </c>
      <c r="CK115">
        <v>520</v>
      </c>
      <c r="CL115">
        <v>514.29999999999995</v>
      </c>
      <c r="CM115">
        <v>734.5</v>
      </c>
      <c r="CN115">
        <v>616.9</v>
      </c>
      <c r="CO115">
        <v>561.1</v>
      </c>
      <c r="CP115">
        <v>532.1</v>
      </c>
      <c r="CQ115">
        <v>515.4</v>
      </c>
      <c r="CR115">
        <v>505.7</v>
      </c>
      <c r="CS115">
        <v>498.2</v>
      </c>
      <c r="CT115">
        <v>713.6</v>
      </c>
      <c r="CU115">
        <v>600.29999999999995</v>
      </c>
      <c r="CV115">
        <v>547.29999999999995</v>
      </c>
      <c r="CW115">
        <v>520.20000000000005</v>
      </c>
      <c r="CX115">
        <v>502.2</v>
      </c>
      <c r="CY115">
        <v>488.5</v>
      </c>
      <c r="CZ115">
        <v>472.6</v>
      </c>
      <c r="DA115">
        <v>697.3</v>
      </c>
      <c r="DB115">
        <v>581.20000000000005</v>
      </c>
      <c r="DC115">
        <v>529.79999999999995</v>
      </c>
      <c r="DD115">
        <v>507</v>
      </c>
      <c r="DE115">
        <v>496</v>
      </c>
      <c r="DF115">
        <v>482.2</v>
      </c>
      <c r="DG115">
        <v>455.5</v>
      </c>
      <c r="DH115">
        <v>686.3</v>
      </c>
      <c r="DI115">
        <v>567.9</v>
      </c>
      <c r="DJ115">
        <v>517.6</v>
      </c>
      <c r="DK115">
        <v>489.5</v>
      </c>
      <c r="DL115">
        <v>467.6</v>
      </c>
      <c r="DM115">
        <v>451.3</v>
      </c>
      <c r="DN115">
        <v>432.1</v>
      </c>
      <c r="DO115">
        <v>707.9</v>
      </c>
      <c r="DP115">
        <v>581.1</v>
      </c>
      <c r="DQ115">
        <v>523.4</v>
      </c>
      <c r="DR115">
        <v>492.3</v>
      </c>
      <c r="DS115">
        <v>466.8</v>
      </c>
      <c r="DT115">
        <v>445.2</v>
      </c>
      <c r="DU115">
        <v>411.5</v>
      </c>
      <c r="DV115">
        <v>785.5</v>
      </c>
      <c r="DW115">
        <v>632.1</v>
      </c>
      <c r="DX115">
        <v>551.5</v>
      </c>
      <c r="DY115">
        <v>511.3</v>
      </c>
      <c r="DZ115">
        <v>483.5</v>
      </c>
      <c r="EA115">
        <v>458.2</v>
      </c>
      <c r="EB115">
        <v>411.9</v>
      </c>
      <c r="EC115">
        <v>932.4</v>
      </c>
      <c r="ED115">
        <v>727.6</v>
      </c>
      <c r="EE115">
        <v>612.9</v>
      </c>
      <c r="EF115">
        <v>546.29999999999995</v>
      </c>
      <c r="EG115">
        <v>510.6</v>
      </c>
      <c r="EH115">
        <v>484.7</v>
      </c>
      <c r="EI115">
        <v>439.1</v>
      </c>
      <c r="EJ115">
        <v>1076.5999999999999</v>
      </c>
      <c r="EK115">
        <v>840.2</v>
      </c>
      <c r="EL115">
        <v>706.6</v>
      </c>
      <c r="EM115">
        <v>621.4</v>
      </c>
      <c r="EN115">
        <v>564.70000000000005</v>
      </c>
      <c r="EO115">
        <v>524.79999999999995</v>
      </c>
      <c r="EP115">
        <v>474.8</v>
      </c>
      <c r="EQ115">
        <v>0.76290000000000002</v>
      </c>
      <c r="ER115">
        <v>1.0105</v>
      </c>
      <c r="ES115">
        <v>1.0166999999999999</v>
      </c>
      <c r="ET115">
        <v>0.51280000000000003</v>
      </c>
      <c r="EU115">
        <v>0.71330000000000005</v>
      </c>
      <c r="EV115">
        <v>0.83130000000000004</v>
      </c>
      <c r="EW115">
        <v>0</v>
      </c>
      <c r="EX115">
        <v>0</v>
      </c>
      <c r="EY115">
        <v>2024</v>
      </c>
      <c r="EZ115">
        <v>0.80510000000000004</v>
      </c>
      <c r="FA115">
        <v>745.2</v>
      </c>
      <c r="FB115" t="s">
        <v>6779</v>
      </c>
      <c r="FC115">
        <v>5.7450000000000001</v>
      </c>
      <c r="FD115">
        <v>1253</v>
      </c>
      <c r="FE115">
        <v>11.1</v>
      </c>
      <c r="FF115">
        <v>13.7</v>
      </c>
      <c r="FG115">
        <v>8.9</v>
      </c>
      <c r="FH115">
        <v>31.4</v>
      </c>
      <c r="FI115">
        <v>0</v>
      </c>
      <c r="FJ115">
        <v>903.1</v>
      </c>
      <c r="FK115">
        <v>680</v>
      </c>
      <c r="FL115">
        <v>590.1</v>
      </c>
      <c r="FM115">
        <v>1170</v>
      </c>
      <c r="FN115">
        <v>841.2</v>
      </c>
      <c r="FO115">
        <v>721.8</v>
      </c>
      <c r="FP115">
        <v>753</v>
      </c>
      <c r="FQ115">
        <v>684.4</v>
      </c>
      <c r="FR115">
        <v>0.79679999999999995</v>
      </c>
      <c r="FS115">
        <v>0.87670000000000003</v>
      </c>
      <c r="FT115">
        <v>651.4</v>
      </c>
      <c r="FU115">
        <v>526</v>
      </c>
      <c r="FV115">
        <v>486.5</v>
      </c>
      <c r="FW115">
        <v>44</v>
      </c>
      <c r="FX115">
        <v>139.30000000000001</v>
      </c>
      <c r="FY115">
        <v>902.9</v>
      </c>
      <c r="FZ115">
        <v>598.9</v>
      </c>
      <c r="GA115">
        <v>565.6</v>
      </c>
      <c r="GB115">
        <v>514.20000000000005</v>
      </c>
      <c r="GC115">
        <v>465.3</v>
      </c>
      <c r="GD115">
        <v>411.9</v>
      </c>
      <c r="GE115">
        <v>348.5</v>
      </c>
      <c r="GF115">
        <v>291.7</v>
      </c>
      <c r="GG115">
        <v>346.4</v>
      </c>
      <c r="GH115">
        <v>399.9</v>
      </c>
    </row>
    <row r="116" spans="1:190" x14ac:dyDescent="0.25">
      <c r="A116" t="s">
        <v>5540</v>
      </c>
      <c r="B116" t="s">
        <v>6160</v>
      </c>
      <c r="C116" t="s">
        <v>3394</v>
      </c>
      <c r="D116" t="s">
        <v>3395</v>
      </c>
      <c r="E116" t="s">
        <v>7241</v>
      </c>
      <c r="F116" t="s">
        <v>1680</v>
      </c>
      <c r="G116" t="s">
        <v>923</v>
      </c>
      <c r="H116">
        <v>1998</v>
      </c>
      <c r="I116" t="s">
        <v>5540</v>
      </c>
      <c r="J116" t="s">
        <v>5540</v>
      </c>
      <c r="K116" t="s">
        <v>924</v>
      </c>
      <c r="L116" t="s">
        <v>1698</v>
      </c>
      <c r="M116" t="s">
        <v>1781</v>
      </c>
      <c r="N116">
        <v>400</v>
      </c>
      <c r="O116" s="96">
        <v>45382.87709490741</v>
      </c>
      <c r="P116">
        <v>9.61</v>
      </c>
      <c r="Q116">
        <v>9.0129999999999999</v>
      </c>
      <c r="R116">
        <v>1.948</v>
      </c>
      <c r="S116">
        <v>3.21</v>
      </c>
      <c r="T116">
        <v>4019</v>
      </c>
      <c r="U116">
        <v>0</v>
      </c>
      <c r="V116">
        <v>0.33</v>
      </c>
      <c r="W116">
        <v>672.2</v>
      </c>
      <c r="X116">
        <v>0.81869999999999998</v>
      </c>
      <c r="Y116">
        <v>732.8</v>
      </c>
      <c r="Z116">
        <v>1.0049999999999999</v>
      </c>
      <c r="AA116">
        <v>597</v>
      </c>
      <c r="AB116">
        <v>1110.5999999999999</v>
      </c>
      <c r="AC116">
        <v>889.4</v>
      </c>
      <c r="AD116">
        <v>768.8</v>
      </c>
      <c r="AE116">
        <v>697.9</v>
      </c>
      <c r="AF116">
        <v>657.9</v>
      </c>
      <c r="AG116">
        <v>632.9</v>
      </c>
      <c r="AH116">
        <v>607.9</v>
      </c>
      <c r="AI116">
        <v>0</v>
      </c>
      <c r="AJ116">
        <v>0</v>
      </c>
      <c r="AK116">
        <v>0</v>
      </c>
      <c r="AL116">
        <v>0</v>
      </c>
      <c r="AM116">
        <v>0</v>
      </c>
      <c r="AN116">
        <v>0</v>
      </c>
      <c r="AO116">
        <v>0</v>
      </c>
      <c r="AP116">
        <v>855.6</v>
      </c>
      <c r="AQ116">
        <v>699.4</v>
      </c>
      <c r="AR116">
        <v>618.29999999999995</v>
      </c>
      <c r="AS116">
        <v>573.9</v>
      </c>
      <c r="AT116">
        <v>548.70000000000005</v>
      </c>
      <c r="AU116">
        <v>531.70000000000005</v>
      </c>
      <c r="AV116">
        <v>510.8</v>
      </c>
      <c r="AW116">
        <v>0</v>
      </c>
      <c r="AX116">
        <v>0</v>
      </c>
      <c r="AY116">
        <v>0</v>
      </c>
      <c r="AZ116">
        <v>0</v>
      </c>
      <c r="BA116">
        <v>0</v>
      </c>
      <c r="BB116">
        <v>0</v>
      </c>
      <c r="BC116">
        <v>0</v>
      </c>
      <c r="BD116">
        <v>1109.0999999999999</v>
      </c>
      <c r="BE116">
        <v>837.3</v>
      </c>
      <c r="BF116">
        <v>694.6</v>
      </c>
      <c r="BG116">
        <v>611.79999999999995</v>
      </c>
      <c r="BH116">
        <v>569.4</v>
      </c>
      <c r="BI116">
        <v>537.29999999999995</v>
      </c>
      <c r="BJ116">
        <v>487.2</v>
      </c>
      <c r="BK116">
        <v>43.4</v>
      </c>
      <c r="BL116">
        <v>41</v>
      </c>
      <c r="BM116">
        <v>39.6</v>
      </c>
      <c r="BN116">
        <v>38.6</v>
      </c>
      <c r="BO116">
        <v>38.1</v>
      </c>
      <c r="BP116">
        <v>38</v>
      </c>
      <c r="BQ116">
        <v>38.4</v>
      </c>
      <c r="BR116">
        <v>145.1</v>
      </c>
      <c r="BS116">
        <v>149.4</v>
      </c>
      <c r="BT116">
        <v>152.4</v>
      </c>
      <c r="BU116">
        <v>157.6</v>
      </c>
      <c r="BV116">
        <v>169.1</v>
      </c>
      <c r="BW116">
        <v>177.2</v>
      </c>
      <c r="BX116">
        <v>178.3</v>
      </c>
      <c r="BY116">
        <v>1125.2</v>
      </c>
      <c r="BZ116">
        <v>924.9</v>
      </c>
      <c r="CA116">
        <v>820.2</v>
      </c>
      <c r="CB116">
        <v>766.1</v>
      </c>
      <c r="CC116">
        <v>745.3</v>
      </c>
      <c r="CD116">
        <v>736.5</v>
      </c>
      <c r="CE116">
        <v>736.5</v>
      </c>
      <c r="CF116">
        <v>739.1</v>
      </c>
      <c r="CG116">
        <v>625.1</v>
      </c>
      <c r="CH116">
        <v>567.70000000000005</v>
      </c>
      <c r="CI116">
        <v>540.1</v>
      </c>
      <c r="CJ116">
        <v>527.5</v>
      </c>
      <c r="CK116">
        <v>522.5</v>
      </c>
      <c r="CL116">
        <v>519.29999999999995</v>
      </c>
      <c r="CM116">
        <v>702.5</v>
      </c>
      <c r="CN116">
        <v>600.5</v>
      </c>
      <c r="CO116">
        <v>551.29999999999995</v>
      </c>
      <c r="CP116">
        <v>526.6</v>
      </c>
      <c r="CQ116">
        <v>513.70000000000005</v>
      </c>
      <c r="CR116">
        <v>507.6</v>
      </c>
      <c r="CS116">
        <v>502.8</v>
      </c>
      <c r="CT116">
        <v>680.3</v>
      </c>
      <c r="CU116">
        <v>583.9</v>
      </c>
      <c r="CV116">
        <v>538.79999999999995</v>
      </c>
      <c r="CW116">
        <v>514.70000000000005</v>
      </c>
      <c r="CX116">
        <v>498.8</v>
      </c>
      <c r="CY116">
        <v>487.6</v>
      </c>
      <c r="CZ116">
        <v>476.9</v>
      </c>
      <c r="DA116">
        <v>695.5</v>
      </c>
      <c r="DB116">
        <v>587.29999999999995</v>
      </c>
      <c r="DC116">
        <v>533.5</v>
      </c>
      <c r="DD116">
        <v>509</v>
      </c>
      <c r="DE116">
        <v>493.9</v>
      </c>
      <c r="DF116">
        <v>478.2</v>
      </c>
      <c r="DG116">
        <v>456</v>
      </c>
      <c r="DH116">
        <v>694.5</v>
      </c>
      <c r="DI116">
        <v>575.1</v>
      </c>
      <c r="DJ116">
        <v>522.5</v>
      </c>
      <c r="DK116">
        <v>494</v>
      </c>
      <c r="DL116">
        <v>471.9</v>
      </c>
      <c r="DM116">
        <v>454.9</v>
      </c>
      <c r="DN116">
        <v>435.9</v>
      </c>
      <c r="DO116">
        <v>717.7</v>
      </c>
      <c r="DP116">
        <v>588.79999999999995</v>
      </c>
      <c r="DQ116">
        <v>528.9</v>
      </c>
      <c r="DR116">
        <v>497.4</v>
      </c>
      <c r="DS116">
        <v>472.9</v>
      </c>
      <c r="DT116">
        <v>451.5</v>
      </c>
      <c r="DU116">
        <v>416.9</v>
      </c>
      <c r="DV116">
        <v>799.5</v>
      </c>
      <c r="DW116">
        <v>643.20000000000005</v>
      </c>
      <c r="DX116">
        <v>559.4</v>
      </c>
      <c r="DY116">
        <v>517</v>
      </c>
      <c r="DZ116">
        <v>489.3</v>
      </c>
      <c r="EA116">
        <v>464.7</v>
      </c>
      <c r="EB116">
        <v>420.3</v>
      </c>
      <c r="EC116">
        <v>949.1</v>
      </c>
      <c r="ED116">
        <v>739.4</v>
      </c>
      <c r="EE116">
        <v>622.5</v>
      </c>
      <c r="EF116">
        <v>553.5</v>
      </c>
      <c r="EG116">
        <v>515.9</v>
      </c>
      <c r="EH116">
        <v>490.1</v>
      </c>
      <c r="EI116">
        <v>445.3</v>
      </c>
      <c r="EJ116">
        <v>1095.9000000000001</v>
      </c>
      <c r="EK116">
        <v>853.8</v>
      </c>
      <c r="EL116">
        <v>717.3</v>
      </c>
      <c r="EM116">
        <v>629.70000000000005</v>
      </c>
      <c r="EN116">
        <v>570.5</v>
      </c>
      <c r="EO116">
        <v>529.29999999999995</v>
      </c>
      <c r="EP116">
        <v>479.3</v>
      </c>
      <c r="EQ116">
        <v>0.77170000000000005</v>
      </c>
      <c r="ER116">
        <v>1.0121</v>
      </c>
      <c r="ES116">
        <v>1.1639999999999999</v>
      </c>
      <c r="ET116">
        <v>0.59519999999999995</v>
      </c>
      <c r="EU116">
        <v>0.83</v>
      </c>
      <c r="EV116">
        <v>0.96120000000000005</v>
      </c>
      <c r="EW116">
        <v>0</v>
      </c>
      <c r="EX116">
        <v>0</v>
      </c>
      <c r="EY116">
        <v>2024</v>
      </c>
      <c r="EZ116">
        <v>0.93279999999999996</v>
      </c>
      <c r="FA116">
        <v>643.20000000000005</v>
      </c>
      <c r="FB116" t="s">
        <v>6221</v>
      </c>
      <c r="FC116">
        <v>8.3019999999999996</v>
      </c>
      <c r="FD116">
        <v>3147</v>
      </c>
      <c r="FE116">
        <v>19.399999999999999</v>
      </c>
      <c r="FF116">
        <v>25</v>
      </c>
      <c r="FG116">
        <v>22.8</v>
      </c>
      <c r="FH116">
        <v>52</v>
      </c>
      <c r="FI116">
        <v>0</v>
      </c>
      <c r="FJ116">
        <v>777.4</v>
      </c>
      <c r="FK116">
        <v>585.29999999999995</v>
      </c>
      <c r="FL116">
        <v>515.5</v>
      </c>
      <c r="FM116">
        <v>1008.1</v>
      </c>
      <c r="FN116">
        <v>722.9</v>
      </c>
      <c r="FO116">
        <v>624.20000000000005</v>
      </c>
      <c r="FP116">
        <v>636.5</v>
      </c>
      <c r="FQ116">
        <v>606.20000000000005</v>
      </c>
      <c r="FR116">
        <v>0.94269999999999998</v>
      </c>
      <c r="FS116">
        <v>0.98980000000000001</v>
      </c>
      <c r="FT116">
        <v>583.70000000000005</v>
      </c>
      <c r="FU116">
        <v>476.4</v>
      </c>
      <c r="FV116">
        <v>449.5</v>
      </c>
      <c r="FW116">
        <v>41.2</v>
      </c>
      <c r="FX116">
        <v>173.9</v>
      </c>
      <c r="FY116">
        <v>752.1</v>
      </c>
      <c r="FZ116">
        <v>515.9</v>
      </c>
      <c r="GA116">
        <v>494.2</v>
      </c>
      <c r="GB116">
        <v>457.1</v>
      </c>
      <c r="GC116">
        <v>421.5</v>
      </c>
      <c r="GD116">
        <v>385.7</v>
      </c>
      <c r="GE116">
        <v>353</v>
      </c>
      <c r="GF116">
        <v>318.89999999999998</v>
      </c>
      <c r="GG116">
        <v>366.8</v>
      </c>
      <c r="GH116">
        <v>415.2</v>
      </c>
    </row>
    <row r="117" spans="1:190" x14ac:dyDescent="0.25">
      <c r="A117" t="s">
        <v>5540</v>
      </c>
      <c r="B117" t="s">
        <v>6141</v>
      </c>
      <c r="C117" t="s">
        <v>2284</v>
      </c>
      <c r="D117" t="s">
        <v>2285</v>
      </c>
      <c r="E117" t="s">
        <v>7241</v>
      </c>
      <c r="F117" t="s">
        <v>1035</v>
      </c>
      <c r="G117" t="s">
        <v>2286</v>
      </c>
      <c r="H117">
        <v>1990</v>
      </c>
      <c r="I117" t="s">
        <v>5540</v>
      </c>
      <c r="J117" t="s">
        <v>5540</v>
      </c>
      <c r="K117" t="s">
        <v>924</v>
      </c>
      <c r="L117" t="s">
        <v>1698</v>
      </c>
      <c r="M117" t="s">
        <v>1781</v>
      </c>
      <c r="N117">
        <v>480</v>
      </c>
      <c r="O117" s="96">
        <v>45382.874409722222</v>
      </c>
      <c r="P117">
        <v>9.61</v>
      </c>
      <c r="Q117">
        <v>9.0030000000000001</v>
      </c>
      <c r="R117">
        <v>1.931</v>
      </c>
      <c r="S117">
        <v>3.21</v>
      </c>
      <c r="T117">
        <v>3790</v>
      </c>
      <c r="U117">
        <v>0</v>
      </c>
      <c r="V117">
        <v>0.33</v>
      </c>
      <c r="W117">
        <v>684.5</v>
      </c>
      <c r="X117">
        <v>0.8044</v>
      </c>
      <c r="Y117">
        <v>745.9</v>
      </c>
      <c r="Z117">
        <v>0.99139999999999995</v>
      </c>
      <c r="AA117">
        <v>605.20000000000005</v>
      </c>
      <c r="AB117">
        <v>1154</v>
      </c>
      <c r="AC117">
        <v>916.4</v>
      </c>
      <c r="AD117">
        <v>788.2</v>
      </c>
      <c r="AE117">
        <v>708.8</v>
      </c>
      <c r="AF117">
        <v>662.1</v>
      </c>
      <c r="AG117">
        <v>634.9</v>
      </c>
      <c r="AH117">
        <v>607.70000000000005</v>
      </c>
      <c r="AI117">
        <v>0</v>
      </c>
      <c r="AJ117">
        <v>0</v>
      </c>
      <c r="AK117">
        <v>0</v>
      </c>
      <c r="AL117">
        <v>0</v>
      </c>
      <c r="AM117">
        <v>0</v>
      </c>
      <c r="AN117">
        <v>0</v>
      </c>
      <c r="AO117">
        <v>0</v>
      </c>
      <c r="AP117">
        <v>886.9</v>
      </c>
      <c r="AQ117">
        <v>717.3</v>
      </c>
      <c r="AR117">
        <v>630</v>
      </c>
      <c r="AS117">
        <v>580.20000000000005</v>
      </c>
      <c r="AT117">
        <v>551.29999999999995</v>
      </c>
      <c r="AU117">
        <v>533.1</v>
      </c>
      <c r="AV117">
        <v>509.9</v>
      </c>
      <c r="AW117">
        <v>0</v>
      </c>
      <c r="AX117">
        <v>0</v>
      </c>
      <c r="AY117">
        <v>0</v>
      </c>
      <c r="AZ117">
        <v>0</v>
      </c>
      <c r="BA117">
        <v>0</v>
      </c>
      <c r="BB117">
        <v>0</v>
      </c>
      <c r="BC117">
        <v>0</v>
      </c>
      <c r="BD117">
        <v>1150.3</v>
      </c>
      <c r="BE117">
        <v>860.9</v>
      </c>
      <c r="BF117">
        <v>709.7</v>
      </c>
      <c r="BG117">
        <v>619.29999999999995</v>
      </c>
      <c r="BH117">
        <v>572.20000000000005</v>
      </c>
      <c r="BI117">
        <v>538.79999999999995</v>
      </c>
      <c r="BJ117">
        <v>486.4</v>
      </c>
      <c r="BK117">
        <v>43.5</v>
      </c>
      <c r="BL117">
        <v>41.5</v>
      </c>
      <c r="BM117">
        <v>40</v>
      </c>
      <c r="BN117">
        <v>38.9</v>
      </c>
      <c r="BO117">
        <v>38.200000000000003</v>
      </c>
      <c r="BP117">
        <v>38</v>
      </c>
      <c r="BQ117">
        <v>38.299999999999997</v>
      </c>
      <c r="BR117">
        <v>145.1</v>
      </c>
      <c r="BS117">
        <v>149.19999999999999</v>
      </c>
      <c r="BT117">
        <v>152.1</v>
      </c>
      <c r="BU117">
        <v>157.19999999999999</v>
      </c>
      <c r="BV117">
        <v>168.2</v>
      </c>
      <c r="BW117">
        <v>176.8</v>
      </c>
      <c r="BX117">
        <v>178.1</v>
      </c>
      <c r="BY117">
        <v>1191.0999999999999</v>
      </c>
      <c r="BZ117">
        <v>966.3</v>
      </c>
      <c r="CA117">
        <v>850.9</v>
      </c>
      <c r="CB117">
        <v>782.6</v>
      </c>
      <c r="CC117">
        <v>749.8</v>
      </c>
      <c r="CD117">
        <v>738</v>
      </c>
      <c r="CE117">
        <v>734.8</v>
      </c>
      <c r="CF117">
        <v>780.7</v>
      </c>
      <c r="CG117">
        <v>649.29999999999995</v>
      </c>
      <c r="CH117">
        <v>583.70000000000005</v>
      </c>
      <c r="CI117">
        <v>548.6</v>
      </c>
      <c r="CJ117">
        <v>531</v>
      </c>
      <c r="CK117">
        <v>523.1</v>
      </c>
      <c r="CL117">
        <v>518.5</v>
      </c>
      <c r="CM117">
        <v>741.3</v>
      </c>
      <c r="CN117">
        <v>622.1</v>
      </c>
      <c r="CO117">
        <v>564.4</v>
      </c>
      <c r="CP117">
        <v>534.29999999999995</v>
      </c>
      <c r="CQ117">
        <v>517.5</v>
      </c>
      <c r="CR117">
        <v>508.1</v>
      </c>
      <c r="CS117">
        <v>501.8</v>
      </c>
      <c r="CT117">
        <v>719.8</v>
      </c>
      <c r="CU117">
        <v>604.4</v>
      </c>
      <c r="CV117">
        <v>549.9</v>
      </c>
      <c r="CW117">
        <v>521.9</v>
      </c>
      <c r="CX117">
        <v>503.6</v>
      </c>
      <c r="CY117">
        <v>490.1</v>
      </c>
      <c r="CZ117">
        <v>475.3</v>
      </c>
      <c r="DA117">
        <v>710</v>
      </c>
      <c r="DB117">
        <v>589</v>
      </c>
      <c r="DC117">
        <v>533.5</v>
      </c>
      <c r="DD117">
        <v>508.1</v>
      </c>
      <c r="DE117">
        <v>495.8</v>
      </c>
      <c r="DF117">
        <v>483.5</v>
      </c>
      <c r="DG117">
        <v>457.1</v>
      </c>
      <c r="DH117">
        <v>703</v>
      </c>
      <c r="DI117">
        <v>578.20000000000005</v>
      </c>
      <c r="DJ117">
        <v>523.29999999999995</v>
      </c>
      <c r="DK117">
        <v>493.9</v>
      </c>
      <c r="DL117">
        <v>470.8</v>
      </c>
      <c r="DM117">
        <v>452.9</v>
      </c>
      <c r="DN117">
        <v>432.4</v>
      </c>
      <c r="DO117">
        <v>727.8</v>
      </c>
      <c r="DP117">
        <v>594</v>
      </c>
      <c r="DQ117">
        <v>530.6</v>
      </c>
      <c r="DR117">
        <v>498.1</v>
      </c>
      <c r="DS117">
        <v>472.8</v>
      </c>
      <c r="DT117">
        <v>450.5</v>
      </c>
      <c r="DU117">
        <v>413.8</v>
      </c>
      <c r="DV117">
        <v>814.1</v>
      </c>
      <c r="DW117">
        <v>651.79999999999995</v>
      </c>
      <c r="DX117">
        <v>563.5</v>
      </c>
      <c r="DY117">
        <v>519</v>
      </c>
      <c r="DZ117">
        <v>490.6</v>
      </c>
      <c r="EA117">
        <v>465.3</v>
      </c>
      <c r="EB117">
        <v>419.5</v>
      </c>
      <c r="EC117">
        <v>967.3</v>
      </c>
      <c r="ED117">
        <v>750.5</v>
      </c>
      <c r="EE117">
        <v>629.29999999999995</v>
      </c>
      <c r="EF117">
        <v>557.29999999999995</v>
      </c>
      <c r="EG117">
        <v>518</v>
      </c>
      <c r="EH117">
        <v>491.5</v>
      </c>
      <c r="EI117">
        <v>445.9</v>
      </c>
      <c r="EJ117">
        <v>1116.9000000000001</v>
      </c>
      <c r="EK117">
        <v>866.6</v>
      </c>
      <c r="EL117">
        <v>725.5</v>
      </c>
      <c r="EM117">
        <v>635</v>
      </c>
      <c r="EN117">
        <v>574.4</v>
      </c>
      <c r="EO117">
        <v>531.79999999999995</v>
      </c>
      <c r="EP117">
        <v>480.5</v>
      </c>
      <c r="EQ117">
        <v>0.748</v>
      </c>
      <c r="ER117">
        <v>0.99829999999999997</v>
      </c>
      <c r="ES117">
        <v>1.1301000000000001</v>
      </c>
      <c r="ET117">
        <v>0.59399999999999997</v>
      </c>
      <c r="EU117">
        <v>0.79400000000000004</v>
      </c>
      <c r="EV117">
        <v>0.92100000000000004</v>
      </c>
      <c r="EW117">
        <v>0</v>
      </c>
      <c r="EX117">
        <v>0</v>
      </c>
      <c r="EY117">
        <v>2024</v>
      </c>
      <c r="EZ117">
        <v>0.90039999999999998</v>
      </c>
      <c r="FA117">
        <v>666.4</v>
      </c>
      <c r="FB117" t="s">
        <v>6787</v>
      </c>
      <c r="FC117">
        <v>6.8920000000000003</v>
      </c>
      <c r="FD117">
        <v>1418</v>
      </c>
      <c r="FE117">
        <v>11.4</v>
      </c>
      <c r="FF117">
        <v>16.3</v>
      </c>
      <c r="FG117">
        <v>10</v>
      </c>
      <c r="FH117">
        <v>0</v>
      </c>
      <c r="FI117">
        <v>45.6</v>
      </c>
      <c r="FJ117">
        <v>789.7</v>
      </c>
      <c r="FK117">
        <v>612.6</v>
      </c>
      <c r="FL117">
        <v>530.9</v>
      </c>
      <c r="FM117">
        <v>1010.1</v>
      </c>
      <c r="FN117">
        <v>755.7</v>
      </c>
      <c r="FO117">
        <v>651.5</v>
      </c>
      <c r="FP117">
        <v>671.7</v>
      </c>
      <c r="FQ117">
        <v>616.79999999999995</v>
      </c>
      <c r="FR117">
        <v>0.89319999999999999</v>
      </c>
      <c r="FS117">
        <v>0.97270000000000001</v>
      </c>
      <c r="FT117">
        <v>556</v>
      </c>
      <c r="FU117">
        <v>464.8</v>
      </c>
      <c r="FV117">
        <v>435.2</v>
      </c>
      <c r="FW117">
        <v>39</v>
      </c>
      <c r="FX117">
        <v>144.30000000000001</v>
      </c>
      <c r="FY117">
        <v>791</v>
      </c>
      <c r="FZ117">
        <v>550.6</v>
      </c>
      <c r="GA117">
        <v>522.9</v>
      </c>
      <c r="GB117">
        <v>474.6</v>
      </c>
      <c r="GC117">
        <v>423.4</v>
      </c>
      <c r="GD117">
        <v>375.6</v>
      </c>
      <c r="GE117">
        <v>323.10000000000002</v>
      </c>
      <c r="GF117">
        <v>267.60000000000002</v>
      </c>
      <c r="GG117">
        <v>278.10000000000002</v>
      </c>
      <c r="GH117">
        <v>321.10000000000002</v>
      </c>
    </row>
    <row r="118" spans="1:190" x14ac:dyDescent="0.25">
      <c r="A118" t="s">
        <v>5614</v>
      </c>
      <c r="B118" t="s">
        <v>7027</v>
      </c>
      <c r="C118" t="s">
        <v>1001</v>
      </c>
      <c r="D118" t="s">
        <v>1980</v>
      </c>
      <c r="E118" t="s">
        <v>7338</v>
      </c>
      <c r="F118" t="s">
        <v>1680</v>
      </c>
      <c r="G118" t="s">
        <v>923</v>
      </c>
      <c r="H118">
        <v>1998</v>
      </c>
      <c r="I118" t="s">
        <v>5540</v>
      </c>
      <c r="J118" t="s">
        <v>5540</v>
      </c>
      <c r="K118" t="s">
        <v>924</v>
      </c>
      <c r="L118" t="s">
        <v>1698</v>
      </c>
      <c r="M118" t="s">
        <v>1781</v>
      </c>
      <c r="N118">
        <v>480</v>
      </c>
      <c r="O118" s="96">
        <v>45382.873541666668</v>
      </c>
      <c r="P118">
        <v>9.61</v>
      </c>
      <c r="Q118">
        <v>9.0419999999999998</v>
      </c>
      <c r="R118">
        <v>1.4990000000000001</v>
      </c>
      <c r="S118">
        <v>3.21</v>
      </c>
      <c r="T118">
        <v>3989</v>
      </c>
      <c r="U118">
        <v>0</v>
      </c>
      <c r="V118">
        <v>0.3</v>
      </c>
      <c r="W118">
        <v>678</v>
      </c>
      <c r="X118">
        <v>0.80459999999999998</v>
      </c>
      <c r="Y118">
        <v>745.7</v>
      </c>
      <c r="Z118">
        <v>0.99550000000000005</v>
      </c>
      <c r="AA118">
        <v>602.70000000000005</v>
      </c>
      <c r="AB118">
        <v>1124.0999999999999</v>
      </c>
      <c r="AC118">
        <v>901</v>
      </c>
      <c r="AD118">
        <v>779.3</v>
      </c>
      <c r="AE118">
        <v>709.5</v>
      </c>
      <c r="AF118">
        <v>672.3</v>
      </c>
      <c r="AG118">
        <v>649</v>
      </c>
      <c r="AH118">
        <v>626.6</v>
      </c>
      <c r="AI118">
        <v>0</v>
      </c>
      <c r="AJ118">
        <v>0</v>
      </c>
      <c r="AK118">
        <v>0</v>
      </c>
      <c r="AL118">
        <v>0</v>
      </c>
      <c r="AM118">
        <v>0</v>
      </c>
      <c r="AN118">
        <v>0</v>
      </c>
      <c r="AO118">
        <v>0</v>
      </c>
      <c r="AP118">
        <v>860.2</v>
      </c>
      <c r="AQ118">
        <v>703.6</v>
      </c>
      <c r="AR118">
        <v>622.79999999999995</v>
      </c>
      <c r="AS118">
        <v>579.4</v>
      </c>
      <c r="AT118">
        <v>555.29999999999995</v>
      </c>
      <c r="AU118">
        <v>539.4</v>
      </c>
      <c r="AV118">
        <v>519.6</v>
      </c>
      <c r="AW118">
        <v>0</v>
      </c>
      <c r="AX118">
        <v>0</v>
      </c>
      <c r="AY118">
        <v>0</v>
      </c>
      <c r="AZ118">
        <v>0</v>
      </c>
      <c r="BA118">
        <v>0</v>
      </c>
      <c r="BB118">
        <v>0</v>
      </c>
      <c r="BC118">
        <v>0</v>
      </c>
      <c r="BD118">
        <v>1119.5999999999999</v>
      </c>
      <c r="BE118">
        <v>845.8</v>
      </c>
      <c r="BF118">
        <v>701.8</v>
      </c>
      <c r="BG118">
        <v>619.29999999999995</v>
      </c>
      <c r="BH118">
        <v>576.79999999999995</v>
      </c>
      <c r="BI118">
        <v>544</v>
      </c>
      <c r="BJ118">
        <v>491.6</v>
      </c>
      <c r="BK118">
        <v>45.3</v>
      </c>
      <c r="BL118">
        <v>43.5</v>
      </c>
      <c r="BM118">
        <v>41.8</v>
      </c>
      <c r="BN118">
        <v>40.9</v>
      </c>
      <c r="BO118">
        <v>40.6</v>
      </c>
      <c r="BP118">
        <v>40.5</v>
      </c>
      <c r="BQ118">
        <v>41.2</v>
      </c>
      <c r="BR118">
        <v>145</v>
      </c>
      <c r="BS118">
        <v>149.19999999999999</v>
      </c>
      <c r="BT118">
        <v>151.6</v>
      </c>
      <c r="BU118">
        <v>157.6</v>
      </c>
      <c r="BV118">
        <v>169.1</v>
      </c>
      <c r="BW118">
        <v>177.2</v>
      </c>
      <c r="BX118">
        <v>178.1</v>
      </c>
      <c r="BY118">
        <v>1169.3</v>
      </c>
      <c r="BZ118">
        <v>959.1</v>
      </c>
      <c r="CA118">
        <v>850.2</v>
      </c>
      <c r="CB118">
        <v>797.2</v>
      </c>
      <c r="CC118">
        <v>779.2</v>
      </c>
      <c r="CD118">
        <v>772.5</v>
      </c>
      <c r="CE118">
        <v>776.9</v>
      </c>
      <c r="CF118">
        <v>749.5</v>
      </c>
      <c r="CG118">
        <v>631.20000000000005</v>
      </c>
      <c r="CH118">
        <v>573.70000000000005</v>
      </c>
      <c r="CI118">
        <v>546.5</v>
      </c>
      <c r="CJ118">
        <v>535.4</v>
      </c>
      <c r="CK118">
        <v>530.9</v>
      </c>
      <c r="CL118">
        <v>528.29999999999995</v>
      </c>
      <c r="CM118">
        <v>703.2</v>
      </c>
      <c r="CN118">
        <v>601.5</v>
      </c>
      <c r="CO118">
        <v>553.79999999999995</v>
      </c>
      <c r="CP118">
        <v>530.1</v>
      </c>
      <c r="CQ118">
        <v>518.20000000000005</v>
      </c>
      <c r="CR118">
        <v>513.4</v>
      </c>
      <c r="CS118">
        <v>508.3</v>
      </c>
      <c r="CT118">
        <v>677.9</v>
      </c>
      <c r="CU118">
        <v>582.20000000000005</v>
      </c>
      <c r="CV118">
        <v>538.6</v>
      </c>
      <c r="CW118">
        <v>515.6</v>
      </c>
      <c r="CX118">
        <v>500.4</v>
      </c>
      <c r="CY118">
        <v>490.1</v>
      </c>
      <c r="CZ118">
        <v>479.5</v>
      </c>
      <c r="DA118">
        <v>691.2</v>
      </c>
      <c r="DB118">
        <v>586</v>
      </c>
      <c r="DC118">
        <v>535</v>
      </c>
      <c r="DD118">
        <v>511.6</v>
      </c>
      <c r="DE118">
        <v>493.6</v>
      </c>
      <c r="DF118">
        <v>478.3</v>
      </c>
      <c r="DG118">
        <v>456.7</v>
      </c>
      <c r="DH118">
        <v>689.3</v>
      </c>
      <c r="DI118">
        <v>571.20000000000005</v>
      </c>
      <c r="DJ118">
        <v>520.20000000000005</v>
      </c>
      <c r="DK118">
        <v>492.3</v>
      </c>
      <c r="DL118">
        <v>470.8</v>
      </c>
      <c r="DM118">
        <v>454.4</v>
      </c>
      <c r="DN118">
        <v>435.3</v>
      </c>
      <c r="DO118">
        <v>709</v>
      </c>
      <c r="DP118">
        <v>582.79999999999995</v>
      </c>
      <c r="DQ118">
        <v>525.20000000000005</v>
      </c>
      <c r="DR118">
        <v>494.3</v>
      </c>
      <c r="DS118">
        <v>469.7</v>
      </c>
      <c r="DT118">
        <v>448.2</v>
      </c>
      <c r="DU118">
        <v>414.8</v>
      </c>
      <c r="DV118">
        <v>783.8</v>
      </c>
      <c r="DW118">
        <v>633.4</v>
      </c>
      <c r="DX118">
        <v>552.20000000000005</v>
      </c>
      <c r="DY118">
        <v>512.20000000000005</v>
      </c>
      <c r="DZ118">
        <v>484.9</v>
      </c>
      <c r="EA118">
        <v>460.2</v>
      </c>
      <c r="EB118">
        <v>415.2</v>
      </c>
      <c r="EC118">
        <v>934.4</v>
      </c>
      <c r="ED118">
        <v>729.9</v>
      </c>
      <c r="EE118">
        <v>614.29999999999995</v>
      </c>
      <c r="EF118">
        <v>546.9</v>
      </c>
      <c r="EG118">
        <v>511.4</v>
      </c>
      <c r="EH118">
        <v>486</v>
      </c>
      <c r="EI118">
        <v>441.3</v>
      </c>
      <c r="EJ118">
        <v>1078.9000000000001</v>
      </c>
      <c r="EK118">
        <v>842.8</v>
      </c>
      <c r="EL118">
        <v>708.4</v>
      </c>
      <c r="EM118">
        <v>621.70000000000005</v>
      </c>
      <c r="EN118">
        <v>565.29999999999995</v>
      </c>
      <c r="EO118">
        <v>525.6</v>
      </c>
      <c r="EP118">
        <v>476.3</v>
      </c>
      <c r="EQ118">
        <v>0.76739999999999997</v>
      </c>
      <c r="ER118">
        <v>1.0029999999999999</v>
      </c>
      <c r="ES118">
        <v>1.2416</v>
      </c>
      <c r="ET118">
        <v>0.67500000000000004</v>
      </c>
      <c r="EU118">
        <v>0.90429999999999999</v>
      </c>
      <c r="EV118">
        <v>1.0206</v>
      </c>
      <c r="EW118">
        <v>0</v>
      </c>
      <c r="EX118">
        <v>0</v>
      </c>
      <c r="EY118">
        <v>2024</v>
      </c>
      <c r="EZ118">
        <v>1.0212000000000001</v>
      </c>
      <c r="FA118">
        <v>587.5</v>
      </c>
      <c r="FB118" t="s">
        <v>6852</v>
      </c>
      <c r="FC118">
        <v>10.028</v>
      </c>
      <c r="FD118">
        <v>8982</v>
      </c>
      <c r="FE118">
        <v>33.200000000000003</v>
      </c>
      <c r="FF118">
        <v>47.2</v>
      </c>
      <c r="FG118">
        <v>47.3</v>
      </c>
      <c r="FH118">
        <v>0</v>
      </c>
      <c r="FI118">
        <v>121.1</v>
      </c>
      <c r="FJ118">
        <v>688.9</v>
      </c>
      <c r="FK118">
        <v>535.29999999999995</v>
      </c>
      <c r="FL118">
        <v>483.2</v>
      </c>
      <c r="FM118">
        <v>888.9</v>
      </c>
      <c r="FN118">
        <v>663.5</v>
      </c>
      <c r="FO118">
        <v>587.9</v>
      </c>
      <c r="FP118">
        <v>582.5</v>
      </c>
      <c r="FQ118">
        <v>548.29999999999995</v>
      </c>
      <c r="FR118">
        <v>1.03</v>
      </c>
      <c r="FS118">
        <v>1.0944</v>
      </c>
      <c r="FT118">
        <v>552.29999999999995</v>
      </c>
      <c r="FU118">
        <v>454.8</v>
      </c>
      <c r="FV118">
        <v>432.4</v>
      </c>
      <c r="FW118">
        <v>40.1</v>
      </c>
      <c r="FX118">
        <v>176.2</v>
      </c>
      <c r="FY118">
        <v>681.9</v>
      </c>
      <c r="FZ118">
        <v>470.2</v>
      </c>
      <c r="GA118">
        <v>453.7</v>
      </c>
      <c r="GB118">
        <v>426.5</v>
      </c>
      <c r="GC118">
        <v>402.3</v>
      </c>
      <c r="GD118">
        <v>379.9</v>
      </c>
      <c r="GE118">
        <v>356.8</v>
      </c>
      <c r="GF118">
        <v>332</v>
      </c>
      <c r="GG118">
        <v>388.4</v>
      </c>
      <c r="GH118">
        <v>422.6</v>
      </c>
    </row>
    <row r="119" spans="1:190" x14ac:dyDescent="0.25">
      <c r="A119" t="s">
        <v>5540</v>
      </c>
      <c r="B119" t="s">
        <v>6349</v>
      </c>
      <c r="C119" t="s">
        <v>6350</v>
      </c>
      <c r="D119" t="s">
        <v>6351</v>
      </c>
      <c r="E119" t="s">
        <v>6352</v>
      </c>
      <c r="F119" t="s">
        <v>1680</v>
      </c>
      <c r="G119" t="s">
        <v>7281</v>
      </c>
      <c r="H119">
        <v>1981</v>
      </c>
      <c r="I119" t="s">
        <v>5540</v>
      </c>
      <c r="J119" t="s">
        <v>5540</v>
      </c>
      <c r="K119" t="s">
        <v>924</v>
      </c>
      <c r="L119" t="s">
        <v>1698</v>
      </c>
      <c r="M119" t="s">
        <v>1781</v>
      </c>
      <c r="N119">
        <v>557</v>
      </c>
      <c r="O119" s="96">
        <v>45406.494212962964</v>
      </c>
      <c r="P119">
        <v>9.7850000000000001</v>
      </c>
      <c r="Q119">
        <v>8.577</v>
      </c>
      <c r="R119">
        <v>1.86</v>
      </c>
      <c r="S119">
        <v>3.32</v>
      </c>
      <c r="T119">
        <v>5189</v>
      </c>
      <c r="U119">
        <v>0</v>
      </c>
      <c r="V119">
        <v>0.51</v>
      </c>
      <c r="W119">
        <v>694.7</v>
      </c>
      <c r="X119">
        <v>0.79810000000000003</v>
      </c>
      <c r="Y119">
        <v>751.8</v>
      </c>
      <c r="Z119">
        <v>0.97</v>
      </c>
      <c r="AA119">
        <v>618.5</v>
      </c>
      <c r="AB119">
        <v>1132.2</v>
      </c>
      <c r="AC119">
        <v>910.7</v>
      </c>
      <c r="AD119">
        <v>789.3</v>
      </c>
      <c r="AE119">
        <v>717.2</v>
      </c>
      <c r="AF119">
        <v>675.3</v>
      </c>
      <c r="AG119">
        <v>648.70000000000005</v>
      </c>
      <c r="AH119">
        <v>623.4</v>
      </c>
      <c r="AI119">
        <v>0</v>
      </c>
      <c r="AJ119">
        <v>0</v>
      </c>
      <c r="AK119">
        <v>0</v>
      </c>
      <c r="AL119">
        <v>0</v>
      </c>
      <c r="AM119">
        <v>0</v>
      </c>
      <c r="AN119">
        <v>0</v>
      </c>
      <c r="AO119">
        <v>0</v>
      </c>
      <c r="AP119">
        <v>875.3</v>
      </c>
      <c r="AQ119">
        <v>719.1</v>
      </c>
      <c r="AR119">
        <v>639.1</v>
      </c>
      <c r="AS119">
        <v>595.4</v>
      </c>
      <c r="AT119">
        <v>571</v>
      </c>
      <c r="AU119">
        <v>554.9</v>
      </c>
      <c r="AV119">
        <v>534.4</v>
      </c>
      <c r="AW119">
        <v>0</v>
      </c>
      <c r="AX119">
        <v>0</v>
      </c>
      <c r="AY119">
        <v>0</v>
      </c>
      <c r="AZ119">
        <v>0</v>
      </c>
      <c r="BA119">
        <v>0</v>
      </c>
      <c r="BB119">
        <v>0</v>
      </c>
      <c r="BC119">
        <v>0</v>
      </c>
      <c r="BD119">
        <v>1133.2</v>
      </c>
      <c r="BE119">
        <v>858.8</v>
      </c>
      <c r="BF119">
        <v>715.8</v>
      </c>
      <c r="BG119">
        <v>633.1</v>
      </c>
      <c r="BH119">
        <v>591.9</v>
      </c>
      <c r="BI119">
        <v>561.6</v>
      </c>
      <c r="BJ119">
        <v>515.4</v>
      </c>
      <c r="BK119">
        <v>43</v>
      </c>
      <c r="BL119">
        <v>41</v>
      </c>
      <c r="BM119">
        <v>39.4</v>
      </c>
      <c r="BN119">
        <v>38</v>
      </c>
      <c r="BO119">
        <v>37.4</v>
      </c>
      <c r="BP119">
        <v>36.9</v>
      </c>
      <c r="BQ119">
        <v>36.700000000000003</v>
      </c>
      <c r="BR119">
        <v>145.80000000000001</v>
      </c>
      <c r="BS119">
        <v>150.1</v>
      </c>
      <c r="BT119">
        <v>152.5</v>
      </c>
      <c r="BU119">
        <v>158.1</v>
      </c>
      <c r="BV119">
        <v>171.3</v>
      </c>
      <c r="BW119">
        <v>177.7</v>
      </c>
      <c r="BX119">
        <v>179</v>
      </c>
      <c r="BY119">
        <v>1122</v>
      </c>
      <c r="BZ119">
        <v>931</v>
      </c>
      <c r="CA119">
        <v>828.9</v>
      </c>
      <c r="CB119">
        <v>775.9</v>
      </c>
      <c r="CC119">
        <v>753.4</v>
      </c>
      <c r="CD119">
        <v>740.8</v>
      </c>
      <c r="CE119">
        <v>734.1</v>
      </c>
      <c r="CF119">
        <v>739.6</v>
      </c>
      <c r="CG119">
        <v>630.70000000000005</v>
      </c>
      <c r="CH119">
        <v>580.5</v>
      </c>
      <c r="CI119">
        <v>557.20000000000005</v>
      </c>
      <c r="CJ119">
        <v>545.20000000000005</v>
      </c>
      <c r="CK119">
        <v>539.5</v>
      </c>
      <c r="CL119">
        <v>535</v>
      </c>
      <c r="CM119">
        <v>706.3</v>
      </c>
      <c r="CN119">
        <v>608.9</v>
      </c>
      <c r="CO119">
        <v>567.20000000000005</v>
      </c>
      <c r="CP119">
        <v>546.6</v>
      </c>
      <c r="CQ119">
        <v>534.6</v>
      </c>
      <c r="CR119">
        <v>527.79999999999995</v>
      </c>
      <c r="CS119">
        <v>522.1</v>
      </c>
      <c r="CT119">
        <v>690.3</v>
      </c>
      <c r="CU119">
        <v>596.6</v>
      </c>
      <c r="CV119">
        <v>557.29999999999995</v>
      </c>
      <c r="CW119">
        <v>536.79999999999995</v>
      </c>
      <c r="CX119">
        <v>523.20000000000005</v>
      </c>
      <c r="CY119">
        <v>513.29999999999995</v>
      </c>
      <c r="CZ119">
        <v>502.5</v>
      </c>
      <c r="DA119">
        <v>707.1</v>
      </c>
      <c r="DB119">
        <v>603.9</v>
      </c>
      <c r="DC119">
        <v>558.4</v>
      </c>
      <c r="DD119">
        <v>533.70000000000005</v>
      </c>
      <c r="DE119">
        <v>519.6</v>
      </c>
      <c r="DF119">
        <v>507.5</v>
      </c>
      <c r="DG119">
        <v>488.3</v>
      </c>
      <c r="DH119">
        <v>732.6</v>
      </c>
      <c r="DI119">
        <v>605.20000000000005</v>
      </c>
      <c r="DJ119">
        <v>550.70000000000005</v>
      </c>
      <c r="DK119">
        <v>524.20000000000005</v>
      </c>
      <c r="DL119">
        <v>505.3</v>
      </c>
      <c r="DM119">
        <v>489.6</v>
      </c>
      <c r="DN119">
        <v>465.3</v>
      </c>
      <c r="DO119">
        <v>756.8</v>
      </c>
      <c r="DP119">
        <v>621.20000000000005</v>
      </c>
      <c r="DQ119">
        <v>557.9</v>
      </c>
      <c r="DR119">
        <v>528.1</v>
      </c>
      <c r="DS119">
        <v>507.4</v>
      </c>
      <c r="DT119">
        <v>489.3</v>
      </c>
      <c r="DU119">
        <v>456</v>
      </c>
      <c r="DV119">
        <v>839</v>
      </c>
      <c r="DW119">
        <v>676.6</v>
      </c>
      <c r="DX119">
        <v>587.1</v>
      </c>
      <c r="DY119">
        <v>545.29999999999995</v>
      </c>
      <c r="DZ119">
        <v>520.9</v>
      </c>
      <c r="EA119">
        <v>501.3</v>
      </c>
      <c r="EB119">
        <v>463.9</v>
      </c>
      <c r="EC119">
        <v>989.3</v>
      </c>
      <c r="ED119">
        <v>771.2</v>
      </c>
      <c r="EE119">
        <v>650.79999999999995</v>
      </c>
      <c r="EF119">
        <v>580</v>
      </c>
      <c r="EG119">
        <v>543.9</v>
      </c>
      <c r="EH119">
        <v>521.4</v>
      </c>
      <c r="EI119">
        <v>485.6</v>
      </c>
      <c r="EJ119">
        <v>1142.3</v>
      </c>
      <c r="EK119">
        <v>890.4</v>
      </c>
      <c r="EL119">
        <v>749.8</v>
      </c>
      <c r="EM119">
        <v>658.5</v>
      </c>
      <c r="EN119">
        <v>597.1</v>
      </c>
      <c r="EO119">
        <v>556.5</v>
      </c>
      <c r="EP119">
        <v>512.79999999999995</v>
      </c>
      <c r="EQ119">
        <v>0.75260000000000005</v>
      </c>
      <c r="ER119">
        <v>0.97689999999999999</v>
      </c>
      <c r="ES119">
        <v>1.2462</v>
      </c>
      <c r="ET119">
        <v>0.6653</v>
      </c>
      <c r="EU119">
        <v>0.90390000000000004</v>
      </c>
      <c r="EV119">
        <v>1.0389999999999999</v>
      </c>
      <c r="EW119">
        <v>0</v>
      </c>
      <c r="EX119">
        <v>0</v>
      </c>
      <c r="EY119">
        <v>2024</v>
      </c>
      <c r="EZ119">
        <v>1.0176000000000001</v>
      </c>
      <c r="FA119">
        <v>589.6</v>
      </c>
      <c r="FB119" t="s">
        <v>6864</v>
      </c>
      <c r="FC119">
        <v>9.8439999999999994</v>
      </c>
      <c r="FD119">
        <v>8541</v>
      </c>
      <c r="FE119">
        <v>31.2</v>
      </c>
      <c r="FF119">
        <v>49</v>
      </c>
      <c r="FG119">
        <v>35</v>
      </c>
      <c r="FH119">
        <v>104</v>
      </c>
      <c r="FI119">
        <v>98</v>
      </c>
      <c r="FJ119">
        <v>695.6</v>
      </c>
      <c r="FK119">
        <v>536.79999999999995</v>
      </c>
      <c r="FL119">
        <v>481.5</v>
      </c>
      <c r="FM119">
        <v>901.8</v>
      </c>
      <c r="FN119">
        <v>663.8</v>
      </c>
      <c r="FO119">
        <v>577.5</v>
      </c>
      <c r="FP119">
        <v>585.70000000000005</v>
      </c>
      <c r="FQ119">
        <v>548</v>
      </c>
      <c r="FR119">
        <v>1.0243</v>
      </c>
      <c r="FS119">
        <v>1.0949</v>
      </c>
      <c r="FT119">
        <v>543.79999999999995</v>
      </c>
      <c r="FU119">
        <v>453</v>
      </c>
      <c r="FV119">
        <v>430.3</v>
      </c>
      <c r="FW119">
        <v>40.4</v>
      </c>
      <c r="FX119">
        <v>178.1</v>
      </c>
      <c r="FY119">
        <v>687.9</v>
      </c>
      <c r="FZ119">
        <v>472.6</v>
      </c>
      <c r="GA119">
        <v>457.4</v>
      </c>
      <c r="GB119">
        <v>431.1</v>
      </c>
      <c r="GC119">
        <v>407.1</v>
      </c>
      <c r="GD119">
        <v>375.3</v>
      </c>
      <c r="GE119">
        <v>356.6</v>
      </c>
      <c r="GF119">
        <v>342.2</v>
      </c>
      <c r="GG119">
        <v>366.4</v>
      </c>
      <c r="GH119">
        <v>399.7</v>
      </c>
    </row>
    <row r="120" spans="1:190" x14ac:dyDescent="0.25">
      <c r="A120" t="s">
        <v>5540</v>
      </c>
      <c r="B120" t="s">
        <v>6112</v>
      </c>
      <c r="C120" t="s">
        <v>6113</v>
      </c>
      <c r="D120" t="s">
        <v>6114</v>
      </c>
      <c r="E120" t="s">
        <v>6115</v>
      </c>
      <c r="F120" t="s">
        <v>1035</v>
      </c>
      <c r="G120" t="s">
        <v>7317</v>
      </c>
      <c r="H120">
        <v>1986</v>
      </c>
      <c r="I120" t="s">
        <v>5540</v>
      </c>
      <c r="J120" t="s">
        <v>5540</v>
      </c>
      <c r="K120" t="s">
        <v>924</v>
      </c>
      <c r="L120" t="s">
        <v>1698</v>
      </c>
      <c r="M120" t="s">
        <v>1781</v>
      </c>
      <c r="N120">
        <v>470</v>
      </c>
      <c r="O120" s="96">
        <v>45382.878761574073</v>
      </c>
      <c r="P120">
        <v>9.9060000000000006</v>
      </c>
      <c r="Q120">
        <v>8.2189999999999994</v>
      </c>
      <c r="R120">
        <v>1.827</v>
      </c>
      <c r="S120">
        <v>3.38</v>
      </c>
      <c r="T120">
        <v>4619</v>
      </c>
      <c r="U120">
        <v>0</v>
      </c>
      <c r="V120">
        <v>0.41</v>
      </c>
      <c r="W120">
        <v>688.5</v>
      </c>
      <c r="X120">
        <v>0.8034</v>
      </c>
      <c r="Y120">
        <v>746.9</v>
      </c>
      <c r="Z120">
        <v>0.97670000000000001</v>
      </c>
      <c r="AA120">
        <v>614.29999999999995</v>
      </c>
      <c r="AB120">
        <v>1112.9000000000001</v>
      </c>
      <c r="AC120">
        <v>899.6</v>
      </c>
      <c r="AD120">
        <v>781.6</v>
      </c>
      <c r="AE120">
        <v>712.2</v>
      </c>
      <c r="AF120">
        <v>673.6</v>
      </c>
      <c r="AG120">
        <v>651</v>
      </c>
      <c r="AH120">
        <v>629.29999999999995</v>
      </c>
      <c r="AI120">
        <v>0</v>
      </c>
      <c r="AJ120">
        <v>0</v>
      </c>
      <c r="AK120">
        <v>0</v>
      </c>
      <c r="AL120">
        <v>0</v>
      </c>
      <c r="AM120">
        <v>0</v>
      </c>
      <c r="AN120">
        <v>0</v>
      </c>
      <c r="AO120">
        <v>0</v>
      </c>
      <c r="AP120">
        <v>860.7</v>
      </c>
      <c r="AQ120">
        <v>709.7</v>
      </c>
      <c r="AR120">
        <v>633.5</v>
      </c>
      <c r="AS120">
        <v>592.1</v>
      </c>
      <c r="AT120">
        <v>569.20000000000005</v>
      </c>
      <c r="AU120">
        <v>554.29999999999995</v>
      </c>
      <c r="AV120">
        <v>534.1</v>
      </c>
      <c r="AW120">
        <v>0</v>
      </c>
      <c r="AX120">
        <v>0</v>
      </c>
      <c r="AY120">
        <v>0</v>
      </c>
      <c r="AZ120">
        <v>0</v>
      </c>
      <c r="BA120">
        <v>0</v>
      </c>
      <c r="BB120">
        <v>0</v>
      </c>
      <c r="BC120">
        <v>0</v>
      </c>
      <c r="BD120">
        <v>1109.9000000000001</v>
      </c>
      <c r="BE120">
        <v>847.1</v>
      </c>
      <c r="BF120">
        <v>708.7</v>
      </c>
      <c r="BG120">
        <v>629.70000000000005</v>
      </c>
      <c r="BH120">
        <v>589.9</v>
      </c>
      <c r="BI120">
        <v>560.4</v>
      </c>
      <c r="BJ120">
        <v>512.20000000000005</v>
      </c>
      <c r="BK120">
        <v>43.2</v>
      </c>
      <c r="BL120">
        <v>41.3</v>
      </c>
      <c r="BM120">
        <v>39.700000000000003</v>
      </c>
      <c r="BN120">
        <v>38.5</v>
      </c>
      <c r="BO120">
        <v>38</v>
      </c>
      <c r="BP120">
        <v>37.700000000000003</v>
      </c>
      <c r="BQ120">
        <v>38.4</v>
      </c>
      <c r="BR120">
        <v>144.19999999999999</v>
      </c>
      <c r="BS120">
        <v>150.1</v>
      </c>
      <c r="BT120">
        <v>151.80000000000001</v>
      </c>
      <c r="BU120">
        <v>159.69999999999999</v>
      </c>
      <c r="BV120">
        <v>173.6</v>
      </c>
      <c r="BW120">
        <v>178.1</v>
      </c>
      <c r="BX120">
        <v>178.8</v>
      </c>
      <c r="BY120">
        <v>1142.7</v>
      </c>
      <c r="BZ120">
        <v>945.4</v>
      </c>
      <c r="CA120">
        <v>843.2</v>
      </c>
      <c r="CB120">
        <v>789.7</v>
      </c>
      <c r="CC120">
        <v>767.4</v>
      </c>
      <c r="CD120">
        <v>757.4</v>
      </c>
      <c r="CE120">
        <v>756.6</v>
      </c>
      <c r="CF120">
        <v>751.2</v>
      </c>
      <c r="CG120">
        <v>639.5</v>
      </c>
      <c r="CH120">
        <v>587</v>
      </c>
      <c r="CI120">
        <v>562.29999999999995</v>
      </c>
      <c r="CJ120">
        <v>549.20000000000005</v>
      </c>
      <c r="CK120">
        <v>543.1</v>
      </c>
      <c r="CL120">
        <v>539.6</v>
      </c>
      <c r="CM120">
        <v>716</v>
      </c>
      <c r="CN120">
        <v>616.1</v>
      </c>
      <c r="CO120">
        <v>572.29999999999995</v>
      </c>
      <c r="CP120">
        <v>550.29999999999995</v>
      </c>
      <c r="CQ120">
        <v>537.4</v>
      </c>
      <c r="CR120">
        <v>529.79999999999995</v>
      </c>
      <c r="CS120">
        <v>524.79999999999995</v>
      </c>
      <c r="CT120">
        <v>698.1</v>
      </c>
      <c r="CU120">
        <v>602.1</v>
      </c>
      <c r="CV120">
        <v>561.20000000000005</v>
      </c>
      <c r="CW120">
        <v>539.6</v>
      </c>
      <c r="CX120">
        <v>525.1</v>
      </c>
      <c r="CY120">
        <v>514.6</v>
      </c>
      <c r="CZ120">
        <v>502.1</v>
      </c>
      <c r="DA120">
        <v>706.2</v>
      </c>
      <c r="DB120">
        <v>595.79999999999995</v>
      </c>
      <c r="DC120">
        <v>550.6</v>
      </c>
      <c r="DD120">
        <v>528.5</v>
      </c>
      <c r="DE120">
        <v>516.5</v>
      </c>
      <c r="DF120">
        <v>508.9</v>
      </c>
      <c r="DG120">
        <v>488.3</v>
      </c>
      <c r="DH120">
        <v>695.8</v>
      </c>
      <c r="DI120">
        <v>584.70000000000005</v>
      </c>
      <c r="DJ120">
        <v>540.9</v>
      </c>
      <c r="DK120">
        <v>516.6</v>
      </c>
      <c r="DL120">
        <v>498</v>
      </c>
      <c r="DM120">
        <v>481.7</v>
      </c>
      <c r="DN120">
        <v>458.7</v>
      </c>
      <c r="DO120">
        <v>718.3</v>
      </c>
      <c r="DP120">
        <v>596.20000000000005</v>
      </c>
      <c r="DQ120">
        <v>545.4</v>
      </c>
      <c r="DR120">
        <v>518.70000000000005</v>
      </c>
      <c r="DS120">
        <v>497.8</v>
      </c>
      <c r="DT120">
        <v>478.4</v>
      </c>
      <c r="DU120">
        <v>441.8</v>
      </c>
      <c r="DV120">
        <v>792.7</v>
      </c>
      <c r="DW120">
        <v>644.4</v>
      </c>
      <c r="DX120">
        <v>568.1</v>
      </c>
      <c r="DY120">
        <v>533.1</v>
      </c>
      <c r="DZ120">
        <v>509.5</v>
      </c>
      <c r="EA120">
        <v>488.7</v>
      </c>
      <c r="EB120">
        <v>445.5</v>
      </c>
      <c r="EC120">
        <v>938.1</v>
      </c>
      <c r="ED120">
        <v>739.5</v>
      </c>
      <c r="EE120">
        <v>624.5</v>
      </c>
      <c r="EF120">
        <v>562.9</v>
      </c>
      <c r="EG120">
        <v>532</v>
      </c>
      <c r="EH120">
        <v>510.2</v>
      </c>
      <c r="EI120">
        <v>470.8</v>
      </c>
      <c r="EJ120">
        <v>1083.2</v>
      </c>
      <c r="EK120">
        <v>853.9</v>
      </c>
      <c r="EL120">
        <v>720</v>
      </c>
      <c r="EM120">
        <v>634.6</v>
      </c>
      <c r="EN120">
        <v>579.9</v>
      </c>
      <c r="EO120">
        <v>544.6</v>
      </c>
      <c r="EP120">
        <v>502.1</v>
      </c>
      <c r="EQ120">
        <v>0.7641</v>
      </c>
      <c r="ER120">
        <v>0.98370000000000002</v>
      </c>
      <c r="ES120">
        <v>1.2364999999999999</v>
      </c>
      <c r="ET120">
        <v>0.62160000000000004</v>
      </c>
      <c r="EU120">
        <v>0.87260000000000004</v>
      </c>
      <c r="EV120">
        <v>1.0177</v>
      </c>
      <c r="EW120">
        <v>0</v>
      </c>
      <c r="EX120">
        <v>0</v>
      </c>
      <c r="EY120">
        <v>2024</v>
      </c>
      <c r="EZ120">
        <v>0.98519999999999996</v>
      </c>
      <c r="FA120">
        <v>609</v>
      </c>
      <c r="FB120" t="s">
        <v>6920</v>
      </c>
      <c r="FC120">
        <v>9.3719999999999999</v>
      </c>
      <c r="FD120">
        <v>4714</v>
      </c>
      <c r="FE120">
        <v>25.6</v>
      </c>
      <c r="FF120">
        <v>36.6</v>
      </c>
      <c r="FG120">
        <v>21.6</v>
      </c>
      <c r="FH120">
        <v>65.2</v>
      </c>
      <c r="FI120">
        <v>54.1</v>
      </c>
      <c r="FJ120">
        <v>739.6</v>
      </c>
      <c r="FK120">
        <v>552.5</v>
      </c>
      <c r="FL120">
        <v>485.2</v>
      </c>
      <c r="FM120">
        <v>965.3</v>
      </c>
      <c r="FN120">
        <v>687.6</v>
      </c>
      <c r="FO120">
        <v>589.6</v>
      </c>
      <c r="FP120">
        <v>603.1</v>
      </c>
      <c r="FQ120">
        <v>569.79999999999995</v>
      </c>
      <c r="FR120">
        <v>0.99490000000000001</v>
      </c>
      <c r="FS120">
        <v>1.0529999999999999</v>
      </c>
      <c r="FT120">
        <v>548.70000000000005</v>
      </c>
      <c r="FU120">
        <v>447.4</v>
      </c>
      <c r="FV120">
        <v>420.8</v>
      </c>
      <c r="FW120">
        <v>40.299999999999997</v>
      </c>
      <c r="FX120">
        <v>173.9</v>
      </c>
      <c r="FY120">
        <v>705.4</v>
      </c>
      <c r="FZ120">
        <v>484.5</v>
      </c>
      <c r="GA120">
        <v>465.7</v>
      </c>
      <c r="GB120">
        <v>433.1</v>
      </c>
      <c r="GC120">
        <v>400.6</v>
      </c>
      <c r="GD120">
        <v>348.6</v>
      </c>
      <c r="GE120">
        <v>320</v>
      </c>
      <c r="GF120">
        <v>308.5</v>
      </c>
      <c r="GG120">
        <v>345.5</v>
      </c>
      <c r="GH120">
        <v>392</v>
      </c>
    </row>
    <row r="121" spans="1:190" x14ac:dyDescent="0.25">
      <c r="A121" t="s">
        <v>5624</v>
      </c>
      <c r="B121" t="s">
        <v>6505</v>
      </c>
      <c r="C121" t="s">
        <v>2965</v>
      </c>
      <c r="D121" t="s">
        <v>2966</v>
      </c>
      <c r="E121" t="s">
        <v>7252</v>
      </c>
      <c r="F121" t="s">
        <v>1680</v>
      </c>
      <c r="G121" t="s">
        <v>2967</v>
      </c>
      <c r="H121">
        <v>2005</v>
      </c>
      <c r="I121" t="s">
        <v>5540</v>
      </c>
      <c r="J121" t="s">
        <v>5540</v>
      </c>
      <c r="K121" t="s">
        <v>924</v>
      </c>
      <c r="L121" t="s">
        <v>1698</v>
      </c>
      <c r="M121" t="s">
        <v>1781</v>
      </c>
      <c r="N121">
        <v>582</v>
      </c>
      <c r="O121" s="96">
        <v>45382.874259259261</v>
      </c>
      <c r="P121">
        <v>9.9819999999999993</v>
      </c>
      <c r="Q121">
        <v>9.1430000000000007</v>
      </c>
      <c r="R121">
        <v>2.0059999999999998</v>
      </c>
      <c r="S121">
        <v>3.37</v>
      </c>
      <c r="T121">
        <v>4715</v>
      </c>
      <c r="U121">
        <v>0</v>
      </c>
      <c r="V121">
        <v>0.06</v>
      </c>
      <c r="W121">
        <v>627.70000000000005</v>
      </c>
      <c r="X121">
        <v>0.87319999999999998</v>
      </c>
      <c r="Y121">
        <v>687.1</v>
      </c>
      <c r="Z121">
        <v>1.0667</v>
      </c>
      <c r="AA121">
        <v>562.5</v>
      </c>
      <c r="AB121">
        <v>1000.4</v>
      </c>
      <c r="AC121">
        <v>813.8</v>
      </c>
      <c r="AD121">
        <v>713.1</v>
      </c>
      <c r="AE121">
        <v>659.4</v>
      </c>
      <c r="AF121">
        <v>627.29999999999995</v>
      </c>
      <c r="AG121">
        <v>607</v>
      </c>
      <c r="AH121">
        <v>582.79999999999995</v>
      </c>
      <c r="AI121">
        <v>0</v>
      </c>
      <c r="AJ121">
        <v>0</v>
      </c>
      <c r="AK121">
        <v>0</v>
      </c>
      <c r="AL121">
        <v>0</v>
      </c>
      <c r="AM121">
        <v>0</v>
      </c>
      <c r="AN121">
        <v>0</v>
      </c>
      <c r="AO121">
        <v>0</v>
      </c>
      <c r="AP121">
        <v>771.7</v>
      </c>
      <c r="AQ121">
        <v>642.1</v>
      </c>
      <c r="AR121">
        <v>578.20000000000005</v>
      </c>
      <c r="AS121">
        <v>544.9</v>
      </c>
      <c r="AT121">
        <v>524.9</v>
      </c>
      <c r="AU121">
        <v>511.1</v>
      </c>
      <c r="AV121">
        <v>490.1</v>
      </c>
      <c r="AW121">
        <v>0</v>
      </c>
      <c r="AX121">
        <v>0</v>
      </c>
      <c r="AY121">
        <v>0</v>
      </c>
      <c r="AZ121">
        <v>0</v>
      </c>
      <c r="BA121">
        <v>0</v>
      </c>
      <c r="BB121">
        <v>0</v>
      </c>
      <c r="BC121">
        <v>0</v>
      </c>
      <c r="BD121">
        <v>997.9</v>
      </c>
      <c r="BE121">
        <v>766.5</v>
      </c>
      <c r="BF121">
        <v>646.70000000000005</v>
      </c>
      <c r="BG121">
        <v>580.20000000000005</v>
      </c>
      <c r="BH121">
        <v>544.20000000000005</v>
      </c>
      <c r="BI121">
        <v>516.20000000000005</v>
      </c>
      <c r="BJ121">
        <v>469.9</v>
      </c>
      <c r="BK121">
        <v>42.7</v>
      </c>
      <c r="BL121">
        <v>41</v>
      </c>
      <c r="BM121">
        <v>39.200000000000003</v>
      </c>
      <c r="BN121">
        <v>38.4</v>
      </c>
      <c r="BO121">
        <v>37.9</v>
      </c>
      <c r="BP121">
        <v>38.200000000000003</v>
      </c>
      <c r="BQ121">
        <v>38.5</v>
      </c>
      <c r="BR121">
        <v>143.80000000000001</v>
      </c>
      <c r="BS121">
        <v>147.1</v>
      </c>
      <c r="BT121">
        <v>151.30000000000001</v>
      </c>
      <c r="BU121">
        <v>158.6</v>
      </c>
      <c r="BV121">
        <v>172.3</v>
      </c>
      <c r="BW121">
        <v>177.9</v>
      </c>
      <c r="BX121">
        <v>178.1</v>
      </c>
      <c r="BY121">
        <v>1025.5999999999999</v>
      </c>
      <c r="BZ121">
        <v>851.2</v>
      </c>
      <c r="CA121">
        <v>764.5</v>
      </c>
      <c r="CB121">
        <v>729.9</v>
      </c>
      <c r="CC121">
        <v>716</v>
      </c>
      <c r="CD121">
        <v>709.7</v>
      </c>
      <c r="CE121">
        <v>707.1</v>
      </c>
      <c r="CF121">
        <v>675.7</v>
      </c>
      <c r="CG121">
        <v>578.5</v>
      </c>
      <c r="CH121">
        <v>535.5</v>
      </c>
      <c r="CI121">
        <v>517.20000000000005</v>
      </c>
      <c r="CJ121">
        <v>510</v>
      </c>
      <c r="CK121">
        <v>506.2</v>
      </c>
      <c r="CL121">
        <v>502.5</v>
      </c>
      <c r="CM121">
        <v>643.5</v>
      </c>
      <c r="CN121">
        <v>559.5</v>
      </c>
      <c r="CO121">
        <v>523</v>
      </c>
      <c r="CP121">
        <v>505.5</v>
      </c>
      <c r="CQ121">
        <v>496.9</v>
      </c>
      <c r="CR121">
        <v>492.6</v>
      </c>
      <c r="CS121">
        <v>487.4</v>
      </c>
      <c r="CT121">
        <v>624.1</v>
      </c>
      <c r="CU121">
        <v>547.6</v>
      </c>
      <c r="CV121">
        <v>514.1</v>
      </c>
      <c r="CW121">
        <v>494.6</v>
      </c>
      <c r="CX121">
        <v>481.5</v>
      </c>
      <c r="CY121">
        <v>472.9</v>
      </c>
      <c r="CZ121">
        <v>463.4</v>
      </c>
      <c r="DA121">
        <v>615.6</v>
      </c>
      <c r="DB121">
        <v>534</v>
      </c>
      <c r="DC121">
        <v>500.4</v>
      </c>
      <c r="DD121">
        <v>481.3</v>
      </c>
      <c r="DE121">
        <v>469.3</v>
      </c>
      <c r="DF121">
        <v>461.3</v>
      </c>
      <c r="DG121">
        <v>443.2</v>
      </c>
      <c r="DH121">
        <v>627.5</v>
      </c>
      <c r="DI121">
        <v>533.20000000000005</v>
      </c>
      <c r="DJ121">
        <v>495.5</v>
      </c>
      <c r="DK121">
        <v>471.7</v>
      </c>
      <c r="DL121">
        <v>453.2</v>
      </c>
      <c r="DM121">
        <v>438</v>
      </c>
      <c r="DN121">
        <v>411.4</v>
      </c>
      <c r="DO121">
        <v>645.1</v>
      </c>
      <c r="DP121">
        <v>542.5</v>
      </c>
      <c r="DQ121">
        <v>499.6</v>
      </c>
      <c r="DR121">
        <v>472.3</v>
      </c>
      <c r="DS121">
        <v>449.6</v>
      </c>
      <c r="DT121">
        <v>430.3</v>
      </c>
      <c r="DU121">
        <v>401.9</v>
      </c>
      <c r="DV121">
        <v>713.8</v>
      </c>
      <c r="DW121">
        <v>582.20000000000005</v>
      </c>
      <c r="DX121">
        <v>520.29999999999995</v>
      </c>
      <c r="DY121">
        <v>488.5</v>
      </c>
      <c r="DZ121">
        <v>463.1</v>
      </c>
      <c r="EA121">
        <v>439.9</v>
      </c>
      <c r="EB121">
        <v>394.8</v>
      </c>
      <c r="EC121">
        <v>844.6</v>
      </c>
      <c r="ED121">
        <v>672.4</v>
      </c>
      <c r="EE121">
        <v>573.5</v>
      </c>
      <c r="EF121">
        <v>520.29999999999995</v>
      </c>
      <c r="EG121">
        <v>490.8</v>
      </c>
      <c r="EH121">
        <v>467.1</v>
      </c>
      <c r="EI121">
        <v>423.8</v>
      </c>
      <c r="EJ121">
        <v>975.2</v>
      </c>
      <c r="EK121">
        <v>776.4</v>
      </c>
      <c r="EL121">
        <v>661.7</v>
      </c>
      <c r="EM121">
        <v>589</v>
      </c>
      <c r="EN121">
        <v>538.6</v>
      </c>
      <c r="EO121">
        <v>504.3</v>
      </c>
      <c r="EP121">
        <v>458.4</v>
      </c>
      <c r="EQ121">
        <v>0.84870000000000001</v>
      </c>
      <c r="ER121">
        <v>1.0731999999999999</v>
      </c>
      <c r="ES121">
        <v>1.3150999999999999</v>
      </c>
      <c r="ET121">
        <v>0.67349999999999999</v>
      </c>
      <c r="EU121">
        <v>0.93279999999999996</v>
      </c>
      <c r="EV121">
        <v>1.0861000000000001</v>
      </c>
      <c r="EW121">
        <v>0</v>
      </c>
      <c r="EX121">
        <v>0</v>
      </c>
      <c r="EY121">
        <v>2024</v>
      </c>
      <c r="EZ121">
        <v>1.0546</v>
      </c>
      <c r="FA121">
        <v>569</v>
      </c>
      <c r="FB121" t="s">
        <v>6797</v>
      </c>
      <c r="FC121">
        <v>10.766</v>
      </c>
      <c r="FD121">
        <v>9657</v>
      </c>
      <c r="FE121">
        <v>38.1</v>
      </c>
      <c r="FF121">
        <v>53.8</v>
      </c>
      <c r="FG121">
        <v>39.5</v>
      </c>
      <c r="FH121">
        <v>125.1</v>
      </c>
      <c r="FI121">
        <v>123.8</v>
      </c>
      <c r="FJ121">
        <v>686.3</v>
      </c>
      <c r="FK121">
        <v>517.20000000000005</v>
      </c>
      <c r="FL121">
        <v>456.2</v>
      </c>
      <c r="FM121">
        <v>890.9</v>
      </c>
      <c r="FN121">
        <v>643.20000000000005</v>
      </c>
      <c r="FO121">
        <v>552.4</v>
      </c>
      <c r="FP121">
        <v>566.70000000000005</v>
      </c>
      <c r="FQ121">
        <v>528.6</v>
      </c>
      <c r="FR121">
        <v>1.0587</v>
      </c>
      <c r="FS121">
        <v>1.135</v>
      </c>
      <c r="FT121">
        <v>513</v>
      </c>
      <c r="FU121">
        <v>423.3</v>
      </c>
      <c r="FV121">
        <v>400.7</v>
      </c>
      <c r="FW121">
        <v>40.4</v>
      </c>
      <c r="FX121">
        <v>175.4</v>
      </c>
      <c r="FY121">
        <v>650.4</v>
      </c>
      <c r="FZ121">
        <v>446.9</v>
      </c>
      <c r="GA121">
        <v>430.5</v>
      </c>
      <c r="GB121">
        <v>402.3</v>
      </c>
      <c r="GC121">
        <v>375</v>
      </c>
      <c r="GD121">
        <v>355.4</v>
      </c>
      <c r="GE121">
        <v>327.5</v>
      </c>
      <c r="GF121">
        <v>303.3</v>
      </c>
      <c r="GG121">
        <v>336.3</v>
      </c>
      <c r="GH121">
        <v>375.6</v>
      </c>
    </row>
    <row r="122" spans="1:190" x14ac:dyDescent="0.25">
      <c r="A122" t="s">
        <v>5540</v>
      </c>
      <c r="B122" t="s">
        <v>6579</v>
      </c>
      <c r="C122" t="s">
        <v>6580</v>
      </c>
      <c r="D122" t="s">
        <v>6581</v>
      </c>
      <c r="E122" t="s">
        <v>2280</v>
      </c>
      <c r="F122" t="s">
        <v>1680</v>
      </c>
      <c r="G122" t="s">
        <v>1251</v>
      </c>
      <c r="H122">
        <v>2009</v>
      </c>
      <c r="I122" t="s">
        <v>5540</v>
      </c>
      <c r="J122" t="s">
        <v>5540</v>
      </c>
      <c r="K122" t="s">
        <v>924</v>
      </c>
      <c r="L122" t="s">
        <v>1698</v>
      </c>
      <c r="M122" t="s">
        <v>1781</v>
      </c>
      <c r="N122">
        <v>500</v>
      </c>
      <c r="O122" s="96">
        <v>45382.868796296294</v>
      </c>
      <c r="P122">
        <v>10.66</v>
      </c>
      <c r="Q122">
        <v>9.7460000000000004</v>
      </c>
      <c r="R122">
        <v>2.2130000000000001</v>
      </c>
      <c r="S122">
        <v>3.64</v>
      </c>
      <c r="T122">
        <v>5860</v>
      </c>
      <c r="U122">
        <v>0</v>
      </c>
      <c r="V122">
        <v>0.22</v>
      </c>
      <c r="W122">
        <v>627.20000000000005</v>
      </c>
      <c r="X122">
        <v>0.87660000000000005</v>
      </c>
      <c r="Y122">
        <v>684.4</v>
      </c>
      <c r="Z122">
        <v>1.0759000000000001</v>
      </c>
      <c r="AA122">
        <v>557.70000000000005</v>
      </c>
      <c r="AB122">
        <v>1034.2</v>
      </c>
      <c r="AC122">
        <v>831.2</v>
      </c>
      <c r="AD122">
        <v>716.9</v>
      </c>
      <c r="AE122">
        <v>651.29999999999995</v>
      </c>
      <c r="AF122">
        <v>615.79999999999995</v>
      </c>
      <c r="AG122">
        <v>593</v>
      </c>
      <c r="AH122">
        <v>567.79999999999995</v>
      </c>
      <c r="AI122">
        <v>0</v>
      </c>
      <c r="AJ122">
        <v>0</v>
      </c>
      <c r="AK122">
        <v>0</v>
      </c>
      <c r="AL122">
        <v>0</v>
      </c>
      <c r="AM122">
        <v>0</v>
      </c>
      <c r="AN122">
        <v>0</v>
      </c>
      <c r="AO122">
        <v>0</v>
      </c>
      <c r="AP122">
        <v>794.4</v>
      </c>
      <c r="AQ122">
        <v>651</v>
      </c>
      <c r="AR122">
        <v>576.70000000000005</v>
      </c>
      <c r="AS122">
        <v>536.5</v>
      </c>
      <c r="AT122">
        <v>514.1</v>
      </c>
      <c r="AU122">
        <v>498.7</v>
      </c>
      <c r="AV122">
        <v>477.8</v>
      </c>
      <c r="AW122">
        <v>0</v>
      </c>
      <c r="AX122">
        <v>0</v>
      </c>
      <c r="AY122">
        <v>0</v>
      </c>
      <c r="AZ122">
        <v>0</v>
      </c>
      <c r="BA122">
        <v>0</v>
      </c>
      <c r="BB122">
        <v>0</v>
      </c>
      <c r="BC122">
        <v>0</v>
      </c>
      <c r="BD122">
        <v>1030.5999999999999</v>
      </c>
      <c r="BE122">
        <v>781.2</v>
      </c>
      <c r="BF122">
        <v>647.6</v>
      </c>
      <c r="BG122">
        <v>571.70000000000005</v>
      </c>
      <c r="BH122">
        <v>533.5</v>
      </c>
      <c r="BI122">
        <v>503.9</v>
      </c>
      <c r="BJ122">
        <v>456.3</v>
      </c>
      <c r="BK122">
        <v>43.4</v>
      </c>
      <c r="BL122">
        <v>41</v>
      </c>
      <c r="BM122">
        <v>39.700000000000003</v>
      </c>
      <c r="BN122">
        <v>38.6</v>
      </c>
      <c r="BO122">
        <v>38</v>
      </c>
      <c r="BP122">
        <v>38.299999999999997</v>
      </c>
      <c r="BQ122">
        <v>38.700000000000003</v>
      </c>
      <c r="BR122">
        <v>143.30000000000001</v>
      </c>
      <c r="BS122">
        <v>148.5</v>
      </c>
      <c r="BT122">
        <v>150.6</v>
      </c>
      <c r="BU122">
        <v>157.30000000000001</v>
      </c>
      <c r="BV122">
        <v>168.2</v>
      </c>
      <c r="BW122">
        <v>176.8</v>
      </c>
      <c r="BX122">
        <v>177.7</v>
      </c>
      <c r="BY122">
        <v>1070.3</v>
      </c>
      <c r="BZ122">
        <v>875.9</v>
      </c>
      <c r="CA122">
        <v>772.6</v>
      </c>
      <c r="CB122">
        <v>721.3</v>
      </c>
      <c r="CC122">
        <v>701.2</v>
      </c>
      <c r="CD122">
        <v>691.8</v>
      </c>
      <c r="CE122">
        <v>687.2</v>
      </c>
      <c r="CF122">
        <v>702.8</v>
      </c>
      <c r="CG122">
        <v>591.1</v>
      </c>
      <c r="CH122">
        <v>534.79999999999995</v>
      </c>
      <c r="CI122">
        <v>508.1</v>
      </c>
      <c r="CJ122">
        <v>496.2</v>
      </c>
      <c r="CK122">
        <v>491.1</v>
      </c>
      <c r="CL122">
        <v>486.6</v>
      </c>
      <c r="CM122">
        <v>667.4</v>
      </c>
      <c r="CN122">
        <v>567.6</v>
      </c>
      <c r="CO122">
        <v>519.70000000000005</v>
      </c>
      <c r="CP122">
        <v>495.9</v>
      </c>
      <c r="CQ122">
        <v>483.5</v>
      </c>
      <c r="CR122">
        <v>477.5</v>
      </c>
      <c r="CS122">
        <v>471.9</v>
      </c>
      <c r="CT122">
        <v>645.20000000000005</v>
      </c>
      <c r="CU122">
        <v>552.20000000000005</v>
      </c>
      <c r="CV122">
        <v>509</v>
      </c>
      <c r="CW122">
        <v>486</v>
      </c>
      <c r="CX122">
        <v>470.6</v>
      </c>
      <c r="CY122">
        <v>459.8</v>
      </c>
      <c r="CZ122">
        <v>449.2</v>
      </c>
      <c r="DA122">
        <v>635.1</v>
      </c>
      <c r="DB122">
        <v>535.70000000000005</v>
      </c>
      <c r="DC122">
        <v>494.4</v>
      </c>
      <c r="DD122">
        <v>475.2</v>
      </c>
      <c r="DE122">
        <v>465.6</v>
      </c>
      <c r="DF122">
        <v>453.4</v>
      </c>
      <c r="DG122">
        <v>431.5</v>
      </c>
      <c r="DH122">
        <v>630</v>
      </c>
      <c r="DI122">
        <v>527.5</v>
      </c>
      <c r="DJ122">
        <v>485.3</v>
      </c>
      <c r="DK122">
        <v>460.3</v>
      </c>
      <c r="DL122">
        <v>440.8</v>
      </c>
      <c r="DM122">
        <v>426.7</v>
      </c>
      <c r="DN122">
        <v>408.9</v>
      </c>
      <c r="DO122">
        <v>649.79999999999995</v>
      </c>
      <c r="DP122">
        <v>539.1</v>
      </c>
      <c r="DQ122">
        <v>490.8</v>
      </c>
      <c r="DR122">
        <v>463.1</v>
      </c>
      <c r="DS122">
        <v>440.5</v>
      </c>
      <c r="DT122">
        <v>420.9</v>
      </c>
      <c r="DU122">
        <v>388.2</v>
      </c>
      <c r="DV122">
        <v>722</v>
      </c>
      <c r="DW122">
        <v>584.20000000000005</v>
      </c>
      <c r="DX122">
        <v>514.4</v>
      </c>
      <c r="DY122">
        <v>479.8</v>
      </c>
      <c r="DZ122">
        <v>454.6</v>
      </c>
      <c r="EA122">
        <v>432</v>
      </c>
      <c r="EB122">
        <v>389.4</v>
      </c>
      <c r="EC122">
        <v>864.4</v>
      </c>
      <c r="ED122">
        <v>681.2</v>
      </c>
      <c r="EE122">
        <v>572.79999999999995</v>
      </c>
      <c r="EF122">
        <v>511.7</v>
      </c>
      <c r="EG122">
        <v>480</v>
      </c>
      <c r="EH122">
        <v>456.4</v>
      </c>
      <c r="EI122">
        <v>414.3</v>
      </c>
      <c r="EJ122">
        <v>998.1</v>
      </c>
      <c r="EK122">
        <v>786.6</v>
      </c>
      <c r="EL122">
        <v>661.2</v>
      </c>
      <c r="EM122">
        <v>581.29999999999995</v>
      </c>
      <c r="EN122">
        <v>530.4</v>
      </c>
      <c r="EO122">
        <v>494.2</v>
      </c>
      <c r="EP122">
        <v>448.3</v>
      </c>
      <c r="EQ122">
        <v>0.83020000000000005</v>
      </c>
      <c r="ER122">
        <v>1.0832999999999999</v>
      </c>
      <c r="ES122">
        <v>0.91539999999999999</v>
      </c>
      <c r="ET122">
        <v>0.4773</v>
      </c>
      <c r="EU122">
        <v>0.65880000000000005</v>
      </c>
      <c r="EV122">
        <v>0.76690000000000003</v>
      </c>
      <c r="EW122">
        <v>0</v>
      </c>
      <c r="EX122">
        <v>0</v>
      </c>
      <c r="EY122">
        <v>2024</v>
      </c>
      <c r="EZ122">
        <v>0.74039999999999995</v>
      </c>
      <c r="FA122">
        <v>810.4</v>
      </c>
      <c r="FB122" t="s">
        <v>6194</v>
      </c>
      <c r="FC122">
        <v>5.1820000000000004</v>
      </c>
      <c r="FD122">
        <v>2343</v>
      </c>
      <c r="FE122">
        <v>14.7</v>
      </c>
      <c r="FF122">
        <v>18.399999999999999</v>
      </c>
      <c r="FG122">
        <v>7.3</v>
      </c>
      <c r="FH122">
        <v>25.7</v>
      </c>
      <c r="FI122">
        <v>0</v>
      </c>
      <c r="FJ122">
        <v>972.3</v>
      </c>
      <c r="FK122">
        <v>738.8</v>
      </c>
      <c r="FL122">
        <v>655.5</v>
      </c>
      <c r="FM122">
        <v>1257.0999999999999</v>
      </c>
      <c r="FN122">
        <v>910.7</v>
      </c>
      <c r="FO122">
        <v>782.4</v>
      </c>
      <c r="FP122">
        <v>815.5</v>
      </c>
      <c r="FQ122">
        <v>743.6</v>
      </c>
      <c r="FR122">
        <v>0.73580000000000001</v>
      </c>
      <c r="FS122">
        <v>0.80689999999999995</v>
      </c>
      <c r="FT122">
        <v>742.2</v>
      </c>
      <c r="FU122">
        <v>618.4</v>
      </c>
      <c r="FV122">
        <v>582.9</v>
      </c>
      <c r="FW122">
        <v>42.7</v>
      </c>
      <c r="FX122">
        <v>179.3</v>
      </c>
      <c r="FY122">
        <v>948.2</v>
      </c>
      <c r="FZ122">
        <v>638.1</v>
      </c>
      <c r="GA122">
        <v>613</v>
      </c>
      <c r="GB122">
        <v>578.20000000000005</v>
      </c>
      <c r="GC122">
        <v>550.5</v>
      </c>
      <c r="GD122">
        <v>505.7</v>
      </c>
      <c r="GE122">
        <v>481.3</v>
      </c>
      <c r="GF122">
        <v>484.2</v>
      </c>
      <c r="GG122">
        <v>507.9</v>
      </c>
      <c r="GH122">
        <v>536.20000000000005</v>
      </c>
    </row>
    <row r="123" spans="1:190" x14ac:dyDescent="0.25">
      <c r="A123" t="s">
        <v>5625</v>
      </c>
      <c r="B123" t="s">
        <v>6158</v>
      </c>
      <c r="C123" t="s">
        <v>1124</v>
      </c>
      <c r="D123" t="s">
        <v>1125</v>
      </c>
      <c r="E123" t="s">
        <v>7304</v>
      </c>
      <c r="F123" t="s">
        <v>1680</v>
      </c>
      <c r="G123" t="s">
        <v>7305</v>
      </c>
      <c r="H123">
        <v>2001</v>
      </c>
      <c r="I123" t="s">
        <v>5626</v>
      </c>
      <c r="J123" t="s">
        <v>5540</v>
      </c>
      <c r="K123" t="s">
        <v>924</v>
      </c>
      <c r="L123" t="s">
        <v>1698</v>
      </c>
      <c r="M123" t="s">
        <v>1781</v>
      </c>
      <c r="N123">
        <v>624</v>
      </c>
      <c r="O123" s="96">
        <v>45382.87431712963</v>
      </c>
      <c r="P123">
        <v>10.64</v>
      </c>
      <c r="Q123">
        <v>9.6080000000000005</v>
      </c>
      <c r="R123">
        <v>2.2280000000000002</v>
      </c>
      <c r="S123">
        <v>3.46</v>
      </c>
      <c r="T123">
        <v>5669</v>
      </c>
      <c r="U123">
        <v>0</v>
      </c>
      <c r="V123">
        <v>0.26</v>
      </c>
      <c r="W123">
        <v>640.6</v>
      </c>
      <c r="X123">
        <v>0.8518</v>
      </c>
      <c r="Y123">
        <v>704.4</v>
      </c>
      <c r="Z123">
        <v>1.0527</v>
      </c>
      <c r="AA123">
        <v>569.9</v>
      </c>
      <c r="AB123">
        <v>1052.9000000000001</v>
      </c>
      <c r="AC123">
        <v>845.5</v>
      </c>
      <c r="AD123">
        <v>733.2</v>
      </c>
      <c r="AE123">
        <v>672.1</v>
      </c>
      <c r="AF123">
        <v>642.4</v>
      </c>
      <c r="AG123">
        <v>612.79999999999995</v>
      </c>
      <c r="AH123">
        <v>583.1</v>
      </c>
      <c r="AI123">
        <v>0</v>
      </c>
      <c r="AJ123">
        <v>0</v>
      </c>
      <c r="AK123">
        <v>0</v>
      </c>
      <c r="AL123">
        <v>0</v>
      </c>
      <c r="AM123">
        <v>0</v>
      </c>
      <c r="AN123">
        <v>0</v>
      </c>
      <c r="AO123">
        <v>0</v>
      </c>
      <c r="AP123">
        <v>810.6</v>
      </c>
      <c r="AQ123">
        <v>663.4</v>
      </c>
      <c r="AR123">
        <v>588.29999999999995</v>
      </c>
      <c r="AS123">
        <v>548.5</v>
      </c>
      <c r="AT123">
        <v>527.20000000000005</v>
      </c>
      <c r="AU123">
        <v>510</v>
      </c>
      <c r="AV123">
        <v>488.5</v>
      </c>
      <c r="AW123">
        <v>0</v>
      </c>
      <c r="AX123">
        <v>0</v>
      </c>
      <c r="AY123">
        <v>0</v>
      </c>
      <c r="AZ123">
        <v>0</v>
      </c>
      <c r="BA123">
        <v>0</v>
      </c>
      <c r="BB123">
        <v>0</v>
      </c>
      <c r="BC123">
        <v>0</v>
      </c>
      <c r="BD123">
        <v>1050.9000000000001</v>
      </c>
      <c r="BE123">
        <v>795.3</v>
      </c>
      <c r="BF123">
        <v>661.8</v>
      </c>
      <c r="BG123">
        <v>585.20000000000005</v>
      </c>
      <c r="BH123">
        <v>547.4</v>
      </c>
      <c r="BI123">
        <v>516.1</v>
      </c>
      <c r="BJ123">
        <v>467.5</v>
      </c>
      <c r="BK123">
        <v>43.1</v>
      </c>
      <c r="BL123">
        <v>40.799999999999997</v>
      </c>
      <c r="BM123">
        <v>39.4</v>
      </c>
      <c r="BN123">
        <v>38</v>
      </c>
      <c r="BO123">
        <v>37.4</v>
      </c>
      <c r="BP123">
        <v>37.1</v>
      </c>
      <c r="BQ123">
        <v>37.6</v>
      </c>
      <c r="BR123">
        <v>143.80000000000001</v>
      </c>
      <c r="BS123">
        <v>147.1</v>
      </c>
      <c r="BT123">
        <v>147.80000000000001</v>
      </c>
      <c r="BU123">
        <v>148.6</v>
      </c>
      <c r="BV123">
        <v>151.1</v>
      </c>
      <c r="BW123">
        <v>174.1</v>
      </c>
      <c r="BX123">
        <v>177.2</v>
      </c>
      <c r="BY123">
        <v>1073</v>
      </c>
      <c r="BZ123">
        <v>880.1</v>
      </c>
      <c r="CA123">
        <v>777.1</v>
      </c>
      <c r="CB123">
        <v>722.8</v>
      </c>
      <c r="CC123">
        <v>701.3</v>
      </c>
      <c r="CD123">
        <v>691</v>
      </c>
      <c r="CE123">
        <v>684.3</v>
      </c>
      <c r="CF123">
        <v>706.6</v>
      </c>
      <c r="CG123">
        <v>596.1</v>
      </c>
      <c r="CH123">
        <v>540.70000000000005</v>
      </c>
      <c r="CI123">
        <v>513.5</v>
      </c>
      <c r="CJ123">
        <v>501.4</v>
      </c>
      <c r="CK123">
        <v>496</v>
      </c>
      <c r="CL123">
        <v>491.1</v>
      </c>
      <c r="CM123">
        <v>672.2</v>
      </c>
      <c r="CN123">
        <v>573.1</v>
      </c>
      <c r="CO123">
        <v>526</v>
      </c>
      <c r="CP123">
        <v>501.9</v>
      </c>
      <c r="CQ123">
        <v>489.3</v>
      </c>
      <c r="CR123">
        <v>483.1</v>
      </c>
      <c r="CS123">
        <v>477.3</v>
      </c>
      <c r="CT123">
        <v>652.6</v>
      </c>
      <c r="CU123">
        <v>558.4</v>
      </c>
      <c r="CV123">
        <v>515.29999999999995</v>
      </c>
      <c r="CW123">
        <v>492.4</v>
      </c>
      <c r="CX123">
        <v>476.7</v>
      </c>
      <c r="CY123">
        <v>465.9</v>
      </c>
      <c r="CZ123">
        <v>455.4</v>
      </c>
      <c r="DA123">
        <v>649.29999999999995</v>
      </c>
      <c r="DB123">
        <v>545.9</v>
      </c>
      <c r="DC123">
        <v>501.1</v>
      </c>
      <c r="DD123">
        <v>479.5</v>
      </c>
      <c r="DE123">
        <v>468.6</v>
      </c>
      <c r="DF123">
        <v>459.1</v>
      </c>
      <c r="DG123">
        <v>437.5</v>
      </c>
      <c r="DH123">
        <v>651.6</v>
      </c>
      <c r="DI123">
        <v>542.29999999999995</v>
      </c>
      <c r="DJ123">
        <v>496.1</v>
      </c>
      <c r="DK123">
        <v>470.2</v>
      </c>
      <c r="DL123">
        <v>449.4</v>
      </c>
      <c r="DM123">
        <v>432.7</v>
      </c>
      <c r="DN123">
        <v>413.1</v>
      </c>
      <c r="DO123">
        <v>675.5</v>
      </c>
      <c r="DP123">
        <v>557.79999999999995</v>
      </c>
      <c r="DQ123">
        <v>503.8</v>
      </c>
      <c r="DR123">
        <v>475.1</v>
      </c>
      <c r="DS123">
        <v>452.1</v>
      </c>
      <c r="DT123">
        <v>431.7</v>
      </c>
      <c r="DU123">
        <v>396.5</v>
      </c>
      <c r="DV123">
        <v>755.5</v>
      </c>
      <c r="DW123">
        <v>608.79999999999995</v>
      </c>
      <c r="DX123">
        <v>532</v>
      </c>
      <c r="DY123">
        <v>493.8</v>
      </c>
      <c r="DZ123">
        <v>468.7</v>
      </c>
      <c r="EA123">
        <v>446.6</v>
      </c>
      <c r="EB123">
        <v>406.2</v>
      </c>
      <c r="EC123">
        <v>894.4</v>
      </c>
      <c r="ED123">
        <v>702.3</v>
      </c>
      <c r="EE123">
        <v>597.1</v>
      </c>
      <c r="EF123">
        <v>538.1</v>
      </c>
      <c r="EG123">
        <v>505.6</v>
      </c>
      <c r="EH123">
        <v>484.3</v>
      </c>
      <c r="EI123">
        <v>449.5</v>
      </c>
      <c r="EJ123">
        <v>1032.8</v>
      </c>
      <c r="EK123">
        <v>810.9</v>
      </c>
      <c r="EL123">
        <v>689.4</v>
      </c>
      <c r="EM123">
        <v>621.4</v>
      </c>
      <c r="EN123">
        <v>583.4</v>
      </c>
      <c r="EO123">
        <v>534.70000000000005</v>
      </c>
      <c r="EP123">
        <v>481.9</v>
      </c>
      <c r="EQ123">
        <v>0.81410000000000005</v>
      </c>
      <c r="ER123">
        <v>1.06</v>
      </c>
      <c r="ES123">
        <v>1.0245</v>
      </c>
      <c r="ET123">
        <v>0.57079999999999997</v>
      </c>
      <c r="EU123">
        <v>0.75890000000000002</v>
      </c>
      <c r="EV123">
        <v>0.85140000000000005</v>
      </c>
      <c r="EW123">
        <v>0</v>
      </c>
      <c r="EX123">
        <v>0</v>
      </c>
      <c r="EY123">
        <v>2024</v>
      </c>
      <c r="EZ123">
        <v>0.84809999999999997</v>
      </c>
      <c r="FA123">
        <v>707.4</v>
      </c>
      <c r="FB123" t="s">
        <v>6515</v>
      </c>
      <c r="FC123">
        <v>6.2439999999999998</v>
      </c>
      <c r="FD123">
        <v>1912</v>
      </c>
      <c r="FE123">
        <v>12.6</v>
      </c>
      <c r="FF123">
        <v>19.899999999999999</v>
      </c>
      <c r="FG123">
        <v>11.2</v>
      </c>
      <c r="FH123">
        <v>35.799999999999997</v>
      </c>
      <c r="FI123">
        <v>0</v>
      </c>
      <c r="FJ123">
        <v>816.3</v>
      </c>
      <c r="FK123">
        <v>648.4</v>
      </c>
      <c r="FL123">
        <v>585.70000000000005</v>
      </c>
      <c r="FM123">
        <v>1051.2</v>
      </c>
      <c r="FN123">
        <v>790.6</v>
      </c>
      <c r="FO123">
        <v>704.7</v>
      </c>
      <c r="FP123">
        <v>707.9</v>
      </c>
      <c r="FQ123">
        <v>654.29999999999995</v>
      </c>
      <c r="FR123">
        <v>0.84760000000000002</v>
      </c>
      <c r="FS123">
        <v>0.91700000000000004</v>
      </c>
      <c r="FT123">
        <v>658.8</v>
      </c>
      <c r="FU123">
        <v>537.5</v>
      </c>
      <c r="FV123">
        <v>504.5</v>
      </c>
      <c r="FW123">
        <v>43.1</v>
      </c>
      <c r="FX123">
        <v>143.30000000000001</v>
      </c>
      <c r="FY123">
        <v>876.9</v>
      </c>
      <c r="FZ123">
        <v>587.9</v>
      </c>
      <c r="GA123">
        <v>559.9</v>
      </c>
      <c r="GB123">
        <v>519.6</v>
      </c>
      <c r="GC123">
        <v>483.4</v>
      </c>
      <c r="GD123">
        <v>437.3</v>
      </c>
      <c r="GE123">
        <v>391.9</v>
      </c>
      <c r="GF123">
        <v>341.1</v>
      </c>
      <c r="GG123">
        <v>381.6</v>
      </c>
      <c r="GH123">
        <v>440.6</v>
      </c>
    </row>
    <row r="124" spans="1:190" x14ac:dyDescent="0.25">
      <c r="A124" t="s">
        <v>5540</v>
      </c>
      <c r="B124" t="s">
        <v>7111</v>
      </c>
      <c r="C124" t="s">
        <v>7112</v>
      </c>
      <c r="D124" t="s">
        <v>7113</v>
      </c>
      <c r="E124" t="s">
        <v>7304</v>
      </c>
      <c r="F124" t="s">
        <v>1680</v>
      </c>
      <c r="G124" t="s">
        <v>7305</v>
      </c>
      <c r="H124">
        <v>2001</v>
      </c>
      <c r="I124" t="s">
        <v>5540</v>
      </c>
      <c r="J124" t="s">
        <v>5540</v>
      </c>
      <c r="K124" t="s">
        <v>924</v>
      </c>
      <c r="L124" t="s">
        <v>2137</v>
      </c>
      <c r="M124" t="s">
        <v>1781</v>
      </c>
      <c r="N124">
        <v>628</v>
      </c>
      <c r="O124" s="96">
        <v>45392.555081018516</v>
      </c>
      <c r="P124">
        <v>10.64</v>
      </c>
      <c r="Q124">
        <v>9.6370000000000005</v>
      </c>
      <c r="R124">
        <v>2.2330000000000001</v>
      </c>
      <c r="S124">
        <v>3.46</v>
      </c>
      <c r="T124">
        <v>5777</v>
      </c>
      <c r="U124">
        <v>0</v>
      </c>
      <c r="V124">
        <v>7.0000000000000007E-2</v>
      </c>
      <c r="W124">
        <v>621.70000000000005</v>
      </c>
      <c r="X124">
        <v>0.88370000000000004</v>
      </c>
      <c r="Y124">
        <v>679</v>
      </c>
      <c r="Z124">
        <v>1.0782</v>
      </c>
      <c r="AA124">
        <v>556.5</v>
      </c>
      <c r="AB124">
        <v>993</v>
      </c>
      <c r="AC124">
        <v>804.9</v>
      </c>
      <c r="AD124">
        <v>704.3</v>
      </c>
      <c r="AE124">
        <v>651.4</v>
      </c>
      <c r="AF124">
        <v>619.70000000000005</v>
      </c>
      <c r="AG124">
        <v>598.79999999999995</v>
      </c>
      <c r="AH124">
        <v>574.9</v>
      </c>
      <c r="AI124">
        <v>0</v>
      </c>
      <c r="AJ124">
        <v>0</v>
      </c>
      <c r="AK124">
        <v>0</v>
      </c>
      <c r="AL124">
        <v>0</v>
      </c>
      <c r="AM124">
        <v>0</v>
      </c>
      <c r="AN124">
        <v>0</v>
      </c>
      <c r="AO124">
        <v>0</v>
      </c>
      <c r="AP124">
        <v>768.7</v>
      </c>
      <c r="AQ124">
        <v>636.79999999999995</v>
      </c>
      <c r="AR124">
        <v>571.4</v>
      </c>
      <c r="AS124">
        <v>538.5</v>
      </c>
      <c r="AT124">
        <v>518.6</v>
      </c>
      <c r="AU124">
        <v>505</v>
      </c>
      <c r="AV124">
        <v>486.1</v>
      </c>
      <c r="AW124">
        <v>0</v>
      </c>
      <c r="AX124">
        <v>0</v>
      </c>
      <c r="AY124">
        <v>0</v>
      </c>
      <c r="AZ124">
        <v>0</v>
      </c>
      <c r="BA124">
        <v>0</v>
      </c>
      <c r="BB124">
        <v>0</v>
      </c>
      <c r="BC124">
        <v>0</v>
      </c>
      <c r="BD124">
        <v>992.3</v>
      </c>
      <c r="BE124">
        <v>759.2</v>
      </c>
      <c r="BF124">
        <v>639</v>
      </c>
      <c r="BG124">
        <v>573.4</v>
      </c>
      <c r="BH124">
        <v>538</v>
      </c>
      <c r="BI124">
        <v>510</v>
      </c>
      <c r="BJ124">
        <v>465.1</v>
      </c>
      <c r="BK124">
        <v>42.4</v>
      </c>
      <c r="BL124">
        <v>40.5</v>
      </c>
      <c r="BM124">
        <v>39.1</v>
      </c>
      <c r="BN124">
        <v>38.200000000000003</v>
      </c>
      <c r="BO124">
        <v>37.9</v>
      </c>
      <c r="BP124">
        <v>37.799999999999997</v>
      </c>
      <c r="BQ124">
        <v>37.9</v>
      </c>
      <c r="BR124">
        <v>143.9</v>
      </c>
      <c r="BS124">
        <v>148.69999999999999</v>
      </c>
      <c r="BT124">
        <v>152.1</v>
      </c>
      <c r="BU124">
        <v>157.80000000000001</v>
      </c>
      <c r="BV124">
        <v>170.4</v>
      </c>
      <c r="BW124">
        <v>177.2</v>
      </c>
      <c r="BX124">
        <v>178.1</v>
      </c>
      <c r="BY124">
        <v>1000.7</v>
      </c>
      <c r="BZ124">
        <v>831.8</v>
      </c>
      <c r="CA124">
        <v>749.5</v>
      </c>
      <c r="CB124">
        <v>718.7</v>
      </c>
      <c r="CC124">
        <v>706.2</v>
      </c>
      <c r="CD124">
        <v>700.1</v>
      </c>
      <c r="CE124">
        <v>697</v>
      </c>
      <c r="CF124">
        <v>663.1</v>
      </c>
      <c r="CG124">
        <v>567.6</v>
      </c>
      <c r="CH124">
        <v>525</v>
      </c>
      <c r="CI124">
        <v>508.7</v>
      </c>
      <c r="CJ124">
        <v>502.5</v>
      </c>
      <c r="CK124">
        <v>499</v>
      </c>
      <c r="CL124">
        <v>495.5</v>
      </c>
      <c r="CM124">
        <v>633.20000000000005</v>
      </c>
      <c r="CN124">
        <v>549.20000000000005</v>
      </c>
      <c r="CO124">
        <v>512.4</v>
      </c>
      <c r="CP124">
        <v>496.2</v>
      </c>
      <c r="CQ124">
        <v>489.6</v>
      </c>
      <c r="CR124">
        <v>485.8</v>
      </c>
      <c r="CS124">
        <v>481.1</v>
      </c>
      <c r="CT124">
        <v>615.29999999999995</v>
      </c>
      <c r="CU124">
        <v>537.9</v>
      </c>
      <c r="CV124">
        <v>503.8</v>
      </c>
      <c r="CW124">
        <v>485</v>
      </c>
      <c r="CX124">
        <v>473.5</v>
      </c>
      <c r="CY124">
        <v>467.1</v>
      </c>
      <c r="CZ124">
        <v>458.8</v>
      </c>
      <c r="DA124">
        <v>628.20000000000005</v>
      </c>
      <c r="DB124">
        <v>540.5</v>
      </c>
      <c r="DC124">
        <v>500.4</v>
      </c>
      <c r="DD124">
        <v>482.5</v>
      </c>
      <c r="DE124">
        <v>466.5</v>
      </c>
      <c r="DF124">
        <v>453.9</v>
      </c>
      <c r="DG124">
        <v>438.9</v>
      </c>
      <c r="DH124">
        <v>633.20000000000005</v>
      </c>
      <c r="DI124">
        <v>531.70000000000005</v>
      </c>
      <c r="DJ124">
        <v>490.5</v>
      </c>
      <c r="DK124">
        <v>467.2</v>
      </c>
      <c r="DL124">
        <v>448.8</v>
      </c>
      <c r="DM124">
        <v>436.1</v>
      </c>
      <c r="DN124">
        <v>419.2</v>
      </c>
      <c r="DO124">
        <v>651</v>
      </c>
      <c r="DP124">
        <v>541.70000000000005</v>
      </c>
      <c r="DQ124">
        <v>494.8</v>
      </c>
      <c r="DR124">
        <v>468.1</v>
      </c>
      <c r="DS124">
        <v>446.7</v>
      </c>
      <c r="DT124">
        <v>428.8</v>
      </c>
      <c r="DU124">
        <v>400.2</v>
      </c>
      <c r="DV124">
        <v>721.3</v>
      </c>
      <c r="DW124">
        <v>585.70000000000005</v>
      </c>
      <c r="DX124">
        <v>517.79999999999995</v>
      </c>
      <c r="DY124">
        <v>484.2</v>
      </c>
      <c r="DZ124">
        <v>459.5</v>
      </c>
      <c r="EA124">
        <v>437.4</v>
      </c>
      <c r="EB124">
        <v>396.9</v>
      </c>
      <c r="EC124">
        <v>853.3</v>
      </c>
      <c r="ED124">
        <v>673.8</v>
      </c>
      <c r="EE124">
        <v>571.70000000000005</v>
      </c>
      <c r="EF124">
        <v>515</v>
      </c>
      <c r="EG124">
        <v>484.2</v>
      </c>
      <c r="EH124">
        <v>461.1</v>
      </c>
      <c r="EI124">
        <v>420.3</v>
      </c>
      <c r="EJ124">
        <v>985.4</v>
      </c>
      <c r="EK124">
        <v>778</v>
      </c>
      <c r="EL124">
        <v>659</v>
      </c>
      <c r="EM124">
        <v>584.1</v>
      </c>
      <c r="EN124">
        <v>533.1</v>
      </c>
      <c r="EO124">
        <v>497.5</v>
      </c>
      <c r="EP124">
        <v>452.7</v>
      </c>
      <c r="EQ124">
        <v>0.8538</v>
      </c>
      <c r="ER124">
        <v>1.0855999999999999</v>
      </c>
      <c r="ES124">
        <v>1.0269999999999999</v>
      </c>
      <c r="ET124">
        <v>0.54579999999999995</v>
      </c>
      <c r="EU124">
        <v>0.74870000000000003</v>
      </c>
      <c r="EV124">
        <v>0.86370000000000002</v>
      </c>
      <c r="EW124">
        <v>0</v>
      </c>
      <c r="EX124">
        <v>0</v>
      </c>
      <c r="EY124">
        <v>2024</v>
      </c>
      <c r="EZ124">
        <v>0.83789999999999998</v>
      </c>
      <c r="FA124">
        <v>716.1</v>
      </c>
      <c r="FB124" t="s">
        <v>7153</v>
      </c>
      <c r="FC124">
        <v>6.6360000000000001</v>
      </c>
      <c r="FD124">
        <v>3404</v>
      </c>
      <c r="FE124">
        <v>17</v>
      </c>
      <c r="FF124">
        <v>23.1</v>
      </c>
      <c r="FG124">
        <v>15.6</v>
      </c>
      <c r="FH124">
        <v>44.1</v>
      </c>
      <c r="FI124">
        <v>0</v>
      </c>
      <c r="FJ124">
        <v>850.2</v>
      </c>
      <c r="FK124">
        <v>653.20000000000005</v>
      </c>
      <c r="FL124">
        <v>584.20000000000005</v>
      </c>
      <c r="FM124">
        <v>1099.3</v>
      </c>
      <c r="FN124">
        <v>801.4</v>
      </c>
      <c r="FO124">
        <v>694.7</v>
      </c>
      <c r="FP124">
        <v>716.4</v>
      </c>
      <c r="FQ124">
        <v>661.1</v>
      </c>
      <c r="FR124">
        <v>0.83750000000000002</v>
      </c>
      <c r="FS124">
        <v>0.90749999999999997</v>
      </c>
      <c r="FT124">
        <v>669.2</v>
      </c>
      <c r="FU124">
        <v>553.79999999999995</v>
      </c>
      <c r="FV124">
        <v>522.4</v>
      </c>
      <c r="FW124">
        <v>42.1</v>
      </c>
      <c r="FX124">
        <v>178.3</v>
      </c>
      <c r="FY124">
        <v>856.8</v>
      </c>
      <c r="FZ124">
        <v>577</v>
      </c>
      <c r="GA124">
        <v>556</v>
      </c>
      <c r="GB124">
        <v>523.79999999999995</v>
      </c>
      <c r="GC124">
        <v>493.8</v>
      </c>
      <c r="GD124">
        <v>455.6</v>
      </c>
      <c r="GE124">
        <v>425.2</v>
      </c>
      <c r="GF124">
        <v>410</v>
      </c>
      <c r="GG124">
        <v>444.6</v>
      </c>
      <c r="GH124">
        <v>481.7</v>
      </c>
    </row>
    <row r="125" spans="1:190" x14ac:dyDescent="0.25">
      <c r="A125" t="s">
        <v>5828</v>
      </c>
      <c r="B125" t="s">
        <v>7107</v>
      </c>
      <c r="C125" t="s">
        <v>52</v>
      </c>
      <c r="D125" t="s">
        <v>1347</v>
      </c>
      <c r="E125" t="s">
        <v>2058</v>
      </c>
      <c r="F125" t="s">
        <v>1035</v>
      </c>
      <c r="G125" t="s">
        <v>1890</v>
      </c>
      <c r="H125">
        <v>2008</v>
      </c>
      <c r="I125" t="s">
        <v>5829</v>
      </c>
      <c r="J125" t="s">
        <v>5540</v>
      </c>
      <c r="K125" t="s">
        <v>924</v>
      </c>
      <c r="L125" t="s">
        <v>2137</v>
      </c>
      <c r="M125" t="s">
        <v>1781</v>
      </c>
      <c r="N125">
        <v>950</v>
      </c>
      <c r="O125" s="96">
        <v>45382.872384259259</v>
      </c>
      <c r="P125">
        <v>12.24</v>
      </c>
      <c r="Q125">
        <v>11.278</v>
      </c>
      <c r="R125">
        <v>2.4780000000000002</v>
      </c>
      <c r="S125">
        <v>3.9</v>
      </c>
      <c r="T125">
        <v>7741</v>
      </c>
      <c r="U125">
        <v>0</v>
      </c>
      <c r="V125">
        <v>0.14000000000000001</v>
      </c>
      <c r="W125">
        <v>573.4</v>
      </c>
      <c r="X125">
        <v>0.96209999999999996</v>
      </c>
      <c r="Y125">
        <v>623.6</v>
      </c>
      <c r="Z125">
        <v>1.1752</v>
      </c>
      <c r="AA125">
        <v>510.6</v>
      </c>
      <c r="AB125">
        <v>936.6</v>
      </c>
      <c r="AC125">
        <v>753.3</v>
      </c>
      <c r="AD125">
        <v>652.1</v>
      </c>
      <c r="AE125">
        <v>595.70000000000005</v>
      </c>
      <c r="AF125">
        <v>563.29999999999995</v>
      </c>
      <c r="AG125">
        <v>540.4</v>
      </c>
      <c r="AH125">
        <v>512.4</v>
      </c>
      <c r="AI125">
        <v>0</v>
      </c>
      <c r="AJ125">
        <v>0</v>
      </c>
      <c r="AK125">
        <v>0</v>
      </c>
      <c r="AL125">
        <v>0</v>
      </c>
      <c r="AM125">
        <v>0</v>
      </c>
      <c r="AN125">
        <v>0</v>
      </c>
      <c r="AO125">
        <v>0</v>
      </c>
      <c r="AP125">
        <v>722.6</v>
      </c>
      <c r="AQ125">
        <v>593.20000000000005</v>
      </c>
      <c r="AR125">
        <v>527.79999999999995</v>
      </c>
      <c r="AS125">
        <v>492.9</v>
      </c>
      <c r="AT125">
        <v>471.7</v>
      </c>
      <c r="AU125">
        <v>456.3</v>
      </c>
      <c r="AV125">
        <v>434</v>
      </c>
      <c r="AW125">
        <v>0</v>
      </c>
      <c r="AX125">
        <v>0</v>
      </c>
      <c r="AY125">
        <v>0</v>
      </c>
      <c r="AZ125">
        <v>0</v>
      </c>
      <c r="BA125">
        <v>0</v>
      </c>
      <c r="BB125">
        <v>0</v>
      </c>
      <c r="BC125">
        <v>0</v>
      </c>
      <c r="BD125">
        <v>934.6</v>
      </c>
      <c r="BE125">
        <v>709.6</v>
      </c>
      <c r="BF125">
        <v>591.1</v>
      </c>
      <c r="BG125">
        <v>524.4</v>
      </c>
      <c r="BH125">
        <v>489</v>
      </c>
      <c r="BI125">
        <v>460.8</v>
      </c>
      <c r="BJ125">
        <v>417.4</v>
      </c>
      <c r="BK125">
        <v>42.7</v>
      </c>
      <c r="BL125">
        <v>40.700000000000003</v>
      </c>
      <c r="BM125">
        <v>39</v>
      </c>
      <c r="BN125">
        <v>37.5</v>
      </c>
      <c r="BO125">
        <v>37</v>
      </c>
      <c r="BP125">
        <v>36.700000000000003</v>
      </c>
      <c r="BQ125">
        <v>36.5</v>
      </c>
      <c r="BR125">
        <v>141.9</v>
      </c>
      <c r="BS125">
        <v>146.9</v>
      </c>
      <c r="BT125">
        <v>151.1</v>
      </c>
      <c r="BU125">
        <v>156.30000000000001</v>
      </c>
      <c r="BV125">
        <v>164.8</v>
      </c>
      <c r="BW125">
        <v>176.3</v>
      </c>
      <c r="BX125">
        <v>177.7</v>
      </c>
      <c r="BY125">
        <v>956.5</v>
      </c>
      <c r="BZ125">
        <v>782.3</v>
      </c>
      <c r="CA125">
        <v>691.5</v>
      </c>
      <c r="CB125">
        <v>648.1</v>
      </c>
      <c r="CC125">
        <v>629.6</v>
      </c>
      <c r="CD125">
        <v>618.5</v>
      </c>
      <c r="CE125">
        <v>607.20000000000005</v>
      </c>
      <c r="CF125">
        <v>628.20000000000005</v>
      </c>
      <c r="CG125">
        <v>530.4</v>
      </c>
      <c r="CH125">
        <v>484.8</v>
      </c>
      <c r="CI125">
        <v>464</v>
      </c>
      <c r="CJ125">
        <v>454.1</v>
      </c>
      <c r="CK125">
        <v>448.6</v>
      </c>
      <c r="CL125">
        <v>442</v>
      </c>
      <c r="CM125">
        <v>596.70000000000005</v>
      </c>
      <c r="CN125">
        <v>511.5</v>
      </c>
      <c r="CO125">
        <v>473.3</v>
      </c>
      <c r="CP125">
        <v>454</v>
      </c>
      <c r="CQ125">
        <v>443</v>
      </c>
      <c r="CR125">
        <v>436.9</v>
      </c>
      <c r="CS125">
        <v>429</v>
      </c>
      <c r="CT125">
        <v>577.29999999999995</v>
      </c>
      <c r="CU125">
        <v>499.9</v>
      </c>
      <c r="CV125">
        <v>465.5</v>
      </c>
      <c r="CW125">
        <v>445.8</v>
      </c>
      <c r="CX125">
        <v>431.4</v>
      </c>
      <c r="CY125">
        <v>420.8</v>
      </c>
      <c r="CZ125">
        <v>408.7</v>
      </c>
      <c r="DA125">
        <v>591</v>
      </c>
      <c r="DB125">
        <v>500.4</v>
      </c>
      <c r="DC125">
        <v>461.9</v>
      </c>
      <c r="DD125">
        <v>445.8</v>
      </c>
      <c r="DE125">
        <v>429.3</v>
      </c>
      <c r="DF125">
        <v>414.8</v>
      </c>
      <c r="DG125">
        <v>393.1</v>
      </c>
      <c r="DH125">
        <v>586.5</v>
      </c>
      <c r="DI125">
        <v>490.3</v>
      </c>
      <c r="DJ125">
        <v>450.7</v>
      </c>
      <c r="DK125">
        <v>427.4</v>
      </c>
      <c r="DL125">
        <v>410</v>
      </c>
      <c r="DM125">
        <v>399.2</v>
      </c>
      <c r="DN125">
        <v>381.4</v>
      </c>
      <c r="DO125">
        <v>602.6</v>
      </c>
      <c r="DP125">
        <v>499</v>
      </c>
      <c r="DQ125">
        <v>455</v>
      </c>
      <c r="DR125">
        <v>429</v>
      </c>
      <c r="DS125">
        <v>407.2</v>
      </c>
      <c r="DT125">
        <v>388.3</v>
      </c>
      <c r="DU125">
        <v>363.4</v>
      </c>
      <c r="DV125">
        <v>668.8</v>
      </c>
      <c r="DW125">
        <v>540.5</v>
      </c>
      <c r="DX125">
        <v>477.1</v>
      </c>
      <c r="DY125">
        <v>445.4</v>
      </c>
      <c r="DZ125">
        <v>421.2</v>
      </c>
      <c r="EA125">
        <v>399</v>
      </c>
      <c r="EB125">
        <v>355.8</v>
      </c>
      <c r="EC125">
        <v>793.9</v>
      </c>
      <c r="ED125">
        <v>627.29999999999995</v>
      </c>
      <c r="EE125">
        <v>531</v>
      </c>
      <c r="EF125">
        <v>476.7</v>
      </c>
      <c r="EG125">
        <v>446.7</v>
      </c>
      <c r="EH125">
        <v>423.9</v>
      </c>
      <c r="EI125">
        <v>382.2</v>
      </c>
      <c r="EJ125">
        <v>916.8</v>
      </c>
      <c r="EK125">
        <v>724.4</v>
      </c>
      <c r="EL125">
        <v>612.70000000000005</v>
      </c>
      <c r="EM125">
        <v>543.20000000000005</v>
      </c>
      <c r="EN125">
        <v>497</v>
      </c>
      <c r="EO125">
        <v>462.4</v>
      </c>
      <c r="EP125">
        <v>417.6</v>
      </c>
      <c r="EQ125">
        <v>0.91200000000000003</v>
      </c>
      <c r="ER125">
        <v>1.1819999999999999</v>
      </c>
      <c r="ES125">
        <v>1.0840000000000001</v>
      </c>
      <c r="ET125">
        <v>0.58830000000000005</v>
      </c>
      <c r="EU125">
        <v>0.79510000000000003</v>
      </c>
      <c r="EV125">
        <v>0.9153</v>
      </c>
      <c r="EW125">
        <v>0</v>
      </c>
      <c r="EX125">
        <v>0</v>
      </c>
      <c r="EY125">
        <v>2024</v>
      </c>
      <c r="EZ125">
        <v>0.88970000000000005</v>
      </c>
      <c r="FA125">
        <v>674.4</v>
      </c>
      <c r="FB125" t="s">
        <v>6683</v>
      </c>
      <c r="FC125">
        <v>7.62</v>
      </c>
      <c r="FD125">
        <v>6999</v>
      </c>
      <c r="FE125">
        <v>25.2</v>
      </c>
      <c r="FF125">
        <v>28.7</v>
      </c>
      <c r="FG125">
        <v>34.700000000000003</v>
      </c>
      <c r="FH125">
        <v>82.7</v>
      </c>
      <c r="FI125">
        <v>78.3</v>
      </c>
      <c r="FJ125">
        <v>796</v>
      </c>
      <c r="FK125">
        <v>616.1</v>
      </c>
      <c r="FL125">
        <v>553.5</v>
      </c>
      <c r="FM125">
        <v>1019.9</v>
      </c>
      <c r="FN125">
        <v>754.6</v>
      </c>
      <c r="FO125">
        <v>655.5</v>
      </c>
      <c r="FP125">
        <v>672.4</v>
      </c>
      <c r="FQ125">
        <v>626.9</v>
      </c>
      <c r="FR125">
        <v>0.89229999999999998</v>
      </c>
      <c r="FS125">
        <v>0.95699999999999996</v>
      </c>
      <c r="FT125">
        <v>624.5</v>
      </c>
      <c r="FU125">
        <v>527.20000000000005</v>
      </c>
      <c r="FV125">
        <v>501.7</v>
      </c>
      <c r="FW125">
        <v>40.1</v>
      </c>
      <c r="FX125">
        <v>179</v>
      </c>
      <c r="FY125">
        <v>779.5</v>
      </c>
      <c r="FZ125">
        <v>539.6</v>
      </c>
      <c r="GA125">
        <v>521.5</v>
      </c>
      <c r="GB125">
        <v>495</v>
      </c>
      <c r="GC125">
        <v>474.3</v>
      </c>
      <c r="GD125">
        <v>448.5</v>
      </c>
      <c r="GE125">
        <v>428.8</v>
      </c>
      <c r="GF125">
        <v>425.8</v>
      </c>
      <c r="GG125">
        <v>443.5</v>
      </c>
      <c r="GH125">
        <v>469.4</v>
      </c>
    </row>
    <row r="126" spans="1:190" x14ac:dyDescent="0.25">
      <c r="A126" t="s">
        <v>5540</v>
      </c>
      <c r="B126" t="s">
        <v>6590</v>
      </c>
      <c r="C126" t="s">
        <v>6591</v>
      </c>
      <c r="D126" t="s">
        <v>6098</v>
      </c>
      <c r="E126" t="s">
        <v>2042</v>
      </c>
      <c r="F126" t="s">
        <v>1680</v>
      </c>
      <c r="G126" t="s">
        <v>1251</v>
      </c>
      <c r="H126">
        <v>2008</v>
      </c>
      <c r="I126" t="s">
        <v>5540</v>
      </c>
      <c r="J126" t="s">
        <v>5540</v>
      </c>
      <c r="K126" t="s">
        <v>924</v>
      </c>
      <c r="L126" t="s">
        <v>1698</v>
      </c>
      <c r="M126" t="s">
        <v>1781</v>
      </c>
      <c r="N126">
        <v>797</v>
      </c>
      <c r="O126" s="96">
        <v>45382.871550925927</v>
      </c>
      <c r="P126">
        <v>12.24</v>
      </c>
      <c r="Q126">
        <v>11.32</v>
      </c>
      <c r="R126">
        <v>1.9870000000000001</v>
      </c>
      <c r="S126">
        <v>3.9</v>
      </c>
      <c r="T126">
        <v>7996</v>
      </c>
      <c r="U126">
        <v>0</v>
      </c>
      <c r="V126">
        <v>0.21</v>
      </c>
      <c r="W126">
        <v>593</v>
      </c>
      <c r="X126">
        <v>0.9173</v>
      </c>
      <c r="Y126">
        <v>654.1</v>
      </c>
      <c r="Z126">
        <v>1.1385000000000001</v>
      </c>
      <c r="AA126">
        <v>527</v>
      </c>
      <c r="AB126">
        <v>985.3</v>
      </c>
      <c r="AC126">
        <v>788.9</v>
      </c>
      <c r="AD126">
        <v>680.1</v>
      </c>
      <c r="AE126">
        <v>621.6</v>
      </c>
      <c r="AF126">
        <v>594.79999999999995</v>
      </c>
      <c r="AG126">
        <v>573</v>
      </c>
      <c r="AH126">
        <v>543.5</v>
      </c>
      <c r="AI126">
        <v>0</v>
      </c>
      <c r="AJ126">
        <v>0</v>
      </c>
      <c r="AK126">
        <v>0</v>
      </c>
      <c r="AL126">
        <v>0</v>
      </c>
      <c r="AM126">
        <v>0</v>
      </c>
      <c r="AN126">
        <v>0</v>
      </c>
      <c r="AO126">
        <v>0</v>
      </c>
      <c r="AP126">
        <v>754</v>
      </c>
      <c r="AQ126">
        <v>614.9</v>
      </c>
      <c r="AR126">
        <v>543.79999999999995</v>
      </c>
      <c r="AS126">
        <v>506.7</v>
      </c>
      <c r="AT126">
        <v>486.9</v>
      </c>
      <c r="AU126">
        <v>471.7</v>
      </c>
      <c r="AV126">
        <v>450.2</v>
      </c>
      <c r="AW126">
        <v>0</v>
      </c>
      <c r="AX126">
        <v>0</v>
      </c>
      <c r="AY126">
        <v>0</v>
      </c>
      <c r="AZ126">
        <v>0</v>
      </c>
      <c r="BA126">
        <v>0</v>
      </c>
      <c r="BB126">
        <v>0</v>
      </c>
      <c r="BC126">
        <v>0</v>
      </c>
      <c r="BD126">
        <v>979.8</v>
      </c>
      <c r="BE126">
        <v>739.9</v>
      </c>
      <c r="BF126">
        <v>612.70000000000005</v>
      </c>
      <c r="BG126">
        <v>541.1</v>
      </c>
      <c r="BH126">
        <v>505.6</v>
      </c>
      <c r="BI126">
        <v>476.3</v>
      </c>
      <c r="BJ126">
        <v>430.2</v>
      </c>
      <c r="BK126">
        <v>44.6</v>
      </c>
      <c r="BL126">
        <v>42.5</v>
      </c>
      <c r="BM126">
        <v>40.700000000000003</v>
      </c>
      <c r="BN126">
        <v>39.4</v>
      </c>
      <c r="BO126">
        <v>38.799999999999997</v>
      </c>
      <c r="BP126">
        <v>38.5</v>
      </c>
      <c r="BQ126">
        <v>39</v>
      </c>
      <c r="BR126">
        <v>143</v>
      </c>
      <c r="BS126">
        <v>146.69999999999999</v>
      </c>
      <c r="BT126">
        <v>148</v>
      </c>
      <c r="BU126">
        <v>149.80000000000001</v>
      </c>
      <c r="BV126">
        <v>150.6</v>
      </c>
      <c r="BW126">
        <v>172.1</v>
      </c>
      <c r="BX126">
        <v>176.3</v>
      </c>
      <c r="BY126">
        <v>1040.9000000000001</v>
      </c>
      <c r="BZ126">
        <v>844.3</v>
      </c>
      <c r="CA126">
        <v>740.2</v>
      </c>
      <c r="CB126">
        <v>686.2</v>
      </c>
      <c r="CC126">
        <v>663.2</v>
      </c>
      <c r="CD126">
        <v>651.5</v>
      </c>
      <c r="CE126">
        <v>642.79999999999995</v>
      </c>
      <c r="CF126">
        <v>671.8</v>
      </c>
      <c r="CG126">
        <v>560.4</v>
      </c>
      <c r="CH126">
        <v>505</v>
      </c>
      <c r="CI126">
        <v>478.3</v>
      </c>
      <c r="CJ126">
        <v>465.5</v>
      </c>
      <c r="CK126">
        <v>459.6</v>
      </c>
      <c r="CL126">
        <v>453.7</v>
      </c>
      <c r="CM126">
        <v>631.79999999999995</v>
      </c>
      <c r="CN126">
        <v>535</v>
      </c>
      <c r="CO126">
        <v>488.7</v>
      </c>
      <c r="CP126">
        <v>465.7</v>
      </c>
      <c r="CQ126">
        <v>453.2</v>
      </c>
      <c r="CR126">
        <v>446.3</v>
      </c>
      <c r="CS126">
        <v>439.8</v>
      </c>
      <c r="CT126">
        <v>607.5</v>
      </c>
      <c r="CU126">
        <v>518.29999999999995</v>
      </c>
      <c r="CV126">
        <v>477.1</v>
      </c>
      <c r="CW126">
        <v>455.4</v>
      </c>
      <c r="CX126">
        <v>440.9</v>
      </c>
      <c r="CY126">
        <v>430.1</v>
      </c>
      <c r="CZ126">
        <v>417.8</v>
      </c>
      <c r="DA126">
        <v>601.6</v>
      </c>
      <c r="DB126">
        <v>504</v>
      </c>
      <c r="DC126">
        <v>464.7</v>
      </c>
      <c r="DD126">
        <v>448.3</v>
      </c>
      <c r="DE126">
        <v>437.9</v>
      </c>
      <c r="DF126">
        <v>423.8</v>
      </c>
      <c r="DG126">
        <v>402</v>
      </c>
      <c r="DH126">
        <v>590.20000000000005</v>
      </c>
      <c r="DI126">
        <v>492.6</v>
      </c>
      <c r="DJ126">
        <v>452.6</v>
      </c>
      <c r="DK126">
        <v>429.6</v>
      </c>
      <c r="DL126">
        <v>411.6</v>
      </c>
      <c r="DM126">
        <v>399.8</v>
      </c>
      <c r="DN126">
        <v>381.7</v>
      </c>
      <c r="DO126">
        <v>605.4</v>
      </c>
      <c r="DP126">
        <v>501.2</v>
      </c>
      <c r="DQ126">
        <v>456.7</v>
      </c>
      <c r="DR126">
        <v>430.7</v>
      </c>
      <c r="DS126">
        <v>408.9</v>
      </c>
      <c r="DT126">
        <v>390.1</v>
      </c>
      <c r="DU126">
        <v>362.4</v>
      </c>
      <c r="DV126">
        <v>679</v>
      </c>
      <c r="DW126">
        <v>544</v>
      </c>
      <c r="DX126">
        <v>478.4</v>
      </c>
      <c r="DY126">
        <v>446.5</v>
      </c>
      <c r="DZ126">
        <v>422.6</v>
      </c>
      <c r="EA126">
        <v>400.5</v>
      </c>
      <c r="EB126">
        <v>358</v>
      </c>
      <c r="EC126">
        <v>805.2</v>
      </c>
      <c r="ED126">
        <v>635.29999999999995</v>
      </c>
      <c r="EE126">
        <v>537</v>
      </c>
      <c r="EF126">
        <v>482.4</v>
      </c>
      <c r="EG126">
        <v>456.1</v>
      </c>
      <c r="EH126">
        <v>438.1</v>
      </c>
      <c r="EI126">
        <v>405.7</v>
      </c>
      <c r="EJ126">
        <v>929.8</v>
      </c>
      <c r="EK126">
        <v>733.6</v>
      </c>
      <c r="EL126">
        <v>620.1</v>
      </c>
      <c r="EM126">
        <v>557</v>
      </c>
      <c r="EN126">
        <v>526.4</v>
      </c>
      <c r="EO126">
        <v>494.5</v>
      </c>
      <c r="EP126">
        <v>444.2</v>
      </c>
      <c r="EQ126">
        <v>0.87670000000000003</v>
      </c>
      <c r="ER126">
        <v>1.1469</v>
      </c>
      <c r="ES126">
        <v>1.1746000000000001</v>
      </c>
      <c r="ET126">
        <v>0.59540000000000004</v>
      </c>
      <c r="EU126">
        <v>0.83350000000000002</v>
      </c>
      <c r="EV126">
        <v>0.97219999999999995</v>
      </c>
      <c r="EW126">
        <v>0</v>
      </c>
      <c r="EX126">
        <v>0</v>
      </c>
      <c r="EY126">
        <v>2024</v>
      </c>
      <c r="EZ126">
        <v>0.93640000000000001</v>
      </c>
      <c r="FA126">
        <v>640.79999999999995</v>
      </c>
      <c r="FB126" t="s">
        <v>6311</v>
      </c>
      <c r="FC126">
        <v>8.4359999999999999</v>
      </c>
      <c r="FD126">
        <v>3269</v>
      </c>
      <c r="FE126">
        <v>19.600000000000001</v>
      </c>
      <c r="FF126">
        <v>26.1</v>
      </c>
      <c r="FG126">
        <v>23</v>
      </c>
      <c r="FH126">
        <v>50.7</v>
      </c>
      <c r="FI126">
        <v>0</v>
      </c>
      <c r="FJ126">
        <v>777.4</v>
      </c>
      <c r="FK126">
        <v>583.70000000000005</v>
      </c>
      <c r="FL126">
        <v>510.8</v>
      </c>
      <c r="FM126">
        <v>1007.7</v>
      </c>
      <c r="FN126">
        <v>719.9</v>
      </c>
      <c r="FO126">
        <v>617.20000000000005</v>
      </c>
      <c r="FP126">
        <v>632</v>
      </c>
      <c r="FQ126">
        <v>606.6</v>
      </c>
      <c r="FR126">
        <v>0.94930000000000003</v>
      </c>
      <c r="FS126">
        <v>0.98919999999999997</v>
      </c>
      <c r="FT126">
        <v>574</v>
      </c>
      <c r="FU126">
        <v>469</v>
      </c>
      <c r="FV126">
        <v>442.2</v>
      </c>
      <c r="FW126">
        <v>40</v>
      </c>
      <c r="FX126">
        <v>175.7</v>
      </c>
      <c r="FY126">
        <v>729.3</v>
      </c>
      <c r="FZ126">
        <v>506.8</v>
      </c>
      <c r="GA126">
        <v>485.3</v>
      </c>
      <c r="GB126">
        <v>448.1</v>
      </c>
      <c r="GC126">
        <v>413.6</v>
      </c>
      <c r="GD126">
        <v>378</v>
      </c>
      <c r="GE126">
        <v>344.6</v>
      </c>
      <c r="GF126">
        <v>325.39999999999998</v>
      </c>
      <c r="GG126">
        <v>372</v>
      </c>
      <c r="GH126">
        <v>418.6</v>
      </c>
    </row>
    <row r="127" spans="1:190" x14ac:dyDescent="0.25">
      <c r="A127" t="s">
        <v>5540</v>
      </c>
      <c r="B127" t="s">
        <v>6374</v>
      </c>
      <c r="C127" t="s">
        <v>2367</v>
      </c>
      <c r="D127" t="s">
        <v>6375</v>
      </c>
      <c r="E127" t="s">
        <v>2042</v>
      </c>
      <c r="F127" t="s">
        <v>1680</v>
      </c>
      <c r="G127" t="s">
        <v>1106</v>
      </c>
      <c r="H127">
        <v>2008</v>
      </c>
      <c r="I127" t="s">
        <v>5540</v>
      </c>
      <c r="J127" t="s">
        <v>5540</v>
      </c>
      <c r="K127" t="s">
        <v>924</v>
      </c>
      <c r="L127" t="s">
        <v>1698</v>
      </c>
      <c r="M127" t="s">
        <v>1781</v>
      </c>
      <c r="N127">
        <v>640</v>
      </c>
      <c r="O127" s="96">
        <v>45410.602881944447</v>
      </c>
      <c r="P127">
        <v>12.24</v>
      </c>
      <c r="Q127">
        <v>11.285</v>
      </c>
      <c r="R127">
        <v>2.4900000000000002</v>
      </c>
      <c r="S127">
        <v>3.9</v>
      </c>
      <c r="T127">
        <v>8096</v>
      </c>
      <c r="U127">
        <v>0</v>
      </c>
      <c r="V127">
        <v>0.19</v>
      </c>
      <c r="W127">
        <v>575.70000000000005</v>
      </c>
      <c r="X127">
        <v>0.94950000000000001</v>
      </c>
      <c r="Y127">
        <v>631.9</v>
      </c>
      <c r="Z127">
        <v>1.1671</v>
      </c>
      <c r="AA127">
        <v>514.1</v>
      </c>
      <c r="AB127">
        <v>931.3</v>
      </c>
      <c r="AC127">
        <v>751.8</v>
      </c>
      <c r="AD127">
        <v>653</v>
      </c>
      <c r="AE127">
        <v>603.29999999999995</v>
      </c>
      <c r="AF127">
        <v>580.29999999999995</v>
      </c>
      <c r="AG127">
        <v>560.1</v>
      </c>
      <c r="AH127">
        <v>530.5</v>
      </c>
      <c r="AI127">
        <v>0</v>
      </c>
      <c r="AJ127">
        <v>0</v>
      </c>
      <c r="AK127">
        <v>0</v>
      </c>
      <c r="AL127">
        <v>0</v>
      </c>
      <c r="AM127">
        <v>0</v>
      </c>
      <c r="AN127">
        <v>0</v>
      </c>
      <c r="AO127">
        <v>0</v>
      </c>
      <c r="AP127">
        <v>718.5</v>
      </c>
      <c r="AQ127">
        <v>591.4</v>
      </c>
      <c r="AR127">
        <v>528.20000000000005</v>
      </c>
      <c r="AS127">
        <v>496.4</v>
      </c>
      <c r="AT127">
        <v>478.9</v>
      </c>
      <c r="AU127">
        <v>464.9</v>
      </c>
      <c r="AV127">
        <v>444</v>
      </c>
      <c r="AW127">
        <v>0</v>
      </c>
      <c r="AX127">
        <v>0</v>
      </c>
      <c r="AY127">
        <v>0</v>
      </c>
      <c r="AZ127">
        <v>0</v>
      </c>
      <c r="BA127">
        <v>0</v>
      </c>
      <c r="BB127">
        <v>0</v>
      </c>
      <c r="BC127">
        <v>0</v>
      </c>
      <c r="BD127">
        <v>928.8</v>
      </c>
      <c r="BE127">
        <v>707.7</v>
      </c>
      <c r="BF127">
        <v>591.79999999999995</v>
      </c>
      <c r="BG127">
        <v>528.5</v>
      </c>
      <c r="BH127">
        <v>496.3</v>
      </c>
      <c r="BI127">
        <v>469.6</v>
      </c>
      <c r="BJ127">
        <v>427.6</v>
      </c>
      <c r="BK127">
        <v>42.4</v>
      </c>
      <c r="BL127">
        <v>40.299999999999997</v>
      </c>
      <c r="BM127">
        <v>38.9</v>
      </c>
      <c r="BN127">
        <v>37.6</v>
      </c>
      <c r="BO127">
        <v>37</v>
      </c>
      <c r="BP127">
        <v>36.6</v>
      </c>
      <c r="BQ127">
        <v>36.799999999999997</v>
      </c>
      <c r="BR127">
        <v>143</v>
      </c>
      <c r="BS127">
        <v>146.9</v>
      </c>
      <c r="BT127">
        <v>148</v>
      </c>
      <c r="BU127">
        <v>150.19999999999999</v>
      </c>
      <c r="BV127">
        <v>150.69999999999999</v>
      </c>
      <c r="BW127">
        <v>172.1</v>
      </c>
      <c r="BX127">
        <v>175.7</v>
      </c>
      <c r="BY127">
        <v>956.6</v>
      </c>
      <c r="BZ127">
        <v>785.9</v>
      </c>
      <c r="CA127">
        <v>699.5</v>
      </c>
      <c r="CB127">
        <v>659.6</v>
      </c>
      <c r="CC127">
        <v>641.70000000000005</v>
      </c>
      <c r="CD127">
        <v>631.1</v>
      </c>
      <c r="CE127">
        <v>620.4</v>
      </c>
      <c r="CF127">
        <v>632.20000000000005</v>
      </c>
      <c r="CG127">
        <v>534.70000000000005</v>
      </c>
      <c r="CH127">
        <v>488.9</v>
      </c>
      <c r="CI127">
        <v>469.2</v>
      </c>
      <c r="CJ127">
        <v>460.5</v>
      </c>
      <c r="CK127">
        <v>455.3</v>
      </c>
      <c r="CL127">
        <v>449.3</v>
      </c>
      <c r="CM127">
        <v>602</v>
      </c>
      <c r="CN127">
        <v>515.9</v>
      </c>
      <c r="CO127">
        <v>476.7</v>
      </c>
      <c r="CP127">
        <v>458.3</v>
      </c>
      <c r="CQ127">
        <v>448.7</v>
      </c>
      <c r="CR127">
        <v>443.6</v>
      </c>
      <c r="CS127">
        <v>436.8</v>
      </c>
      <c r="CT127">
        <v>582.9</v>
      </c>
      <c r="CU127">
        <v>504.1</v>
      </c>
      <c r="CV127">
        <v>468.5</v>
      </c>
      <c r="CW127">
        <v>449.1</v>
      </c>
      <c r="CX127">
        <v>436.2</v>
      </c>
      <c r="CY127">
        <v>427.2</v>
      </c>
      <c r="CZ127">
        <v>417.1</v>
      </c>
      <c r="DA127">
        <v>586.29999999999995</v>
      </c>
      <c r="DB127">
        <v>496.5</v>
      </c>
      <c r="DC127">
        <v>464.6</v>
      </c>
      <c r="DD127">
        <v>448.8</v>
      </c>
      <c r="DE127">
        <v>432.9</v>
      </c>
      <c r="DF127">
        <v>419.5</v>
      </c>
      <c r="DG127">
        <v>400.8</v>
      </c>
      <c r="DH127">
        <v>574.9</v>
      </c>
      <c r="DI127">
        <v>484.8</v>
      </c>
      <c r="DJ127">
        <v>448.4</v>
      </c>
      <c r="DK127">
        <v>427.6</v>
      </c>
      <c r="DL127">
        <v>415.2</v>
      </c>
      <c r="DM127">
        <v>404.8</v>
      </c>
      <c r="DN127">
        <v>387.5</v>
      </c>
      <c r="DO127">
        <v>588.1</v>
      </c>
      <c r="DP127">
        <v>491.3</v>
      </c>
      <c r="DQ127">
        <v>451.1</v>
      </c>
      <c r="DR127">
        <v>426.1</v>
      </c>
      <c r="DS127">
        <v>405.5</v>
      </c>
      <c r="DT127">
        <v>390.3</v>
      </c>
      <c r="DU127">
        <v>368.9</v>
      </c>
      <c r="DV127">
        <v>662</v>
      </c>
      <c r="DW127">
        <v>529.70000000000005</v>
      </c>
      <c r="DX127">
        <v>470</v>
      </c>
      <c r="DY127">
        <v>439.9</v>
      </c>
      <c r="DZ127">
        <v>416</v>
      </c>
      <c r="EA127">
        <v>394.1</v>
      </c>
      <c r="EB127">
        <v>350.6</v>
      </c>
      <c r="EC127">
        <v>784.6</v>
      </c>
      <c r="ED127">
        <v>621.6</v>
      </c>
      <c r="EE127">
        <v>525.29999999999995</v>
      </c>
      <c r="EF127">
        <v>473.8</v>
      </c>
      <c r="EG127">
        <v>449.6</v>
      </c>
      <c r="EH127">
        <v>432.1</v>
      </c>
      <c r="EI127">
        <v>399.3</v>
      </c>
      <c r="EJ127">
        <v>906</v>
      </c>
      <c r="EK127">
        <v>717.7</v>
      </c>
      <c r="EL127">
        <v>606.6</v>
      </c>
      <c r="EM127">
        <v>546.9</v>
      </c>
      <c r="EN127">
        <v>518.9</v>
      </c>
      <c r="EO127">
        <v>489.1</v>
      </c>
      <c r="EP127">
        <v>440.5</v>
      </c>
      <c r="EQ127">
        <v>0.91610000000000003</v>
      </c>
      <c r="ER127">
        <v>1.1752</v>
      </c>
      <c r="ES127">
        <v>1.1641999999999999</v>
      </c>
      <c r="ET127">
        <v>0.66139999999999999</v>
      </c>
      <c r="EU127">
        <v>0.8639</v>
      </c>
      <c r="EV127">
        <v>0.9758</v>
      </c>
      <c r="EW127">
        <v>0</v>
      </c>
      <c r="EX127">
        <v>0</v>
      </c>
      <c r="EY127">
        <v>2024</v>
      </c>
      <c r="EZ127">
        <v>0.96879999999999999</v>
      </c>
      <c r="FA127">
        <v>619.29999999999995</v>
      </c>
      <c r="FB127" t="s">
        <v>6122</v>
      </c>
      <c r="FC127">
        <v>8.3119999999999994</v>
      </c>
      <c r="FD127">
        <v>3615</v>
      </c>
      <c r="FE127">
        <v>19.899999999999999</v>
      </c>
      <c r="FF127">
        <v>33.4</v>
      </c>
      <c r="FG127">
        <v>29</v>
      </c>
      <c r="FH127">
        <v>57.7</v>
      </c>
      <c r="FI127">
        <v>0</v>
      </c>
      <c r="FJ127">
        <v>704.6</v>
      </c>
      <c r="FK127">
        <v>568</v>
      </c>
      <c r="FL127">
        <v>515.4</v>
      </c>
      <c r="FM127">
        <v>907.2</v>
      </c>
      <c r="FN127">
        <v>694.5</v>
      </c>
      <c r="FO127">
        <v>614.9</v>
      </c>
      <c r="FP127">
        <v>612.79999999999995</v>
      </c>
      <c r="FQ127">
        <v>579.4</v>
      </c>
      <c r="FR127">
        <v>0.97919999999999996</v>
      </c>
      <c r="FS127">
        <v>1.0356000000000001</v>
      </c>
      <c r="FT127">
        <v>578.20000000000005</v>
      </c>
      <c r="FU127">
        <v>479</v>
      </c>
      <c r="FV127">
        <v>456.1</v>
      </c>
      <c r="FW127">
        <v>40.700000000000003</v>
      </c>
      <c r="FX127">
        <v>144</v>
      </c>
      <c r="FY127">
        <v>749.5</v>
      </c>
      <c r="FZ127">
        <v>517.6</v>
      </c>
      <c r="GA127">
        <v>498.6</v>
      </c>
      <c r="GB127">
        <v>469</v>
      </c>
      <c r="GC127">
        <v>438.1</v>
      </c>
      <c r="GD127">
        <v>410.2</v>
      </c>
      <c r="GE127">
        <v>371.6</v>
      </c>
      <c r="GF127">
        <v>309.89999999999998</v>
      </c>
      <c r="GG127">
        <v>352.3</v>
      </c>
      <c r="GH127">
        <v>406.8</v>
      </c>
    </row>
    <row r="128" spans="1:190" x14ac:dyDescent="0.25">
      <c r="A128" t="s">
        <v>5784</v>
      </c>
      <c r="B128" t="s">
        <v>6184</v>
      </c>
      <c r="C128" t="s">
        <v>1249</v>
      </c>
      <c r="D128" t="s">
        <v>2092</v>
      </c>
      <c r="E128" t="s">
        <v>7321</v>
      </c>
      <c r="F128" t="s">
        <v>1680</v>
      </c>
      <c r="G128" t="s">
        <v>1251</v>
      </c>
      <c r="H128">
        <v>1997</v>
      </c>
      <c r="I128" t="s">
        <v>5785</v>
      </c>
      <c r="J128" t="s">
        <v>5540</v>
      </c>
      <c r="K128" t="s">
        <v>924</v>
      </c>
      <c r="L128" t="s">
        <v>1698</v>
      </c>
      <c r="M128" t="s">
        <v>1781</v>
      </c>
      <c r="N128">
        <v>680</v>
      </c>
      <c r="O128" s="96">
        <v>45382.873657407406</v>
      </c>
      <c r="P128">
        <v>11.923999999999999</v>
      </c>
      <c r="Q128">
        <v>10.622999999999999</v>
      </c>
      <c r="R128">
        <v>1.901</v>
      </c>
      <c r="S128">
        <v>3.77</v>
      </c>
      <c r="T128">
        <v>7235</v>
      </c>
      <c r="U128">
        <v>0</v>
      </c>
      <c r="V128">
        <v>0.21</v>
      </c>
      <c r="W128">
        <v>613.4</v>
      </c>
      <c r="X128">
        <v>0.88880000000000003</v>
      </c>
      <c r="Y128">
        <v>675.1</v>
      </c>
      <c r="Z128">
        <v>1.0996999999999999</v>
      </c>
      <c r="AA128">
        <v>545.6</v>
      </c>
      <c r="AB128">
        <v>1015.4</v>
      </c>
      <c r="AC128">
        <v>813.1</v>
      </c>
      <c r="AD128">
        <v>704.1</v>
      </c>
      <c r="AE128">
        <v>644.70000000000005</v>
      </c>
      <c r="AF128">
        <v>610.1</v>
      </c>
      <c r="AG128">
        <v>586.79999999999995</v>
      </c>
      <c r="AH128">
        <v>561.70000000000005</v>
      </c>
      <c r="AI128">
        <v>0</v>
      </c>
      <c r="AJ128">
        <v>0</v>
      </c>
      <c r="AK128">
        <v>0</v>
      </c>
      <c r="AL128">
        <v>0</v>
      </c>
      <c r="AM128">
        <v>0</v>
      </c>
      <c r="AN128">
        <v>0</v>
      </c>
      <c r="AO128">
        <v>0</v>
      </c>
      <c r="AP128">
        <v>776.9</v>
      </c>
      <c r="AQ128">
        <v>635.20000000000005</v>
      </c>
      <c r="AR128">
        <v>562.9</v>
      </c>
      <c r="AS128">
        <v>525.5</v>
      </c>
      <c r="AT128">
        <v>503.6</v>
      </c>
      <c r="AU128">
        <v>488.6</v>
      </c>
      <c r="AV128">
        <v>469</v>
      </c>
      <c r="AW128">
        <v>0</v>
      </c>
      <c r="AX128">
        <v>0</v>
      </c>
      <c r="AY128">
        <v>0</v>
      </c>
      <c r="AZ128">
        <v>0</v>
      </c>
      <c r="BA128">
        <v>0</v>
      </c>
      <c r="BB128">
        <v>0</v>
      </c>
      <c r="BC128">
        <v>0</v>
      </c>
      <c r="BD128">
        <v>1012.8</v>
      </c>
      <c r="BE128">
        <v>764</v>
      </c>
      <c r="BF128">
        <v>634.29999999999995</v>
      </c>
      <c r="BG128">
        <v>561.70000000000005</v>
      </c>
      <c r="BH128">
        <v>523</v>
      </c>
      <c r="BI128">
        <v>492.9</v>
      </c>
      <c r="BJ128">
        <v>446</v>
      </c>
      <c r="BK128">
        <v>44.5</v>
      </c>
      <c r="BL128">
        <v>42.4</v>
      </c>
      <c r="BM128">
        <v>40.9</v>
      </c>
      <c r="BN128">
        <v>40.299999999999997</v>
      </c>
      <c r="BO128">
        <v>39.9</v>
      </c>
      <c r="BP128">
        <v>39.799999999999997</v>
      </c>
      <c r="BQ128">
        <v>40</v>
      </c>
      <c r="BR128">
        <v>143.30000000000001</v>
      </c>
      <c r="BS128">
        <v>147.80000000000001</v>
      </c>
      <c r="BT128">
        <v>151.6</v>
      </c>
      <c r="BU128">
        <v>156.30000000000001</v>
      </c>
      <c r="BV128">
        <v>165.5</v>
      </c>
      <c r="BW128">
        <v>176.3</v>
      </c>
      <c r="BX128">
        <v>178.3</v>
      </c>
      <c r="BY128">
        <v>1041.4000000000001</v>
      </c>
      <c r="BZ128">
        <v>851.8</v>
      </c>
      <c r="CA128">
        <v>756.6</v>
      </c>
      <c r="CB128">
        <v>715.9</v>
      </c>
      <c r="CC128">
        <v>699.4</v>
      </c>
      <c r="CD128">
        <v>691.1</v>
      </c>
      <c r="CE128">
        <v>686.9</v>
      </c>
      <c r="CF128">
        <v>673.4</v>
      </c>
      <c r="CG128">
        <v>566.4</v>
      </c>
      <c r="CH128">
        <v>515</v>
      </c>
      <c r="CI128">
        <v>492.7</v>
      </c>
      <c r="CJ128">
        <v>483.7</v>
      </c>
      <c r="CK128">
        <v>478.7</v>
      </c>
      <c r="CL128">
        <v>474.1</v>
      </c>
      <c r="CM128">
        <v>634.6</v>
      </c>
      <c r="CN128">
        <v>541.6</v>
      </c>
      <c r="CO128">
        <v>498.2</v>
      </c>
      <c r="CP128">
        <v>478.1</v>
      </c>
      <c r="CQ128">
        <v>468.7</v>
      </c>
      <c r="CR128">
        <v>463.8</v>
      </c>
      <c r="CS128">
        <v>458.4</v>
      </c>
      <c r="CT128">
        <v>609.79999999999995</v>
      </c>
      <c r="CU128">
        <v>525</v>
      </c>
      <c r="CV128">
        <v>486.2</v>
      </c>
      <c r="CW128">
        <v>465.6</v>
      </c>
      <c r="CX128">
        <v>452.6</v>
      </c>
      <c r="CY128">
        <v>444</v>
      </c>
      <c r="CZ128">
        <v>434.6</v>
      </c>
      <c r="DA128">
        <v>621.1</v>
      </c>
      <c r="DB128">
        <v>528.6</v>
      </c>
      <c r="DC128">
        <v>483.4</v>
      </c>
      <c r="DD128">
        <v>462.8</v>
      </c>
      <c r="DE128">
        <v>446.4</v>
      </c>
      <c r="DF128">
        <v>432.9</v>
      </c>
      <c r="DG128">
        <v>414.6</v>
      </c>
      <c r="DH128">
        <v>624.9</v>
      </c>
      <c r="DI128">
        <v>518</v>
      </c>
      <c r="DJ128">
        <v>472</v>
      </c>
      <c r="DK128">
        <v>447.2</v>
      </c>
      <c r="DL128">
        <v>428.9</v>
      </c>
      <c r="DM128">
        <v>416.4</v>
      </c>
      <c r="DN128">
        <v>399.6</v>
      </c>
      <c r="DO128">
        <v>644.4</v>
      </c>
      <c r="DP128">
        <v>529.6</v>
      </c>
      <c r="DQ128">
        <v>477.5</v>
      </c>
      <c r="DR128">
        <v>449.8</v>
      </c>
      <c r="DS128">
        <v>428.2</v>
      </c>
      <c r="DT128">
        <v>409.8</v>
      </c>
      <c r="DU128">
        <v>382.6</v>
      </c>
      <c r="DV128">
        <v>718.2</v>
      </c>
      <c r="DW128">
        <v>578.29999999999995</v>
      </c>
      <c r="DX128">
        <v>505.2</v>
      </c>
      <c r="DY128">
        <v>468</v>
      </c>
      <c r="DZ128">
        <v>443.5</v>
      </c>
      <c r="EA128">
        <v>421.6</v>
      </c>
      <c r="EB128">
        <v>381.4</v>
      </c>
      <c r="EC128">
        <v>856.8</v>
      </c>
      <c r="ED128">
        <v>670.8</v>
      </c>
      <c r="EE128">
        <v>564.9</v>
      </c>
      <c r="EF128">
        <v>502.6</v>
      </c>
      <c r="EG128">
        <v>468.3</v>
      </c>
      <c r="EH128">
        <v>445.1</v>
      </c>
      <c r="EI128">
        <v>404.9</v>
      </c>
      <c r="EJ128">
        <v>989.3</v>
      </c>
      <c r="EK128">
        <v>774.5</v>
      </c>
      <c r="EL128">
        <v>651.6</v>
      </c>
      <c r="EM128">
        <v>573.5</v>
      </c>
      <c r="EN128">
        <v>520.9</v>
      </c>
      <c r="EO128">
        <v>482.4</v>
      </c>
      <c r="EP128">
        <v>436.5</v>
      </c>
      <c r="EQ128">
        <v>0.8498</v>
      </c>
      <c r="ER128">
        <v>1.1077999999999999</v>
      </c>
      <c r="ES128">
        <v>1.0648</v>
      </c>
      <c r="ET128">
        <v>0.57099999999999995</v>
      </c>
      <c r="EU128">
        <v>0.77010000000000001</v>
      </c>
      <c r="EV128">
        <v>0.87419999999999998</v>
      </c>
      <c r="EW128">
        <v>0</v>
      </c>
      <c r="EX128">
        <v>0</v>
      </c>
      <c r="EY128">
        <v>2024</v>
      </c>
      <c r="EZ128">
        <v>0.8659</v>
      </c>
      <c r="FA128">
        <v>692.9</v>
      </c>
      <c r="FB128" t="s">
        <v>7061</v>
      </c>
      <c r="FC128">
        <v>6.5330000000000004</v>
      </c>
      <c r="FD128">
        <v>1812</v>
      </c>
      <c r="FE128">
        <v>13.6</v>
      </c>
      <c r="FF128">
        <v>20.6</v>
      </c>
      <c r="FG128">
        <v>12</v>
      </c>
      <c r="FH128">
        <v>41</v>
      </c>
      <c r="FI128">
        <v>0</v>
      </c>
      <c r="FJ128">
        <v>818</v>
      </c>
      <c r="FK128">
        <v>634.9</v>
      </c>
      <c r="FL128">
        <v>563.5</v>
      </c>
      <c r="FM128">
        <v>1050.8</v>
      </c>
      <c r="FN128">
        <v>779.1</v>
      </c>
      <c r="FO128">
        <v>686.3</v>
      </c>
      <c r="FP128">
        <v>699.7</v>
      </c>
      <c r="FQ128">
        <v>637.70000000000005</v>
      </c>
      <c r="FR128">
        <v>0.85750000000000004</v>
      </c>
      <c r="FS128">
        <v>0.94079999999999997</v>
      </c>
      <c r="FT128">
        <v>623.70000000000005</v>
      </c>
      <c r="FU128">
        <v>512.29999999999995</v>
      </c>
      <c r="FV128">
        <v>481.8</v>
      </c>
      <c r="FW128">
        <v>43</v>
      </c>
      <c r="FX128">
        <v>144</v>
      </c>
      <c r="FY128">
        <v>862.4</v>
      </c>
      <c r="FZ128">
        <v>578.79999999999995</v>
      </c>
      <c r="GA128">
        <v>550.70000000000005</v>
      </c>
      <c r="GB128">
        <v>502.5</v>
      </c>
      <c r="GC128">
        <v>454.6</v>
      </c>
      <c r="GD128">
        <v>413.8</v>
      </c>
      <c r="GE128">
        <v>380.6</v>
      </c>
      <c r="GF128">
        <v>309.5</v>
      </c>
      <c r="GG128">
        <v>333.4</v>
      </c>
      <c r="GH128">
        <v>385</v>
      </c>
    </row>
    <row r="129" spans="1:190" x14ac:dyDescent="0.25">
      <c r="A129" t="s">
        <v>5638</v>
      </c>
      <c r="B129" t="s">
        <v>6759</v>
      </c>
      <c r="C129" t="s">
        <v>1913</v>
      </c>
      <c r="D129" t="s">
        <v>1914</v>
      </c>
      <c r="E129" t="s">
        <v>1910</v>
      </c>
      <c r="F129" t="s">
        <v>1680</v>
      </c>
      <c r="G129" t="s">
        <v>7223</v>
      </c>
      <c r="H129">
        <v>2008</v>
      </c>
      <c r="I129" t="s">
        <v>5639</v>
      </c>
      <c r="J129" t="s">
        <v>5540</v>
      </c>
      <c r="K129" t="s">
        <v>924</v>
      </c>
      <c r="L129" t="s">
        <v>1698</v>
      </c>
      <c r="M129" t="s">
        <v>1781</v>
      </c>
      <c r="N129">
        <v>896</v>
      </c>
      <c r="O129" s="96">
        <v>45382.874837962961</v>
      </c>
      <c r="P129">
        <v>13.67</v>
      </c>
      <c r="Q129">
        <v>12.315</v>
      </c>
      <c r="R129">
        <v>2.4039999999999999</v>
      </c>
      <c r="S129">
        <v>4.2</v>
      </c>
      <c r="T129">
        <v>11357</v>
      </c>
      <c r="U129">
        <v>0</v>
      </c>
      <c r="V129">
        <v>0.22</v>
      </c>
      <c r="W129">
        <v>576.29999999999995</v>
      </c>
      <c r="X129">
        <v>0.95109999999999995</v>
      </c>
      <c r="Y129">
        <v>630.9</v>
      </c>
      <c r="Z129">
        <v>1.1765000000000001</v>
      </c>
      <c r="AA129">
        <v>510</v>
      </c>
      <c r="AB129">
        <v>971.8</v>
      </c>
      <c r="AC129">
        <v>775</v>
      </c>
      <c r="AD129">
        <v>665.2</v>
      </c>
      <c r="AE129">
        <v>599.70000000000005</v>
      </c>
      <c r="AF129">
        <v>562.6</v>
      </c>
      <c r="AG129">
        <v>538</v>
      </c>
      <c r="AH129">
        <v>509.6</v>
      </c>
      <c r="AI129">
        <v>0</v>
      </c>
      <c r="AJ129">
        <v>0</v>
      </c>
      <c r="AK129">
        <v>0</v>
      </c>
      <c r="AL129">
        <v>0</v>
      </c>
      <c r="AM129">
        <v>0</v>
      </c>
      <c r="AN129">
        <v>0</v>
      </c>
      <c r="AO129">
        <v>0</v>
      </c>
      <c r="AP129">
        <v>744.3</v>
      </c>
      <c r="AQ129">
        <v>603.79999999999995</v>
      </c>
      <c r="AR129">
        <v>530</v>
      </c>
      <c r="AS129">
        <v>489.2</v>
      </c>
      <c r="AT129">
        <v>465.9</v>
      </c>
      <c r="AU129">
        <v>450.2</v>
      </c>
      <c r="AV129">
        <v>429.1</v>
      </c>
      <c r="AW129">
        <v>0</v>
      </c>
      <c r="AX129">
        <v>0</v>
      </c>
      <c r="AY129">
        <v>0</v>
      </c>
      <c r="AZ129">
        <v>0</v>
      </c>
      <c r="BA129">
        <v>0</v>
      </c>
      <c r="BB129">
        <v>0</v>
      </c>
      <c r="BC129">
        <v>0</v>
      </c>
      <c r="BD129">
        <v>968.8</v>
      </c>
      <c r="BE129">
        <v>727.7</v>
      </c>
      <c r="BF129">
        <v>598.4</v>
      </c>
      <c r="BG129">
        <v>522.20000000000005</v>
      </c>
      <c r="BH129">
        <v>483.7</v>
      </c>
      <c r="BI129">
        <v>455.1</v>
      </c>
      <c r="BJ129">
        <v>410.6</v>
      </c>
      <c r="BK129">
        <v>44.2</v>
      </c>
      <c r="BL129">
        <v>42</v>
      </c>
      <c r="BM129">
        <v>40.4</v>
      </c>
      <c r="BN129">
        <v>39.1</v>
      </c>
      <c r="BO129">
        <v>38.4</v>
      </c>
      <c r="BP129">
        <v>38.5</v>
      </c>
      <c r="BQ129">
        <v>38.299999999999997</v>
      </c>
      <c r="BR129">
        <v>141.19999999999999</v>
      </c>
      <c r="BS129">
        <v>145.80000000000001</v>
      </c>
      <c r="BT129">
        <v>149.80000000000001</v>
      </c>
      <c r="BU129">
        <v>154.30000000000001</v>
      </c>
      <c r="BV129">
        <v>160.6</v>
      </c>
      <c r="BW129">
        <v>172.7</v>
      </c>
      <c r="BX129">
        <v>178.1</v>
      </c>
      <c r="BY129">
        <v>1002.3</v>
      </c>
      <c r="BZ129">
        <v>811</v>
      </c>
      <c r="CA129">
        <v>708.2</v>
      </c>
      <c r="CB129">
        <v>653.79999999999995</v>
      </c>
      <c r="CC129">
        <v>629.6</v>
      </c>
      <c r="CD129">
        <v>617.4</v>
      </c>
      <c r="CE129">
        <v>606</v>
      </c>
      <c r="CF129">
        <v>650.70000000000005</v>
      </c>
      <c r="CG129">
        <v>541.29999999999995</v>
      </c>
      <c r="CH129">
        <v>485.1</v>
      </c>
      <c r="CI129">
        <v>457.1</v>
      </c>
      <c r="CJ129">
        <v>443.9</v>
      </c>
      <c r="CK129">
        <v>437.8</v>
      </c>
      <c r="CL129">
        <v>431.6</v>
      </c>
      <c r="CM129">
        <v>614.6</v>
      </c>
      <c r="CN129">
        <v>518</v>
      </c>
      <c r="CO129">
        <v>470.1</v>
      </c>
      <c r="CP129">
        <v>445.7</v>
      </c>
      <c r="CQ129">
        <v>432.9</v>
      </c>
      <c r="CR129">
        <v>425.8</v>
      </c>
      <c r="CS129">
        <v>419.2</v>
      </c>
      <c r="CT129">
        <v>592.5</v>
      </c>
      <c r="CU129">
        <v>503.4</v>
      </c>
      <c r="CV129">
        <v>460</v>
      </c>
      <c r="CW129">
        <v>437.4</v>
      </c>
      <c r="CX129">
        <v>422.7</v>
      </c>
      <c r="CY129">
        <v>412.2</v>
      </c>
      <c r="CZ129">
        <v>400.1</v>
      </c>
      <c r="DA129">
        <v>598</v>
      </c>
      <c r="DB129">
        <v>495.8</v>
      </c>
      <c r="DC129">
        <v>450</v>
      </c>
      <c r="DD129">
        <v>428.9</v>
      </c>
      <c r="DE129">
        <v>419</v>
      </c>
      <c r="DF129">
        <v>408.1</v>
      </c>
      <c r="DG129">
        <v>387.3</v>
      </c>
      <c r="DH129">
        <v>592.4</v>
      </c>
      <c r="DI129">
        <v>487.8</v>
      </c>
      <c r="DJ129">
        <v>441.3</v>
      </c>
      <c r="DK129">
        <v>417.4</v>
      </c>
      <c r="DL129">
        <v>399.6</v>
      </c>
      <c r="DM129">
        <v>385.8</v>
      </c>
      <c r="DN129">
        <v>368.7</v>
      </c>
      <c r="DO129">
        <v>610.29999999999995</v>
      </c>
      <c r="DP129">
        <v>499.8</v>
      </c>
      <c r="DQ129">
        <v>447.5</v>
      </c>
      <c r="DR129">
        <v>420.7</v>
      </c>
      <c r="DS129">
        <v>400.3</v>
      </c>
      <c r="DT129">
        <v>382.8</v>
      </c>
      <c r="DU129">
        <v>352.9</v>
      </c>
      <c r="DV129">
        <v>681.9</v>
      </c>
      <c r="DW129">
        <v>546.6</v>
      </c>
      <c r="DX129">
        <v>475.5</v>
      </c>
      <c r="DY129">
        <v>438.6</v>
      </c>
      <c r="DZ129">
        <v>415.5</v>
      </c>
      <c r="EA129">
        <v>395.8</v>
      </c>
      <c r="EB129">
        <v>360.1</v>
      </c>
      <c r="EC129">
        <v>815.2</v>
      </c>
      <c r="ED129">
        <v>640.1</v>
      </c>
      <c r="EE129">
        <v>538.79999999999995</v>
      </c>
      <c r="EF129">
        <v>475.8</v>
      </c>
      <c r="EG129">
        <v>440.8</v>
      </c>
      <c r="EH129">
        <v>418.5</v>
      </c>
      <c r="EI129">
        <v>381.9</v>
      </c>
      <c r="EJ129">
        <v>941.3</v>
      </c>
      <c r="EK129">
        <v>739.1</v>
      </c>
      <c r="EL129">
        <v>622.20000000000005</v>
      </c>
      <c r="EM129">
        <v>545.70000000000005</v>
      </c>
      <c r="EN129">
        <v>495.6</v>
      </c>
      <c r="EO129">
        <v>458.7</v>
      </c>
      <c r="EP129">
        <v>413.2</v>
      </c>
      <c r="EQ129">
        <v>0.8901</v>
      </c>
      <c r="ER129">
        <v>1.1846000000000001</v>
      </c>
      <c r="ES129">
        <v>0.91069999999999995</v>
      </c>
      <c r="ET129">
        <v>0.48520000000000002</v>
      </c>
      <c r="EU129">
        <v>0.66649999999999998</v>
      </c>
      <c r="EV129">
        <v>0.76719999999999999</v>
      </c>
      <c r="EW129">
        <v>0</v>
      </c>
      <c r="EX129">
        <v>0</v>
      </c>
      <c r="EY129">
        <v>2024</v>
      </c>
      <c r="EZ129">
        <v>0.74180000000000001</v>
      </c>
      <c r="FA129">
        <v>808.9</v>
      </c>
      <c r="FB129" t="s">
        <v>7149</v>
      </c>
      <c r="FC129">
        <v>5.1239999999999997</v>
      </c>
      <c r="FD129">
        <v>1773</v>
      </c>
      <c r="FE129">
        <v>12</v>
      </c>
      <c r="FF129">
        <v>13.4</v>
      </c>
      <c r="FG129">
        <v>12.8</v>
      </c>
      <c r="FH129">
        <v>26.5</v>
      </c>
      <c r="FI129">
        <v>0</v>
      </c>
      <c r="FJ129">
        <v>968.7</v>
      </c>
      <c r="FK129">
        <v>740.4</v>
      </c>
      <c r="FL129">
        <v>658.8</v>
      </c>
      <c r="FM129">
        <v>1236.5999999999999</v>
      </c>
      <c r="FN129">
        <v>900.2</v>
      </c>
      <c r="FO129">
        <v>782.1</v>
      </c>
      <c r="FP129">
        <v>810.3</v>
      </c>
      <c r="FQ129">
        <v>750.9</v>
      </c>
      <c r="FR129">
        <v>0.74039999999999995</v>
      </c>
      <c r="FS129">
        <v>0.79910000000000003</v>
      </c>
      <c r="FT129">
        <v>764.1</v>
      </c>
      <c r="FU129">
        <v>631.9</v>
      </c>
      <c r="FV129">
        <v>593.5</v>
      </c>
      <c r="FW129">
        <v>42.1</v>
      </c>
      <c r="FX129">
        <v>179</v>
      </c>
      <c r="FY129">
        <v>986.7</v>
      </c>
      <c r="FZ129">
        <v>661.7</v>
      </c>
      <c r="GA129">
        <v>633.79999999999995</v>
      </c>
      <c r="GB129">
        <v>590.6</v>
      </c>
      <c r="GC129">
        <v>556.4</v>
      </c>
      <c r="GD129">
        <v>510.2</v>
      </c>
      <c r="GE129">
        <v>480.3</v>
      </c>
      <c r="GF129">
        <v>478.8</v>
      </c>
      <c r="GG129">
        <v>508.1</v>
      </c>
      <c r="GH129">
        <v>541.6</v>
      </c>
    </row>
    <row r="130" spans="1:190" x14ac:dyDescent="0.25">
      <c r="A130" t="s">
        <v>5540</v>
      </c>
      <c r="B130" t="s">
        <v>6446</v>
      </c>
      <c r="C130" t="s">
        <v>2494</v>
      </c>
      <c r="D130" t="s">
        <v>2743</v>
      </c>
      <c r="E130" t="s">
        <v>1304</v>
      </c>
      <c r="F130" t="s">
        <v>1680</v>
      </c>
      <c r="G130" t="s">
        <v>1305</v>
      </c>
      <c r="H130">
        <v>1984</v>
      </c>
      <c r="I130" t="s">
        <v>5540</v>
      </c>
      <c r="J130" t="s">
        <v>5540</v>
      </c>
      <c r="K130" t="s">
        <v>924</v>
      </c>
      <c r="L130" t="s">
        <v>1698</v>
      </c>
      <c r="M130" t="s">
        <v>1782</v>
      </c>
      <c r="N130">
        <v>520</v>
      </c>
      <c r="O130" s="96">
        <v>45382.87090277778</v>
      </c>
      <c r="P130">
        <v>10.398999999999999</v>
      </c>
      <c r="Q130">
        <v>9.2870000000000008</v>
      </c>
      <c r="R130">
        <v>1.835</v>
      </c>
      <c r="S130">
        <v>3.06</v>
      </c>
      <c r="T130">
        <v>3394</v>
      </c>
      <c r="U130">
        <v>0</v>
      </c>
      <c r="V130">
        <v>0.06</v>
      </c>
      <c r="W130">
        <v>630.1</v>
      </c>
      <c r="X130">
        <v>0.86750000000000005</v>
      </c>
      <c r="Y130">
        <v>691.7</v>
      </c>
      <c r="Z130">
        <v>1.0697000000000001</v>
      </c>
      <c r="AA130">
        <v>560.9</v>
      </c>
      <c r="AB130">
        <v>1038.7</v>
      </c>
      <c r="AC130">
        <v>831</v>
      </c>
      <c r="AD130">
        <v>721.8</v>
      </c>
      <c r="AE130">
        <v>661.1</v>
      </c>
      <c r="AF130">
        <v>626.20000000000005</v>
      </c>
      <c r="AG130">
        <v>601.70000000000005</v>
      </c>
      <c r="AH130">
        <v>570.79999999999995</v>
      </c>
      <c r="AI130">
        <v>0</v>
      </c>
      <c r="AJ130">
        <v>0</v>
      </c>
      <c r="AK130">
        <v>0</v>
      </c>
      <c r="AL130">
        <v>0</v>
      </c>
      <c r="AM130">
        <v>0</v>
      </c>
      <c r="AN130">
        <v>0</v>
      </c>
      <c r="AO130">
        <v>0</v>
      </c>
      <c r="AP130">
        <v>795.1</v>
      </c>
      <c r="AQ130">
        <v>651.1</v>
      </c>
      <c r="AR130">
        <v>579.9</v>
      </c>
      <c r="AS130">
        <v>541.70000000000005</v>
      </c>
      <c r="AT130">
        <v>518.29999999999995</v>
      </c>
      <c r="AU130">
        <v>501.4</v>
      </c>
      <c r="AV130">
        <v>474.6</v>
      </c>
      <c r="AW130">
        <v>0</v>
      </c>
      <c r="AX130">
        <v>0</v>
      </c>
      <c r="AY130">
        <v>0</v>
      </c>
      <c r="AZ130">
        <v>0</v>
      </c>
      <c r="BA130">
        <v>0</v>
      </c>
      <c r="BB130">
        <v>0</v>
      </c>
      <c r="BC130">
        <v>0</v>
      </c>
      <c r="BD130">
        <v>1041.5999999999999</v>
      </c>
      <c r="BE130">
        <v>783</v>
      </c>
      <c r="BF130">
        <v>652.20000000000005</v>
      </c>
      <c r="BG130">
        <v>577.6</v>
      </c>
      <c r="BH130">
        <v>538.20000000000005</v>
      </c>
      <c r="BI130">
        <v>506.6</v>
      </c>
      <c r="BJ130">
        <v>452.5</v>
      </c>
      <c r="BK130">
        <v>42.8</v>
      </c>
      <c r="BL130">
        <v>40.6</v>
      </c>
      <c r="BM130">
        <v>38.799999999999997</v>
      </c>
      <c r="BN130">
        <v>37.799999999999997</v>
      </c>
      <c r="BO130">
        <v>37.5</v>
      </c>
      <c r="BP130">
        <v>37.799999999999997</v>
      </c>
      <c r="BQ130">
        <v>37.799999999999997</v>
      </c>
      <c r="BR130">
        <v>143.19999999999999</v>
      </c>
      <c r="BS130">
        <v>146.69999999999999</v>
      </c>
      <c r="BT130">
        <v>148.69999999999999</v>
      </c>
      <c r="BU130">
        <v>156.30000000000001</v>
      </c>
      <c r="BV130">
        <v>165.7</v>
      </c>
      <c r="BW130">
        <v>176.3</v>
      </c>
      <c r="BX130">
        <v>177.2</v>
      </c>
      <c r="BY130">
        <v>1009.6</v>
      </c>
      <c r="BZ130">
        <v>830.9</v>
      </c>
      <c r="CA130">
        <v>749.7</v>
      </c>
      <c r="CB130">
        <v>719.7</v>
      </c>
      <c r="CC130">
        <v>704.8</v>
      </c>
      <c r="CD130">
        <v>696.2</v>
      </c>
      <c r="CE130">
        <v>688.5</v>
      </c>
      <c r="CF130">
        <v>664.4</v>
      </c>
      <c r="CG130">
        <v>567.1</v>
      </c>
      <c r="CH130">
        <v>526</v>
      </c>
      <c r="CI130">
        <v>510.3</v>
      </c>
      <c r="CJ130">
        <v>502.8</v>
      </c>
      <c r="CK130">
        <v>498.2</v>
      </c>
      <c r="CL130">
        <v>492.5</v>
      </c>
      <c r="CM130">
        <v>633.5</v>
      </c>
      <c r="CN130">
        <v>549.29999999999995</v>
      </c>
      <c r="CO130">
        <v>513.1</v>
      </c>
      <c r="CP130">
        <v>496.7</v>
      </c>
      <c r="CQ130">
        <v>489</v>
      </c>
      <c r="CR130">
        <v>483.8</v>
      </c>
      <c r="CS130">
        <v>476.5</v>
      </c>
      <c r="CT130">
        <v>616.4</v>
      </c>
      <c r="CU130">
        <v>538.70000000000005</v>
      </c>
      <c r="CV130">
        <v>504.1</v>
      </c>
      <c r="CW130">
        <v>483.4</v>
      </c>
      <c r="CX130">
        <v>469.7</v>
      </c>
      <c r="CY130">
        <v>461.9</v>
      </c>
      <c r="CZ130">
        <v>450.2</v>
      </c>
      <c r="DA130">
        <v>632.79999999999995</v>
      </c>
      <c r="DB130">
        <v>538.79999999999995</v>
      </c>
      <c r="DC130">
        <v>497.4</v>
      </c>
      <c r="DD130">
        <v>472.6</v>
      </c>
      <c r="DE130">
        <v>455.5</v>
      </c>
      <c r="DF130">
        <v>445.3</v>
      </c>
      <c r="DG130">
        <v>427</v>
      </c>
      <c r="DH130">
        <v>657.2</v>
      </c>
      <c r="DI130">
        <v>544.1</v>
      </c>
      <c r="DJ130">
        <v>496</v>
      </c>
      <c r="DK130">
        <v>466.6</v>
      </c>
      <c r="DL130">
        <v>441.8</v>
      </c>
      <c r="DM130">
        <v>421.2</v>
      </c>
      <c r="DN130">
        <v>388.1</v>
      </c>
      <c r="DO130">
        <v>679.8</v>
      </c>
      <c r="DP130">
        <v>557</v>
      </c>
      <c r="DQ130">
        <v>502.1</v>
      </c>
      <c r="DR130">
        <v>469.4</v>
      </c>
      <c r="DS130">
        <v>441.9</v>
      </c>
      <c r="DT130">
        <v>418.4</v>
      </c>
      <c r="DU130">
        <v>371</v>
      </c>
      <c r="DV130">
        <v>763.6</v>
      </c>
      <c r="DW130">
        <v>612.79999999999995</v>
      </c>
      <c r="DX130">
        <v>530.6</v>
      </c>
      <c r="DY130">
        <v>490.6</v>
      </c>
      <c r="DZ130">
        <v>460</v>
      </c>
      <c r="EA130">
        <v>432</v>
      </c>
      <c r="EB130">
        <v>377.4</v>
      </c>
      <c r="EC130">
        <v>924.7</v>
      </c>
      <c r="ED130">
        <v>719.7</v>
      </c>
      <c r="EE130">
        <v>601</v>
      </c>
      <c r="EF130">
        <v>528</v>
      </c>
      <c r="EG130">
        <v>491.2</v>
      </c>
      <c r="EH130">
        <v>462.7</v>
      </c>
      <c r="EI130">
        <v>410.9</v>
      </c>
      <c r="EJ130">
        <v>1067.8</v>
      </c>
      <c r="EK130">
        <v>831.1</v>
      </c>
      <c r="EL130">
        <v>693.9</v>
      </c>
      <c r="EM130">
        <v>602.5</v>
      </c>
      <c r="EN130">
        <v>547.6</v>
      </c>
      <c r="EO130">
        <v>507.3</v>
      </c>
      <c r="EP130">
        <v>453.2</v>
      </c>
      <c r="EQ130">
        <v>0.82979999999999998</v>
      </c>
      <c r="ER130">
        <v>1.0759000000000001</v>
      </c>
      <c r="ES130">
        <v>1.1379999999999999</v>
      </c>
      <c r="ET130">
        <v>0.62429999999999997</v>
      </c>
      <c r="EU130">
        <v>0.84299999999999997</v>
      </c>
      <c r="EV130">
        <v>0.95820000000000005</v>
      </c>
      <c r="EW130">
        <v>0</v>
      </c>
      <c r="EX130">
        <v>0</v>
      </c>
      <c r="EY130">
        <v>2024</v>
      </c>
      <c r="EZ130">
        <v>0.93859999999999999</v>
      </c>
      <c r="FA130">
        <v>639.29999999999995</v>
      </c>
      <c r="FB130" t="s">
        <v>7120</v>
      </c>
      <c r="FC130">
        <v>8.0359999999999996</v>
      </c>
      <c r="FD130">
        <v>4100</v>
      </c>
      <c r="FE130">
        <v>20.8</v>
      </c>
      <c r="FF130">
        <v>31.3</v>
      </c>
      <c r="FG130">
        <v>20.7</v>
      </c>
      <c r="FH130">
        <v>63.6</v>
      </c>
      <c r="FI130">
        <v>57.6</v>
      </c>
      <c r="FJ130">
        <v>748.5</v>
      </c>
      <c r="FK130">
        <v>585.1</v>
      </c>
      <c r="FL130">
        <v>527.20000000000005</v>
      </c>
      <c r="FM130">
        <v>961.1</v>
      </c>
      <c r="FN130">
        <v>711.7</v>
      </c>
      <c r="FO130">
        <v>626.20000000000005</v>
      </c>
      <c r="FP130">
        <v>637.1</v>
      </c>
      <c r="FQ130">
        <v>595.70000000000005</v>
      </c>
      <c r="FR130">
        <v>0.94179999999999997</v>
      </c>
      <c r="FS130">
        <v>1.0072000000000001</v>
      </c>
      <c r="FT130">
        <v>594.1</v>
      </c>
      <c r="FU130">
        <v>493.2</v>
      </c>
      <c r="FV130">
        <v>469</v>
      </c>
      <c r="FW130">
        <v>40.200000000000003</v>
      </c>
      <c r="FX130">
        <v>177.5</v>
      </c>
      <c r="FY130">
        <v>754.8</v>
      </c>
      <c r="FZ130">
        <v>526.5</v>
      </c>
      <c r="GA130">
        <v>510.1</v>
      </c>
      <c r="GB130">
        <v>478.6</v>
      </c>
      <c r="GC130">
        <v>449.4</v>
      </c>
      <c r="GD130">
        <v>416</v>
      </c>
      <c r="GE130">
        <v>375.2</v>
      </c>
      <c r="GF130">
        <v>336.4</v>
      </c>
      <c r="GG130">
        <v>389.8</v>
      </c>
      <c r="GH130">
        <v>433.4</v>
      </c>
    </row>
    <row r="131" spans="1:190" x14ac:dyDescent="0.25">
      <c r="A131" t="s">
        <v>5540</v>
      </c>
      <c r="B131" t="s">
        <v>6071</v>
      </c>
      <c r="C131" t="s">
        <v>6072</v>
      </c>
      <c r="D131" t="s">
        <v>6073</v>
      </c>
      <c r="E131" t="s">
        <v>6074</v>
      </c>
      <c r="F131" t="s">
        <v>7244</v>
      </c>
      <c r="G131" t="s">
        <v>1890</v>
      </c>
      <c r="H131">
        <v>1994</v>
      </c>
      <c r="I131" t="s">
        <v>5540</v>
      </c>
      <c r="J131" t="s">
        <v>5540</v>
      </c>
      <c r="K131" t="s">
        <v>924</v>
      </c>
      <c r="L131" t="s">
        <v>1698</v>
      </c>
      <c r="M131" t="s">
        <v>1781</v>
      </c>
      <c r="N131">
        <v>1713</v>
      </c>
      <c r="O131" s="96">
        <v>45382.873414351852</v>
      </c>
      <c r="P131">
        <v>22.353999999999999</v>
      </c>
      <c r="Q131">
        <v>19.254999999999999</v>
      </c>
      <c r="R131">
        <v>3.8959999999999999</v>
      </c>
      <c r="S131">
        <v>4.99</v>
      </c>
      <c r="T131">
        <v>31317</v>
      </c>
      <c r="U131">
        <v>0</v>
      </c>
      <c r="V131">
        <v>0.22</v>
      </c>
      <c r="W131">
        <v>469.8</v>
      </c>
      <c r="X131">
        <v>1.1557999999999999</v>
      </c>
      <c r="Y131">
        <v>519.1</v>
      </c>
      <c r="Z131">
        <v>1.4411</v>
      </c>
      <c r="AA131">
        <v>416.4</v>
      </c>
      <c r="AB131">
        <v>792.3</v>
      </c>
      <c r="AC131">
        <v>630.5</v>
      </c>
      <c r="AD131">
        <v>544.70000000000005</v>
      </c>
      <c r="AE131">
        <v>495.3</v>
      </c>
      <c r="AF131">
        <v>465.6</v>
      </c>
      <c r="AG131">
        <v>448</v>
      </c>
      <c r="AH131">
        <v>420.2</v>
      </c>
      <c r="AI131">
        <v>0</v>
      </c>
      <c r="AJ131">
        <v>0</v>
      </c>
      <c r="AK131">
        <v>0</v>
      </c>
      <c r="AL131">
        <v>0</v>
      </c>
      <c r="AM131">
        <v>0</v>
      </c>
      <c r="AN131">
        <v>0</v>
      </c>
      <c r="AO131">
        <v>0</v>
      </c>
      <c r="AP131">
        <v>603.5</v>
      </c>
      <c r="AQ131">
        <v>489.5</v>
      </c>
      <c r="AR131">
        <v>431.5</v>
      </c>
      <c r="AS131">
        <v>400.4</v>
      </c>
      <c r="AT131">
        <v>381.7</v>
      </c>
      <c r="AU131">
        <v>369.4</v>
      </c>
      <c r="AV131">
        <v>350.8</v>
      </c>
      <c r="AW131">
        <v>0</v>
      </c>
      <c r="AX131">
        <v>0</v>
      </c>
      <c r="AY131">
        <v>0</v>
      </c>
      <c r="AZ131">
        <v>0</v>
      </c>
      <c r="BA131">
        <v>0</v>
      </c>
      <c r="BB131">
        <v>0</v>
      </c>
      <c r="BC131">
        <v>0</v>
      </c>
      <c r="BD131">
        <v>794</v>
      </c>
      <c r="BE131">
        <v>592.9</v>
      </c>
      <c r="BF131">
        <v>489.1</v>
      </c>
      <c r="BG131">
        <v>428.4</v>
      </c>
      <c r="BH131">
        <v>396.3</v>
      </c>
      <c r="BI131">
        <v>373.1</v>
      </c>
      <c r="BJ131">
        <v>338</v>
      </c>
      <c r="BK131">
        <v>43.2</v>
      </c>
      <c r="BL131">
        <v>41</v>
      </c>
      <c r="BM131">
        <v>39.200000000000003</v>
      </c>
      <c r="BN131">
        <v>38</v>
      </c>
      <c r="BO131">
        <v>37.200000000000003</v>
      </c>
      <c r="BP131">
        <v>36.6</v>
      </c>
      <c r="BQ131">
        <v>35.799999999999997</v>
      </c>
      <c r="BR131">
        <v>140.30000000000001</v>
      </c>
      <c r="BS131">
        <v>142.80000000000001</v>
      </c>
      <c r="BT131">
        <v>145.80000000000001</v>
      </c>
      <c r="BU131">
        <v>149.4</v>
      </c>
      <c r="BV131">
        <v>150.80000000000001</v>
      </c>
      <c r="BW131">
        <v>151.4</v>
      </c>
      <c r="BX131">
        <v>174.7</v>
      </c>
      <c r="BY131">
        <v>774.8</v>
      </c>
      <c r="BZ131">
        <v>629.5</v>
      </c>
      <c r="CA131">
        <v>558.79999999999995</v>
      </c>
      <c r="CB131">
        <v>525</v>
      </c>
      <c r="CC131">
        <v>505.8</v>
      </c>
      <c r="CD131">
        <v>493.5</v>
      </c>
      <c r="CE131">
        <v>477.9</v>
      </c>
      <c r="CF131">
        <v>507.1</v>
      </c>
      <c r="CG131">
        <v>423.3</v>
      </c>
      <c r="CH131">
        <v>385.4</v>
      </c>
      <c r="CI131">
        <v>368.9</v>
      </c>
      <c r="CJ131">
        <v>360.5</v>
      </c>
      <c r="CK131">
        <v>355</v>
      </c>
      <c r="CL131">
        <v>348.3</v>
      </c>
      <c r="CM131">
        <v>479.3</v>
      </c>
      <c r="CN131">
        <v>405.9</v>
      </c>
      <c r="CO131">
        <v>373.2</v>
      </c>
      <c r="CP131">
        <v>358.7</v>
      </c>
      <c r="CQ131">
        <v>350.8</v>
      </c>
      <c r="CR131">
        <v>345.8</v>
      </c>
      <c r="CS131">
        <v>339.2</v>
      </c>
      <c r="CT131">
        <v>460.9</v>
      </c>
      <c r="CU131">
        <v>394.9</v>
      </c>
      <c r="CV131">
        <v>365</v>
      </c>
      <c r="CW131">
        <v>350.2</v>
      </c>
      <c r="CX131">
        <v>341.3</v>
      </c>
      <c r="CY131">
        <v>334.7</v>
      </c>
      <c r="CZ131">
        <v>325.8</v>
      </c>
      <c r="DA131">
        <v>471.3</v>
      </c>
      <c r="DB131">
        <v>400.8</v>
      </c>
      <c r="DC131">
        <v>367</v>
      </c>
      <c r="DD131">
        <v>349.5</v>
      </c>
      <c r="DE131">
        <v>337.9</v>
      </c>
      <c r="DF131">
        <v>329</v>
      </c>
      <c r="DG131">
        <v>315.5</v>
      </c>
      <c r="DH131">
        <v>493.9</v>
      </c>
      <c r="DI131">
        <v>405.1</v>
      </c>
      <c r="DJ131">
        <v>363</v>
      </c>
      <c r="DK131">
        <v>343</v>
      </c>
      <c r="DL131">
        <v>330</v>
      </c>
      <c r="DM131">
        <v>319.7</v>
      </c>
      <c r="DN131">
        <v>302.89999999999998</v>
      </c>
      <c r="DO131">
        <v>514.20000000000005</v>
      </c>
      <c r="DP131">
        <v>415.8</v>
      </c>
      <c r="DQ131">
        <v>368.1</v>
      </c>
      <c r="DR131">
        <v>345.4</v>
      </c>
      <c r="DS131">
        <v>329.7</v>
      </c>
      <c r="DT131">
        <v>316.10000000000002</v>
      </c>
      <c r="DU131">
        <v>294.60000000000002</v>
      </c>
      <c r="DV131">
        <v>581.9</v>
      </c>
      <c r="DW131">
        <v>460.8</v>
      </c>
      <c r="DX131">
        <v>395.5</v>
      </c>
      <c r="DY131">
        <v>360.8</v>
      </c>
      <c r="DZ131">
        <v>341.1</v>
      </c>
      <c r="EA131">
        <v>325.39999999999998</v>
      </c>
      <c r="EB131">
        <v>296</v>
      </c>
      <c r="EC131">
        <v>701.3</v>
      </c>
      <c r="ED131">
        <v>546.9</v>
      </c>
      <c r="EE131">
        <v>459.5</v>
      </c>
      <c r="EF131">
        <v>403.2</v>
      </c>
      <c r="EG131">
        <v>368.7</v>
      </c>
      <c r="EH131">
        <v>349.2</v>
      </c>
      <c r="EI131">
        <v>323.89999999999998</v>
      </c>
      <c r="EJ131">
        <v>809.8</v>
      </c>
      <c r="EK131">
        <v>631.5</v>
      </c>
      <c r="EL131">
        <v>530.6</v>
      </c>
      <c r="EM131">
        <v>465.6</v>
      </c>
      <c r="EN131">
        <v>425.4</v>
      </c>
      <c r="EO131">
        <v>402.5</v>
      </c>
      <c r="EP131">
        <v>362.4</v>
      </c>
      <c r="EQ131">
        <v>1.0979000000000001</v>
      </c>
      <c r="ER131">
        <v>1.4510000000000001</v>
      </c>
      <c r="ES131">
        <v>1.1827000000000001</v>
      </c>
      <c r="ET131">
        <v>0.6532</v>
      </c>
      <c r="EU131">
        <v>0.84719999999999995</v>
      </c>
      <c r="EV131">
        <v>0.97389999999999999</v>
      </c>
      <c r="EW131">
        <v>0</v>
      </c>
      <c r="EX131">
        <v>0</v>
      </c>
      <c r="EY131">
        <v>2024</v>
      </c>
      <c r="EZ131">
        <v>0.95789999999999997</v>
      </c>
      <c r="FA131">
        <v>626.4</v>
      </c>
      <c r="FB131" t="s">
        <v>5965</v>
      </c>
      <c r="FC131">
        <v>7.5060000000000002</v>
      </c>
      <c r="FD131">
        <v>1931</v>
      </c>
      <c r="FE131">
        <v>14.4</v>
      </c>
      <c r="FF131">
        <v>24.7</v>
      </c>
      <c r="FG131">
        <v>15.4</v>
      </c>
      <c r="FH131">
        <v>0</v>
      </c>
      <c r="FI131">
        <v>66.7</v>
      </c>
      <c r="FJ131">
        <v>723.2</v>
      </c>
      <c r="FK131">
        <v>577.70000000000005</v>
      </c>
      <c r="FL131">
        <v>507.3</v>
      </c>
      <c r="FM131">
        <v>918.6</v>
      </c>
      <c r="FN131">
        <v>708.2</v>
      </c>
      <c r="FO131">
        <v>616.1</v>
      </c>
      <c r="FP131">
        <v>633</v>
      </c>
      <c r="FQ131">
        <v>576.20000000000005</v>
      </c>
      <c r="FR131">
        <v>0.94779999999999998</v>
      </c>
      <c r="FS131">
        <v>1.0414000000000001</v>
      </c>
      <c r="FT131">
        <v>528</v>
      </c>
      <c r="FU131">
        <v>448.7</v>
      </c>
      <c r="FV131">
        <v>422.6</v>
      </c>
      <c r="FW131">
        <v>39.299999999999997</v>
      </c>
      <c r="FX131">
        <v>146.69999999999999</v>
      </c>
      <c r="FY131">
        <v>761.4</v>
      </c>
      <c r="FZ131">
        <v>529.9</v>
      </c>
      <c r="GA131">
        <v>504.6</v>
      </c>
      <c r="GB131">
        <v>463.4</v>
      </c>
      <c r="GC131">
        <v>417.9</v>
      </c>
      <c r="GD131">
        <v>368.1</v>
      </c>
      <c r="GE131">
        <v>327</v>
      </c>
      <c r="GF131">
        <v>267</v>
      </c>
      <c r="GG131">
        <v>255.1</v>
      </c>
      <c r="GH131">
        <v>294.60000000000002</v>
      </c>
    </row>
    <row r="132" spans="1:190" x14ac:dyDescent="0.25">
      <c r="A132" t="s">
        <v>5540</v>
      </c>
      <c r="B132" t="s">
        <v>6370</v>
      </c>
      <c r="C132" t="s">
        <v>3105</v>
      </c>
      <c r="D132" t="s">
        <v>3106</v>
      </c>
      <c r="E132" t="s">
        <v>3107</v>
      </c>
      <c r="F132" t="s">
        <v>3108</v>
      </c>
      <c r="G132" t="s">
        <v>1594</v>
      </c>
      <c r="H132">
        <v>1987</v>
      </c>
      <c r="I132" t="s">
        <v>5540</v>
      </c>
      <c r="J132" t="s">
        <v>5540</v>
      </c>
      <c r="K132" t="s">
        <v>924</v>
      </c>
      <c r="L132" t="s">
        <v>1698</v>
      </c>
      <c r="M132" t="s">
        <v>1781</v>
      </c>
      <c r="N132">
        <v>420</v>
      </c>
      <c r="O132" s="96">
        <v>45382.876493055555</v>
      </c>
      <c r="P132">
        <v>10.1</v>
      </c>
      <c r="Q132">
        <v>8.4949999999999992</v>
      </c>
      <c r="R132">
        <v>1.84</v>
      </c>
      <c r="S132">
        <v>3.36</v>
      </c>
      <c r="T132">
        <v>4813</v>
      </c>
      <c r="U132">
        <v>0</v>
      </c>
      <c r="V132">
        <v>0.28999999999999998</v>
      </c>
      <c r="W132">
        <v>672.6</v>
      </c>
      <c r="X132">
        <v>0.81899999999999995</v>
      </c>
      <c r="Y132">
        <v>732.6</v>
      </c>
      <c r="Z132">
        <v>0.99850000000000005</v>
      </c>
      <c r="AA132">
        <v>600.9</v>
      </c>
      <c r="AB132">
        <v>1088.8</v>
      </c>
      <c r="AC132">
        <v>878.6</v>
      </c>
      <c r="AD132">
        <v>765.1</v>
      </c>
      <c r="AE132">
        <v>699.3</v>
      </c>
      <c r="AF132">
        <v>662.7</v>
      </c>
      <c r="AG132">
        <v>640.9</v>
      </c>
      <c r="AH132">
        <v>617.4</v>
      </c>
      <c r="AI132">
        <v>0</v>
      </c>
      <c r="AJ132">
        <v>0</v>
      </c>
      <c r="AK132">
        <v>0</v>
      </c>
      <c r="AL132">
        <v>0</v>
      </c>
      <c r="AM132">
        <v>0</v>
      </c>
      <c r="AN132">
        <v>0</v>
      </c>
      <c r="AO132">
        <v>0</v>
      </c>
      <c r="AP132">
        <v>837.1</v>
      </c>
      <c r="AQ132">
        <v>691.5</v>
      </c>
      <c r="AR132">
        <v>618.6</v>
      </c>
      <c r="AS132">
        <v>579.79999999999995</v>
      </c>
      <c r="AT132">
        <v>558.20000000000005</v>
      </c>
      <c r="AU132">
        <v>543.79999999999995</v>
      </c>
      <c r="AV132">
        <v>524.5</v>
      </c>
      <c r="AW132">
        <v>0</v>
      </c>
      <c r="AX132">
        <v>0</v>
      </c>
      <c r="AY132">
        <v>0</v>
      </c>
      <c r="AZ132">
        <v>0</v>
      </c>
      <c r="BA132">
        <v>0</v>
      </c>
      <c r="BB132">
        <v>0</v>
      </c>
      <c r="BC132">
        <v>0</v>
      </c>
      <c r="BD132">
        <v>1088</v>
      </c>
      <c r="BE132">
        <v>827.5</v>
      </c>
      <c r="BF132">
        <v>693.1</v>
      </c>
      <c r="BG132">
        <v>617.20000000000005</v>
      </c>
      <c r="BH132">
        <v>578.79999999999995</v>
      </c>
      <c r="BI132">
        <v>549.5</v>
      </c>
      <c r="BJ132">
        <v>502.1</v>
      </c>
      <c r="BK132">
        <v>43.3</v>
      </c>
      <c r="BL132">
        <v>41</v>
      </c>
      <c r="BM132">
        <v>39.700000000000003</v>
      </c>
      <c r="BN132">
        <v>38.9</v>
      </c>
      <c r="BO132">
        <v>38.299999999999997</v>
      </c>
      <c r="BP132">
        <v>38.1</v>
      </c>
      <c r="BQ132">
        <v>38.299999999999997</v>
      </c>
      <c r="BR132">
        <v>145.1</v>
      </c>
      <c r="BS132">
        <v>150.30000000000001</v>
      </c>
      <c r="BT132">
        <v>152.1</v>
      </c>
      <c r="BU132">
        <v>160.1</v>
      </c>
      <c r="BV132">
        <v>174.5</v>
      </c>
      <c r="BW132">
        <v>178.6</v>
      </c>
      <c r="BX132">
        <v>179</v>
      </c>
      <c r="BY132">
        <v>1096.9000000000001</v>
      </c>
      <c r="BZ132">
        <v>910.2</v>
      </c>
      <c r="CA132">
        <v>817.8</v>
      </c>
      <c r="CB132">
        <v>774.7</v>
      </c>
      <c r="CC132">
        <v>757.8</v>
      </c>
      <c r="CD132">
        <v>749.7</v>
      </c>
      <c r="CE132">
        <v>747</v>
      </c>
      <c r="CF132">
        <v>721.3</v>
      </c>
      <c r="CG132">
        <v>616</v>
      </c>
      <c r="CH132">
        <v>568.70000000000005</v>
      </c>
      <c r="CI132">
        <v>548.20000000000005</v>
      </c>
      <c r="CJ132">
        <v>539.20000000000005</v>
      </c>
      <c r="CK132">
        <v>534.70000000000005</v>
      </c>
      <c r="CL132">
        <v>530.6</v>
      </c>
      <c r="CM132">
        <v>686.3</v>
      </c>
      <c r="CN132">
        <v>593.6</v>
      </c>
      <c r="CO132">
        <v>554.4</v>
      </c>
      <c r="CP132">
        <v>535.6</v>
      </c>
      <c r="CQ132">
        <v>525.79999999999995</v>
      </c>
      <c r="CR132">
        <v>521.1</v>
      </c>
      <c r="CS132">
        <v>515.79999999999995</v>
      </c>
      <c r="CT132">
        <v>664.7</v>
      </c>
      <c r="CU132">
        <v>579.20000000000005</v>
      </c>
      <c r="CV132">
        <v>543.29999999999995</v>
      </c>
      <c r="CW132">
        <v>523.79999999999995</v>
      </c>
      <c r="CX132">
        <v>511.1</v>
      </c>
      <c r="CY132">
        <v>502.6</v>
      </c>
      <c r="CZ132">
        <v>493.7</v>
      </c>
      <c r="DA132">
        <v>676.8</v>
      </c>
      <c r="DB132">
        <v>580.6</v>
      </c>
      <c r="DC132">
        <v>538</v>
      </c>
      <c r="DD132">
        <v>518.1</v>
      </c>
      <c r="DE132">
        <v>505</v>
      </c>
      <c r="DF132">
        <v>492.5</v>
      </c>
      <c r="DG132">
        <v>475.3</v>
      </c>
      <c r="DH132">
        <v>679.3</v>
      </c>
      <c r="DI132">
        <v>571.29999999999995</v>
      </c>
      <c r="DJ132">
        <v>528.4</v>
      </c>
      <c r="DK132">
        <v>504.4</v>
      </c>
      <c r="DL132">
        <v>486.2</v>
      </c>
      <c r="DM132">
        <v>471.8</v>
      </c>
      <c r="DN132">
        <v>454.4</v>
      </c>
      <c r="DO132">
        <v>701.6</v>
      </c>
      <c r="DP132">
        <v>583.79999999999995</v>
      </c>
      <c r="DQ132">
        <v>533.70000000000005</v>
      </c>
      <c r="DR132">
        <v>506.8</v>
      </c>
      <c r="DS132">
        <v>486</v>
      </c>
      <c r="DT132">
        <v>467.6</v>
      </c>
      <c r="DU132">
        <v>435</v>
      </c>
      <c r="DV132">
        <v>780.8</v>
      </c>
      <c r="DW132">
        <v>636.4</v>
      </c>
      <c r="DX132">
        <v>558.6</v>
      </c>
      <c r="DY132">
        <v>522.70000000000005</v>
      </c>
      <c r="DZ132">
        <v>498.2</v>
      </c>
      <c r="EA132">
        <v>477.2</v>
      </c>
      <c r="EB132">
        <v>437</v>
      </c>
      <c r="EC132">
        <v>935.9</v>
      </c>
      <c r="ED132">
        <v>733.8</v>
      </c>
      <c r="EE132">
        <v>618</v>
      </c>
      <c r="EF132">
        <v>553.6</v>
      </c>
      <c r="EG132">
        <v>521.5</v>
      </c>
      <c r="EH132">
        <v>498.3</v>
      </c>
      <c r="EI132">
        <v>458.7</v>
      </c>
      <c r="EJ132">
        <v>1080.7</v>
      </c>
      <c r="EK132">
        <v>847</v>
      </c>
      <c r="EL132">
        <v>712.4</v>
      </c>
      <c r="EM132">
        <v>624</v>
      </c>
      <c r="EN132">
        <v>567.70000000000005</v>
      </c>
      <c r="EO132">
        <v>532.1</v>
      </c>
      <c r="EP132">
        <v>487.8</v>
      </c>
      <c r="EQ132">
        <v>0.78500000000000003</v>
      </c>
      <c r="ER132">
        <v>1.0056</v>
      </c>
      <c r="ES132">
        <v>0.97499999999999998</v>
      </c>
      <c r="ET132">
        <v>0.5353</v>
      </c>
      <c r="EU132">
        <v>0.72040000000000004</v>
      </c>
      <c r="EV132">
        <v>0.81879999999999997</v>
      </c>
      <c r="EW132">
        <v>0</v>
      </c>
      <c r="EX132">
        <v>0</v>
      </c>
      <c r="EY132">
        <v>2024</v>
      </c>
      <c r="EZ132">
        <v>0.80659999999999998</v>
      </c>
      <c r="FA132">
        <v>743.9</v>
      </c>
      <c r="FB132" t="s">
        <v>6252</v>
      </c>
      <c r="FC132">
        <v>6.194</v>
      </c>
      <c r="FD132">
        <v>4013</v>
      </c>
      <c r="FE132">
        <v>16.8</v>
      </c>
      <c r="FF132">
        <v>16.2</v>
      </c>
      <c r="FG132">
        <v>24</v>
      </c>
      <c r="FH132">
        <v>50.8</v>
      </c>
      <c r="FI132">
        <v>0</v>
      </c>
      <c r="FJ132">
        <v>873.4</v>
      </c>
      <c r="FK132">
        <v>679.3</v>
      </c>
      <c r="FL132">
        <v>615.4</v>
      </c>
      <c r="FM132">
        <v>1120.9000000000001</v>
      </c>
      <c r="FN132">
        <v>832.9</v>
      </c>
      <c r="FO132">
        <v>732.8</v>
      </c>
      <c r="FP132">
        <v>746.7</v>
      </c>
      <c r="FQ132">
        <v>684.1</v>
      </c>
      <c r="FR132">
        <v>0.80349999999999999</v>
      </c>
      <c r="FS132">
        <v>0.87709999999999999</v>
      </c>
      <c r="FT132">
        <v>716.7</v>
      </c>
      <c r="FU132">
        <v>594.9</v>
      </c>
      <c r="FV132">
        <v>560.20000000000005</v>
      </c>
      <c r="FW132">
        <v>44.1</v>
      </c>
      <c r="FX132">
        <v>179</v>
      </c>
      <c r="FY132">
        <v>919.5</v>
      </c>
      <c r="FZ132">
        <v>606.29999999999995</v>
      </c>
      <c r="GA132">
        <v>580.6</v>
      </c>
      <c r="GB132">
        <v>547.4</v>
      </c>
      <c r="GC132">
        <v>522.70000000000005</v>
      </c>
      <c r="GD132">
        <v>497.5</v>
      </c>
      <c r="GE132">
        <v>475.1</v>
      </c>
      <c r="GF132">
        <v>462.7</v>
      </c>
      <c r="GG132">
        <v>483.9</v>
      </c>
      <c r="GH132">
        <v>514</v>
      </c>
    </row>
    <row r="133" spans="1:190" x14ac:dyDescent="0.25">
      <c r="A133" t="s">
        <v>5666</v>
      </c>
      <c r="B133" t="s">
        <v>5980</v>
      </c>
      <c r="C133" t="s">
        <v>137</v>
      </c>
      <c r="D133" t="s">
        <v>138</v>
      </c>
      <c r="E133" t="s">
        <v>139</v>
      </c>
      <c r="F133" t="s">
        <v>140</v>
      </c>
      <c r="G133" t="s">
        <v>141</v>
      </c>
      <c r="H133">
        <v>2005</v>
      </c>
      <c r="I133" t="s">
        <v>5667</v>
      </c>
      <c r="J133" t="s">
        <v>5540</v>
      </c>
      <c r="K133" t="s">
        <v>924</v>
      </c>
      <c r="L133" t="s">
        <v>1698</v>
      </c>
      <c r="M133" t="s">
        <v>1781</v>
      </c>
      <c r="N133">
        <v>175</v>
      </c>
      <c r="O133" s="96">
        <v>45382.875949074078</v>
      </c>
      <c r="P133">
        <v>11.317</v>
      </c>
      <c r="Q133">
        <v>10.371</v>
      </c>
      <c r="R133">
        <v>2.1749999999999998</v>
      </c>
      <c r="S133">
        <v>3.67</v>
      </c>
      <c r="T133">
        <v>7507</v>
      </c>
      <c r="U133">
        <v>0</v>
      </c>
      <c r="V133">
        <v>0.26</v>
      </c>
      <c r="W133">
        <v>612.79999999999995</v>
      </c>
      <c r="X133">
        <v>0.89390000000000003</v>
      </c>
      <c r="Y133">
        <v>671.2</v>
      </c>
      <c r="Z133">
        <v>1.0974999999999999</v>
      </c>
      <c r="AA133">
        <v>546.70000000000005</v>
      </c>
      <c r="AB133">
        <v>997.9</v>
      </c>
      <c r="AC133">
        <v>805.5</v>
      </c>
      <c r="AD133">
        <v>700.8</v>
      </c>
      <c r="AE133">
        <v>641.79999999999995</v>
      </c>
      <c r="AF133">
        <v>608.1</v>
      </c>
      <c r="AG133">
        <v>585</v>
      </c>
      <c r="AH133">
        <v>559.20000000000005</v>
      </c>
      <c r="AI133">
        <v>0</v>
      </c>
      <c r="AJ133">
        <v>0</v>
      </c>
      <c r="AK133">
        <v>0</v>
      </c>
      <c r="AL133">
        <v>0</v>
      </c>
      <c r="AM133">
        <v>0</v>
      </c>
      <c r="AN133">
        <v>0</v>
      </c>
      <c r="AO133">
        <v>0</v>
      </c>
      <c r="AP133">
        <v>766.7</v>
      </c>
      <c r="AQ133">
        <v>632</v>
      </c>
      <c r="AR133">
        <v>563.6</v>
      </c>
      <c r="AS133">
        <v>527.5</v>
      </c>
      <c r="AT133">
        <v>506.7</v>
      </c>
      <c r="AU133">
        <v>492.3</v>
      </c>
      <c r="AV133">
        <v>472</v>
      </c>
      <c r="AW133">
        <v>0</v>
      </c>
      <c r="AX133">
        <v>0</v>
      </c>
      <c r="AY133">
        <v>0</v>
      </c>
      <c r="AZ133">
        <v>0</v>
      </c>
      <c r="BA133">
        <v>0</v>
      </c>
      <c r="BB133">
        <v>0</v>
      </c>
      <c r="BC133">
        <v>0</v>
      </c>
      <c r="BD133">
        <v>994.9</v>
      </c>
      <c r="BE133">
        <v>757.3</v>
      </c>
      <c r="BF133">
        <v>633</v>
      </c>
      <c r="BG133">
        <v>562.29999999999995</v>
      </c>
      <c r="BH133">
        <v>525.70000000000005</v>
      </c>
      <c r="BI133">
        <v>497.7</v>
      </c>
      <c r="BJ133">
        <v>452.7</v>
      </c>
      <c r="BK133">
        <v>42.7</v>
      </c>
      <c r="BL133">
        <v>40.799999999999997</v>
      </c>
      <c r="BM133">
        <v>39.799999999999997</v>
      </c>
      <c r="BN133">
        <v>38.700000000000003</v>
      </c>
      <c r="BO133">
        <v>38.200000000000003</v>
      </c>
      <c r="BP133">
        <v>37.9</v>
      </c>
      <c r="BQ133">
        <v>38</v>
      </c>
      <c r="BR133">
        <v>143.80000000000001</v>
      </c>
      <c r="BS133">
        <v>148.30000000000001</v>
      </c>
      <c r="BT133">
        <v>151.6</v>
      </c>
      <c r="BU133">
        <v>156.9</v>
      </c>
      <c r="BV133">
        <v>165.9</v>
      </c>
      <c r="BW133">
        <v>176.3</v>
      </c>
      <c r="BX133">
        <v>178.1</v>
      </c>
      <c r="BY133">
        <v>1027.2</v>
      </c>
      <c r="BZ133">
        <v>846.4</v>
      </c>
      <c r="CA133">
        <v>754.2</v>
      </c>
      <c r="CB133">
        <v>710.4</v>
      </c>
      <c r="CC133">
        <v>692.6</v>
      </c>
      <c r="CD133">
        <v>683</v>
      </c>
      <c r="CE133">
        <v>676.1</v>
      </c>
      <c r="CF133">
        <v>677.1</v>
      </c>
      <c r="CG133">
        <v>572.20000000000005</v>
      </c>
      <c r="CH133">
        <v>521</v>
      </c>
      <c r="CI133">
        <v>498.8</v>
      </c>
      <c r="CJ133">
        <v>489.6</v>
      </c>
      <c r="CK133">
        <v>484.6</v>
      </c>
      <c r="CL133">
        <v>479.5</v>
      </c>
      <c r="CM133">
        <v>644.20000000000005</v>
      </c>
      <c r="CN133">
        <v>550.4</v>
      </c>
      <c r="CO133">
        <v>506.2</v>
      </c>
      <c r="CP133">
        <v>486.2</v>
      </c>
      <c r="CQ133">
        <v>476.4</v>
      </c>
      <c r="CR133">
        <v>471.5</v>
      </c>
      <c r="CS133">
        <v>465.6</v>
      </c>
      <c r="CT133">
        <v>622.79999999999995</v>
      </c>
      <c r="CU133">
        <v>531.9</v>
      </c>
      <c r="CV133">
        <v>495.8</v>
      </c>
      <c r="CW133">
        <v>475.2</v>
      </c>
      <c r="CX133">
        <v>462.7</v>
      </c>
      <c r="CY133">
        <v>454.3</v>
      </c>
      <c r="CZ133">
        <v>444.7</v>
      </c>
      <c r="DA133">
        <v>597.70000000000005</v>
      </c>
      <c r="DB133">
        <v>513.29999999999995</v>
      </c>
      <c r="DC133">
        <v>479</v>
      </c>
      <c r="DD133">
        <v>462.2</v>
      </c>
      <c r="DE133">
        <v>452.2</v>
      </c>
      <c r="DF133">
        <v>445</v>
      </c>
      <c r="DG133">
        <v>427.6</v>
      </c>
      <c r="DH133">
        <v>613</v>
      </c>
      <c r="DI133">
        <v>519.70000000000005</v>
      </c>
      <c r="DJ133">
        <v>478.7</v>
      </c>
      <c r="DK133">
        <v>455.9</v>
      </c>
      <c r="DL133">
        <v>437.5</v>
      </c>
      <c r="DM133">
        <v>422.7</v>
      </c>
      <c r="DN133">
        <v>400.8</v>
      </c>
      <c r="DO133">
        <v>640.4</v>
      </c>
      <c r="DP133">
        <v>531.5</v>
      </c>
      <c r="DQ133">
        <v>482.8</v>
      </c>
      <c r="DR133">
        <v>456.9</v>
      </c>
      <c r="DS133">
        <v>436.6</v>
      </c>
      <c r="DT133">
        <v>419.7</v>
      </c>
      <c r="DU133">
        <v>391.7</v>
      </c>
      <c r="DV133">
        <v>708.4</v>
      </c>
      <c r="DW133">
        <v>574.6</v>
      </c>
      <c r="DX133">
        <v>506</v>
      </c>
      <c r="DY133">
        <v>471.6</v>
      </c>
      <c r="DZ133">
        <v>448.1</v>
      </c>
      <c r="EA133">
        <v>427.2</v>
      </c>
      <c r="EB133">
        <v>389.2</v>
      </c>
      <c r="EC133">
        <v>838.7</v>
      </c>
      <c r="ED133">
        <v>662.2</v>
      </c>
      <c r="EE133">
        <v>561.4</v>
      </c>
      <c r="EF133">
        <v>503.5</v>
      </c>
      <c r="EG133">
        <v>471.8</v>
      </c>
      <c r="EH133">
        <v>449.3</v>
      </c>
      <c r="EI133">
        <v>409.6</v>
      </c>
      <c r="EJ133">
        <v>968.5</v>
      </c>
      <c r="EK133">
        <v>764.7</v>
      </c>
      <c r="EL133">
        <v>647.29999999999995</v>
      </c>
      <c r="EM133">
        <v>573.20000000000005</v>
      </c>
      <c r="EN133">
        <v>523.5</v>
      </c>
      <c r="EO133">
        <v>487.1</v>
      </c>
      <c r="EP133">
        <v>442.2</v>
      </c>
      <c r="EQ133">
        <v>0.85799999999999998</v>
      </c>
      <c r="ER133">
        <v>1.1049</v>
      </c>
      <c r="ES133">
        <v>1.0269999999999999</v>
      </c>
      <c r="ET133">
        <v>0.56189999999999996</v>
      </c>
      <c r="EU133">
        <v>0.76359999999999995</v>
      </c>
      <c r="EV133">
        <v>0.87549999999999994</v>
      </c>
      <c r="EW133">
        <v>0</v>
      </c>
      <c r="EX133">
        <v>0</v>
      </c>
      <c r="EY133">
        <v>2024</v>
      </c>
      <c r="EZ133">
        <v>0.84830000000000005</v>
      </c>
      <c r="FA133">
        <v>707.3</v>
      </c>
      <c r="FB133" t="s">
        <v>5957</v>
      </c>
      <c r="FC133">
        <v>6.9740000000000002</v>
      </c>
      <c r="FD133">
        <v>4636</v>
      </c>
      <c r="FE133">
        <v>19.3</v>
      </c>
      <c r="FF133">
        <v>20.100000000000001</v>
      </c>
      <c r="FG133">
        <v>31.1</v>
      </c>
      <c r="FH133">
        <v>57.3</v>
      </c>
      <c r="FI133">
        <v>0</v>
      </c>
      <c r="FJ133">
        <v>833.9</v>
      </c>
      <c r="FK133">
        <v>646.6</v>
      </c>
      <c r="FL133">
        <v>584.20000000000005</v>
      </c>
      <c r="FM133">
        <v>1067.8</v>
      </c>
      <c r="FN133">
        <v>785.8</v>
      </c>
      <c r="FO133">
        <v>685.3</v>
      </c>
      <c r="FP133">
        <v>700.5</v>
      </c>
      <c r="FQ133">
        <v>664.4</v>
      </c>
      <c r="FR133">
        <v>0.85650000000000004</v>
      </c>
      <c r="FS133">
        <v>0.90310000000000001</v>
      </c>
      <c r="FT133">
        <v>648.29999999999995</v>
      </c>
      <c r="FU133">
        <v>553.29999999999995</v>
      </c>
      <c r="FV133">
        <v>530.29999999999995</v>
      </c>
      <c r="FW133">
        <v>38.200000000000003</v>
      </c>
      <c r="FX133">
        <v>179</v>
      </c>
      <c r="FY133">
        <v>797.8</v>
      </c>
      <c r="FZ133">
        <v>568.79999999999995</v>
      </c>
      <c r="GA133">
        <v>552.29999999999995</v>
      </c>
      <c r="GB133">
        <v>527</v>
      </c>
      <c r="GC133">
        <v>506.3</v>
      </c>
      <c r="GD133">
        <v>480.8</v>
      </c>
      <c r="GE133">
        <v>457.6</v>
      </c>
      <c r="GF133">
        <v>446.3</v>
      </c>
      <c r="GG133">
        <v>469</v>
      </c>
      <c r="GH133">
        <v>498.8</v>
      </c>
    </row>
    <row r="134" spans="1:190" x14ac:dyDescent="0.25">
      <c r="A134" t="s">
        <v>5540</v>
      </c>
      <c r="B134" t="s">
        <v>6644</v>
      </c>
      <c r="C134" t="s">
        <v>6645</v>
      </c>
      <c r="D134" t="s">
        <v>6646</v>
      </c>
      <c r="E134" t="s">
        <v>2206</v>
      </c>
      <c r="F134" t="s">
        <v>570</v>
      </c>
      <c r="G134" t="s">
        <v>2207</v>
      </c>
      <c r="H134">
        <v>2006</v>
      </c>
      <c r="I134" t="s">
        <v>6647</v>
      </c>
      <c r="J134" t="s">
        <v>5540</v>
      </c>
      <c r="K134" t="s">
        <v>924</v>
      </c>
      <c r="L134" t="s">
        <v>2137</v>
      </c>
      <c r="M134" t="s">
        <v>1781</v>
      </c>
      <c r="N134">
        <v>686</v>
      </c>
      <c r="O134" s="96">
        <v>45382.878842592596</v>
      </c>
      <c r="P134">
        <v>11.317</v>
      </c>
      <c r="Q134">
        <v>10.276999999999999</v>
      </c>
      <c r="R134">
        <v>1.9419999999999999</v>
      </c>
      <c r="S134">
        <v>3.67</v>
      </c>
      <c r="T134">
        <v>6665</v>
      </c>
      <c r="U134">
        <v>0</v>
      </c>
      <c r="V134">
        <v>0.22</v>
      </c>
      <c r="W134">
        <v>619.70000000000005</v>
      </c>
      <c r="X134">
        <v>0.88039999999999996</v>
      </c>
      <c r="Y134">
        <v>681.5</v>
      </c>
      <c r="Z134">
        <v>1.0873999999999999</v>
      </c>
      <c r="AA134">
        <v>551.79999999999995</v>
      </c>
      <c r="AB134">
        <v>1023.2</v>
      </c>
      <c r="AC134">
        <v>820.6</v>
      </c>
      <c r="AD134">
        <v>710.1</v>
      </c>
      <c r="AE134">
        <v>650.79999999999995</v>
      </c>
      <c r="AF134">
        <v>616.5</v>
      </c>
      <c r="AG134">
        <v>593.5</v>
      </c>
      <c r="AH134">
        <v>568.5</v>
      </c>
      <c r="AI134">
        <v>0</v>
      </c>
      <c r="AJ134">
        <v>0</v>
      </c>
      <c r="AK134">
        <v>0</v>
      </c>
      <c r="AL134">
        <v>0</v>
      </c>
      <c r="AM134">
        <v>0</v>
      </c>
      <c r="AN134">
        <v>0</v>
      </c>
      <c r="AO134">
        <v>0</v>
      </c>
      <c r="AP134">
        <v>782.1</v>
      </c>
      <c r="AQ134">
        <v>640.29999999999995</v>
      </c>
      <c r="AR134">
        <v>568</v>
      </c>
      <c r="AS134">
        <v>531.4</v>
      </c>
      <c r="AT134">
        <v>510.7</v>
      </c>
      <c r="AU134">
        <v>496.4</v>
      </c>
      <c r="AV134">
        <v>476.5</v>
      </c>
      <c r="AW134">
        <v>0</v>
      </c>
      <c r="AX134">
        <v>0</v>
      </c>
      <c r="AY134">
        <v>0</v>
      </c>
      <c r="AZ134">
        <v>0</v>
      </c>
      <c r="BA134">
        <v>0</v>
      </c>
      <c r="BB134">
        <v>0</v>
      </c>
      <c r="BC134">
        <v>0</v>
      </c>
      <c r="BD134">
        <v>1020.6</v>
      </c>
      <c r="BE134">
        <v>770.6</v>
      </c>
      <c r="BF134">
        <v>639.79999999999995</v>
      </c>
      <c r="BG134">
        <v>567.5</v>
      </c>
      <c r="BH134">
        <v>530.20000000000005</v>
      </c>
      <c r="BI134">
        <v>501.3</v>
      </c>
      <c r="BJ134">
        <v>454.5</v>
      </c>
      <c r="BK134">
        <v>44</v>
      </c>
      <c r="BL134">
        <v>41.9</v>
      </c>
      <c r="BM134">
        <v>40.4</v>
      </c>
      <c r="BN134">
        <v>39.5</v>
      </c>
      <c r="BO134">
        <v>39.299999999999997</v>
      </c>
      <c r="BP134">
        <v>39.1</v>
      </c>
      <c r="BQ134">
        <v>39.299999999999997</v>
      </c>
      <c r="BR134">
        <v>143.5</v>
      </c>
      <c r="BS134">
        <v>148.5</v>
      </c>
      <c r="BT134">
        <v>151.4</v>
      </c>
      <c r="BU134">
        <v>156.9</v>
      </c>
      <c r="BV134">
        <v>167.3</v>
      </c>
      <c r="BW134">
        <v>176.8</v>
      </c>
      <c r="BX134">
        <v>178.3</v>
      </c>
      <c r="BY134">
        <v>1048.7</v>
      </c>
      <c r="BZ134">
        <v>858.7</v>
      </c>
      <c r="CA134">
        <v>761.8</v>
      </c>
      <c r="CB134">
        <v>722.8</v>
      </c>
      <c r="CC134">
        <v>707.4</v>
      </c>
      <c r="CD134">
        <v>699.2</v>
      </c>
      <c r="CE134">
        <v>694.3</v>
      </c>
      <c r="CF134">
        <v>682.9</v>
      </c>
      <c r="CG134">
        <v>574.6</v>
      </c>
      <c r="CH134">
        <v>521.9</v>
      </c>
      <c r="CI134">
        <v>501.5</v>
      </c>
      <c r="CJ134">
        <v>493.9</v>
      </c>
      <c r="CK134">
        <v>489.3</v>
      </c>
      <c r="CL134">
        <v>484.7</v>
      </c>
      <c r="CM134">
        <v>645.70000000000005</v>
      </c>
      <c r="CN134">
        <v>550.6</v>
      </c>
      <c r="CO134">
        <v>506.1</v>
      </c>
      <c r="CP134">
        <v>487</v>
      </c>
      <c r="CQ134">
        <v>479.5</v>
      </c>
      <c r="CR134">
        <v>474.9</v>
      </c>
      <c r="CS134">
        <v>469.9</v>
      </c>
      <c r="CT134">
        <v>623.29999999999995</v>
      </c>
      <c r="CU134">
        <v>535.1</v>
      </c>
      <c r="CV134">
        <v>494.9</v>
      </c>
      <c r="CW134">
        <v>474.2</v>
      </c>
      <c r="CX134">
        <v>462.5</v>
      </c>
      <c r="CY134">
        <v>455.8</v>
      </c>
      <c r="CZ134">
        <v>447.4</v>
      </c>
      <c r="DA134">
        <v>606.6</v>
      </c>
      <c r="DB134">
        <v>516.5</v>
      </c>
      <c r="DC134">
        <v>479</v>
      </c>
      <c r="DD134">
        <v>460.8</v>
      </c>
      <c r="DE134">
        <v>451.1</v>
      </c>
      <c r="DF134">
        <v>442.5</v>
      </c>
      <c r="DG134">
        <v>427.4</v>
      </c>
      <c r="DH134">
        <v>627.9</v>
      </c>
      <c r="DI134">
        <v>523.9</v>
      </c>
      <c r="DJ134">
        <v>478.6</v>
      </c>
      <c r="DK134">
        <v>454.8</v>
      </c>
      <c r="DL134">
        <v>436.4</v>
      </c>
      <c r="DM134">
        <v>420.9</v>
      </c>
      <c r="DN134">
        <v>400</v>
      </c>
      <c r="DO134">
        <v>650.70000000000005</v>
      </c>
      <c r="DP134">
        <v>536.79999999999995</v>
      </c>
      <c r="DQ134">
        <v>484.4</v>
      </c>
      <c r="DR134">
        <v>456.7</v>
      </c>
      <c r="DS134">
        <v>435.4</v>
      </c>
      <c r="DT134">
        <v>417.9</v>
      </c>
      <c r="DU134">
        <v>387.1</v>
      </c>
      <c r="DV134">
        <v>724.2</v>
      </c>
      <c r="DW134">
        <v>584.5</v>
      </c>
      <c r="DX134">
        <v>511.2</v>
      </c>
      <c r="DY134">
        <v>474.4</v>
      </c>
      <c r="DZ134">
        <v>449.7</v>
      </c>
      <c r="EA134">
        <v>427.4</v>
      </c>
      <c r="EB134">
        <v>387.5</v>
      </c>
      <c r="EC134">
        <v>863.9</v>
      </c>
      <c r="ED134">
        <v>677.6</v>
      </c>
      <c r="EE134">
        <v>570.79999999999995</v>
      </c>
      <c r="EF134">
        <v>508.1</v>
      </c>
      <c r="EG134">
        <v>474.6</v>
      </c>
      <c r="EH134">
        <v>451.3</v>
      </c>
      <c r="EI134">
        <v>410.7</v>
      </c>
      <c r="EJ134">
        <v>997.6</v>
      </c>
      <c r="EK134">
        <v>782.5</v>
      </c>
      <c r="EL134">
        <v>658.5</v>
      </c>
      <c r="EM134">
        <v>578.70000000000005</v>
      </c>
      <c r="EN134">
        <v>525.6</v>
      </c>
      <c r="EO134">
        <v>487.9</v>
      </c>
      <c r="EP134">
        <v>442.7</v>
      </c>
      <c r="EQ134">
        <v>0.84360000000000002</v>
      </c>
      <c r="ER134">
        <v>1.0958000000000001</v>
      </c>
      <c r="ES134">
        <v>1.2211000000000001</v>
      </c>
      <c r="ET134">
        <v>0.6724</v>
      </c>
      <c r="EU134">
        <v>0.89800000000000002</v>
      </c>
      <c r="EV134">
        <v>1.0127999999999999</v>
      </c>
      <c r="EW134">
        <v>0</v>
      </c>
      <c r="EX134">
        <v>0</v>
      </c>
      <c r="EY134">
        <v>2024</v>
      </c>
      <c r="EZ134">
        <v>1.0067999999999999</v>
      </c>
      <c r="FA134">
        <v>595.9</v>
      </c>
      <c r="FB134" t="s">
        <v>7077</v>
      </c>
      <c r="FC134">
        <v>9.0679999999999996</v>
      </c>
      <c r="FD134">
        <v>4628</v>
      </c>
      <c r="FE134">
        <v>22.8</v>
      </c>
      <c r="FF134">
        <v>32.9</v>
      </c>
      <c r="FG134">
        <v>27</v>
      </c>
      <c r="FH134">
        <v>0</v>
      </c>
      <c r="FI134">
        <v>105.5</v>
      </c>
      <c r="FJ134">
        <v>696.1</v>
      </c>
      <c r="FK134">
        <v>546.5</v>
      </c>
      <c r="FL134">
        <v>491.4</v>
      </c>
      <c r="FM134">
        <v>892.3</v>
      </c>
      <c r="FN134">
        <v>668.2</v>
      </c>
      <c r="FO134">
        <v>592.4</v>
      </c>
      <c r="FP134">
        <v>594.1</v>
      </c>
      <c r="FQ134">
        <v>555.4</v>
      </c>
      <c r="FR134">
        <v>1.01</v>
      </c>
      <c r="FS134">
        <v>1.0803</v>
      </c>
      <c r="FT134">
        <v>514.29999999999995</v>
      </c>
      <c r="FU134">
        <v>436.3</v>
      </c>
      <c r="FV134">
        <v>418.9</v>
      </c>
      <c r="FW134">
        <v>37.299999999999997</v>
      </c>
      <c r="FX134">
        <v>141.30000000000001</v>
      </c>
      <c r="FY134">
        <v>672.3</v>
      </c>
      <c r="FZ134">
        <v>484.7</v>
      </c>
      <c r="GA134">
        <v>468.7</v>
      </c>
      <c r="GB134">
        <v>441.2</v>
      </c>
      <c r="GC134">
        <v>413.5</v>
      </c>
      <c r="GD134">
        <v>382.6</v>
      </c>
      <c r="GE134">
        <v>341.2</v>
      </c>
      <c r="GF134">
        <v>276</v>
      </c>
      <c r="GG134">
        <v>308.60000000000002</v>
      </c>
      <c r="GH134">
        <v>356.3</v>
      </c>
    </row>
    <row r="135" spans="1:190" x14ac:dyDescent="0.25">
      <c r="A135" t="s">
        <v>5543</v>
      </c>
      <c r="B135" t="s">
        <v>6317</v>
      </c>
      <c r="C135" t="s">
        <v>6318</v>
      </c>
      <c r="D135" t="s">
        <v>6319</v>
      </c>
      <c r="E135" t="s">
        <v>6320</v>
      </c>
      <c r="F135" t="s">
        <v>6321</v>
      </c>
      <c r="G135" t="s">
        <v>1122</v>
      </c>
      <c r="H135">
        <v>1991</v>
      </c>
      <c r="I135" t="s">
        <v>5540</v>
      </c>
      <c r="J135" t="s">
        <v>5540</v>
      </c>
      <c r="K135" t="s">
        <v>924</v>
      </c>
      <c r="L135" t="s">
        <v>1698</v>
      </c>
      <c r="M135" t="s">
        <v>1781</v>
      </c>
      <c r="N135">
        <v>550</v>
      </c>
      <c r="O135" s="96">
        <v>45383.354664351849</v>
      </c>
      <c r="P135">
        <v>12.18</v>
      </c>
      <c r="Q135">
        <v>10.420999999999999</v>
      </c>
      <c r="R135">
        <v>1.98</v>
      </c>
      <c r="S135">
        <v>3.99</v>
      </c>
      <c r="T135">
        <v>9096</v>
      </c>
      <c r="U135">
        <v>0</v>
      </c>
      <c r="V135">
        <v>0.49</v>
      </c>
      <c r="W135">
        <v>639</v>
      </c>
      <c r="X135">
        <v>0.86350000000000005</v>
      </c>
      <c r="Y135">
        <v>694.9</v>
      </c>
      <c r="Z135">
        <v>1.0563</v>
      </c>
      <c r="AA135">
        <v>568</v>
      </c>
      <c r="AB135">
        <v>1052.5</v>
      </c>
      <c r="AC135">
        <v>842.8</v>
      </c>
      <c r="AD135">
        <v>729.9</v>
      </c>
      <c r="AE135">
        <v>663.2</v>
      </c>
      <c r="AF135">
        <v>623.6</v>
      </c>
      <c r="AG135">
        <v>597.29999999999995</v>
      </c>
      <c r="AH135">
        <v>571.4</v>
      </c>
      <c r="AI135">
        <v>0</v>
      </c>
      <c r="AJ135">
        <v>0</v>
      </c>
      <c r="AK135">
        <v>0</v>
      </c>
      <c r="AL135">
        <v>0</v>
      </c>
      <c r="AM135">
        <v>0</v>
      </c>
      <c r="AN135">
        <v>0</v>
      </c>
      <c r="AO135">
        <v>0</v>
      </c>
      <c r="AP135">
        <v>810.8</v>
      </c>
      <c r="AQ135">
        <v>663.3</v>
      </c>
      <c r="AR135">
        <v>587.70000000000005</v>
      </c>
      <c r="AS135">
        <v>546.20000000000005</v>
      </c>
      <c r="AT135">
        <v>522.79999999999995</v>
      </c>
      <c r="AU135">
        <v>507.4</v>
      </c>
      <c r="AV135">
        <v>488.5</v>
      </c>
      <c r="AW135">
        <v>0</v>
      </c>
      <c r="AX135">
        <v>0</v>
      </c>
      <c r="AY135">
        <v>0</v>
      </c>
      <c r="AZ135">
        <v>0</v>
      </c>
      <c r="BA135">
        <v>0</v>
      </c>
      <c r="BB135">
        <v>0</v>
      </c>
      <c r="BC135">
        <v>0</v>
      </c>
      <c r="BD135">
        <v>1052.0999999999999</v>
      </c>
      <c r="BE135">
        <v>793.9</v>
      </c>
      <c r="BF135">
        <v>660</v>
      </c>
      <c r="BG135">
        <v>581.9</v>
      </c>
      <c r="BH135">
        <v>542.20000000000005</v>
      </c>
      <c r="BI135">
        <v>513.20000000000005</v>
      </c>
      <c r="BJ135">
        <v>470.2</v>
      </c>
      <c r="BK135">
        <v>43.8</v>
      </c>
      <c r="BL135">
        <v>41.3</v>
      </c>
      <c r="BM135">
        <v>39.9</v>
      </c>
      <c r="BN135">
        <v>38.9</v>
      </c>
      <c r="BO135">
        <v>38.4</v>
      </c>
      <c r="BP135">
        <v>37.9</v>
      </c>
      <c r="BQ135">
        <v>37.6</v>
      </c>
      <c r="BR135">
        <v>144.4</v>
      </c>
      <c r="BS135">
        <v>148.9</v>
      </c>
      <c r="BT135">
        <v>152</v>
      </c>
      <c r="BU135">
        <v>156.19999999999999</v>
      </c>
      <c r="BV135">
        <v>165.9</v>
      </c>
      <c r="BW135">
        <v>176.8</v>
      </c>
      <c r="BX135">
        <v>179</v>
      </c>
      <c r="BY135">
        <v>1057</v>
      </c>
      <c r="BZ135">
        <v>869.2</v>
      </c>
      <c r="CA135">
        <v>772.3</v>
      </c>
      <c r="CB135">
        <v>721.4</v>
      </c>
      <c r="CC135">
        <v>698</v>
      </c>
      <c r="CD135">
        <v>685.3</v>
      </c>
      <c r="CE135">
        <v>676.4</v>
      </c>
      <c r="CF135">
        <v>691.5</v>
      </c>
      <c r="CG135">
        <v>586.4</v>
      </c>
      <c r="CH135">
        <v>534.20000000000005</v>
      </c>
      <c r="CI135">
        <v>509.6</v>
      </c>
      <c r="CJ135">
        <v>497</v>
      </c>
      <c r="CK135">
        <v>490.9</v>
      </c>
      <c r="CL135">
        <v>486.6</v>
      </c>
      <c r="CM135">
        <v>657.8</v>
      </c>
      <c r="CN135">
        <v>564.1</v>
      </c>
      <c r="CO135">
        <v>519.9</v>
      </c>
      <c r="CP135">
        <v>498.3</v>
      </c>
      <c r="CQ135">
        <v>486.4</v>
      </c>
      <c r="CR135">
        <v>479.4</v>
      </c>
      <c r="CS135">
        <v>473.7</v>
      </c>
      <c r="CT135">
        <v>638.6</v>
      </c>
      <c r="CU135">
        <v>550.5</v>
      </c>
      <c r="CV135">
        <v>509.8</v>
      </c>
      <c r="CW135">
        <v>488.9</v>
      </c>
      <c r="CX135">
        <v>476</v>
      </c>
      <c r="CY135">
        <v>467</v>
      </c>
      <c r="CZ135">
        <v>456</v>
      </c>
      <c r="DA135">
        <v>653.9</v>
      </c>
      <c r="DB135">
        <v>557.4</v>
      </c>
      <c r="DC135">
        <v>511.5</v>
      </c>
      <c r="DD135">
        <v>487</v>
      </c>
      <c r="DE135">
        <v>474</v>
      </c>
      <c r="DF135">
        <v>462.7</v>
      </c>
      <c r="DG135">
        <v>445.6</v>
      </c>
      <c r="DH135">
        <v>669.1</v>
      </c>
      <c r="DI135">
        <v>552.6</v>
      </c>
      <c r="DJ135">
        <v>500.8</v>
      </c>
      <c r="DK135">
        <v>475.9</v>
      </c>
      <c r="DL135">
        <v>459.4</v>
      </c>
      <c r="DM135">
        <v>446.2</v>
      </c>
      <c r="DN135">
        <v>428.5</v>
      </c>
      <c r="DO135">
        <v>689.9</v>
      </c>
      <c r="DP135">
        <v>565.6</v>
      </c>
      <c r="DQ135">
        <v>506.7</v>
      </c>
      <c r="DR135">
        <v>478.8</v>
      </c>
      <c r="DS135">
        <v>460.3</v>
      </c>
      <c r="DT135">
        <v>445</v>
      </c>
      <c r="DU135">
        <v>417.1</v>
      </c>
      <c r="DV135">
        <v>766.2</v>
      </c>
      <c r="DW135">
        <v>615</v>
      </c>
      <c r="DX135">
        <v>535.4</v>
      </c>
      <c r="DY135">
        <v>495.2</v>
      </c>
      <c r="DZ135">
        <v>472.3</v>
      </c>
      <c r="EA135">
        <v>454.7</v>
      </c>
      <c r="EB135">
        <v>421.7</v>
      </c>
      <c r="EC135">
        <v>907.6</v>
      </c>
      <c r="ED135">
        <v>707</v>
      </c>
      <c r="EE135">
        <v>596.4</v>
      </c>
      <c r="EF135">
        <v>530.20000000000005</v>
      </c>
      <c r="EG135">
        <v>494.6</v>
      </c>
      <c r="EH135">
        <v>473.2</v>
      </c>
      <c r="EI135">
        <v>440.7</v>
      </c>
      <c r="EJ135">
        <v>1048</v>
      </c>
      <c r="EK135">
        <v>816.4</v>
      </c>
      <c r="EL135">
        <v>687.6</v>
      </c>
      <c r="EM135">
        <v>605</v>
      </c>
      <c r="EN135">
        <v>549.20000000000005</v>
      </c>
      <c r="EO135">
        <v>509.2</v>
      </c>
      <c r="EP135">
        <v>466.3</v>
      </c>
      <c r="EQ135">
        <v>0.81399999999999995</v>
      </c>
      <c r="ER135">
        <v>1.0639000000000001</v>
      </c>
      <c r="ES135">
        <v>0.92689999999999995</v>
      </c>
      <c r="ET135">
        <v>0.52200000000000002</v>
      </c>
      <c r="EU135">
        <v>0.68430000000000002</v>
      </c>
      <c r="EV135">
        <v>0.76639999999999997</v>
      </c>
      <c r="EW135">
        <v>0</v>
      </c>
      <c r="EX135">
        <v>0</v>
      </c>
      <c r="EY135">
        <v>2024</v>
      </c>
      <c r="EZ135">
        <v>0.77110000000000001</v>
      </c>
      <c r="FA135">
        <v>778.1</v>
      </c>
      <c r="FB135" t="s">
        <v>6124</v>
      </c>
      <c r="FC135">
        <v>5.4329999999999998</v>
      </c>
      <c r="FD135">
        <v>1693</v>
      </c>
      <c r="FE135">
        <v>11.4</v>
      </c>
      <c r="FF135">
        <v>10.9</v>
      </c>
      <c r="FG135">
        <v>13.4</v>
      </c>
      <c r="FH135">
        <v>0</v>
      </c>
      <c r="FI135">
        <v>36.9</v>
      </c>
      <c r="FJ135">
        <v>899.4</v>
      </c>
      <c r="FK135">
        <v>712</v>
      </c>
      <c r="FL135">
        <v>647.29999999999995</v>
      </c>
      <c r="FM135">
        <v>1149.4000000000001</v>
      </c>
      <c r="FN135">
        <v>876.8</v>
      </c>
      <c r="FO135">
        <v>782.9</v>
      </c>
      <c r="FP135">
        <v>780.9</v>
      </c>
      <c r="FQ135">
        <v>715.3</v>
      </c>
      <c r="FR135">
        <v>0.76839999999999997</v>
      </c>
      <c r="FS135">
        <v>0.83879999999999999</v>
      </c>
      <c r="FT135">
        <v>775.3</v>
      </c>
      <c r="FU135">
        <v>625.5</v>
      </c>
      <c r="FV135">
        <v>587.29999999999995</v>
      </c>
      <c r="FW135">
        <v>43.3</v>
      </c>
      <c r="FX135">
        <v>176.2</v>
      </c>
      <c r="FY135">
        <v>993.3</v>
      </c>
      <c r="FZ135">
        <v>655.7</v>
      </c>
      <c r="GA135">
        <v>624.70000000000005</v>
      </c>
      <c r="GB135">
        <v>581.4</v>
      </c>
      <c r="GC135">
        <v>548.4</v>
      </c>
      <c r="GD135">
        <v>500.4</v>
      </c>
      <c r="GE135">
        <v>460.1</v>
      </c>
      <c r="GF135">
        <v>413.9</v>
      </c>
      <c r="GG135">
        <v>513.79999999999995</v>
      </c>
      <c r="GH135">
        <v>557.29999999999995</v>
      </c>
    </row>
    <row r="136" spans="1:190" x14ac:dyDescent="0.25">
      <c r="A136" t="s">
        <v>5540</v>
      </c>
      <c r="B136" t="s">
        <v>6952</v>
      </c>
      <c r="C136" t="s">
        <v>6953</v>
      </c>
      <c r="D136" t="s">
        <v>6954</v>
      </c>
      <c r="E136" t="s">
        <v>6955</v>
      </c>
      <c r="F136" t="s">
        <v>570</v>
      </c>
      <c r="G136" t="s">
        <v>2207</v>
      </c>
      <c r="H136">
        <v>2005</v>
      </c>
      <c r="I136" t="s">
        <v>5540</v>
      </c>
      <c r="J136" t="s">
        <v>5540</v>
      </c>
      <c r="K136" t="s">
        <v>924</v>
      </c>
      <c r="L136" t="s">
        <v>1698</v>
      </c>
      <c r="M136" t="s">
        <v>1782</v>
      </c>
      <c r="N136">
        <v>881</v>
      </c>
      <c r="O136" s="96">
        <v>45382.867430555554</v>
      </c>
      <c r="P136">
        <v>12.95</v>
      </c>
      <c r="Q136">
        <v>12.042999999999999</v>
      </c>
      <c r="R136">
        <v>2.5670000000000002</v>
      </c>
      <c r="S136">
        <v>3.92</v>
      </c>
      <c r="T136">
        <v>9822</v>
      </c>
      <c r="U136">
        <v>0</v>
      </c>
      <c r="V136">
        <v>0</v>
      </c>
      <c r="W136">
        <v>578.70000000000005</v>
      </c>
      <c r="X136">
        <v>0.9546</v>
      </c>
      <c r="Y136">
        <v>628.5</v>
      </c>
      <c r="Z136">
        <v>1.1695</v>
      </c>
      <c r="AA136">
        <v>513</v>
      </c>
      <c r="AB136">
        <v>962</v>
      </c>
      <c r="AC136">
        <v>772.7</v>
      </c>
      <c r="AD136">
        <v>661.8</v>
      </c>
      <c r="AE136">
        <v>596.79999999999995</v>
      </c>
      <c r="AF136">
        <v>561.9</v>
      </c>
      <c r="AG136">
        <v>538.20000000000005</v>
      </c>
      <c r="AH136">
        <v>510.9</v>
      </c>
      <c r="AI136">
        <v>0</v>
      </c>
      <c r="AJ136">
        <v>0</v>
      </c>
      <c r="AK136">
        <v>0</v>
      </c>
      <c r="AL136">
        <v>0</v>
      </c>
      <c r="AM136">
        <v>0</v>
      </c>
      <c r="AN136">
        <v>0</v>
      </c>
      <c r="AO136">
        <v>0</v>
      </c>
      <c r="AP136">
        <v>741.6</v>
      </c>
      <c r="AQ136">
        <v>605</v>
      </c>
      <c r="AR136">
        <v>531.70000000000005</v>
      </c>
      <c r="AS136">
        <v>492.5</v>
      </c>
      <c r="AT136">
        <v>470.4</v>
      </c>
      <c r="AU136">
        <v>455.4</v>
      </c>
      <c r="AV136">
        <v>435.1</v>
      </c>
      <c r="AW136">
        <v>0</v>
      </c>
      <c r="AX136">
        <v>0</v>
      </c>
      <c r="AY136">
        <v>0</v>
      </c>
      <c r="AZ136">
        <v>0</v>
      </c>
      <c r="BA136">
        <v>0</v>
      </c>
      <c r="BB136">
        <v>0</v>
      </c>
      <c r="BC136">
        <v>0</v>
      </c>
      <c r="BD136">
        <v>960.9</v>
      </c>
      <c r="BE136">
        <v>727.3</v>
      </c>
      <c r="BF136">
        <v>598</v>
      </c>
      <c r="BG136">
        <v>524.1</v>
      </c>
      <c r="BH136">
        <v>487.7</v>
      </c>
      <c r="BI136">
        <v>460.3</v>
      </c>
      <c r="BJ136">
        <v>419.3</v>
      </c>
      <c r="BK136">
        <v>42.8</v>
      </c>
      <c r="BL136">
        <v>40.799999999999997</v>
      </c>
      <c r="BM136">
        <v>39.4</v>
      </c>
      <c r="BN136">
        <v>37.9</v>
      </c>
      <c r="BO136">
        <v>37</v>
      </c>
      <c r="BP136">
        <v>36.5</v>
      </c>
      <c r="BQ136">
        <v>36.5</v>
      </c>
      <c r="BR136">
        <v>138.80000000000001</v>
      </c>
      <c r="BS136">
        <v>147.6</v>
      </c>
      <c r="BT136">
        <v>148</v>
      </c>
      <c r="BU136">
        <v>154.80000000000001</v>
      </c>
      <c r="BV136">
        <v>161.69999999999999</v>
      </c>
      <c r="BW136">
        <v>173.6</v>
      </c>
      <c r="BX136">
        <v>178.1</v>
      </c>
      <c r="BY136">
        <v>972.7</v>
      </c>
      <c r="BZ136">
        <v>792.3</v>
      </c>
      <c r="CA136">
        <v>695.8</v>
      </c>
      <c r="CB136">
        <v>645.6</v>
      </c>
      <c r="CC136">
        <v>624.29999999999995</v>
      </c>
      <c r="CD136">
        <v>613</v>
      </c>
      <c r="CE136">
        <v>602.4</v>
      </c>
      <c r="CF136">
        <v>640.9</v>
      </c>
      <c r="CG136">
        <v>537.29999999999995</v>
      </c>
      <c r="CH136">
        <v>485</v>
      </c>
      <c r="CI136">
        <v>461.1</v>
      </c>
      <c r="CJ136">
        <v>450.4</v>
      </c>
      <c r="CK136">
        <v>445.3</v>
      </c>
      <c r="CL136">
        <v>439.5</v>
      </c>
      <c r="CM136">
        <v>610.6</v>
      </c>
      <c r="CN136">
        <v>517.70000000000005</v>
      </c>
      <c r="CO136">
        <v>473.1</v>
      </c>
      <c r="CP136">
        <v>451.7</v>
      </c>
      <c r="CQ136">
        <v>440.7</v>
      </c>
      <c r="CR136">
        <v>435</v>
      </c>
      <c r="CS136">
        <v>428.5</v>
      </c>
      <c r="CT136">
        <v>593.6</v>
      </c>
      <c r="CU136">
        <v>506.5</v>
      </c>
      <c r="CV136">
        <v>465.6</v>
      </c>
      <c r="CW136">
        <v>444.7</v>
      </c>
      <c r="CX136">
        <v>431.1</v>
      </c>
      <c r="CY136">
        <v>421.7</v>
      </c>
      <c r="CZ136">
        <v>411</v>
      </c>
      <c r="DA136">
        <v>608.1</v>
      </c>
      <c r="DB136">
        <v>507.5</v>
      </c>
      <c r="DC136">
        <v>461.6</v>
      </c>
      <c r="DD136">
        <v>443.9</v>
      </c>
      <c r="DE136">
        <v>428.8</v>
      </c>
      <c r="DF136">
        <v>415.9</v>
      </c>
      <c r="DG136">
        <v>396.7</v>
      </c>
      <c r="DH136">
        <v>601.9</v>
      </c>
      <c r="DI136">
        <v>495.6</v>
      </c>
      <c r="DJ136">
        <v>449.8</v>
      </c>
      <c r="DK136">
        <v>426.9</v>
      </c>
      <c r="DL136">
        <v>410.6</v>
      </c>
      <c r="DM136">
        <v>399.8</v>
      </c>
      <c r="DN136">
        <v>383.9</v>
      </c>
      <c r="DO136">
        <v>617.9</v>
      </c>
      <c r="DP136">
        <v>506.4</v>
      </c>
      <c r="DQ136">
        <v>454.6</v>
      </c>
      <c r="DR136">
        <v>428.6</v>
      </c>
      <c r="DS136">
        <v>408.7</v>
      </c>
      <c r="DT136">
        <v>391.6</v>
      </c>
      <c r="DU136">
        <v>367.9</v>
      </c>
      <c r="DV136">
        <v>685.9</v>
      </c>
      <c r="DW136">
        <v>551.4</v>
      </c>
      <c r="DX136">
        <v>480.1</v>
      </c>
      <c r="DY136">
        <v>444.5</v>
      </c>
      <c r="DZ136">
        <v>421.5</v>
      </c>
      <c r="EA136">
        <v>401.1</v>
      </c>
      <c r="EB136">
        <v>364.1</v>
      </c>
      <c r="EC136">
        <v>823.9</v>
      </c>
      <c r="ED136">
        <v>652.1</v>
      </c>
      <c r="EE136">
        <v>543.70000000000005</v>
      </c>
      <c r="EF136">
        <v>478.7</v>
      </c>
      <c r="EG136">
        <v>445.9</v>
      </c>
      <c r="EH136">
        <v>424.2</v>
      </c>
      <c r="EI136">
        <v>386.4</v>
      </c>
      <c r="EJ136">
        <v>951.3</v>
      </c>
      <c r="EK136">
        <v>753</v>
      </c>
      <c r="EL136">
        <v>627.9</v>
      </c>
      <c r="EM136">
        <v>548</v>
      </c>
      <c r="EN136">
        <v>499.5</v>
      </c>
      <c r="EO136">
        <v>463.5</v>
      </c>
      <c r="EP136">
        <v>419.3</v>
      </c>
      <c r="EQ136">
        <v>0.8911</v>
      </c>
      <c r="ER136">
        <v>1.1778</v>
      </c>
      <c r="ES136">
        <v>1.4114</v>
      </c>
      <c r="ET136">
        <v>0.7097</v>
      </c>
      <c r="EU136">
        <v>0.99250000000000005</v>
      </c>
      <c r="EV136">
        <v>1.1632</v>
      </c>
      <c r="EW136">
        <v>0</v>
      </c>
      <c r="EX136">
        <v>0</v>
      </c>
      <c r="EY136">
        <v>2024</v>
      </c>
      <c r="EZ136">
        <v>1.1246</v>
      </c>
      <c r="FA136">
        <v>533.5</v>
      </c>
      <c r="FB136" t="s">
        <v>7022</v>
      </c>
      <c r="FC136">
        <v>12.896000000000001</v>
      </c>
      <c r="FD136">
        <v>22767</v>
      </c>
      <c r="FE136">
        <v>58.5</v>
      </c>
      <c r="FF136">
        <v>78.7</v>
      </c>
      <c r="FG136">
        <v>69.599999999999994</v>
      </c>
      <c r="FH136">
        <v>0</v>
      </c>
      <c r="FI136">
        <v>224.8</v>
      </c>
      <c r="FJ136">
        <v>650.9</v>
      </c>
      <c r="FK136">
        <v>483.7</v>
      </c>
      <c r="FL136">
        <v>425.1</v>
      </c>
      <c r="FM136">
        <v>845.4</v>
      </c>
      <c r="FN136">
        <v>604.5</v>
      </c>
      <c r="FO136">
        <v>515.79999999999995</v>
      </c>
      <c r="FP136">
        <v>528.5</v>
      </c>
      <c r="FQ136">
        <v>498.3</v>
      </c>
      <c r="FR136">
        <v>1.1353</v>
      </c>
      <c r="FS136">
        <v>1.2040999999999999</v>
      </c>
      <c r="FT136">
        <v>471.8</v>
      </c>
      <c r="FU136">
        <v>395.5</v>
      </c>
      <c r="FV136">
        <v>379.4</v>
      </c>
      <c r="FW136">
        <v>38.5</v>
      </c>
      <c r="FX136">
        <v>176.3</v>
      </c>
      <c r="FY136">
        <v>560.29999999999995</v>
      </c>
      <c r="FZ136">
        <v>398.9</v>
      </c>
      <c r="GA136">
        <v>387.6</v>
      </c>
      <c r="GB136">
        <v>370.4</v>
      </c>
      <c r="GC136">
        <v>356.9</v>
      </c>
      <c r="GD136">
        <v>341.5</v>
      </c>
      <c r="GE136">
        <v>325.3</v>
      </c>
      <c r="GF136">
        <v>316.7</v>
      </c>
      <c r="GG136">
        <v>354</v>
      </c>
      <c r="GH136">
        <v>383.3</v>
      </c>
    </row>
    <row r="137" spans="1:190" x14ac:dyDescent="0.25">
      <c r="A137" t="s">
        <v>5540</v>
      </c>
      <c r="B137" t="s">
        <v>3778</v>
      </c>
      <c r="C137" t="s">
        <v>5783</v>
      </c>
      <c r="D137" t="s">
        <v>3780</v>
      </c>
      <c r="E137" t="s">
        <v>3781</v>
      </c>
      <c r="F137" t="s">
        <v>3782</v>
      </c>
      <c r="G137" t="s">
        <v>2652</v>
      </c>
      <c r="H137">
        <v>2003</v>
      </c>
      <c r="I137" t="s">
        <v>5540</v>
      </c>
      <c r="J137" t="s">
        <v>5540</v>
      </c>
      <c r="K137" t="s">
        <v>924</v>
      </c>
      <c r="L137" t="s">
        <v>1698</v>
      </c>
      <c r="M137" t="s">
        <v>1781</v>
      </c>
      <c r="N137">
        <v>950</v>
      </c>
      <c r="O137" s="96">
        <v>45382.867488425924</v>
      </c>
      <c r="P137">
        <v>13.577999999999999</v>
      </c>
      <c r="Q137">
        <v>12.352</v>
      </c>
      <c r="R137">
        <v>2.7549999999999999</v>
      </c>
      <c r="S137">
        <v>4.26</v>
      </c>
      <c r="T137">
        <v>10351</v>
      </c>
      <c r="U137">
        <v>0</v>
      </c>
      <c r="V137">
        <v>0.08</v>
      </c>
      <c r="W137">
        <v>557.9</v>
      </c>
      <c r="X137">
        <v>0.98199999999999998</v>
      </c>
      <c r="Y137">
        <v>611</v>
      </c>
      <c r="Z137">
        <v>1.2057</v>
      </c>
      <c r="AA137">
        <v>497.6</v>
      </c>
      <c r="AB137">
        <v>904.9</v>
      </c>
      <c r="AC137">
        <v>730.8</v>
      </c>
      <c r="AD137">
        <v>637.6</v>
      </c>
      <c r="AE137">
        <v>586.4</v>
      </c>
      <c r="AF137">
        <v>554.5</v>
      </c>
      <c r="AG137">
        <v>531.6</v>
      </c>
      <c r="AH137">
        <v>503.7</v>
      </c>
      <c r="AI137">
        <v>0</v>
      </c>
      <c r="AJ137">
        <v>0</v>
      </c>
      <c r="AK137">
        <v>0</v>
      </c>
      <c r="AL137">
        <v>0</v>
      </c>
      <c r="AM137">
        <v>0</v>
      </c>
      <c r="AN137">
        <v>0</v>
      </c>
      <c r="AO137">
        <v>0</v>
      </c>
      <c r="AP137">
        <v>698.3</v>
      </c>
      <c r="AQ137">
        <v>575.29999999999995</v>
      </c>
      <c r="AR137">
        <v>513.20000000000005</v>
      </c>
      <c r="AS137">
        <v>481.2</v>
      </c>
      <c r="AT137">
        <v>461</v>
      </c>
      <c r="AU137">
        <v>446.7</v>
      </c>
      <c r="AV137">
        <v>426.7</v>
      </c>
      <c r="AW137">
        <v>0</v>
      </c>
      <c r="AX137">
        <v>0</v>
      </c>
      <c r="AY137">
        <v>0</v>
      </c>
      <c r="AZ137">
        <v>0</v>
      </c>
      <c r="BA137">
        <v>0</v>
      </c>
      <c r="BB137">
        <v>0</v>
      </c>
      <c r="BC137">
        <v>0</v>
      </c>
      <c r="BD137">
        <v>904.5</v>
      </c>
      <c r="BE137">
        <v>688.7</v>
      </c>
      <c r="BF137">
        <v>576.6</v>
      </c>
      <c r="BG137">
        <v>512.79999999999995</v>
      </c>
      <c r="BH137">
        <v>478.2</v>
      </c>
      <c r="BI137">
        <v>451.1</v>
      </c>
      <c r="BJ137">
        <v>410.2</v>
      </c>
      <c r="BK137">
        <v>42.5</v>
      </c>
      <c r="BL137">
        <v>40.4</v>
      </c>
      <c r="BM137">
        <v>38.799999999999997</v>
      </c>
      <c r="BN137">
        <v>37.799999999999997</v>
      </c>
      <c r="BO137">
        <v>37.1</v>
      </c>
      <c r="BP137">
        <v>36.9</v>
      </c>
      <c r="BQ137">
        <v>37</v>
      </c>
      <c r="BR137">
        <v>141.5</v>
      </c>
      <c r="BS137">
        <v>145.9</v>
      </c>
      <c r="BT137">
        <v>149.30000000000001</v>
      </c>
      <c r="BU137">
        <v>154.9</v>
      </c>
      <c r="BV137">
        <v>161.4</v>
      </c>
      <c r="BW137">
        <v>174.1</v>
      </c>
      <c r="BX137">
        <v>177.7</v>
      </c>
      <c r="BY137">
        <v>909.4</v>
      </c>
      <c r="BZ137">
        <v>749</v>
      </c>
      <c r="CA137">
        <v>670.4</v>
      </c>
      <c r="CB137">
        <v>637.5</v>
      </c>
      <c r="CC137">
        <v>620.79999999999995</v>
      </c>
      <c r="CD137">
        <v>610.6</v>
      </c>
      <c r="CE137">
        <v>600</v>
      </c>
      <c r="CF137">
        <v>601.20000000000005</v>
      </c>
      <c r="CG137">
        <v>510.1</v>
      </c>
      <c r="CH137">
        <v>468.3</v>
      </c>
      <c r="CI137">
        <v>451.7</v>
      </c>
      <c r="CJ137">
        <v>444.3</v>
      </c>
      <c r="CK137">
        <v>439.4</v>
      </c>
      <c r="CL137">
        <v>433.7</v>
      </c>
      <c r="CM137">
        <v>572.70000000000005</v>
      </c>
      <c r="CN137">
        <v>492.5</v>
      </c>
      <c r="CO137">
        <v>456</v>
      </c>
      <c r="CP137">
        <v>440.2</v>
      </c>
      <c r="CQ137">
        <v>433.1</v>
      </c>
      <c r="CR137">
        <v>428.2</v>
      </c>
      <c r="CS137">
        <v>422.2</v>
      </c>
      <c r="CT137">
        <v>554.79999999999995</v>
      </c>
      <c r="CU137">
        <v>481.7</v>
      </c>
      <c r="CV137">
        <v>447.9</v>
      </c>
      <c r="CW137">
        <v>430.2</v>
      </c>
      <c r="CX137">
        <v>419.5</v>
      </c>
      <c r="CY137">
        <v>412.8</v>
      </c>
      <c r="CZ137">
        <v>403.8</v>
      </c>
      <c r="DA137">
        <v>566.79999999999995</v>
      </c>
      <c r="DB137">
        <v>485.8</v>
      </c>
      <c r="DC137">
        <v>447.6</v>
      </c>
      <c r="DD137">
        <v>428.5</v>
      </c>
      <c r="DE137">
        <v>413.6</v>
      </c>
      <c r="DF137">
        <v>402.2</v>
      </c>
      <c r="DG137">
        <v>387.2</v>
      </c>
      <c r="DH137">
        <v>572.9</v>
      </c>
      <c r="DI137">
        <v>477.6</v>
      </c>
      <c r="DJ137">
        <v>436.6</v>
      </c>
      <c r="DK137">
        <v>415.2</v>
      </c>
      <c r="DL137">
        <v>399.5</v>
      </c>
      <c r="DM137">
        <v>389.5</v>
      </c>
      <c r="DN137">
        <v>373.5</v>
      </c>
      <c r="DO137">
        <v>589.5</v>
      </c>
      <c r="DP137">
        <v>487.2</v>
      </c>
      <c r="DQ137">
        <v>441.1</v>
      </c>
      <c r="DR137">
        <v>415.7</v>
      </c>
      <c r="DS137">
        <v>395.5</v>
      </c>
      <c r="DT137">
        <v>379</v>
      </c>
      <c r="DU137">
        <v>356.2</v>
      </c>
      <c r="DV137">
        <v>656.8</v>
      </c>
      <c r="DW137">
        <v>529.79999999999995</v>
      </c>
      <c r="DX137">
        <v>464.2</v>
      </c>
      <c r="DY137">
        <v>431.4</v>
      </c>
      <c r="DZ137">
        <v>408.1</v>
      </c>
      <c r="EA137">
        <v>387.2</v>
      </c>
      <c r="EB137">
        <v>348.9</v>
      </c>
      <c r="EC137">
        <v>779.8</v>
      </c>
      <c r="ED137">
        <v>617.1</v>
      </c>
      <c r="EE137">
        <v>523.70000000000005</v>
      </c>
      <c r="EF137">
        <v>467.1</v>
      </c>
      <c r="EG137">
        <v>435.2</v>
      </c>
      <c r="EH137">
        <v>412.9</v>
      </c>
      <c r="EI137">
        <v>373.9</v>
      </c>
      <c r="EJ137">
        <v>900.4</v>
      </c>
      <c r="EK137">
        <v>712.5</v>
      </c>
      <c r="EL137">
        <v>604.70000000000005</v>
      </c>
      <c r="EM137">
        <v>535.29999999999995</v>
      </c>
      <c r="EN137">
        <v>488.1</v>
      </c>
      <c r="EO137">
        <v>452.5</v>
      </c>
      <c r="EP137">
        <v>407.5</v>
      </c>
      <c r="EQ137">
        <v>0.94220000000000004</v>
      </c>
      <c r="ER137">
        <v>1.2130000000000001</v>
      </c>
      <c r="ES137">
        <v>1.1778</v>
      </c>
      <c r="ET137">
        <v>0.60570000000000002</v>
      </c>
      <c r="EU137">
        <v>0.84099999999999997</v>
      </c>
      <c r="EV137">
        <v>0.97889999999999999</v>
      </c>
      <c r="EW137">
        <v>0</v>
      </c>
      <c r="EX137">
        <v>0</v>
      </c>
      <c r="EY137">
        <v>2024</v>
      </c>
      <c r="EZ137">
        <v>0.94850000000000001</v>
      </c>
      <c r="FA137">
        <v>632.6</v>
      </c>
      <c r="FB137" t="s">
        <v>6861</v>
      </c>
      <c r="FC137">
        <v>8.7840000000000007</v>
      </c>
      <c r="FD137">
        <v>7686</v>
      </c>
      <c r="FE137">
        <v>29.5</v>
      </c>
      <c r="FF137">
        <v>36.4</v>
      </c>
      <c r="FG137">
        <v>40</v>
      </c>
      <c r="FH137">
        <v>92.5</v>
      </c>
      <c r="FI137">
        <v>83.4</v>
      </c>
      <c r="FJ137">
        <v>760.7</v>
      </c>
      <c r="FK137">
        <v>574.5</v>
      </c>
      <c r="FL137">
        <v>509.4</v>
      </c>
      <c r="FM137">
        <v>990.6</v>
      </c>
      <c r="FN137">
        <v>713.4</v>
      </c>
      <c r="FO137">
        <v>612.9</v>
      </c>
      <c r="FP137">
        <v>629.4</v>
      </c>
      <c r="FQ137">
        <v>586.9</v>
      </c>
      <c r="FR137">
        <v>0.95330000000000004</v>
      </c>
      <c r="FS137">
        <v>1.0223</v>
      </c>
      <c r="FT137">
        <v>584.20000000000005</v>
      </c>
      <c r="FU137">
        <v>482.7</v>
      </c>
      <c r="FV137">
        <v>454.3</v>
      </c>
      <c r="FW137">
        <v>42.1</v>
      </c>
      <c r="FX137">
        <v>178.6</v>
      </c>
      <c r="FY137">
        <v>741.7</v>
      </c>
      <c r="FZ137">
        <v>496.4</v>
      </c>
      <c r="GA137">
        <v>476.8</v>
      </c>
      <c r="GB137">
        <v>448.2</v>
      </c>
      <c r="GC137">
        <v>425.9</v>
      </c>
      <c r="GD137">
        <v>394.9</v>
      </c>
      <c r="GE137">
        <v>373.5</v>
      </c>
      <c r="GF137">
        <v>374.3</v>
      </c>
      <c r="GG137">
        <v>396.9</v>
      </c>
      <c r="GH137">
        <v>426.6</v>
      </c>
    </row>
    <row r="138" spans="1:190" x14ac:dyDescent="0.25">
      <c r="A138" t="s">
        <v>5540</v>
      </c>
      <c r="B138" t="s">
        <v>6678</v>
      </c>
      <c r="C138" t="s">
        <v>6679</v>
      </c>
      <c r="D138" t="s">
        <v>6680</v>
      </c>
      <c r="E138" t="s">
        <v>6681</v>
      </c>
      <c r="F138" t="s">
        <v>6682</v>
      </c>
      <c r="G138" t="s">
        <v>1122</v>
      </c>
      <c r="H138">
        <v>1990</v>
      </c>
      <c r="I138" t="s">
        <v>5540</v>
      </c>
      <c r="J138" t="s">
        <v>5540</v>
      </c>
      <c r="K138" t="s">
        <v>924</v>
      </c>
      <c r="L138" t="s">
        <v>1698</v>
      </c>
      <c r="M138" t="s">
        <v>1781</v>
      </c>
      <c r="N138">
        <v>540</v>
      </c>
      <c r="O138" s="96">
        <v>45382.879050925927</v>
      </c>
      <c r="P138">
        <v>10.28</v>
      </c>
      <c r="Q138">
        <v>8.41</v>
      </c>
      <c r="R138">
        <v>1.8859999999999999</v>
      </c>
      <c r="S138">
        <v>3.45</v>
      </c>
      <c r="T138">
        <v>6250</v>
      </c>
      <c r="U138">
        <v>0</v>
      </c>
      <c r="V138">
        <v>0.63</v>
      </c>
      <c r="W138">
        <v>695.7</v>
      </c>
      <c r="X138">
        <v>0.79049999999999998</v>
      </c>
      <c r="Y138">
        <v>759</v>
      </c>
      <c r="Z138">
        <v>0.96740000000000004</v>
      </c>
      <c r="AA138">
        <v>620.20000000000005</v>
      </c>
      <c r="AB138">
        <v>1124.5</v>
      </c>
      <c r="AC138">
        <v>915.2</v>
      </c>
      <c r="AD138">
        <v>797.4</v>
      </c>
      <c r="AE138">
        <v>725.3</v>
      </c>
      <c r="AF138">
        <v>683</v>
      </c>
      <c r="AG138">
        <v>658</v>
      </c>
      <c r="AH138">
        <v>634.70000000000005</v>
      </c>
      <c r="AI138">
        <v>0</v>
      </c>
      <c r="AJ138">
        <v>0</v>
      </c>
      <c r="AK138">
        <v>0</v>
      </c>
      <c r="AL138">
        <v>0</v>
      </c>
      <c r="AM138">
        <v>0</v>
      </c>
      <c r="AN138">
        <v>0</v>
      </c>
      <c r="AO138">
        <v>0</v>
      </c>
      <c r="AP138">
        <v>871</v>
      </c>
      <c r="AQ138">
        <v>720.8</v>
      </c>
      <c r="AR138">
        <v>641.70000000000005</v>
      </c>
      <c r="AS138">
        <v>597.4</v>
      </c>
      <c r="AT138">
        <v>572.29999999999995</v>
      </c>
      <c r="AU138">
        <v>556.70000000000005</v>
      </c>
      <c r="AV138">
        <v>537.79999999999995</v>
      </c>
      <c r="AW138">
        <v>0</v>
      </c>
      <c r="AX138">
        <v>0</v>
      </c>
      <c r="AY138">
        <v>0</v>
      </c>
      <c r="AZ138">
        <v>0</v>
      </c>
      <c r="BA138">
        <v>0</v>
      </c>
      <c r="BB138">
        <v>0</v>
      </c>
      <c r="BC138">
        <v>0</v>
      </c>
      <c r="BD138">
        <v>1120.5999999999999</v>
      </c>
      <c r="BE138">
        <v>861</v>
      </c>
      <c r="BF138">
        <v>720.4</v>
      </c>
      <c r="BG138">
        <v>637</v>
      </c>
      <c r="BH138">
        <v>593.6</v>
      </c>
      <c r="BI138">
        <v>562.6</v>
      </c>
      <c r="BJ138">
        <v>514.9</v>
      </c>
      <c r="BK138">
        <v>43.4</v>
      </c>
      <c r="BL138">
        <v>41.5</v>
      </c>
      <c r="BM138">
        <v>40.4</v>
      </c>
      <c r="BN138">
        <v>39.6</v>
      </c>
      <c r="BO138">
        <v>39.4</v>
      </c>
      <c r="BP138">
        <v>39.1</v>
      </c>
      <c r="BQ138">
        <v>39.200000000000003</v>
      </c>
      <c r="BR138">
        <v>145.6</v>
      </c>
      <c r="BS138">
        <v>150.69999999999999</v>
      </c>
      <c r="BT138">
        <v>152.80000000000001</v>
      </c>
      <c r="BU138">
        <v>159.30000000000001</v>
      </c>
      <c r="BV138">
        <v>172.7</v>
      </c>
      <c r="BW138">
        <v>178.1</v>
      </c>
      <c r="BX138">
        <v>179</v>
      </c>
      <c r="BY138">
        <v>1162.8</v>
      </c>
      <c r="BZ138">
        <v>967.9</v>
      </c>
      <c r="CA138">
        <v>865</v>
      </c>
      <c r="CB138">
        <v>808.1</v>
      </c>
      <c r="CC138">
        <v>782</v>
      </c>
      <c r="CD138">
        <v>770.2</v>
      </c>
      <c r="CE138">
        <v>767.3</v>
      </c>
      <c r="CF138">
        <v>762.7</v>
      </c>
      <c r="CG138">
        <v>651.29999999999995</v>
      </c>
      <c r="CH138">
        <v>593.6</v>
      </c>
      <c r="CI138">
        <v>564.70000000000005</v>
      </c>
      <c r="CJ138">
        <v>549.9</v>
      </c>
      <c r="CK138">
        <v>543</v>
      </c>
      <c r="CL138">
        <v>538.79999999999995</v>
      </c>
      <c r="CM138">
        <v>725.6</v>
      </c>
      <c r="CN138">
        <v>625</v>
      </c>
      <c r="CO138">
        <v>575.79999999999995</v>
      </c>
      <c r="CP138">
        <v>550.6</v>
      </c>
      <c r="CQ138">
        <v>536.6</v>
      </c>
      <c r="CR138">
        <v>528.5</v>
      </c>
      <c r="CS138">
        <v>522.9</v>
      </c>
      <c r="CT138">
        <v>705.5</v>
      </c>
      <c r="CU138">
        <v>608.1</v>
      </c>
      <c r="CV138">
        <v>562.20000000000005</v>
      </c>
      <c r="CW138">
        <v>538.4</v>
      </c>
      <c r="CX138">
        <v>523.20000000000005</v>
      </c>
      <c r="CY138">
        <v>512.29999999999995</v>
      </c>
      <c r="CZ138">
        <v>499.9</v>
      </c>
      <c r="DA138">
        <v>713.8</v>
      </c>
      <c r="DB138">
        <v>600.70000000000005</v>
      </c>
      <c r="DC138">
        <v>549.5</v>
      </c>
      <c r="DD138">
        <v>525.5</v>
      </c>
      <c r="DE138">
        <v>512.4</v>
      </c>
      <c r="DF138">
        <v>505.1</v>
      </c>
      <c r="DG138">
        <v>486.2</v>
      </c>
      <c r="DH138">
        <v>706.2</v>
      </c>
      <c r="DI138">
        <v>591.4</v>
      </c>
      <c r="DJ138">
        <v>541.6</v>
      </c>
      <c r="DK138">
        <v>515.4</v>
      </c>
      <c r="DL138">
        <v>496.1</v>
      </c>
      <c r="DM138">
        <v>480.7</v>
      </c>
      <c r="DN138">
        <v>460.6</v>
      </c>
      <c r="DO138">
        <v>728.6</v>
      </c>
      <c r="DP138">
        <v>605.1</v>
      </c>
      <c r="DQ138">
        <v>547.79999999999995</v>
      </c>
      <c r="DR138">
        <v>518.9</v>
      </c>
      <c r="DS138">
        <v>497.5</v>
      </c>
      <c r="DT138">
        <v>479.5</v>
      </c>
      <c r="DU138">
        <v>450.2</v>
      </c>
      <c r="DV138">
        <v>803.7</v>
      </c>
      <c r="DW138">
        <v>655.4</v>
      </c>
      <c r="DX138">
        <v>574.4</v>
      </c>
      <c r="DY138">
        <v>535.1</v>
      </c>
      <c r="DZ138">
        <v>510.6</v>
      </c>
      <c r="EA138">
        <v>490.4</v>
      </c>
      <c r="EB138">
        <v>456.3</v>
      </c>
      <c r="EC138">
        <v>940.6</v>
      </c>
      <c r="ED138">
        <v>747.3</v>
      </c>
      <c r="EE138">
        <v>633.9</v>
      </c>
      <c r="EF138">
        <v>568</v>
      </c>
      <c r="EG138">
        <v>533.70000000000005</v>
      </c>
      <c r="EH138">
        <v>511.1</v>
      </c>
      <c r="EI138">
        <v>474.8</v>
      </c>
      <c r="EJ138">
        <v>1086.0999999999999</v>
      </c>
      <c r="EK138">
        <v>862.4</v>
      </c>
      <c r="EL138">
        <v>729.9</v>
      </c>
      <c r="EM138">
        <v>642.6</v>
      </c>
      <c r="EN138">
        <v>584</v>
      </c>
      <c r="EO138">
        <v>545.70000000000005</v>
      </c>
      <c r="EP138">
        <v>502</v>
      </c>
      <c r="EQ138">
        <v>0.75380000000000003</v>
      </c>
      <c r="ER138">
        <v>0.9738</v>
      </c>
      <c r="ES138">
        <v>0.99460000000000004</v>
      </c>
      <c r="ET138">
        <v>0.49640000000000001</v>
      </c>
      <c r="EU138">
        <v>0.68230000000000002</v>
      </c>
      <c r="EV138">
        <v>0.81599999999999995</v>
      </c>
      <c r="EW138">
        <v>0</v>
      </c>
      <c r="EX138">
        <v>0</v>
      </c>
      <c r="EY138">
        <v>2024</v>
      </c>
      <c r="EZ138">
        <v>0.78359999999999996</v>
      </c>
      <c r="FA138">
        <v>765.7</v>
      </c>
      <c r="FB138" t="s">
        <v>6513</v>
      </c>
      <c r="FC138">
        <v>6.2690000000000001</v>
      </c>
      <c r="FD138">
        <v>6773</v>
      </c>
      <c r="FE138">
        <v>24.8</v>
      </c>
      <c r="FF138">
        <v>18.899999999999999</v>
      </c>
      <c r="FG138">
        <v>30.1</v>
      </c>
      <c r="FH138">
        <v>57.8</v>
      </c>
      <c r="FI138">
        <v>0</v>
      </c>
      <c r="FJ138">
        <v>925.4</v>
      </c>
      <c r="FK138">
        <v>694.4</v>
      </c>
      <c r="FL138">
        <v>603.29999999999995</v>
      </c>
      <c r="FM138">
        <v>1208.7</v>
      </c>
      <c r="FN138">
        <v>879.4</v>
      </c>
      <c r="FO138">
        <v>735.3</v>
      </c>
      <c r="FP138">
        <v>772.7</v>
      </c>
      <c r="FQ138">
        <v>695.6</v>
      </c>
      <c r="FR138">
        <v>0.77649999999999997</v>
      </c>
      <c r="FS138">
        <v>0.86250000000000004</v>
      </c>
      <c r="FT138">
        <v>681.5</v>
      </c>
      <c r="FU138">
        <v>566.70000000000005</v>
      </c>
      <c r="FV138">
        <v>535</v>
      </c>
      <c r="FW138">
        <v>44</v>
      </c>
      <c r="FX138">
        <v>178.6</v>
      </c>
      <c r="FY138">
        <v>853</v>
      </c>
      <c r="FZ138">
        <v>567.29999999999995</v>
      </c>
      <c r="GA138">
        <v>545.9</v>
      </c>
      <c r="GB138">
        <v>522.5</v>
      </c>
      <c r="GC138">
        <v>498.5</v>
      </c>
      <c r="GD138">
        <v>475</v>
      </c>
      <c r="GE138">
        <v>458.1</v>
      </c>
      <c r="GF138">
        <v>458.2</v>
      </c>
      <c r="GG138">
        <v>479.9</v>
      </c>
      <c r="GH138">
        <v>510</v>
      </c>
    </row>
    <row r="139" spans="1:190" x14ac:dyDescent="0.25">
      <c r="A139" t="s">
        <v>5540</v>
      </c>
      <c r="B139" t="s">
        <v>6500</v>
      </c>
      <c r="C139" t="s">
        <v>6501</v>
      </c>
      <c r="D139" t="s">
        <v>6502</v>
      </c>
      <c r="E139" t="s">
        <v>6503</v>
      </c>
      <c r="F139" t="s">
        <v>3651</v>
      </c>
      <c r="G139" t="s">
        <v>1594</v>
      </c>
      <c r="H139">
        <v>2006</v>
      </c>
      <c r="I139" t="s">
        <v>5540</v>
      </c>
      <c r="J139" t="s">
        <v>5540</v>
      </c>
      <c r="K139" t="s">
        <v>924</v>
      </c>
      <c r="L139" t="s">
        <v>1698</v>
      </c>
      <c r="M139" t="s">
        <v>1781</v>
      </c>
      <c r="N139">
        <v>547</v>
      </c>
      <c r="O139" s="96">
        <v>45406.362928240742</v>
      </c>
      <c r="P139">
        <v>9.4049999999999994</v>
      </c>
      <c r="Q139">
        <v>8.6440000000000001</v>
      </c>
      <c r="R139">
        <v>1.806</v>
      </c>
      <c r="S139">
        <v>3.18</v>
      </c>
      <c r="T139">
        <v>4622</v>
      </c>
      <c r="U139">
        <v>0</v>
      </c>
      <c r="V139">
        <v>0.37</v>
      </c>
      <c r="W139">
        <v>700.1</v>
      </c>
      <c r="X139">
        <v>0.78549999999999998</v>
      </c>
      <c r="Y139">
        <v>763.8</v>
      </c>
      <c r="Z139">
        <v>0.96940000000000004</v>
      </c>
      <c r="AA139">
        <v>619</v>
      </c>
      <c r="AB139">
        <v>1182.7</v>
      </c>
      <c r="AC139">
        <v>941.4</v>
      </c>
      <c r="AD139">
        <v>811.3</v>
      </c>
      <c r="AE139">
        <v>728.1</v>
      </c>
      <c r="AF139">
        <v>674.1</v>
      </c>
      <c r="AG139">
        <v>642.70000000000005</v>
      </c>
      <c r="AH139">
        <v>615.70000000000005</v>
      </c>
      <c r="AI139">
        <v>0</v>
      </c>
      <c r="AJ139">
        <v>0</v>
      </c>
      <c r="AK139">
        <v>0</v>
      </c>
      <c r="AL139">
        <v>0</v>
      </c>
      <c r="AM139">
        <v>0</v>
      </c>
      <c r="AN139">
        <v>0</v>
      </c>
      <c r="AO139">
        <v>0</v>
      </c>
      <c r="AP139">
        <v>907.4</v>
      </c>
      <c r="AQ139">
        <v>734.5</v>
      </c>
      <c r="AR139">
        <v>646</v>
      </c>
      <c r="AS139">
        <v>594.4</v>
      </c>
      <c r="AT139">
        <v>562.20000000000005</v>
      </c>
      <c r="AU139">
        <v>542.20000000000005</v>
      </c>
      <c r="AV139">
        <v>519.20000000000005</v>
      </c>
      <c r="AW139">
        <v>0</v>
      </c>
      <c r="AX139">
        <v>0</v>
      </c>
      <c r="AY139">
        <v>0</v>
      </c>
      <c r="AZ139">
        <v>0</v>
      </c>
      <c r="BA139">
        <v>0</v>
      </c>
      <c r="BB139">
        <v>0</v>
      </c>
      <c r="BC139">
        <v>0</v>
      </c>
      <c r="BD139">
        <v>1176.2</v>
      </c>
      <c r="BE139">
        <v>882.6</v>
      </c>
      <c r="BF139">
        <v>728.9</v>
      </c>
      <c r="BG139">
        <v>635.20000000000005</v>
      </c>
      <c r="BH139">
        <v>583.20000000000005</v>
      </c>
      <c r="BI139">
        <v>547.79999999999995</v>
      </c>
      <c r="BJ139">
        <v>497.5</v>
      </c>
      <c r="BK139">
        <v>44.3</v>
      </c>
      <c r="BL139">
        <v>42.5</v>
      </c>
      <c r="BM139">
        <v>41.3</v>
      </c>
      <c r="BN139">
        <v>40.200000000000003</v>
      </c>
      <c r="BO139">
        <v>39</v>
      </c>
      <c r="BP139">
        <v>38.4</v>
      </c>
      <c r="BQ139">
        <v>39.1</v>
      </c>
      <c r="BR139">
        <v>145.5</v>
      </c>
      <c r="BS139">
        <v>149.6</v>
      </c>
      <c r="BT139">
        <v>152.80000000000001</v>
      </c>
      <c r="BU139">
        <v>158.1</v>
      </c>
      <c r="BV139">
        <v>170.9</v>
      </c>
      <c r="BW139">
        <v>177.7</v>
      </c>
      <c r="BX139">
        <v>178.6</v>
      </c>
      <c r="BY139">
        <v>1247.5999999999999</v>
      </c>
      <c r="BZ139">
        <v>1012.6</v>
      </c>
      <c r="CA139">
        <v>891.3</v>
      </c>
      <c r="CB139">
        <v>814.3</v>
      </c>
      <c r="CC139">
        <v>767.2</v>
      </c>
      <c r="CD139">
        <v>745.5</v>
      </c>
      <c r="CE139">
        <v>738.4</v>
      </c>
      <c r="CF139">
        <v>810.7</v>
      </c>
      <c r="CG139">
        <v>672</v>
      </c>
      <c r="CH139">
        <v>601.4</v>
      </c>
      <c r="CI139">
        <v>563</v>
      </c>
      <c r="CJ139">
        <v>541.1</v>
      </c>
      <c r="CK139">
        <v>529.20000000000005</v>
      </c>
      <c r="CL139">
        <v>521.6</v>
      </c>
      <c r="CM139">
        <v>766.6</v>
      </c>
      <c r="CN139">
        <v>641.20000000000005</v>
      </c>
      <c r="CO139">
        <v>579.20000000000005</v>
      </c>
      <c r="CP139">
        <v>547.4</v>
      </c>
      <c r="CQ139">
        <v>528.29999999999995</v>
      </c>
      <c r="CR139">
        <v>516.20000000000005</v>
      </c>
      <c r="CS139">
        <v>505.8</v>
      </c>
      <c r="CT139">
        <v>741.9</v>
      </c>
      <c r="CU139">
        <v>621.9</v>
      </c>
      <c r="CV139">
        <v>563.20000000000005</v>
      </c>
      <c r="CW139">
        <v>534.4</v>
      </c>
      <c r="CX139">
        <v>516.20000000000005</v>
      </c>
      <c r="CY139">
        <v>501.9</v>
      </c>
      <c r="CZ139">
        <v>482.7</v>
      </c>
      <c r="DA139">
        <v>714.6</v>
      </c>
      <c r="DB139">
        <v>592.5</v>
      </c>
      <c r="DC139">
        <v>538.70000000000005</v>
      </c>
      <c r="DD139">
        <v>512.20000000000005</v>
      </c>
      <c r="DE139">
        <v>494.8</v>
      </c>
      <c r="DF139">
        <v>484.3</v>
      </c>
      <c r="DG139">
        <v>471.9</v>
      </c>
      <c r="DH139">
        <v>711.5</v>
      </c>
      <c r="DI139">
        <v>586.4</v>
      </c>
      <c r="DJ139">
        <v>533.20000000000005</v>
      </c>
      <c r="DK139">
        <v>505.4</v>
      </c>
      <c r="DL139">
        <v>483.5</v>
      </c>
      <c r="DM139">
        <v>464.2</v>
      </c>
      <c r="DN139">
        <v>434.2</v>
      </c>
      <c r="DO139">
        <v>735.9</v>
      </c>
      <c r="DP139">
        <v>602.29999999999995</v>
      </c>
      <c r="DQ139">
        <v>540.5</v>
      </c>
      <c r="DR139">
        <v>510.2</v>
      </c>
      <c r="DS139">
        <v>487.4</v>
      </c>
      <c r="DT139">
        <v>466.5</v>
      </c>
      <c r="DU139">
        <v>428.5</v>
      </c>
      <c r="DV139">
        <v>820.3</v>
      </c>
      <c r="DW139">
        <v>659.3</v>
      </c>
      <c r="DX139">
        <v>572</v>
      </c>
      <c r="DY139">
        <v>529.6</v>
      </c>
      <c r="DZ139">
        <v>503.6</v>
      </c>
      <c r="EA139">
        <v>481.4</v>
      </c>
      <c r="EB139">
        <v>440.8</v>
      </c>
      <c r="EC139">
        <v>968</v>
      </c>
      <c r="ED139">
        <v>753.5</v>
      </c>
      <c r="EE139">
        <v>635</v>
      </c>
      <c r="EF139">
        <v>565</v>
      </c>
      <c r="EG139">
        <v>528</v>
      </c>
      <c r="EH139">
        <v>503.8</v>
      </c>
      <c r="EI139">
        <v>463.5</v>
      </c>
      <c r="EJ139">
        <v>1117.7</v>
      </c>
      <c r="EK139">
        <v>870.1</v>
      </c>
      <c r="EL139">
        <v>731.3</v>
      </c>
      <c r="EM139">
        <v>641.9</v>
      </c>
      <c r="EN139">
        <v>581</v>
      </c>
      <c r="EO139">
        <v>540</v>
      </c>
      <c r="EP139">
        <v>493.1</v>
      </c>
      <c r="EQ139">
        <v>0.73089999999999999</v>
      </c>
      <c r="ER139">
        <v>0.97519999999999996</v>
      </c>
      <c r="ES139">
        <v>1.1432</v>
      </c>
      <c r="ET139">
        <v>0.58560000000000001</v>
      </c>
      <c r="EU139">
        <v>0.8165</v>
      </c>
      <c r="EV139">
        <v>0.9627</v>
      </c>
      <c r="EW139">
        <v>0</v>
      </c>
      <c r="EX139">
        <v>0</v>
      </c>
      <c r="EY139">
        <v>2024</v>
      </c>
      <c r="EZ139">
        <v>0.91800000000000004</v>
      </c>
      <c r="FA139">
        <v>653.6</v>
      </c>
      <c r="FB139" t="s">
        <v>6082</v>
      </c>
      <c r="FC139">
        <v>8.3130000000000006</v>
      </c>
      <c r="FD139">
        <v>6463</v>
      </c>
      <c r="FE139">
        <v>27.3</v>
      </c>
      <c r="FF139">
        <v>33.299999999999997</v>
      </c>
      <c r="FG139">
        <v>21.1</v>
      </c>
      <c r="FH139">
        <v>72.099999999999994</v>
      </c>
      <c r="FI139">
        <v>66.400000000000006</v>
      </c>
      <c r="FJ139">
        <v>792.1</v>
      </c>
      <c r="FK139">
        <v>594.9</v>
      </c>
      <c r="FL139">
        <v>524.79999999999995</v>
      </c>
      <c r="FM139">
        <v>1024.5999999999999</v>
      </c>
      <c r="FN139">
        <v>734.8</v>
      </c>
      <c r="FO139">
        <v>623.20000000000005</v>
      </c>
      <c r="FP139">
        <v>651</v>
      </c>
      <c r="FQ139">
        <v>608.6</v>
      </c>
      <c r="FR139">
        <v>0.92169999999999996</v>
      </c>
      <c r="FS139">
        <v>0.98580000000000001</v>
      </c>
      <c r="FT139">
        <v>584.29999999999995</v>
      </c>
      <c r="FU139">
        <v>493.8</v>
      </c>
      <c r="FV139">
        <v>470</v>
      </c>
      <c r="FW139">
        <v>38.799999999999997</v>
      </c>
      <c r="FX139">
        <v>179</v>
      </c>
      <c r="FY139">
        <v>726.5</v>
      </c>
      <c r="FZ139">
        <v>510.2</v>
      </c>
      <c r="GA139">
        <v>494.3</v>
      </c>
      <c r="GB139">
        <v>469.7</v>
      </c>
      <c r="GC139">
        <v>448.6</v>
      </c>
      <c r="GD139">
        <v>417.1</v>
      </c>
      <c r="GE139">
        <v>393.4</v>
      </c>
      <c r="GF139">
        <v>394.4</v>
      </c>
      <c r="GG139">
        <v>414.9</v>
      </c>
      <c r="GH139">
        <v>442.1</v>
      </c>
    </row>
    <row r="140" spans="1:190" x14ac:dyDescent="0.25">
      <c r="A140" t="s">
        <v>5540</v>
      </c>
      <c r="B140" t="s">
        <v>6568</v>
      </c>
      <c r="C140" t="s">
        <v>6569</v>
      </c>
      <c r="D140" t="s">
        <v>6570</v>
      </c>
      <c r="E140" t="s">
        <v>6571</v>
      </c>
      <c r="F140" t="s">
        <v>6572</v>
      </c>
      <c r="G140" t="s">
        <v>6573</v>
      </c>
      <c r="H140">
        <v>1980</v>
      </c>
      <c r="I140" t="s">
        <v>5540</v>
      </c>
      <c r="J140" t="s">
        <v>5540</v>
      </c>
      <c r="K140" t="s">
        <v>924</v>
      </c>
      <c r="L140" t="s">
        <v>1698</v>
      </c>
      <c r="M140" t="s">
        <v>1781</v>
      </c>
      <c r="N140">
        <v>550</v>
      </c>
      <c r="O140" s="96">
        <v>45382.870439814818</v>
      </c>
      <c r="P140">
        <v>12.035</v>
      </c>
      <c r="Q140">
        <v>10.616</v>
      </c>
      <c r="R140">
        <v>2.0190000000000001</v>
      </c>
      <c r="S140">
        <v>3.9</v>
      </c>
      <c r="T140">
        <v>8281</v>
      </c>
      <c r="U140">
        <v>0</v>
      </c>
      <c r="V140">
        <v>0.25</v>
      </c>
      <c r="W140">
        <v>601.29999999999995</v>
      </c>
      <c r="X140">
        <v>0.90069999999999995</v>
      </c>
      <c r="Y140">
        <v>666.1</v>
      </c>
      <c r="Z140">
        <v>1.1108</v>
      </c>
      <c r="AA140">
        <v>540.20000000000005</v>
      </c>
      <c r="AB140">
        <v>954.6</v>
      </c>
      <c r="AC140">
        <v>777</v>
      </c>
      <c r="AD140">
        <v>685.7</v>
      </c>
      <c r="AE140">
        <v>640.79999999999995</v>
      </c>
      <c r="AF140">
        <v>618.20000000000005</v>
      </c>
      <c r="AG140">
        <v>594.1</v>
      </c>
      <c r="AH140">
        <v>565.20000000000005</v>
      </c>
      <c r="AI140">
        <v>0</v>
      </c>
      <c r="AJ140">
        <v>0</v>
      </c>
      <c r="AK140">
        <v>0</v>
      </c>
      <c r="AL140">
        <v>0</v>
      </c>
      <c r="AM140">
        <v>0</v>
      </c>
      <c r="AN140">
        <v>0</v>
      </c>
      <c r="AO140">
        <v>0</v>
      </c>
      <c r="AP140">
        <v>733.5</v>
      </c>
      <c r="AQ140">
        <v>611.29999999999995</v>
      </c>
      <c r="AR140">
        <v>552.79999999999995</v>
      </c>
      <c r="AS140">
        <v>524</v>
      </c>
      <c r="AT140">
        <v>507.6</v>
      </c>
      <c r="AU140">
        <v>493.6</v>
      </c>
      <c r="AV140">
        <v>474.7</v>
      </c>
      <c r="AW140">
        <v>0</v>
      </c>
      <c r="AX140">
        <v>0</v>
      </c>
      <c r="AY140">
        <v>0</v>
      </c>
      <c r="AZ140">
        <v>0</v>
      </c>
      <c r="BA140">
        <v>0</v>
      </c>
      <c r="BB140">
        <v>0</v>
      </c>
      <c r="BC140">
        <v>0</v>
      </c>
      <c r="BD140">
        <v>954.1</v>
      </c>
      <c r="BE140">
        <v>731.8</v>
      </c>
      <c r="BF140">
        <v>620.5</v>
      </c>
      <c r="BG140">
        <v>559</v>
      </c>
      <c r="BH140">
        <v>526.9</v>
      </c>
      <c r="BI140">
        <v>499</v>
      </c>
      <c r="BJ140">
        <v>455.2</v>
      </c>
      <c r="BK140">
        <v>43.6</v>
      </c>
      <c r="BL140">
        <v>41.7</v>
      </c>
      <c r="BM140">
        <v>40.299999999999997</v>
      </c>
      <c r="BN140">
        <v>39.200000000000003</v>
      </c>
      <c r="BO140">
        <v>38.6</v>
      </c>
      <c r="BP140">
        <v>38</v>
      </c>
      <c r="BQ140">
        <v>37.9</v>
      </c>
      <c r="BR140">
        <v>143.4</v>
      </c>
      <c r="BS140">
        <v>147.6</v>
      </c>
      <c r="BT140">
        <v>148.30000000000001</v>
      </c>
      <c r="BU140">
        <v>149.4</v>
      </c>
      <c r="BV140">
        <v>151.1</v>
      </c>
      <c r="BW140">
        <v>173.4</v>
      </c>
      <c r="BX140">
        <v>176.8</v>
      </c>
      <c r="BY140">
        <v>959.5</v>
      </c>
      <c r="BZ140">
        <v>801.5</v>
      </c>
      <c r="CA140">
        <v>730</v>
      </c>
      <c r="CB140">
        <v>699.4</v>
      </c>
      <c r="CC140">
        <v>684.3</v>
      </c>
      <c r="CD140">
        <v>674.9</v>
      </c>
      <c r="CE140">
        <v>666</v>
      </c>
      <c r="CF140">
        <v>626.20000000000005</v>
      </c>
      <c r="CG140">
        <v>538.70000000000005</v>
      </c>
      <c r="CH140">
        <v>504.6</v>
      </c>
      <c r="CI140">
        <v>491.6</v>
      </c>
      <c r="CJ140">
        <v>485.3</v>
      </c>
      <c r="CK140">
        <v>481.8</v>
      </c>
      <c r="CL140">
        <v>476.3</v>
      </c>
      <c r="CM140">
        <v>592.9</v>
      </c>
      <c r="CN140">
        <v>520.5</v>
      </c>
      <c r="CO140">
        <v>491.9</v>
      </c>
      <c r="CP140">
        <v>479.1</v>
      </c>
      <c r="CQ140">
        <v>472.9</v>
      </c>
      <c r="CR140">
        <v>469.3</v>
      </c>
      <c r="CS140">
        <v>463.3</v>
      </c>
      <c r="CT140">
        <v>571.1</v>
      </c>
      <c r="CU140">
        <v>508.4</v>
      </c>
      <c r="CV140">
        <v>481.9</v>
      </c>
      <c r="CW140">
        <v>467.2</v>
      </c>
      <c r="CX140">
        <v>457.6</v>
      </c>
      <c r="CY140">
        <v>451.9</v>
      </c>
      <c r="CZ140">
        <v>443.6</v>
      </c>
      <c r="DA140">
        <v>578.79999999999995</v>
      </c>
      <c r="DB140">
        <v>509.9</v>
      </c>
      <c r="DC140">
        <v>479.8</v>
      </c>
      <c r="DD140">
        <v>462.5</v>
      </c>
      <c r="DE140">
        <v>449.9</v>
      </c>
      <c r="DF140">
        <v>439.7</v>
      </c>
      <c r="DG140">
        <v>426.1</v>
      </c>
      <c r="DH140">
        <v>611</v>
      </c>
      <c r="DI140">
        <v>513.70000000000005</v>
      </c>
      <c r="DJ140">
        <v>474.9</v>
      </c>
      <c r="DK140">
        <v>453.5</v>
      </c>
      <c r="DL140">
        <v>437.3</v>
      </c>
      <c r="DM140">
        <v>425.5</v>
      </c>
      <c r="DN140">
        <v>409.7</v>
      </c>
      <c r="DO140">
        <v>626.29999999999995</v>
      </c>
      <c r="DP140">
        <v>522.6</v>
      </c>
      <c r="DQ140">
        <v>478.6</v>
      </c>
      <c r="DR140">
        <v>454.3</v>
      </c>
      <c r="DS140">
        <v>434.9</v>
      </c>
      <c r="DT140">
        <v>418.4</v>
      </c>
      <c r="DU140">
        <v>392.2</v>
      </c>
      <c r="DV140">
        <v>695.8</v>
      </c>
      <c r="DW140">
        <v>563.9</v>
      </c>
      <c r="DX140">
        <v>498.8</v>
      </c>
      <c r="DY140">
        <v>467.7</v>
      </c>
      <c r="DZ140">
        <v>445.6</v>
      </c>
      <c r="EA140">
        <v>425.9</v>
      </c>
      <c r="EB140">
        <v>390</v>
      </c>
      <c r="EC140">
        <v>822.5</v>
      </c>
      <c r="ED140">
        <v>651.6</v>
      </c>
      <c r="EE140">
        <v>555.5</v>
      </c>
      <c r="EF140">
        <v>504.2</v>
      </c>
      <c r="EG140">
        <v>478.5</v>
      </c>
      <c r="EH140">
        <v>461.1</v>
      </c>
      <c r="EI140">
        <v>430.8</v>
      </c>
      <c r="EJ140">
        <v>949.8</v>
      </c>
      <c r="EK140">
        <v>752.5</v>
      </c>
      <c r="EL140">
        <v>641.4</v>
      </c>
      <c r="EM140">
        <v>582.20000000000005</v>
      </c>
      <c r="EN140">
        <v>552</v>
      </c>
      <c r="EO140">
        <v>513.20000000000005</v>
      </c>
      <c r="EP140">
        <v>464.5</v>
      </c>
      <c r="EQ140">
        <v>0.89239999999999997</v>
      </c>
      <c r="ER140">
        <v>1.1177999999999999</v>
      </c>
      <c r="ES140">
        <v>1.2397</v>
      </c>
      <c r="ET140">
        <v>0.65369999999999995</v>
      </c>
      <c r="EU140">
        <v>0.89100000000000001</v>
      </c>
      <c r="EV140">
        <v>1.0333000000000001</v>
      </c>
      <c r="EW140">
        <v>0</v>
      </c>
      <c r="EX140">
        <v>0</v>
      </c>
      <c r="EY140">
        <v>2024</v>
      </c>
      <c r="EZ140">
        <v>1.0004</v>
      </c>
      <c r="FA140">
        <v>599.79999999999995</v>
      </c>
      <c r="FB140" t="s">
        <v>6718</v>
      </c>
      <c r="FC140">
        <v>9.4359999999999999</v>
      </c>
      <c r="FD140">
        <v>5290</v>
      </c>
      <c r="FE140">
        <v>25.4</v>
      </c>
      <c r="FF140">
        <v>42.7</v>
      </c>
      <c r="FG140">
        <v>27.1</v>
      </c>
      <c r="FH140">
        <v>68.8</v>
      </c>
      <c r="FI140">
        <v>0</v>
      </c>
      <c r="FJ140">
        <v>709.6</v>
      </c>
      <c r="FK140">
        <v>547.70000000000005</v>
      </c>
      <c r="FL140">
        <v>484</v>
      </c>
      <c r="FM140">
        <v>917.9</v>
      </c>
      <c r="FN140">
        <v>673.4</v>
      </c>
      <c r="FO140">
        <v>580.70000000000005</v>
      </c>
      <c r="FP140">
        <v>592.9</v>
      </c>
      <c r="FQ140">
        <v>564</v>
      </c>
      <c r="FR140">
        <v>1.012</v>
      </c>
      <c r="FS140">
        <v>1.0638000000000001</v>
      </c>
      <c r="FT140">
        <v>532.1</v>
      </c>
      <c r="FU140">
        <v>442.2</v>
      </c>
      <c r="FV140">
        <v>420.6</v>
      </c>
      <c r="FW140">
        <v>38.1</v>
      </c>
      <c r="FX140">
        <v>174.8</v>
      </c>
      <c r="FY140">
        <v>671.3</v>
      </c>
      <c r="FZ140">
        <v>477.3</v>
      </c>
      <c r="GA140">
        <v>458.9</v>
      </c>
      <c r="GB140">
        <v>427.2</v>
      </c>
      <c r="GC140">
        <v>397.5</v>
      </c>
      <c r="GD140">
        <v>369.1</v>
      </c>
      <c r="GE140">
        <v>341.1</v>
      </c>
      <c r="GF140">
        <v>316.2</v>
      </c>
      <c r="GG140">
        <v>347.4</v>
      </c>
      <c r="GH140">
        <v>392.8</v>
      </c>
    </row>
    <row r="141" spans="1:190" x14ac:dyDescent="0.25">
      <c r="A141" t="s">
        <v>5540</v>
      </c>
      <c r="B141" t="s">
        <v>5968</v>
      </c>
      <c r="C141" t="s">
        <v>5969</v>
      </c>
      <c r="D141" t="s">
        <v>5970</v>
      </c>
      <c r="E141" t="s">
        <v>5971</v>
      </c>
      <c r="F141" t="s">
        <v>1045</v>
      </c>
      <c r="G141" t="s">
        <v>1104</v>
      </c>
      <c r="H141">
        <v>2019</v>
      </c>
      <c r="I141" t="s">
        <v>5540</v>
      </c>
      <c r="J141" t="s">
        <v>5540</v>
      </c>
      <c r="K141" t="s">
        <v>924</v>
      </c>
      <c r="L141" t="s">
        <v>1698</v>
      </c>
      <c r="M141" t="s">
        <v>1781</v>
      </c>
      <c r="N141">
        <v>855</v>
      </c>
      <c r="O141" s="96">
        <v>45382.878946759258</v>
      </c>
      <c r="P141">
        <v>11.99</v>
      </c>
      <c r="Q141">
        <v>11.621</v>
      </c>
      <c r="R141">
        <v>2.073</v>
      </c>
      <c r="S141">
        <v>4.17</v>
      </c>
      <c r="T141">
        <v>10994</v>
      </c>
      <c r="U141">
        <v>0</v>
      </c>
      <c r="V141">
        <v>0.37</v>
      </c>
      <c r="W141">
        <v>614.6</v>
      </c>
      <c r="X141">
        <v>0.88109999999999999</v>
      </c>
      <c r="Y141">
        <v>681</v>
      </c>
      <c r="Z141">
        <v>1.1027</v>
      </c>
      <c r="AA141">
        <v>544.1</v>
      </c>
      <c r="AB141">
        <v>1036.4000000000001</v>
      </c>
      <c r="AC141">
        <v>829.2</v>
      </c>
      <c r="AD141">
        <v>716.7</v>
      </c>
      <c r="AE141">
        <v>648.70000000000005</v>
      </c>
      <c r="AF141">
        <v>611.4</v>
      </c>
      <c r="AG141">
        <v>585</v>
      </c>
      <c r="AH141">
        <v>549.70000000000005</v>
      </c>
      <c r="AI141">
        <v>0</v>
      </c>
      <c r="AJ141">
        <v>0</v>
      </c>
      <c r="AK141">
        <v>0</v>
      </c>
      <c r="AL141">
        <v>0</v>
      </c>
      <c r="AM141">
        <v>0</v>
      </c>
      <c r="AN141">
        <v>0</v>
      </c>
      <c r="AO141">
        <v>0</v>
      </c>
      <c r="AP141">
        <v>791.4</v>
      </c>
      <c r="AQ141">
        <v>644.5</v>
      </c>
      <c r="AR141">
        <v>566.5</v>
      </c>
      <c r="AS141">
        <v>522.20000000000005</v>
      </c>
      <c r="AT141">
        <v>496.8</v>
      </c>
      <c r="AU141">
        <v>479.5</v>
      </c>
      <c r="AV141">
        <v>456.9</v>
      </c>
      <c r="AW141">
        <v>0</v>
      </c>
      <c r="AX141">
        <v>0</v>
      </c>
      <c r="AY141">
        <v>0</v>
      </c>
      <c r="AZ141">
        <v>0</v>
      </c>
      <c r="BA141">
        <v>0</v>
      </c>
      <c r="BB141">
        <v>0</v>
      </c>
      <c r="BC141">
        <v>0</v>
      </c>
      <c r="BD141">
        <v>1031.8</v>
      </c>
      <c r="BE141">
        <v>777.3</v>
      </c>
      <c r="BF141">
        <v>642.20000000000005</v>
      </c>
      <c r="BG141">
        <v>559.70000000000005</v>
      </c>
      <c r="BH141">
        <v>516.4</v>
      </c>
      <c r="BI141">
        <v>484.4</v>
      </c>
      <c r="BJ141">
        <v>437</v>
      </c>
      <c r="BK141">
        <v>44.6</v>
      </c>
      <c r="BL141">
        <v>42.5</v>
      </c>
      <c r="BM141">
        <v>41.3</v>
      </c>
      <c r="BN141">
        <v>40.299999999999997</v>
      </c>
      <c r="BO141">
        <v>39.5</v>
      </c>
      <c r="BP141">
        <v>39</v>
      </c>
      <c r="BQ141">
        <v>38.6</v>
      </c>
      <c r="BR141">
        <v>143.69999999999999</v>
      </c>
      <c r="BS141">
        <v>147.1</v>
      </c>
      <c r="BT141">
        <v>147.6</v>
      </c>
      <c r="BU141">
        <v>147.9</v>
      </c>
      <c r="BV141">
        <v>149.1</v>
      </c>
      <c r="BW141">
        <v>171.8</v>
      </c>
      <c r="BX141">
        <v>176.5</v>
      </c>
      <c r="BY141">
        <v>1082.5</v>
      </c>
      <c r="BZ141">
        <v>880.8</v>
      </c>
      <c r="CA141">
        <v>772.3</v>
      </c>
      <c r="CB141">
        <v>706.9</v>
      </c>
      <c r="CC141">
        <v>671.9</v>
      </c>
      <c r="CD141">
        <v>656</v>
      </c>
      <c r="CE141">
        <v>643.20000000000005</v>
      </c>
      <c r="CF141">
        <v>699.8</v>
      </c>
      <c r="CG141">
        <v>584.20000000000005</v>
      </c>
      <c r="CH141">
        <v>521.70000000000005</v>
      </c>
      <c r="CI141">
        <v>487.3</v>
      </c>
      <c r="CJ141">
        <v>469.6</v>
      </c>
      <c r="CK141">
        <v>460.5</v>
      </c>
      <c r="CL141">
        <v>453.4</v>
      </c>
      <c r="CM141">
        <v>659.2</v>
      </c>
      <c r="CN141">
        <v>557.20000000000005</v>
      </c>
      <c r="CO141">
        <v>502.6</v>
      </c>
      <c r="CP141">
        <v>473.6</v>
      </c>
      <c r="CQ141">
        <v>457.5</v>
      </c>
      <c r="CR141">
        <v>448</v>
      </c>
      <c r="CS141">
        <v>439.9</v>
      </c>
      <c r="CT141">
        <v>636.5</v>
      </c>
      <c r="CU141">
        <v>533</v>
      </c>
      <c r="CV141">
        <v>482.4</v>
      </c>
      <c r="CW141">
        <v>459</v>
      </c>
      <c r="CX141">
        <v>446.8</v>
      </c>
      <c r="CY141">
        <v>435</v>
      </c>
      <c r="CZ141">
        <v>419.8</v>
      </c>
      <c r="DA141">
        <v>609</v>
      </c>
      <c r="DB141">
        <v>512.5</v>
      </c>
      <c r="DC141">
        <v>467</v>
      </c>
      <c r="DD141">
        <v>444.4</v>
      </c>
      <c r="DE141">
        <v>429.3</v>
      </c>
      <c r="DF141">
        <v>418.2</v>
      </c>
      <c r="DG141">
        <v>405.6</v>
      </c>
      <c r="DH141">
        <v>628.79999999999995</v>
      </c>
      <c r="DI141">
        <v>519.20000000000005</v>
      </c>
      <c r="DJ141">
        <v>467.1</v>
      </c>
      <c r="DK141">
        <v>441.1</v>
      </c>
      <c r="DL141">
        <v>421.9</v>
      </c>
      <c r="DM141">
        <v>405.6</v>
      </c>
      <c r="DN141">
        <v>381</v>
      </c>
      <c r="DO141">
        <v>649.70000000000005</v>
      </c>
      <c r="DP141">
        <v>534.79999999999995</v>
      </c>
      <c r="DQ141">
        <v>475.5</v>
      </c>
      <c r="DR141">
        <v>445.6</v>
      </c>
      <c r="DS141">
        <v>424.6</v>
      </c>
      <c r="DT141">
        <v>406</v>
      </c>
      <c r="DU141">
        <v>374.6</v>
      </c>
      <c r="DV141">
        <v>724.6</v>
      </c>
      <c r="DW141">
        <v>584</v>
      </c>
      <c r="DX141">
        <v>506.1</v>
      </c>
      <c r="DY141">
        <v>464.2</v>
      </c>
      <c r="DZ141">
        <v>439.8</v>
      </c>
      <c r="EA141">
        <v>419.7</v>
      </c>
      <c r="EB141">
        <v>384.6</v>
      </c>
      <c r="EC141">
        <v>857.7</v>
      </c>
      <c r="ED141">
        <v>673.5</v>
      </c>
      <c r="EE141">
        <v>572.5</v>
      </c>
      <c r="EF141">
        <v>511.4</v>
      </c>
      <c r="EG141">
        <v>477</v>
      </c>
      <c r="EH141">
        <v>455</v>
      </c>
      <c r="EI141">
        <v>423.6</v>
      </c>
      <c r="EJ141">
        <v>990.3</v>
      </c>
      <c r="EK141">
        <v>777.7</v>
      </c>
      <c r="EL141">
        <v>661.1</v>
      </c>
      <c r="EM141">
        <v>590.5</v>
      </c>
      <c r="EN141">
        <v>550.79999999999995</v>
      </c>
      <c r="EO141">
        <v>514</v>
      </c>
      <c r="EP141">
        <v>456.2</v>
      </c>
      <c r="EQ141">
        <v>0.8357</v>
      </c>
      <c r="ER141">
        <v>1.1093999999999999</v>
      </c>
      <c r="ES141">
        <v>1.2931999999999999</v>
      </c>
      <c r="ET141">
        <v>0.69020000000000004</v>
      </c>
      <c r="EU141">
        <v>0.9325</v>
      </c>
      <c r="EV141">
        <v>1.0610999999999999</v>
      </c>
      <c r="EW141">
        <v>0</v>
      </c>
      <c r="EX141">
        <v>0</v>
      </c>
      <c r="EY141">
        <v>2024</v>
      </c>
      <c r="EZ141">
        <v>1.0551999999999999</v>
      </c>
      <c r="FA141">
        <v>568.6</v>
      </c>
      <c r="FB141" t="s">
        <v>7096</v>
      </c>
      <c r="FC141">
        <v>10.679</v>
      </c>
      <c r="FD141">
        <v>11069</v>
      </c>
      <c r="FE141">
        <v>37.5</v>
      </c>
      <c r="FF141">
        <v>54.5</v>
      </c>
      <c r="FG141">
        <v>43.9</v>
      </c>
      <c r="FH141">
        <v>0</v>
      </c>
      <c r="FI141">
        <v>138.69999999999999</v>
      </c>
      <c r="FJ141">
        <v>672.7</v>
      </c>
      <c r="FK141">
        <v>517.9</v>
      </c>
      <c r="FL141">
        <v>464</v>
      </c>
      <c r="FM141">
        <v>869.3</v>
      </c>
      <c r="FN141">
        <v>643.4</v>
      </c>
      <c r="FO141">
        <v>565.5</v>
      </c>
      <c r="FP141">
        <v>565.9</v>
      </c>
      <c r="FQ141">
        <v>528.6</v>
      </c>
      <c r="FR141">
        <v>1.0602</v>
      </c>
      <c r="FS141">
        <v>1.1351</v>
      </c>
      <c r="FT141">
        <v>528.29999999999995</v>
      </c>
      <c r="FU141">
        <v>434.1</v>
      </c>
      <c r="FV141">
        <v>412.4</v>
      </c>
      <c r="FW141">
        <v>40.1</v>
      </c>
      <c r="FX141">
        <v>176.2</v>
      </c>
      <c r="FY141">
        <v>650</v>
      </c>
      <c r="FZ141">
        <v>448</v>
      </c>
      <c r="GA141">
        <v>432.2</v>
      </c>
      <c r="GB141">
        <v>405.6</v>
      </c>
      <c r="GC141">
        <v>382.1</v>
      </c>
      <c r="GD141">
        <v>362.6</v>
      </c>
      <c r="GE141">
        <v>339.9</v>
      </c>
      <c r="GF141">
        <v>318.2</v>
      </c>
      <c r="GG141">
        <v>373.2</v>
      </c>
      <c r="GH141">
        <v>406.7</v>
      </c>
    </row>
    <row r="142" spans="1:190" x14ac:dyDescent="0.25">
      <c r="A142" t="s">
        <v>5761</v>
      </c>
      <c r="B142" t="s">
        <v>6381</v>
      </c>
      <c r="C142" t="s">
        <v>5762</v>
      </c>
      <c r="D142" t="s">
        <v>5763</v>
      </c>
      <c r="E142" t="s">
        <v>7331</v>
      </c>
      <c r="F142" t="s">
        <v>1523</v>
      </c>
      <c r="G142" t="s">
        <v>1594</v>
      </c>
      <c r="H142">
        <v>2004</v>
      </c>
      <c r="I142" t="s">
        <v>5764</v>
      </c>
      <c r="J142" t="s">
        <v>5540</v>
      </c>
      <c r="K142" t="s">
        <v>924</v>
      </c>
      <c r="L142" t="s">
        <v>1698</v>
      </c>
      <c r="M142" t="s">
        <v>1781</v>
      </c>
      <c r="N142">
        <v>964</v>
      </c>
      <c r="O142" s="96">
        <v>45382.873935185184</v>
      </c>
      <c r="P142">
        <v>14.17</v>
      </c>
      <c r="Q142">
        <v>12.836</v>
      </c>
      <c r="R142">
        <v>2.2839999999999998</v>
      </c>
      <c r="S142">
        <v>4.46</v>
      </c>
      <c r="T142">
        <v>12948</v>
      </c>
      <c r="U142">
        <v>0</v>
      </c>
      <c r="V142">
        <v>0.23</v>
      </c>
      <c r="W142">
        <v>612.5</v>
      </c>
      <c r="X142">
        <v>0.88390000000000002</v>
      </c>
      <c r="Y142">
        <v>678.8</v>
      </c>
      <c r="Z142">
        <v>1.1125</v>
      </c>
      <c r="AA142">
        <v>539.29999999999995</v>
      </c>
      <c r="AB142">
        <v>1071.9000000000001</v>
      </c>
      <c r="AC142">
        <v>846.8</v>
      </c>
      <c r="AD142">
        <v>723.8</v>
      </c>
      <c r="AE142">
        <v>645.29999999999995</v>
      </c>
      <c r="AF142">
        <v>594.29999999999995</v>
      </c>
      <c r="AG142">
        <v>564.70000000000005</v>
      </c>
      <c r="AH142">
        <v>537.1</v>
      </c>
      <c r="AI142">
        <v>0</v>
      </c>
      <c r="AJ142">
        <v>0</v>
      </c>
      <c r="AK142">
        <v>0</v>
      </c>
      <c r="AL142">
        <v>0</v>
      </c>
      <c r="AM142">
        <v>0</v>
      </c>
      <c r="AN142">
        <v>0</v>
      </c>
      <c r="AO142">
        <v>0</v>
      </c>
      <c r="AP142">
        <v>807.1</v>
      </c>
      <c r="AQ142">
        <v>647.6</v>
      </c>
      <c r="AR142">
        <v>565.70000000000005</v>
      </c>
      <c r="AS142">
        <v>516.70000000000005</v>
      </c>
      <c r="AT142">
        <v>485.2</v>
      </c>
      <c r="AU142">
        <v>467</v>
      </c>
      <c r="AV142">
        <v>446</v>
      </c>
      <c r="AW142">
        <v>0</v>
      </c>
      <c r="AX142">
        <v>0</v>
      </c>
      <c r="AY142">
        <v>0</v>
      </c>
      <c r="AZ142">
        <v>0</v>
      </c>
      <c r="BA142">
        <v>0</v>
      </c>
      <c r="BB142">
        <v>0</v>
      </c>
      <c r="BC142">
        <v>0</v>
      </c>
      <c r="BD142">
        <v>1055.8</v>
      </c>
      <c r="BE142">
        <v>787.5</v>
      </c>
      <c r="BF142">
        <v>644.20000000000005</v>
      </c>
      <c r="BG142">
        <v>555.29999999999995</v>
      </c>
      <c r="BH142">
        <v>503.6</v>
      </c>
      <c r="BI142">
        <v>469.9</v>
      </c>
      <c r="BJ142">
        <v>422.7</v>
      </c>
      <c r="BK142">
        <v>45.3</v>
      </c>
      <c r="BL142">
        <v>43.8</v>
      </c>
      <c r="BM142">
        <v>42.3</v>
      </c>
      <c r="BN142">
        <v>41.3</v>
      </c>
      <c r="BO142">
        <v>40.9</v>
      </c>
      <c r="BP142">
        <v>40.799999999999997</v>
      </c>
      <c r="BQ142">
        <v>41.4</v>
      </c>
      <c r="BR142">
        <v>141.69999999999999</v>
      </c>
      <c r="BS142">
        <v>146.9</v>
      </c>
      <c r="BT142">
        <v>150.9</v>
      </c>
      <c r="BU142">
        <v>154.9</v>
      </c>
      <c r="BV142">
        <v>161.9</v>
      </c>
      <c r="BW142">
        <v>174.1</v>
      </c>
      <c r="BX142">
        <v>178.1</v>
      </c>
      <c r="BY142">
        <v>1233.3</v>
      </c>
      <c r="BZ142">
        <v>975.5</v>
      </c>
      <c r="CA142">
        <v>841.2</v>
      </c>
      <c r="CB142">
        <v>756.6</v>
      </c>
      <c r="CC142">
        <v>703.4</v>
      </c>
      <c r="CD142">
        <v>680.6</v>
      </c>
      <c r="CE142">
        <v>669.3</v>
      </c>
      <c r="CF142">
        <v>790.4</v>
      </c>
      <c r="CG142">
        <v>636.6</v>
      </c>
      <c r="CH142">
        <v>557.5</v>
      </c>
      <c r="CI142">
        <v>507.3</v>
      </c>
      <c r="CJ142">
        <v>475.6</v>
      </c>
      <c r="CK142">
        <v>460.4</v>
      </c>
      <c r="CL142">
        <v>450.3</v>
      </c>
      <c r="CM142">
        <v>738.7</v>
      </c>
      <c r="CN142">
        <v>601.79999999999995</v>
      </c>
      <c r="CO142">
        <v>529.6</v>
      </c>
      <c r="CP142">
        <v>484.7</v>
      </c>
      <c r="CQ142">
        <v>457.1</v>
      </c>
      <c r="CR142">
        <v>441.9</v>
      </c>
      <c r="CS142">
        <v>431.4</v>
      </c>
      <c r="CT142">
        <v>656.6</v>
      </c>
      <c r="CU142">
        <v>535.4</v>
      </c>
      <c r="CV142">
        <v>486.6</v>
      </c>
      <c r="CW142">
        <v>466.3</v>
      </c>
      <c r="CX142">
        <v>442.4</v>
      </c>
      <c r="CY142">
        <v>427</v>
      </c>
      <c r="CZ142">
        <v>409.4</v>
      </c>
      <c r="DA142">
        <v>583.70000000000005</v>
      </c>
      <c r="DB142">
        <v>488.3</v>
      </c>
      <c r="DC142">
        <v>447.9</v>
      </c>
      <c r="DD142">
        <v>433.3</v>
      </c>
      <c r="DE142">
        <v>423.9</v>
      </c>
      <c r="DF142">
        <v>419.3</v>
      </c>
      <c r="DG142">
        <v>398.1</v>
      </c>
      <c r="DH142">
        <v>575.9</v>
      </c>
      <c r="DI142">
        <v>478.3</v>
      </c>
      <c r="DJ142">
        <v>434.6</v>
      </c>
      <c r="DK142">
        <v>413</v>
      </c>
      <c r="DL142">
        <v>399.4</v>
      </c>
      <c r="DM142">
        <v>390.2</v>
      </c>
      <c r="DN142">
        <v>375.7</v>
      </c>
      <c r="DO142">
        <v>592.79999999999995</v>
      </c>
      <c r="DP142">
        <v>488.8</v>
      </c>
      <c r="DQ142">
        <v>439.7</v>
      </c>
      <c r="DR142">
        <v>414.3</v>
      </c>
      <c r="DS142">
        <v>395.3</v>
      </c>
      <c r="DT142">
        <v>379.8</v>
      </c>
      <c r="DU142">
        <v>361.2</v>
      </c>
      <c r="DV142">
        <v>660.5</v>
      </c>
      <c r="DW142">
        <v>533.79999999999995</v>
      </c>
      <c r="DX142">
        <v>466.5</v>
      </c>
      <c r="DY142">
        <v>431.2</v>
      </c>
      <c r="DZ142">
        <v>408.7</v>
      </c>
      <c r="EA142">
        <v>389.2</v>
      </c>
      <c r="EB142">
        <v>354.7</v>
      </c>
      <c r="EC142">
        <v>788.6</v>
      </c>
      <c r="ED142">
        <v>621.9</v>
      </c>
      <c r="EE142">
        <v>525.4</v>
      </c>
      <c r="EF142">
        <v>466.4</v>
      </c>
      <c r="EG142">
        <v>432.9</v>
      </c>
      <c r="EH142">
        <v>411.2</v>
      </c>
      <c r="EI142">
        <v>375</v>
      </c>
      <c r="EJ142">
        <v>910.6</v>
      </c>
      <c r="EK142">
        <v>718.1</v>
      </c>
      <c r="EL142">
        <v>606.29999999999995</v>
      </c>
      <c r="EM142">
        <v>534.1</v>
      </c>
      <c r="EN142">
        <v>485.1</v>
      </c>
      <c r="EO142">
        <v>448.8</v>
      </c>
      <c r="EP142">
        <v>404.8</v>
      </c>
      <c r="EQ142">
        <v>0.82489999999999997</v>
      </c>
      <c r="ER142">
        <v>1.1192</v>
      </c>
      <c r="ES142">
        <v>0.93269999999999997</v>
      </c>
      <c r="ET142">
        <v>0.53369999999999995</v>
      </c>
      <c r="EU142">
        <v>0.69720000000000004</v>
      </c>
      <c r="EV142">
        <v>0.77229999999999999</v>
      </c>
      <c r="EW142">
        <v>0</v>
      </c>
      <c r="EX142">
        <v>0</v>
      </c>
      <c r="EY142">
        <v>2024</v>
      </c>
      <c r="EZ142">
        <v>0.77449999999999997</v>
      </c>
      <c r="FA142">
        <v>774.7</v>
      </c>
      <c r="FB142" t="s">
        <v>6437</v>
      </c>
      <c r="FC142">
        <v>4.87</v>
      </c>
      <c r="FD142">
        <v>1051</v>
      </c>
      <c r="FE142">
        <v>8.3000000000000007</v>
      </c>
      <c r="FF142">
        <v>14.3</v>
      </c>
      <c r="FG142">
        <v>8.9</v>
      </c>
      <c r="FH142">
        <v>25.2</v>
      </c>
      <c r="FI142">
        <v>0</v>
      </c>
      <c r="FJ142">
        <v>890.3</v>
      </c>
      <c r="FK142">
        <v>715.1</v>
      </c>
      <c r="FL142">
        <v>643.29999999999995</v>
      </c>
      <c r="FM142">
        <v>1124.2</v>
      </c>
      <c r="FN142">
        <v>860.6</v>
      </c>
      <c r="FO142">
        <v>776.9</v>
      </c>
      <c r="FP142">
        <v>778.9</v>
      </c>
      <c r="FQ142">
        <v>719.8</v>
      </c>
      <c r="FR142">
        <v>0.77039999999999997</v>
      </c>
      <c r="FS142">
        <v>0.83350000000000002</v>
      </c>
      <c r="FT142">
        <v>751.6</v>
      </c>
      <c r="FU142">
        <v>663</v>
      </c>
      <c r="FV142">
        <v>554.6</v>
      </c>
      <c r="FW142">
        <v>44.2</v>
      </c>
      <c r="FX142">
        <v>175.3</v>
      </c>
      <c r="FY142">
        <v>1008.8</v>
      </c>
      <c r="FZ142">
        <v>1875.1</v>
      </c>
      <c r="GA142">
        <v>630.6</v>
      </c>
      <c r="GB142">
        <v>578.1</v>
      </c>
      <c r="GC142">
        <v>525.79999999999995</v>
      </c>
      <c r="GD142">
        <v>449.7</v>
      </c>
      <c r="GE142">
        <v>392.5</v>
      </c>
      <c r="GF142">
        <v>369</v>
      </c>
      <c r="GG142">
        <v>432.9</v>
      </c>
      <c r="GH142">
        <v>494.5</v>
      </c>
    </row>
    <row r="143" spans="1:190" x14ac:dyDescent="0.25">
      <c r="A143" t="s">
        <v>5543</v>
      </c>
      <c r="B143" t="s">
        <v>6544</v>
      </c>
      <c r="C143" t="s">
        <v>6545</v>
      </c>
      <c r="D143" t="s">
        <v>6546</v>
      </c>
      <c r="E143" t="s">
        <v>6547</v>
      </c>
      <c r="F143" t="s">
        <v>3546</v>
      </c>
      <c r="G143" t="s">
        <v>7273</v>
      </c>
      <c r="H143">
        <v>1983</v>
      </c>
      <c r="I143" t="s">
        <v>5540</v>
      </c>
      <c r="J143" t="s">
        <v>5540</v>
      </c>
      <c r="K143" t="s">
        <v>924</v>
      </c>
      <c r="L143" t="s">
        <v>1698</v>
      </c>
      <c r="M143" t="s">
        <v>1781</v>
      </c>
      <c r="N143">
        <v>432</v>
      </c>
      <c r="O143" s="96">
        <v>45382.871967592589</v>
      </c>
      <c r="P143">
        <v>9.2550000000000008</v>
      </c>
      <c r="Q143">
        <v>7.6559999999999997</v>
      </c>
      <c r="R143">
        <v>1.7509999999999999</v>
      </c>
      <c r="S143">
        <v>3.07</v>
      </c>
      <c r="T143">
        <v>3047</v>
      </c>
      <c r="U143">
        <v>0</v>
      </c>
      <c r="V143">
        <v>0.24</v>
      </c>
      <c r="W143">
        <v>697.5</v>
      </c>
      <c r="X143">
        <v>0.7944</v>
      </c>
      <c r="Y143">
        <v>755.3</v>
      </c>
      <c r="Z143">
        <v>0.96189999999999998</v>
      </c>
      <c r="AA143">
        <v>623.79999999999995</v>
      </c>
      <c r="AB143">
        <v>1121.0999999999999</v>
      </c>
      <c r="AC143">
        <v>903.7</v>
      </c>
      <c r="AD143">
        <v>787.5</v>
      </c>
      <c r="AE143">
        <v>721.7</v>
      </c>
      <c r="AF143">
        <v>684.1</v>
      </c>
      <c r="AG143">
        <v>662.2</v>
      </c>
      <c r="AH143">
        <v>637.29999999999995</v>
      </c>
      <c r="AI143">
        <v>0</v>
      </c>
      <c r="AJ143">
        <v>0</v>
      </c>
      <c r="AK143">
        <v>0</v>
      </c>
      <c r="AL143">
        <v>0</v>
      </c>
      <c r="AM143">
        <v>0</v>
      </c>
      <c r="AN143">
        <v>0</v>
      </c>
      <c r="AO143">
        <v>0</v>
      </c>
      <c r="AP143">
        <v>864.2</v>
      </c>
      <c r="AQ143">
        <v>715.1</v>
      </c>
      <c r="AR143">
        <v>642</v>
      </c>
      <c r="AS143">
        <v>603.1</v>
      </c>
      <c r="AT143">
        <v>580.79999999999995</v>
      </c>
      <c r="AU143">
        <v>565.20000000000005</v>
      </c>
      <c r="AV143">
        <v>541.20000000000005</v>
      </c>
      <c r="AW143">
        <v>0</v>
      </c>
      <c r="AX143">
        <v>0</v>
      </c>
      <c r="AY143">
        <v>0</v>
      </c>
      <c r="AZ143">
        <v>0</v>
      </c>
      <c r="BA143">
        <v>0</v>
      </c>
      <c r="BB143">
        <v>0</v>
      </c>
      <c r="BC143">
        <v>0</v>
      </c>
      <c r="BD143">
        <v>1122.5</v>
      </c>
      <c r="BE143">
        <v>852.8</v>
      </c>
      <c r="BF143">
        <v>716.3</v>
      </c>
      <c r="BG143">
        <v>640.6</v>
      </c>
      <c r="BH143">
        <v>601.70000000000005</v>
      </c>
      <c r="BI143">
        <v>571.70000000000005</v>
      </c>
      <c r="BJ143">
        <v>519.29999999999995</v>
      </c>
      <c r="BK143">
        <v>42.7</v>
      </c>
      <c r="BL143">
        <v>40.4</v>
      </c>
      <c r="BM143">
        <v>38.5</v>
      </c>
      <c r="BN143">
        <v>37.299999999999997</v>
      </c>
      <c r="BO143">
        <v>36.9</v>
      </c>
      <c r="BP143">
        <v>36.9</v>
      </c>
      <c r="BQ143">
        <v>37.200000000000003</v>
      </c>
      <c r="BR143">
        <v>145.6</v>
      </c>
      <c r="BS143">
        <v>150.5</v>
      </c>
      <c r="BT143">
        <v>154.30000000000001</v>
      </c>
      <c r="BU143">
        <v>163.69999999999999</v>
      </c>
      <c r="BV143">
        <v>177.2</v>
      </c>
      <c r="BW143">
        <v>179</v>
      </c>
      <c r="BX143">
        <v>179</v>
      </c>
      <c r="BY143">
        <v>1106.8</v>
      </c>
      <c r="BZ143">
        <v>920.6</v>
      </c>
      <c r="CA143">
        <v>828.8</v>
      </c>
      <c r="CB143">
        <v>787.9</v>
      </c>
      <c r="CC143">
        <v>772.4</v>
      </c>
      <c r="CD143">
        <v>764</v>
      </c>
      <c r="CE143">
        <v>759.2</v>
      </c>
      <c r="CF143">
        <v>733</v>
      </c>
      <c r="CG143">
        <v>631.1</v>
      </c>
      <c r="CH143">
        <v>588.70000000000005</v>
      </c>
      <c r="CI143">
        <v>569.29999999999995</v>
      </c>
      <c r="CJ143">
        <v>559.5</v>
      </c>
      <c r="CK143">
        <v>554.6</v>
      </c>
      <c r="CL143">
        <v>549.6</v>
      </c>
      <c r="CM143">
        <v>700.6</v>
      </c>
      <c r="CN143">
        <v>612.1</v>
      </c>
      <c r="CO143">
        <v>576.29999999999995</v>
      </c>
      <c r="CP143">
        <v>557.9</v>
      </c>
      <c r="CQ143">
        <v>547.1</v>
      </c>
      <c r="CR143">
        <v>541.29999999999995</v>
      </c>
      <c r="CS143">
        <v>535</v>
      </c>
      <c r="CT143">
        <v>684.1</v>
      </c>
      <c r="CU143">
        <v>600.9</v>
      </c>
      <c r="CV143">
        <v>566.6</v>
      </c>
      <c r="CW143">
        <v>546.9</v>
      </c>
      <c r="CX143">
        <v>533.29999999999995</v>
      </c>
      <c r="CY143">
        <v>523.20000000000005</v>
      </c>
      <c r="CZ143">
        <v>511.8</v>
      </c>
      <c r="DA143">
        <v>699.5</v>
      </c>
      <c r="DB143">
        <v>600.9</v>
      </c>
      <c r="DC143">
        <v>559.79999999999995</v>
      </c>
      <c r="DD143">
        <v>538.5</v>
      </c>
      <c r="DE143">
        <v>525.20000000000005</v>
      </c>
      <c r="DF143">
        <v>514.29999999999995</v>
      </c>
      <c r="DG143">
        <v>492.2</v>
      </c>
      <c r="DH143">
        <v>709.4</v>
      </c>
      <c r="DI143">
        <v>599.70000000000005</v>
      </c>
      <c r="DJ143">
        <v>556.29999999999995</v>
      </c>
      <c r="DK143">
        <v>530.20000000000005</v>
      </c>
      <c r="DL143">
        <v>508.6</v>
      </c>
      <c r="DM143">
        <v>489.1</v>
      </c>
      <c r="DN143">
        <v>460.8</v>
      </c>
      <c r="DO143">
        <v>737</v>
      </c>
      <c r="DP143">
        <v>614.79999999999995</v>
      </c>
      <c r="DQ143">
        <v>564.5</v>
      </c>
      <c r="DR143">
        <v>536.6</v>
      </c>
      <c r="DS143">
        <v>513.20000000000005</v>
      </c>
      <c r="DT143">
        <v>490.1</v>
      </c>
      <c r="DU143">
        <v>445.2</v>
      </c>
      <c r="DV143">
        <v>826.6</v>
      </c>
      <c r="DW143">
        <v>672.4</v>
      </c>
      <c r="DX143">
        <v>592.70000000000005</v>
      </c>
      <c r="DY143">
        <v>555.70000000000005</v>
      </c>
      <c r="DZ143">
        <v>530.4</v>
      </c>
      <c r="EA143">
        <v>506.9</v>
      </c>
      <c r="EB143">
        <v>454.8</v>
      </c>
      <c r="EC143">
        <v>983.3</v>
      </c>
      <c r="ED143">
        <v>768.3</v>
      </c>
      <c r="EE143">
        <v>649.6</v>
      </c>
      <c r="EF143">
        <v>586</v>
      </c>
      <c r="EG143">
        <v>553.1</v>
      </c>
      <c r="EH143">
        <v>529.5</v>
      </c>
      <c r="EI143">
        <v>483.7</v>
      </c>
      <c r="EJ143">
        <v>1135.4000000000001</v>
      </c>
      <c r="EK143">
        <v>886.8</v>
      </c>
      <c r="EL143">
        <v>746.2</v>
      </c>
      <c r="EM143">
        <v>655.4</v>
      </c>
      <c r="EN143">
        <v>595.70000000000005</v>
      </c>
      <c r="EO143">
        <v>560.4</v>
      </c>
      <c r="EP143">
        <v>515.29999999999995</v>
      </c>
      <c r="EQ143">
        <v>0.75990000000000002</v>
      </c>
      <c r="ER143">
        <v>0.96799999999999997</v>
      </c>
      <c r="ES143">
        <v>1.2504</v>
      </c>
      <c r="ET143">
        <v>0.65949999999999998</v>
      </c>
      <c r="EU143">
        <v>0.90249999999999997</v>
      </c>
      <c r="EV143">
        <v>1.0435000000000001</v>
      </c>
      <c r="EW143">
        <v>0</v>
      </c>
      <c r="EX143">
        <v>0</v>
      </c>
      <c r="EY143">
        <v>2024</v>
      </c>
      <c r="EZ143">
        <v>1.0148999999999999</v>
      </c>
      <c r="FA143">
        <v>591.20000000000005</v>
      </c>
      <c r="FB143" t="s">
        <v>6826</v>
      </c>
      <c r="FC143">
        <v>10.077</v>
      </c>
      <c r="FD143">
        <v>9206</v>
      </c>
      <c r="FE143">
        <v>33.4</v>
      </c>
      <c r="FF143">
        <v>47.2</v>
      </c>
      <c r="FG143">
        <v>47.4</v>
      </c>
      <c r="FH143">
        <v>102.7</v>
      </c>
      <c r="FI143">
        <v>88.7</v>
      </c>
      <c r="FJ143">
        <v>702.6</v>
      </c>
      <c r="FK143">
        <v>538.4</v>
      </c>
      <c r="FL143">
        <v>479.8</v>
      </c>
      <c r="FM143">
        <v>909.8</v>
      </c>
      <c r="FN143">
        <v>664.8</v>
      </c>
      <c r="FO143">
        <v>575</v>
      </c>
      <c r="FP143">
        <v>584.20000000000005</v>
      </c>
      <c r="FQ143">
        <v>554.20000000000005</v>
      </c>
      <c r="FR143">
        <v>1.0270999999999999</v>
      </c>
      <c r="FS143">
        <v>1.0826</v>
      </c>
      <c r="FT143">
        <v>538.4</v>
      </c>
      <c r="FU143">
        <v>449.3</v>
      </c>
      <c r="FV143">
        <v>426.2</v>
      </c>
      <c r="FW143">
        <v>39.700000000000003</v>
      </c>
      <c r="FX143">
        <v>178.1</v>
      </c>
      <c r="FY143">
        <v>672</v>
      </c>
      <c r="FZ143">
        <v>466.4</v>
      </c>
      <c r="GA143">
        <v>450.6</v>
      </c>
      <c r="GB143">
        <v>424</v>
      </c>
      <c r="GC143">
        <v>401</v>
      </c>
      <c r="GD143">
        <v>375.7</v>
      </c>
      <c r="GE143">
        <v>353.1</v>
      </c>
      <c r="GF143">
        <v>349.4</v>
      </c>
      <c r="GG143">
        <v>373.4</v>
      </c>
      <c r="GH143">
        <v>404.8</v>
      </c>
    </row>
    <row r="144" spans="1:190" x14ac:dyDescent="0.25">
      <c r="A144" t="s">
        <v>5697</v>
      </c>
      <c r="B144" t="s">
        <v>6127</v>
      </c>
      <c r="C144" t="s">
        <v>764</v>
      </c>
      <c r="D144" t="s">
        <v>765</v>
      </c>
      <c r="E144" t="s">
        <v>672</v>
      </c>
      <c r="F144" t="s">
        <v>7225</v>
      </c>
      <c r="G144" t="s">
        <v>7230</v>
      </c>
      <c r="H144">
        <v>1979</v>
      </c>
      <c r="I144" t="s">
        <v>5698</v>
      </c>
      <c r="J144" t="s">
        <v>5540</v>
      </c>
      <c r="K144" t="s">
        <v>924</v>
      </c>
      <c r="L144" t="s">
        <v>1698</v>
      </c>
      <c r="M144" t="s">
        <v>1781</v>
      </c>
      <c r="N144">
        <v>581</v>
      </c>
      <c r="O144" s="96">
        <v>45382.868310185186</v>
      </c>
      <c r="P144">
        <v>11.22</v>
      </c>
      <c r="Q144">
        <v>9.0429999999999993</v>
      </c>
      <c r="R144">
        <v>1.982</v>
      </c>
      <c r="S144">
        <v>3.62</v>
      </c>
      <c r="T144">
        <v>6784</v>
      </c>
      <c r="U144">
        <v>0</v>
      </c>
      <c r="V144">
        <v>0.48</v>
      </c>
      <c r="W144">
        <v>670.1</v>
      </c>
      <c r="X144">
        <v>0.82420000000000004</v>
      </c>
      <c r="Y144">
        <v>728</v>
      </c>
      <c r="Z144">
        <v>1.0059</v>
      </c>
      <c r="AA144">
        <v>596.5</v>
      </c>
      <c r="AB144">
        <v>1088.3</v>
      </c>
      <c r="AC144">
        <v>881.3</v>
      </c>
      <c r="AD144">
        <v>766.3</v>
      </c>
      <c r="AE144">
        <v>695.8</v>
      </c>
      <c r="AF144">
        <v>653.29999999999995</v>
      </c>
      <c r="AG144">
        <v>627.5</v>
      </c>
      <c r="AH144">
        <v>601.5</v>
      </c>
      <c r="AI144">
        <v>0</v>
      </c>
      <c r="AJ144">
        <v>0</v>
      </c>
      <c r="AK144">
        <v>0</v>
      </c>
      <c r="AL144">
        <v>0</v>
      </c>
      <c r="AM144">
        <v>0</v>
      </c>
      <c r="AN144">
        <v>0</v>
      </c>
      <c r="AO144">
        <v>0</v>
      </c>
      <c r="AP144">
        <v>844.4</v>
      </c>
      <c r="AQ144">
        <v>695.5</v>
      </c>
      <c r="AR144">
        <v>618</v>
      </c>
      <c r="AS144">
        <v>574.5</v>
      </c>
      <c r="AT144">
        <v>549.20000000000005</v>
      </c>
      <c r="AU144">
        <v>532.9</v>
      </c>
      <c r="AV144">
        <v>512.9</v>
      </c>
      <c r="AW144">
        <v>0</v>
      </c>
      <c r="AX144">
        <v>0</v>
      </c>
      <c r="AY144">
        <v>0</v>
      </c>
      <c r="AZ144">
        <v>0</v>
      </c>
      <c r="BA144">
        <v>0</v>
      </c>
      <c r="BB144">
        <v>0</v>
      </c>
      <c r="BC144">
        <v>0</v>
      </c>
      <c r="BD144">
        <v>1082.4000000000001</v>
      </c>
      <c r="BE144">
        <v>828.9</v>
      </c>
      <c r="BF144">
        <v>692.8</v>
      </c>
      <c r="BG144">
        <v>612.1</v>
      </c>
      <c r="BH144">
        <v>569.5</v>
      </c>
      <c r="BI144">
        <v>538.70000000000005</v>
      </c>
      <c r="BJ144">
        <v>492.8</v>
      </c>
      <c r="BK144">
        <v>43.4</v>
      </c>
      <c r="BL144">
        <v>41.2</v>
      </c>
      <c r="BM144">
        <v>40</v>
      </c>
      <c r="BN144">
        <v>39.200000000000003</v>
      </c>
      <c r="BO144">
        <v>38.700000000000003</v>
      </c>
      <c r="BP144">
        <v>38.4</v>
      </c>
      <c r="BQ144">
        <v>38.6</v>
      </c>
      <c r="BR144">
        <v>145.69999999999999</v>
      </c>
      <c r="BS144">
        <v>150.1</v>
      </c>
      <c r="BT144">
        <v>152</v>
      </c>
      <c r="BU144">
        <v>158.1</v>
      </c>
      <c r="BV144">
        <v>170</v>
      </c>
      <c r="BW144">
        <v>177.2</v>
      </c>
      <c r="BX144">
        <v>178.6</v>
      </c>
      <c r="BY144">
        <v>1147.2</v>
      </c>
      <c r="BZ144">
        <v>947.2</v>
      </c>
      <c r="CA144">
        <v>840.9</v>
      </c>
      <c r="CB144">
        <v>779.7</v>
      </c>
      <c r="CC144">
        <v>747.8</v>
      </c>
      <c r="CD144">
        <v>732.8</v>
      </c>
      <c r="CE144">
        <v>723.6</v>
      </c>
      <c r="CF144">
        <v>754.2</v>
      </c>
      <c r="CG144">
        <v>639.5</v>
      </c>
      <c r="CH144">
        <v>578.5</v>
      </c>
      <c r="CI144">
        <v>546.9</v>
      </c>
      <c r="CJ144">
        <v>530.20000000000005</v>
      </c>
      <c r="CK144">
        <v>520.5</v>
      </c>
      <c r="CL144">
        <v>514.5</v>
      </c>
      <c r="CM144">
        <v>718.9</v>
      </c>
      <c r="CN144">
        <v>614.20000000000005</v>
      </c>
      <c r="CO144">
        <v>561</v>
      </c>
      <c r="CP144">
        <v>533.6</v>
      </c>
      <c r="CQ144">
        <v>517.9</v>
      </c>
      <c r="CR144">
        <v>508</v>
      </c>
      <c r="CS144">
        <v>499.2</v>
      </c>
      <c r="CT144">
        <v>701</v>
      </c>
      <c r="CU144">
        <v>598.29999999999995</v>
      </c>
      <c r="CV144">
        <v>548.1</v>
      </c>
      <c r="CW144">
        <v>522.4</v>
      </c>
      <c r="CX144">
        <v>506.2</v>
      </c>
      <c r="CY144">
        <v>494.5</v>
      </c>
      <c r="CZ144">
        <v>479.4</v>
      </c>
      <c r="DA144">
        <v>695.3</v>
      </c>
      <c r="DB144">
        <v>583.6</v>
      </c>
      <c r="DC144">
        <v>533.9</v>
      </c>
      <c r="DD144">
        <v>512.20000000000005</v>
      </c>
      <c r="DE144">
        <v>502</v>
      </c>
      <c r="DF144">
        <v>490.8</v>
      </c>
      <c r="DG144">
        <v>470</v>
      </c>
      <c r="DH144">
        <v>674</v>
      </c>
      <c r="DI144">
        <v>564.20000000000005</v>
      </c>
      <c r="DJ144">
        <v>518.1</v>
      </c>
      <c r="DK144">
        <v>493.8</v>
      </c>
      <c r="DL144">
        <v>476.7</v>
      </c>
      <c r="DM144">
        <v>464.6</v>
      </c>
      <c r="DN144">
        <v>450</v>
      </c>
      <c r="DO144">
        <v>691.4</v>
      </c>
      <c r="DP144">
        <v>573.5</v>
      </c>
      <c r="DQ144">
        <v>521.6</v>
      </c>
      <c r="DR144">
        <v>494.6</v>
      </c>
      <c r="DS144">
        <v>474.8</v>
      </c>
      <c r="DT144">
        <v>458.6</v>
      </c>
      <c r="DU144">
        <v>434.3</v>
      </c>
      <c r="DV144">
        <v>758.5</v>
      </c>
      <c r="DW144">
        <v>617.9</v>
      </c>
      <c r="DX144">
        <v>544.4</v>
      </c>
      <c r="DY144">
        <v>508.7</v>
      </c>
      <c r="DZ144">
        <v>485.4</v>
      </c>
      <c r="EA144">
        <v>466</v>
      </c>
      <c r="EB144">
        <v>432</v>
      </c>
      <c r="EC144">
        <v>891.5</v>
      </c>
      <c r="ED144">
        <v>706.3</v>
      </c>
      <c r="EE144">
        <v>599.9</v>
      </c>
      <c r="EF144">
        <v>539.6</v>
      </c>
      <c r="EG144">
        <v>508</v>
      </c>
      <c r="EH144">
        <v>486.3</v>
      </c>
      <c r="EI144">
        <v>450.9</v>
      </c>
      <c r="EJ144">
        <v>1029.5</v>
      </c>
      <c r="EK144">
        <v>815.4</v>
      </c>
      <c r="EL144">
        <v>691.6</v>
      </c>
      <c r="EM144">
        <v>611.79999999999995</v>
      </c>
      <c r="EN144">
        <v>558.9</v>
      </c>
      <c r="EO144">
        <v>522.20000000000005</v>
      </c>
      <c r="EP144">
        <v>479.4</v>
      </c>
      <c r="EQ144">
        <v>0.77929999999999999</v>
      </c>
      <c r="ER144">
        <v>1.0123</v>
      </c>
      <c r="ES144">
        <v>1.2630999999999999</v>
      </c>
      <c r="ET144">
        <v>0.60560000000000003</v>
      </c>
      <c r="EU144">
        <v>0.82889999999999997</v>
      </c>
      <c r="EV144">
        <v>1.0014000000000001</v>
      </c>
      <c r="EW144">
        <v>0</v>
      </c>
      <c r="EX144">
        <v>0</v>
      </c>
      <c r="EY144">
        <v>2024</v>
      </c>
      <c r="EZ144">
        <v>0.96130000000000004</v>
      </c>
      <c r="FA144">
        <v>624.1</v>
      </c>
      <c r="FB144" t="s">
        <v>7024</v>
      </c>
      <c r="FC144">
        <v>6.4930000000000003</v>
      </c>
      <c r="FD144">
        <v>708</v>
      </c>
      <c r="FE144">
        <v>9.4</v>
      </c>
      <c r="FF144">
        <v>16.7</v>
      </c>
      <c r="FG144">
        <v>8.3000000000000007</v>
      </c>
      <c r="FH144">
        <v>0</v>
      </c>
      <c r="FI144">
        <v>41.9</v>
      </c>
      <c r="FJ144">
        <v>769.4</v>
      </c>
      <c r="FK144">
        <v>570</v>
      </c>
      <c r="FL144">
        <v>475</v>
      </c>
      <c r="FM144">
        <v>990.8</v>
      </c>
      <c r="FN144">
        <v>723.9</v>
      </c>
      <c r="FO144">
        <v>599.20000000000005</v>
      </c>
      <c r="FP144">
        <v>644.1</v>
      </c>
      <c r="FQ144">
        <v>555.4</v>
      </c>
      <c r="FR144">
        <v>0.93149999999999999</v>
      </c>
      <c r="FS144">
        <v>1.0802</v>
      </c>
      <c r="FT144">
        <v>524.9</v>
      </c>
      <c r="FU144">
        <v>420</v>
      </c>
      <c r="FV144">
        <v>380</v>
      </c>
      <c r="FW144">
        <v>42.9</v>
      </c>
      <c r="FX144">
        <v>150.30000000000001</v>
      </c>
      <c r="FY144">
        <v>789.9</v>
      </c>
      <c r="FZ144">
        <v>509.2</v>
      </c>
      <c r="GA144">
        <v>462.8</v>
      </c>
      <c r="GB144">
        <v>398.2</v>
      </c>
      <c r="GC144">
        <v>343.7</v>
      </c>
      <c r="GD144">
        <v>292.60000000000002</v>
      </c>
      <c r="GE144">
        <v>272.39999999999998</v>
      </c>
      <c r="GF144">
        <v>247.8</v>
      </c>
      <c r="GG144">
        <v>225.2</v>
      </c>
      <c r="GH144">
        <v>259.8</v>
      </c>
    </row>
    <row r="145" spans="1:190" x14ac:dyDescent="0.25">
      <c r="A145" t="s">
        <v>5540</v>
      </c>
      <c r="B145" t="s">
        <v>7078</v>
      </c>
      <c r="C145" t="s">
        <v>5909</v>
      </c>
      <c r="D145" t="s">
        <v>5910</v>
      </c>
      <c r="E145" t="s">
        <v>5911</v>
      </c>
      <c r="F145" t="s">
        <v>5912</v>
      </c>
      <c r="G145" t="s">
        <v>1490</v>
      </c>
      <c r="H145">
        <v>1997</v>
      </c>
      <c r="I145" t="s">
        <v>5540</v>
      </c>
      <c r="J145" t="s">
        <v>5540</v>
      </c>
      <c r="K145" t="s">
        <v>924</v>
      </c>
      <c r="L145" t="s">
        <v>2137</v>
      </c>
      <c r="M145" t="s">
        <v>971</v>
      </c>
      <c r="N145">
        <v>240</v>
      </c>
      <c r="O145" s="96">
        <v>45382.867997685185</v>
      </c>
      <c r="P145">
        <v>6.7949999999999999</v>
      </c>
      <c r="Q145">
        <v>6.4779999999999998</v>
      </c>
      <c r="R145">
        <v>1.5529999999999999</v>
      </c>
      <c r="S145">
        <v>2.5099999999999998</v>
      </c>
      <c r="T145">
        <v>960</v>
      </c>
      <c r="U145">
        <v>0</v>
      </c>
      <c r="V145">
        <v>0</v>
      </c>
      <c r="W145">
        <v>695.6</v>
      </c>
      <c r="X145">
        <v>0.77110000000000001</v>
      </c>
      <c r="Y145">
        <v>778.2</v>
      </c>
      <c r="Z145">
        <v>0.95509999999999995</v>
      </c>
      <c r="AA145">
        <v>628.20000000000005</v>
      </c>
      <c r="AB145">
        <v>1068.3</v>
      </c>
      <c r="AC145">
        <v>879.1</v>
      </c>
      <c r="AD145">
        <v>796.9</v>
      </c>
      <c r="AE145">
        <v>759.6</v>
      </c>
      <c r="AF145">
        <v>733.9</v>
      </c>
      <c r="AG145">
        <v>707</v>
      </c>
      <c r="AH145">
        <v>642.20000000000005</v>
      </c>
      <c r="AI145">
        <v>0</v>
      </c>
      <c r="AJ145">
        <v>0</v>
      </c>
      <c r="AK145">
        <v>0</v>
      </c>
      <c r="AL145">
        <v>0</v>
      </c>
      <c r="AM145">
        <v>0</v>
      </c>
      <c r="AN145">
        <v>0</v>
      </c>
      <c r="AO145">
        <v>0</v>
      </c>
      <c r="AP145">
        <v>828</v>
      </c>
      <c r="AQ145">
        <v>702.7</v>
      </c>
      <c r="AR145">
        <v>646.29999999999995</v>
      </c>
      <c r="AS145">
        <v>615.5</v>
      </c>
      <c r="AT145">
        <v>593.20000000000005</v>
      </c>
      <c r="AU145">
        <v>572.79999999999995</v>
      </c>
      <c r="AV145">
        <v>533.9</v>
      </c>
      <c r="AW145">
        <v>0</v>
      </c>
      <c r="AX145">
        <v>0</v>
      </c>
      <c r="AY145">
        <v>0</v>
      </c>
      <c r="AZ145">
        <v>0</v>
      </c>
      <c r="BA145">
        <v>0</v>
      </c>
      <c r="BB145">
        <v>0</v>
      </c>
      <c r="BC145">
        <v>0</v>
      </c>
      <c r="BD145">
        <v>1061.4000000000001</v>
      </c>
      <c r="BE145">
        <v>829.1</v>
      </c>
      <c r="BF145">
        <v>722.3</v>
      </c>
      <c r="BG145">
        <v>659</v>
      </c>
      <c r="BH145">
        <v>617.6</v>
      </c>
      <c r="BI145">
        <v>577.70000000000005</v>
      </c>
      <c r="BJ145">
        <v>502.2</v>
      </c>
      <c r="BK145">
        <v>42.6</v>
      </c>
      <c r="BL145">
        <v>40.299999999999997</v>
      </c>
      <c r="BM145">
        <v>39.1</v>
      </c>
      <c r="BN145">
        <v>39.299999999999997</v>
      </c>
      <c r="BO145">
        <v>39.700000000000003</v>
      </c>
      <c r="BP145">
        <v>40.299999999999997</v>
      </c>
      <c r="BQ145">
        <v>42.8</v>
      </c>
      <c r="BR145">
        <v>144.4</v>
      </c>
      <c r="BS145">
        <v>148.69999999999999</v>
      </c>
      <c r="BT145">
        <v>149.6</v>
      </c>
      <c r="BU145">
        <v>148.30000000000001</v>
      </c>
      <c r="BV145">
        <v>145.6</v>
      </c>
      <c r="BW145">
        <v>143.80000000000001</v>
      </c>
      <c r="BX145">
        <v>144.19999999999999</v>
      </c>
      <c r="BY145">
        <v>1137.5999999999999</v>
      </c>
      <c r="BZ145">
        <v>955.8</v>
      </c>
      <c r="CA145">
        <v>887.8</v>
      </c>
      <c r="CB145">
        <v>874.7</v>
      </c>
      <c r="CC145">
        <v>872.8</v>
      </c>
      <c r="CD145">
        <v>874.5</v>
      </c>
      <c r="CE145">
        <v>895.2</v>
      </c>
      <c r="CF145">
        <v>754.9</v>
      </c>
      <c r="CG145">
        <v>655.20000000000005</v>
      </c>
      <c r="CH145">
        <v>618.5</v>
      </c>
      <c r="CI145">
        <v>608.5</v>
      </c>
      <c r="CJ145">
        <v>603.29999999999995</v>
      </c>
      <c r="CK145">
        <v>600.4</v>
      </c>
      <c r="CL145">
        <v>600.5</v>
      </c>
      <c r="CM145">
        <v>720.2</v>
      </c>
      <c r="CN145">
        <v>634.6</v>
      </c>
      <c r="CO145">
        <v>599.70000000000005</v>
      </c>
      <c r="CP145">
        <v>587.20000000000005</v>
      </c>
      <c r="CQ145">
        <v>580</v>
      </c>
      <c r="CR145">
        <v>575.20000000000005</v>
      </c>
      <c r="CS145">
        <v>571.4</v>
      </c>
      <c r="CT145">
        <v>698.9</v>
      </c>
      <c r="CU145">
        <v>619.79999999999995</v>
      </c>
      <c r="CV145">
        <v>581.5</v>
      </c>
      <c r="CW145">
        <v>556.4</v>
      </c>
      <c r="CX145">
        <v>543.79999999999995</v>
      </c>
      <c r="CY145">
        <v>534.70000000000005</v>
      </c>
      <c r="CZ145">
        <v>524.79999999999995</v>
      </c>
      <c r="DA145">
        <v>666.1</v>
      </c>
      <c r="DB145">
        <v>605.9</v>
      </c>
      <c r="DC145">
        <v>578.20000000000005</v>
      </c>
      <c r="DD145">
        <v>543.4</v>
      </c>
      <c r="DE145">
        <v>516.79999999999995</v>
      </c>
      <c r="DF145">
        <v>500.2</v>
      </c>
      <c r="DG145">
        <v>480.4</v>
      </c>
      <c r="DH145">
        <v>651.9</v>
      </c>
      <c r="DI145">
        <v>577.6</v>
      </c>
      <c r="DJ145">
        <v>539.29999999999995</v>
      </c>
      <c r="DK145">
        <v>514.29999999999995</v>
      </c>
      <c r="DL145">
        <v>493.1</v>
      </c>
      <c r="DM145">
        <v>474.5</v>
      </c>
      <c r="DN145">
        <v>443.5</v>
      </c>
      <c r="DO145">
        <v>666.5</v>
      </c>
      <c r="DP145">
        <v>581.1</v>
      </c>
      <c r="DQ145">
        <v>528.6</v>
      </c>
      <c r="DR145">
        <v>492.2</v>
      </c>
      <c r="DS145">
        <v>466.6</v>
      </c>
      <c r="DT145">
        <v>443.8</v>
      </c>
      <c r="DU145">
        <v>404.6</v>
      </c>
      <c r="DV145">
        <v>737.2</v>
      </c>
      <c r="DW145">
        <v>616</v>
      </c>
      <c r="DX145">
        <v>551.6</v>
      </c>
      <c r="DY145">
        <v>501</v>
      </c>
      <c r="DZ145">
        <v>452.5</v>
      </c>
      <c r="EA145">
        <v>406.1</v>
      </c>
      <c r="EB145">
        <v>336.3</v>
      </c>
      <c r="EC145">
        <v>865.2</v>
      </c>
      <c r="ED145">
        <v>694.9</v>
      </c>
      <c r="EE145">
        <v>611.5</v>
      </c>
      <c r="EF145">
        <v>558.1</v>
      </c>
      <c r="EG145">
        <v>515.20000000000005</v>
      </c>
      <c r="EH145">
        <v>467.2</v>
      </c>
      <c r="EI145">
        <v>337</v>
      </c>
      <c r="EJ145">
        <v>999</v>
      </c>
      <c r="EK145">
        <v>802.4</v>
      </c>
      <c r="EL145">
        <v>706.1</v>
      </c>
      <c r="EM145">
        <v>644.4</v>
      </c>
      <c r="EN145">
        <v>594.9</v>
      </c>
      <c r="EO145">
        <v>539.4</v>
      </c>
      <c r="EP145">
        <v>389.2</v>
      </c>
      <c r="EQ145">
        <v>0.78400000000000003</v>
      </c>
      <c r="ER145">
        <v>0.95620000000000005</v>
      </c>
      <c r="ES145">
        <v>1.4489000000000001</v>
      </c>
      <c r="ET145">
        <v>0.72940000000000005</v>
      </c>
      <c r="EU145">
        <v>1.0208999999999999</v>
      </c>
      <c r="EV145">
        <v>1.2165999999999999</v>
      </c>
      <c r="EW145">
        <v>0</v>
      </c>
      <c r="EX145">
        <v>0</v>
      </c>
      <c r="EY145">
        <v>2024</v>
      </c>
      <c r="EZ145">
        <v>1.1501999999999999</v>
      </c>
      <c r="FA145">
        <v>521.70000000000005</v>
      </c>
      <c r="FB145" t="s">
        <v>6562</v>
      </c>
      <c r="FC145">
        <v>13.787000000000001</v>
      </c>
      <c r="FD145">
        <v>22295</v>
      </c>
      <c r="FE145">
        <v>61.2</v>
      </c>
      <c r="FF145">
        <v>96.9</v>
      </c>
      <c r="FG145">
        <v>52.5</v>
      </c>
      <c r="FH145">
        <v>161.80000000000001</v>
      </c>
      <c r="FI145">
        <v>190.4</v>
      </c>
      <c r="FJ145">
        <v>639.1</v>
      </c>
      <c r="FK145">
        <v>475</v>
      </c>
      <c r="FL145">
        <v>414.1</v>
      </c>
      <c r="FM145">
        <v>822.6</v>
      </c>
      <c r="FN145">
        <v>587.70000000000005</v>
      </c>
      <c r="FO145">
        <v>493.2</v>
      </c>
      <c r="FP145">
        <v>514.6</v>
      </c>
      <c r="FQ145">
        <v>493.3</v>
      </c>
      <c r="FR145">
        <v>1.1660999999999999</v>
      </c>
      <c r="FS145">
        <v>1.2162999999999999</v>
      </c>
      <c r="FT145">
        <v>447.7</v>
      </c>
      <c r="FU145">
        <v>382.4</v>
      </c>
      <c r="FV145">
        <v>368.6</v>
      </c>
      <c r="FW145">
        <v>35</v>
      </c>
      <c r="FX145">
        <v>178.3</v>
      </c>
      <c r="FY145">
        <v>535.6</v>
      </c>
      <c r="FZ145">
        <v>394.3</v>
      </c>
      <c r="GA145">
        <v>384.2</v>
      </c>
      <c r="GB145">
        <v>367.6</v>
      </c>
      <c r="GC145">
        <v>351.2</v>
      </c>
      <c r="GD145">
        <v>335.1</v>
      </c>
      <c r="GE145">
        <v>318.5</v>
      </c>
      <c r="GF145">
        <v>307.89999999999998</v>
      </c>
      <c r="GG145">
        <v>331.7</v>
      </c>
      <c r="GH145">
        <v>359.9</v>
      </c>
    </row>
    <row r="146" spans="1:190" x14ac:dyDescent="0.25">
      <c r="A146" t="s">
        <v>5540</v>
      </c>
      <c r="B146" t="s">
        <v>7097</v>
      </c>
      <c r="C146" t="s">
        <v>5794</v>
      </c>
      <c r="D146" t="s">
        <v>5795</v>
      </c>
      <c r="E146" t="s">
        <v>5796</v>
      </c>
      <c r="F146" t="s">
        <v>5797</v>
      </c>
      <c r="G146" t="s">
        <v>2252</v>
      </c>
      <c r="H146">
        <v>1981</v>
      </c>
      <c r="I146" t="s">
        <v>5798</v>
      </c>
      <c r="J146" t="s">
        <v>5540</v>
      </c>
      <c r="K146" t="s">
        <v>924</v>
      </c>
      <c r="L146" t="s">
        <v>1698</v>
      </c>
      <c r="M146" t="s">
        <v>971</v>
      </c>
      <c r="N146">
        <v>240</v>
      </c>
      <c r="O146" s="96">
        <v>45382.87636574074</v>
      </c>
      <c r="P146">
        <v>6.7</v>
      </c>
      <c r="Q146">
        <v>5.8639999999999999</v>
      </c>
      <c r="R146">
        <v>1.393</v>
      </c>
      <c r="S146">
        <v>2.37</v>
      </c>
      <c r="T146">
        <v>934</v>
      </c>
      <c r="U146">
        <v>0</v>
      </c>
      <c r="V146">
        <v>0.22</v>
      </c>
      <c r="W146">
        <v>755.8</v>
      </c>
      <c r="X146">
        <v>0.72950000000000004</v>
      </c>
      <c r="Y146">
        <v>822.5</v>
      </c>
      <c r="Z146">
        <v>0.88619999999999999</v>
      </c>
      <c r="AA146">
        <v>677.1</v>
      </c>
      <c r="AB146">
        <v>1199.2</v>
      </c>
      <c r="AC146">
        <v>972.4</v>
      </c>
      <c r="AD146">
        <v>851.4</v>
      </c>
      <c r="AE146">
        <v>785.7</v>
      </c>
      <c r="AF146">
        <v>752.9</v>
      </c>
      <c r="AG146">
        <v>733.8</v>
      </c>
      <c r="AH146">
        <v>707</v>
      </c>
      <c r="AI146">
        <v>0</v>
      </c>
      <c r="AJ146">
        <v>0</v>
      </c>
      <c r="AK146">
        <v>0</v>
      </c>
      <c r="AL146">
        <v>0</v>
      </c>
      <c r="AM146">
        <v>0</v>
      </c>
      <c r="AN146">
        <v>0</v>
      </c>
      <c r="AO146">
        <v>0</v>
      </c>
      <c r="AP146">
        <v>927.4</v>
      </c>
      <c r="AQ146">
        <v>774.5</v>
      </c>
      <c r="AR146">
        <v>698.5</v>
      </c>
      <c r="AS146">
        <v>656.9</v>
      </c>
      <c r="AT146">
        <v>632.4</v>
      </c>
      <c r="AU146">
        <v>612.1</v>
      </c>
      <c r="AV146">
        <v>575.9</v>
      </c>
      <c r="AW146">
        <v>0</v>
      </c>
      <c r="AX146">
        <v>0</v>
      </c>
      <c r="AY146">
        <v>0</v>
      </c>
      <c r="AZ146">
        <v>0</v>
      </c>
      <c r="BA146">
        <v>0</v>
      </c>
      <c r="BB146">
        <v>0</v>
      </c>
      <c r="BC146">
        <v>0</v>
      </c>
      <c r="BD146">
        <v>1198</v>
      </c>
      <c r="BE146">
        <v>917.9</v>
      </c>
      <c r="BF146">
        <v>776.6</v>
      </c>
      <c r="BG146">
        <v>698.4</v>
      </c>
      <c r="BH146">
        <v>656.2</v>
      </c>
      <c r="BI146">
        <v>617.79999999999995</v>
      </c>
      <c r="BJ146">
        <v>540.1</v>
      </c>
      <c r="BK146">
        <v>42.3</v>
      </c>
      <c r="BL146">
        <v>40.1</v>
      </c>
      <c r="BM146">
        <v>38</v>
      </c>
      <c r="BN146">
        <v>37.5</v>
      </c>
      <c r="BO146">
        <v>37.6</v>
      </c>
      <c r="BP146">
        <v>38</v>
      </c>
      <c r="BQ146">
        <v>39.700000000000003</v>
      </c>
      <c r="BR146">
        <v>146.9</v>
      </c>
      <c r="BS146">
        <v>152.1</v>
      </c>
      <c r="BT146">
        <v>157.9</v>
      </c>
      <c r="BU146">
        <v>173.6</v>
      </c>
      <c r="BV146">
        <v>179</v>
      </c>
      <c r="BW146">
        <v>179</v>
      </c>
      <c r="BX146">
        <v>178.8</v>
      </c>
      <c r="BY146">
        <v>1211.2</v>
      </c>
      <c r="BZ146">
        <v>1012.3</v>
      </c>
      <c r="CA146">
        <v>913.1</v>
      </c>
      <c r="CB146">
        <v>875</v>
      </c>
      <c r="CC146">
        <v>866.1</v>
      </c>
      <c r="CD146">
        <v>865.2</v>
      </c>
      <c r="CE146">
        <v>879.6</v>
      </c>
      <c r="CF146">
        <v>804.1</v>
      </c>
      <c r="CG146">
        <v>697</v>
      </c>
      <c r="CH146">
        <v>651.1</v>
      </c>
      <c r="CI146">
        <v>629.79999999999995</v>
      </c>
      <c r="CJ146">
        <v>622</v>
      </c>
      <c r="CK146">
        <v>618.20000000000005</v>
      </c>
      <c r="CL146">
        <v>615.4</v>
      </c>
      <c r="CM146">
        <v>768.4</v>
      </c>
      <c r="CN146">
        <v>676.4</v>
      </c>
      <c r="CO146">
        <v>636.79999999999995</v>
      </c>
      <c r="CP146">
        <v>614.29999999999995</v>
      </c>
      <c r="CQ146">
        <v>603.6</v>
      </c>
      <c r="CR146">
        <v>598.20000000000005</v>
      </c>
      <c r="CS146">
        <v>592.4</v>
      </c>
      <c r="CT146">
        <v>748.5</v>
      </c>
      <c r="CU146">
        <v>662.8</v>
      </c>
      <c r="CV146">
        <v>624.20000000000005</v>
      </c>
      <c r="CW146">
        <v>597.20000000000005</v>
      </c>
      <c r="CX146">
        <v>578</v>
      </c>
      <c r="CY146">
        <v>567</v>
      </c>
      <c r="CZ146">
        <v>554.4</v>
      </c>
      <c r="DA146">
        <v>750.3</v>
      </c>
      <c r="DB146">
        <v>651.20000000000005</v>
      </c>
      <c r="DC146">
        <v>607.6</v>
      </c>
      <c r="DD146">
        <v>580.6</v>
      </c>
      <c r="DE146">
        <v>566.20000000000005</v>
      </c>
      <c r="DF146">
        <v>545.20000000000005</v>
      </c>
      <c r="DG146">
        <v>514.9</v>
      </c>
      <c r="DH146">
        <v>754.2</v>
      </c>
      <c r="DI146">
        <v>650.4</v>
      </c>
      <c r="DJ146">
        <v>602.5</v>
      </c>
      <c r="DK146">
        <v>564.29999999999995</v>
      </c>
      <c r="DL146">
        <v>530</v>
      </c>
      <c r="DM146">
        <v>498</v>
      </c>
      <c r="DN146">
        <v>452.2</v>
      </c>
      <c r="DO146">
        <v>781.5</v>
      </c>
      <c r="DP146">
        <v>664.5</v>
      </c>
      <c r="DQ146">
        <v>612.4</v>
      </c>
      <c r="DR146">
        <v>573.70000000000005</v>
      </c>
      <c r="DS146">
        <v>536.1</v>
      </c>
      <c r="DT146">
        <v>495.1</v>
      </c>
      <c r="DU146">
        <v>400.5</v>
      </c>
      <c r="DV146">
        <v>872.8</v>
      </c>
      <c r="DW146">
        <v>718.4</v>
      </c>
      <c r="DX146">
        <v>643.79999999999995</v>
      </c>
      <c r="DY146">
        <v>601.6</v>
      </c>
      <c r="DZ146">
        <v>563.5</v>
      </c>
      <c r="EA146">
        <v>521.5</v>
      </c>
      <c r="EB146">
        <v>414.8</v>
      </c>
      <c r="EC146">
        <v>1028.2</v>
      </c>
      <c r="ED146">
        <v>808.9</v>
      </c>
      <c r="EE146">
        <v>693.9</v>
      </c>
      <c r="EF146">
        <v>634.70000000000005</v>
      </c>
      <c r="EG146">
        <v>596.29999999999995</v>
      </c>
      <c r="EH146">
        <v>560.70000000000005</v>
      </c>
      <c r="EI146">
        <v>475.1</v>
      </c>
      <c r="EJ146">
        <v>1187.3</v>
      </c>
      <c r="EK146">
        <v>932.4</v>
      </c>
      <c r="EL146">
        <v>789.8</v>
      </c>
      <c r="EM146">
        <v>696.4</v>
      </c>
      <c r="EN146">
        <v>639.70000000000005</v>
      </c>
      <c r="EO146">
        <v>602.5</v>
      </c>
      <c r="EP146">
        <v>534.4</v>
      </c>
      <c r="EQ146">
        <v>0.70509999999999995</v>
      </c>
      <c r="ER146">
        <v>0.88959999999999995</v>
      </c>
      <c r="ES146">
        <v>1.21</v>
      </c>
      <c r="ET146">
        <v>0.64649999999999996</v>
      </c>
      <c r="EU146">
        <v>0.87919999999999998</v>
      </c>
      <c r="EV146">
        <v>1.0146999999999999</v>
      </c>
      <c r="EW146">
        <v>0</v>
      </c>
      <c r="EX146">
        <v>0</v>
      </c>
      <c r="EY146">
        <v>2024</v>
      </c>
      <c r="EZ146">
        <v>0.98780000000000001</v>
      </c>
      <c r="FA146">
        <v>607.4</v>
      </c>
      <c r="FB146" t="s">
        <v>6397</v>
      </c>
      <c r="FC146">
        <v>9.1110000000000007</v>
      </c>
      <c r="FD146">
        <v>6852</v>
      </c>
      <c r="FE146">
        <v>27.4</v>
      </c>
      <c r="FF146">
        <v>39.9</v>
      </c>
      <c r="FG146">
        <v>28</v>
      </c>
      <c r="FH146">
        <v>96</v>
      </c>
      <c r="FI146">
        <v>84.2</v>
      </c>
      <c r="FJ146">
        <v>711</v>
      </c>
      <c r="FK146">
        <v>553.6</v>
      </c>
      <c r="FL146">
        <v>495.9</v>
      </c>
      <c r="FM146">
        <v>928.1</v>
      </c>
      <c r="FN146">
        <v>682.4</v>
      </c>
      <c r="FO146">
        <v>591.29999999999995</v>
      </c>
      <c r="FP146">
        <v>603</v>
      </c>
      <c r="FQ146">
        <v>563.6</v>
      </c>
      <c r="FR146">
        <v>0.995</v>
      </c>
      <c r="FS146">
        <v>1.0646</v>
      </c>
      <c r="FT146">
        <v>554</v>
      </c>
      <c r="FU146">
        <v>464.2</v>
      </c>
      <c r="FV146">
        <v>443.6</v>
      </c>
      <c r="FW146">
        <v>38.700000000000003</v>
      </c>
      <c r="FX146">
        <v>178.1</v>
      </c>
      <c r="FY146">
        <v>694.2</v>
      </c>
      <c r="FZ146">
        <v>487.6</v>
      </c>
      <c r="GA146">
        <v>471.9</v>
      </c>
      <c r="GB146">
        <v>445</v>
      </c>
      <c r="GC146">
        <v>421.2</v>
      </c>
      <c r="GD146">
        <v>385.1</v>
      </c>
      <c r="GE146">
        <v>370.6</v>
      </c>
      <c r="GF146">
        <v>351.4</v>
      </c>
      <c r="GG146">
        <v>378.8</v>
      </c>
      <c r="GH146">
        <v>413.7</v>
      </c>
    </row>
    <row r="147" spans="1:190" x14ac:dyDescent="0.25">
      <c r="A147" t="s">
        <v>5540</v>
      </c>
      <c r="B147" t="s">
        <v>7144</v>
      </c>
      <c r="C147" t="s">
        <v>7145</v>
      </c>
      <c r="D147" t="s">
        <v>7146</v>
      </c>
      <c r="E147" t="s">
        <v>7147</v>
      </c>
      <c r="F147" t="s">
        <v>5233</v>
      </c>
      <c r="G147" t="s">
        <v>7148</v>
      </c>
      <c r="H147">
        <v>1978</v>
      </c>
      <c r="I147" t="s">
        <v>5540</v>
      </c>
      <c r="J147" t="s">
        <v>5540</v>
      </c>
      <c r="K147" t="s">
        <v>924</v>
      </c>
      <c r="L147" t="s">
        <v>1698</v>
      </c>
      <c r="M147" t="s">
        <v>1781</v>
      </c>
      <c r="N147">
        <v>330</v>
      </c>
      <c r="O147" s="96">
        <v>45382.867962962962</v>
      </c>
      <c r="P147">
        <v>6.47</v>
      </c>
      <c r="Q147">
        <v>5.532</v>
      </c>
      <c r="R147">
        <v>1.399</v>
      </c>
      <c r="S147">
        <v>2.42</v>
      </c>
      <c r="T147">
        <v>1333</v>
      </c>
      <c r="U147">
        <v>0</v>
      </c>
      <c r="V147">
        <v>0.41</v>
      </c>
      <c r="W147">
        <v>838.6</v>
      </c>
      <c r="X147">
        <v>0.66159999999999997</v>
      </c>
      <c r="Y147">
        <v>906.8</v>
      </c>
      <c r="Z147">
        <v>0.80530000000000002</v>
      </c>
      <c r="AA147">
        <v>745.1</v>
      </c>
      <c r="AB147">
        <v>1368.8</v>
      </c>
      <c r="AC147">
        <v>1104.7</v>
      </c>
      <c r="AD147">
        <v>958</v>
      </c>
      <c r="AE147">
        <v>861.4</v>
      </c>
      <c r="AF147">
        <v>806.6</v>
      </c>
      <c r="AG147">
        <v>784.1</v>
      </c>
      <c r="AH147">
        <v>763.7</v>
      </c>
      <c r="AI147">
        <v>0</v>
      </c>
      <c r="AJ147">
        <v>0</v>
      </c>
      <c r="AK147">
        <v>0</v>
      </c>
      <c r="AL147">
        <v>0</v>
      </c>
      <c r="AM147">
        <v>0</v>
      </c>
      <c r="AN147">
        <v>0</v>
      </c>
      <c r="AO147">
        <v>0</v>
      </c>
      <c r="AP147">
        <v>1063.0999999999999</v>
      </c>
      <c r="AQ147">
        <v>874.3</v>
      </c>
      <c r="AR147">
        <v>775.1</v>
      </c>
      <c r="AS147">
        <v>716.5</v>
      </c>
      <c r="AT147">
        <v>681.4</v>
      </c>
      <c r="AU147">
        <v>662.6</v>
      </c>
      <c r="AV147">
        <v>640.1</v>
      </c>
      <c r="AW147">
        <v>0</v>
      </c>
      <c r="AX147">
        <v>0</v>
      </c>
      <c r="AY147">
        <v>0</v>
      </c>
      <c r="AZ147">
        <v>0</v>
      </c>
      <c r="BA147">
        <v>0</v>
      </c>
      <c r="BB147">
        <v>0</v>
      </c>
      <c r="BC147">
        <v>0</v>
      </c>
      <c r="BD147">
        <v>1363.1</v>
      </c>
      <c r="BE147">
        <v>1039.5</v>
      </c>
      <c r="BF147">
        <v>867.8</v>
      </c>
      <c r="BG147">
        <v>763.3</v>
      </c>
      <c r="BH147">
        <v>706.3</v>
      </c>
      <c r="BI147">
        <v>669.4</v>
      </c>
      <c r="BJ147">
        <v>609.1</v>
      </c>
      <c r="BK147">
        <v>43</v>
      </c>
      <c r="BL147">
        <v>41.4</v>
      </c>
      <c r="BM147">
        <v>40.799999999999997</v>
      </c>
      <c r="BN147">
        <v>39.5</v>
      </c>
      <c r="BO147">
        <v>38.4</v>
      </c>
      <c r="BP147">
        <v>38.4</v>
      </c>
      <c r="BQ147">
        <v>39.5</v>
      </c>
      <c r="BR147">
        <v>149.80000000000001</v>
      </c>
      <c r="BS147">
        <v>155</v>
      </c>
      <c r="BT147">
        <v>164.2</v>
      </c>
      <c r="BU147">
        <v>174.5</v>
      </c>
      <c r="BV147">
        <v>178.1</v>
      </c>
      <c r="BW147">
        <v>179</v>
      </c>
      <c r="BX147">
        <v>179</v>
      </c>
      <c r="BY147">
        <v>1425.3</v>
      </c>
      <c r="BZ147">
        <v>1183.5999999999999</v>
      </c>
      <c r="CA147">
        <v>1054.5</v>
      </c>
      <c r="CB147">
        <v>972.4</v>
      </c>
      <c r="CC147">
        <v>928</v>
      </c>
      <c r="CD147">
        <v>921.4</v>
      </c>
      <c r="CE147">
        <v>937.9</v>
      </c>
      <c r="CF147">
        <v>940.3</v>
      </c>
      <c r="CG147">
        <v>795.4</v>
      </c>
      <c r="CH147">
        <v>720.7</v>
      </c>
      <c r="CI147">
        <v>682.1</v>
      </c>
      <c r="CJ147">
        <v>660.8</v>
      </c>
      <c r="CK147">
        <v>653.79999999999995</v>
      </c>
      <c r="CL147">
        <v>652.6</v>
      </c>
      <c r="CM147">
        <v>896.1</v>
      </c>
      <c r="CN147">
        <v>764.8</v>
      </c>
      <c r="CO147">
        <v>699</v>
      </c>
      <c r="CP147">
        <v>665.2</v>
      </c>
      <c r="CQ147">
        <v>644.20000000000005</v>
      </c>
      <c r="CR147">
        <v>634.1</v>
      </c>
      <c r="CS147">
        <v>629.70000000000005</v>
      </c>
      <c r="CT147">
        <v>870.4</v>
      </c>
      <c r="CU147">
        <v>744.7</v>
      </c>
      <c r="CV147">
        <v>683</v>
      </c>
      <c r="CW147">
        <v>649.70000000000005</v>
      </c>
      <c r="CX147">
        <v>626.20000000000005</v>
      </c>
      <c r="CY147">
        <v>608.9</v>
      </c>
      <c r="CZ147">
        <v>594.5</v>
      </c>
      <c r="DA147">
        <v>858.6</v>
      </c>
      <c r="DB147">
        <v>719.7</v>
      </c>
      <c r="DC147">
        <v>656.8</v>
      </c>
      <c r="DD147">
        <v>623.20000000000005</v>
      </c>
      <c r="DE147">
        <v>602.5</v>
      </c>
      <c r="DF147">
        <v>591.79999999999995</v>
      </c>
      <c r="DG147">
        <v>569.70000000000005</v>
      </c>
      <c r="DH147">
        <v>856.6</v>
      </c>
      <c r="DI147">
        <v>719</v>
      </c>
      <c r="DJ147">
        <v>656.2</v>
      </c>
      <c r="DK147">
        <v>617.6</v>
      </c>
      <c r="DL147">
        <v>586.20000000000005</v>
      </c>
      <c r="DM147">
        <v>561.9</v>
      </c>
      <c r="DN147">
        <v>527.29999999999995</v>
      </c>
      <c r="DO147">
        <v>886.9</v>
      </c>
      <c r="DP147">
        <v>737.3</v>
      </c>
      <c r="DQ147">
        <v>667.5</v>
      </c>
      <c r="DR147">
        <v>628.1</v>
      </c>
      <c r="DS147">
        <v>594.6</v>
      </c>
      <c r="DT147">
        <v>565.70000000000005</v>
      </c>
      <c r="DU147">
        <v>517</v>
      </c>
      <c r="DV147">
        <v>991.6</v>
      </c>
      <c r="DW147">
        <v>802.5</v>
      </c>
      <c r="DX147">
        <v>700.5</v>
      </c>
      <c r="DY147">
        <v>650.70000000000005</v>
      </c>
      <c r="DZ147">
        <v>615.6</v>
      </c>
      <c r="EA147">
        <v>584.6</v>
      </c>
      <c r="EB147">
        <v>531</v>
      </c>
      <c r="EC147">
        <v>1136.4000000000001</v>
      </c>
      <c r="ED147">
        <v>893.9</v>
      </c>
      <c r="EE147">
        <v>759.6</v>
      </c>
      <c r="EF147">
        <v>684.5</v>
      </c>
      <c r="EG147">
        <v>643.4</v>
      </c>
      <c r="EH147">
        <v>611.4</v>
      </c>
      <c r="EI147">
        <v>557.1</v>
      </c>
      <c r="EJ147">
        <v>1312.2</v>
      </c>
      <c r="EK147">
        <v>1025.8</v>
      </c>
      <c r="EL147">
        <v>861.5</v>
      </c>
      <c r="EM147">
        <v>750.4</v>
      </c>
      <c r="EN147">
        <v>685.2</v>
      </c>
      <c r="EO147">
        <v>646.79999999999995</v>
      </c>
      <c r="EP147">
        <v>589.6</v>
      </c>
      <c r="EQ147">
        <v>0.61939999999999995</v>
      </c>
      <c r="ER147">
        <v>0.81040000000000001</v>
      </c>
      <c r="ES147">
        <v>1.0357000000000001</v>
      </c>
      <c r="ET147">
        <v>0.53480000000000005</v>
      </c>
      <c r="EU147">
        <v>0.73570000000000002</v>
      </c>
      <c r="EV147">
        <v>0.86370000000000002</v>
      </c>
      <c r="EW147">
        <v>0</v>
      </c>
      <c r="EX147">
        <v>0</v>
      </c>
      <c r="EY147">
        <v>2024</v>
      </c>
      <c r="EZ147">
        <v>0.83299999999999996</v>
      </c>
      <c r="FA147">
        <v>720.3</v>
      </c>
      <c r="FB147" t="s">
        <v>7110</v>
      </c>
      <c r="FC147">
        <v>6.8029999999999999</v>
      </c>
      <c r="FD147">
        <v>5034</v>
      </c>
      <c r="FE147">
        <v>21.2</v>
      </c>
      <c r="FF147">
        <v>25.2</v>
      </c>
      <c r="FG147">
        <v>18.7</v>
      </c>
      <c r="FH147">
        <v>53.5</v>
      </c>
      <c r="FI147">
        <v>0</v>
      </c>
      <c r="FJ147">
        <v>860.7</v>
      </c>
      <c r="FK147">
        <v>655.1</v>
      </c>
      <c r="FL147">
        <v>579.29999999999995</v>
      </c>
      <c r="FM147">
        <v>1121.9000000000001</v>
      </c>
      <c r="FN147">
        <v>815.5</v>
      </c>
      <c r="FO147">
        <v>694.7</v>
      </c>
      <c r="FP147">
        <v>725.4</v>
      </c>
      <c r="FQ147">
        <v>655.4</v>
      </c>
      <c r="FR147">
        <v>0.82720000000000005</v>
      </c>
      <c r="FS147">
        <v>0.91549999999999998</v>
      </c>
      <c r="FT147">
        <v>670.8</v>
      </c>
      <c r="FU147">
        <v>551.9</v>
      </c>
      <c r="FV147">
        <v>517.20000000000005</v>
      </c>
      <c r="FW147">
        <v>44.7</v>
      </c>
      <c r="FX147">
        <v>179</v>
      </c>
      <c r="FY147">
        <v>860.9</v>
      </c>
      <c r="FZ147">
        <v>564.1</v>
      </c>
      <c r="GA147">
        <v>539.4</v>
      </c>
      <c r="GB147">
        <v>508.7</v>
      </c>
      <c r="GC147">
        <v>484.9</v>
      </c>
      <c r="GD147">
        <v>448.3</v>
      </c>
      <c r="GE147">
        <v>425.3</v>
      </c>
      <c r="GF147">
        <v>424.6</v>
      </c>
      <c r="GG147">
        <v>449.3</v>
      </c>
      <c r="GH147">
        <v>480.7</v>
      </c>
    </row>
    <row r="148" spans="1:190" x14ac:dyDescent="0.25">
      <c r="A148" t="s">
        <v>5540</v>
      </c>
      <c r="B148" t="s">
        <v>6003</v>
      </c>
      <c r="C148" t="s">
        <v>6004</v>
      </c>
      <c r="D148" t="s">
        <v>6005</v>
      </c>
      <c r="E148" t="s">
        <v>5868</v>
      </c>
      <c r="F148" t="s">
        <v>2641</v>
      </c>
      <c r="G148" t="s">
        <v>2642</v>
      </c>
      <c r="H148">
        <v>1974</v>
      </c>
      <c r="I148" t="s">
        <v>5540</v>
      </c>
      <c r="J148" t="s">
        <v>5540</v>
      </c>
      <c r="K148" t="s">
        <v>924</v>
      </c>
      <c r="L148" t="s">
        <v>1698</v>
      </c>
      <c r="M148" t="s">
        <v>1781</v>
      </c>
      <c r="N148">
        <v>275</v>
      </c>
      <c r="O148" s="96">
        <v>45385.479409722226</v>
      </c>
      <c r="P148">
        <v>7.87</v>
      </c>
      <c r="Q148">
        <v>6.117</v>
      </c>
      <c r="R148">
        <v>1.2</v>
      </c>
      <c r="S148">
        <v>2.2000000000000002</v>
      </c>
      <c r="T148">
        <v>2342</v>
      </c>
      <c r="U148">
        <v>0</v>
      </c>
      <c r="V148">
        <v>0.65</v>
      </c>
      <c r="W148">
        <v>819.4</v>
      </c>
      <c r="X148">
        <v>0.6734</v>
      </c>
      <c r="Y148">
        <v>891</v>
      </c>
      <c r="Z148">
        <v>0.82389999999999997</v>
      </c>
      <c r="AA148">
        <v>728.3</v>
      </c>
      <c r="AB148">
        <v>1338.6</v>
      </c>
      <c r="AC148">
        <v>1082.5999999999999</v>
      </c>
      <c r="AD148">
        <v>941.2</v>
      </c>
      <c r="AE148">
        <v>850.7</v>
      </c>
      <c r="AF148">
        <v>795.2</v>
      </c>
      <c r="AG148">
        <v>765</v>
      </c>
      <c r="AH148">
        <v>735</v>
      </c>
      <c r="AI148">
        <v>0</v>
      </c>
      <c r="AJ148">
        <v>0</v>
      </c>
      <c r="AK148">
        <v>0</v>
      </c>
      <c r="AL148">
        <v>0</v>
      </c>
      <c r="AM148">
        <v>0</v>
      </c>
      <c r="AN148">
        <v>0</v>
      </c>
      <c r="AO148">
        <v>0</v>
      </c>
      <c r="AP148">
        <v>1036.9000000000001</v>
      </c>
      <c r="AQ148">
        <v>854.4</v>
      </c>
      <c r="AR148">
        <v>757.5</v>
      </c>
      <c r="AS148">
        <v>700.8</v>
      </c>
      <c r="AT148">
        <v>667.1</v>
      </c>
      <c r="AU148">
        <v>647</v>
      </c>
      <c r="AV148">
        <v>622.1</v>
      </c>
      <c r="AW148">
        <v>0</v>
      </c>
      <c r="AX148">
        <v>0</v>
      </c>
      <c r="AY148">
        <v>0</v>
      </c>
      <c r="AZ148">
        <v>0</v>
      </c>
      <c r="BA148">
        <v>0</v>
      </c>
      <c r="BB148">
        <v>0</v>
      </c>
      <c r="BC148">
        <v>0</v>
      </c>
      <c r="BD148">
        <v>1333.5</v>
      </c>
      <c r="BE148">
        <v>1018.3</v>
      </c>
      <c r="BF148">
        <v>850.4</v>
      </c>
      <c r="BG148">
        <v>747.9</v>
      </c>
      <c r="BH148">
        <v>692</v>
      </c>
      <c r="BI148">
        <v>653.79999999999995</v>
      </c>
      <c r="BJ148">
        <v>595.29999999999995</v>
      </c>
      <c r="BK148">
        <v>43.8</v>
      </c>
      <c r="BL148">
        <v>42</v>
      </c>
      <c r="BM148">
        <v>40.799999999999997</v>
      </c>
      <c r="BN148">
        <v>40</v>
      </c>
      <c r="BO148">
        <v>39.799999999999997</v>
      </c>
      <c r="BP148">
        <v>39.700000000000003</v>
      </c>
      <c r="BQ148">
        <v>40</v>
      </c>
      <c r="BR148">
        <v>148.6</v>
      </c>
      <c r="BS148">
        <v>153.69999999999999</v>
      </c>
      <c r="BT148">
        <v>159.1</v>
      </c>
      <c r="BU148">
        <v>170.4</v>
      </c>
      <c r="BV148">
        <v>177.7</v>
      </c>
      <c r="BW148">
        <v>179</v>
      </c>
      <c r="BX148">
        <v>179.4</v>
      </c>
      <c r="BY148">
        <v>1389.4</v>
      </c>
      <c r="BZ148">
        <v>1156.9000000000001</v>
      </c>
      <c r="CA148">
        <v>1030.9000000000001</v>
      </c>
      <c r="CB148">
        <v>955.3</v>
      </c>
      <c r="CC148">
        <v>915.5</v>
      </c>
      <c r="CD148">
        <v>898.7</v>
      </c>
      <c r="CE148">
        <v>890.9</v>
      </c>
      <c r="CF148">
        <v>910.2</v>
      </c>
      <c r="CG148">
        <v>774.4</v>
      </c>
      <c r="CH148">
        <v>702.6</v>
      </c>
      <c r="CI148">
        <v>662</v>
      </c>
      <c r="CJ148">
        <v>640</v>
      </c>
      <c r="CK148">
        <v>629.6</v>
      </c>
      <c r="CL148">
        <v>623</v>
      </c>
      <c r="CM148">
        <v>865.5</v>
      </c>
      <c r="CN148">
        <v>742.5</v>
      </c>
      <c r="CO148">
        <v>679.1</v>
      </c>
      <c r="CP148">
        <v>643.9</v>
      </c>
      <c r="CQ148">
        <v>623.6</v>
      </c>
      <c r="CR148">
        <v>612.5</v>
      </c>
      <c r="CS148">
        <v>604.6</v>
      </c>
      <c r="CT148">
        <v>840.8</v>
      </c>
      <c r="CU148">
        <v>719.3</v>
      </c>
      <c r="CV148">
        <v>660.4</v>
      </c>
      <c r="CW148">
        <v>628.29999999999995</v>
      </c>
      <c r="CX148">
        <v>607.29999999999995</v>
      </c>
      <c r="CY148">
        <v>592.70000000000005</v>
      </c>
      <c r="CZ148">
        <v>578.20000000000005</v>
      </c>
      <c r="DA148">
        <v>838.9</v>
      </c>
      <c r="DB148">
        <v>704.3</v>
      </c>
      <c r="DC148">
        <v>640.6</v>
      </c>
      <c r="DD148">
        <v>608.1</v>
      </c>
      <c r="DE148">
        <v>589.4</v>
      </c>
      <c r="DF148">
        <v>579.70000000000005</v>
      </c>
      <c r="DG148">
        <v>559.1</v>
      </c>
      <c r="DH148">
        <v>837</v>
      </c>
      <c r="DI148">
        <v>700</v>
      </c>
      <c r="DJ148">
        <v>636</v>
      </c>
      <c r="DK148">
        <v>601.9</v>
      </c>
      <c r="DL148">
        <v>576.4</v>
      </c>
      <c r="DM148">
        <v>555.9</v>
      </c>
      <c r="DN148">
        <v>526.29999999999995</v>
      </c>
      <c r="DO148">
        <v>866.9</v>
      </c>
      <c r="DP148">
        <v>719.5</v>
      </c>
      <c r="DQ148">
        <v>646.70000000000005</v>
      </c>
      <c r="DR148">
        <v>610.1</v>
      </c>
      <c r="DS148">
        <v>583.29999999999995</v>
      </c>
      <c r="DT148">
        <v>559.4</v>
      </c>
      <c r="DU148">
        <v>520.79999999999995</v>
      </c>
      <c r="DV148">
        <v>965.9</v>
      </c>
      <c r="DW148">
        <v>784.9</v>
      </c>
      <c r="DX148">
        <v>684.7</v>
      </c>
      <c r="DY148">
        <v>632.1</v>
      </c>
      <c r="DZ148">
        <v>600.5</v>
      </c>
      <c r="EA148">
        <v>574.9</v>
      </c>
      <c r="EB148">
        <v>530.20000000000005</v>
      </c>
      <c r="EC148">
        <v>1115.2</v>
      </c>
      <c r="ED148">
        <v>877</v>
      </c>
      <c r="EE148">
        <v>747.6</v>
      </c>
      <c r="EF148">
        <v>669.7</v>
      </c>
      <c r="EG148">
        <v>626.1</v>
      </c>
      <c r="EH148">
        <v>597.6</v>
      </c>
      <c r="EI148">
        <v>551.4</v>
      </c>
      <c r="EJ148">
        <v>1287.8</v>
      </c>
      <c r="EK148">
        <v>1008.4</v>
      </c>
      <c r="EL148">
        <v>851.6</v>
      </c>
      <c r="EM148">
        <v>746.1</v>
      </c>
      <c r="EN148">
        <v>675</v>
      </c>
      <c r="EO148">
        <v>631.29999999999995</v>
      </c>
      <c r="EP148">
        <v>579.1</v>
      </c>
      <c r="EQ148">
        <v>0.63449999999999995</v>
      </c>
      <c r="ER148">
        <v>0.8286</v>
      </c>
      <c r="ES148">
        <v>1.0746</v>
      </c>
      <c r="ET148">
        <v>0.57250000000000001</v>
      </c>
      <c r="EU148">
        <v>0.78720000000000001</v>
      </c>
      <c r="EV148">
        <v>0.91159999999999997</v>
      </c>
      <c r="EW148">
        <v>0</v>
      </c>
      <c r="EX148">
        <v>0</v>
      </c>
      <c r="EY148">
        <v>2024</v>
      </c>
      <c r="EZ148">
        <v>0.87780000000000002</v>
      </c>
      <c r="FA148">
        <v>683.5</v>
      </c>
      <c r="FB148" t="s">
        <v>6791</v>
      </c>
      <c r="FC148">
        <v>7.5049999999999999</v>
      </c>
      <c r="FD148">
        <v>4723</v>
      </c>
      <c r="FE148">
        <v>21.1</v>
      </c>
      <c r="FF148">
        <v>26.3</v>
      </c>
      <c r="FG148">
        <v>25.2</v>
      </c>
      <c r="FH148">
        <v>53</v>
      </c>
      <c r="FI148">
        <v>0</v>
      </c>
      <c r="FJ148">
        <v>814.1</v>
      </c>
      <c r="FK148">
        <v>623.9</v>
      </c>
      <c r="FL148">
        <v>558.29999999999995</v>
      </c>
      <c r="FM148">
        <v>1048</v>
      </c>
      <c r="FN148">
        <v>762.2</v>
      </c>
      <c r="FO148">
        <v>658.2</v>
      </c>
      <c r="FP148">
        <v>678.1</v>
      </c>
      <c r="FQ148">
        <v>640.1</v>
      </c>
      <c r="FR148">
        <v>0.88480000000000003</v>
      </c>
      <c r="FS148">
        <v>0.93740000000000001</v>
      </c>
      <c r="FT148">
        <v>625</v>
      </c>
      <c r="FU148">
        <v>526.79999999999995</v>
      </c>
      <c r="FV148">
        <v>501.8</v>
      </c>
      <c r="FW148">
        <v>39.1</v>
      </c>
      <c r="FX148">
        <v>179.2</v>
      </c>
      <c r="FY148">
        <v>776</v>
      </c>
      <c r="FZ148">
        <v>545.20000000000005</v>
      </c>
      <c r="GA148">
        <v>528.6</v>
      </c>
      <c r="GB148">
        <v>502.2</v>
      </c>
      <c r="GC148">
        <v>477.3</v>
      </c>
      <c r="GD148">
        <v>445.5</v>
      </c>
      <c r="GE148">
        <v>419.8</v>
      </c>
      <c r="GF148">
        <v>414.3</v>
      </c>
      <c r="GG148">
        <v>442.2</v>
      </c>
      <c r="GH148">
        <v>473.9</v>
      </c>
    </row>
    <row r="149" spans="1:190" x14ac:dyDescent="0.25">
      <c r="A149" t="s">
        <v>5540</v>
      </c>
      <c r="B149" t="s">
        <v>6806</v>
      </c>
      <c r="C149" t="s">
        <v>6807</v>
      </c>
      <c r="D149" t="s">
        <v>2639</v>
      </c>
      <c r="E149" t="s">
        <v>5868</v>
      </c>
      <c r="F149" t="s">
        <v>2641</v>
      </c>
      <c r="G149" t="s">
        <v>2642</v>
      </c>
      <c r="H149">
        <v>1974</v>
      </c>
      <c r="I149" t="s">
        <v>5540</v>
      </c>
      <c r="J149" t="s">
        <v>5540</v>
      </c>
      <c r="K149" t="s">
        <v>924</v>
      </c>
      <c r="L149" t="s">
        <v>1698</v>
      </c>
      <c r="M149" t="s">
        <v>1781</v>
      </c>
      <c r="N149">
        <v>275</v>
      </c>
      <c r="O149" s="96">
        <v>45385.480138888888</v>
      </c>
      <c r="P149">
        <v>7.87</v>
      </c>
      <c r="Q149">
        <v>6.0369999999999999</v>
      </c>
      <c r="R149">
        <v>1.1519999999999999</v>
      </c>
      <c r="S149">
        <v>2.2000000000000002</v>
      </c>
      <c r="T149">
        <v>2147</v>
      </c>
      <c r="U149">
        <v>0</v>
      </c>
      <c r="V149">
        <v>0.6</v>
      </c>
      <c r="W149">
        <v>811</v>
      </c>
      <c r="X149">
        <v>0.67830000000000001</v>
      </c>
      <c r="Y149">
        <v>884.6</v>
      </c>
      <c r="Z149">
        <v>0.82940000000000003</v>
      </c>
      <c r="AA149">
        <v>723.4</v>
      </c>
      <c r="AB149">
        <v>1308.4000000000001</v>
      </c>
      <c r="AC149">
        <v>1060.7</v>
      </c>
      <c r="AD149">
        <v>925</v>
      </c>
      <c r="AE149">
        <v>844.5</v>
      </c>
      <c r="AF149">
        <v>799.9</v>
      </c>
      <c r="AG149">
        <v>774.1</v>
      </c>
      <c r="AH149">
        <v>747.1</v>
      </c>
      <c r="AI149">
        <v>0</v>
      </c>
      <c r="AJ149">
        <v>0</v>
      </c>
      <c r="AK149">
        <v>0</v>
      </c>
      <c r="AL149">
        <v>0</v>
      </c>
      <c r="AM149">
        <v>0</v>
      </c>
      <c r="AN149">
        <v>0</v>
      </c>
      <c r="AO149">
        <v>0</v>
      </c>
      <c r="AP149">
        <v>1013.7</v>
      </c>
      <c r="AQ149">
        <v>837.9</v>
      </c>
      <c r="AR149">
        <v>746.7</v>
      </c>
      <c r="AS149">
        <v>697</v>
      </c>
      <c r="AT149">
        <v>669.6</v>
      </c>
      <c r="AU149">
        <v>651.6</v>
      </c>
      <c r="AV149">
        <v>628.29999999999995</v>
      </c>
      <c r="AW149">
        <v>0</v>
      </c>
      <c r="AX149">
        <v>0</v>
      </c>
      <c r="AY149">
        <v>0</v>
      </c>
      <c r="AZ149">
        <v>0</v>
      </c>
      <c r="BA149">
        <v>0</v>
      </c>
      <c r="BB149">
        <v>0</v>
      </c>
      <c r="BC149">
        <v>0</v>
      </c>
      <c r="BD149">
        <v>1302.9000000000001</v>
      </c>
      <c r="BE149">
        <v>997.9</v>
      </c>
      <c r="BF149">
        <v>837</v>
      </c>
      <c r="BG149">
        <v>743.7</v>
      </c>
      <c r="BH149">
        <v>694.8</v>
      </c>
      <c r="BI149">
        <v>657.7</v>
      </c>
      <c r="BJ149">
        <v>597.79999999999995</v>
      </c>
      <c r="BK149">
        <v>43.5</v>
      </c>
      <c r="BL149">
        <v>41.8</v>
      </c>
      <c r="BM149">
        <v>40.6</v>
      </c>
      <c r="BN149">
        <v>40.1</v>
      </c>
      <c r="BO149">
        <v>40.1</v>
      </c>
      <c r="BP149">
        <v>40.200000000000003</v>
      </c>
      <c r="BQ149">
        <v>40.799999999999997</v>
      </c>
      <c r="BR149">
        <v>148.4</v>
      </c>
      <c r="BS149">
        <v>153.19999999999999</v>
      </c>
      <c r="BT149">
        <v>158.19999999999999</v>
      </c>
      <c r="BU149">
        <v>170</v>
      </c>
      <c r="BV149">
        <v>177.4</v>
      </c>
      <c r="BW149">
        <v>179</v>
      </c>
      <c r="BX149">
        <v>179</v>
      </c>
      <c r="BY149">
        <v>1363</v>
      </c>
      <c r="BZ149">
        <v>1134.8</v>
      </c>
      <c r="CA149">
        <v>1014.7</v>
      </c>
      <c r="CB149">
        <v>955.6</v>
      </c>
      <c r="CC149">
        <v>933.5</v>
      </c>
      <c r="CD149">
        <v>922.4</v>
      </c>
      <c r="CE149">
        <v>920.4</v>
      </c>
      <c r="CF149">
        <v>891</v>
      </c>
      <c r="CG149">
        <v>760.1</v>
      </c>
      <c r="CH149">
        <v>693.9</v>
      </c>
      <c r="CI149">
        <v>661.5</v>
      </c>
      <c r="CJ149">
        <v>646</v>
      </c>
      <c r="CK149">
        <v>638.70000000000005</v>
      </c>
      <c r="CL149">
        <v>632.70000000000005</v>
      </c>
      <c r="CM149">
        <v>846.7</v>
      </c>
      <c r="CN149">
        <v>729.1</v>
      </c>
      <c r="CO149">
        <v>671.7</v>
      </c>
      <c r="CP149">
        <v>642.70000000000005</v>
      </c>
      <c r="CQ149">
        <v>627</v>
      </c>
      <c r="CR149">
        <v>618.5</v>
      </c>
      <c r="CS149">
        <v>611</v>
      </c>
      <c r="CT149">
        <v>822.9</v>
      </c>
      <c r="CU149">
        <v>708</v>
      </c>
      <c r="CV149">
        <v>654.1</v>
      </c>
      <c r="CW149">
        <v>625.4</v>
      </c>
      <c r="CX149">
        <v>607.4</v>
      </c>
      <c r="CY149">
        <v>595</v>
      </c>
      <c r="CZ149">
        <v>581.5</v>
      </c>
      <c r="DA149">
        <v>823</v>
      </c>
      <c r="DB149">
        <v>694.4</v>
      </c>
      <c r="DC149">
        <v>637.20000000000005</v>
      </c>
      <c r="DD149">
        <v>609.79999999999995</v>
      </c>
      <c r="DE149">
        <v>594.9</v>
      </c>
      <c r="DF149">
        <v>583</v>
      </c>
      <c r="DG149">
        <v>560</v>
      </c>
      <c r="DH149">
        <v>818.5</v>
      </c>
      <c r="DI149">
        <v>688.2</v>
      </c>
      <c r="DJ149">
        <v>630</v>
      </c>
      <c r="DK149">
        <v>597.5</v>
      </c>
      <c r="DL149">
        <v>573</v>
      </c>
      <c r="DM149">
        <v>554.29999999999995</v>
      </c>
      <c r="DN149">
        <v>531.20000000000005</v>
      </c>
      <c r="DO149">
        <v>846.5</v>
      </c>
      <c r="DP149">
        <v>705.5</v>
      </c>
      <c r="DQ149">
        <v>639.4</v>
      </c>
      <c r="DR149">
        <v>604.5</v>
      </c>
      <c r="DS149">
        <v>577.20000000000005</v>
      </c>
      <c r="DT149">
        <v>553.6</v>
      </c>
      <c r="DU149">
        <v>516.70000000000005</v>
      </c>
      <c r="DV149">
        <v>939.4</v>
      </c>
      <c r="DW149">
        <v>766.3</v>
      </c>
      <c r="DX149">
        <v>672.7</v>
      </c>
      <c r="DY149">
        <v>625.29999999999995</v>
      </c>
      <c r="DZ149">
        <v>594.70000000000005</v>
      </c>
      <c r="EA149">
        <v>568.29999999999995</v>
      </c>
      <c r="EB149">
        <v>522.1</v>
      </c>
      <c r="EC149">
        <v>1085.7</v>
      </c>
      <c r="ED149">
        <v>857.6</v>
      </c>
      <c r="EE149">
        <v>732.2</v>
      </c>
      <c r="EF149">
        <v>660</v>
      </c>
      <c r="EG149">
        <v>620.1</v>
      </c>
      <c r="EH149">
        <v>592</v>
      </c>
      <c r="EI149">
        <v>544.79999999999995</v>
      </c>
      <c r="EJ149">
        <v>1253.7</v>
      </c>
      <c r="EK149">
        <v>986.6</v>
      </c>
      <c r="EL149">
        <v>835.3</v>
      </c>
      <c r="EM149">
        <v>733.5</v>
      </c>
      <c r="EN149">
        <v>666.2</v>
      </c>
      <c r="EO149">
        <v>625.79999999999995</v>
      </c>
      <c r="EP149">
        <v>573.9</v>
      </c>
      <c r="EQ149">
        <v>0.64810000000000001</v>
      </c>
      <c r="ER149">
        <v>0.83509999999999995</v>
      </c>
      <c r="ES149">
        <v>1.2194</v>
      </c>
      <c r="ET149">
        <v>0.66620000000000001</v>
      </c>
      <c r="EU149">
        <v>0.89710000000000001</v>
      </c>
      <c r="EV149">
        <v>1.0228999999999999</v>
      </c>
      <c r="EW149">
        <v>0</v>
      </c>
      <c r="EX149">
        <v>0</v>
      </c>
      <c r="EY149">
        <v>2024</v>
      </c>
      <c r="EZ149">
        <v>1.0052000000000001</v>
      </c>
      <c r="FA149">
        <v>596.9</v>
      </c>
      <c r="FB149" t="s">
        <v>6285</v>
      </c>
      <c r="FC149">
        <v>9.516</v>
      </c>
      <c r="FD149">
        <v>7665</v>
      </c>
      <c r="FE149">
        <v>29.4</v>
      </c>
      <c r="FF149">
        <v>43.1</v>
      </c>
      <c r="FG149">
        <v>39.1</v>
      </c>
      <c r="FH149">
        <v>95.6</v>
      </c>
      <c r="FI149">
        <v>0</v>
      </c>
      <c r="FJ149">
        <v>698.9</v>
      </c>
      <c r="FK149">
        <v>544.70000000000005</v>
      </c>
      <c r="FL149">
        <v>492</v>
      </c>
      <c r="FM149">
        <v>900.6</v>
      </c>
      <c r="FN149">
        <v>668.8</v>
      </c>
      <c r="FO149">
        <v>586.6</v>
      </c>
      <c r="FP149">
        <v>591.9</v>
      </c>
      <c r="FQ149">
        <v>557.70000000000005</v>
      </c>
      <c r="FR149">
        <v>1.0138</v>
      </c>
      <c r="FS149">
        <v>1.0758000000000001</v>
      </c>
      <c r="FT149">
        <v>554.20000000000005</v>
      </c>
      <c r="FU149">
        <v>465</v>
      </c>
      <c r="FV149">
        <v>443.5</v>
      </c>
      <c r="FW149">
        <v>40</v>
      </c>
      <c r="FX149">
        <v>178.1</v>
      </c>
      <c r="FY149">
        <v>699.8</v>
      </c>
      <c r="FZ149">
        <v>483.6</v>
      </c>
      <c r="GA149">
        <v>468.6</v>
      </c>
      <c r="GB149">
        <v>442.1</v>
      </c>
      <c r="GC149">
        <v>417.3</v>
      </c>
      <c r="GD149">
        <v>402.7</v>
      </c>
      <c r="GE149">
        <v>378.4</v>
      </c>
      <c r="GF149">
        <v>347.7</v>
      </c>
      <c r="GG149">
        <v>374.1</v>
      </c>
      <c r="GH149">
        <v>408.5</v>
      </c>
    </row>
    <row r="150" spans="1:190" x14ac:dyDescent="0.25">
      <c r="A150" t="s">
        <v>5540</v>
      </c>
      <c r="B150" t="s">
        <v>6356</v>
      </c>
      <c r="C150" t="s">
        <v>3283</v>
      </c>
      <c r="D150" t="s">
        <v>3284</v>
      </c>
      <c r="E150" t="s">
        <v>5868</v>
      </c>
      <c r="F150" t="s">
        <v>2641</v>
      </c>
      <c r="G150" t="s">
        <v>2642</v>
      </c>
      <c r="H150">
        <v>1974</v>
      </c>
      <c r="I150" t="s">
        <v>5869</v>
      </c>
      <c r="J150" t="s">
        <v>5540</v>
      </c>
      <c r="K150" t="s">
        <v>924</v>
      </c>
      <c r="L150" t="s">
        <v>1698</v>
      </c>
      <c r="M150" t="s">
        <v>1781</v>
      </c>
      <c r="N150">
        <v>275</v>
      </c>
      <c r="O150" s="96">
        <v>45385.479594907411</v>
      </c>
      <c r="P150">
        <v>7.87</v>
      </c>
      <c r="Q150">
        <v>6.0369999999999999</v>
      </c>
      <c r="R150">
        <v>1.1519999999999999</v>
      </c>
      <c r="S150">
        <v>2.2000000000000002</v>
      </c>
      <c r="T150">
        <v>2147</v>
      </c>
      <c r="U150">
        <v>0</v>
      </c>
      <c r="V150">
        <v>0.6</v>
      </c>
      <c r="W150">
        <v>811</v>
      </c>
      <c r="X150">
        <v>0.67830000000000001</v>
      </c>
      <c r="Y150">
        <v>884.6</v>
      </c>
      <c r="Z150">
        <v>0.82940000000000003</v>
      </c>
      <c r="AA150">
        <v>723.4</v>
      </c>
      <c r="AB150">
        <v>1308.4000000000001</v>
      </c>
      <c r="AC150">
        <v>1060.7</v>
      </c>
      <c r="AD150">
        <v>925</v>
      </c>
      <c r="AE150">
        <v>844.5</v>
      </c>
      <c r="AF150">
        <v>799.9</v>
      </c>
      <c r="AG150">
        <v>774.1</v>
      </c>
      <c r="AH150">
        <v>747.1</v>
      </c>
      <c r="AI150">
        <v>0</v>
      </c>
      <c r="AJ150">
        <v>0</v>
      </c>
      <c r="AK150">
        <v>0</v>
      </c>
      <c r="AL150">
        <v>0</v>
      </c>
      <c r="AM150">
        <v>0</v>
      </c>
      <c r="AN150">
        <v>0</v>
      </c>
      <c r="AO150">
        <v>0</v>
      </c>
      <c r="AP150">
        <v>1013.7</v>
      </c>
      <c r="AQ150">
        <v>837.9</v>
      </c>
      <c r="AR150">
        <v>746.7</v>
      </c>
      <c r="AS150">
        <v>697</v>
      </c>
      <c r="AT150">
        <v>669.6</v>
      </c>
      <c r="AU150">
        <v>651.6</v>
      </c>
      <c r="AV150">
        <v>628.29999999999995</v>
      </c>
      <c r="AW150">
        <v>0</v>
      </c>
      <c r="AX150">
        <v>0</v>
      </c>
      <c r="AY150">
        <v>0</v>
      </c>
      <c r="AZ150">
        <v>0</v>
      </c>
      <c r="BA150">
        <v>0</v>
      </c>
      <c r="BB150">
        <v>0</v>
      </c>
      <c r="BC150">
        <v>0</v>
      </c>
      <c r="BD150">
        <v>1302.9000000000001</v>
      </c>
      <c r="BE150">
        <v>997.9</v>
      </c>
      <c r="BF150">
        <v>837</v>
      </c>
      <c r="BG150">
        <v>743.7</v>
      </c>
      <c r="BH150">
        <v>694.8</v>
      </c>
      <c r="BI150">
        <v>657.7</v>
      </c>
      <c r="BJ150">
        <v>597.79999999999995</v>
      </c>
      <c r="BK150">
        <v>43.5</v>
      </c>
      <c r="BL150">
        <v>41.8</v>
      </c>
      <c r="BM150">
        <v>40.6</v>
      </c>
      <c r="BN150">
        <v>40.1</v>
      </c>
      <c r="BO150">
        <v>40.1</v>
      </c>
      <c r="BP150">
        <v>40.200000000000003</v>
      </c>
      <c r="BQ150">
        <v>40.799999999999997</v>
      </c>
      <c r="BR150">
        <v>148.4</v>
      </c>
      <c r="BS150">
        <v>153.19999999999999</v>
      </c>
      <c r="BT150">
        <v>158.19999999999999</v>
      </c>
      <c r="BU150">
        <v>170</v>
      </c>
      <c r="BV150">
        <v>177.4</v>
      </c>
      <c r="BW150">
        <v>179</v>
      </c>
      <c r="BX150">
        <v>179</v>
      </c>
      <c r="BY150">
        <v>1363</v>
      </c>
      <c r="BZ150">
        <v>1134.8</v>
      </c>
      <c r="CA150">
        <v>1014.7</v>
      </c>
      <c r="CB150">
        <v>955.6</v>
      </c>
      <c r="CC150">
        <v>933.5</v>
      </c>
      <c r="CD150">
        <v>922.4</v>
      </c>
      <c r="CE150">
        <v>920.4</v>
      </c>
      <c r="CF150">
        <v>891</v>
      </c>
      <c r="CG150">
        <v>760.1</v>
      </c>
      <c r="CH150">
        <v>693.9</v>
      </c>
      <c r="CI150">
        <v>661.5</v>
      </c>
      <c r="CJ150">
        <v>646</v>
      </c>
      <c r="CK150">
        <v>638.70000000000005</v>
      </c>
      <c r="CL150">
        <v>632.70000000000005</v>
      </c>
      <c r="CM150">
        <v>846.7</v>
      </c>
      <c r="CN150">
        <v>729.1</v>
      </c>
      <c r="CO150">
        <v>671.7</v>
      </c>
      <c r="CP150">
        <v>642.70000000000005</v>
      </c>
      <c r="CQ150">
        <v>627</v>
      </c>
      <c r="CR150">
        <v>618.5</v>
      </c>
      <c r="CS150">
        <v>611</v>
      </c>
      <c r="CT150">
        <v>822.9</v>
      </c>
      <c r="CU150">
        <v>708</v>
      </c>
      <c r="CV150">
        <v>654.1</v>
      </c>
      <c r="CW150">
        <v>625.4</v>
      </c>
      <c r="CX150">
        <v>607.4</v>
      </c>
      <c r="CY150">
        <v>595</v>
      </c>
      <c r="CZ150">
        <v>581.5</v>
      </c>
      <c r="DA150">
        <v>823</v>
      </c>
      <c r="DB150">
        <v>694.4</v>
      </c>
      <c r="DC150">
        <v>637.20000000000005</v>
      </c>
      <c r="DD150">
        <v>609.79999999999995</v>
      </c>
      <c r="DE150">
        <v>594.9</v>
      </c>
      <c r="DF150">
        <v>583</v>
      </c>
      <c r="DG150">
        <v>560</v>
      </c>
      <c r="DH150">
        <v>818.5</v>
      </c>
      <c r="DI150">
        <v>688.2</v>
      </c>
      <c r="DJ150">
        <v>630</v>
      </c>
      <c r="DK150">
        <v>597.5</v>
      </c>
      <c r="DL150">
        <v>573</v>
      </c>
      <c r="DM150">
        <v>554.29999999999995</v>
      </c>
      <c r="DN150">
        <v>531.20000000000005</v>
      </c>
      <c r="DO150">
        <v>846.5</v>
      </c>
      <c r="DP150">
        <v>705.5</v>
      </c>
      <c r="DQ150">
        <v>639.4</v>
      </c>
      <c r="DR150">
        <v>604.5</v>
      </c>
      <c r="DS150">
        <v>577.20000000000005</v>
      </c>
      <c r="DT150">
        <v>553.6</v>
      </c>
      <c r="DU150">
        <v>516.70000000000005</v>
      </c>
      <c r="DV150">
        <v>939.4</v>
      </c>
      <c r="DW150">
        <v>766.3</v>
      </c>
      <c r="DX150">
        <v>672.7</v>
      </c>
      <c r="DY150">
        <v>625.29999999999995</v>
      </c>
      <c r="DZ150">
        <v>594.70000000000005</v>
      </c>
      <c r="EA150">
        <v>568.29999999999995</v>
      </c>
      <c r="EB150">
        <v>522.1</v>
      </c>
      <c r="EC150">
        <v>1085.7</v>
      </c>
      <c r="ED150">
        <v>857.6</v>
      </c>
      <c r="EE150">
        <v>732.2</v>
      </c>
      <c r="EF150">
        <v>660</v>
      </c>
      <c r="EG150">
        <v>620.1</v>
      </c>
      <c r="EH150">
        <v>592</v>
      </c>
      <c r="EI150">
        <v>544.79999999999995</v>
      </c>
      <c r="EJ150">
        <v>1253.7</v>
      </c>
      <c r="EK150">
        <v>986.6</v>
      </c>
      <c r="EL150">
        <v>835.3</v>
      </c>
      <c r="EM150">
        <v>733.5</v>
      </c>
      <c r="EN150">
        <v>666.2</v>
      </c>
      <c r="EO150">
        <v>625.79999999999995</v>
      </c>
      <c r="EP150">
        <v>573.9</v>
      </c>
      <c r="EQ150">
        <v>0.64810000000000001</v>
      </c>
      <c r="ER150">
        <v>0.83509999999999995</v>
      </c>
      <c r="ES150">
        <v>1.1900999999999999</v>
      </c>
      <c r="ET150">
        <v>0.62460000000000004</v>
      </c>
      <c r="EU150">
        <v>0.86199999999999999</v>
      </c>
      <c r="EV150">
        <v>1.0035000000000001</v>
      </c>
      <c r="EW150">
        <v>0</v>
      </c>
      <c r="EX150">
        <v>0</v>
      </c>
      <c r="EY150">
        <v>2024</v>
      </c>
      <c r="EZ150">
        <v>0.9647</v>
      </c>
      <c r="FA150">
        <v>621.9</v>
      </c>
      <c r="FB150" t="s">
        <v>6172</v>
      </c>
      <c r="FC150">
        <v>9.0329999999999995</v>
      </c>
      <c r="FD150">
        <v>6041</v>
      </c>
      <c r="FE150">
        <v>25.2</v>
      </c>
      <c r="FF150">
        <v>32.6</v>
      </c>
      <c r="FG150">
        <v>24.1</v>
      </c>
      <c r="FH150">
        <v>79.599999999999994</v>
      </c>
      <c r="FI150">
        <v>0</v>
      </c>
      <c r="FJ150">
        <v>745.6</v>
      </c>
      <c r="FK150">
        <v>567.79999999999995</v>
      </c>
      <c r="FL150">
        <v>504.2</v>
      </c>
      <c r="FM150">
        <v>960.6</v>
      </c>
      <c r="FN150">
        <v>696.1</v>
      </c>
      <c r="FO150">
        <v>597.9</v>
      </c>
      <c r="FP150">
        <v>619.4</v>
      </c>
      <c r="FQ150">
        <v>580.20000000000005</v>
      </c>
      <c r="FR150">
        <v>0.96870000000000001</v>
      </c>
      <c r="FS150">
        <v>1.0341</v>
      </c>
      <c r="FT150">
        <v>557.5</v>
      </c>
      <c r="FU150">
        <v>470.7</v>
      </c>
      <c r="FV150">
        <v>450.9</v>
      </c>
      <c r="FW150">
        <v>38</v>
      </c>
      <c r="FX150">
        <v>178.1</v>
      </c>
      <c r="FY150">
        <v>692.8</v>
      </c>
      <c r="FZ150">
        <v>492.2</v>
      </c>
      <c r="GA150">
        <v>477.3</v>
      </c>
      <c r="GB150">
        <v>449.8</v>
      </c>
      <c r="GC150">
        <v>425.5</v>
      </c>
      <c r="GD150">
        <v>409.9</v>
      </c>
      <c r="GE150">
        <v>385.4</v>
      </c>
      <c r="GF150">
        <v>357.7</v>
      </c>
      <c r="GG150">
        <v>386.3</v>
      </c>
      <c r="GH150">
        <v>422.2</v>
      </c>
    </row>
    <row r="151" spans="1:190" x14ac:dyDescent="0.25">
      <c r="A151" t="s">
        <v>5540</v>
      </c>
      <c r="B151" t="s">
        <v>6028</v>
      </c>
      <c r="C151" t="s">
        <v>6029</v>
      </c>
      <c r="D151" t="s">
        <v>6030</v>
      </c>
      <c r="E151" t="s">
        <v>5868</v>
      </c>
      <c r="F151" t="s">
        <v>2641</v>
      </c>
      <c r="G151" t="s">
        <v>2642</v>
      </c>
      <c r="H151">
        <v>1974</v>
      </c>
      <c r="I151" t="s">
        <v>5540</v>
      </c>
      <c r="J151" t="s">
        <v>5540</v>
      </c>
      <c r="K151" t="s">
        <v>924</v>
      </c>
      <c r="L151" t="s">
        <v>1698</v>
      </c>
      <c r="M151" t="s">
        <v>1781</v>
      </c>
      <c r="N151">
        <v>275</v>
      </c>
      <c r="O151" s="96">
        <v>45385.479814814818</v>
      </c>
      <c r="P151">
        <v>7.87</v>
      </c>
      <c r="Q151">
        <v>6.101</v>
      </c>
      <c r="R151">
        <v>1.1870000000000001</v>
      </c>
      <c r="S151">
        <v>2.2000000000000002</v>
      </c>
      <c r="T151">
        <v>2303</v>
      </c>
      <c r="U151">
        <v>0</v>
      </c>
      <c r="V151">
        <v>0.64</v>
      </c>
      <c r="W151">
        <v>813.9</v>
      </c>
      <c r="X151">
        <v>0.6774</v>
      </c>
      <c r="Y151">
        <v>885.7</v>
      </c>
      <c r="Z151">
        <v>0.82830000000000004</v>
      </c>
      <c r="AA151">
        <v>724.4</v>
      </c>
      <c r="AB151">
        <v>1323.3</v>
      </c>
      <c r="AC151">
        <v>1070.8</v>
      </c>
      <c r="AD151">
        <v>932.2</v>
      </c>
      <c r="AE151">
        <v>845.7</v>
      </c>
      <c r="AF151">
        <v>794.5</v>
      </c>
      <c r="AG151">
        <v>765.8</v>
      </c>
      <c r="AH151">
        <v>736.5</v>
      </c>
      <c r="AI151">
        <v>0</v>
      </c>
      <c r="AJ151">
        <v>0</v>
      </c>
      <c r="AK151">
        <v>0</v>
      </c>
      <c r="AL151">
        <v>0</v>
      </c>
      <c r="AM151">
        <v>0</v>
      </c>
      <c r="AN151">
        <v>0</v>
      </c>
      <c r="AO151">
        <v>0</v>
      </c>
      <c r="AP151">
        <v>1025.2</v>
      </c>
      <c r="AQ151">
        <v>845.6</v>
      </c>
      <c r="AR151">
        <v>751.2</v>
      </c>
      <c r="AS151">
        <v>697.5</v>
      </c>
      <c r="AT151">
        <v>666.3</v>
      </c>
      <c r="AU151">
        <v>646.9</v>
      </c>
      <c r="AV151">
        <v>622.29999999999995</v>
      </c>
      <c r="AW151">
        <v>0</v>
      </c>
      <c r="AX151">
        <v>0</v>
      </c>
      <c r="AY151">
        <v>0</v>
      </c>
      <c r="AZ151">
        <v>0</v>
      </c>
      <c r="BA151">
        <v>0</v>
      </c>
      <c r="BB151">
        <v>0</v>
      </c>
      <c r="BC151">
        <v>0</v>
      </c>
      <c r="BD151">
        <v>1317.7</v>
      </c>
      <c r="BE151">
        <v>1007.2</v>
      </c>
      <c r="BF151">
        <v>842.7</v>
      </c>
      <c r="BG151">
        <v>744.2</v>
      </c>
      <c r="BH151">
        <v>691.1</v>
      </c>
      <c r="BI151">
        <v>653.5</v>
      </c>
      <c r="BJ151">
        <v>594.4</v>
      </c>
      <c r="BK151">
        <v>43.5</v>
      </c>
      <c r="BL151">
        <v>41.7</v>
      </c>
      <c r="BM151">
        <v>40.6</v>
      </c>
      <c r="BN151">
        <v>39.9</v>
      </c>
      <c r="BO151">
        <v>39.9</v>
      </c>
      <c r="BP151">
        <v>39.799999999999997</v>
      </c>
      <c r="BQ151">
        <v>40.299999999999997</v>
      </c>
      <c r="BR151">
        <v>148.30000000000001</v>
      </c>
      <c r="BS151">
        <v>153.19999999999999</v>
      </c>
      <c r="BT151">
        <v>158.1</v>
      </c>
      <c r="BU151">
        <v>169.1</v>
      </c>
      <c r="BV151">
        <v>177.2</v>
      </c>
      <c r="BW151">
        <v>179</v>
      </c>
      <c r="BX151">
        <v>179</v>
      </c>
      <c r="BY151">
        <v>1380.2</v>
      </c>
      <c r="BZ151">
        <v>1146.5999999999999</v>
      </c>
      <c r="CA151">
        <v>1022.4</v>
      </c>
      <c r="CB151">
        <v>953</v>
      </c>
      <c r="CC151">
        <v>919.6</v>
      </c>
      <c r="CD151">
        <v>904.1</v>
      </c>
      <c r="CE151">
        <v>897.4</v>
      </c>
      <c r="CF151">
        <v>902.9</v>
      </c>
      <c r="CG151">
        <v>768.7</v>
      </c>
      <c r="CH151">
        <v>698.5</v>
      </c>
      <c r="CI151">
        <v>661.6</v>
      </c>
      <c r="CJ151">
        <v>641.20000000000005</v>
      </c>
      <c r="CK151">
        <v>630.6</v>
      </c>
      <c r="CL151">
        <v>623.9</v>
      </c>
      <c r="CM151">
        <v>859.6</v>
      </c>
      <c r="CN151">
        <v>737.8</v>
      </c>
      <c r="CO151">
        <v>676</v>
      </c>
      <c r="CP151">
        <v>643.29999999999995</v>
      </c>
      <c r="CQ151">
        <v>624.4</v>
      </c>
      <c r="CR151">
        <v>613</v>
      </c>
      <c r="CS151">
        <v>604.79999999999995</v>
      </c>
      <c r="CT151">
        <v>836.4</v>
      </c>
      <c r="CU151">
        <v>716.2</v>
      </c>
      <c r="CV151">
        <v>658.2</v>
      </c>
      <c r="CW151">
        <v>627.20000000000005</v>
      </c>
      <c r="CX151">
        <v>607.29999999999995</v>
      </c>
      <c r="CY151">
        <v>593.1</v>
      </c>
      <c r="CZ151">
        <v>577.70000000000005</v>
      </c>
      <c r="DA151">
        <v>828.9</v>
      </c>
      <c r="DB151">
        <v>697.7</v>
      </c>
      <c r="DC151">
        <v>637.6</v>
      </c>
      <c r="DD151">
        <v>608</v>
      </c>
      <c r="DE151">
        <v>590.5</v>
      </c>
      <c r="DF151">
        <v>581.9</v>
      </c>
      <c r="DG151">
        <v>558.6</v>
      </c>
      <c r="DH151">
        <v>825.5</v>
      </c>
      <c r="DI151">
        <v>692.3</v>
      </c>
      <c r="DJ151">
        <v>631.5</v>
      </c>
      <c r="DK151">
        <v>598.5</v>
      </c>
      <c r="DL151">
        <v>573.79999999999995</v>
      </c>
      <c r="DM151">
        <v>554.1</v>
      </c>
      <c r="DN151">
        <v>528.20000000000005</v>
      </c>
      <c r="DO151">
        <v>854.3</v>
      </c>
      <c r="DP151">
        <v>710.6</v>
      </c>
      <c r="DQ151">
        <v>641.29999999999995</v>
      </c>
      <c r="DR151">
        <v>605.6</v>
      </c>
      <c r="DS151">
        <v>578.6</v>
      </c>
      <c r="DT151">
        <v>555.1</v>
      </c>
      <c r="DU151">
        <v>517.6</v>
      </c>
      <c r="DV151">
        <v>948.8</v>
      </c>
      <c r="DW151">
        <v>772.8</v>
      </c>
      <c r="DX151">
        <v>676</v>
      </c>
      <c r="DY151">
        <v>626.70000000000005</v>
      </c>
      <c r="DZ151">
        <v>595.9</v>
      </c>
      <c r="EA151">
        <v>570.1</v>
      </c>
      <c r="EB151">
        <v>525.20000000000005</v>
      </c>
      <c r="EC151">
        <v>1096.8</v>
      </c>
      <c r="ED151">
        <v>864.8</v>
      </c>
      <c r="EE151">
        <v>737.7</v>
      </c>
      <c r="EF151">
        <v>662.8</v>
      </c>
      <c r="EG151">
        <v>621.4</v>
      </c>
      <c r="EH151">
        <v>593.4</v>
      </c>
      <c r="EI151">
        <v>547.20000000000005</v>
      </c>
      <c r="EJ151">
        <v>1266.5</v>
      </c>
      <c r="EK151">
        <v>995</v>
      </c>
      <c r="EL151">
        <v>841.9</v>
      </c>
      <c r="EM151">
        <v>738.4</v>
      </c>
      <c r="EN151">
        <v>669.3</v>
      </c>
      <c r="EO151">
        <v>627.4</v>
      </c>
      <c r="EP151">
        <v>575.70000000000005</v>
      </c>
      <c r="EQ151">
        <v>0.64139999999999997</v>
      </c>
      <c r="ER151">
        <v>0.83340000000000003</v>
      </c>
      <c r="ES151">
        <v>1.2258</v>
      </c>
      <c r="ET151">
        <v>0.66069999999999995</v>
      </c>
      <c r="EU151">
        <v>0.89590000000000003</v>
      </c>
      <c r="EV151">
        <v>1.0284</v>
      </c>
      <c r="EW151">
        <v>0</v>
      </c>
      <c r="EX151">
        <v>0</v>
      </c>
      <c r="EY151">
        <v>2024</v>
      </c>
      <c r="EZ151">
        <v>1.0032000000000001</v>
      </c>
      <c r="FA151">
        <v>598.1</v>
      </c>
      <c r="FB151" t="s">
        <v>6605</v>
      </c>
      <c r="FC151">
        <v>9.3119999999999994</v>
      </c>
      <c r="FD151">
        <v>6714</v>
      </c>
      <c r="FE151">
        <v>27.4</v>
      </c>
      <c r="FF151">
        <v>40.200000000000003</v>
      </c>
      <c r="FG151">
        <v>32.5</v>
      </c>
      <c r="FH151">
        <v>100.4</v>
      </c>
      <c r="FI151">
        <v>86.5</v>
      </c>
      <c r="FJ151">
        <v>698.7</v>
      </c>
      <c r="FK151">
        <v>545.9</v>
      </c>
      <c r="FL151">
        <v>489.5</v>
      </c>
      <c r="FM151">
        <v>908.1</v>
      </c>
      <c r="FN151">
        <v>669.7</v>
      </c>
      <c r="FO151">
        <v>583.4</v>
      </c>
      <c r="FP151">
        <v>593.6</v>
      </c>
      <c r="FQ151">
        <v>556.70000000000005</v>
      </c>
      <c r="FR151">
        <v>1.0106999999999999</v>
      </c>
      <c r="FS151">
        <v>1.0778000000000001</v>
      </c>
      <c r="FT151">
        <v>545.5</v>
      </c>
      <c r="FU151">
        <v>455.2</v>
      </c>
      <c r="FV151">
        <v>434.8</v>
      </c>
      <c r="FW151">
        <v>39.1</v>
      </c>
      <c r="FX151">
        <v>177.2</v>
      </c>
      <c r="FY151">
        <v>682.2</v>
      </c>
      <c r="FZ151">
        <v>483</v>
      </c>
      <c r="GA151">
        <v>467.4</v>
      </c>
      <c r="GB151">
        <v>440.1</v>
      </c>
      <c r="GC151">
        <v>414.9</v>
      </c>
      <c r="GD151">
        <v>374.2</v>
      </c>
      <c r="GE151">
        <v>355.9</v>
      </c>
      <c r="GF151">
        <v>335.8</v>
      </c>
      <c r="GG151">
        <v>369.3</v>
      </c>
      <c r="GH151">
        <v>408.7</v>
      </c>
    </row>
    <row r="152" spans="1:190" x14ac:dyDescent="0.25">
      <c r="A152" t="s">
        <v>5540</v>
      </c>
      <c r="B152" t="s">
        <v>6925</v>
      </c>
      <c r="C152" t="s">
        <v>5870</v>
      </c>
      <c r="D152" t="s">
        <v>5871</v>
      </c>
      <c r="E152" t="s">
        <v>5868</v>
      </c>
      <c r="F152" t="s">
        <v>2641</v>
      </c>
      <c r="G152" t="s">
        <v>2642</v>
      </c>
      <c r="H152">
        <v>1975</v>
      </c>
      <c r="I152" t="s">
        <v>5540</v>
      </c>
      <c r="J152" t="s">
        <v>5540</v>
      </c>
      <c r="K152" t="s">
        <v>924</v>
      </c>
      <c r="L152" t="s">
        <v>1698</v>
      </c>
      <c r="M152" t="s">
        <v>1781</v>
      </c>
      <c r="N152">
        <v>275</v>
      </c>
      <c r="O152" s="96">
        <v>45382.86959490741</v>
      </c>
      <c r="P152">
        <v>7.87</v>
      </c>
      <c r="Q152">
        <v>6.109</v>
      </c>
      <c r="R152">
        <v>1.2070000000000001</v>
      </c>
      <c r="S152">
        <v>2.2000000000000002</v>
      </c>
      <c r="T152">
        <v>2343</v>
      </c>
      <c r="U152">
        <v>0</v>
      </c>
      <c r="V152">
        <v>0.66</v>
      </c>
      <c r="W152">
        <v>818.4</v>
      </c>
      <c r="X152">
        <v>0.67469999999999997</v>
      </c>
      <c r="Y152">
        <v>889.3</v>
      </c>
      <c r="Z152">
        <v>0.82499999999999996</v>
      </c>
      <c r="AA152">
        <v>727.2</v>
      </c>
      <c r="AB152">
        <v>1337.4</v>
      </c>
      <c r="AC152">
        <v>1082</v>
      </c>
      <c r="AD152">
        <v>940.6</v>
      </c>
      <c r="AE152">
        <v>848.9</v>
      </c>
      <c r="AF152">
        <v>792.7</v>
      </c>
      <c r="AG152">
        <v>762.8</v>
      </c>
      <c r="AH152">
        <v>733</v>
      </c>
      <c r="AI152">
        <v>0</v>
      </c>
      <c r="AJ152">
        <v>0</v>
      </c>
      <c r="AK152">
        <v>0</v>
      </c>
      <c r="AL152">
        <v>0</v>
      </c>
      <c r="AM152">
        <v>0</v>
      </c>
      <c r="AN152">
        <v>0</v>
      </c>
      <c r="AO152">
        <v>0</v>
      </c>
      <c r="AP152">
        <v>1036</v>
      </c>
      <c r="AQ152">
        <v>853.8</v>
      </c>
      <c r="AR152">
        <v>756.8</v>
      </c>
      <c r="AS152">
        <v>699.6</v>
      </c>
      <c r="AT152">
        <v>665.8</v>
      </c>
      <c r="AU152">
        <v>645.9</v>
      </c>
      <c r="AV152">
        <v>621.1</v>
      </c>
      <c r="AW152">
        <v>0</v>
      </c>
      <c r="AX152">
        <v>0</v>
      </c>
      <c r="AY152">
        <v>0</v>
      </c>
      <c r="AZ152">
        <v>0</v>
      </c>
      <c r="BA152">
        <v>0</v>
      </c>
      <c r="BB152">
        <v>0</v>
      </c>
      <c r="BC152">
        <v>0</v>
      </c>
      <c r="BD152">
        <v>1331.3</v>
      </c>
      <c r="BE152">
        <v>1017.4</v>
      </c>
      <c r="BF152">
        <v>849.6</v>
      </c>
      <c r="BG152">
        <v>746.5</v>
      </c>
      <c r="BH152">
        <v>690.5</v>
      </c>
      <c r="BI152">
        <v>652.79999999999995</v>
      </c>
      <c r="BJ152">
        <v>594.5</v>
      </c>
      <c r="BK152">
        <v>43.8</v>
      </c>
      <c r="BL152">
        <v>41.9</v>
      </c>
      <c r="BM152">
        <v>40.799999999999997</v>
      </c>
      <c r="BN152">
        <v>40</v>
      </c>
      <c r="BO152">
        <v>39.6</v>
      </c>
      <c r="BP152">
        <v>39.4</v>
      </c>
      <c r="BQ152">
        <v>39.799999999999997</v>
      </c>
      <c r="BR152">
        <v>148.5</v>
      </c>
      <c r="BS152">
        <v>153.4</v>
      </c>
      <c r="BT152">
        <v>158.6</v>
      </c>
      <c r="BU152">
        <v>170.5</v>
      </c>
      <c r="BV152">
        <v>177.2</v>
      </c>
      <c r="BW152">
        <v>179</v>
      </c>
      <c r="BX152">
        <v>179.2</v>
      </c>
      <c r="BY152">
        <v>1398.2</v>
      </c>
      <c r="BZ152">
        <v>1162.4000000000001</v>
      </c>
      <c r="CA152">
        <v>1034.2</v>
      </c>
      <c r="CB152">
        <v>955.1</v>
      </c>
      <c r="CC152">
        <v>913.2</v>
      </c>
      <c r="CD152">
        <v>896.4</v>
      </c>
      <c r="CE152">
        <v>888.7</v>
      </c>
      <c r="CF152">
        <v>916.3</v>
      </c>
      <c r="CG152">
        <v>778.2</v>
      </c>
      <c r="CH152">
        <v>704.6</v>
      </c>
      <c r="CI152">
        <v>662.5</v>
      </c>
      <c r="CJ152">
        <v>640.1</v>
      </c>
      <c r="CK152">
        <v>629.6</v>
      </c>
      <c r="CL152">
        <v>623</v>
      </c>
      <c r="CM152">
        <v>871.6</v>
      </c>
      <c r="CN152">
        <v>746.3</v>
      </c>
      <c r="CO152">
        <v>681</v>
      </c>
      <c r="CP152">
        <v>644.70000000000005</v>
      </c>
      <c r="CQ152">
        <v>623.9</v>
      </c>
      <c r="CR152">
        <v>612.79999999999995</v>
      </c>
      <c r="CS152">
        <v>604.79999999999995</v>
      </c>
      <c r="CT152">
        <v>846.6</v>
      </c>
      <c r="CU152">
        <v>723.1</v>
      </c>
      <c r="CV152">
        <v>662.4</v>
      </c>
      <c r="CW152">
        <v>629.4</v>
      </c>
      <c r="CX152">
        <v>608</v>
      </c>
      <c r="CY152">
        <v>593.29999999999995</v>
      </c>
      <c r="CZ152">
        <v>578.4</v>
      </c>
      <c r="DA152">
        <v>835.3</v>
      </c>
      <c r="DB152">
        <v>702</v>
      </c>
      <c r="DC152">
        <v>638.79999999999995</v>
      </c>
      <c r="DD152">
        <v>607.4</v>
      </c>
      <c r="DE152">
        <v>590.4</v>
      </c>
      <c r="DF152">
        <v>581.70000000000005</v>
      </c>
      <c r="DG152">
        <v>560</v>
      </c>
      <c r="DH152">
        <v>832.3</v>
      </c>
      <c r="DI152">
        <v>696.8</v>
      </c>
      <c r="DJ152">
        <v>634</v>
      </c>
      <c r="DK152">
        <v>600.29999999999995</v>
      </c>
      <c r="DL152">
        <v>574.9</v>
      </c>
      <c r="DM152">
        <v>555.29999999999995</v>
      </c>
      <c r="DN152">
        <v>527.20000000000005</v>
      </c>
      <c r="DO152">
        <v>861.5</v>
      </c>
      <c r="DP152">
        <v>715.8</v>
      </c>
      <c r="DQ152">
        <v>644.29999999999995</v>
      </c>
      <c r="DR152">
        <v>607.9</v>
      </c>
      <c r="DS152">
        <v>580.9</v>
      </c>
      <c r="DT152">
        <v>557.1</v>
      </c>
      <c r="DU152">
        <v>519.20000000000005</v>
      </c>
      <c r="DV152">
        <v>957</v>
      </c>
      <c r="DW152">
        <v>778.8</v>
      </c>
      <c r="DX152">
        <v>680.4</v>
      </c>
      <c r="DY152">
        <v>629.29999999999995</v>
      </c>
      <c r="DZ152">
        <v>598.20000000000005</v>
      </c>
      <c r="EA152">
        <v>572.4</v>
      </c>
      <c r="EB152">
        <v>527.6</v>
      </c>
      <c r="EC152">
        <v>1105.5999999999999</v>
      </c>
      <c r="ED152">
        <v>870.8</v>
      </c>
      <c r="EE152">
        <v>742.8</v>
      </c>
      <c r="EF152">
        <v>666.4</v>
      </c>
      <c r="EG152">
        <v>623.9</v>
      </c>
      <c r="EH152">
        <v>595.5</v>
      </c>
      <c r="EI152">
        <v>549.20000000000005</v>
      </c>
      <c r="EJ152">
        <v>1276.5999999999999</v>
      </c>
      <c r="EK152">
        <v>1001.7</v>
      </c>
      <c r="EL152">
        <v>847</v>
      </c>
      <c r="EM152">
        <v>742.6</v>
      </c>
      <c r="EN152">
        <v>672.2</v>
      </c>
      <c r="EO152">
        <v>629.29999999999995</v>
      </c>
      <c r="EP152">
        <v>577.4</v>
      </c>
      <c r="EQ152">
        <v>0.63500000000000001</v>
      </c>
      <c r="ER152">
        <v>0.82979999999999998</v>
      </c>
      <c r="ES152">
        <v>1.2928999999999999</v>
      </c>
      <c r="ET152">
        <v>0.65710000000000002</v>
      </c>
      <c r="EU152">
        <v>0.91459999999999997</v>
      </c>
      <c r="EV152">
        <v>1.0644</v>
      </c>
      <c r="EW152">
        <v>0</v>
      </c>
      <c r="EX152">
        <v>0</v>
      </c>
      <c r="EY152">
        <v>2024</v>
      </c>
      <c r="EZ152">
        <v>1.0368999999999999</v>
      </c>
      <c r="FA152">
        <v>578.6</v>
      </c>
      <c r="FB152" t="s">
        <v>6290</v>
      </c>
      <c r="FC152">
        <v>11.179</v>
      </c>
      <c r="FD152">
        <v>17312</v>
      </c>
      <c r="FE152">
        <v>49.4</v>
      </c>
      <c r="FF152">
        <v>53.8</v>
      </c>
      <c r="FG152">
        <v>62.9</v>
      </c>
      <c r="FH152">
        <v>0</v>
      </c>
      <c r="FI152">
        <v>156.30000000000001</v>
      </c>
      <c r="FJ152">
        <v>703</v>
      </c>
      <c r="FK152">
        <v>524.79999999999995</v>
      </c>
      <c r="FL152">
        <v>464.1</v>
      </c>
      <c r="FM152">
        <v>913.1</v>
      </c>
      <c r="FN152">
        <v>656</v>
      </c>
      <c r="FO152">
        <v>563.70000000000005</v>
      </c>
      <c r="FP152">
        <v>574.6</v>
      </c>
      <c r="FQ152">
        <v>538.79999999999995</v>
      </c>
      <c r="FR152">
        <v>1.0442</v>
      </c>
      <c r="FS152">
        <v>1.1134999999999999</v>
      </c>
      <c r="FT152">
        <v>521.20000000000005</v>
      </c>
      <c r="FU152">
        <v>436.3</v>
      </c>
      <c r="FV152">
        <v>416.6</v>
      </c>
      <c r="FW152">
        <v>39.799999999999997</v>
      </c>
      <c r="FX152">
        <v>177.2</v>
      </c>
      <c r="FY152">
        <v>628.5</v>
      </c>
      <c r="FZ152">
        <v>437.1</v>
      </c>
      <c r="GA152">
        <v>423.6</v>
      </c>
      <c r="GB152">
        <v>405</v>
      </c>
      <c r="GC152">
        <v>390.7</v>
      </c>
      <c r="GD152">
        <v>374.6</v>
      </c>
      <c r="GE152">
        <v>358</v>
      </c>
      <c r="GF152">
        <v>352.1</v>
      </c>
      <c r="GG152">
        <v>388.4</v>
      </c>
      <c r="GH152">
        <v>413.9</v>
      </c>
    </row>
    <row r="153" spans="1:190" x14ac:dyDescent="0.25">
      <c r="A153" t="s">
        <v>5543</v>
      </c>
      <c r="B153" t="s">
        <v>6923</v>
      </c>
      <c r="C153" t="s">
        <v>5896</v>
      </c>
      <c r="D153" t="s">
        <v>5691</v>
      </c>
      <c r="E153" t="s">
        <v>5897</v>
      </c>
      <c r="F153" t="s">
        <v>963</v>
      </c>
      <c r="G153" t="s">
        <v>1061</v>
      </c>
      <c r="H153">
        <v>1993</v>
      </c>
      <c r="I153" t="s">
        <v>5540</v>
      </c>
      <c r="J153" t="s">
        <v>5540</v>
      </c>
      <c r="K153" t="s">
        <v>924</v>
      </c>
      <c r="L153" t="s">
        <v>1698</v>
      </c>
      <c r="M153" t="s">
        <v>1782</v>
      </c>
      <c r="N153">
        <v>640</v>
      </c>
      <c r="O153" s="96">
        <v>45414.654386574075</v>
      </c>
      <c r="P153">
        <v>11.36</v>
      </c>
      <c r="Q153">
        <v>9.8759999999999994</v>
      </c>
      <c r="R153">
        <v>2.1040000000000001</v>
      </c>
      <c r="S153">
        <v>3.66</v>
      </c>
      <c r="T153">
        <v>5556</v>
      </c>
      <c r="U153">
        <v>0</v>
      </c>
      <c r="V153">
        <v>0</v>
      </c>
      <c r="W153">
        <v>602.9</v>
      </c>
      <c r="X153">
        <v>0.91039999999999999</v>
      </c>
      <c r="Y153">
        <v>659</v>
      </c>
      <c r="Z153">
        <v>1.1105</v>
      </c>
      <c r="AA153">
        <v>540.29999999999995</v>
      </c>
      <c r="AB153">
        <v>959.9</v>
      </c>
      <c r="AC153">
        <v>778.3</v>
      </c>
      <c r="AD153">
        <v>684.1</v>
      </c>
      <c r="AE153">
        <v>633.79999999999995</v>
      </c>
      <c r="AF153">
        <v>602.20000000000005</v>
      </c>
      <c r="AG153">
        <v>581</v>
      </c>
      <c r="AH153">
        <v>554.4</v>
      </c>
      <c r="AI153">
        <v>0</v>
      </c>
      <c r="AJ153">
        <v>0</v>
      </c>
      <c r="AK153">
        <v>0</v>
      </c>
      <c r="AL153">
        <v>0</v>
      </c>
      <c r="AM153">
        <v>0</v>
      </c>
      <c r="AN153">
        <v>0</v>
      </c>
      <c r="AO153">
        <v>0</v>
      </c>
      <c r="AP153">
        <v>740.7</v>
      </c>
      <c r="AQ153">
        <v>616</v>
      </c>
      <c r="AR153">
        <v>555.70000000000005</v>
      </c>
      <c r="AS153">
        <v>524</v>
      </c>
      <c r="AT153">
        <v>504</v>
      </c>
      <c r="AU153">
        <v>490.2</v>
      </c>
      <c r="AV153">
        <v>469.7</v>
      </c>
      <c r="AW153">
        <v>0</v>
      </c>
      <c r="AX153">
        <v>0</v>
      </c>
      <c r="AY153">
        <v>0</v>
      </c>
      <c r="AZ153">
        <v>0</v>
      </c>
      <c r="BA153">
        <v>0</v>
      </c>
      <c r="BB153">
        <v>0</v>
      </c>
      <c r="BC153">
        <v>0</v>
      </c>
      <c r="BD153">
        <v>962.4</v>
      </c>
      <c r="BE153">
        <v>735</v>
      </c>
      <c r="BF153">
        <v>621.29999999999995</v>
      </c>
      <c r="BG153">
        <v>557.5</v>
      </c>
      <c r="BH153">
        <v>522.6</v>
      </c>
      <c r="BI153">
        <v>495</v>
      </c>
      <c r="BJ153">
        <v>450.9</v>
      </c>
      <c r="BK153">
        <v>42.5</v>
      </c>
      <c r="BL153">
        <v>40.200000000000003</v>
      </c>
      <c r="BM153">
        <v>38.299999999999997</v>
      </c>
      <c r="BN153">
        <v>37.299999999999997</v>
      </c>
      <c r="BO153">
        <v>37.299999999999997</v>
      </c>
      <c r="BP153">
        <v>37.200000000000003</v>
      </c>
      <c r="BQ153">
        <v>37.299999999999997</v>
      </c>
      <c r="BR153">
        <v>143.9</v>
      </c>
      <c r="BS153">
        <v>148.4</v>
      </c>
      <c r="BT153">
        <v>152.1</v>
      </c>
      <c r="BU153">
        <v>157.19999999999999</v>
      </c>
      <c r="BV153">
        <v>167.3</v>
      </c>
      <c r="BW153">
        <v>177.2</v>
      </c>
      <c r="BX153">
        <v>178.1</v>
      </c>
      <c r="BY153">
        <v>934.5</v>
      </c>
      <c r="BZ153">
        <v>781</v>
      </c>
      <c r="CA153">
        <v>712.4</v>
      </c>
      <c r="CB153">
        <v>686.7</v>
      </c>
      <c r="CC153">
        <v>674.4</v>
      </c>
      <c r="CD153">
        <v>668.8</v>
      </c>
      <c r="CE153">
        <v>662.6</v>
      </c>
      <c r="CF153">
        <v>619.1</v>
      </c>
      <c r="CG153">
        <v>536.79999999999995</v>
      </c>
      <c r="CH153">
        <v>504.6</v>
      </c>
      <c r="CI153">
        <v>492.1</v>
      </c>
      <c r="CJ153">
        <v>486</v>
      </c>
      <c r="CK153">
        <v>483</v>
      </c>
      <c r="CL153">
        <v>478.6</v>
      </c>
      <c r="CM153">
        <v>591.29999999999995</v>
      </c>
      <c r="CN153">
        <v>521.79999999999995</v>
      </c>
      <c r="CO153">
        <v>493.6</v>
      </c>
      <c r="CP153">
        <v>480.5</v>
      </c>
      <c r="CQ153">
        <v>474.3</v>
      </c>
      <c r="CR153">
        <v>470.8</v>
      </c>
      <c r="CS153">
        <v>464.9</v>
      </c>
      <c r="CT153">
        <v>575</v>
      </c>
      <c r="CU153">
        <v>513</v>
      </c>
      <c r="CV153">
        <v>485.5</v>
      </c>
      <c r="CW153">
        <v>469.1</v>
      </c>
      <c r="CX153">
        <v>458.5</v>
      </c>
      <c r="CY153">
        <v>452.9</v>
      </c>
      <c r="CZ153">
        <v>443.1</v>
      </c>
      <c r="DA153">
        <v>586.5</v>
      </c>
      <c r="DB153">
        <v>516.9</v>
      </c>
      <c r="DC153">
        <v>485.5</v>
      </c>
      <c r="DD153">
        <v>465.8</v>
      </c>
      <c r="DE153">
        <v>450.5</v>
      </c>
      <c r="DF153">
        <v>438.7</v>
      </c>
      <c r="DG153">
        <v>424.5</v>
      </c>
      <c r="DH153">
        <v>631.6</v>
      </c>
      <c r="DI153">
        <v>527.6</v>
      </c>
      <c r="DJ153">
        <v>484.1</v>
      </c>
      <c r="DK153">
        <v>459.1</v>
      </c>
      <c r="DL153">
        <v>440.5</v>
      </c>
      <c r="DM153">
        <v>427.3</v>
      </c>
      <c r="DN153">
        <v>409.5</v>
      </c>
      <c r="DO153">
        <v>649.79999999999995</v>
      </c>
      <c r="DP153">
        <v>538.29999999999995</v>
      </c>
      <c r="DQ153">
        <v>488.9</v>
      </c>
      <c r="DR153">
        <v>460.9</v>
      </c>
      <c r="DS153">
        <v>438.1</v>
      </c>
      <c r="DT153">
        <v>419.2</v>
      </c>
      <c r="DU153">
        <v>390.9</v>
      </c>
      <c r="DV153">
        <v>720.4</v>
      </c>
      <c r="DW153">
        <v>582.79999999999995</v>
      </c>
      <c r="DX153">
        <v>513.79999999999995</v>
      </c>
      <c r="DY153">
        <v>478.3</v>
      </c>
      <c r="DZ153">
        <v>452.5</v>
      </c>
      <c r="EA153">
        <v>429.4</v>
      </c>
      <c r="EB153">
        <v>386.5</v>
      </c>
      <c r="EC153">
        <v>853.3</v>
      </c>
      <c r="ED153">
        <v>671.6</v>
      </c>
      <c r="EE153">
        <v>569</v>
      </c>
      <c r="EF153">
        <v>510.8</v>
      </c>
      <c r="EG153">
        <v>478.4</v>
      </c>
      <c r="EH153">
        <v>454.2</v>
      </c>
      <c r="EI153">
        <v>411.6</v>
      </c>
      <c r="EJ153">
        <v>985.3</v>
      </c>
      <c r="EK153">
        <v>775.5</v>
      </c>
      <c r="EL153">
        <v>655.8</v>
      </c>
      <c r="EM153">
        <v>580.9</v>
      </c>
      <c r="EN153">
        <v>530.1</v>
      </c>
      <c r="EO153">
        <v>493.2</v>
      </c>
      <c r="EP153">
        <v>446.3</v>
      </c>
      <c r="EQ153">
        <v>0.88449999999999995</v>
      </c>
      <c r="ER153">
        <v>1.1168</v>
      </c>
      <c r="ES153">
        <v>1.2596000000000001</v>
      </c>
      <c r="ET153">
        <v>0.66059999999999997</v>
      </c>
      <c r="EU153">
        <v>0.90669999999999995</v>
      </c>
      <c r="EV153">
        <v>1.0529999999999999</v>
      </c>
      <c r="EW153">
        <v>0</v>
      </c>
      <c r="EX153">
        <v>0</v>
      </c>
      <c r="EY153">
        <v>2024</v>
      </c>
      <c r="EZ153">
        <v>1.0196000000000001</v>
      </c>
      <c r="FA153">
        <v>588.5</v>
      </c>
      <c r="FB153" t="s">
        <v>6292</v>
      </c>
      <c r="FC153">
        <v>10.292999999999999</v>
      </c>
      <c r="FD153">
        <v>9286</v>
      </c>
      <c r="FE153">
        <v>33.5</v>
      </c>
      <c r="FF153">
        <v>45.5</v>
      </c>
      <c r="FG153">
        <v>49.5</v>
      </c>
      <c r="FH153">
        <v>103.7</v>
      </c>
      <c r="FI153">
        <v>0</v>
      </c>
      <c r="FJ153">
        <v>701.9</v>
      </c>
      <c r="FK153">
        <v>536.1</v>
      </c>
      <c r="FL153">
        <v>476.3</v>
      </c>
      <c r="FM153">
        <v>908.3</v>
      </c>
      <c r="FN153">
        <v>661.7</v>
      </c>
      <c r="FO153">
        <v>569.79999999999995</v>
      </c>
      <c r="FP153">
        <v>581</v>
      </c>
      <c r="FQ153">
        <v>552.70000000000005</v>
      </c>
      <c r="FR153">
        <v>1.0327</v>
      </c>
      <c r="FS153">
        <v>1.0854999999999999</v>
      </c>
      <c r="FT153">
        <v>531.79999999999995</v>
      </c>
      <c r="FU153">
        <v>446.1</v>
      </c>
      <c r="FV153">
        <v>425.1</v>
      </c>
      <c r="FW153">
        <v>39.1</v>
      </c>
      <c r="FX153">
        <v>178.1</v>
      </c>
      <c r="FY153">
        <v>660.7</v>
      </c>
      <c r="FZ153">
        <v>462.1</v>
      </c>
      <c r="GA153">
        <v>446.7</v>
      </c>
      <c r="GB153">
        <v>420.6</v>
      </c>
      <c r="GC153">
        <v>398.2</v>
      </c>
      <c r="GD153">
        <v>382.6</v>
      </c>
      <c r="GE153">
        <v>361.2</v>
      </c>
      <c r="GF153">
        <v>347.2</v>
      </c>
      <c r="GG153">
        <v>370.9</v>
      </c>
      <c r="GH153">
        <v>403</v>
      </c>
    </row>
    <row r="154" spans="1:190" x14ac:dyDescent="0.25">
      <c r="A154" t="s">
        <v>5718</v>
      </c>
      <c r="B154" t="s">
        <v>6840</v>
      </c>
      <c r="C154" t="s">
        <v>722</v>
      </c>
      <c r="D154" t="s">
        <v>723</v>
      </c>
      <c r="E154" t="s">
        <v>1220</v>
      </c>
      <c r="F154" t="s">
        <v>963</v>
      </c>
      <c r="G154" t="s">
        <v>7227</v>
      </c>
      <c r="H154">
        <v>1995</v>
      </c>
      <c r="I154" t="s">
        <v>5719</v>
      </c>
      <c r="J154" t="s">
        <v>5540</v>
      </c>
      <c r="K154" t="s">
        <v>924</v>
      </c>
      <c r="L154" t="s">
        <v>1698</v>
      </c>
      <c r="M154" t="s">
        <v>1781</v>
      </c>
      <c r="N154">
        <v>648</v>
      </c>
      <c r="O154" s="96">
        <v>45382.871736111112</v>
      </c>
      <c r="P154">
        <v>11.36</v>
      </c>
      <c r="Q154">
        <v>9.8520000000000003</v>
      </c>
      <c r="R154">
        <v>2.101</v>
      </c>
      <c r="S154">
        <v>3.66</v>
      </c>
      <c r="T154">
        <v>5514</v>
      </c>
      <c r="U154">
        <v>0</v>
      </c>
      <c r="V154">
        <v>0</v>
      </c>
      <c r="W154">
        <v>604.9</v>
      </c>
      <c r="X154">
        <v>0.90910000000000002</v>
      </c>
      <c r="Y154">
        <v>660</v>
      </c>
      <c r="Z154">
        <v>1.1085</v>
      </c>
      <c r="AA154">
        <v>541.29999999999995</v>
      </c>
      <c r="AB154">
        <v>966.5</v>
      </c>
      <c r="AC154">
        <v>782.9</v>
      </c>
      <c r="AD154">
        <v>685.8</v>
      </c>
      <c r="AE154">
        <v>634</v>
      </c>
      <c r="AF154">
        <v>601.79999999999995</v>
      </c>
      <c r="AG154">
        <v>580.1</v>
      </c>
      <c r="AH154">
        <v>553.20000000000005</v>
      </c>
      <c r="AI154">
        <v>0</v>
      </c>
      <c r="AJ154">
        <v>0</v>
      </c>
      <c r="AK154">
        <v>0</v>
      </c>
      <c r="AL154">
        <v>0</v>
      </c>
      <c r="AM154">
        <v>0</v>
      </c>
      <c r="AN154">
        <v>0</v>
      </c>
      <c r="AO154">
        <v>0</v>
      </c>
      <c r="AP154">
        <v>747.3</v>
      </c>
      <c r="AQ154">
        <v>620.1</v>
      </c>
      <c r="AR154">
        <v>557.4</v>
      </c>
      <c r="AS154">
        <v>524.4</v>
      </c>
      <c r="AT154">
        <v>503.7</v>
      </c>
      <c r="AU154">
        <v>489.3</v>
      </c>
      <c r="AV154">
        <v>468.3</v>
      </c>
      <c r="AW154">
        <v>0</v>
      </c>
      <c r="AX154">
        <v>0</v>
      </c>
      <c r="AY154">
        <v>0</v>
      </c>
      <c r="AZ154">
        <v>0</v>
      </c>
      <c r="BA154">
        <v>0</v>
      </c>
      <c r="BB154">
        <v>0</v>
      </c>
      <c r="BC154">
        <v>0</v>
      </c>
      <c r="BD154">
        <v>968.2</v>
      </c>
      <c r="BE154">
        <v>739.4</v>
      </c>
      <c r="BF154">
        <v>623</v>
      </c>
      <c r="BG154">
        <v>558</v>
      </c>
      <c r="BH154">
        <v>522.4</v>
      </c>
      <c r="BI154">
        <v>494.2</v>
      </c>
      <c r="BJ154">
        <v>449.4</v>
      </c>
      <c r="BK154">
        <v>42.3</v>
      </c>
      <c r="BL154">
        <v>40.200000000000003</v>
      </c>
      <c r="BM154">
        <v>38.4</v>
      </c>
      <c r="BN154">
        <v>37.4</v>
      </c>
      <c r="BO154">
        <v>37.299999999999997</v>
      </c>
      <c r="BP154">
        <v>37.1</v>
      </c>
      <c r="BQ154">
        <v>37.200000000000003</v>
      </c>
      <c r="BR154">
        <v>143.80000000000001</v>
      </c>
      <c r="BS154">
        <v>148.4</v>
      </c>
      <c r="BT154">
        <v>151.80000000000001</v>
      </c>
      <c r="BU154">
        <v>157.19999999999999</v>
      </c>
      <c r="BV154">
        <v>167.5</v>
      </c>
      <c r="BW154">
        <v>176.8</v>
      </c>
      <c r="BX154">
        <v>178.1</v>
      </c>
      <c r="BY154">
        <v>949.9</v>
      </c>
      <c r="BZ154">
        <v>791.2</v>
      </c>
      <c r="CA154">
        <v>716.4</v>
      </c>
      <c r="CB154">
        <v>687.9</v>
      </c>
      <c r="CC154">
        <v>674.3</v>
      </c>
      <c r="CD154">
        <v>667.6</v>
      </c>
      <c r="CE154">
        <v>661</v>
      </c>
      <c r="CF154">
        <v>630.5</v>
      </c>
      <c r="CG154">
        <v>543.6</v>
      </c>
      <c r="CH154">
        <v>507.4</v>
      </c>
      <c r="CI154">
        <v>492.3</v>
      </c>
      <c r="CJ154">
        <v>485.7</v>
      </c>
      <c r="CK154">
        <v>482.2</v>
      </c>
      <c r="CL154">
        <v>477.5</v>
      </c>
      <c r="CM154">
        <v>603.1</v>
      </c>
      <c r="CN154">
        <v>528.4</v>
      </c>
      <c r="CO154">
        <v>496.6</v>
      </c>
      <c r="CP154">
        <v>481.2</v>
      </c>
      <c r="CQ154">
        <v>473.8</v>
      </c>
      <c r="CR154">
        <v>469.8</v>
      </c>
      <c r="CS154">
        <v>463.5</v>
      </c>
      <c r="CT154">
        <v>587.79999999999995</v>
      </c>
      <c r="CU154">
        <v>519.70000000000005</v>
      </c>
      <c r="CV154">
        <v>489.1</v>
      </c>
      <c r="CW154">
        <v>471</v>
      </c>
      <c r="CX154">
        <v>458.6</v>
      </c>
      <c r="CY154">
        <v>450.9</v>
      </c>
      <c r="CZ154">
        <v>441.5</v>
      </c>
      <c r="DA154">
        <v>601</v>
      </c>
      <c r="DB154">
        <v>524.4</v>
      </c>
      <c r="DC154">
        <v>489.8</v>
      </c>
      <c r="DD154">
        <v>468.9</v>
      </c>
      <c r="DE154">
        <v>452.4</v>
      </c>
      <c r="DF154">
        <v>439.3</v>
      </c>
      <c r="DG154">
        <v>422</v>
      </c>
      <c r="DH154">
        <v>630.1</v>
      </c>
      <c r="DI154">
        <v>526.9</v>
      </c>
      <c r="DJ154">
        <v>483.5</v>
      </c>
      <c r="DK154">
        <v>458.2</v>
      </c>
      <c r="DL154">
        <v>439.4</v>
      </c>
      <c r="DM154">
        <v>426.5</v>
      </c>
      <c r="DN154">
        <v>408.5</v>
      </c>
      <c r="DO154">
        <v>648.1</v>
      </c>
      <c r="DP154">
        <v>537.4</v>
      </c>
      <c r="DQ154">
        <v>488.3</v>
      </c>
      <c r="DR154">
        <v>460.1</v>
      </c>
      <c r="DS154">
        <v>437.1</v>
      </c>
      <c r="DT154">
        <v>417.9</v>
      </c>
      <c r="DU154">
        <v>389.6</v>
      </c>
      <c r="DV154">
        <v>718.4</v>
      </c>
      <c r="DW154">
        <v>581.79999999999995</v>
      </c>
      <c r="DX154">
        <v>512.79999999999995</v>
      </c>
      <c r="DY154">
        <v>477.4</v>
      </c>
      <c r="DZ154">
        <v>451.4</v>
      </c>
      <c r="EA154">
        <v>428.2</v>
      </c>
      <c r="EB154">
        <v>384.8</v>
      </c>
      <c r="EC154">
        <v>851.4</v>
      </c>
      <c r="ED154">
        <v>670.9</v>
      </c>
      <c r="EE154">
        <v>568.29999999999995</v>
      </c>
      <c r="EF154">
        <v>510.1</v>
      </c>
      <c r="EG154">
        <v>477.7</v>
      </c>
      <c r="EH154">
        <v>453.3</v>
      </c>
      <c r="EI154">
        <v>410.4</v>
      </c>
      <c r="EJ154">
        <v>983.1</v>
      </c>
      <c r="EK154">
        <v>774.6</v>
      </c>
      <c r="EL154">
        <v>655.20000000000005</v>
      </c>
      <c r="EM154">
        <v>580</v>
      </c>
      <c r="EN154">
        <v>529.4</v>
      </c>
      <c r="EO154">
        <v>492.6</v>
      </c>
      <c r="EP154">
        <v>445.4</v>
      </c>
      <c r="EQ154">
        <v>0.87760000000000005</v>
      </c>
      <c r="ER154">
        <v>1.1148</v>
      </c>
      <c r="ES154">
        <v>1.0711999999999999</v>
      </c>
      <c r="ET154">
        <v>0.5927</v>
      </c>
      <c r="EU154">
        <v>0.80069999999999997</v>
      </c>
      <c r="EV154">
        <v>0.91139999999999999</v>
      </c>
      <c r="EW154">
        <v>0</v>
      </c>
      <c r="EX154">
        <v>0</v>
      </c>
      <c r="EY154">
        <v>2024</v>
      </c>
      <c r="EZ154">
        <v>0.88700000000000001</v>
      </c>
      <c r="FA154">
        <v>676.4</v>
      </c>
      <c r="FB154" t="s">
        <v>6548</v>
      </c>
      <c r="FC154">
        <v>7.4189999999999996</v>
      </c>
      <c r="FD154">
        <v>3636</v>
      </c>
      <c r="FE154">
        <v>18</v>
      </c>
      <c r="FF154">
        <v>25.9</v>
      </c>
      <c r="FG154">
        <v>21.4</v>
      </c>
      <c r="FH154">
        <v>47.2</v>
      </c>
      <c r="FI154">
        <v>0</v>
      </c>
      <c r="FJ154">
        <v>789.6</v>
      </c>
      <c r="FK154">
        <v>619.79999999999995</v>
      </c>
      <c r="FL154">
        <v>560.1</v>
      </c>
      <c r="FM154">
        <v>1012.3</v>
      </c>
      <c r="FN154">
        <v>749.3</v>
      </c>
      <c r="FO154">
        <v>658.3</v>
      </c>
      <c r="FP154">
        <v>668.6</v>
      </c>
      <c r="FQ154">
        <v>637.20000000000005</v>
      </c>
      <c r="FR154">
        <v>0.89749999999999996</v>
      </c>
      <c r="FS154">
        <v>0.94169999999999998</v>
      </c>
      <c r="FT154">
        <v>620</v>
      </c>
      <c r="FU154">
        <v>522.9</v>
      </c>
      <c r="FV154">
        <v>499.6</v>
      </c>
      <c r="FW154">
        <v>38.4</v>
      </c>
      <c r="FX154">
        <v>178.4</v>
      </c>
      <c r="FY154">
        <v>769.4</v>
      </c>
      <c r="FZ154">
        <v>549.4</v>
      </c>
      <c r="GA154">
        <v>533.20000000000005</v>
      </c>
      <c r="GB154">
        <v>505.6</v>
      </c>
      <c r="GC154">
        <v>478.6</v>
      </c>
      <c r="GD154">
        <v>442.7</v>
      </c>
      <c r="GE154">
        <v>413.7</v>
      </c>
      <c r="GF154">
        <v>399</v>
      </c>
      <c r="GG154">
        <v>431.4</v>
      </c>
      <c r="GH154">
        <v>470.6</v>
      </c>
    </row>
    <row r="155" spans="1:190" x14ac:dyDescent="0.25">
      <c r="A155" t="s">
        <v>5543</v>
      </c>
      <c r="B155" t="s">
        <v>6007</v>
      </c>
      <c r="C155" t="s">
        <v>5893</v>
      </c>
      <c r="D155" t="s">
        <v>5894</v>
      </c>
      <c r="E155" t="s">
        <v>1028</v>
      </c>
      <c r="F155" t="s">
        <v>963</v>
      </c>
      <c r="G155" t="s">
        <v>7233</v>
      </c>
      <c r="H155">
        <v>2000</v>
      </c>
      <c r="I155" t="s">
        <v>5540</v>
      </c>
      <c r="J155" t="s">
        <v>5540</v>
      </c>
      <c r="K155" t="s">
        <v>924</v>
      </c>
      <c r="L155" t="s">
        <v>1698</v>
      </c>
      <c r="M155" t="s">
        <v>1781</v>
      </c>
      <c r="N155">
        <v>600</v>
      </c>
      <c r="O155" s="96">
        <v>45382.873101851852</v>
      </c>
      <c r="P155">
        <v>12.1</v>
      </c>
      <c r="Q155">
        <v>10.677</v>
      </c>
      <c r="R155">
        <v>2.4180000000000001</v>
      </c>
      <c r="S155">
        <v>3.78</v>
      </c>
      <c r="T155">
        <v>6734</v>
      </c>
      <c r="U155">
        <v>0</v>
      </c>
      <c r="V155">
        <v>0.15</v>
      </c>
      <c r="W155">
        <v>593.29999999999995</v>
      </c>
      <c r="X155">
        <v>0.9244</v>
      </c>
      <c r="Y155">
        <v>649.1</v>
      </c>
      <c r="Z155">
        <v>1.1329</v>
      </c>
      <c r="AA155">
        <v>529.6</v>
      </c>
      <c r="AB155">
        <v>960.5</v>
      </c>
      <c r="AC155">
        <v>774.7</v>
      </c>
      <c r="AD155">
        <v>675.7</v>
      </c>
      <c r="AE155">
        <v>622.4</v>
      </c>
      <c r="AF155">
        <v>589.9</v>
      </c>
      <c r="AG155">
        <v>567.29999999999995</v>
      </c>
      <c r="AH155">
        <v>540</v>
      </c>
      <c r="AI155">
        <v>0</v>
      </c>
      <c r="AJ155">
        <v>0</v>
      </c>
      <c r="AK155">
        <v>0</v>
      </c>
      <c r="AL155">
        <v>0</v>
      </c>
      <c r="AM155">
        <v>0</v>
      </c>
      <c r="AN155">
        <v>0</v>
      </c>
      <c r="AO155">
        <v>0</v>
      </c>
      <c r="AP155">
        <v>741.2</v>
      </c>
      <c r="AQ155">
        <v>610.4</v>
      </c>
      <c r="AR155">
        <v>545.6</v>
      </c>
      <c r="AS155">
        <v>511.9</v>
      </c>
      <c r="AT155">
        <v>491.4</v>
      </c>
      <c r="AU155">
        <v>477</v>
      </c>
      <c r="AV155">
        <v>456.4</v>
      </c>
      <c r="AW155">
        <v>0</v>
      </c>
      <c r="AX155">
        <v>0</v>
      </c>
      <c r="AY155">
        <v>0</v>
      </c>
      <c r="AZ155">
        <v>0</v>
      </c>
      <c r="BA155">
        <v>0</v>
      </c>
      <c r="BB155">
        <v>0</v>
      </c>
      <c r="BC155">
        <v>0</v>
      </c>
      <c r="BD155">
        <v>960</v>
      </c>
      <c r="BE155">
        <v>730.2</v>
      </c>
      <c r="BF155">
        <v>611.79999999999995</v>
      </c>
      <c r="BG155">
        <v>545.6</v>
      </c>
      <c r="BH155">
        <v>509.6</v>
      </c>
      <c r="BI155">
        <v>481.1</v>
      </c>
      <c r="BJ155">
        <v>438</v>
      </c>
      <c r="BK155">
        <v>42.3</v>
      </c>
      <c r="BL155">
        <v>40.299999999999997</v>
      </c>
      <c r="BM155">
        <v>38.799999999999997</v>
      </c>
      <c r="BN155">
        <v>37.9</v>
      </c>
      <c r="BO155">
        <v>37.5</v>
      </c>
      <c r="BP155">
        <v>37.4</v>
      </c>
      <c r="BQ155">
        <v>37.799999999999997</v>
      </c>
      <c r="BR155">
        <v>141.30000000000001</v>
      </c>
      <c r="BS155">
        <v>147.80000000000001</v>
      </c>
      <c r="BT155">
        <v>151.4</v>
      </c>
      <c r="BU155">
        <v>156.6</v>
      </c>
      <c r="BV155">
        <v>165.9</v>
      </c>
      <c r="BW155">
        <v>176.3</v>
      </c>
      <c r="BX155">
        <v>177.7</v>
      </c>
      <c r="BY155">
        <v>966.1</v>
      </c>
      <c r="BZ155">
        <v>796.6</v>
      </c>
      <c r="CA155">
        <v>716</v>
      </c>
      <c r="CB155">
        <v>683.9</v>
      </c>
      <c r="CC155">
        <v>668.8</v>
      </c>
      <c r="CD155">
        <v>660.1</v>
      </c>
      <c r="CE155">
        <v>652.20000000000005</v>
      </c>
      <c r="CF155">
        <v>640.20000000000005</v>
      </c>
      <c r="CG155">
        <v>543.1</v>
      </c>
      <c r="CH155">
        <v>499.9</v>
      </c>
      <c r="CI155">
        <v>483.3</v>
      </c>
      <c r="CJ155">
        <v>476</v>
      </c>
      <c r="CK155">
        <v>471.5</v>
      </c>
      <c r="CL155">
        <v>466.5</v>
      </c>
      <c r="CM155">
        <v>610.29999999999995</v>
      </c>
      <c r="CN155">
        <v>524.4</v>
      </c>
      <c r="CO155">
        <v>486.6</v>
      </c>
      <c r="CP155">
        <v>470.4</v>
      </c>
      <c r="CQ155">
        <v>463.1</v>
      </c>
      <c r="CR155">
        <v>458.6</v>
      </c>
      <c r="CS155">
        <v>453.2</v>
      </c>
      <c r="CT155">
        <v>591.29999999999995</v>
      </c>
      <c r="CU155">
        <v>512.5</v>
      </c>
      <c r="CV155">
        <v>477.1</v>
      </c>
      <c r="CW155">
        <v>458.4</v>
      </c>
      <c r="CX155">
        <v>446.9</v>
      </c>
      <c r="CY155">
        <v>440.2</v>
      </c>
      <c r="CZ155">
        <v>431.5</v>
      </c>
      <c r="DA155">
        <v>603.6</v>
      </c>
      <c r="DB155">
        <v>515.70000000000005</v>
      </c>
      <c r="DC155">
        <v>478</v>
      </c>
      <c r="DD155">
        <v>456.2</v>
      </c>
      <c r="DE155">
        <v>440</v>
      </c>
      <c r="DF155">
        <v>427.3</v>
      </c>
      <c r="DG155">
        <v>411.4</v>
      </c>
      <c r="DH155">
        <v>605.4</v>
      </c>
      <c r="DI155">
        <v>505.8</v>
      </c>
      <c r="DJ155">
        <v>464.3</v>
      </c>
      <c r="DK155">
        <v>441.4</v>
      </c>
      <c r="DL155">
        <v>426.5</v>
      </c>
      <c r="DM155">
        <v>415.9</v>
      </c>
      <c r="DN155">
        <v>399.7</v>
      </c>
      <c r="DO155">
        <v>623.20000000000005</v>
      </c>
      <c r="DP155">
        <v>516.1</v>
      </c>
      <c r="DQ155">
        <v>468.6</v>
      </c>
      <c r="DR155">
        <v>441.7</v>
      </c>
      <c r="DS155">
        <v>420</v>
      </c>
      <c r="DT155">
        <v>402.4</v>
      </c>
      <c r="DU155">
        <v>380.9</v>
      </c>
      <c r="DV155">
        <v>693.4</v>
      </c>
      <c r="DW155">
        <v>561.20000000000005</v>
      </c>
      <c r="DX155">
        <v>493.8</v>
      </c>
      <c r="DY155">
        <v>458.9</v>
      </c>
      <c r="DZ155">
        <v>433.4</v>
      </c>
      <c r="EA155">
        <v>410.6</v>
      </c>
      <c r="EB155">
        <v>367.1</v>
      </c>
      <c r="EC155">
        <v>827</v>
      </c>
      <c r="ED155">
        <v>652</v>
      </c>
      <c r="EE155">
        <v>550.79999999999995</v>
      </c>
      <c r="EF155">
        <v>492.3</v>
      </c>
      <c r="EG155">
        <v>459.8</v>
      </c>
      <c r="EH155">
        <v>435.6</v>
      </c>
      <c r="EI155">
        <v>392.3</v>
      </c>
      <c r="EJ155">
        <v>954.9</v>
      </c>
      <c r="EK155">
        <v>752.9</v>
      </c>
      <c r="EL155">
        <v>635.5</v>
      </c>
      <c r="EM155">
        <v>560.79999999999995</v>
      </c>
      <c r="EN155">
        <v>511</v>
      </c>
      <c r="EO155">
        <v>474.6</v>
      </c>
      <c r="EP155">
        <v>427.8</v>
      </c>
      <c r="EQ155">
        <v>0.88780000000000003</v>
      </c>
      <c r="ER155">
        <v>1.1402000000000001</v>
      </c>
      <c r="ES155">
        <v>1.2677</v>
      </c>
      <c r="ET155">
        <v>0.65390000000000004</v>
      </c>
      <c r="EU155">
        <v>0.86270000000000002</v>
      </c>
      <c r="EV155">
        <v>1.0173000000000001</v>
      </c>
      <c r="EW155">
        <v>0</v>
      </c>
      <c r="EX155">
        <v>0</v>
      </c>
      <c r="EY155">
        <v>2024</v>
      </c>
      <c r="EZ155">
        <v>0.99180000000000001</v>
      </c>
      <c r="FA155">
        <v>605</v>
      </c>
      <c r="FB155" t="s">
        <v>6932</v>
      </c>
      <c r="FC155">
        <v>7.4790000000000001</v>
      </c>
      <c r="FD155">
        <v>1291</v>
      </c>
      <c r="FE155">
        <v>12</v>
      </c>
      <c r="FF155">
        <v>22.3</v>
      </c>
      <c r="FG155">
        <v>12.1</v>
      </c>
      <c r="FH155">
        <v>0</v>
      </c>
      <c r="FI155">
        <v>56.2</v>
      </c>
      <c r="FJ155">
        <v>715.4</v>
      </c>
      <c r="FK155">
        <v>555.9</v>
      </c>
      <c r="FL155">
        <v>473.3</v>
      </c>
      <c r="FM155">
        <v>917.6</v>
      </c>
      <c r="FN155">
        <v>695.5</v>
      </c>
      <c r="FO155">
        <v>589.79999999999995</v>
      </c>
      <c r="FP155">
        <v>615.4</v>
      </c>
      <c r="FQ155">
        <v>551.6</v>
      </c>
      <c r="FR155">
        <v>0.97489999999999999</v>
      </c>
      <c r="FS155">
        <v>1.0878000000000001</v>
      </c>
      <c r="FT155">
        <v>513.1</v>
      </c>
      <c r="FU155">
        <v>417.3</v>
      </c>
      <c r="FV155">
        <v>384.5</v>
      </c>
      <c r="FW155">
        <v>40.1</v>
      </c>
      <c r="FX155">
        <v>147.4</v>
      </c>
      <c r="FY155">
        <v>757.4</v>
      </c>
      <c r="FZ155">
        <v>509.3</v>
      </c>
      <c r="GA155">
        <v>473.9</v>
      </c>
      <c r="GB155">
        <v>414.1</v>
      </c>
      <c r="GC155">
        <v>355.5</v>
      </c>
      <c r="GD155">
        <v>292.39999999999998</v>
      </c>
      <c r="GE155">
        <v>276.10000000000002</v>
      </c>
      <c r="GF155">
        <v>243.8</v>
      </c>
      <c r="GG155">
        <v>232.8</v>
      </c>
      <c r="GH155">
        <v>268.89999999999998</v>
      </c>
    </row>
    <row r="156" spans="1:190" x14ac:dyDescent="0.25">
      <c r="A156" t="s">
        <v>5540</v>
      </c>
      <c r="B156" t="s">
        <v>6615</v>
      </c>
      <c r="C156" t="s">
        <v>6616</v>
      </c>
      <c r="D156" t="s">
        <v>848</v>
      </c>
      <c r="E156" t="s">
        <v>6617</v>
      </c>
      <c r="F156" t="s">
        <v>6618</v>
      </c>
      <c r="G156" t="s">
        <v>7308</v>
      </c>
      <c r="H156">
        <v>1984</v>
      </c>
      <c r="I156" t="s">
        <v>5540</v>
      </c>
      <c r="J156" t="s">
        <v>5540</v>
      </c>
      <c r="K156" t="s">
        <v>924</v>
      </c>
      <c r="L156" t="s">
        <v>1698</v>
      </c>
      <c r="M156" t="s">
        <v>971</v>
      </c>
      <c r="N156">
        <v>320</v>
      </c>
      <c r="O156" s="96">
        <v>45382.869525462964</v>
      </c>
      <c r="P156">
        <v>7.8860000000000001</v>
      </c>
      <c r="Q156">
        <v>7.0529999999999999</v>
      </c>
      <c r="R156">
        <v>1.716</v>
      </c>
      <c r="S156">
        <v>2.4900000000000002</v>
      </c>
      <c r="T156">
        <v>1812</v>
      </c>
      <c r="U156">
        <v>0</v>
      </c>
      <c r="V156">
        <v>0.18</v>
      </c>
      <c r="W156">
        <v>697.8</v>
      </c>
      <c r="X156">
        <v>0.79059999999999997</v>
      </c>
      <c r="Y156">
        <v>759</v>
      </c>
      <c r="Z156">
        <v>0.95699999999999996</v>
      </c>
      <c r="AA156">
        <v>627</v>
      </c>
      <c r="AB156">
        <v>1096.3</v>
      </c>
      <c r="AC156">
        <v>892.3</v>
      </c>
      <c r="AD156">
        <v>784.7</v>
      </c>
      <c r="AE156">
        <v>728.1</v>
      </c>
      <c r="AF156">
        <v>696.9</v>
      </c>
      <c r="AG156">
        <v>676.8</v>
      </c>
      <c r="AH156">
        <v>650.20000000000005</v>
      </c>
      <c r="AI156">
        <v>0</v>
      </c>
      <c r="AJ156">
        <v>0</v>
      </c>
      <c r="AK156">
        <v>0</v>
      </c>
      <c r="AL156">
        <v>0</v>
      </c>
      <c r="AM156">
        <v>0</v>
      </c>
      <c r="AN156">
        <v>0</v>
      </c>
      <c r="AO156">
        <v>0</v>
      </c>
      <c r="AP156">
        <v>848.5</v>
      </c>
      <c r="AQ156">
        <v>710.2</v>
      </c>
      <c r="AR156">
        <v>644.4</v>
      </c>
      <c r="AS156">
        <v>609.1</v>
      </c>
      <c r="AT156">
        <v>587.4</v>
      </c>
      <c r="AU156">
        <v>571.20000000000005</v>
      </c>
      <c r="AV156">
        <v>546.29999999999995</v>
      </c>
      <c r="AW156">
        <v>0</v>
      </c>
      <c r="AX156">
        <v>0</v>
      </c>
      <c r="AY156">
        <v>0</v>
      </c>
      <c r="AZ156">
        <v>0</v>
      </c>
      <c r="BA156">
        <v>0</v>
      </c>
      <c r="BB156">
        <v>0</v>
      </c>
      <c r="BC156">
        <v>0</v>
      </c>
      <c r="BD156">
        <v>1091.9000000000001</v>
      </c>
      <c r="BE156">
        <v>841.5</v>
      </c>
      <c r="BF156">
        <v>715.8</v>
      </c>
      <c r="BG156">
        <v>647.29999999999995</v>
      </c>
      <c r="BH156">
        <v>608.20000000000005</v>
      </c>
      <c r="BI156">
        <v>576.1</v>
      </c>
      <c r="BJ156">
        <v>524</v>
      </c>
      <c r="BK156">
        <v>42.3</v>
      </c>
      <c r="BL156">
        <v>40</v>
      </c>
      <c r="BM156">
        <v>38.299999999999997</v>
      </c>
      <c r="BN156">
        <v>37.4</v>
      </c>
      <c r="BO156">
        <v>37.1</v>
      </c>
      <c r="BP156">
        <v>37.200000000000003</v>
      </c>
      <c r="BQ156">
        <v>37.9</v>
      </c>
      <c r="BR156">
        <v>145</v>
      </c>
      <c r="BS156">
        <v>149.80000000000001</v>
      </c>
      <c r="BT156">
        <v>154.4</v>
      </c>
      <c r="BU156">
        <v>164.6</v>
      </c>
      <c r="BV156">
        <v>176.8</v>
      </c>
      <c r="BW156">
        <v>177.7</v>
      </c>
      <c r="BX156">
        <v>176.8</v>
      </c>
      <c r="BY156">
        <v>1139.9000000000001</v>
      </c>
      <c r="BZ156">
        <v>949.6</v>
      </c>
      <c r="CA156">
        <v>857.3</v>
      </c>
      <c r="CB156">
        <v>821.2</v>
      </c>
      <c r="CC156">
        <v>809</v>
      </c>
      <c r="CD156">
        <v>802.8</v>
      </c>
      <c r="CE156">
        <v>806.9</v>
      </c>
      <c r="CF156">
        <v>758.5</v>
      </c>
      <c r="CG156">
        <v>652.4</v>
      </c>
      <c r="CH156">
        <v>608</v>
      </c>
      <c r="CI156">
        <v>589.20000000000005</v>
      </c>
      <c r="CJ156">
        <v>581.29999999999995</v>
      </c>
      <c r="CK156">
        <v>576.79999999999995</v>
      </c>
      <c r="CL156">
        <v>574.4</v>
      </c>
      <c r="CM156">
        <v>724</v>
      </c>
      <c r="CN156">
        <v>631.9</v>
      </c>
      <c r="CO156">
        <v>594.1</v>
      </c>
      <c r="CP156">
        <v>575.1</v>
      </c>
      <c r="CQ156">
        <v>565.1</v>
      </c>
      <c r="CR156">
        <v>559.9</v>
      </c>
      <c r="CS156">
        <v>555.9</v>
      </c>
      <c r="CT156">
        <v>704.5</v>
      </c>
      <c r="CU156">
        <v>618</v>
      </c>
      <c r="CV156">
        <v>582.5</v>
      </c>
      <c r="CW156">
        <v>560</v>
      </c>
      <c r="CX156">
        <v>544.1</v>
      </c>
      <c r="CY156">
        <v>533.79999999999995</v>
      </c>
      <c r="CZ156">
        <v>524.29999999999995</v>
      </c>
      <c r="DA156">
        <v>689.8</v>
      </c>
      <c r="DB156">
        <v>603.4</v>
      </c>
      <c r="DC156">
        <v>574</v>
      </c>
      <c r="DD156">
        <v>556.29999999999995</v>
      </c>
      <c r="DE156">
        <v>535.20000000000005</v>
      </c>
      <c r="DF156">
        <v>518</v>
      </c>
      <c r="DG156">
        <v>496.4</v>
      </c>
      <c r="DH156">
        <v>675.9</v>
      </c>
      <c r="DI156">
        <v>589</v>
      </c>
      <c r="DJ156">
        <v>551.4</v>
      </c>
      <c r="DK156">
        <v>525</v>
      </c>
      <c r="DL156">
        <v>508.8</v>
      </c>
      <c r="DM156">
        <v>495.8</v>
      </c>
      <c r="DN156">
        <v>474.3</v>
      </c>
      <c r="DO156">
        <v>693.8</v>
      </c>
      <c r="DP156">
        <v>595.9</v>
      </c>
      <c r="DQ156">
        <v>553.6</v>
      </c>
      <c r="DR156">
        <v>520.9</v>
      </c>
      <c r="DS156">
        <v>494.7</v>
      </c>
      <c r="DT156">
        <v>474.3</v>
      </c>
      <c r="DU156">
        <v>445.7</v>
      </c>
      <c r="DV156">
        <v>765.3</v>
      </c>
      <c r="DW156">
        <v>633</v>
      </c>
      <c r="DX156">
        <v>575</v>
      </c>
      <c r="DY156">
        <v>538.20000000000005</v>
      </c>
      <c r="DZ156">
        <v>505.3</v>
      </c>
      <c r="EA156">
        <v>474.3</v>
      </c>
      <c r="EB156">
        <v>403.4</v>
      </c>
      <c r="EC156">
        <v>911.6</v>
      </c>
      <c r="ED156">
        <v>723.1</v>
      </c>
      <c r="EE156">
        <v>621</v>
      </c>
      <c r="EF156">
        <v>570.9</v>
      </c>
      <c r="EG156">
        <v>537</v>
      </c>
      <c r="EH156">
        <v>506.2</v>
      </c>
      <c r="EI156">
        <v>442.9</v>
      </c>
      <c r="EJ156">
        <v>1052.7</v>
      </c>
      <c r="EK156">
        <v>834.9</v>
      </c>
      <c r="EL156">
        <v>712.1</v>
      </c>
      <c r="EM156">
        <v>634.79999999999995</v>
      </c>
      <c r="EN156">
        <v>584.70000000000005</v>
      </c>
      <c r="EO156">
        <v>550.9</v>
      </c>
      <c r="EP156">
        <v>493.5</v>
      </c>
      <c r="EQ156">
        <v>0.76990000000000003</v>
      </c>
      <c r="ER156">
        <v>0.9617</v>
      </c>
      <c r="ES156">
        <v>1.3391</v>
      </c>
      <c r="ET156">
        <v>0.75900000000000001</v>
      </c>
      <c r="EU156">
        <v>0.98470000000000002</v>
      </c>
      <c r="EV156">
        <v>1.1105</v>
      </c>
      <c r="EW156">
        <v>0</v>
      </c>
      <c r="EX156">
        <v>0</v>
      </c>
      <c r="EY156">
        <v>2024</v>
      </c>
      <c r="EZ156">
        <v>1.1071</v>
      </c>
      <c r="FA156">
        <v>542</v>
      </c>
      <c r="FB156" t="s">
        <v>5939</v>
      </c>
      <c r="FC156">
        <v>10.496</v>
      </c>
      <c r="FD156">
        <v>5118</v>
      </c>
      <c r="FE156">
        <v>25.3</v>
      </c>
      <c r="FF156">
        <v>37.9</v>
      </c>
      <c r="FG156">
        <v>46.3</v>
      </c>
      <c r="FH156">
        <v>0</v>
      </c>
      <c r="FI156">
        <v>131.69999999999999</v>
      </c>
      <c r="FJ156">
        <v>618.9</v>
      </c>
      <c r="FK156">
        <v>499</v>
      </c>
      <c r="FL156">
        <v>448.1</v>
      </c>
      <c r="FM156">
        <v>790.5</v>
      </c>
      <c r="FN156">
        <v>609.29999999999995</v>
      </c>
      <c r="FO156">
        <v>540.29999999999995</v>
      </c>
      <c r="FP156">
        <v>538</v>
      </c>
      <c r="FQ156">
        <v>505.6</v>
      </c>
      <c r="FR156">
        <v>1.1153</v>
      </c>
      <c r="FS156">
        <v>1.1868000000000001</v>
      </c>
      <c r="FT156">
        <v>465.8</v>
      </c>
      <c r="FU156">
        <v>399.9</v>
      </c>
      <c r="FV156">
        <v>383.1</v>
      </c>
      <c r="FW156">
        <v>36.9</v>
      </c>
      <c r="FX156">
        <v>144.9</v>
      </c>
      <c r="FY156">
        <v>628.9</v>
      </c>
      <c r="FZ156">
        <v>453.3</v>
      </c>
      <c r="GA156">
        <v>438.2</v>
      </c>
      <c r="GB156">
        <v>407.9</v>
      </c>
      <c r="GC156">
        <v>375.7</v>
      </c>
      <c r="GD156">
        <v>348.6</v>
      </c>
      <c r="GE156">
        <v>316</v>
      </c>
      <c r="GF156">
        <v>263</v>
      </c>
      <c r="GG156">
        <v>262.2</v>
      </c>
      <c r="GH156">
        <v>302.8</v>
      </c>
    </row>
    <row r="157" spans="1:190" x14ac:dyDescent="0.25">
      <c r="A157" t="s">
        <v>5540</v>
      </c>
      <c r="B157" t="s">
        <v>7082</v>
      </c>
      <c r="C157" t="s">
        <v>7083</v>
      </c>
      <c r="D157" t="s">
        <v>7084</v>
      </c>
      <c r="E157" t="s">
        <v>7330</v>
      </c>
      <c r="F157" t="s">
        <v>7085</v>
      </c>
      <c r="G157" t="s">
        <v>7086</v>
      </c>
      <c r="H157">
        <v>1980</v>
      </c>
      <c r="I157" t="s">
        <v>7087</v>
      </c>
      <c r="J157" t="s">
        <v>5540</v>
      </c>
      <c r="K157" t="s">
        <v>924</v>
      </c>
      <c r="L157" t="s">
        <v>1698</v>
      </c>
      <c r="M157" t="s">
        <v>971</v>
      </c>
      <c r="N157">
        <v>300</v>
      </c>
      <c r="O157" s="96">
        <v>45382.870185185187</v>
      </c>
      <c r="P157">
        <v>8.06</v>
      </c>
      <c r="Q157">
        <v>6.6420000000000003</v>
      </c>
      <c r="R157">
        <v>1.417</v>
      </c>
      <c r="S157">
        <v>2.34</v>
      </c>
      <c r="T157">
        <v>1681</v>
      </c>
      <c r="U157">
        <v>0</v>
      </c>
      <c r="V157">
        <v>0.24</v>
      </c>
      <c r="W157">
        <v>733.9</v>
      </c>
      <c r="X157">
        <v>0.75309999999999999</v>
      </c>
      <c r="Y157">
        <v>796.8</v>
      </c>
      <c r="Z157">
        <v>0.91490000000000005</v>
      </c>
      <c r="AA157">
        <v>655.8</v>
      </c>
      <c r="AB157">
        <v>1181.8</v>
      </c>
      <c r="AC157">
        <v>954.5</v>
      </c>
      <c r="AD157">
        <v>831.1</v>
      </c>
      <c r="AE157">
        <v>759.3</v>
      </c>
      <c r="AF157">
        <v>721.9</v>
      </c>
      <c r="AG157">
        <v>700.2</v>
      </c>
      <c r="AH157">
        <v>675.8</v>
      </c>
      <c r="AI157">
        <v>0</v>
      </c>
      <c r="AJ157">
        <v>0</v>
      </c>
      <c r="AK157">
        <v>0</v>
      </c>
      <c r="AL157">
        <v>0</v>
      </c>
      <c r="AM157">
        <v>0</v>
      </c>
      <c r="AN157">
        <v>0</v>
      </c>
      <c r="AO157">
        <v>0</v>
      </c>
      <c r="AP157">
        <v>911.6</v>
      </c>
      <c r="AQ157">
        <v>754.9</v>
      </c>
      <c r="AR157">
        <v>676.2</v>
      </c>
      <c r="AS157">
        <v>633.29999999999995</v>
      </c>
      <c r="AT157">
        <v>609.4</v>
      </c>
      <c r="AU157">
        <v>592.20000000000005</v>
      </c>
      <c r="AV157">
        <v>568.4</v>
      </c>
      <c r="AW157">
        <v>0</v>
      </c>
      <c r="AX157">
        <v>0</v>
      </c>
      <c r="AY157">
        <v>0</v>
      </c>
      <c r="AZ157">
        <v>0</v>
      </c>
      <c r="BA157">
        <v>0</v>
      </c>
      <c r="BB157">
        <v>0</v>
      </c>
      <c r="BC157">
        <v>0</v>
      </c>
      <c r="BD157">
        <v>1181.2</v>
      </c>
      <c r="BE157">
        <v>900</v>
      </c>
      <c r="BF157">
        <v>755.1</v>
      </c>
      <c r="BG157">
        <v>673.2</v>
      </c>
      <c r="BH157">
        <v>631.70000000000005</v>
      </c>
      <c r="BI157">
        <v>598.4</v>
      </c>
      <c r="BJ157">
        <v>542.4</v>
      </c>
      <c r="BK157">
        <v>42.9</v>
      </c>
      <c r="BL157">
        <v>40.9</v>
      </c>
      <c r="BM157">
        <v>38.9</v>
      </c>
      <c r="BN157">
        <v>37.6</v>
      </c>
      <c r="BO157">
        <v>37.6</v>
      </c>
      <c r="BP157">
        <v>37.6</v>
      </c>
      <c r="BQ157">
        <v>38.5</v>
      </c>
      <c r="BR157">
        <v>146.4</v>
      </c>
      <c r="BS157">
        <v>150.9</v>
      </c>
      <c r="BT157">
        <v>152.9</v>
      </c>
      <c r="BU157">
        <v>161.19999999999999</v>
      </c>
      <c r="BV157">
        <v>176.3</v>
      </c>
      <c r="BW157">
        <v>178.6</v>
      </c>
      <c r="BX157">
        <v>178.6</v>
      </c>
      <c r="BY157">
        <v>1188</v>
      </c>
      <c r="BZ157">
        <v>987.8</v>
      </c>
      <c r="CA157">
        <v>886.5</v>
      </c>
      <c r="CB157">
        <v>839.8</v>
      </c>
      <c r="CC157">
        <v>824.2</v>
      </c>
      <c r="CD157">
        <v>817.1</v>
      </c>
      <c r="CE157">
        <v>821</v>
      </c>
      <c r="CF157">
        <v>783.7</v>
      </c>
      <c r="CG157">
        <v>673</v>
      </c>
      <c r="CH157">
        <v>625.5</v>
      </c>
      <c r="CI157">
        <v>602.70000000000005</v>
      </c>
      <c r="CJ157">
        <v>592.1</v>
      </c>
      <c r="CK157">
        <v>587.29999999999995</v>
      </c>
      <c r="CL157">
        <v>583.70000000000005</v>
      </c>
      <c r="CM157">
        <v>747.4</v>
      </c>
      <c r="CN157">
        <v>651.4</v>
      </c>
      <c r="CO157">
        <v>611.29999999999995</v>
      </c>
      <c r="CP157">
        <v>589.6</v>
      </c>
      <c r="CQ157">
        <v>577</v>
      </c>
      <c r="CR157">
        <v>571.1</v>
      </c>
      <c r="CS157">
        <v>564.70000000000005</v>
      </c>
      <c r="CT157">
        <v>728.3</v>
      </c>
      <c r="CU157">
        <v>637.9</v>
      </c>
      <c r="CV157">
        <v>599.79999999999995</v>
      </c>
      <c r="CW157">
        <v>576.70000000000005</v>
      </c>
      <c r="CX157">
        <v>559.4</v>
      </c>
      <c r="CY157">
        <v>547.1</v>
      </c>
      <c r="CZ157">
        <v>535.4</v>
      </c>
      <c r="DA157">
        <v>743.7</v>
      </c>
      <c r="DB157">
        <v>636.9</v>
      </c>
      <c r="DC157">
        <v>591.4</v>
      </c>
      <c r="DD157">
        <v>568.20000000000005</v>
      </c>
      <c r="DE157">
        <v>553.79999999999995</v>
      </c>
      <c r="DF157">
        <v>536.20000000000005</v>
      </c>
      <c r="DG157">
        <v>511.9</v>
      </c>
      <c r="DH157">
        <v>739.9</v>
      </c>
      <c r="DI157">
        <v>627</v>
      </c>
      <c r="DJ157">
        <v>581.1</v>
      </c>
      <c r="DK157">
        <v>550.9</v>
      </c>
      <c r="DL157">
        <v>526.5</v>
      </c>
      <c r="DM157">
        <v>507.8</v>
      </c>
      <c r="DN157">
        <v>484.5</v>
      </c>
      <c r="DO157">
        <v>764.7</v>
      </c>
      <c r="DP157">
        <v>639.6</v>
      </c>
      <c r="DQ157">
        <v>587.29999999999995</v>
      </c>
      <c r="DR157">
        <v>554.70000000000005</v>
      </c>
      <c r="DS157">
        <v>527</v>
      </c>
      <c r="DT157">
        <v>501.9</v>
      </c>
      <c r="DU157">
        <v>457.9</v>
      </c>
      <c r="DV157">
        <v>858.7</v>
      </c>
      <c r="DW157">
        <v>699.3</v>
      </c>
      <c r="DX157">
        <v>612.5</v>
      </c>
      <c r="DY157">
        <v>574.20000000000005</v>
      </c>
      <c r="DZ157">
        <v>543.9</v>
      </c>
      <c r="EA157">
        <v>516.4</v>
      </c>
      <c r="EB157">
        <v>456.9</v>
      </c>
      <c r="EC157">
        <v>1018.1</v>
      </c>
      <c r="ED157">
        <v>798.4</v>
      </c>
      <c r="EE157">
        <v>673.6</v>
      </c>
      <c r="EF157">
        <v>606.29999999999995</v>
      </c>
      <c r="EG157">
        <v>572</v>
      </c>
      <c r="EH157">
        <v>544.1</v>
      </c>
      <c r="EI157">
        <v>492.5</v>
      </c>
      <c r="EJ157">
        <v>1175.5999999999999</v>
      </c>
      <c r="EK157">
        <v>921.3</v>
      </c>
      <c r="EL157">
        <v>775.7</v>
      </c>
      <c r="EM157">
        <v>678.8</v>
      </c>
      <c r="EN157">
        <v>619.70000000000005</v>
      </c>
      <c r="EO157">
        <v>583.29999999999995</v>
      </c>
      <c r="EP157">
        <v>530.70000000000005</v>
      </c>
      <c r="EQ157">
        <v>0.72009999999999996</v>
      </c>
      <c r="ER157">
        <v>0.92059999999999997</v>
      </c>
      <c r="ES157">
        <v>1.1475</v>
      </c>
      <c r="ET157">
        <v>0.65949999999999998</v>
      </c>
      <c r="EU157">
        <v>0.85899999999999999</v>
      </c>
      <c r="EV157">
        <v>0.9607</v>
      </c>
      <c r="EW157">
        <v>0</v>
      </c>
      <c r="EX157">
        <v>0</v>
      </c>
      <c r="EY157">
        <v>2024</v>
      </c>
      <c r="EZ157">
        <v>0.95989999999999998</v>
      </c>
      <c r="FA157">
        <v>625.1</v>
      </c>
      <c r="FB157" t="s">
        <v>6109</v>
      </c>
      <c r="FC157">
        <v>8.2439999999999998</v>
      </c>
      <c r="FD157">
        <v>3829</v>
      </c>
      <c r="FE157">
        <v>19.899999999999999</v>
      </c>
      <c r="FF157">
        <v>30.3</v>
      </c>
      <c r="FG157">
        <v>23.4</v>
      </c>
      <c r="FH157">
        <v>0</v>
      </c>
      <c r="FI157">
        <v>84.7</v>
      </c>
      <c r="FJ157">
        <v>715.7</v>
      </c>
      <c r="FK157">
        <v>574.70000000000005</v>
      </c>
      <c r="FL157">
        <v>522.9</v>
      </c>
      <c r="FM157">
        <v>909.8</v>
      </c>
      <c r="FN157">
        <v>698.5</v>
      </c>
      <c r="FO157">
        <v>624.5</v>
      </c>
      <c r="FP157">
        <v>623.6</v>
      </c>
      <c r="FQ157">
        <v>581.79999999999995</v>
      </c>
      <c r="FR157">
        <v>0.96209999999999996</v>
      </c>
      <c r="FS157">
        <v>1.0313000000000001</v>
      </c>
      <c r="FT157">
        <v>550.4</v>
      </c>
      <c r="FU157">
        <v>471.4</v>
      </c>
      <c r="FV157">
        <v>454.9</v>
      </c>
      <c r="FW157">
        <v>37.299999999999997</v>
      </c>
      <c r="FX157">
        <v>141.80000000000001</v>
      </c>
      <c r="FY157">
        <v>719.3</v>
      </c>
      <c r="FZ157">
        <v>519.70000000000005</v>
      </c>
      <c r="GA157">
        <v>504.6</v>
      </c>
      <c r="GB157">
        <v>478.2</v>
      </c>
      <c r="GC157">
        <v>451.1</v>
      </c>
      <c r="GD157">
        <v>420.6</v>
      </c>
      <c r="GE157">
        <v>381.8</v>
      </c>
      <c r="GF157">
        <v>307.3</v>
      </c>
      <c r="GG157">
        <v>330.4</v>
      </c>
      <c r="GH157">
        <v>381.5</v>
      </c>
    </row>
    <row r="158" spans="1:190" x14ac:dyDescent="0.25">
      <c r="A158" t="s">
        <v>5668</v>
      </c>
      <c r="B158" t="s">
        <v>6458</v>
      </c>
      <c r="C158" t="s">
        <v>124</v>
      </c>
      <c r="D158" t="s">
        <v>125</v>
      </c>
      <c r="E158" t="s">
        <v>7247</v>
      </c>
      <c r="F158" t="s">
        <v>127</v>
      </c>
      <c r="G158" t="s">
        <v>128</v>
      </c>
      <c r="H158">
        <v>2011</v>
      </c>
      <c r="I158" t="s">
        <v>5669</v>
      </c>
      <c r="J158" t="s">
        <v>5540</v>
      </c>
      <c r="K158" t="s">
        <v>924</v>
      </c>
      <c r="L158" t="s">
        <v>1698</v>
      </c>
      <c r="M158" t="s">
        <v>1781</v>
      </c>
      <c r="N158">
        <v>653</v>
      </c>
      <c r="O158" s="96">
        <v>45382.875983796293</v>
      </c>
      <c r="P158">
        <v>10.98</v>
      </c>
      <c r="Q158">
        <v>9.8640000000000008</v>
      </c>
      <c r="R158">
        <v>1.93</v>
      </c>
      <c r="S158">
        <v>3.65</v>
      </c>
      <c r="T158">
        <v>4761</v>
      </c>
      <c r="U158">
        <v>0</v>
      </c>
      <c r="V158">
        <v>0.18</v>
      </c>
      <c r="W158">
        <v>627</v>
      </c>
      <c r="X158">
        <v>0.87370000000000003</v>
      </c>
      <c r="Y158">
        <v>686.7</v>
      </c>
      <c r="Z158">
        <v>1.0797000000000001</v>
      </c>
      <c r="AA158">
        <v>555.70000000000005</v>
      </c>
      <c r="AB158">
        <v>1048.2</v>
      </c>
      <c r="AC158">
        <v>836.6</v>
      </c>
      <c r="AD158">
        <v>719.8</v>
      </c>
      <c r="AE158">
        <v>652.9</v>
      </c>
      <c r="AF158">
        <v>616.29999999999995</v>
      </c>
      <c r="AG158">
        <v>592.70000000000005</v>
      </c>
      <c r="AH158">
        <v>566.1</v>
      </c>
      <c r="AI158">
        <v>0</v>
      </c>
      <c r="AJ158">
        <v>0</v>
      </c>
      <c r="AK158">
        <v>0</v>
      </c>
      <c r="AL158">
        <v>0</v>
      </c>
      <c r="AM158">
        <v>0</v>
      </c>
      <c r="AN158">
        <v>0</v>
      </c>
      <c r="AO158">
        <v>0</v>
      </c>
      <c r="AP158">
        <v>805</v>
      </c>
      <c r="AQ158">
        <v>654.6</v>
      </c>
      <c r="AR158">
        <v>576.6</v>
      </c>
      <c r="AS158">
        <v>533.9</v>
      </c>
      <c r="AT158">
        <v>509.2</v>
      </c>
      <c r="AU158">
        <v>491.9</v>
      </c>
      <c r="AV158">
        <v>468.8</v>
      </c>
      <c r="AW158">
        <v>0</v>
      </c>
      <c r="AX158">
        <v>0</v>
      </c>
      <c r="AY158">
        <v>0</v>
      </c>
      <c r="AZ158">
        <v>0</v>
      </c>
      <c r="BA158">
        <v>0</v>
      </c>
      <c r="BB158">
        <v>0</v>
      </c>
      <c r="BC158">
        <v>0</v>
      </c>
      <c r="BD158">
        <v>1045</v>
      </c>
      <c r="BE158">
        <v>786.1</v>
      </c>
      <c r="BF158">
        <v>649.1</v>
      </c>
      <c r="BG158">
        <v>570.1</v>
      </c>
      <c r="BH158">
        <v>528.9</v>
      </c>
      <c r="BI158">
        <v>496.5</v>
      </c>
      <c r="BJ158">
        <v>444.6</v>
      </c>
      <c r="BK158">
        <v>44</v>
      </c>
      <c r="BL158">
        <v>42.2</v>
      </c>
      <c r="BM158">
        <v>40.5</v>
      </c>
      <c r="BN158">
        <v>39.200000000000003</v>
      </c>
      <c r="BO158">
        <v>38.799999999999997</v>
      </c>
      <c r="BP158">
        <v>39.4</v>
      </c>
      <c r="BQ158">
        <v>40</v>
      </c>
      <c r="BR158">
        <v>144.19999999999999</v>
      </c>
      <c r="BS158">
        <v>148.69999999999999</v>
      </c>
      <c r="BT158">
        <v>151.80000000000001</v>
      </c>
      <c r="BU158">
        <v>156.9</v>
      </c>
      <c r="BV158">
        <v>166.6</v>
      </c>
      <c r="BW158">
        <v>176.3</v>
      </c>
      <c r="BX158">
        <v>177.4</v>
      </c>
      <c r="BY158">
        <v>1081</v>
      </c>
      <c r="BZ158">
        <v>879.8</v>
      </c>
      <c r="CA158">
        <v>772.8</v>
      </c>
      <c r="CB158">
        <v>719.9</v>
      </c>
      <c r="CC158">
        <v>701</v>
      </c>
      <c r="CD158">
        <v>692.9</v>
      </c>
      <c r="CE158">
        <v>691.4</v>
      </c>
      <c r="CF158">
        <v>702.3</v>
      </c>
      <c r="CG158">
        <v>586.6</v>
      </c>
      <c r="CH158">
        <v>529.6</v>
      </c>
      <c r="CI158">
        <v>502.2</v>
      </c>
      <c r="CJ158">
        <v>490.4</v>
      </c>
      <c r="CK158">
        <v>485.3</v>
      </c>
      <c r="CL158">
        <v>481.3</v>
      </c>
      <c r="CM158">
        <v>662.9</v>
      </c>
      <c r="CN158">
        <v>561.5</v>
      </c>
      <c r="CO158">
        <v>513.20000000000005</v>
      </c>
      <c r="CP158">
        <v>488.8</v>
      </c>
      <c r="CQ158">
        <v>475.8</v>
      </c>
      <c r="CR158">
        <v>469.9</v>
      </c>
      <c r="CS158">
        <v>463.8</v>
      </c>
      <c r="CT158">
        <v>639.6</v>
      </c>
      <c r="CU158">
        <v>545.5</v>
      </c>
      <c r="CV158">
        <v>501.3</v>
      </c>
      <c r="CW158">
        <v>477</v>
      </c>
      <c r="CX158">
        <v>459.6</v>
      </c>
      <c r="CY158">
        <v>447.3</v>
      </c>
      <c r="CZ158">
        <v>435.7</v>
      </c>
      <c r="DA158">
        <v>653</v>
      </c>
      <c r="DB158">
        <v>543.1</v>
      </c>
      <c r="DC158">
        <v>494</v>
      </c>
      <c r="DD158">
        <v>471.6</v>
      </c>
      <c r="DE158">
        <v>454.9</v>
      </c>
      <c r="DF158">
        <v>437.1</v>
      </c>
      <c r="DG158">
        <v>412.6</v>
      </c>
      <c r="DH158">
        <v>645.6</v>
      </c>
      <c r="DI158">
        <v>533.1</v>
      </c>
      <c r="DJ158">
        <v>483.2</v>
      </c>
      <c r="DK158">
        <v>453.6</v>
      </c>
      <c r="DL158">
        <v>430.5</v>
      </c>
      <c r="DM158">
        <v>413.8</v>
      </c>
      <c r="DN158">
        <v>392.9</v>
      </c>
      <c r="DO158">
        <v>665.2</v>
      </c>
      <c r="DP158">
        <v>546.20000000000005</v>
      </c>
      <c r="DQ158">
        <v>489.9</v>
      </c>
      <c r="DR158">
        <v>457.4</v>
      </c>
      <c r="DS158">
        <v>430.1</v>
      </c>
      <c r="DT158">
        <v>407.4</v>
      </c>
      <c r="DU158">
        <v>370.7</v>
      </c>
      <c r="DV158">
        <v>739.2</v>
      </c>
      <c r="DW158">
        <v>594.5</v>
      </c>
      <c r="DX158">
        <v>518.79999999999995</v>
      </c>
      <c r="DY158">
        <v>478.8</v>
      </c>
      <c r="DZ158">
        <v>449.3</v>
      </c>
      <c r="EA158">
        <v>422.4</v>
      </c>
      <c r="EB158">
        <v>372</v>
      </c>
      <c r="EC158">
        <v>879.5</v>
      </c>
      <c r="ED158">
        <v>687.1</v>
      </c>
      <c r="EE158">
        <v>578.4</v>
      </c>
      <c r="EF158">
        <v>514.29999999999995</v>
      </c>
      <c r="EG158">
        <v>478.3</v>
      </c>
      <c r="EH158">
        <v>451</v>
      </c>
      <c r="EI158">
        <v>402.3</v>
      </c>
      <c r="EJ158">
        <v>1015.5</v>
      </c>
      <c r="EK158">
        <v>793.4</v>
      </c>
      <c r="EL158">
        <v>666.8</v>
      </c>
      <c r="EM158">
        <v>585.9</v>
      </c>
      <c r="EN158">
        <v>531.6</v>
      </c>
      <c r="EO158">
        <v>492.5</v>
      </c>
      <c r="EP158">
        <v>440.8</v>
      </c>
      <c r="EQ158">
        <v>0.82220000000000004</v>
      </c>
      <c r="ER158">
        <v>1.0869</v>
      </c>
      <c r="ES158">
        <v>1.2208000000000001</v>
      </c>
      <c r="ET158">
        <v>0.62929999999999997</v>
      </c>
      <c r="EU158">
        <v>0.86609999999999998</v>
      </c>
      <c r="EV158">
        <v>1.0044</v>
      </c>
      <c r="EW158">
        <v>0</v>
      </c>
      <c r="EX158">
        <v>0</v>
      </c>
      <c r="EY158">
        <v>2024</v>
      </c>
      <c r="EZ158">
        <v>0.98219999999999996</v>
      </c>
      <c r="FA158">
        <v>610.9</v>
      </c>
      <c r="FB158" t="s">
        <v>6346</v>
      </c>
      <c r="FC158">
        <v>9.6069999999999993</v>
      </c>
      <c r="FD158">
        <v>8708</v>
      </c>
      <c r="FE158">
        <v>32.1</v>
      </c>
      <c r="FF158">
        <v>42.4</v>
      </c>
      <c r="FG158">
        <v>33.200000000000003</v>
      </c>
      <c r="FH158">
        <v>0</v>
      </c>
      <c r="FI158">
        <v>99.1</v>
      </c>
      <c r="FJ158">
        <v>736.2</v>
      </c>
      <c r="FK158">
        <v>555.29999999999995</v>
      </c>
      <c r="FL158">
        <v>491.5</v>
      </c>
      <c r="FM158">
        <v>953.4</v>
      </c>
      <c r="FN158">
        <v>692.8</v>
      </c>
      <c r="FO158">
        <v>597.4</v>
      </c>
      <c r="FP158">
        <v>605.79999999999995</v>
      </c>
      <c r="FQ158">
        <v>570.5</v>
      </c>
      <c r="FR158">
        <v>0.99050000000000005</v>
      </c>
      <c r="FS158">
        <v>1.0518000000000001</v>
      </c>
      <c r="FT158">
        <v>557.9</v>
      </c>
      <c r="FU158">
        <v>461.2</v>
      </c>
      <c r="FV158">
        <v>437.9</v>
      </c>
      <c r="FW158">
        <v>39.700000000000003</v>
      </c>
      <c r="FX158">
        <v>176.3</v>
      </c>
      <c r="FY158">
        <v>682.7</v>
      </c>
      <c r="FZ158">
        <v>472.2</v>
      </c>
      <c r="GA158">
        <v>456.5</v>
      </c>
      <c r="GB158">
        <v>430</v>
      </c>
      <c r="GC158">
        <v>407.2</v>
      </c>
      <c r="GD158">
        <v>385.2</v>
      </c>
      <c r="GE158">
        <v>361.9</v>
      </c>
      <c r="GF158">
        <v>353.3</v>
      </c>
      <c r="GG158">
        <v>402.7</v>
      </c>
      <c r="GH158">
        <v>433.2</v>
      </c>
    </row>
    <row r="159" spans="1:190" x14ac:dyDescent="0.25">
      <c r="A159" t="s">
        <v>5540</v>
      </c>
      <c r="B159" t="s">
        <v>6019</v>
      </c>
      <c r="C159" t="s">
        <v>6020</v>
      </c>
      <c r="D159" t="s">
        <v>6021</v>
      </c>
      <c r="E159" t="s">
        <v>6022</v>
      </c>
      <c r="F159" t="s">
        <v>6023</v>
      </c>
      <c r="G159" t="s">
        <v>2051</v>
      </c>
      <c r="H159">
        <v>2017</v>
      </c>
      <c r="I159" t="s">
        <v>5540</v>
      </c>
      <c r="J159" t="s">
        <v>5540</v>
      </c>
      <c r="K159" t="s">
        <v>924</v>
      </c>
      <c r="L159" t="s">
        <v>2137</v>
      </c>
      <c r="M159" t="s">
        <v>1781</v>
      </c>
      <c r="N159">
        <v>765</v>
      </c>
      <c r="O159" s="96">
        <v>45382.86991898148</v>
      </c>
      <c r="P159">
        <v>12.188000000000001</v>
      </c>
      <c r="Q159">
        <v>11.802</v>
      </c>
      <c r="R159">
        <v>2.5249999999999999</v>
      </c>
      <c r="S159">
        <v>3.75</v>
      </c>
      <c r="T159">
        <v>6317</v>
      </c>
      <c r="U159">
        <v>0</v>
      </c>
      <c r="V159">
        <v>0.18</v>
      </c>
      <c r="W159">
        <v>552.70000000000005</v>
      </c>
      <c r="X159">
        <v>0.99060000000000004</v>
      </c>
      <c r="Y159">
        <v>605.70000000000005</v>
      </c>
      <c r="Z159">
        <v>1.2221</v>
      </c>
      <c r="AA159">
        <v>490.9</v>
      </c>
      <c r="AB159">
        <v>914.1</v>
      </c>
      <c r="AC159">
        <v>730.4</v>
      </c>
      <c r="AD159">
        <v>630.4</v>
      </c>
      <c r="AE159">
        <v>576.29999999999995</v>
      </c>
      <c r="AF159">
        <v>550.70000000000005</v>
      </c>
      <c r="AG159">
        <v>531.29999999999995</v>
      </c>
      <c r="AH159">
        <v>494.4</v>
      </c>
      <c r="AI159">
        <v>0</v>
      </c>
      <c r="AJ159">
        <v>0</v>
      </c>
      <c r="AK159">
        <v>0</v>
      </c>
      <c r="AL159">
        <v>0</v>
      </c>
      <c r="AM159">
        <v>0</v>
      </c>
      <c r="AN159">
        <v>0</v>
      </c>
      <c r="AO159">
        <v>0</v>
      </c>
      <c r="AP159">
        <v>702.5</v>
      </c>
      <c r="AQ159">
        <v>572.9</v>
      </c>
      <c r="AR159">
        <v>508.8</v>
      </c>
      <c r="AS159">
        <v>473.5</v>
      </c>
      <c r="AT159">
        <v>453.2</v>
      </c>
      <c r="AU159">
        <v>436.8</v>
      </c>
      <c r="AV159">
        <v>408.1</v>
      </c>
      <c r="AW159">
        <v>0</v>
      </c>
      <c r="AX159">
        <v>0</v>
      </c>
      <c r="AY159">
        <v>0</v>
      </c>
      <c r="AZ159">
        <v>0</v>
      </c>
      <c r="BA159">
        <v>0</v>
      </c>
      <c r="BB159">
        <v>0</v>
      </c>
      <c r="BC159">
        <v>0</v>
      </c>
      <c r="BD159">
        <v>911.3</v>
      </c>
      <c r="BE159">
        <v>686.9</v>
      </c>
      <c r="BF159">
        <v>570.5</v>
      </c>
      <c r="BG159">
        <v>504</v>
      </c>
      <c r="BH159">
        <v>469.9</v>
      </c>
      <c r="BI159">
        <v>441.7</v>
      </c>
      <c r="BJ159">
        <v>392.6</v>
      </c>
      <c r="BK159">
        <v>42.7</v>
      </c>
      <c r="BL159">
        <v>40.6</v>
      </c>
      <c r="BM159">
        <v>38.799999999999997</v>
      </c>
      <c r="BN159">
        <v>36.9</v>
      </c>
      <c r="BO159">
        <v>35.9</v>
      </c>
      <c r="BP159">
        <v>35.5</v>
      </c>
      <c r="BQ159">
        <v>35.1</v>
      </c>
      <c r="BR159">
        <v>143</v>
      </c>
      <c r="BS159">
        <v>146</v>
      </c>
      <c r="BT159">
        <v>148.5</v>
      </c>
      <c r="BU159">
        <v>150.69999999999999</v>
      </c>
      <c r="BV159">
        <v>149.6</v>
      </c>
      <c r="BW159">
        <v>147.4</v>
      </c>
      <c r="BX159">
        <v>143.4</v>
      </c>
      <c r="BY159">
        <v>942.2</v>
      </c>
      <c r="BZ159">
        <v>764.1</v>
      </c>
      <c r="CA159">
        <v>672.4</v>
      </c>
      <c r="CB159">
        <v>625</v>
      </c>
      <c r="CC159">
        <v>604.4</v>
      </c>
      <c r="CD159">
        <v>592.70000000000005</v>
      </c>
      <c r="CE159">
        <v>580.6</v>
      </c>
      <c r="CF159">
        <v>619.4</v>
      </c>
      <c r="CG159">
        <v>517.70000000000005</v>
      </c>
      <c r="CH159">
        <v>471.7</v>
      </c>
      <c r="CI159">
        <v>451.3</v>
      </c>
      <c r="CJ159">
        <v>440.1</v>
      </c>
      <c r="CK159">
        <v>434</v>
      </c>
      <c r="CL159">
        <v>426.5</v>
      </c>
      <c r="CM159">
        <v>588.29999999999995</v>
      </c>
      <c r="CN159">
        <v>499</v>
      </c>
      <c r="CO159">
        <v>460.3</v>
      </c>
      <c r="CP159">
        <v>441.5</v>
      </c>
      <c r="CQ159">
        <v>428.8</v>
      </c>
      <c r="CR159">
        <v>421.5</v>
      </c>
      <c r="CS159">
        <v>412.4</v>
      </c>
      <c r="CT159">
        <v>569.29999999999995</v>
      </c>
      <c r="CU159">
        <v>486.3</v>
      </c>
      <c r="CV159">
        <v>451.5</v>
      </c>
      <c r="CW159">
        <v>432</v>
      </c>
      <c r="CX159">
        <v>416.2</v>
      </c>
      <c r="CY159">
        <v>403.6</v>
      </c>
      <c r="CZ159">
        <v>390</v>
      </c>
      <c r="DA159">
        <v>551.70000000000005</v>
      </c>
      <c r="DB159">
        <v>470.3</v>
      </c>
      <c r="DC159">
        <v>437.7</v>
      </c>
      <c r="DD159">
        <v>416.3</v>
      </c>
      <c r="DE159">
        <v>402.3</v>
      </c>
      <c r="DF159">
        <v>392.7</v>
      </c>
      <c r="DG159">
        <v>371</v>
      </c>
      <c r="DH159">
        <v>566.1</v>
      </c>
      <c r="DI159">
        <v>471.4</v>
      </c>
      <c r="DJ159">
        <v>433.3</v>
      </c>
      <c r="DK159">
        <v>407.6</v>
      </c>
      <c r="DL159">
        <v>388.7</v>
      </c>
      <c r="DM159">
        <v>368</v>
      </c>
      <c r="DN159">
        <v>336.5</v>
      </c>
      <c r="DO159">
        <v>579.9</v>
      </c>
      <c r="DP159">
        <v>477.7</v>
      </c>
      <c r="DQ159">
        <v>435.4</v>
      </c>
      <c r="DR159">
        <v>406.2</v>
      </c>
      <c r="DS159">
        <v>381.4</v>
      </c>
      <c r="DT159">
        <v>359.6</v>
      </c>
      <c r="DU159">
        <v>324.2</v>
      </c>
      <c r="DV159">
        <v>647.29999999999995</v>
      </c>
      <c r="DW159">
        <v>516.20000000000005</v>
      </c>
      <c r="DX159">
        <v>455.1</v>
      </c>
      <c r="DY159">
        <v>421.5</v>
      </c>
      <c r="DZ159">
        <v>392</v>
      </c>
      <c r="EA159">
        <v>364.2</v>
      </c>
      <c r="EB159">
        <v>309.2</v>
      </c>
      <c r="EC159">
        <v>767.3</v>
      </c>
      <c r="ED159">
        <v>603.4</v>
      </c>
      <c r="EE159">
        <v>509.5</v>
      </c>
      <c r="EF159">
        <v>457.3</v>
      </c>
      <c r="EG159">
        <v>430.4</v>
      </c>
      <c r="EH159">
        <v>406.8</v>
      </c>
      <c r="EI159">
        <v>353.5</v>
      </c>
      <c r="EJ159">
        <v>886</v>
      </c>
      <c r="EK159">
        <v>696.8</v>
      </c>
      <c r="EL159">
        <v>588.29999999999995</v>
      </c>
      <c r="EM159">
        <v>527.6</v>
      </c>
      <c r="EN159">
        <v>497</v>
      </c>
      <c r="EO159">
        <v>469.8</v>
      </c>
      <c r="EP159">
        <v>408.2</v>
      </c>
      <c r="EQ159">
        <v>0.94089999999999996</v>
      </c>
      <c r="ER159">
        <v>1.2282999999999999</v>
      </c>
      <c r="ES159">
        <v>0.93359999999999999</v>
      </c>
      <c r="ET159">
        <v>0.49559999999999998</v>
      </c>
      <c r="EU159">
        <v>0.67689999999999995</v>
      </c>
      <c r="EV159">
        <v>0.78810000000000002</v>
      </c>
      <c r="EW159">
        <v>0</v>
      </c>
      <c r="EX159">
        <v>0</v>
      </c>
      <c r="EY159">
        <v>2024</v>
      </c>
      <c r="EZ159">
        <v>0.75760000000000005</v>
      </c>
      <c r="FA159">
        <v>792</v>
      </c>
      <c r="FB159" t="s">
        <v>6006</v>
      </c>
      <c r="FC159">
        <v>5.5019999999999998</v>
      </c>
      <c r="FD159">
        <v>2731</v>
      </c>
      <c r="FE159">
        <v>15.8</v>
      </c>
      <c r="FF159">
        <v>16.899999999999999</v>
      </c>
      <c r="FG159">
        <v>14.6</v>
      </c>
      <c r="FH159">
        <v>27.8</v>
      </c>
      <c r="FI159">
        <v>0</v>
      </c>
      <c r="FJ159">
        <v>945.6</v>
      </c>
      <c r="FK159">
        <v>724.1</v>
      </c>
      <c r="FL159">
        <v>642.70000000000005</v>
      </c>
      <c r="FM159">
        <v>1210.7</v>
      </c>
      <c r="FN159">
        <v>886.4</v>
      </c>
      <c r="FO159">
        <v>761.3</v>
      </c>
      <c r="FP159">
        <v>791.4</v>
      </c>
      <c r="FQ159">
        <v>735.7</v>
      </c>
      <c r="FR159">
        <v>0.75819999999999999</v>
      </c>
      <c r="FS159">
        <v>0.8155</v>
      </c>
      <c r="FT159">
        <v>720.6</v>
      </c>
      <c r="FU159">
        <v>607.20000000000005</v>
      </c>
      <c r="FV159">
        <v>576.1</v>
      </c>
      <c r="FW159">
        <v>41.2</v>
      </c>
      <c r="FX159">
        <v>179.4</v>
      </c>
      <c r="FY159">
        <v>903.3</v>
      </c>
      <c r="FZ159">
        <v>622.4</v>
      </c>
      <c r="GA159">
        <v>601.70000000000005</v>
      </c>
      <c r="GB159">
        <v>570.6</v>
      </c>
      <c r="GC159">
        <v>544.20000000000005</v>
      </c>
      <c r="GD159">
        <v>510.1</v>
      </c>
      <c r="GE159">
        <v>486</v>
      </c>
      <c r="GF159">
        <v>490.7</v>
      </c>
      <c r="GG159">
        <v>511.8</v>
      </c>
      <c r="GH159">
        <v>538</v>
      </c>
    </row>
    <row r="160" spans="1:190" x14ac:dyDescent="0.25">
      <c r="A160" t="s">
        <v>5540</v>
      </c>
      <c r="B160" t="s">
        <v>6326</v>
      </c>
      <c r="C160" t="s">
        <v>6327</v>
      </c>
      <c r="D160" t="s">
        <v>6328</v>
      </c>
      <c r="E160" t="s">
        <v>6329</v>
      </c>
      <c r="F160" t="s">
        <v>6330</v>
      </c>
      <c r="G160" t="s">
        <v>2462</v>
      </c>
      <c r="H160">
        <v>2006</v>
      </c>
      <c r="I160" t="s">
        <v>5540</v>
      </c>
      <c r="J160" t="s">
        <v>5540</v>
      </c>
      <c r="K160" t="s">
        <v>924</v>
      </c>
      <c r="L160" t="s">
        <v>2137</v>
      </c>
      <c r="M160" t="s">
        <v>1781</v>
      </c>
      <c r="N160">
        <v>670</v>
      </c>
      <c r="O160" s="96">
        <v>45382.868159722224</v>
      </c>
      <c r="P160">
        <v>12.19</v>
      </c>
      <c r="Q160">
        <v>11.102</v>
      </c>
      <c r="R160">
        <v>2.2330000000000001</v>
      </c>
      <c r="S160">
        <v>3.64</v>
      </c>
      <c r="T160">
        <v>7299</v>
      </c>
      <c r="U160">
        <v>0</v>
      </c>
      <c r="V160">
        <v>0.11</v>
      </c>
      <c r="W160">
        <v>569.20000000000005</v>
      </c>
      <c r="X160">
        <v>0.95650000000000002</v>
      </c>
      <c r="Y160">
        <v>627.29999999999995</v>
      </c>
      <c r="Z160">
        <v>1.1776</v>
      </c>
      <c r="AA160">
        <v>509.5</v>
      </c>
      <c r="AB160">
        <v>918.1</v>
      </c>
      <c r="AC160">
        <v>740.5</v>
      </c>
      <c r="AD160">
        <v>645.79999999999995</v>
      </c>
      <c r="AE160">
        <v>600.29999999999995</v>
      </c>
      <c r="AF160">
        <v>578.5</v>
      </c>
      <c r="AG160">
        <v>558.70000000000005</v>
      </c>
      <c r="AH160">
        <v>530.1</v>
      </c>
      <c r="AI160">
        <v>0</v>
      </c>
      <c r="AJ160">
        <v>0</v>
      </c>
      <c r="AK160">
        <v>0</v>
      </c>
      <c r="AL160">
        <v>0</v>
      </c>
      <c r="AM160">
        <v>0</v>
      </c>
      <c r="AN160">
        <v>0</v>
      </c>
      <c r="AO160">
        <v>0</v>
      </c>
      <c r="AP160">
        <v>704.1</v>
      </c>
      <c r="AQ160">
        <v>581.9</v>
      </c>
      <c r="AR160">
        <v>522.70000000000005</v>
      </c>
      <c r="AS160">
        <v>493.4</v>
      </c>
      <c r="AT160">
        <v>476.5</v>
      </c>
      <c r="AU160">
        <v>462.4</v>
      </c>
      <c r="AV160">
        <v>440.2</v>
      </c>
      <c r="AW160">
        <v>0</v>
      </c>
      <c r="AX160">
        <v>0</v>
      </c>
      <c r="AY160">
        <v>0</v>
      </c>
      <c r="AZ160">
        <v>0</v>
      </c>
      <c r="BA160">
        <v>0</v>
      </c>
      <c r="BB160">
        <v>0</v>
      </c>
      <c r="BC160">
        <v>0</v>
      </c>
      <c r="BD160">
        <v>915.2</v>
      </c>
      <c r="BE160">
        <v>696.6</v>
      </c>
      <c r="BF160">
        <v>585.1</v>
      </c>
      <c r="BG160">
        <v>525.4</v>
      </c>
      <c r="BH160">
        <v>494.7</v>
      </c>
      <c r="BI160">
        <v>467.9</v>
      </c>
      <c r="BJ160">
        <v>422.6</v>
      </c>
      <c r="BK160">
        <v>43</v>
      </c>
      <c r="BL160">
        <v>40.9</v>
      </c>
      <c r="BM160">
        <v>39.200000000000003</v>
      </c>
      <c r="BN160">
        <v>37.9</v>
      </c>
      <c r="BO160">
        <v>37.299999999999997</v>
      </c>
      <c r="BP160">
        <v>37.1</v>
      </c>
      <c r="BQ160">
        <v>37</v>
      </c>
      <c r="BR160">
        <v>143.1</v>
      </c>
      <c r="BS160">
        <v>146.6</v>
      </c>
      <c r="BT160">
        <v>148.80000000000001</v>
      </c>
      <c r="BU160">
        <v>150.6</v>
      </c>
      <c r="BV160">
        <v>150.5</v>
      </c>
      <c r="BW160">
        <v>172.6</v>
      </c>
      <c r="BX160">
        <v>175.7</v>
      </c>
      <c r="BY160">
        <v>947.1</v>
      </c>
      <c r="BZ160">
        <v>775.8</v>
      </c>
      <c r="CA160">
        <v>692.3</v>
      </c>
      <c r="CB160">
        <v>657.9</v>
      </c>
      <c r="CC160">
        <v>641.5</v>
      </c>
      <c r="CD160">
        <v>631.79999999999995</v>
      </c>
      <c r="CE160">
        <v>622.20000000000005</v>
      </c>
      <c r="CF160">
        <v>621.70000000000005</v>
      </c>
      <c r="CG160">
        <v>525.70000000000005</v>
      </c>
      <c r="CH160">
        <v>484.4</v>
      </c>
      <c r="CI160">
        <v>467.9</v>
      </c>
      <c r="CJ160">
        <v>460.6</v>
      </c>
      <c r="CK160">
        <v>455.9</v>
      </c>
      <c r="CL160">
        <v>450.6</v>
      </c>
      <c r="CM160">
        <v>590.70000000000005</v>
      </c>
      <c r="CN160">
        <v>507.9</v>
      </c>
      <c r="CO160">
        <v>472.8</v>
      </c>
      <c r="CP160">
        <v>456.9</v>
      </c>
      <c r="CQ160">
        <v>449</v>
      </c>
      <c r="CR160">
        <v>444.1</v>
      </c>
      <c r="CS160">
        <v>437.8</v>
      </c>
      <c r="CT160">
        <v>571.20000000000005</v>
      </c>
      <c r="CU160">
        <v>497.1</v>
      </c>
      <c r="CV160">
        <v>464.9</v>
      </c>
      <c r="CW160">
        <v>446.9</v>
      </c>
      <c r="CX160">
        <v>434.9</v>
      </c>
      <c r="CY160">
        <v>426.9</v>
      </c>
      <c r="CZ160">
        <v>417.1</v>
      </c>
      <c r="DA160">
        <v>548.70000000000005</v>
      </c>
      <c r="DB160">
        <v>478.4</v>
      </c>
      <c r="DC160">
        <v>452.3</v>
      </c>
      <c r="DD160">
        <v>439.6</v>
      </c>
      <c r="DE160">
        <v>429.7</v>
      </c>
      <c r="DF160">
        <v>416.7</v>
      </c>
      <c r="DG160">
        <v>398.7</v>
      </c>
      <c r="DH160">
        <v>557.70000000000005</v>
      </c>
      <c r="DI160">
        <v>479.7</v>
      </c>
      <c r="DJ160">
        <v>446.9</v>
      </c>
      <c r="DK160">
        <v>425.1</v>
      </c>
      <c r="DL160">
        <v>407.7</v>
      </c>
      <c r="DM160">
        <v>393.6</v>
      </c>
      <c r="DN160">
        <v>372.3</v>
      </c>
      <c r="DO160">
        <v>583.29999999999995</v>
      </c>
      <c r="DP160">
        <v>488.2</v>
      </c>
      <c r="DQ160">
        <v>449.4</v>
      </c>
      <c r="DR160">
        <v>424.2</v>
      </c>
      <c r="DS160">
        <v>403.4</v>
      </c>
      <c r="DT160">
        <v>387.2</v>
      </c>
      <c r="DU160">
        <v>352.4</v>
      </c>
      <c r="DV160">
        <v>650.6</v>
      </c>
      <c r="DW160">
        <v>523.9</v>
      </c>
      <c r="DX160">
        <v>467.1</v>
      </c>
      <c r="DY160">
        <v>437.2</v>
      </c>
      <c r="DZ160">
        <v>412.1</v>
      </c>
      <c r="EA160">
        <v>388.8</v>
      </c>
      <c r="EB160">
        <v>339.6</v>
      </c>
      <c r="EC160">
        <v>770.1</v>
      </c>
      <c r="ED160">
        <v>610.6</v>
      </c>
      <c r="EE160">
        <v>518.9</v>
      </c>
      <c r="EF160">
        <v>470.3</v>
      </c>
      <c r="EG160">
        <v>446.6</v>
      </c>
      <c r="EH160">
        <v>428.1</v>
      </c>
      <c r="EI160">
        <v>393</v>
      </c>
      <c r="EJ160">
        <v>889.2</v>
      </c>
      <c r="EK160">
        <v>705.1</v>
      </c>
      <c r="EL160">
        <v>599.20000000000005</v>
      </c>
      <c r="EM160">
        <v>542.70000000000005</v>
      </c>
      <c r="EN160">
        <v>515.5</v>
      </c>
      <c r="EO160">
        <v>485.7</v>
      </c>
      <c r="EP160">
        <v>438</v>
      </c>
      <c r="EQ160">
        <v>0.93320000000000003</v>
      </c>
      <c r="ER160">
        <v>1.1851</v>
      </c>
      <c r="ES160">
        <v>1.1662999999999999</v>
      </c>
      <c r="ET160">
        <v>0.62760000000000005</v>
      </c>
      <c r="EU160">
        <v>0.85560000000000003</v>
      </c>
      <c r="EV160">
        <v>0.99009999999999998</v>
      </c>
      <c r="EW160">
        <v>0</v>
      </c>
      <c r="EX160">
        <v>0</v>
      </c>
      <c r="EY160">
        <v>2024</v>
      </c>
      <c r="EZ160">
        <v>0.95489999999999997</v>
      </c>
      <c r="FA160">
        <v>628.29999999999995</v>
      </c>
      <c r="FB160" t="s">
        <v>6625</v>
      </c>
      <c r="FC160">
        <v>8.9510000000000005</v>
      </c>
      <c r="FD160">
        <v>8108</v>
      </c>
      <c r="FE160">
        <v>29.9</v>
      </c>
      <c r="FF160">
        <v>40.9</v>
      </c>
      <c r="FG160">
        <v>44.7</v>
      </c>
      <c r="FH160">
        <v>82.8</v>
      </c>
      <c r="FI160">
        <v>0</v>
      </c>
      <c r="FJ160">
        <v>741</v>
      </c>
      <c r="FK160">
        <v>573.6</v>
      </c>
      <c r="FL160">
        <v>514.4</v>
      </c>
      <c r="FM160">
        <v>956</v>
      </c>
      <c r="FN160">
        <v>701.3</v>
      </c>
      <c r="FO160">
        <v>606</v>
      </c>
      <c r="FP160">
        <v>618.9</v>
      </c>
      <c r="FQ160">
        <v>591.79999999999995</v>
      </c>
      <c r="FR160">
        <v>0.96940000000000004</v>
      </c>
      <c r="FS160">
        <v>1.0138</v>
      </c>
      <c r="FT160">
        <v>568.6</v>
      </c>
      <c r="FU160">
        <v>483.1</v>
      </c>
      <c r="FV160">
        <v>462.4</v>
      </c>
      <c r="FW160">
        <v>38.299999999999997</v>
      </c>
      <c r="FX160">
        <v>179</v>
      </c>
      <c r="FY160">
        <v>694.8</v>
      </c>
      <c r="FZ160">
        <v>496.9</v>
      </c>
      <c r="GA160">
        <v>483.1</v>
      </c>
      <c r="GB160">
        <v>460.9</v>
      </c>
      <c r="GC160">
        <v>440.6</v>
      </c>
      <c r="GD160">
        <v>415.2</v>
      </c>
      <c r="GE160">
        <v>393.5</v>
      </c>
      <c r="GF160">
        <v>389.6</v>
      </c>
      <c r="GG160">
        <v>414.2</v>
      </c>
      <c r="GH160">
        <v>442.5</v>
      </c>
    </row>
    <row r="161" spans="1:190" x14ac:dyDescent="0.25">
      <c r="A161" t="s">
        <v>5540</v>
      </c>
      <c r="B161" t="s">
        <v>6438</v>
      </c>
      <c r="C161" t="s">
        <v>6439</v>
      </c>
      <c r="D161" t="s">
        <v>6440</v>
      </c>
      <c r="E161" t="s">
        <v>5902</v>
      </c>
      <c r="F161" t="s">
        <v>6441</v>
      </c>
      <c r="G161" t="s">
        <v>2051</v>
      </c>
      <c r="H161">
        <v>1983</v>
      </c>
      <c r="I161" t="s">
        <v>5540</v>
      </c>
      <c r="J161" t="s">
        <v>5540</v>
      </c>
      <c r="K161" t="s">
        <v>924</v>
      </c>
      <c r="L161" t="s">
        <v>1698</v>
      </c>
      <c r="M161" t="s">
        <v>1781</v>
      </c>
      <c r="N161">
        <v>500</v>
      </c>
      <c r="O161" s="96">
        <v>45385.551840277774</v>
      </c>
      <c r="P161">
        <v>10.82</v>
      </c>
      <c r="Q161">
        <v>9.15</v>
      </c>
      <c r="R161">
        <v>2.1150000000000002</v>
      </c>
      <c r="S161">
        <v>3.65</v>
      </c>
      <c r="T161">
        <v>4525</v>
      </c>
      <c r="U161">
        <v>0</v>
      </c>
      <c r="V161">
        <v>0.17</v>
      </c>
      <c r="W161">
        <v>624.6</v>
      </c>
      <c r="X161">
        <v>0.88680000000000003</v>
      </c>
      <c r="Y161">
        <v>676.6</v>
      </c>
      <c r="Z161">
        <v>1.0764</v>
      </c>
      <c r="AA161">
        <v>557.4</v>
      </c>
      <c r="AB161">
        <v>1007.3</v>
      </c>
      <c r="AC161">
        <v>812.1</v>
      </c>
      <c r="AD161">
        <v>705.6</v>
      </c>
      <c r="AE161">
        <v>646.70000000000005</v>
      </c>
      <c r="AF161">
        <v>613.4</v>
      </c>
      <c r="AG161">
        <v>591.20000000000005</v>
      </c>
      <c r="AH161">
        <v>562.4</v>
      </c>
      <c r="AI161">
        <v>0</v>
      </c>
      <c r="AJ161">
        <v>0</v>
      </c>
      <c r="AK161">
        <v>0</v>
      </c>
      <c r="AL161">
        <v>0</v>
      </c>
      <c r="AM161">
        <v>0</v>
      </c>
      <c r="AN161">
        <v>0</v>
      </c>
      <c r="AO161">
        <v>0</v>
      </c>
      <c r="AP161">
        <v>779.7</v>
      </c>
      <c r="AQ161">
        <v>642.9</v>
      </c>
      <c r="AR161">
        <v>574.9</v>
      </c>
      <c r="AS161">
        <v>538.79999999999995</v>
      </c>
      <c r="AT161">
        <v>517.1</v>
      </c>
      <c r="AU161">
        <v>501.7</v>
      </c>
      <c r="AV161">
        <v>478.4</v>
      </c>
      <c r="AW161">
        <v>0</v>
      </c>
      <c r="AX161">
        <v>0</v>
      </c>
      <c r="AY161">
        <v>0</v>
      </c>
      <c r="AZ161">
        <v>0</v>
      </c>
      <c r="BA161">
        <v>0</v>
      </c>
      <c r="BB161">
        <v>0</v>
      </c>
      <c r="BC161">
        <v>0</v>
      </c>
      <c r="BD161">
        <v>1006.2</v>
      </c>
      <c r="BE161">
        <v>766.1</v>
      </c>
      <c r="BF161">
        <v>641.6</v>
      </c>
      <c r="BG161">
        <v>572.4</v>
      </c>
      <c r="BH161">
        <v>535.79999999999995</v>
      </c>
      <c r="BI161">
        <v>506.9</v>
      </c>
      <c r="BJ161">
        <v>460.5</v>
      </c>
      <c r="BK161">
        <v>42.3</v>
      </c>
      <c r="BL161">
        <v>40.200000000000003</v>
      </c>
      <c r="BM161">
        <v>38.5</v>
      </c>
      <c r="BN161">
        <v>37</v>
      </c>
      <c r="BO161">
        <v>36.6</v>
      </c>
      <c r="BP161">
        <v>36.4</v>
      </c>
      <c r="BQ161">
        <v>36.200000000000003</v>
      </c>
      <c r="BR161">
        <v>143.80000000000001</v>
      </c>
      <c r="BS161">
        <v>148.30000000000001</v>
      </c>
      <c r="BT161">
        <v>151.5</v>
      </c>
      <c r="BU161">
        <v>158</v>
      </c>
      <c r="BV161">
        <v>169.6</v>
      </c>
      <c r="BW161">
        <v>177.2</v>
      </c>
      <c r="BX161">
        <v>177.9</v>
      </c>
      <c r="BY161">
        <v>1018.8</v>
      </c>
      <c r="BZ161">
        <v>840.2</v>
      </c>
      <c r="CA161">
        <v>748.6</v>
      </c>
      <c r="CB161">
        <v>706.3</v>
      </c>
      <c r="CC161">
        <v>689.1</v>
      </c>
      <c r="CD161">
        <v>679.9</v>
      </c>
      <c r="CE161">
        <v>670.1</v>
      </c>
      <c r="CF161">
        <v>674.5</v>
      </c>
      <c r="CG161">
        <v>574.79999999999995</v>
      </c>
      <c r="CH161">
        <v>530.79999999999995</v>
      </c>
      <c r="CI161">
        <v>511.2</v>
      </c>
      <c r="CJ161">
        <v>501.6</v>
      </c>
      <c r="CK161">
        <v>496.8</v>
      </c>
      <c r="CL161">
        <v>490.3</v>
      </c>
      <c r="CM161">
        <v>644.1</v>
      </c>
      <c r="CN161">
        <v>556.9</v>
      </c>
      <c r="CO161">
        <v>519.4</v>
      </c>
      <c r="CP161">
        <v>500.9</v>
      </c>
      <c r="CQ161">
        <v>490.1</v>
      </c>
      <c r="CR161">
        <v>484.5</v>
      </c>
      <c r="CS161">
        <v>476.6</v>
      </c>
      <c r="CT161">
        <v>627</v>
      </c>
      <c r="CU161">
        <v>546.20000000000005</v>
      </c>
      <c r="CV161">
        <v>511</v>
      </c>
      <c r="CW161">
        <v>491</v>
      </c>
      <c r="CX161">
        <v>476.9</v>
      </c>
      <c r="CY161">
        <v>466.7</v>
      </c>
      <c r="CZ161">
        <v>455</v>
      </c>
      <c r="DA161">
        <v>642.79999999999995</v>
      </c>
      <c r="DB161">
        <v>548.6</v>
      </c>
      <c r="DC161">
        <v>508.3</v>
      </c>
      <c r="DD161">
        <v>489.8</v>
      </c>
      <c r="DE161">
        <v>472.5</v>
      </c>
      <c r="DF161">
        <v>458.1</v>
      </c>
      <c r="DG161">
        <v>437.3</v>
      </c>
      <c r="DH161">
        <v>638.5</v>
      </c>
      <c r="DI161">
        <v>535.79999999999995</v>
      </c>
      <c r="DJ161">
        <v>495</v>
      </c>
      <c r="DK161">
        <v>470.7</v>
      </c>
      <c r="DL161">
        <v>452.7</v>
      </c>
      <c r="DM161">
        <v>439.8</v>
      </c>
      <c r="DN161">
        <v>420.4</v>
      </c>
      <c r="DO161">
        <v>655.29999999999995</v>
      </c>
      <c r="DP161">
        <v>545</v>
      </c>
      <c r="DQ161">
        <v>498.7</v>
      </c>
      <c r="DR161">
        <v>470.7</v>
      </c>
      <c r="DS161">
        <v>448</v>
      </c>
      <c r="DT161">
        <v>428.8</v>
      </c>
      <c r="DU161">
        <v>398.7</v>
      </c>
      <c r="DV161">
        <v>725.1</v>
      </c>
      <c r="DW161">
        <v>586.9</v>
      </c>
      <c r="DX161">
        <v>520.70000000000005</v>
      </c>
      <c r="DY161">
        <v>486.8</v>
      </c>
      <c r="DZ161">
        <v>460.2</v>
      </c>
      <c r="EA161">
        <v>436.3</v>
      </c>
      <c r="EB161">
        <v>388.6</v>
      </c>
      <c r="EC161">
        <v>862.4</v>
      </c>
      <c r="ED161">
        <v>678.9</v>
      </c>
      <c r="EE161">
        <v>574.6</v>
      </c>
      <c r="EF161">
        <v>518</v>
      </c>
      <c r="EG161">
        <v>487.1</v>
      </c>
      <c r="EH161">
        <v>462</v>
      </c>
      <c r="EI161">
        <v>416.8</v>
      </c>
      <c r="EJ161">
        <v>995.8</v>
      </c>
      <c r="EK161">
        <v>783.9</v>
      </c>
      <c r="EL161">
        <v>662.7</v>
      </c>
      <c r="EM161">
        <v>587.1</v>
      </c>
      <c r="EN161">
        <v>537.70000000000005</v>
      </c>
      <c r="EO161">
        <v>502.5</v>
      </c>
      <c r="EP161">
        <v>454.6</v>
      </c>
      <c r="EQ161">
        <v>0.84350000000000003</v>
      </c>
      <c r="ER161">
        <v>1.0828</v>
      </c>
      <c r="ES161">
        <v>1.2342</v>
      </c>
      <c r="ET161">
        <v>0.64580000000000004</v>
      </c>
      <c r="EU161">
        <v>0.8831</v>
      </c>
      <c r="EV161">
        <v>1.0152000000000001</v>
      </c>
      <c r="EW161">
        <v>0</v>
      </c>
      <c r="EX161">
        <v>0</v>
      </c>
      <c r="EY161">
        <v>2024</v>
      </c>
      <c r="EZ161">
        <v>0.99980000000000002</v>
      </c>
      <c r="FA161">
        <v>600.1</v>
      </c>
      <c r="FB161" t="s">
        <v>6196</v>
      </c>
      <c r="FC161">
        <v>9.7230000000000008</v>
      </c>
      <c r="FD161">
        <v>8369</v>
      </c>
      <c r="FE161">
        <v>31.8</v>
      </c>
      <c r="FF161">
        <v>44.6</v>
      </c>
      <c r="FG161">
        <v>33.1</v>
      </c>
      <c r="FH161">
        <v>0</v>
      </c>
      <c r="FI161">
        <v>106.5</v>
      </c>
      <c r="FJ161">
        <v>718</v>
      </c>
      <c r="FK161">
        <v>546.20000000000005</v>
      </c>
      <c r="FL161">
        <v>486.1</v>
      </c>
      <c r="FM161">
        <v>929.1</v>
      </c>
      <c r="FN161">
        <v>679.4</v>
      </c>
      <c r="FO161">
        <v>591</v>
      </c>
      <c r="FP161">
        <v>596.20000000000005</v>
      </c>
      <c r="FQ161">
        <v>559.29999999999995</v>
      </c>
      <c r="FR161">
        <v>1.0064</v>
      </c>
      <c r="FS161">
        <v>1.0727</v>
      </c>
      <c r="FT161">
        <v>553.5</v>
      </c>
      <c r="FU161">
        <v>455.8</v>
      </c>
      <c r="FV161">
        <v>433</v>
      </c>
      <c r="FW161">
        <v>39.9</v>
      </c>
      <c r="FX161">
        <v>176.3</v>
      </c>
      <c r="FY161">
        <v>680.8</v>
      </c>
      <c r="FZ161">
        <v>470.6</v>
      </c>
      <c r="GA161">
        <v>455</v>
      </c>
      <c r="GB161">
        <v>427.3</v>
      </c>
      <c r="GC161">
        <v>402.6</v>
      </c>
      <c r="GD161">
        <v>379.3</v>
      </c>
      <c r="GE161">
        <v>354.6</v>
      </c>
      <c r="GF161">
        <v>336.3</v>
      </c>
      <c r="GG161">
        <v>393.7</v>
      </c>
      <c r="GH161">
        <v>426.2</v>
      </c>
    </row>
    <row r="162" spans="1:190" x14ac:dyDescent="0.25">
      <c r="A162" t="s">
        <v>5540</v>
      </c>
      <c r="B162" t="s">
        <v>6507</v>
      </c>
      <c r="C162" t="s">
        <v>6508</v>
      </c>
      <c r="D162" t="s">
        <v>6509</v>
      </c>
      <c r="E162" t="s">
        <v>6510</v>
      </c>
      <c r="F162" t="s">
        <v>5997</v>
      </c>
      <c r="G162" t="s">
        <v>2689</v>
      </c>
      <c r="H162">
        <v>2018</v>
      </c>
      <c r="I162" t="s">
        <v>5540</v>
      </c>
      <c r="J162" t="s">
        <v>5540</v>
      </c>
      <c r="K162" t="s">
        <v>924</v>
      </c>
      <c r="L162" t="s">
        <v>2137</v>
      </c>
      <c r="M162" t="s">
        <v>1782</v>
      </c>
      <c r="N162">
        <v>510</v>
      </c>
      <c r="O162" s="96">
        <v>45384.663043981483</v>
      </c>
      <c r="P162">
        <v>9.9499999999999993</v>
      </c>
      <c r="Q162">
        <v>9.0950000000000006</v>
      </c>
      <c r="R162">
        <v>1.996</v>
      </c>
      <c r="S162">
        <v>3.41</v>
      </c>
      <c r="T162">
        <v>3962</v>
      </c>
      <c r="U162">
        <v>0</v>
      </c>
      <c r="V162">
        <v>0</v>
      </c>
      <c r="W162">
        <v>616.79999999999995</v>
      </c>
      <c r="X162">
        <v>0.88380000000000003</v>
      </c>
      <c r="Y162">
        <v>678.9</v>
      </c>
      <c r="Z162">
        <v>1.0873999999999999</v>
      </c>
      <c r="AA162">
        <v>551.79999999999995</v>
      </c>
      <c r="AB162">
        <v>993</v>
      </c>
      <c r="AC162">
        <v>801.1</v>
      </c>
      <c r="AD162">
        <v>698.7</v>
      </c>
      <c r="AE162">
        <v>649.4</v>
      </c>
      <c r="AF162">
        <v>627.29999999999995</v>
      </c>
      <c r="AG162">
        <v>603.20000000000005</v>
      </c>
      <c r="AH162">
        <v>575.9</v>
      </c>
      <c r="AI162">
        <v>0</v>
      </c>
      <c r="AJ162">
        <v>0</v>
      </c>
      <c r="AK162">
        <v>0</v>
      </c>
      <c r="AL162">
        <v>0</v>
      </c>
      <c r="AM162">
        <v>0</v>
      </c>
      <c r="AN162">
        <v>0</v>
      </c>
      <c r="AO162">
        <v>0</v>
      </c>
      <c r="AP162">
        <v>764</v>
      </c>
      <c r="AQ162">
        <v>631.5</v>
      </c>
      <c r="AR162">
        <v>566.79999999999995</v>
      </c>
      <c r="AS162">
        <v>533.9</v>
      </c>
      <c r="AT162">
        <v>515.70000000000005</v>
      </c>
      <c r="AU162">
        <v>499.7</v>
      </c>
      <c r="AV162">
        <v>475</v>
      </c>
      <c r="AW162">
        <v>0</v>
      </c>
      <c r="AX162">
        <v>0</v>
      </c>
      <c r="AY162">
        <v>0</v>
      </c>
      <c r="AZ162">
        <v>0</v>
      </c>
      <c r="BA162">
        <v>0</v>
      </c>
      <c r="BB162">
        <v>0</v>
      </c>
      <c r="BC162">
        <v>0</v>
      </c>
      <c r="BD162">
        <v>988.4</v>
      </c>
      <c r="BE162">
        <v>753.7</v>
      </c>
      <c r="BF162">
        <v>633.70000000000005</v>
      </c>
      <c r="BG162">
        <v>568.29999999999995</v>
      </c>
      <c r="BH162">
        <v>535</v>
      </c>
      <c r="BI162">
        <v>505.3</v>
      </c>
      <c r="BJ162">
        <v>456.3</v>
      </c>
      <c r="BK162">
        <v>43.3</v>
      </c>
      <c r="BL162">
        <v>41</v>
      </c>
      <c r="BM162">
        <v>39.1</v>
      </c>
      <c r="BN162">
        <v>37.6</v>
      </c>
      <c r="BO162">
        <v>37.299999999999997</v>
      </c>
      <c r="BP162">
        <v>37.1</v>
      </c>
      <c r="BQ162">
        <v>37.4</v>
      </c>
      <c r="BR162">
        <v>143.80000000000001</v>
      </c>
      <c r="BS162">
        <v>147.69999999999999</v>
      </c>
      <c r="BT162">
        <v>148.80000000000001</v>
      </c>
      <c r="BU162">
        <v>150.19999999999999</v>
      </c>
      <c r="BV162">
        <v>149.80000000000001</v>
      </c>
      <c r="BW162">
        <v>174.5</v>
      </c>
      <c r="BX162">
        <v>175.7</v>
      </c>
      <c r="BY162">
        <v>1039.2</v>
      </c>
      <c r="BZ162">
        <v>851.7</v>
      </c>
      <c r="CA162">
        <v>755</v>
      </c>
      <c r="CB162">
        <v>711.2</v>
      </c>
      <c r="CC162">
        <v>695.1</v>
      </c>
      <c r="CD162">
        <v>686.3</v>
      </c>
      <c r="CE162">
        <v>681.3</v>
      </c>
      <c r="CF162">
        <v>683.9</v>
      </c>
      <c r="CG162">
        <v>578.79999999999995</v>
      </c>
      <c r="CH162">
        <v>531.20000000000005</v>
      </c>
      <c r="CI162">
        <v>510.1</v>
      </c>
      <c r="CJ162">
        <v>500.9</v>
      </c>
      <c r="CK162">
        <v>496</v>
      </c>
      <c r="CL162">
        <v>491.1</v>
      </c>
      <c r="CM162">
        <v>651.29999999999995</v>
      </c>
      <c r="CN162">
        <v>559.29999999999995</v>
      </c>
      <c r="CO162">
        <v>519.4</v>
      </c>
      <c r="CP162">
        <v>499.3</v>
      </c>
      <c r="CQ162">
        <v>488.4</v>
      </c>
      <c r="CR162">
        <v>482.8</v>
      </c>
      <c r="CS162">
        <v>476.1</v>
      </c>
      <c r="CT162">
        <v>625.79999999999995</v>
      </c>
      <c r="CU162">
        <v>537.9</v>
      </c>
      <c r="CV162">
        <v>505.7</v>
      </c>
      <c r="CW162">
        <v>489.5</v>
      </c>
      <c r="CX162">
        <v>474.2</v>
      </c>
      <c r="CY162">
        <v>463.6</v>
      </c>
      <c r="CZ162">
        <v>452.3</v>
      </c>
      <c r="DA162">
        <v>598.6</v>
      </c>
      <c r="DB162">
        <v>521.20000000000005</v>
      </c>
      <c r="DC162">
        <v>489.3</v>
      </c>
      <c r="DD162">
        <v>470.3</v>
      </c>
      <c r="DE162">
        <v>458.9</v>
      </c>
      <c r="DF162">
        <v>450.3</v>
      </c>
      <c r="DG162">
        <v>432.1</v>
      </c>
      <c r="DH162">
        <v>608.70000000000005</v>
      </c>
      <c r="DI162">
        <v>519.20000000000005</v>
      </c>
      <c r="DJ162">
        <v>483.1</v>
      </c>
      <c r="DK162">
        <v>459.4</v>
      </c>
      <c r="DL162">
        <v>440.6</v>
      </c>
      <c r="DM162">
        <v>421.7</v>
      </c>
      <c r="DN162">
        <v>390.4</v>
      </c>
      <c r="DO162">
        <v>623.4</v>
      </c>
      <c r="DP162">
        <v>525.79999999999995</v>
      </c>
      <c r="DQ162">
        <v>485.4</v>
      </c>
      <c r="DR162">
        <v>456.9</v>
      </c>
      <c r="DS162">
        <v>433</v>
      </c>
      <c r="DT162">
        <v>412.2</v>
      </c>
      <c r="DU162">
        <v>373</v>
      </c>
      <c r="DV162">
        <v>695.1</v>
      </c>
      <c r="DW162">
        <v>562.79999999999995</v>
      </c>
      <c r="DX162">
        <v>504.3</v>
      </c>
      <c r="DY162">
        <v>471.4</v>
      </c>
      <c r="DZ162">
        <v>443.3</v>
      </c>
      <c r="EA162">
        <v>416.8</v>
      </c>
      <c r="EB162">
        <v>351.4</v>
      </c>
      <c r="EC162">
        <v>820</v>
      </c>
      <c r="ED162">
        <v>650</v>
      </c>
      <c r="EE162">
        <v>556.29999999999995</v>
      </c>
      <c r="EF162">
        <v>509</v>
      </c>
      <c r="EG162">
        <v>484.5</v>
      </c>
      <c r="EH162">
        <v>463.6</v>
      </c>
      <c r="EI162">
        <v>423.8</v>
      </c>
      <c r="EJ162">
        <v>946.9</v>
      </c>
      <c r="EK162">
        <v>750.6</v>
      </c>
      <c r="EL162">
        <v>642.4</v>
      </c>
      <c r="EM162">
        <v>587.6</v>
      </c>
      <c r="EN162">
        <v>559.5</v>
      </c>
      <c r="EO162">
        <v>520</v>
      </c>
      <c r="EP162">
        <v>470.6</v>
      </c>
      <c r="EQ162">
        <v>0.8599</v>
      </c>
      <c r="ER162">
        <v>1.0940000000000001</v>
      </c>
      <c r="ES162">
        <v>0.91090000000000004</v>
      </c>
      <c r="ET162">
        <v>0.47449999999999998</v>
      </c>
      <c r="EU162">
        <v>0.65669999999999995</v>
      </c>
      <c r="EV162">
        <v>0.7641</v>
      </c>
      <c r="EW162">
        <v>0</v>
      </c>
      <c r="EX162">
        <v>0</v>
      </c>
      <c r="EY162">
        <v>2024</v>
      </c>
      <c r="EZ162">
        <v>0.73660000000000003</v>
      </c>
      <c r="FA162">
        <v>814.6</v>
      </c>
      <c r="FB162" t="s">
        <v>6452</v>
      </c>
      <c r="FC162">
        <v>5.1790000000000003</v>
      </c>
      <c r="FD162">
        <v>2340</v>
      </c>
      <c r="FE162">
        <v>14.8</v>
      </c>
      <c r="FF162">
        <v>18.399999999999999</v>
      </c>
      <c r="FG162">
        <v>7.3</v>
      </c>
      <c r="FH162">
        <v>24</v>
      </c>
      <c r="FI162">
        <v>0</v>
      </c>
      <c r="FJ162">
        <v>979.3</v>
      </c>
      <c r="FK162">
        <v>742.7</v>
      </c>
      <c r="FL162">
        <v>658.7</v>
      </c>
      <c r="FM162">
        <v>1264.5</v>
      </c>
      <c r="FN162">
        <v>913.7</v>
      </c>
      <c r="FO162">
        <v>785.2</v>
      </c>
      <c r="FP162">
        <v>819</v>
      </c>
      <c r="FQ162">
        <v>749.3</v>
      </c>
      <c r="FR162">
        <v>0.73260000000000003</v>
      </c>
      <c r="FS162">
        <v>0.80069999999999997</v>
      </c>
      <c r="FT162">
        <v>745.3</v>
      </c>
      <c r="FU162">
        <v>622</v>
      </c>
      <c r="FV162">
        <v>586.70000000000005</v>
      </c>
      <c r="FW162">
        <v>42.1</v>
      </c>
      <c r="FX162">
        <v>179.4</v>
      </c>
      <c r="FY162">
        <v>950.9</v>
      </c>
      <c r="FZ162">
        <v>641.20000000000005</v>
      </c>
      <c r="GA162">
        <v>616.29999999999995</v>
      </c>
      <c r="GB162">
        <v>581.79999999999995</v>
      </c>
      <c r="GC162">
        <v>553.6</v>
      </c>
      <c r="GD162">
        <v>509.1</v>
      </c>
      <c r="GE162">
        <v>486.2</v>
      </c>
      <c r="GF162">
        <v>489.8</v>
      </c>
      <c r="GG162">
        <v>512.9</v>
      </c>
      <c r="GH162">
        <v>539.70000000000005</v>
      </c>
    </row>
    <row r="163" spans="1:190" x14ac:dyDescent="0.25">
      <c r="A163" t="s">
        <v>5540</v>
      </c>
      <c r="B163" t="s">
        <v>6717</v>
      </c>
      <c r="C163" t="s">
        <v>827</v>
      </c>
      <c r="D163" t="s">
        <v>71</v>
      </c>
      <c r="E163" t="s">
        <v>7267</v>
      </c>
      <c r="F163" t="s">
        <v>1477</v>
      </c>
      <c r="G163" t="s">
        <v>7268</v>
      </c>
      <c r="H163">
        <v>1992</v>
      </c>
      <c r="I163" t="s">
        <v>5540</v>
      </c>
      <c r="J163" t="s">
        <v>5540</v>
      </c>
      <c r="K163" t="s">
        <v>924</v>
      </c>
      <c r="L163" t="s">
        <v>1698</v>
      </c>
      <c r="M163" t="s">
        <v>1781</v>
      </c>
      <c r="N163">
        <v>410</v>
      </c>
      <c r="O163" s="96">
        <v>45382.868032407408</v>
      </c>
      <c r="P163">
        <v>10.632</v>
      </c>
      <c r="Q163">
        <v>9.8719999999999999</v>
      </c>
      <c r="R163">
        <v>2.0030000000000001</v>
      </c>
      <c r="S163">
        <v>3.49</v>
      </c>
      <c r="T163">
        <v>4166</v>
      </c>
      <c r="U163">
        <v>0</v>
      </c>
      <c r="V163">
        <v>0.1</v>
      </c>
      <c r="W163">
        <v>618.20000000000005</v>
      </c>
      <c r="X163">
        <v>0.88560000000000005</v>
      </c>
      <c r="Y163">
        <v>677.5</v>
      </c>
      <c r="Z163">
        <v>1.0904</v>
      </c>
      <c r="AA163">
        <v>550.29999999999995</v>
      </c>
      <c r="AB163">
        <v>1017.1</v>
      </c>
      <c r="AC163">
        <v>818.5</v>
      </c>
      <c r="AD163">
        <v>709.8</v>
      </c>
      <c r="AE163">
        <v>647.5</v>
      </c>
      <c r="AF163">
        <v>611.20000000000005</v>
      </c>
      <c r="AG163">
        <v>586.6</v>
      </c>
      <c r="AH163">
        <v>554.4</v>
      </c>
      <c r="AI163">
        <v>0</v>
      </c>
      <c r="AJ163">
        <v>0</v>
      </c>
      <c r="AK163">
        <v>0</v>
      </c>
      <c r="AL163">
        <v>0</v>
      </c>
      <c r="AM163">
        <v>0</v>
      </c>
      <c r="AN163">
        <v>0</v>
      </c>
      <c r="AO163">
        <v>0</v>
      </c>
      <c r="AP163">
        <v>778.4</v>
      </c>
      <c r="AQ163">
        <v>640.70000000000005</v>
      </c>
      <c r="AR163">
        <v>570.79999999999995</v>
      </c>
      <c r="AS163">
        <v>531.79999999999995</v>
      </c>
      <c r="AT163">
        <v>507.5</v>
      </c>
      <c r="AU163">
        <v>489.6</v>
      </c>
      <c r="AV163">
        <v>462.7</v>
      </c>
      <c r="AW163">
        <v>0</v>
      </c>
      <c r="AX163">
        <v>0</v>
      </c>
      <c r="AY163">
        <v>0</v>
      </c>
      <c r="AZ163">
        <v>0</v>
      </c>
      <c r="BA163">
        <v>0</v>
      </c>
      <c r="BB163">
        <v>0</v>
      </c>
      <c r="BC163">
        <v>0</v>
      </c>
      <c r="BD163">
        <v>1019.1</v>
      </c>
      <c r="BE163">
        <v>770.8</v>
      </c>
      <c r="BF163">
        <v>641.6</v>
      </c>
      <c r="BG163">
        <v>566.9</v>
      </c>
      <c r="BH163">
        <v>526.70000000000005</v>
      </c>
      <c r="BI163">
        <v>494.4</v>
      </c>
      <c r="BJ163">
        <v>441.4</v>
      </c>
      <c r="BK163">
        <v>42.5</v>
      </c>
      <c r="BL163">
        <v>40.5</v>
      </c>
      <c r="BM163">
        <v>38.799999999999997</v>
      </c>
      <c r="BN163">
        <v>37.6</v>
      </c>
      <c r="BO163">
        <v>37.1</v>
      </c>
      <c r="BP163">
        <v>36.9</v>
      </c>
      <c r="BQ163">
        <v>36.9</v>
      </c>
      <c r="BR163">
        <v>138.5</v>
      </c>
      <c r="BS163">
        <v>147.80000000000001</v>
      </c>
      <c r="BT163">
        <v>150.69999999999999</v>
      </c>
      <c r="BU163">
        <v>157</v>
      </c>
      <c r="BV163">
        <v>168.2</v>
      </c>
      <c r="BW163">
        <v>177.2</v>
      </c>
      <c r="BX163">
        <v>177.7</v>
      </c>
      <c r="BY163">
        <v>997.3</v>
      </c>
      <c r="BZ163">
        <v>827</v>
      </c>
      <c r="CA163">
        <v>742.1</v>
      </c>
      <c r="CB163">
        <v>703.9</v>
      </c>
      <c r="CC163">
        <v>687.2</v>
      </c>
      <c r="CD163">
        <v>677.7</v>
      </c>
      <c r="CE163">
        <v>668.1</v>
      </c>
      <c r="CF163">
        <v>658.5</v>
      </c>
      <c r="CG163">
        <v>562.4</v>
      </c>
      <c r="CH163">
        <v>520.29999999999995</v>
      </c>
      <c r="CI163">
        <v>501.2</v>
      </c>
      <c r="CJ163">
        <v>492.5</v>
      </c>
      <c r="CK163">
        <v>487</v>
      </c>
      <c r="CL163">
        <v>479.8</v>
      </c>
      <c r="CM163">
        <v>626.79999999999995</v>
      </c>
      <c r="CN163">
        <v>542.5</v>
      </c>
      <c r="CO163">
        <v>506.9</v>
      </c>
      <c r="CP163">
        <v>488.6</v>
      </c>
      <c r="CQ163">
        <v>478.5</v>
      </c>
      <c r="CR163">
        <v>472.3</v>
      </c>
      <c r="CS163">
        <v>463.2</v>
      </c>
      <c r="CT163">
        <v>606</v>
      </c>
      <c r="CU163">
        <v>529</v>
      </c>
      <c r="CV163">
        <v>495.3</v>
      </c>
      <c r="CW163">
        <v>475.8</v>
      </c>
      <c r="CX163">
        <v>460.1</v>
      </c>
      <c r="CY163">
        <v>449.3</v>
      </c>
      <c r="CZ163">
        <v>435.7</v>
      </c>
      <c r="DA163">
        <v>616.6</v>
      </c>
      <c r="DB163">
        <v>531.70000000000005</v>
      </c>
      <c r="DC163">
        <v>493.5</v>
      </c>
      <c r="DD163">
        <v>469.8</v>
      </c>
      <c r="DE163">
        <v>450.6</v>
      </c>
      <c r="DF163">
        <v>435</v>
      </c>
      <c r="DG163">
        <v>412</v>
      </c>
      <c r="DH163">
        <v>635.9</v>
      </c>
      <c r="DI163">
        <v>530.6</v>
      </c>
      <c r="DJ163">
        <v>485.4</v>
      </c>
      <c r="DK163">
        <v>456.4</v>
      </c>
      <c r="DL163">
        <v>433.2</v>
      </c>
      <c r="DM163">
        <v>413.7</v>
      </c>
      <c r="DN163">
        <v>388.2</v>
      </c>
      <c r="DO163">
        <v>660.1</v>
      </c>
      <c r="DP163">
        <v>544.20000000000005</v>
      </c>
      <c r="DQ163">
        <v>492</v>
      </c>
      <c r="DR163">
        <v>459.8</v>
      </c>
      <c r="DS163">
        <v>432.1</v>
      </c>
      <c r="DT163">
        <v>408.2</v>
      </c>
      <c r="DU163">
        <v>369</v>
      </c>
      <c r="DV163">
        <v>744.1</v>
      </c>
      <c r="DW163">
        <v>597.79999999999995</v>
      </c>
      <c r="DX163">
        <v>521.1</v>
      </c>
      <c r="DY163">
        <v>481.7</v>
      </c>
      <c r="DZ163">
        <v>451</v>
      </c>
      <c r="EA163">
        <v>422.9</v>
      </c>
      <c r="EB163">
        <v>369.8</v>
      </c>
      <c r="EC163">
        <v>898</v>
      </c>
      <c r="ED163">
        <v>701.5</v>
      </c>
      <c r="EE163">
        <v>586.9</v>
      </c>
      <c r="EF163">
        <v>518.9</v>
      </c>
      <c r="EG163">
        <v>482.2</v>
      </c>
      <c r="EH163">
        <v>453.2</v>
      </c>
      <c r="EI163">
        <v>400.3</v>
      </c>
      <c r="EJ163">
        <v>1036.9000000000001</v>
      </c>
      <c r="EK163">
        <v>810</v>
      </c>
      <c r="EL163">
        <v>677.4</v>
      </c>
      <c r="EM163">
        <v>591.1</v>
      </c>
      <c r="EN163">
        <v>535.20000000000005</v>
      </c>
      <c r="EO163">
        <v>495.5</v>
      </c>
      <c r="EP163">
        <v>440.7</v>
      </c>
      <c r="EQ163">
        <v>0.84560000000000002</v>
      </c>
      <c r="ER163">
        <v>1.0953999999999999</v>
      </c>
      <c r="ES163">
        <v>1.0226999999999999</v>
      </c>
      <c r="ET163">
        <v>0.54259999999999997</v>
      </c>
      <c r="EU163">
        <v>0.73119999999999996</v>
      </c>
      <c r="EV163">
        <v>0.85040000000000004</v>
      </c>
      <c r="EW163">
        <v>0</v>
      </c>
      <c r="EX163">
        <v>0</v>
      </c>
      <c r="EY163">
        <v>2024</v>
      </c>
      <c r="EZ163">
        <v>0.82930000000000004</v>
      </c>
      <c r="FA163">
        <v>723.5</v>
      </c>
      <c r="FB163" t="s">
        <v>7122</v>
      </c>
      <c r="FC163">
        <v>6.8150000000000004</v>
      </c>
      <c r="FD163">
        <v>4515</v>
      </c>
      <c r="FE163">
        <v>19.399999999999999</v>
      </c>
      <c r="FF163">
        <v>17.600000000000001</v>
      </c>
      <c r="FG163">
        <v>19.899999999999999</v>
      </c>
      <c r="FH163">
        <v>0</v>
      </c>
      <c r="FI163">
        <v>53.8</v>
      </c>
      <c r="FJ163">
        <v>860.1</v>
      </c>
      <c r="FK163">
        <v>659.5</v>
      </c>
      <c r="FL163">
        <v>586.70000000000005</v>
      </c>
      <c r="FM163">
        <v>1105.8</v>
      </c>
      <c r="FN163">
        <v>820.6</v>
      </c>
      <c r="FO163">
        <v>705.6</v>
      </c>
      <c r="FP163">
        <v>718.3</v>
      </c>
      <c r="FQ163">
        <v>673.2</v>
      </c>
      <c r="FR163">
        <v>0.83530000000000004</v>
      </c>
      <c r="FS163">
        <v>0.89129999999999998</v>
      </c>
      <c r="FT163">
        <v>666.9</v>
      </c>
      <c r="FU163">
        <v>556</v>
      </c>
      <c r="FV163">
        <v>528</v>
      </c>
      <c r="FW163">
        <v>39.799999999999997</v>
      </c>
      <c r="FX163">
        <v>179.9</v>
      </c>
      <c r="FY163">
        <v>813.3</v>
      </c>
      <c r="FZ163">
        <v>562.9</v>
      </c>
      <c r="GA163">
        <v>543.9</v>
      </c>
      <c r="GB163">
        <v>516.9</v>
      </c>
      <c r="GC163">
        <v>497.7</v>
      </c>
      <c r="GD163">
        <v>461.8</v>
      </c>
      <c r="GE163">
        <v>438.3</v>
      </c>
      <c r="GF163">
        <v>443.4</v>
      </c>
      <c r="GG163">
        <v>495.7</v>
      </c>
      <c r="GH163">
        <v>520.5</v>
      </c>
    </row>
    <row r="164" spans="1:190" x14ac:dyDescent="0.25">
      <c r="A164" t="s">
        <v>5540</v>
      </c>
      <c r="B164" t="s">
        <v>6239</v>
      </c>
      <c r="C164" t="s">
        <v>6240</v>
      </c>
      <c r="D164" t="s">
        <v>6241</v>
      </c>
      <c r="E164" t="s">
        <v>7242</v>
      </c>
      <c r="F164" t="s">
        <v>1477</v>
      </c>
      <c r="G164" t="s">
        <v>7243</v>
      </c>
      <c r="H164">
        <v>1991</v>
      </c>
      <c r="I164" t="s">
        <v>5540</v>
      </c>
      <c r="J164" t="s">
        <v>5540</v>
      </c>
      <c r="K164" t="s">
        <v>924</v>
      </c>
      <c r="L164" t="s">
        <v>1698</v>
      </c>
      <c r="M164" t="s">
        <v>1781</v>
      </c>
      <c r="N164">
        <v>500</v>
      </c>
      <c r="O164" s="96">
        <v>45382.867592592593</v>
      </c>
      <c r="P164">
        <v>10.632</v>
      </c>
      <c r="Q164">
        <v>9.7089999999999996</v>
      </c>
      <c r="R164">
        <v>1.9990000000000001</v>
      </c>
      <c r="S164">
        <v>3.49</v>
      </c>
      <c r="T164">
        <v>4124</v>
      </c>
      <c r="U164">
        <v>0</v>
      </c>
      <c r="V164">
        <v>0.12</v>
      </c>
      <c r="W164">
        <v>622.6</v>
      </c>
      <c r="X164">
        <v>0.87709999999999999</v>
      </c>
      <c r="Y164">
        <v>684.1</v>
      </c>
      <c r="Z164">
        <v>1.0826</v>
      </c>
      <c r="AA164">
        <v>554.20000000000005</v>
      </c>
      <c r="AB164">
        <v>1025</v>
      </c>
      <c r="AC164">
        <v>821.2</v>
      </c>
      <c r="AD164">
        <v>713.7</v>
      </c>
      <c r="AE164">
        <v>655.20000000000005</v>
      </c>
      <c r="AF164">
        <v>618.79999999999995</v>
      </c>
      <c r="AG164">
        <v>594.4</v>
      </c>
      <c r="AH164">
        <v>564.70000000000005</v>
      </c>
      <c r="AI164">
        <v>0</v>
      </c>
      <c r="AJ164">
        <v>0</v>
      </c>
      <c r="AK164">
        <v>0</v>
      </c>
      <c r="AL164">
        <v>0</v>
      </c>
      <c r="AM164">
        <v>0</v>
      </c>
      <c r="AN164">
        <v>0</v>
      </c>
      <c r="AO164">
        <v>0</v>
      </c>
      <c r="AP164">
        <v>785</v>
      </c>
      <c r="AQ164">
        <v>643.79999999999995</v>
      </c>
      <c r="AR164">
        <v>573.6</v>
      </c>
      <c r="AS164">
        <v>535.79999999999995</v>
      </c>
      <c r="AT164">
        <v>511.5</v>
      </c>
      <c r="AU164">
        <v>494.1</v>
      </c>
      <c r="AV164">
        <v>469.2</v>
      </c>
      <c r="AW164">
        <v>0</v>
      </c>
      <c r="AX164">
        <v>0</v>
      </c>
      <c r="AY164">
        <v>0</v>
      </c>
      <c r="AZ164">
        <v>0</v>
      </c>
      <c r="BA164">
        <v>0</v>
      </c>
      <c r="BB164">
        <v>0</v>
      </c>
      <c r="BC164">
        <v>0</v>
      </c>
      <c r="BD164">
        <v>1026.9000000000001</v>
      </c>
      <c r="BE164">
        <v>773.6</v>
      </c>
      <c r="BF164">
        <v>644.9</v>
      </c>
      <c r="BG164">
        <v>571.9</v>
      </c>
      <c r="BH164">
        <v>531.29999999999995</v>
      </c>
      <c r="BI164">
        <v>498.8</v>
      </c>
      <c r="BJ164">
        <v>445.6</v>
      </c>
      <c r="BK164">
        <v>42.8</v>
      </c>
      <c r="BL164">
        <v>40.700000000000003</v>
      </c>
      <c r="BM164">
        <v>39.1</v>
      </c>
      <c r="BN164">
        <v>38.200000000000003</v>
      </c>
      <c r="BO164">
        <v>37.799999999999997</v>
      </c>
      <c r="BP164">
        <v>37.799999999999997</v>
      </c>
      <c r="BQ164">
        <v>38.5</v>
      </c>
      <c r="BR164">
        <v>143</v>
      </c>
      <c r="BS164">
        <v>148.30000000000001</v>
      </c>
      <c r="BT164">
        <v>152.1</v>
      </c>
      <c r="BU164">
        <v>157.19999999999999</v>
      </c>
      <c r="BV164">
        <v>168.2</v>
      </c>
      <c r="BW164">
        <v>177.2</v>
      </c>
      <c r="BX164">
        <v>178.1</v>
      </c>
      <c r="BY164">
        <v>1006</v>
      </c>
      <c r="BZ164">
        <v>828.4</v>
      </c>
      <c r="CA164">
        <v>745.3</v>
      </c>
      <c r="CB164">
        <v>712.5</v>
      </c>
      <c r="CC164">
        <v>697.3</v>
      </c>
      <c r="CD164">
        <v>689.3</v>
      </c>
      <c r="CE164">
        <v>683.7</v>
      </c>
      <c r="CF164">
        <v>661.6</v>
      </c>
      <c r="CG164">
        <v>562.70000000000005</v>
      </c>
      <c r="CH164">
        <v>519.9</v>
      </c>
      <c r="CI164">
        <v>502.1</v>
      </c>
      <c r="CJ164">
        <v>494.3</v>
      </c>
      <c r="CK164">
        <v>489.4</v>
      </c>
      <c r="CL164">
        <v>483.8</v>
      </c>
      <c r="CM164">
        <v>629.20000000000005</v>
      </c>
      <c r="CN164">
        <v>543.1</v>
      </c>
      <c r="CO164">
        <v>505.8</v>
      </c>
      <c r="CP164">
        <v>488.2</v>
      </c>
      <c r="CQ164">
        <v>479.5</v>
      </c>
      <c r="CR164">
        <v>474</v>
      </c>
      <c r="CS164">
        <v>466.5</v>
      </c>
      <c r="CT164">
        <v>608.9</v>
      </c>
      <c r="CU164">
        <v>530.29999999999995</v>
      </c>
      <c r="CV164">
        <v>495.4</v>
      </c>
      <c r="CW164">
        <v>474.5</v>
      </c>
      <c r="CX164">
        <v>459.4</v>
      </c>
      <c r="CY164">
        <v>450</v>
      </c>
      <c r="CZ164">
        <v>437.9</v>
      </c>
      <c r="DA164">
        <v>621.20000000000005</v>
      </c>
      <c r="DB164">
        <v>534</v>
      </c>
      <c r="DC164">
        <v>494.7</v>
      </c>
      <c r="DD164">
        <v>470.6</v>
      </c>
      <c r="DE164">
        <v>450.3</v>
      </c>
      <c r="DF164">
        <v>434</v>
      </c>
      <c r="DG164">
        <v>412.8</v>
      </c>
      <c r="DH164">
        <v>645.6</v>
      </c>
      <c r="DI164">
        <v>535.70000000000005</v>
      </c>
      <c r="DJ164">
        <v>488.1</v>
      </c>
      <c r="DK164">
        <v>458.2</v>
      </c>
      <c r="DL164">
        <v>433.6</v>
      </c>
      <c r="DM164">
        <v>414.5</v>
      </c>
      <c r="DN164">
        <v>392</v>
      </c>
      <c r="DO164">
        <v>670.6</v>
      </c>
      <c r="DP164">
        <v>551</v>
      </c>
      <c r="DQ164">
        <v>495.9</v>
      </c>
      <c r="DR164">
        <v>463.5</v>
      </c>
      <c r="DS164">
        <v>435.7</v>
      </c>
      <c r="DT164">
        <v>411.5</v>
      </c>
      <c r="DU164">
        <v>370.7</v>
      </c>
      <c r="DV164">
        <v>755.3</v>
      </c>
      <c r="DW164">
        <v>606.6</v>
      </c>
      <c r="DX164">
        <v>527.9</v>
      </c>
      <c r="DY164">
        <v>486.9</v>
      </c>
      <c r="DZ164">
        <v>456.8</v>
      </c>
      <c r="EA164">
        <v>429.1</v>
      </c>
      <c r="EB164">
        <v>377.5</v>
      </c>
      <c r="EC164">
        <v>904.1</v>
      </c>
      <c r="ED164">
        <v>705</v>
      </c>
      <c r="EE164">
        <v>591.79999999999995</v>
      </c>
      <c r="EF164">
        <v>524.70000000000005</v>
      </c>
      <c r="EG164">
        <v>487</v>
      </c>
      <c r="EH164">
        <v>458.6</v>
      </c>
      <c r="EI164">
        <v>407.6</v>
      </c>
      <c r="EJ164">
        <v>1043.9000000000001</v>
      </c>
      <c r="EK164">
        <v>814</v>
      </c>
      <c r="EL164">
        <v>682.2</v>
      </c>
      <c r="EM164">
        <v>597.9</v>
      </c>
      <c r="EN164">
        <v>540.29999999999995</v>
      </c>
      <c r="EO164">
        <v>499.6</v>
      </c>
      <c r="EP164">
        <v>445.8</v>
      </c>
      <c r="EQ164">
        <v>0.83989999999999998</v>
      </c>
      <c r="ER164">
        <v>1.0883</v>
      </c>
      <c r="ES164">
        <v>1.1944999999999999</v>
      </c>
      <c r="ET164">
        <v>0.67659999999999998</v>
      </c>
      <c r="EU164">
        <v>0.88729999999999998</v>
      </c>
      <c r="EV164">
        <v>0.98780000000000001</v>
      </c>
      <c r="EW164">
        <v>0</v>
      </c>
      <c r="EX164">
        <v>0</v>
      </c>
      <c r="EY164">
        <v>2024</v>
      </c>
      <c r="EZ164">
        <v>0.99790000000000001</v>
      </c>
      <c r="FA164">
        <v>601.29999999999995</v>
      </c>
      <c r="FB164" t="s">
        <v>7126</v>
      </c>
      <c r="FC164">
        <v>8.9179999999999993</v>
      </c>
      <c r="FD164">
        <v>5281</v>
      </c>
      <c r="FE164">
        <v>25.1</v>
      </c>
      <c r="FF164">
        <v>37.1</v>
      </c>
      <c r="FG164">
        <v>28.3</v>
      </c>
      <c r="FH164">
        <v>0</v>
      </c>
      <c r="FI164">
        <v>104.3</v>
      </c>
      <c r="FJ164">
        <v>694.1</v>
      </c>
      <c r="FK164">
        <v>550.79999999999995</v>
      </c>
      <c r="FL164">
        <v>502.3</v>
      </c>
      <c r="FM164">
        <v>886.8</v>
      </c>
      <c r="FN164">
        <v>676.2</v>
      </c>
      <c r="FO164">
        <v>607.4</v>
      </c>
      <c r="FP164">
        <v>601.4</v>
      </c>
      <c r="FQ164">
        <v>555.6</v>
      </c>
      <c r="FR164">
        <v>0.99760000000000004</v>
      </c>
      <c r="FS164">
        <v>1.0798000000000001</v>
      </c>
      <c r="FT164">
        <v>561.70000000000005</v>
      </c>
      <c r="FU164">
        <v>468.3</v>
      </c>
      <c r="FV164">
        <v>447</v>
      </c>
      <c r="FW164">
        <v>40</v>
      </c>
      <c r="FX164">
        <v>140.6</v>
      </c>
      <c r="FY164">
        <v>728.3</v>
      </c>
      <c r="FZ164">
        <v>500.8</v>
      </c>
      <c r="GA164">
        <v>484.5</v>
      </c>
      <c r="GB164">
        <v>455.3</v>
      </c>
      <c r="GC164">
        <v>427.4</v>
      </c>
      <c r="GD164">
        <v>406.9</v>
      </c>
      <c r="GE164">
        <v>375.2</v>
      </c>
      <c r="GF164">
        <v>317.39999999999998</v>
      </c>
      <c r="GG164">
        <v>342.2</v>
      </c>
      <c r="GH164">
        <v>395.1</v>
      </c>
    </row>
    <row r="165" spans="1:190" x14ac:dyDescent="0.25">
      <c r="A165" t="s">
        <v>5540</v>
      </c>
      <c r="B165" t="s">
        <v>6413</v>
      </c>
      <c r="C165" t="s">
        <v>3334</v>
      </c>
      <c r="D165" t="s">
        <v>1471</v>
      </c>
      <c r="E165" t="s">
        <v>3335</v>
      </c>
      <c r="F165" t="s">
        <v>1930</v>
      </c>
      <c r="G165" t="s">
        <v>1879</v>
      </c>
      <c r="H165">
        <v>2015</v>
      </c>
      <c r="I165" t="s">
        <v>5696</v>
      </c>
      <c r="J165" t="s">
        <v>5540</v>
      </c>
      <c r="K165" t="s">
        <v>924</v>
      </c>
      <c r="L165" t="s">
        <v>2137</v>
      </c>
      <c r="M165" t="s">
        <v>1781</v>
      </c>
      <c r="N165">
        <v>658</v>
      </c>
      <c r="O165" s="96">
        <v>45382.868287037039</v>
      </c>
      <c r="P165">
        <v>11</v>
      </c>
      <c r="Q165">
        <v>10.071</v>
      </c>
      <c r="R165">
        <v>2.0840000000000001</v>
      </c>
      <c r="S165">
        <v>3.6</v>
      </c>
      <c r="T165">
        <v>5176</v>
      </c>
      <c r="U165">
        <v>0</v>
      </c>
      <c r="V165">
        <v>0.18</v>
      </c>
      <c r="W165">
        <v>591.79999999999995</v>
      </c>
      <c r="X165">
        <v>0.92300000000000004</v>
      </c>
      <c r="Y165">
        <v>650</v>
      </c>
      <c r="Z165">
        <v>1.135</v>
      </c>
      <c r="AA165">
        <v>528.6</v>
      </c>
      <c r="AB165">
        <v>956.2</v>
      </c>
      <c r="AC165">
        <v>769.6</v>
      </c>
      <c r="AD165">
        <v>669.5</v>
      </c>
      <c r="AE165">
        <v>621.1</v>
      </c>
      <c r="AF165">
        <v>598.79999999999995</v>
      </c>
      <c r="AG165">
        <v>577.70000000000005</v>
      </c>
      <c r="AH165">
        <v>549.79999999999995</v>
      </c>
      <c r="AI165">
        <v>0</v>
      </c>
      <c r="AJ165">
        <v>0</v>
      </c>
      <c r="AK165">
        <v>0</v>
      </c>
      <c r="AL165">
        <v>0</v>
      </c>
      <c r="AM165">
        <v>0</v>
      </c>
      <c r="AN165">
        <v>0</v>
      </c>
      <c r="AO165">
        <v>0</v>
      </c>
      <c r="AP165">
        <v>737.9</v>
      </c>
      <c r="AQ165">
        <v>607.1</v>
      </c>
      <c r="AR165">
        <v>543.4</v>
      </c>
      <c r="AS165">
        <v>511.3</v>
      </c>
      <c r="AT165">
        <v>492.7</v>
      </c>
      <c r="AU165">
        <v>477.3</v>
      </c>
      <c r="AV165">
        <v>454</v>
      </c>
      <c r="AW165">
        <v>0</v>
      </c>
      <c r="AX165">
        <v>0</v>
      </c>
      <c r="AY165">
        <v>0</v>
      </c>
      <c r="AZ165">
        <v>0</v>
      </c>
      <c r="BA165">
        <v>0</v>
      </c>
      <c r="BB165">
        <v>0</v>
      </c>
      <c r="BC165">
        <v>0</v>
      </c>
      <c r="BD165">
        <v>951.3</v>
      </c>
      <c r="BE165">
        <v>724.1</v>
      </c>
      <c r="BF165">
        <v>607.4</v>
      </c>
      <c r="BG165">
        <v>544.29999999999995</v>
      </c>
      <c r="BH165">
        <v>511.1</v>
      </c>
      <c r="BI165">
        <v>481.8</v>
      </c>
      <c r="BJ165">
        <v>435.4</v>
      </c>
      <c r="BK165">
        <v>43.6</v>
      </c>
      <c r="BL165">
        <v>41.3</v>
      </c>
      <c r="BM165">
        <v>39.4</v>
      </c>
      <c r="BN165">
        <v>37.9</v>
      </c>
      <c r="BO165">
        <v>37.6</v>
      </c>
      <c r="BP165">
        <v>37.4</v>
      </c>
      <c r="BQ165">
        <v>37.5</v>
      </c>
      <c r="BR165">
        <v>143.69999999999999</v>
      </c>
      <c r="BS165">
        <v>147.1</v>
      </c>
      <c r="BT165">
        <v>149.5</v>
      </c>
      <c r="BU165">
        <v>150.5</v>
      </c>
      <c r="BV165">
        <v>150.1</v>
      </c>
      <c r="BW165">
        <v>173.4</v>
      </c>
      <c r="BX165">
        <v>175.5</v>
      </c>
      <c r="BY165">
        <v>1005.9</v>
      </c>
      <c r="BZ165">
        <v>820.9</v>
      </c>
      <c r="CA165">
        <v>725.5</v>
      </c>
      <c r="CB165">
        <v>682.1</v>
      </c>
      <c r="CC165">
        <v>665.1</v>
      </c>
      <c r="CD165">
        <v>655.6</v>
      </c>
      <c r="CE165">
        <v>648.6</v>
      </c>
      <c r="CF165">
        <v>657.6</v>
      </c>
      <c r="CG165">
        <v>554.1</v>
      </c>
      <c r="CH165">
        <v>507.1</v>
      </c>
      <c r="CI165">
        <v>486.4</v>
      </c>
      <c r="CJ165">
        <v>477.1</v>
      </c>
      <c r="CK165">
        <v>472.1</v>
      </c>
      <c r="CL165">
        <v>466.7</v>
      </c>
      <c r="CM165">
        <v>623.4</v>
      </c>
      <c r="CN165">
        <v>533.79999999999995</v>
      </c>
      <c r="CO165">
        <v>494.8</v>
      </c>
      <c r="CP165">
        <v>475.2</v>
      </c>
      <c r="CQ165">
        <v>464.4</v>
      </c>
      <c r="CR165">
        <v>458.8</v>
      </c>
      <c r="CS165">
        <v>452</v>
      </c>
      <c r="CT165">
        <v>602.6</v>
      </c>
      <c r="CU165">
        <v>521.20000000000005</v>
      </c>
      <c r="CV165">
        <v>485.8</v>
      </c>
      <c r="CW165">
        <v>465.1</v>
      </c>
      <c r="CX165">
        <v>449.9</v>
      </c>
      <c r="CY165">
        <v>439.4</v>
      </c>
      <c r="CZ165">
        <v>428.7</v>
      </c>
      <c r="DA165">
        <v>600.1</v>
      </c>
      <c r="DB165">
        <v>508.9</v>
      </c>
      <c r="DC165">
        <v>476.7</v>
      </c>
      <c r="DD165">
        <v>462.9</v>
      </c>
      <c r="DE165">
        <v>446.3</v>
      </c>
      <c r="DF165">
        <v>430.5</v>
      </c>
      <c r="DG165">
        <v>408.4</v>
      </c>
      <c r="DH165">
        <v>587.5</v>
      </c>
      <c r="DI165">
        <v>497.6</v>
      </c>
      <c r="DJ165">
        <v>461</v>
      </c>
      <c r="DK165">
        <v>437.1</v>
      </c>
      <c r="DL165">
        <v>421</v>
      </c>
      <c r="DM165">
        <v>408.7</v>
      </c>
      <c r="DN165">
        <v>386.8</v>
      </c>
      <c r="DO165">
        <v>600.9</v>
      </c>
      <c r="DP165">
        <v>504</v>
      </c>
      <c r="DQ165">
        <v>463.9</v>
      </c>
      <c r="DR165">
        <v>435.3</v>
      </c>
      <c r="DS165">
        <v>411.2</v>
      </c>
      <c r="DT165">
        <v>391</v>
      </c>
      <c r="DU165">
        <v>361.7</v>
      </c>
      <c r="DV165">
        <v>665.6</v>
      </c>
      <c r="DW165">
        <v>539.29999999999995</v>
      </c>
      <c r="DX165">
        <v>482.7</v>
      </c>
      <c r="DY165">
        <v>450.8</v>
      </c>
      <c r="DZ165">
        <v>423</v>
      </c>
      <c r="EA165">
        <v>396.6</v>
      </c>
      <c r="EB165">
        <v>338.3</v>
      </c>
      <c r="EC165">
        <v>785.1</v>
      </c>
      <c r="ED165">
        <v>622</v>
      </c>
      <c r="EE165">
        <v>531.29999999999995</v>
      </c>
      <c r="EF165">
        <v>485.3</v>
      </c>
      <c r="EG165">
        <v>461.3</v>
      </c>
      <c r="EH165">
        <v>441.4</v>
      </c>
      <c r="EI165">
        <v>403</v>
      </c>
      <c r="EJ165">
        <v>906.6</v>
      </c>
      <c r="EK165">
        <v>718.2</v>
      </c>
      <c r="EL165">
        <v>613.5</v>
      </c>
      <c r="EM165">
        <v>560.1</v>
      </c>
      <c r="EN165">
        <v>532.6</v>
      </c>
      <c r="EO165">
        <v>499.8</v>
      </c>
      <c r="EP165">
        <v>451.1</v>
      </c>
      <c r="EQ165">
        <v>0.89219999999999999</v>
      </c>
      <c r="ER165">
        <v>1.1422000000000001</v>
      </c>
      <c r="ES165">
        <v>1.0268999999999999</v>
      </c>
      <c r="ET165">
        <v>0.56840000000000002</v>
      </c>
      <c r="EU165">
        <v>0.76659999999999995</v>
      </c>
      <c r="EV165">
        <v>0.87090000000000001</v>
      </c>
      <c r="EW165">
        <v>0</v>
      </c>
      <c r="EX165">
        <v>0</v>
      </c>
      <c r="EY165">
        <v>2024</v>
      </c>
      <c r="EZ165">
        <v>0.85250000000000004</v>
      </c>
      <c r="FA165">
        <v>703.8</v>
      </c>
      <c r="FB165" t="s">
        <v>6558</v>
      </c>
      <c r="FC165">
        <v>6.875</v>
      </c>
      <c r="FD165">
        <v>4069</v>
      </c>
      <c r="FE165">
        <v>18.3</v>
      </c>
      <c r="FF165">
        <v>19.2</v>
      </c>
      <c r="FG165">
        <v>31.3</v>
      </c>
      <c r="FH165">
        <v>57.7</v>
      </c>
      <c r="FI165">
        <v>0</v>
      </c>
      <c r="FJ165">
        <v>823.8</v>
      </c>
      <c r="FK165">
        <v>643.6</v>
      </c>
      <c r="FL165">
        <v>584.29999999999995</v>
      </c>
      <c r="FM165">
        <v>1055.5999999999999</v>
      </c>
      <c r="FN165">
        <v>782.7</v>
      </c>
      <c r="FO165">
        <v>688.9</v>
      </c>
      <c r="FP165">
        <v>698.4</v>
      </c>
      <c r="FQ165">
        <v>658.6</v>
      </c>
      <c r="FR165">
        <v>0.85909999999999997</v>
      </c>
      <c r="FS165">
        <v>0.91100000000000003</v>
      </c>
      <c r="FT165">
        <v>658</v>
      </c>
      <c r="FU165">
        <v>556.4</v>
      </c>
      <c r="FV165">
        <v>530.79999999999995</v>
      </c>
      <c r="FW165">
        <v>39.700000000000003</v>
      </c>
      <c r="FX165">
        <v>179</v>
      </c>
      <c r="FY165">
        <v>823.8</v>
      </c>
      <c r="FZ165">
        <v>574.29999999999995</v>
      </c>
      <c r="GA165">
        <v>555.6</v>
      </c>
      <c r="GB165">
        <v>527.5</v>
      </c>
      <c r="GC165">
        <v>505</v>
      </c>
      <c r="GD165">
        <v>478.9</v>
      </c>
      <c r="GE165">
        <v>453.1</v>
      </c>
      <c r="GF165">
        <v>436.1</v>
      </c>
      <c r="GG165">
        <v>460</v>
      </c>
      <c r="GH165">
        <v>492.2</v>
      </c>
    </row>
    <row r="166" spans="1:190" x14ac:dyDescent="0.25">
      <c r="A166" t="s">
        <v>6855</v>
      </c>
      <c r="B166" t="s">
        <v>6856</v>
      </c>
      <c r="C166" t="s">
        <v>6857</v>
      </c>
      <c r="D166" t="s">
        <v>6858</v>
      </c>
      <c r="E166" t="s">
        <v>1455</v>
      </c>
      <c r="F166" t="s">
        <v>2071</v>
      </c>
      <c r="G166" t="s">
        <v>1879</v>
      </c>
      <c r="H166">
        <v>1992</v>
      </c>
      <c r="I166" t="s">
        <v>5540</v>
      </c>
      <c r="J166" t="s">
        <v>5540</v>
      </c>
      <c r="K166" t="s">
        <v>924</v>
      </c>
      <c r="L166" t="s">
        <v>1698</v>
      </c>
      <c r="M166" t="s">
        <v>1782</v>
      </c>
      <c r="N166">
        <v>420</v>
      </c>
      <c r="O166" s="96">
        <v>45382.875636574077</v>
      </c>
      <c r="P166">
        <v>10.57</v>
      </c>
      <c r="Q166">
        <v>9.6969999999999992</v>
      </c>
      <c r="R166">
        <v>2.028</v>
      </c>
      <c r="S166">
        <v>3.34</v>
      </c>
      <c r="T166">
        <v>4287</v>
      </c>
      <c r="U166">
        <v>0</v>
      </c>
      <c r="V166">
        <v>0.19</v>
      </c>
      <c r="W166">
        <v>615.9</v>
      </c>
      <c r="X166">
        <v>0.88700000000000001</v>
      </c>
      <c r="Y166">
        <v>676.4</v>
      </c>
      <c r="Z166">
        <v>1.0941000000000001</v>
      </c>
      <c r="AA166">
        <v>548.4</v>
      </c>
      <c r="AB166">
        <v>1010</v>
      </c>
      <c r="AC166">
        <v>809.5</v>
      </c>
      <c r="AD166">
        <v>701.1</v>
      </c>
      <c r="AE166">
        <v>644.9</v>
      </c>
      <c r="AF166">
        <v>618.29999999999995</v>
      </c>
      <c r="AG166">
        <v>594.6</v>
      </c>
      <c r="AH166">
        <v>562.79999999999995</v>
      </c>
      <c r="AI166">
        <v>0</v>
      </c>
      <c r="AJ166">
        <v>0</v>
      </c>
      <c r="AK166">
        <v>0</v>
      </c>
      <c r="AL166">
        <v>0</v>
      </c>
      <c r="AM166">
        <v>0</v>
      </c>
      <c r="AN166">
        <v>0</v>
      </c>
      <c r="AO166">
        <v>0</v>
      </c>
      <c r="AP166">
        <v>776.2</v>
      </c>
      <c r="AQ166">
        <v>635.6</v>
      </c>
      <c r="AR166">
        <v>566.1</v>
      </c>
      <c r="AS166">
        <v>529.20000000000005</v>
      </c>
      <c r="AT166">
        <v>508.3</v>
      </c>
      <c r="AU166">
        <v>491.4</v>
      </c>
      <c r="AV166">
        <v>465.1</v>
      </c>
      <c r="AW166">
        <v>0</v>
      </c>
      <c r="AX166">
        <v>0</v>
      </c>
      <c r="AY166">
        <v>0</v>
      </c>
      <c r="AZ166">
        <v>0</v>
      </c>
      <c r="BA166">
        <v>0</v>
      </c>
      <c r="BB166">
        <v>0</v>
      </c>
      <c r="BC166">
        <v>0</v>
      </c>
      <c r="BD166">
        <v>1004.4</v>
      </c>
      <c r="BE166">
        <v>760.7</v>
      </c>
      <c r="BF166">
        <v>634.5</v>
      </c>
      <c r="BG166">
        <v>563.70000000000005</v>
      </c>
      <c r="BH166">
        <v>527.20000000000005</v>
      </c>
      <c r="BI166">
        <v>496.7</v>
      </c>
      <c r="BJ166">
        <v>448.1</v>
      </c>
      <c r="BK166">
        <v>43.2</v>
      </c>
      <c r="BL166">
        <v>40.799999999999997</v>
      </c>
      <c r="BM166">
        <v>39.200000000000003</v>
      </c>
      <c r="BN166">
        <v>37.6</v>
      </c>
      <c r="BO166">
        <v>36.700000000000003</v>
      </c>
      <c r="BP166">
        <v>36.5</v>
      </c>
      <c r="BQ166">
        <v>36.4</v>
      </c>
      <c r="BR166">
        <v>143.69999999999999</v>
      </c>
      <c r="BS166">
        <v>147.6</v>
      </c>
      <c r="BT166">
        <v>148.80000000000001</v>
      </c>
      <c r="BU166">
        <v>149.9</v>
      </c>
      <c r="BV166">
        <v>149.4</v>
      </c>
      <c r="BW166">
        <v>173.4</v>
      </c>
      <c r="BX166">
        <v>175.3</v>
      </c>
      <c r="BY166">
        <v>1066.0999999999999</v>
      </c>
      <c r="BZ166">
        <v>866</v>
      </c>
      <c r="CA166">
        <v>760.7</v>
      </c>
      <c r="CB166">
        <v>706.8</v>
      </c>
      <c r="CC166">
        <v>683.6</v>
      </c>
      <c r="CD166">
        <v>671.1</v>
      </c>
      <c r="CE166">
        <v>659.7</v>
      </c>
      <c r="CF166">
        <v>701.2</v>
      </c>
      <c r="CG166">
        <v>586.79999999999995</v>
      </c>
      <c r="CH166">
        <v>531.5</v>
      </c>
      <c r="CI166">
        <v>506.2</v>
      </c>
      <c r="CJ166">
        <v>493.8</v>
      </c>
      <c r="CK166">
        <v>487.1</v>
      </c>
      <c r="CL166">
        <v>479.9</v>
      </c>
      <c r="CM166">
        <v>666.4</v>
      </c>
      <c r="CN166">
        <v>564.79999999999995</v>
      </c>
      <c r="CO166">
        <v>517.9</v>
      </c>
      <c r="CP166">
        <v>495</v>
      </c>
      <c r="CQ166">
        <v>481.8</v>
      </c>
      <c r="CR166">
        <v>473.7</v>
      </c>
      <c r="CS166">
        <v>465.1</v>
      </c>
      <c r="CT166">
        <v>630.70000000000005</v>
      </c>
      <c r="CU166">
        <v>536.29999999999995</v>
      </c>
      <c r="CV166">
        <v>500.6</v>
      </c>
      <c r="CW166">
        <v>485.2</v>
      </c>
      <c r="CX166">
        <v>468.5</v>
      </c>
      <c r="CY166">
        <v>455.9</v>
      </c>
      <c r="CZ166">
        <v>441.5</v>
      </c>
      <c r="DA166">
        <v>605.1</v>
      </c>
      <c r="DB166">
        <v>519.79999999999995</v>
      </c>
      <c r="DC166">
        <v>485.1</v>
      </c>
      <c r="DD166">
        <v>464.3</v>
      </c>
      <c r="DE166">
        <v>450.3</v>
      </c>
      <c r="DF166">
        <v>440.9</v>
      </c>
      <c r="DG166">
        <v>423.6</v>
      </c>
      <c r="DH166">
        <v>614.6</v>
      </c>
      <c r="DI166">
        <v>517.5</v>
      </c>
      <c r="DJ166">
        <v>478.9</v>
      </c>
      <c r="DK166">
        <v>453.9</v>
      </c>
      <c r="DL166">
        <v>435.5</v>
      </c>
      <c r="DM166">
        <v>415.9</v>
      </c>
      <c r="DN166">
        <v>383.5</v>
      </c>
      <c r="DO166">
        <v>629.70000000000005</v>
      </c>
      <c r="DP166">
        <v>525</v>
      </c>
      <c r="DQ166">
        <v>481.3</v>
      </c>
      <c r="DR166">
        <v>451.5</v>
      </c>
      <c r="DS166">
        <v>426.8</v>
      </c>
      <c r="DT166">
        <v>405.9</v>
      </c>
      <c r="DU166">
        <v>371.9</v>
      </c>
      <c r="DV166">
        <v>699.9</v>
      </c>
      <c r="DW166">
        <v>564.5</v>
      </c>
      <c r="DX166">
        <v>501.2</v>
      </c>
      <c r="DY166">
        <v>466.6</v>
      </c>
      <c r="DZ166">
        <v>437.1</v>
      </c>
      <c r="EA166">
        <v>410</v>
      </c>
      <c r="EB166">
        <v>351</v>
      </c>
      <c r="EC166">
        <v>826</v>
      </c>
      <c r="ED166">
        <v>652.1</v>
      </c>
      <c r="EE166">
        <v>555.5</v>
      </c>
      <c r="EF166">
        <v>504.9</v>
      </c>
      <c r="EG166">
        <v>478.9</v>
      </c>
      <c r="EH166">
        <v>457.1</v>
      </c>
      <c r="EI166">
        <v>415.8</v>
      </c>
      <c r="EJ166">
        <v>953.8</v>
      </c>
      <c r="EK166">
        <v>753</v>
      </c>
      <c r="EL166">
        <v>641.5</v>
      </c>
      <c r="EM166">
        <v>583</v>
      </c>
      <c r="EN166">
        <v>552.9</v>
      </c>
      <c r="EO166">
        <v>518.1</v>
      </c>
      <c r="EP166">
        <v>465.9</v>
      </c>
      <c r="EQ166">
        <v>0.85</v>
      </c>
      <c r="ER166">
        <v>1.1006</v>
      </c>
      <c r="ES166">
        <v>1.2128000000000001</v>
      </c>
      <c r="ET166">
        <v>0.64329999999999998</v>
      </c>
      <c r="EU166">
        <v>0.88329999999999997</v>
      </c>
      <c r="EV166">
        <v>1.0183</v>
      </c>
      <c r="EW166">
        <v>0</v>
      </c>
      <c r="EX166">
        <v>0</v>
      </c>
      <c r="EY166">
        <v>2024</v>
      </c>
      <c r="EZ166">
        <v>0.98829999999999996</v>
      </c>
      <c r="FA166">
        <v>607.1</v>
      </c>
      <c r="FB166" t="s">
        <v>6582</v>
      </c>
      <c r="FC166">
        <v>9.1590000000000007</v>
      </c>
      <c r="FD166">
        <v>6583</v>
      </c>
      <c r="FE166">
        <v>27.7</v>
      </c>
      <c r="FF166">
        <v>38.200000000000003</v>
      </c>
      <c r="FG166">
        <v>28.9</v>
      </c>
      <c r="FH166">
        <v>101.7</v>
      </c>
      <c r="FI166">
        <v>92.7</v>
      </c>
      <c r="FJ166">
        <v>722.7</v>
      </c>
      <c r="FK166">
        <v>553.9</v>
      </c>
      <c r="FL166">
        <v>494.7</v>
      </c>
      <c r="FM166">
        <v>932.7</v>
      </c>
      <c r="FN166">
        <v>679.3</v>
      </c>
      <c r="FO166">
        <v>589.20000000000005</v>
      </c>
      <c r="FP166">
        <v>605.20000000000005</v>
      </c>
      <c r="FQ166">
        <v>564.29999999999995</v>
      </c>
      <c r="FR166">
        <v>0.99150000000000005</v>
      </c>
      <c r="FS166">
        <v>1.0632999999999999</v>
      </c>
      <c r="FT166">
        <v>554.29999999999995</v>
      </c>
      <c r="FU166">
        <v>463.3</v>
      </c>
      <c r="FV166">
        <v>441.9</v>
      </c>
      <c r="FW166">
        <v>40</v>
      </c>
      <c r="FX166">
        <v>177.1</v>
      </c>
      <c r="FY166">
        <v>698.8</v>
      </c>
      <c r="FZ166">
        <v>487.5</v>
      </c>
      <c r="GA166">
        <v>472.1</v>
      </c>
      <c r="GB166">
        <v>444.7</v>
      </c>
      <c r="GC166">
        <v>420.2</v>
      </c>
      <c r="GD166">
        <v>394.3</v>
      </c>
      <c r="GE166">
        <v>367.8</v>
      </c>
      <c r="GF166">
        <v>338.2</v>
      </c>
      <c r="GG166">
        <v>370.4</v>
      </c>
      <c r="GH166">
        <v>409.8</v>
      </c>
    </row>
    <row r="167" spans="1:190" x14ac:dyDescent="0.25">
      <c r="A167" t="s">
        <v>5540</v>
      </c>
      <c r="B167" t="s">
        <v>6085</v>
      </c>
      <c r="C167" t="s">
        <v>6086</v>
      </c>
      <c r="D167" t="s">
        <v>259</v>
      </c>
      <c r="E167" t="s">
        <v>1455</v>
      </c>
      <c r="F167" t="s">
        <v>7277</v>
      </c>
      <c r="G167" t="s">
        <v>7278</v>
      </c>
      <c r="H167">
        <v>1992</v>
      </c>
      <c r="I167" t="s">
        <v>5540</v>
      </c>
      <c r="J167" t="s">
        <v>5540</v>
      </c>
      <c r="K167" t="s">
        <v>924</v>
      </c>
      <c r="L167" t="s">
        <v>1698</v>
      </c>
      <c r="M167" t="s">
        <v>1782</v>
      </c>
      <c r="N167">
        <v>450</v>
      </c>
      <c r="O167" s="96">
        <v>45382.872800925928</v>
      </c>
      <c r="P167">
        <v>10.57</v>
      </c>
      <c r="Q167">
        <v>9.7880000000000003</v>
      </c>
      <c r="R167">
        <v>1.752</v>
      </c>
      <c r="S167">
        <v>3.34</v>
      </c>
      <c r="T167">
        <v>4508</v>
      </c>
      <c r="U167">
        <v>0</v>
      </c>
      <c r="V167">
        <v>0.21</v>
      </c>
      <c r="W167">
        <v>628.20000000000005</v>
      </c>
      <c r="X167">
        <v>0.86899999999999999</v>
      </c>
      <c r="Y167">
        <v>690.4</v>
      </c>
      <c r="Z167">
        <v>1.0745</v>
      </c>
      <c r="AA167">
        <v>558.4</v>
      </c>
      <c r="AB167">
        <v>1036.4000000000001</v>
      </c>
      <c r="AC167">
        <v>829.8</v>
      </c>
      <c r="AD167">
        <v>718</v>
      </c>
      <c r="AE167">
        <v>657.9</v>
      </c>
      <c r="AF167">
        <v>628.79999999999995</v>
      </c>
      <c r="AG167">
        <v>603.1</v>
      </c>
      <c r="AH167">
        <v>571.4</v>
      </c>
      <c r="AI167">
        <v>0</v>
      </c>
      <c r="AJ167">
        <v>0</v>
      </c>
      <c r="AK167">
        <v>0</v>
      </c>
      <c r="AL167">
        <v>0</v>
      </c>
      <c r="AM167">
        <v>0</v>
      </c>
      <c r="AN167">
        <v>0</v>
      </c>
      <c r="AO167">
        <v>0</v>
      </c>
      <c r="AP167">
        <v>797.2</v>
      </c>
      <c r="AQ167">
        <v>651.1</v>
      </c>
      <c r="AR167">
        <v>577.5</v>
      </c>
      <c r="AS167">
        <v>538</v>
      </c>
      <c r="AT167">
        <v>515.70000000000005</v>
      </c>
      <c r="AU167">
        <v>498</v>
      </c>
      <c r="AV167">
        <v>472.1</v>
      </c>
      <c r="AW167">
        <v>0</v>
      </c>
      <c r="AX167">
        <v>0</v>
      </c>
      <c r="AY167">
        <v>0</v>
      </c>
      <c r="AZ167">
        <v>0</v>
      </c>
      <c r="BA167">
        <v>0</v>
      </c>
      <c r="BB167">
        <v>0</v>
      </c>
      <c r="BC167">
        <v>0</v>
      </c>
      <c r="BD167">
        <v>1030.4000000000001</v>
      </c>
      <c r="BE167">
        <v>779.4</v>
      </c>
      <c r="BF167">
        <v>648.5</v>
      </c>
      <c r="BG167">
        <v>573.79999999999995</v>
      </c>
      <c r="BH167">
        <v>535.5</v>
      </c>
      <c r="BI167">
        <v>503.3</v>
      </c>
      <c r="BJ167">
        <v>451</v>
      </c>
      <c r="BK167">
        <v>44.1</v>
      </c>
      <c r="BL167">
        <v>41.9</v>
      </c>
      <c r="BM167">
        <v>40.1</v>
      </c>
      <c r="BN167">
        <v>38.6</v>
      </c>
      <c r="BO167">
        <v>37.799999999999997</v>
      </c>
      <c r="BP167">
        <v>37.299999999999997</v>
      </c>
      <c r="BQ167">
        <v>37.6</v>
      </c>
      <c r="BR167">
        <v>143.69999999999999</v>
      </c>
      <c r="BS167">
        <v>147.6</v>
      </c>
      <c r="BT167">
        <v>148.80000000000001</v>
      </c>
      <c r="BU167">
        <v>149.69999999999999</v>
      </c>
      <c r="BV167">
        <v>150.19999999999999</v>
      </c>
      <c r="BW167">
        <v>173.6</v>
      </c>
      <c r="BX167">
        <v>175.9</v>
      </c>
      <c r="BY167">
        <v>1096.5</v>
      </c>
      <c r="BZ167">
        <v>890.2</v>
      </c>
      <c r="CA167">
        <v>781.2</v>
      </c>
      <c r="CB167">
        <v>722.1</v>
      </c>
      <c r="CC167">
        <v>695.8</v>
      </c>
      <c r="CD167">
        <v>682.6</v>
      </c>
      <c r="CE167">
        <v>672</v>
      </c>
      <c r="CF167">
        <v>712.9</v>
      </c>
      <c r="CG167">
        <v>596.20000000000005</v>
      </c>
      <c r="CH167">
        <v>538.29999999999995</v>
      </c>
      <c r="CI167">
        <v>510.6</v>
      </c>
      <c r="CJ167">
        <v>496.9</v>
      </c>
      <c r="CK167">
        <v>489.8</v>
      </c>
      <c r="CL167">
        <v>482.5</v>
      </c>
      <c r="CM167">
        <v>674.1</v>
      </c>
      <c r="CN167">
        <v>571.29999999999995</v>
      </c>
      <c r="CO167">
        <v>522.79999999999995</v>
      </c>
      <c r="CP167">
        <v>498.6</v>
      </c>
      <c r="CQ167">
        <v>484.7</v>
      </c>
      <c r="CR167">
        <v>475.9</v>
      </c>
      <c r="CS167">
        <v>467.2</v>
      </c>
      <c r="CT167">
        <v>651.4</v>
      </c>
      <c r="CU167">
        <v>555.9</v>
      </c>
      <c r="CV167">
        <v>511.8</v>
      </c>
      <c r="CW167">
        <v>488.3</v>
      </c>
      <c r="CX167">
        <v>471.3</v>
      </c>
      <c r="CY167">
        <v>458.2</v>
      </c>
      <c r="CZ167">
        <v>442.5</v>
      </c>
      <c r="DA167">
        <v>639.1</v>
      </c>
      <c r="DB167">
        <v>536.70000000000005</v>
      </c>
      <c r="DC167">
        <v>495.4</v>
      </c>
      <c r="DD167">
        <v>475.5</v>
      </c>
      <c r="DE167">
        <v>464</v>
      </c>
      <c r="DF167">
        <v>451.3</v>
      </c>
      <c r="DG167">
        <v>425.5</v>
      </c>
      <c r="DH167">
        <v>629.4</v>
      </c>
      <c r="DI167">
        <v>526.1</v>
      </c>
      <c r="DJ167">
        <v>483.7</v>
      </c>
      <c r="DK167">
        <v>456.4</v>
      </c>
      <c r="DL167">
        <v>434.6</v>
      </c>
      <c r="DM167">
        <v>418.3</v>
      </c>
      <c r="DN167">
        <v>395.3</v>
      </c>
      <c r="DO167">
        <v>646.20000000000005</v>
      </c>
      <c r="DP167">
        <v>535.79999999999995</v>
      </c>
      <c r="DQ167">
        <v>488.3</v>
      </c>
      <c r="DR167">
        <v>457.8</v>
      </c>
      <c r="DS167">
        <v>431.6</v>
      </c>
      <c r="DT167">
        <v>408.6</v>
      </c>
      <c r="DU167">
        <v>369.3</v>
      </c>
      <c r="DV167">
        <v>716.2</v>
      </c>
      <c r="DW167">
        <v>578.4</v>
      </c>
      <c r="DX167">
        <v>510.6</v>
      </c>
      <c r="DY167">
        <v>475.5</v>
      </c>
      <c r="DZ167">
        <v>446.4</v>
      </c>
      <c r="EA167">
        <v>419.9</v>
      </c>
      <c r="EB167">
        <v>365.9</v>
      </c>
      <c r="EC167">
        <v>845.5</v>
      </c>
      <c r="ED167">
        <v>666.3</v>
      </c>
      <c r="EE167">
        <v>567.1</v>
      </c>
      <c r="EF167">
        <v>514.20000000000005</v>
      </c>
      <c r="EG167">
        <v>486.6</v>
      </c>
      <c r="EH167">
        <v>465.3</v>
      </c>
      <c r="EI167">
        <v>425.2</v>
      </c>
      <c r="EJ167">
        <v>976.3</v>
      </c>
      <c r="EK167">
        <v>769.4</v>
      </c>
      <c r="EL167">
        <v>654.79999999999995</v>
      </c>
      <c r="EM167">
        <v>593.70000000000005</v>
      </c>
      <c r="EN167">
        <v>561.9</v>
      </c>
      <c r="EO167">
        <v>523.5</v>
      </c>
      <c r="EP167">
        <v>470.8</v>
      </c>
      <c r="EQ167">
        <v>0.8286</v>
      </c>
      <c r="ER167">
        <v>1.0810999999999999</v>
      </c>
      <c r="ES167">
        <v>1.2397</v>
      </c>
      <c r="ET167">
        <v>0.64949999999999997</v>
      </c>
      <c r="EU167">
        <v>0.88719999999999999</v>
      </c>
      <c r="EV167">
        <v>1.0202</v>
      </c>
      <c r="EW167">
        <v>0</v>
      </c>
      <c r="EX167">
        <v>0</v>
      </c>
      <c r="EY167">
        <v>2024</v>
      </c>
      <c r="EZ167">
        <v>1.0038</v>
      </c>
      <c r="FA167">
        <v>597.70000000000005</v>
      </c>
      <c r="FB167" t="s">
        <v>6033</v>
      </c>
      <c r="FC167">
        <v>9.7509999999999994</v>
      </c>
      <c r="FD167">
        <v>8272</v>
      </c>
      <c r="FE167">
        <v>31.7</v>
      </c>
      <c r="FF167">
        <v>42.7</v>
      </c>
      <c r="FG167">
        <v>33.700000000000003</v>
      </c>
      <c r="FH167">
        <v>0</v>
      </c>
      <c r="FI167">
        <v>109</v>
      </c>
      <c r="FJ167">
        <v>714.5</v>
      </c>
      <c r="FK167">
        <v>544.4</v>
      </c>
      <c r="FL167">
        <v>484</v>
      </c>
      <c r="FM167">
        <v>923.8</v>
      </c>
      <c r="FN167">
        <v>676.3</v>
      </c>
      <c r="FO167">
        <v>588.1</v>
      </c>
      <c r="FP167">
        <v>594</v>
      </c>
      <c r="FQ167">
        <v>557.20000000000005</v>
      </c>
      <c r="FR167">
        <v>1.0101</v>
      </c>
      <c r="FS167">
        <v>1.0769</v>
      </c>
      <c r="FT167">
        <v>550.6</v>
      </c>
      <c r="FU167">
        <v>452.7</v>
      </c>
      <c r="FV167">
        <v>430.3</v>
      </c>
      <c r="FW167">
        <v>40.5</v>
      </c>
      <c r="FX167">
        <v>176.2</v>
      </c>
      <c r="FY167">
        <v>674.5</v>
      </c>
      <c r="FZ167">
        <v>468.1</v>
      </c>
      <c r="GA167">
        <v>452.3</v>
      </c>
      <c r="GB167">
        <v>424.3</v>
      </c>
      <c r="GC167">
        <v>400.4</v>
      </c>
      <c r="GD167">
        <v>376</v>
      </c>
      <c r="GE167">
        <v>350.6</v>
      </c>
      <c r="GF167">
        <v>332.7</v>
      </c>
      <c r="GG167">
        <v>393.2</v>
      </c>
      <c r="GH167">
        <v>426.7</v>
      </c>
    </row>
    <row r="168" spans="1:190" x14ac:dyDescent="0.25">
      <c r="A168" t="s">
        <v>6460</v>
      </c>
      <c r="B168" t="s">
        <v>6461</v>
      </c>
      <c r="C168" t="s">
        <v>1008</v>
      </c>
      <c r="D168" t="s">
        <v>6462</v>
      </c>
      <c r="E168" t="s">
        <v>1455</v>
      </c>
      <c r="F168" t="s">
        <v>7280</v>
      </c>
      <c r="G168" t="s">
        <v>1550</v>
      </c>
      <c r="H168">
        <v>1992</v>
      </c>
      <c r="I168" t="s">
        <v>5540</v>
      </c>
      <c r="J168" t="s">
        <v>5540</v>
      </c>
      <c r="K168" t="s">
        <v>924</v>
      </c>
      <c r="L168" t="s">
        <v>1698</v>
      </c>
      <c r="M168" t="s">
        <v>1782</v>
      </c>
      <c r="N168">
        <v>385</v>
      </c>
      <c r="O168" s="96">
        <v>45414.738611111112</v>
      </c>
      <c r="P168">
        <v>10.57</v>
      </c>
      <c r="Q168">
        <v>9.6329999999999991</v>
      </c>
      <c r="R168">
        <v>2.0209999999999999</v>
      </c>
      <c r="S168">
        <v>3.34</v>
      </c>
      <c r="T168">
        <v>4174</v>
      </c>
      <c r="U168">
        <v>0</v>
      </c>
      <c r="V168">
        <v>0.18</v>
      </c>
      <c r="W168">
        <v>626.9</v>
      </c>
      <c r="X168">
        <v>0.87109999999999999</v>
      </c>
      <c r="Y168">
        <v>688.8</v>
      </c>
      <c r="Z168">
        <v>1.075</v>
      </c>
      <c r="AA168">
        <v>558.1</v>
      </c>
      <c r="AB168">
        <v>1028.4000000000001</v>
      </c>
      <c r="AC168">
        <v>821.2</v>
      </c>
      <c r="AD168">
        <v>711.5</v>
      </c>
      <c r="AE168">
        <v>657.2</v>
      </c>
      <c r="AF168">
        <v>631.29999999999995</v>
      </c>
      <c r="AG168">
        <v>607.5</v>
      </c>
      <c r="AH168">
        <v>575.4</v>
      </c>
      <c r="AI168">
        <v>0</v>
      </c>
      <c r="AJ168">
        <v>0</v>
      </c>
      <c r="AK168">
        <v>0</v>
      </c>
      <c r="AL168">
        <v>0</v>
      </c>
      <c r="AM168">
        <v>0</v>
      </c>
      <c r="AN168">
        <v>0</v>
      </c>
      <c r="AO168">
        <v>0</v>
      </c>
      <c r="AP168">
        <v>792.8</v>
      </c>
      <c r="AQ168">
        <v>645.9</v>
      </c>
      <c r="AR168">
        <v>574</v>
      </c>
      <c r="AS168">
        <v>538.4</v>
      </c>
      <c r="AT168">
        <v>517.9</v>
      </c>
      <c r="AU168">
        <v>501.4</v>
      </c>
      <c r="AV168">
        <v>476.7</v>
      </c>
      <c r="AW168">
        <v>0</v>
      </c>
      <c r="AX168">
        <v>0</v>
      </c>
      <c r="AY168">
        <v>0</v>
      </c>
      <c r="AZ168">
        <v>0</v>
      </c>
      <c r="BA168">
        <v>0</v>
      </c>
      <c r="BB168">
        <v>0</v>
      </c>
      <c r="BC168">
        <v>0</v>
      </c>
      <c r="BD168">
        <v>1023.8</v>
      </c>
      <c r="BE168">
        <v>772.2</v>
      </c>
      <c r="BF168">
        <v>643.70000000000005</v>
      </c>
      <c r="BG168">
        <v>574.1</v>
      </c>
      <c r="BH168">
        <v>537.70000000000005</v>
      </c>
      <c r="BI168">
        <v>506.2</v>
      </c>
      <c r="BJ168">
        <v>457.1</v>
      </c>
      <c r="BK168">
        <v>43.2</v>
      </c>
      <c r="BL168">
        <v>40.9</v>
      </c>
      <c r="BM168">
        <v>39.299999999999997</v>
      </c>
      <c r="BN168">
        <v>38.1</v>
      </c>
      <c r="BO168">
        <v>37.5</v>
      </c>
      <c r="BP168">
        <v>37.200000000000003</v>
      </c>
      <c r="BQ168">
        <v>37.1</v>
      </c>
      <c r="BR168">
        <v>143.4</v>
      </c>
      <c r="BS168">
        <v>147.1</v>
      </c>
      <c r="BT168">
        <v>148.69999999999999</v>
      </c>
      <c r="BU168">
        <v>149.6</v>
      </c>
      <c r="BV168">
        <v>149.6</v>
      </c>
      <c r="BW168">
        <v>173.2</v>
      </c>
      <c r="BX168">
        <v>175.7</v>
      </c>
      <c r="BY168">
        <v>1074.2</v>
      </c>
      <c r="BZ168">
        <v>871.1</v>
      </c>
      <c r="CA168">
        <v>768.7</v>
      </c>
      <c r="CB168">
        <v>722.4</v>
      </c>
      <c r="CC168">
        <v>703.2</v>
      </c>
      <c r="CD168">
        <v>692.1</v>
      </c>
      <c r="CE168">
        <v>681.9</v>
      </c>
      <c r="CF168">
        <v>706.1</v>
      </c>
      <c r="CG168">
        <v>589.6</v>
      </c>
      <c r="CH168">
        <v>534.20000000000005</v>
      </c>
      <c r="CI168">
        <v>511.6</v>
      </c>
      <c r="CJ168">
        <v>501.8</v>
      </c>
      <c r="CK168">
        <v>496.1</v>
      </c>
      <c r="CL168">
        <v>489.9</v>
      </c>
      <c r="CM168">
        <v>670.8</v>
      </c>
      <c r="CN168">
        <v>567.1</v>
      </c>
      <c r="CO168">
        <v>519.79999999999995</v>
      </c>
      <c r="CP168">
        <v>498.8</v>
      </c>
      <c r="CQ168">
        <v>488.2</v>
      </c>
      <c r="CR168">
        <v>482.2</v>
      </c>
      <c r="CS168">
        <v>475.3</v>
      </c>
      <c r="CT168">
        <v>649.79999999999995</v>
      </c>
      <c r="CU168">
        <v>553</v>
      </c>
      <c r="CV168">
        <v>509.5</v>
      </c>
      <c r="CW168">
        <v>487</v>
      </c>
      <c r="CX168">
        <v>472.3</v>
      </c>
      <c r="CY168">
        <v>462.1</v>
      </c>
      <c r="CZ168">
        <v>451.3</v>
      </c>
      <c r="DA168">
        <v>638.1</v>
      </c>
      <c r="DB168">
        <v>536.29999999999995</v>
      </c>
      <c r="DC168">
        <v>498.7</v>
      </c>
      <c r="DD168">
        <v>483.8</v>
      </c>
      <c r="DE168">
        <v>466.6</v>
      </c>
      <c r="DF168">
        <v>451</v>
      </c>
      <c r="DG168">
        <v>430.1</v>
      </c>
      <c r="DH168">
        <v>629.20000000000005</v>
      </c>
      <c r="DI168">
        <v>524.9</v>
      </c>
      <c r="DJ168">
        <v>483.3</v>
      </c>
      <c r="DK168">
        <v>457.9</v>
      </c>
      <c r="DL168">
        <v>440.2</v>
      </c>
      <c r="DM168">
        <v>427.5</v>
      </c>
      <c r="DN168">
        <v>405.8</v>
      </c>
      <c r="DO168">
        <v>646.70000000000005</v>
      </c>
      <c r="DP168">
        <v>534.29999999999995</v>
      </c>
      <c r="DQ168">
        <v>486.8</v>
      </c>
      <c r="DR168">
        <v>456.5</v>
      </c>
      <c r="DS168">
        <v>431.4</v>
      </c>
      <c r="DT168">
        <v>410.3</v>
      </c>
      <c r="DU168">
        <v>380.5</v>
      </c>
      <c r="DV168">
        <v>719.6</v>
      </c>
      <c r="DW168">
        <v>578</v>
      </c>
      <c r="DX168">
        <v>509</v>
      </c>
      <c r="DY168">
        <v>472.8</v>
      </c>
      <c r="DZ168">
        <v>443</v>
      </c>
      <c r="EA168">
        <v>416.1</v>
      </c>
      <c r="EB168">
        <v>359.2</v>
      </c>
      <c r="EC168">
        <v>851</v>
      </c>
      <c r="ED168">
        <v>667.9</v>
      </c>
      <c r="EE168">
        <v>566.6</v>
      </c>
      <c r="EF168">
        <v>512.70000000000005</v>
      </c>
      <c r="EG168">
        <v>484.5</v>
      </c>
      <c r="EH168">
        <v>462.2</v>
      </c>
      <c r="EI168">
        <v>420.3</v>
      </c>
      <c r="EJ168">
        <v>982.6</v>
      </c>
      <c r="EK168">
        <v>771.2</v>
      </c>
      <c r="EL168">
        <v>654.29999999999995</v>
      </c>
      <c r="EM168">
        <v>592</v>
      </c>
      <c r="EN168">
        <v>559.5</v>
      </c>
      <c r="EO168">
        <v>522.79999999999995</v>
      </c>
      <c r="EP168">
        <v>468.9</v>
      </c>
      <c r="EQ168">
        <v>0.83399999999999996</v>
      </c>
      <c r="ER168">
        <v>1.0828</v>
      </c>
      <c r="ES168">
        <v>1.2707999999999999</v>
      </c>
      <c r="ET168">
        <v>0.69159999999999999</v>
      </c>
      <c r="EU168">
        <v>0.90390000000000004</v>
      </c>
      <c r="EV168">
        <v>1.0286</v>
      </c>
      <c r="EW168">
        <v>0</v>
      </c>
      <c r="EX168">
        <v>0</v>
      </c>
      <c r="EY168">
        <v>2024</v>
      </c>
      <c r="EZ168">
        <v>1.0270999999999999</v>
      </c>
      <c r="FA168">
        <v>584.20000000000005</v>
      </c>
      <c r="FB168" t="s">
        <v>6476</v>
      </c>
      <c r="FC168">
        <v>8.8469999999999995</v>
      </c>
      <c r="FD168">
        <v>3414</v>
      </c>
      <c r="FE168">
        <v>20.7</v>
      </c>
      <c r="FF168">
        <v>34.5</v>
      </c>
      <c r="FG168">
        <v>28.2</v>
      </c>
      <c r="FH168">
        <v>0</v>
      </c>
      <c r="FI168">
        <v>99.7</v>
      </c>
      <c r="FJ168">
        <v>674.5</v>
      </c>
      <c r="FK168">
        <v>535.6</v>
      </c>
      <c r="FL168">
        <v>472.1</v>
      </c>
      <c r="FM168">
        <v>867.6</v>
      </c>
      <c r="FN168">
        <v>663.8</v>
      </c>
      <c r="FO168">
        <v>583.29999999999995</v>
      </c>
      <c r="FP168">
        <v>584.79999999999995</v>
      </c>
      <c r="FQ168">
        <v>540.1</v>
      </c>
      <c r="FR168">
        <v>1.026</v>
      </c>
      <c r="FS168">
        <v>1.1109</v>
      </c>
      <c r="FT168">
        <v>500.8</v>
      </c>
      <c r="FU168">
        <v>415.2</v>
      </c>
      <c r="FV168">
        <v>388.2</v>
      </c>
      <c r="FW168">
        <v>39.9</v>
      </c>
      <c r="FX168">
        <v>144.4</v>
      </c>
      <c r="FY168">
        <v>701.5</v>
      </c>
      <c r="FZ168">
        <v>485.7</v>
      </c>
      <c r="GA168">
        <v>462.1</v>
      </c>
      <c r="GB168">
        <v>421.6</v>
      </c>
      <c r="GC168">
        <v>378.5</v>
      </c>
      <c r="GD168">
        <v>318.7</v>
      </c>
      <c r="GE168">
        <v>283.3</v>
      </c>
      <c r="GF168">
        <v>254.7</v>
      </c>
      <c r="GG168">
        <v>259.89999999999998</v>
      </c>
      <c r="GH168">
        <v>300.10000000000002</v>
      </c>
    </row>
    <row r="169" spans="1:190" x14ac:dyDescent="0.25">
      <c r="A169" t="s">
        <v>5657</v>
      </c>
      <c r="B169" t="s">
        <v>6563</v>
      </c>
      <c r="C169" t="s">
        <v>2918</v>
      </c>
      <c r="D169" t="s">
        <v>2919</v>
      </c>
      <c r="E169" t="s">
        <v>1455</v>
      </c>
      <c r="F169" t="s">
        <v>7280</v>
      </c>
      <c r="G169" t="s">
        <v>1879</v>
      </c>
      <c r="H169">
        <v>1993</v>
      </c>
      <c r="I169" t="s">
        <v>5540</v>
      </c>
      <c r="J169" t="s">
        <v>5540</v>
      </c>
      <c r="K169" t="s">
        <v>924</v>
      </c>
      <c r="L169" t="s">
        <v>1698</v>
      </c>
      <c r="M169" t="s">
        <v>1782</v>
      </c>
      <c r="N169">
        <v>320</v>
      </c>
      <c r="O169" s="96">
        <v>45382.875509259262</v>
      </c>
      <c r="P169">
        <v>10.57</v>
      </c>
      <c r="Q169">
        <v>9.6359999999999992</v>
      </c>
      <c r="R169">
        <v>2.0110000000000001</v>
      </c>
      <c r="S169">
        <v>3.34</v>
      </c>
      <c r="T169">
        <v>4030</v>
      </c>
      <c r="U169">
        <v>0</v>
      </c>
      <c r="V169">
        <v>0.19</v>
      </c>
      <c r="W169">
        <v>613.1</v>
      </c>
      <c r="X169">
        <v>0.89059999999999995</v>
      </c>
      <c r="Y169">
        <v>673.7</v>
      </c>
      <c r="Z169">
        <v>1.0985</v>
      </c>
      <c r="AA169">
        <v>546.20000000000005</v>
      </c>
      <c r="AB169">
        <v>1003.8</v>
      </c>
      <c r="AC169">
        <v>804.3</v>
      </c>
      <c r="AD169">
        <v>696.8</v>
      </c>
      <c r="AE169">
        <v>642.70000000000005</v>
      </c>
      <c r="AF169">
        <v>616.79999999999995</v>
      </c>
      <c r="AG169">
        <v>596.29999999999995</v>
      </c>
      <c r="AH169">
        <v>558.79999999999995</v>
      </c>
      <c r="AI169">
        <v>0</v>
      </c>
      <c r="AJ169">
        <v>0</v>
      </c>
      <c r="AK169">
        <v>0</v>
      </c>
      <c r="AL169">
        <v>0</v>
      </c>
      <c r="AM169">
        <v>0</v>
      </c>
      <c r="AN169">
        <v>0</v>
      </c>
      <c r="AO169">
        <v>0</v>
      </c>
      <c r="AP169">
        <v>771.2</v>
      </c>
      <c r="AQ169">
        <v>631.70000000000005</v>
      </c>
      <c r="AR169">
        <v>563.29999999999995</v>
      </c>
      <c r="AS169">
        <v>527.6</v>
      </c>
      <c r="AT169">
        <v>506.9</v>
      </c>
      <c r="AU169">
        <v>490.9</v>
      </c>
      <c r="AV169">
        <v>461</v>
      </c>
      <c r="AW169">
        <v>0</v>
      </c>
      <c r="AX169">
        <v>0</v>
      </c>
      <c r="AY169">
        <v>0</v>
      </c>
      <c r="AZ169">
        <v>0</v>
      </c>
      <c r="BA169">
        <v>0</v>
      </c>
      <c r="BB169">
        <v>0</v>
      </c>
      <c r="BC169">
        <v>0</v>
      </c>
      <c r="BD169">
        <v>997.3</v>
      </c>
      <c r="BE169">
        <v>755.6</v>
      </c>
      <c r="BF169">
        <v>630.79999999999995</v>
      </c>
      <c r="BG169">
        <v>561.9</v>
      </c>
      <c r="BH169">
        <v>526</v>
      </c>
      <c r="BI169">
        <v>496.9</v>
      </c>
      <c r="BJ169">
        <v>443.4</v>
      </c>
      <c r="BK169">
        <v>43.1</v>
      </c>
      <c r="BL169">
        <v>40.799999999999997</v>
      </c>
      <c r="BM169">
        <v>39.200000000000003</v>
      </c>
      <c r="BN169">
        <v>37.700000000000003</v>
      </c>
      <c r="BO169">
        <v>37</v>
      </c>
      <c r="BP169">
        <v>36.700000000000003</v>
      </c>
      <c r="BQ169">
        <v>37</v>
      </c>
      <c r="BR169">
        <v>143.69999999999999</v>
      </c>
      <c r="BS169">
        <v>147.30000000000001</v>
      </c>
      <c r="BT169">
        <v>148.9</v>
      </c>
      <c r="BU169">
        <v>150.19999999999999</v>
      </c>
      <c r="BV169">
        <v>148.5</v>
      </c>
      <c r="BW169">
        <v>173</v>
      </c>
      <c r="BX169">
        <v>142.30000000000001</v>
      </c>
      <c r="BY169">
        <v>1068.5999999999999</v>
      </c>
      <c r="BZ169">
        <v>866.9</v>
      </c>
      <c r="CA169">
        <v>761.8</v>
      </c>
      <c r="CB169">
        <v>711.2</v>
      </c>
      <c r="CC169">
        <v>690.4</v>
      </c>
      <c r="CD169">
        <v>678.9</v>
      </c>
      <c r="CE169">
        <v>669.8</v>
      </c>
      <c r="CF169">
        <v>703</v>
      </c>
      <c r="CG169">
        <v>586.9</v>
      </c>
      <c r="CH169">
        <v>531.29999999999995</v>
      </c>
      <c r="CI169">
        <v>507.3</v>
      </c>
      <c r="CJ169">
        <v>495.9</v>
      </c>
      <c r="CK169">
        <v>489.8</v>
      </c>
      <c r="CL169">
        <v>483.5</v>
      </c>
      <c r="CM169">
        <v>667.9</v>
      </c>
      <c r="CN169">
        <v>564.6</v>
      </c>
      <c r="CO169">
        <v>517.5</v>
      </c>
      <c r="CP169">
        <v>495.3</v>
      </c>
      <c r="CQ169">
        <v>482.9</v>
      </c>
      <c r="CR169">
        <v>475.8</v>
      </c>
      <c r="CS169">
        <v>468</v>
      </c>
      <c r="CT169">
        <v>628.20000000000005</v>
      </c>
      <c r="CU169">
        <v>535.1</v>
      </c>
      <c r="CV169">
        <v>501.5</v>
      </c>
      <c r="CW169">
        <v>484.4</v>
      </c>
      <c r="CX169">
        <v>467.8</v>
      </c>
      <c r="CY169">
        <v>455.7</v>
      </c>
      <c r="CZ169">
        <v>442.8</v>
      </c>
      <c r="DA169">
        <v>602.4</v>
      </c>
      <c r="DB169">
        <v>518.20000000000005</v>
      </c>
      <c r="DC169">
        <v>484.4</v>
      </c>
      <c r="DD169">
        <v>464.5</v>
      </c>
      <c r="DE169">
        <v>451.7</v>
      </c>
      <c r="DF169">
        <v>442.3</v>
      </c>
      <c r="DG169">
        <v>422</v>
      </c>
      <c r="DH169">
        <v>606.5</v>
      </c>
      <c r="DI169">
        <v>513.20000000000005</v>
      </c>
      <c r="DJ169">
        <v>476.4</v>
      </c>
      <c r="DK169">
        <v>453.3</v>
      </c>
      <c r="DL169">
        <v>432.7</v>
      </c>
      <c r="DM169">
        <v>413.2</v>
      </c>
      <c r="DN169">
        <v>381.8</v>
      </c>
      <c r="DO169">
        <v>619.5</v>
      </c>
      <c r="DP169">
        <v>518.4</v>
      </c>
      <c r="DQ169">
        <v>476.7</v>
      </c>
      <c r="DR169">
        <v>446.7</v>
      </c>
      <c r="DS169">
        <v>422.7</v>
      </c>
      <c r="DT169">
        <v>405.2</v>
      </c>
      <c r="DU169">
        <v>366</v>
      </c>
      <c r="DV169">
        <v>689</v>
      </c>
      <c r="DW169">
        <v>554.70000000000005</v>
      </c>
      <c r="DX169">
        <v>494.3</v>
      </c>
      <c r="DY169">
        <v>459.2</v>
      </c>
      <c r="DZ169">
        <v>428.5</v>
      </c>
      <c r="EA169">
        <v>399.3</v>
      </c>
      <c r="EB169">
        <v>337.1</v>
      </c>
      <c r="EC169">
        <v>813.2</v>
      </c>
      <c r="ED169">
        <v>642.29999999999995</v>
      </c>
      <c r="EE169">
        <v>547.1</v>
      </c>
      <c r="EF169">
        <v>497.4</v>
      </c>
      <c r="EG169">
        <v>470.5</v>
      </c>
      <c r="EH169">
        <v>447.8</v>
      </c>
      <c r="EI169">
        <v>387.7</v>
      </c>
      <c r="EJ169">
        <v>939</v>
      </c>
      <c r="EK169">
        <v>741.7</v>
      </c>
      <c r="EL169">
        <v>631.70000000000005</v>
      </c>
      <c r="EM169">
        <v>574.20000000000005</v>
      </c>
      <c r="EN169">
        <v>543.29999999999995</v>
      </c>
      <c r="EO169">
        <v>513.79999999999995</v>
      </c>
      <c r="EP169">
        <v>447.7</v>
      </c>
      <c r="EQ169">
        <v>0.85540000000000005</v>
      </c>
      <c r="ER169">
        <v>1.1049</v>
      </c>
      <c r="ES169">
        <v>1.2531000000000001</v>
      </c>
      <c r="ET169">
        <v>0.63970000000000005</v>
      </c>
      <c r="EU169">
        <v>0.88900000000000001</v>
      </c>
      <c r="EV169">
        <v>1.0469999999999999</v>
      </c>
      <c r="EW169">
        <v>0</v>
      </c>
      <c r="EX169">
        <v>0</v>
      </c>
      <c r="EY169">
        <v>2024</v>
      </c>
      <c r="EZ169">
        <v>1.0023</v>
      </c>
      <c r="FA169">
        <v>598.6</v>
      </c>
      <c r="FB169" t="s">
        <v>6975</v>
      </c>
      <c r="FC169">
        <v>9.9659999999999993</v>
      </c>
      <c r="FD169">
        <v>9072</v>
      </c>
      <c r="FE169">
        <v>33.6</v>
      </c>
      <c r="FF169">
        <v>49</v>
      </c>
      <c r="FG169">
        <v>32.5</v>
      </c>
      <c r="FH169">
        <v>99.2</v>
      </c>
      <c r="FI169">
        <v>0</v>
      </c>
      <c r="FJ169">
        <v>724.8</v>
      </c>
      <c r="FK169">
        <v>544.79999999999995</v>
      </c>
      <c r="FL169">
        <v>478.8</v>
      </c>
      <c r="FM169">
        <v>937.9</v>
      </c>
      <c r="FN169">
        <v>674.9</v>
      </c>
      <c r="FO169">
        <v>573.1</v>
      </c>
      <c r="FP169">
        <v>594.4</v>
      </c>
      <c r="FQ169">
        <v>559.6</v>
      </c>
      <c r="FR169">
        <v>1.0094000000000001</v>
      </c>
      <c r="FS169">
        <v>1.0721000000000001</v>
      </c>
      <c r="FT169">
        <v>528.20000000000005</v>
      </c>
      <c r="FU169">
        <v>444.9</v>
      </c>
      <c r="FV169">
        <v>424.9</v>
      </c>
      <c r="FW169">
        <v>39.1</v>
      </c>
      <c r="FX169">
        <v>178.1</v>
      </c>
      <c r="FY169">
        <v>655.7</v>
      </c>
      <c r="FZ169">
        <v>461.1</v>
      </c>
      <c r="GA169">
        <v>446.2</v>
      </c>
      <c r="GB169">
        <v>421.3</v>
      </c>
      <c r="GC169">
        <v>399.3</v>
      </c>
      <c r="GD169">
        <v>384.1</v>
      </c>
      <c r="GE169">
        <v>363.7</v>
      </c>
      <c r="GF169">
        <v>347</v>
      </c>
      <c r="GG169">
        <v>368.8</v>
      </c>
      <c r="GH169">
        <v>400.7</v>
      </c>
    </row>
    <row r="170" spans="1:190" x14ac:dyDescent="0.25">
      <c r="A170" t="s">
        <v>5540</v>
      </c>
      <c r="B170" t="s">
        <v>6479</v>
      </c>
      <c r="C170" t="s">
        <v>6480</v>
      </c>
      <c r="D170" t="s">
        <v>2074</v>
      </c>
      <c r="E170" t="s">
        <v>1455</v>
      </c>
      <c r="F170" t="s">
        <v>2071</v>
      </c>
      <c r="G170" t="s">
        <v>1879</v>
      </c>
      <c r="H170">
        <v>1991</v>
      </c>
      <c r="I170" t="s">
        <v>5540</v>
      </c>
      <c r="J170" t="s">
        <v>5540</v>
      </c>
      <c r="K170" t="s">
        <v>924</v>
      </c>
      <c r="L170" t="s">
        <v>1698</v>
      </c>
      <c r="M170" t="s">
        <v>1782</v>
      </c>
      <c r="N170">
        <v>400</v>
      </c>
      <c r="O170" s="96">
        <v>45387.584594907406</v>
      </c>
      <c r="P170">
        <v>10.57</v>
      </c>
      <c r="Q170">
        <v>9.6980000000000004</v>
      </c>
      <c r="R170">
        <v>2.0230000000000001</v>
      </c>
      <c r="S170">
        <v>3.34</v>
      </c>
      <c r="T170">
        <v>4219</v>
      </c>
      <c r="U170">
        <v>0</v>
      </c>
      <c r="V170">
        <v>0.19</v>
      </c>
      <c r="W170">
        <v>622.4</v>
      </c>
      <c r="X170">
        <v>0.87860000000000005</v>
      </c>
      <c r="Y170">
        <v>682.9</v>
      </c>
      <c r="Z170">
        <v>1.0833999999999999</v>
      </c>
      <c r="AA170">
        <v>553.79999999999995</v>
      </c>
      <c r="AB170">
        <v>1021</v>
      </c>
      <c r="AC170">
        <v>816.5</v>
      </c>
      <c r="AD170">
        <v>706.8</v>
      </c>
      <c r="AE170">
        <v>651.20000000000005</v>
      </c>
      <c r="AF170">
        <v>624.70000000000005</v>
      </c>
      <c r="AG170">
        <v>601</v>
      </c>
      <c r="AH170">
        <v>569.20000000000005</v>
      </c>
      <c r="AI170">
        <v>0</v>
      </c>
      <c r="AJ170">
        <v>0</v>
      </c>
      <c r="AK170">
        <v>0</v>
      </c>
      <c r="AL170">
        <v>0</v>
      </c>
      <c r="AM170">
        <v>0</v>
      </c>
      <c r="AN170">
        <v>0</v>
      </c>
      <c r="AO170">
        <v>0</v>
      </c>
      <c r="AP170">
        <v>787.6</v>
      </c>
      <c r="AQ170">
        <v>642.6</v>
      </c>
      <c r="AR170">
        <v>570.9</v>
      </c>
      <c r="AS170">
        <v>534.20000000000005</v>
      </c>
      <c r="AT170">
        <v>513.1</v>
      </c>
      <c r="AU170">
        <v>496</v>
      </c>
      <c r="AV170">
        <v>470.5</v>
      </c>
      <c r="AW170">
        <v>0</v>
      </c>
      <c r="AX170">
        <v>0</v>
      </c>
      <c r="AY170">
        <v>0</v>
      </c>
      <c r="AZ170">
        <v>0</v>
      </c>
      <c r="BA170">
        <v>0</v>
      </c>
      <c r="BB170">
        <v>0</v>
      </c>
      <c r="BC170">
        <v>0</v>
      </c>
      <c r="BD170">
        <v>1015.9</v>
      </c>
      <c r="BE170">
        <v>767.7</v>
      </c>
      <c r="BF170">
        <v>639.70000000000005</v>
      </c>
      <c r="BG170">
        <v>569.29999999999995</v>
      </c>
      <c r="BH170">
        <v>532.70000000000005</v>
      </c>
      <c r="BI170">
        <v>500.9</v>
      </c>
      <c r="BJ170">
        <v>451</v>
      </c>
      <c r="BK170">
        <v>43.3</v>
      </c>
      <c r="BL170">
        <v>41</v>
      </c>
      <c r="BM170">
        <v>39.4</v>
      </c>
      <c r="BN170">
        <v>38</v>
      </c>
      <c r="BO170">
        <v>37.299999999999997</v>
      </c>
      <c r="BP170">
        <v>37</v>
      </c>
      <c r="BQ170">
        <v>37.200000000000003</v>
      </c>
      <c r="BR170">
        <v>143.6</v>
      </c>
      <c r="BS170">
        <v>147.30000000000001</v>
      </c>
      <c r="BT170">
        <v>148.80000000000001</v>
      </c>
      <c r="BU170">
        <v>149.6</v>
      </c>
      <c r="BV170">
        <v>149.4</v>
      </c>
      <c r="BW170">
        <v>173</v>
      </c>
      <c r="BX170">
        <v>175.3</v>
      </c>
      <c r="BY170">
        <v>1071.5999999999999</v>
      </c>
      <c r="BZ170">
        <v>869.9</v>
      </c>
      <c r="CA170">
        <v>765</v>
      </c>
      <c r="CB170">
        <v>713.7</v>
      </c>
      <c r="CC170">
        <v>692.5</v>
      </c>
      <c r="CD170">
        <v>680.6</v>
      </c>
      <c r="CE170">
        <v>670.7</v>
      </c>
      <c r="CF170">
        <v>703.4</v>
      </c>
      <c r="CG170">
        <v>587.9</v>
      </c>
      <c r="CH170">
        <v>532.20000000000005</v>
      </c>
      <c r="CI170">
        <v>507.8</v>
      </c>
      <c r="CJ170">
        <v>496.2</v>
      </c>
      <c r="CK170">
        <v>490</v>
      </c>
      <c r="CL170">
        <v>483.3</v>
      </c>
      <c r="CM170">
        <v>668</v>
      </c>
      <c r="CN170">
        <v>565.29999999999995</v>
      </c>
      <c r="CO170">
        <v>518.20000000000005</v>
      </c>
      <c r="CP170">
        <v>495.9</v>
      </c>
      <c r="CQ170">
        <v>483.3</v>
      </c>
      <c r="CR170">
        <v>476.2</v>
      </c>
      <c r="CS170">
        <v>468.1</v>
      </c>
      <c r="CT170">
        <v>647</v>
      </c>
      <c r="CU170">
        <v>551.4</v>
      </c>
      <c r="CV170">
        <v>508.2</v>
      </c>
      <c r="CW170">
        <v>485.1</v>
      </c>
      <c r="CX170">
        <v>468.9</v>
      </c>
      <c r="CY170">
        <v>456.8</v>
      </c>
      <c r="CZ170">
        <v>443.6</v>
      </c>
      <c r="DA170">
        <v>635.5</v>
      </c>
      <c r="DB170">
        <v>534.1</v>
      </c>
      <c r="DC170">
        <v>496.1</v>
      </c>
      <c r="DD170">
        <v>480.3</v>
      </c>
      <c r="DE170">
        <v>464.7</v>
      </c>
      <c r="DF170">
        <v>447.9</v>
      </c>
      <c r="DG170">
        <v>424</v>
      </c>
      <c r="DH170">
        <v>624.9</v>
      </c>
      <c r="DI170">
        <v>522.29999999999995</v>
      </c>
      <c r="DJ170">
        <v>481.2</v>
      </c>
      <c r="DK170">
        <v>454.9</v>
      </c>
      <c r="DL170">
        <v>435.8</v>
      </c>
      <c r="DM170">
        <v>422.8</v>
      </c>
      <c r="DN170">
        <v>400.1</v>
      </c>
      <c r="DO170">
        <v>641</v>
      </c>
      <c r="DP170">
        <v>531.1</v>
      </c>
      <c r="DQ170">
        <v>484.5</v>
      </c>
      <c r="DR170">
        <v>453.7</v>
      </c>
      <c r="DS170">
        <v>428</v>
      </c>
      <c r="DT170">
        <v>406</v>
      </c>
      <c r="DU170">
        <v>374.2</v>
      </c>
      <c r="DV170">
        <v>711.5</v>
      </c>
      <c r="DW170">
        <v>572.70000000000005</v>
      </c>
      <c r="DX170">
        <v>505.8</v>
      </c>
      <c r="DY170">
        <v>470.2</v>
      </c>
      <c r="DZ170">
        <v>440</v>
      </c>
      <c r="EA170">
        <v>412.6</v>
      </c>
      <c r="EB170">
        <v>354.6</v>
      </c>
      <c r="EC170">
        <v>840.3</v>
      </c>
      <c r="ED170">
        <v>660.8</v>
      </c>
      <c r="EE170">
        <v>561.6</v>
      </c>
      <c r="EF170">
        <v>509.8</v>
      </c>
      <c r="EG170">
        <v>482.4</v>
      </c>
      <c r="EH170">
        <v>460.1</v>
      </c>
      <c r="EI170">
        <v>418</v>
      </c>
      <c r="EJ170">
        <v>970.3</v>
      </c>
      <c r="EK170">
        <v>763</v>
      </c>
      <c r="EL170">
        <v>648.5</v>
      </c>
      <c r="EM170">
        <v>588.6</v>
      </c>
      <c r="EN170">
        <v>557</v>
      </c>
      <c r="EO170">
        <v>521.29999999999995</v>
      </c>
      <c r="EP170">
        <v>467.6</v>
      </c>
      <c r="EQ170">
        <v>0.83899999999999997</v>
      </c>
      <c r="ER170">
        <v>1.0905</v>
      </c>
      <c r="ES170">
        <v>1.2105999999999999</v>
      </c>
      <c r="ET170">
        <v>0.64180000000000004</v>
      </c>
      <c r="EU170">
        <v>0.87370000000000003</v>
      </c>
      <c r="EV170">
        <v>1.0062</v>
      </c>
      <c r="EW170">
        <v>0</v>
      </c>
      <c r="EX170">
        <v>0</v>
      </c>
      <c r="EY170">
        <v>2024</v>
      </c>
      <c r="EZ170">
        <v>0.98160000000000003</v>
      </c>
      <c r="FA170">
        <v>611.20000000000005</v>
      </c>
      <c r="FB170" t="s">
        <v>6447</v>
      </c>
      <c r="FC170">
        <v>8.9489999999999998</v>
      </c>
      <c r="FD170">
        <v>4131</v>
      </c>
      <c r="FE170">
        <v>22.6</v>
      </c>
      <c r="FF170">
        <v>30.8</v>
      </c>
      <c r="FG170">
        <v>33.200000000000003</v>
      </c>
      <c r="FH170">
        <v>73.3</v>
      </c>
      <c r="FI170">
        <v>57.4</v>
      </c>
      <c r="FJ170">
        <v>723.1</v>
      </c>
      <c r="FK170">
        <v>557.70000000000005</v>
      </c>
      <c r="FL170">
        <v>495.6</v>
      </c>
      <c r="FM170">
        <v>934.9</v>
      </c>
      <c r="FN170">
        <v>686.7</v>
      </c>
      <c r="FO170">
        <v>596.29999999999995</v>
      </c>
      <c r="FP170">
        <v>603</v>
      </c>
      <c r="FQ170">
        <v>575</v>
      </c>
      <c r="FR170">
        <v>0.995</v>
      </c>
      <c r="FS170">
        <v>1.0436000000000001</v>
      </c>
      <c r="FT170">
        <v>551.9</v>
      </c>
      <c r="FU170">
        <v>453.7</v>
      </c>
      <c r="FV170">
        <v>430.7</v>
      </c>
      <c r="FW170">
        <v>39.1</v>
      </c>
      <c r="FX170">
        <v>173.9</v>
      </c>
      <c r="FY170">
        <v>697.6</v>
      </c>
      <c r="FZ170">
        <v>492.1</v>
      </c>
      <c r="GA170">
        <v>474.3</v>
      </c>
      <c r="GB170">
        <v>444.1</v>
      </c>
      <c r="GC170">
        <v>415</v>
      </c>
      <c r="GD170">
        <v>363.6</v>
      </c>
      <c r="GE170">
        <v>333</v>
      </c>
      <c r="GF170">
        <v>308.2</v>
      </c>
      <c r="GG170">
        <v>355</v>
      </c>
      <c r="GH170">
        <v>406.2</v>
      </c>
    </row>
    <row r="171" spans="1:190" x14ac:dyDescent="0.25">
      <c r="A171" t="s">
        <v>5999</v>
      </c>
      <c r="B171" t="s">
        <v>6000</v>
      </c>
      <c r="C171" t="s">
        <v>166</v>
      </c>
      <c r="D171" t="s">
        <v>1487</v>
      </c>
      <c r="E171" t="s">
        <v>1455</v>
      </c>
      <c r="F171" t="s">
        <v>1930</v>
      </c>
      <c r="G171" t="s">
        <v>1879</v>
      </c>
      <c r="H171">
        <v>1992</v>
      </c>
      <c r="I171" t="s">
        <v>6001</v>
      </c>
      <c r="J171" t="s">
        <v>5540</v>
      </c>
      <c r="K171" t="s">
        <v>924</v>
      </c>
      <c r="L171" t="s">
        <v>1698</v>
      </c>
      <c r="M171" t="s">
        <v>1781</v>
      </c>
      <c r="N171">
        <v>375</v>
      </c>
      <c r="O171" s="96">
        <v>45382.875706018516</v>
      </c>
      <c r="P171">
        <v>10.57</v>
      </c>
      <c r="Q171">
        <v>9.7460000000000004</v>
      </c>
      <c r="R171">
        <v>2.0299999999999998</v>
      </c>
      <c r="S171">
        <v>3.34</v>
      </c>
      <c r="T171">
        <v>4346</v>
      </c>
      <c r="U171">
        <v>0</v>
      </c>
      <c r="V171">
        <v>0.2</v>
      </c>
      <c r="W171">
        <v>624.1</v>
      </c>
      <c r="X171">
        <v>0.87660000000000005</v>
      </c>
      <c r="Y171">
        <v>684.5</v>
      </c>
      <c r="Z171">
        <v>1.0810999999999999</v>
      </c>
      <c r="AA171">
        <v>555</v>
      </c>
      <c r="AB171">
        <v>1025.2</v>
      </c>
      <c r="AC171">
        <v>820.6</v>
      </c>
      <c r="AD171">
        <v>710</v>
      </c>
      <c r="AE171">
        <v>652.4</v>
      </c>
      <c r="AF171">
        <v>624.9</v>
      </c>
      <c r="AG171">
        <v>600.5</v>
      </c>
      <c r="AH171">
        <v>568.29999999999995</v>
      </c>
      <c r="AI171">
        <v>0</v>
      </c>
      <c r="AJ171">
        <v>0</v>
      </c>
      <c r="AK171">
        <v>0</v>
      </c>
      <c r="AL171">
        <v>0</v>
      </c>
      <c r="AM171">
        <v>0</v>
      </c>
      <c r="AN171">
        <v>0</v>
      </c>
      <c r="AO171">
        <v>0</v>
      </c>
      <c r="AP171">
        <v>791</v>
      </c>
      <c r="AQ171">
        <v>645.70000000000005</v>
      </c>
      <c r="AR171">
        <v>573</v>
      </c>
      <c r="AS171">
        <v>535</v>
      </c>
      <c r="AT171">
        <v>513.5</v>
      </c>
      <c r="AU171">
        <v>495.9</v>
      </c>
      <c r="AV171">
        <v>470.2</v>
      </c>
      <c r="AW171">
        <v>0</v>
      </c>
      <c r="AX171">
        <v>0</v>
      </c>
      <c r="AY171">
        <v>0</v>
      </c>
      <c r="AZ171">
        <v>0</v>
      </c>
      <c r="BA171">
        <v>0</v>
      </c>
      <c r="BB171">
        <v>0</v>
      </c>
      <c r="BC171">
        <v>0</v>
      </c>
      <c r="BD171">
        <v>1021</v>
      </c>
      <c r="BE171">
        <v>771.8</v>
      </c>
      <c r="BF171">
        <v>642.5</v>
      </c>
      <c r="BG171">
        <v>570.1</v>
      </c>
      <c r="BH171">
        <v>533.20000000000005</v>
      </c>
      <c r="BI171">
        <v>501.1</v>
      </c>
      <c r="BJ171">
        <v>450.2</v>
      </c>
      <c r="BK171">
        <v>43.1</v>
      </c>
      <c r="BL171">
        <v>40.9</v>
      </c>
      <c r="BM171">
        <v>39.299999999999997</v>
      </c>
      <c r="BN171">
        <v>37.799999999999997</v>
      </c>
      <c r="BO171">
        <v>37</v>
      </c>
      <c r="BP171">
        <v>36.6</v>
      </c>
      <c r="BQ171">
        <v>36.799999999999997</v>
      </c>
      <c r="BR171">
        <v>143.5</v>
      </c>
      <c r="BS171">
        <v>147.30000000000001</v>
      </c>
      <c r="BT171">
        <v>148.69999999999999</v>
      </c>
      <c r="BU171">
        <v>149.6</v>
      </c>
      <c r="BV171">
        <v>149.80000000000001</v>
      </c>
      <c r="BW171">
        <v>173</v>
      </c>
      <c r="BX171">
        <v>175.7</v>
      </c>
      <c r="BY171">
        <v>1067.9000000000001</v>
      </c>
      <c r="BZ171">
        <v>868.8</v>
      </c>
      <c r="CA171">
        <v>764.3</v>
      </c>
      <c r="CB171">
        <v>711.3</v>
      </c>
      <c r="CC171">
        <v>688.6</v>
      </c>
      <c r="CD171">
        <v>676.2</v>
      </c>
      <c r="CE171">
        <v>666</v>
      </c>
      <c r="CF171">
        <v>702.4</v>
      </c>
      <c r="CG171">
        <v>588.29999999999995</v>
      </c>
      <c r="CH171">
        <v>532.79999999999995</v>
      </c>
      <c r="CI171">
        <v>507.7</v>
      </c>
      <c r="CJ171">
        <v>495.4</v>
      </c>
      <c r="CK171">
        <v>488.9</v>
      </c>
      <c r="CL171">
        <v>482</v>
      </c>
      <c r="CM171">
        <v>667.6</v>
      </c>
      <c r="CN171">
        <v>566</v>
      </c>
      <c r="CO171">
        <v>518.9</v>
      </c>
      <c r="CP171">
        <v>496.1</v>
      </c>
      <c r="CQ171">
        <v>483</v>
      </c>
      <c r="CR171">
        <v>475.2</v>
      </c>
      <c r="CS171">
        <v>466.9</v>
      </c>
      <c r="CT171">
        <v>646.9</v>
      </c>
      <c r="CU171">
        <v>552.20000000000005</v>
      </c>
      <c r="CV171">
        <v>509.1</v>
      </c>
      <c r="CW171">
        <v>485.9</v>
      </c>
      <c r="CX171">
        <v>469.3</v>
      </c>
      <c r="CY171">
        <v>456.8</v>
      </c>
      <c r="CZ171">
        <v>442.6</v>
      </c>
      <c r="DA171">
        <v>639.29999999999995</v>
      </c>
      <c r="DB171">
        <v>536.20000000000005</v>
      </c>
      <c r="DC171">
        <v>495.5</v>
      </c>
      <c r="DD171">
        <v>477.1</v>
      </c>
      <c r="DE171">
        <v>465.6</v>
      </c>
      <c r="DF171">
        <v>448.9</v>
      </c>
      <c r="DG171">
        <v>424.2</v>
      </c>
      <c r="DH171">
        <v>630.4</v>
      </c>
      <c r="DI171">
        <v>525.9</v>
      </c>
      <c r="DJ171">
        <v>483.2</v>
      </c>
      <c r="DK171">
        <v>455.7</v>
      </c>
      <c r="DL171">
        <v>434.2</v>
      </c>
      <c r="DM171">
        <v>419.8</v>
      </c>
      <c r="DN171">
        <v>396.8</v>
      </c>
      <c r="DO171">
        <v>647.5</v>
      </c>
      <c r="DP171">
        <v>535.70000000000005</v>
      </c>
      <c r="DQ171">
        <v>487.6</v>
      </c>
      <c r="DR171">
        <v>456.5</v>
      </c>
      <c r="DS171">
        <v>430.1</v>
      </c>
      <c r="DT171">
        <v>406.9</v>
      </c>
      <c r="DU171">
        <v>371</v>
      </c>
      <c r="DV171">
        <v>719.9</v>
      </c>
      <c r="DW171">
        <v>579.20000000000005</v>
      </c>
      <c r="DX171">
        <v>510.1</v>
      </c>
      <c r="DY171">
        <v>474.2</v>
      </c>
      <c r="DZ171">
        <v>444.3</v>
      </c>
      <c r="EA171">
        <v>417.2</v>
      </c>
      <c r="EB171">
        <v>361.3</v>
      </c>
      <c r="EC171">
        <v>850.9</v>
      </c>
      <c r="ED171">
        <v>668.8</v>
      </c>
      <c r="EE171">
        <v>568</v>
      </c>
      <c r="EF171">
        <v>514</v>
      </c>
      <c r="EG171">
        <v>486</v>
      </c>
      <c r="EH171">
        <v>464</v>
      </c>
      <c r="EI171">
        <v>422.5</v>
      </c>
      <c r="EJ171">
        <v>982.5</v>
      </c>
      <c r="EK171">
        <v>772.3</v>
      </c>
      <c r="EL171">
        <v>655.8</v>
      </c>
      <c r="EM171">
        <v>593.5</v>
      </c>
      <c r="EN171">
        <v>561.1</v>
      </c>
      <c r="EO171">
        <v>524.70000000000005</v>
      </c>
      <c r="EP171">
        <v>470.5</v>
      </c>
      <c r="EQ171">
        <v>0.83520000000000005</v>
      </c>
      <c r="ER171">
        <v>1.0880000000000001</v>
      </c>
      <c r="ES171">
        <v>1.1140000000000001</v>
      </c>
      <c r="ET171">
        <v>0.56499999999999995</v>
      </c>
      <c r="EU171">
        <v>0.78939999999999999</v>
      </c>
      <c r="EV171">
        <v>0.93679999999999997</v>
      </c>
      <c r="EW171">
        <v>0</v>
      </c>
      <c r="EX171">
        <v>0</v>
      </c>
      <c r="EY171">
        <v>2024</v>
      </c>
      <c r="EZ171">
        <v>0.88859999999999995</v>
      </c>
      <c r="FA171">
        <v>675.2</v>
      </c>
      <c r="FB171" t="s">
        <v>6504</v>
      </c>
      <c r="FC171">
        <v>7.6849999999999996</v>
      </c>
      <c r="FD171">
        <v>5361</v>
      </c>
      <c r="FE171">
        <v>22.8</v>
      </c>
      <c r="FF171">
        <v>25.7</v>
      </c>
      <c r="FG171">
        <v>21</v>
      </c>
      <c r="FH171">
        <v>63.4</v>
      </c>
      <c r="FI171">
        <v>54.6</v>
      </c>
      <c r="FJ171">
        <v>820.9</v>
      </c>
      <c r="FK171">
        <v>615.29999999999995</v>
      </c>
      <c r="FL171">
        <v>538.6</v>
      </c>
      <c r="FM171">
        <v>1061.9000000000001</v>
      </c>
      <c r="FN171">
        <v>760.1</v>
      </c>
      <c r="FO171">
        <v>640.5</v>
      </c>
      <c r="FP171">
        <v>674.5</v>
      </c>
      <c r="FQ171">
        <v>625.79999999999995</v>
      </c>
      <c r="FR171">
        <v>0.88949999999999996</v>
      </c>
      <c r="FS171">
        <v>0.95879999999999999</v>
      </c>
      <c r="FT171">
        <v>604.29999999999995</v>
      </c>
      <c r="FU171">
        <v>505.3</v>
      </c>
      <c r="FV171">
        <v>479</v>
      </c>
      <c r="FW171">
        <v>39.6</v>
      </c>
      <c r="FX171">
        <v>178.6</v>
      </c>
      <c r="FY171">
        <v>752.4</v>
      </c>
      <c r="FZ171">
        <v>522.4</v>
      </c>
      <c r="GA171">
        <v>504.4</v>
      </c>
      <c r="GB171">
        <v>475.6</v>
      </c>
      <c r="GC171">
        <v>454.4</v>
      </c>
      <c r="GD171">
        <v>417.8</v>
      </c>
      <c r="GE171">
        <v>394.5</v>
      </c>
      <c r="GF171">
        <v>400.8</v>
      </c>
      <c r="GG171">
        <v>425.7</v>
      </c>
      <c r="GH171">
        <v>456.3</v>
      </c>
    </row>
    <row r="172" spans="1:190" x14ac:dyDescent="0.25">
      <c r="A172" t="s">
        <v>5540</v>
      </c>
      <c r="B172" t="s">
        <v>6389</v>
      </c>
      <c r="C172" t="s">
        <v>6390</v>
      </c>
      <c r="D172" t="s">
        <v>6391</v>
      </c>
      <c r="E172" t="s">
        <v>1877</v>
      </c>
      <c r="F172" t="s">
        <v>1880</v>
      </c>
      <c r="G172" t="s">
        <v>1879</v>
      </c>
      <c r="H172">
        <v>2001</v>
      </c>
      <c r="I172" t="s">
        <v>5540</v>
      </c>
      <c r="J172" t="s">
        <v>5540</v>
      </c>
      <c r="K172" t="s">
        <v>924</v>
      </c>
      <c r="L172" t="s">
        <v>1698</v>
      </c>
      <c r="M172" t="s">
        <v>1781</v>
      </c>
      <c r="N172">
        <v>510</v>
      </c>
      <c r="O172" s="96">
        <v>45382.867800925924</v>
      </c>
      <c r="P172">
        <v>10.757</v>
      </c>
      <c r="Q172">
        <v>9.6579999999999995</v>
      </c>
      <c r="R172">
        <v>2.153</v>
      </c>
      <c r="S172">
        <v>3.52</v>
      </c>
      <c r="T172">
        <v>5225</v>
      </c>
      <c r="U172">
        <v>0</v>
      </c>
      <c r="V172">
        <v>0.19</v>
      </c>
      <c r="W172">
        <v>616</v>
      </c>
      <c r="X172">
        <v>0.88790000000000002</v>
      </c>
      <c r="Y172">
        <v>675.8</v>
      </c>
      <c r="Z172">
        <v>1.0891999999999999</v>
      </c>
      <c r="AA172">
        <v>550.9</v>
      </c>
      <c r="AB172">
        <v>989.1</v>
      </c>
      <c r="AC172">
        <v>798.1</v>
      </c>
      <c r="AD172">
        <v>696.1</v>
      </c>
      <c r="AE172">
        <v>646.9</v>
      </c>
      <c r="AF172">
        <v>623.9</v>
      </c>
      <c r="AG172">
        <v>599.20000000000005</v>
      </c>
      <c r="AH172">
        <v>570.9</v>
      </c>
      <c r="AI172">
        <v>0</v>
      </c>
      <c r="AJ172">
        <v>0</v>
      </c>
      <c r="AK172">
        <v>0</v>
      </c>
      <c r="AL172">
        <v>0</v>
      </c>
      <c r="AM172">
        <v>0</v>
      </c>
      <c r="AN172">
        <v>0</v>
      </c>
      <c r="AO172">
        <v>0</v>
      </c>
      <c r="AP172">
        <v>765.3</v>
      </c>
      <c r="AQ172">
        <v>630.70000000000005</v>
      </c>
      <c r="AR172">
        <v>564.79999999999995</v>
      </c>
      <c r="AS172">
        <v>532.79999999999995</v>
      </c>
      <c r="AT172">
        <v>514.6</v>
      </c>
      <c r="AU172">
        <v>499.2</v>
      </c>
      <c r="AV172">
        <v>477.9</v>
      </c>
      <c r="AW172">
        <v>0</v>
      </c>
      <c r="AX172">
        <v>0</v>
      </c>
      <c r="AY172">
        <v>0</v>
      </c>
      <c r="AZ172">
        <v>0</v>
      </c>
      <c r="BA172">
        <v>0</v>
      </c>
      <c r="BB172">
        <v>0</v>
      </c>
      <c r="BC172">
        <v>0</v>
      </c>
      <c r="BD172">
        <v>985.2</v>
      </c>
      <c r="BE172">
        <v>751.6</v>
      </c>
      <c r="BF172">
        <v>631.5</v>
      </c>
      <c r="BG172">
        <v>567.1</v>
      </c>
      <c r="BH172">
        <v>533.79999999999995</v>
      </c>
      <c r="BI172">
        <v>504.4</v>
      </c>
      <c r="BJ172">
        <v>459.3</v>
      </c>
      <c r="BK172">
        <v>43</v>
      </c>
      <c r="BL172">
        <v>40.6</v>
      </c>
      <c r="BM172">
        <v>39</v>
      </c>
      <c r="BN172">
        <v>37.6</v>
      </c>
      <c r="BO172">
        <v>37</v>
      </c>
      <c r="BP172">
        <v>37.1</v>
      </c>
      <c r="BQ172">
        <v>37.1</v>
      </c>
      <c r="BR172">
        <v>143.9</v>
      </c>
      <c r="BS172">
        <v>147.80000000000001</v>
      </c>
      <c r="BT172">
        <v>149.19999999999999</v>
      </c>
      <c r="BU172">
        <v>149.9</v>
      </c>
      <c r="BV172">
        <v>151.1</v>
      </c>
      <c r="BW172">
        <v>174.1</v>
      </c>
      <c r="BX172">
        <v>176.3</v>
      </c>
      <c r="BY172">
        <v>1028</v>
      </c>
      <c r="BZ172">
        <v>843.7</v>
      </c>
      <c r="CA172">
        <v>748.9</v>
      </c>
      <c r="CB172">
        <v>706.4</v>
      </c>
      <c r="CC172">
        <v>689.8</v>
      </c>
      <c r="CD172">
        <v>680.5</v>
      </c>
      <c r="CE172">
        <v>672.9</v>
      </c>
      <c r="CF172">
        <v>677.9</v>
      </c>
      <c r="CG172">
        <v>573.5</v>
      </c>
      <c r="CH172">
        <v>525.29999999999995</v>
      </c>
      <c r="CI172">
        <v>505.1</v>
      </c>
      <c r="CJ172">
        <v>496.6</v>
      </c>
      <c r="CK172">
        <v>491.8</v>
      </c>
      <c r="CL172">
        <v>486.7</v>
      </c>
      <c r="CM172">
        <v>645.4</v>
      </c>
      <c r="CN172">
        <v>553.4</v>
      </c>
      <c r="CO172">
        <v>512.70000000000005</v>
      </c>
      <c r="CP172">
        <v>493.9</v>
      </c>
      <c r="CQ172">
        <v>484.3</v>
      </c>
      <c r="CR172">
        <v>479.3</v>
      </c>
      <c r="CS172">
        <v>473.3</v>
      </c>
      <c r="CT172">
        <v>625.70000000000005</v>
      </c>
      <c r="CU172">
        <v>540.79999999999995</v>
      </c>
      <c r="CV172">
        <v>503.5</v>
      </c>
      <c r="CW172">
        <v>483.4</v>
      </c>
      <c r="CX172">
        <v>470.2</v>
      </c>
      <c r="CY172">
        <v>461.3</v>
      </c>
      <c r="CZ172">
        <v>451.6</v>
      </c>
      <c r="DA172">
        <v>623.70000000000005</v>
      </c>
      <c r="DB172">
        <v>529.29999999999995</v>
      </c>
      <c r="DC172">
        <v>494.6</v>
      </c>
      <c r="DD172">
        <v>480.9</v>
      </c>
      <c r="DE172">
        <v>465.1</v>
      </c>
      <c r="DF172">
        <v>451.4</v>
      </c>
      <c r="DG172">
        <v>432.7</v>
      </c>
      <c r="DH172">
        <v>614.70000000000005</v>
      </c>
      <c r="DI172">
        <v>518.79999999999995</v>
      </c>
      <c r="DJ172">
        <v>481.1</v>
      </c>
      <c r="DK172">
        <v>458.5</v>
      </c>
      <c r="DL172">
        <v>442.3</v>
      </c>
      <c r="DM172">
        <v>431.1</v>
      </c>
      <c r="DN172">
        <v>412.1</v>
      </c>
      <c r="DO172">
        <v>630.79999999999995</v>
      </c>
      <c r="DP172">
        <v>527.4</v>
      </c>
      <c r="DQ172">
        <v>484.4</v>
      </c>
      <c r="DR172">
        <v>457.5</v>
      </c>
      <c r="DS172">
        <v>435.4</v>
      </c>
      <c r="DT172">
        <v>416.7</v>
      </c>
      <c r="DU172">
        <v>389.9</v>
      </c>
      <c r="DV172">
        <v>698.4</v>
      </c>
      <c r="DW172">
        <v>566.9</v>
      </c>
      <c r="DX172">
        <v>504.6</v>
      </c>
      <c r="DY172">
        <v>472.3</v>
      </c>
      <c r="DZ172">
        <v>446.1</v>
      </c>
      <c r="EA172">
        <v>422.4</v>
      </c>
      <c r="EB172">
        <v>374.2</v>
      </c>
      <c r="EC172">
        <v>823</v>
      </c>
      <c r="ED172">
        <v>651.70000000000005</v>
      </c>
      <c r="EE172">
        <v>557</v>
      </c>
      <c r="EF172">
        <v>508.7</v>
      </c>
      <c r="EG172">
        <v>483.5</v>
      </c>
      <c r="EH172">
        <v>464.2</v>
      </c>
      <c r="EI172">
        <v>427.8</v>
      </c>
      <c r="EJ172">
        <v>950.3</v>
      </c>
      <c r="EK172">
        <v>752.5</v>
      </c>
      <c r="EL172">
        <v>643.20000000000005</v>
      </c>
      <c r="EM172">
        <v>587.29999999999995</v>
      </c>
      <c r="EN172">
        <v>558</v>
      </c>
      <c r="EO172">
        <v>517.79999999999995</v>
      </c>
      <c r="EP172">
        <v>468.9</v>
      </c>
      <c r="EQ172">
        <v>0.85960000000000003</v>
      </c>
      <c r="ER172">
        <v>1.0968</v>
      </c>
      <c r="ES172">
        <v>1.2371000000000001</v>
      </c>
      <c r="ET172">
        <v>0.68100000000000005</v>
      </c>
      <c r="EU172">
        <v>0.91269999999999996</v>
      </c>
      <c r="EV172">
        <v>1.042</v>
      </c>
      <c r="EW172">
        <v>0</v>
      </c>
      <c r="EX172">
        <v>0</v>
      </c>
      <c r="EY172">
        <v>2024</v>
      </c>
      <c r="EZ172">
        <v>1.0216000000000001</v>
      </c>
      <c r="FA172">
        <v>587.29999999999995</v>
      </c>
      <c r="FB172" t="s">
        <v>6560</v>
      </c>
      <c r="FC172">
        <v>9.8930000000000007</v>
      </c>
      <c r="FD172">
        <v>7498</v>
      </c>
      <c r="FE172">
        <v>30.7</v>
      </c>
      <c r="FF172">
        <v>37.4</v>
      </c>
      <c r="FG172">
        <v>49.6</v>
      </c>
      <c r="FH172">
        <v>112.9</v>
      </c>
      <c r="FI172">
        <v>0</v>
      </c>
      <c r="FJ172">
        <v>686.4</v>
      </c>
      <c r="FK172">
        <v>537</v>
      </c>
      <c r="FL172">
        <v>485</v>
      </c>
      <c r="FM172">
        <v>881.1</v>
      </c>
      <c r="FN172">
        <v>657.4</v>
      </c>
      <c r="FO172">
        <v>575.79999999999995</v>
      </c>
      <c r="FP172">
        <v>581.1</v>
      </c>
      <c r="FQ172">
        <v>550.29999999999995</v>
      </c>
      <c r="FR172">
        <v>1.0325</v>
      </c>
      <c r="FS172">
        <v>1.0904</v>
      </c>
      <c r="FT172">
        <v>538.79999999999995</v>
      </c>
      <c r="FU172">
        <v>456.2</v>
      </c>
      <c r="FV172">
        <v>437.9</v>
      </c>
      <c r="FW172">
        <v>38.4</v>
      </c>
      <c r="FX172">
        <v>177.2</v>
      </c>
      <c r="FY172">
        <v>673.3</v>
      </c>
      <c r="FZ172">
        <v>477.8</v>
      </c>
      <c r="GA172">
        <v>462.6</v>
      </c>
      <c r="GB172">
        <v>438.3</v>
      </c>
      <c r="GC172">
        <v>415.6</v>
      </c>
      <c r="GD172">
        <v>403.4</v>
      </c>
      <c r="GE172">
        <v>379.4</v>
      </c>
      <c r="GF172">
        <v>340.7</v>
      </c>
      <c r="GG172">
        <v>365.4</v>
      </c>
      <c r="GH172">
        <v>404.3</v>
      </c>
    </row>
    <row r="173" spans="1:190" x14ac:dyDescent="0.25">
      <c r="A173" t="s">
        <v>6427</v>
      </c>
      <c r="B173" t="s">
        <v>6428</v>
      </c>
      <c r="C173" t="s">
        <v>185</v>
      </c>
      <c r="D173" t="s">
        <v>186</v>
      </c>
      <c r="E173" t="s">
        <v>1877</v>
      </c>
      <c r="F173" t="s">
        <v>1880</v>
      </c>
      <c r="G173" t="s">
        <v>1879</v>
      </c>
      <c r="H173">
        <v>2001</v>
      </c>
      <c r="I173" t="s">
        <v>5540</v>
      </c>
      <c r="J173" t="s">
        <v>5540</v>
      </c>
      <c r="K173" t="s">
        <v>924</v>
      </c>
      <c r="L173" t="s">
        <v>1698</v>
      </c>
      <c r="M173" t="s">
        <v>1781</v>
      </c>
      <c r="N173">
        <v>640</v>
      </c>
      <c r="O173" s="96">
        <v>45382.873611111114</v>
      </c>
      <c r="P173">
        <v>10.757</v>
      </c>
      <c r="Q173">
        <v>9.65</v>
      </c>
      <c r="R173">
        <v>2.141</v>
      </c>
      <c r="S173">
        <v>3.52</v>
      </c>
      <c r="T173">
        <v>5054</v>
      </c>
      <c r="U173">
        <v>0</v>
      </c>
      <c r="V173">
        <v>0.18</v>
      </c>
      <c r="W173">
        <v>611.5</v>
      </c>
      <c r="X173">
        <v>0.89549999999999996</v>
      </c>
      <c r="Y173">
        <v>670</v>
      </c>
      <c r="Z173">
        <v>1.0973999999999999</v>
      </c>
      <c r="AA173">
        <v>546.79999999999995</v>
      </c>
      <c r="AB173">
        <v>982.5</v>
      </c>
      <c r="AC173">
        <v>792.7</v>
      </c>
      <c r="AD173">
        <v>690.3</v>
      </c>
      <c r="AE173">
        <v>641.1</v>
      </c>
      <c r="AF173">
        <v>618.29999999999995</v>
      </c>
      <c r="AG173">
        <v>593.6</v>
      </c>
      <c r="AH173">
        <v>564.79999999999995</v>
      </c>
      <c r="AI173">
        <v>0</v>
      </c>
      <c r="AJ173">
        <v>0</v>
      </c>
      <c r="AK173">
        <v>0</v>
      </c>
      <c r="AL173">
        <v>0</v>
      </c>
      <c r="AM173">
        <v>0</v>
      </c>
      <c r="AN173">
        <v>0</v>
      </c>
      <c r="AO173">
        <v>0</v>
      </c>
      <c r="AP173">
        <v>760</v>
      </c>
      <c r="AQ173">
        <v>626.4</v>
      </c>
      <c r="AR173">
        <v>560.9</v>
      </c>
      <c r="AS173">
        <v>528.9</v>
      </c>
      <c r="AT173">
        <v>510.7</v>
      </c>
      <c r="AU173">
        <v>495.1</v>
      </c>
      <c r="AV173">
        <v>473</v>
      </c>
      <c r="AW173">
        <v>0</v>
      </c>
      <c r="AX173">
        <v>0</v>
      </c>
      <c r="AY173">
        <v>0</v>
      </c>
      <c r="AZ173">
        <v>0</v>
      </c>
      <c r="BA173">
        <v>0</v>
      </c>
      <c r="BB173">
        <v>0</v>
      </c>
      <c r="BC173">
        <v>0</v>
      </c>
      <c r="BD173">
        <v>978.6</v>
      </c>
      <c r="BE173">
        <v>746.5</v>
      </c>
      <c r="BF173">
        <v>626.70000000000005</v>
      </c>
      <c r="BG173">
        <v>562.6</v>
      </c>
      <c r="BH173">
        <v>529.6</v>
      </c>
      <c r="BI173">
        <v>500.3</v>
      </c>
      <c r="BJ173">
        <v>455.2</v>
      </c>
      <c r="BK173">
        <v>42.9</v>
      </c>
      <c r="BL173">
        <v>40.6</v>
      </c>
      <c r="BM173">
        <v>38.799999999999997</v>
      </c>
      <c r="BN173">
        <v>37.299999999999997</v>
      </c>
      <c r="BO173">
        <v>36.9</v>
      </c>
      <c r="BP173">
        <v>36.6</v>
      </c>
      <c r="BQ173">
        <v>36.5</v>
      </c>
      <c r="BR173">
        <v>143.9</v>
      </c>
      <c r="BS173">
        <v>147.80000000000001</v>
      </c>
      <c r="BT173">
        <v>148.9</v>
      </c>
      <c r="BU173">
        <v>150.1</v>
      </c>
      <c r="BV173">
        <v>150.80000000000001</v>
      </c>
      <c r="BW173">
        <v>174.3</v>
      </c>
      <c r="BX173">
        <v>176.2</v>
      </c>
      <c r="BY173">
        <v>1021.1</v>
      </c>
      <c r="BZ173">
        <v>837.1</v>
      </c>
      <c r="CA173">
        <v>741.3</v>
      </c>
      <c r="CB173">
        <v>698.6</v>
      </c>
      <c r="CC173">
        <v>681.5</v>
      </c>
      <c r="CD173">
        <v>671.3</v>
      </c>
      <c r="CE173">
        <v>662.2</v>
      </c>
      <c r="CF173">
        <v>673.2</v>
      </c>
      <c r="CG173">
        <v>569.4</v>
      </c>
      <c r="CH173">
        <v>522.1</v>
      </c>
      <c r="CI173">
        <v>502</v>
      </c>
      <c r="CJ173">
        <v>493.4</v>
      </c>
      <c r="CK173">
        <v>488.3</v>
      </c>
      <c r="CL173">
        <v>482.6</v>
      </c>
      <c r="CM173">
        <v>640.9</v>
      </c>
      <c r="CN173">
        <v>549.79999999999995</v>
      </c>
      <c r="CO173">
        <v>510.1</v>
      </c>
      <c r="CP173">
        <v>491.2</v>
      </c>
      <c r="CQ173">
        <v>481.5</v>
      </c>
      <c r="CR173">
        <v>476.2</v>
      </c>
      <c r="CS173">
        <v>469.4</v>
      </c>
      <c r="CT173">
        <v>622.4</v>
      </c>
      <c r="CU173">
        <v>537.9</v>
      </c>
      <c r="CV173">
        <v>501.3</v>
      </c>
      <c r="CW173">
        <v>481.1</v>
      </c>
      <c r="CX173">
        <v>467.6</v>
      </c>
      <c r="CY173">
        <v>458.5</v>
      </c>
      <c r="CZ173">
        <v>448</v>
      </c>
      <c r="DA173">
        <v>618.9</v>
      </c>
      <c r="DB173">
        <v>525.70000000000005</v>
      </c>
      <c r="DC173">
        <v>492.2</v>
      </c>
      <c r="DD173">
        <v>478.7</v>
      </c>
      <c r="DE173">
        <v>463</v>
      </c>
      <c r="DF173">
        <v>448.9</v>
      </c>
      <c r="DG173">
        <v>429.7</v>
      </c>
      <c r="DH173">
        <v>609.70000000000005</v>
      </c>
      <c r="DI173">
        <v>515.20000000000005</v>
      </c>
      <c r="DJ173">
        <v>478.3</v>
      </c>
      <c r="DK173">
        <v>455.7</v>
      </c>
      <c r="DL173">
        <v>439.7</v>
      </c>
      <c r="DM173">
        <v>428.3</v>
      </c>
      <c r="DN173">
        <v>408.6</v>
      </c>
      <c r="DO173">
        <v>625.5</v>
      </c>
      <c r="DP173">
        <v>523.6</v>
      </c>
      <c r="DQ173">
        <v>481.5</v>
      </c>
      <c r="DR173">
        <v>454.3</v>
      </c>
      <c r="DS173">
        <v>432</v>
      </c>
      <c r="DT173">
        <v>413.2</v>
      </c>
      <c r="DU173">
        <v>385.7</v>
      </c>
      <c r="DV173">
        <v>693.9</v>
      </c>
      <c r="DW173">
        <v>562.6</v>
      </c>
      <c r="DX173">
        <v>501.6</v>
      </c>
      <c r="DY173">
        <v>469.5</v>
      </c>
      <c r="DZ173">
        <v>442.8</v>
      </c>
      <c r="EA173">
        <v>418.7</v>
      </c>
      <c r="EB173">
        <v>368.5</v>
      </c>
      <c r="EC173">
        <v>817.5</v>
      </c>
      <c r="ED173">
        <v>648</v>
      </c>
      <c r="EE173">
        <v>553.70000000000005</v>
      </c>
      <c r="EF173">
        <v>505.5</v>
      </c>
      <c r="EG173">
        <v>481</v>
      </c>
      <c r="EH173">
        <v>461.6</v>
      </c>
      <c r="EI173">
        <v>425.2</v>
      </c>
      <c r="EJ173">
        <v>943.9</v>
      </c>
      <c r="EK173">
        <v>748.3</v>
      </c>
      <c r="EL173">
        <v>639.4</v>
      </c>
      <c r="EM173">
        <v>583.6</v>
      </c>
      <c r="EN173">
        <v>555.1</v>
      </c>
      <c r="EO173">
        <v>515.79999999999995</v>
      </c>
      <c r="EP173">
        <v>467.4</v>
      </c>
      <c r="EQ173">
        <v>0.86560000000000004</v>
      </c>
      <c r="ER173">
        <v>1.1047</v>
      </c>
      <c r="ES173">
        <v>1.2135</v>
      </c>
      <c r="ET173">
        <v>0.66879999999999995</v>
      </c>
      <c r="EU173">
        <v>0.89159999999999995</v>
      </c>
      <c r="EV173">
        <v>1.0017</v>
      </c>
      <c r="EW173">
        <v>0</v>
      </c>
      <c r="EX173">
        <v>0</v>
      </c>
      <c r="EY173">
        <v>2024</v>
      </c>
      <c r="EZ173">
        <v>1.0018</v>
      </c>
      <c r="FA173">
        <v>598.9</v>
      </c>
      <c r="FB173" t="s">
        <v>6511</v>
      </c>
      <c r="FC173">
        <v>8.9559999999999995</v>
      </c>
      <c r="FD173">
        <v>4677</v>
      </c>
      <c r="FE173">
        <v>23</v>
      </c>
      <c r="FF173">
        <v>33.299999999999997</v>
      </c>
      <c r="FG173">
        <v>26.7</v>
      </c>
      <c r="FH173">
        <v>0</v>
      </c>
      <c r="FI173">
        <v>105.5</v>
      </c>
      <c r="FJ173">
        <v>697.8</v>
      </c>
      <c r="FK173">
        <v>548.4</v>
      </c>
      <c r="FL173">
        <v>494.4</v>
      </c>
      <c r="FM173">
        <v>897.1</v>
      </c>
      <c r="FN173">
        <v>672.9</v>
      </c>
      <c r="FO173">
        <v>599</v>
      </c>
      <c r="FP173">
        <v>597.1</v>
      </c>
      <c r="FQ173">
        <v>556</v>
      </c>
      <c r="FR173">
        <v>1.0048999999999999</v>
      </c>
      <c r="FS173">
        <v>1.0790999999999999</v>
      </c>
      <c r="FT173">
        <v>524.79999999999995</v>
      </c>
      <c r="FU173">
        <v>440.1</v>
      </c>
      <c r="FV173">
        <v>418.2</v>
      </c>
      <c r="FW173">
        <v>38.4</v>
      </c>
      <c r="FX173">
        <v>141.4</v>
      </c>
      <c r="FY173">
        <v>690.4</v>
      </c>
      <c r="FZ173">
        <v>491.5</v>
      </c>
      <c r="GA173">
        <v>474.8</v>
      </c>
      <c r="GB173">
        <v>446.6</v>
      </c>
      <c r="GC173">
        <v>418.8</v>
      </c>
      <c r="GD173">
        <v>363.8</v>
      </c>
      <c r="GE173">
        <v>318.5</v>
      </c>
      <c r="GF173">
        <v>281.7</v>
      </c>
      <c r="GG173">
        <v>311.10000000000002</v>
      </c>
      <c r="GH173">
        <v>359.2</v>
      </c>
    </row>
    <row r="174" spans="1:190" x14ac:dyDescent="0.25">
      <c r="A174" t="s">
        <v>5755</v>
      </c>
      <c r="B174" t="s">
        <v>6402</v>
      </c>
      <c r="C174" t="s">
        <v>5756</v>
      </c>
      <c r="D174" t="s">
        <v>5757</v>
      </c>
      <c r="E174" t="s">
        <v>1877</v>
      </c>
      <c r="F174" t="s">
        <v>1880</v>
      </c>
      <c r="G174" t="s">
        <v>1879</v>
      </c>
      <c r="H174">
        <v>2001</v>
      </c>
      <c r="I174" t="s">
        <v>5758</v>
      </c>
      <c r="J174" t="s">
        <v>5540</v>
      </c>
      <c r="K174" t="s">
        <v>924</v>
      </c>
      <c r="L174" t="s">
        <v>1698</v>
      </c>
      <c r="M174" t="s">
        <v>1781</v>
      </c>
      <c r="N174">
        <v>614</v>
      </c>
      <c r="O174" s="96">
        <v>45382.873043981483</v>
      </c>
      <c r="P174">
        <v>10.757</v>
      </c>
      <c r="Q174">
        <v>9.5869999999999997</v>
      </c>
      <c r="R174">
        <v>2.1280000000000001</v>
      </c>
      <c r="S174">
        <v>3.52</v>
      </c>
      <c r="T174">
        <v>4854</v>
      </c>
      <c r="U174">
        <v>0</v>
      </c>
      <c r="V174">
        <v>0</v>
      </c>
      <c r="W174">
        <v>608.9</v>
      </c>
      <c r="X174">
        <v>0.90559999999999996</v>
      </c>
      <c r="Y174">
        <v>662.5</v>
      </c>
      <c r="Z174">
        <v>1.1022000000000001</v>
      </c>
      <c r="AA174">
        <v>544.29999999999995</v>
      </c>
      <c r="AB174">
        <v>977.7</v>
      </c>
      <c r="AC174">
        <v>788.6</v>
      </c>
      <c r="AD174">
        <v>688.3</v>
      </c>
      <c r="AE174">
        <v>635.79999999999995</v>
      </c>
      <c r="AF174">
        <v>603.1</v>
      </c>
      <c r="AG174">
        <v>581</v>
      </c>
      <c r="AH174">
        <v>554</v>
      </c>
      <c r="AI174">
        <v>0</v>
      </c>
      <c r="AJ174">
        <v>0</v>
      </c>
      <c r="AK174">
        <v>0</v>
      </c>
      <c r="AL174">
        <v>0</v>
      </c>
      <c r="AM174">
        <v>0</v>
      </c>
      <c r="AN174">
        <v>0</v>
      </c>
      <c r="AO174">
        <v>0</v>
      </c>
      <c r="AP174">
        <v>755.5</v>
      </c>
      <c r="AQ174">
        <v>624.29999999999995</v>
      </c>
      <c r="AR174">
        <v>560.20000000000005</v>
      </c>
      <c r="AS174">
        <v>527.20000000000005</v>
      </c>
      <c r="AT174">
        <v>506.4</v>
      </c>
      <c r="AU174">
        <v>491.6</v>
      </c>
      <c r="AV174">
        <v>469.8</v>
      </c>
      <c r="AW174">
        <v>0</v>
      </c>
      <c r="AX174">
        <v>0</v>
      </c>
      <c r="AY174">
        <v>0</v>
      </c>
      <c r="AZ174">
        <v>0</v>
      </c>
      <c r="BA174">
        <v>0</v>
      </c>
      <c r="BB174">
        <v>0</v>
      </c>
      <c r="BC174">
        <v>0</v>
      </c>
      <c r="BD174">
        <v>978.6</v>
      </c>
      <c r="BE174">
        <v>744.6</v>
      </c>
      <c r="BF174">
        <v>625.70000000000005</v>
      </c>
      <c r="BG174">
        <v>560.6</v>
      </c>
      <c r="BH174">
        <v>525</v>
      </c>
      <c r="BI174">
        <v>496.4</v>
      </c>
      <c r="BJ174">
        <v>451.4</v>
      </c>
      <c r="BK174">
        <v>42.4</v>
      </c>
      <c r="BL174">
        <v>40.4</v>
      </c>
      <c r="BM174">
        <v>38.299999999999997</v>
      </c>
      <c r="BN174">
        <v>37.1</v>
      </c>
      <c r="BO174">
        <v>36.9</v>
      </c>
      <c r="BP174">
        <v>36.700000000000003</v>
      </c>
      <c r="BQ174">
        <v>36.700000000000003</v>
      </c>
      <c r="BR174">
        <v>143.6</v>
      </c>
      <c r="BS174">
        <v>148.30000000000001</v>
      </c>
      <c r="BT174">
        <v>152.1</v>
      </c>
      <c r="BU174">
        <v>157.80000000000001</v>
      </c>
      <c r="BV174">
        <v>170</v>
      </c>
      <c r="BW174">
        <v>177.2</v>
      </c>
      <c r="BX174">
        <v>178.1</v>
      </c>
      <c r="BY174">
        <v>968.4</v>
      </c>
      <c r="BZ174">
        <v>800.7</v>
      </c>
      <c r="CA174">
        <v>720.5</v>
      </c>
      <c r="CB174">
        <v>690.5</v>
      </c>
      <c r="CC174">
        <v>676.4</v>
      </c>
      <c r="CD174">
        <v>668.1</v>
      </c>
      <c r="CE174">
        <v>661.3</v>
      </c>
      <c r="CF174">
        <v>641.70000000000005</v>
      </c>
      <c r="CG174">
        <v>549.1</v>
      </c>
      <c r="CH174">
        <v>511.5</v>
      </c>
      <c r="CI174">
        <v>496.8</v>
      </c>
      <c r="CJ174">
        <v>490.4</v>
      </c>
      <c r="CK174">
        <v>486.1</v>
      </c>
      <c r="CL174">
        <v>481.2</v>
      </c>
      <c r="CM174">
        <v>612.9</v>
      </c>
      <c r="CN174">
        <v>533.4</v>
      </c>
      <c r="CO174">
        <v>500.9</v>
      </c>
      <c r="CP174">
        <v>485.9</v>
      </c>
      <c r="CQ174">
        <v>478.9</v>
      </c>
      <c r="CR174">
        <v>474</v>
      </c>
      <c r="CS174">
        <v>467.5</v>
      </c>
      <c r="CT174">
        <v>596.6</v>
      </c>
      <c r="CU174">
        <v>524.4</v>
      </c>
      <c r="CV174">
        <v>493.4</v>
      </c>
      <c r="CW174">
        <v>475.3</v>
      </c>
      <c r="CX174">
        <v>463.4</v>
      </c>
      <c r="CY174">
        <v>456</v>
      </c>
      <c r="CZ174">
        <v>445.5</v>
      </c>
      <c r="DA174">
        <v>610.20000000000005</v>
      </c>
      <c r="DB174">
        <v>529.29999999999995</v>
      </c>
      <c r="DC174">
        <v>493.9</v>
      </c>
      <c r="DD174">
        <v>472.9</v>
      </c>
      <c r="DE174">
        <v>456.3</v>
      </c>
      <c r="DF174">
        <v>443.4</v>
      </c>
      <c r="DG174">
        <v>426.4</v>
      </c>
      <c r="DH174">
        <v>630.4</v>
      </c>
      <c r="DI174">
        <v>526.9</v>
      </c>
      <c r="DJ174">
        <v>485.1</v>
      </c>
      <c r="DK174">
        <v>460.3</v>
      </c>
      <c r="DL174">
        <v>441.9</v>
      </c>
      <c r="DM174">
        <v>429.4</v>
      </c>
      <c r="DN174">
        <v>410.4</v>
      </c>
      <c r="DO174">
        <v>649.4</v>
      </c>
      <c r="DP174">
        <v>538.29999999999995</v>
      </c>
      <c r="DQ174">
        <v>490.2</v>
      </c>
      <c r="DR174">
        <v>462</v>
      </c>
      <c r="DS174">
        <v>438.9</v>
      </c>
      <c r="DT174">
        <v>419</v>
      </c>
      <c r="DU174">
        <v>389.6</v>
      </c>
      <c r="DV174">
        <v>721.5</v>
      </c>
      <c r="DW174">
        <v>583.29999999999995</v>
      </c>
      <c r="DX174">
        <v>514.9</v>
      </c>
      <c r="DY174">
        <v>480</v>
      </c>
      <c r="DZ174">
        <v>453.4</v>
      </c>
      <c r="EA174">
        <v>429.5</v>
      </c>
      <c r="EB174">
        <v>382.4</v>
      </c>
      <c r="EC174">
        <v>854.8</v>
      </c>
      <c r="ED174">
        <v>672.5</v>
      </c>
      <c r="EE174">
        <v>569.20000000000005</v>
      </c>
      <c r="EF174">
        <v>512</v>
      </c>
      <c r="EG174">
        <v>480.1</v>
      </c>
      <c r="EH174">
        <v>455.3</v>
      </c>
      <c r="EI174">
        <v>410.4</v>
      </c>
      <c r="EJ174">
        <v>987</v>
      </c>
      <c r="EK174">
        <v>776.5</v>
      </c>
      <c r="EL174">
        <v>656</v>
      </c>
      <c r="EM174">
        <v>581</v>
      </c>
      <c r="EN174">
        <v>529.79999999999995</v>
      </c>
      <c r="EO174">
        <v>494</v>
      </c>
      <c r="EP174">
        <v>446.7</v>
      </c>
      <c r="EQ174">
        <v>0.86970000000000003</v>
      </c>
      <c r="ER174">
        <v>1.1088</v>
      </c>
      <c r="ES174">
        <v>1.1621999999999999</v>
      </c>
      <c r="ET174">
        <v>0.629</v>
      </c>
      <c r="EU174">
        <v>0.8488</v>
      </c>
      <c r="EV174">
        <v>0.96430000000000005</v>
      </c>
      <c r="EW174">
        <v>0</v>
      </c>
      <c r="EX174">
        <v>0</v>
      </c>
      <c r="EY174">
        <v>2024</v>
      </c>
      <c r="EZ174">
        <v>0.95040000000000002</v>
      </c>
      <c r="FA174">
        <v>631.29999999999995</v>
      </c>
      <c r="FB174" t="s">
        <v>6785</v>
      </c>
      <c r="FC174">
        <v>8.2230000000000008</v>
      </c>
      <c r="FD174">
        <v>3301</v>
      </c>
      <c r="FE174">
        <v>19.3</v>
      </c>
      <c r="FF174">
        <v>27</v>
      </c>
      <c r="FG174">
        <v>25.1</v>
      </c>
      <c r="FH174">
        <v>56.8</v>
      </c>
      <c r="FI174">
        <v>0</v>
      </c>
      <c r="FJ174">
        <v>741.7</v>
      </c>
      <c r="FK174">
        <v>577.5</v>
      </c>
      <c r="FL174">
        <v>516.29999999999995</v>
      </c>
      <c r="FM174">
        <v>953.9</v>
      </c>
      <c r="FN174">
        <v>706.9</v>
      </c>
      <c r="FO174">
        <v>622.20000000000005</v>
      </c>
      <c r="FP174">
        <v>626.9</v>
      </c>
      <c r="FQ174">
        <v>592.5</v>
      </c>
      <c r="FR174">
        <v>0.95709999999999995</v>
      </c>
      <c r="FS174">
        <v>1.0125999999999999</v>
      </c>
      <c r="FT174">
        <v>589</v>
      </c>
      <c r="FU174">
        <v>479.4</v>
      </c>
      <c r="FV174">
        <v>451.9</v>
      </c>
      <c r="FW174">
        <v>41.5</v>
      </c>
      <c r="FX174">
        <v>174.1</v>
      </c>
      <c r="FY174">
        <v>760.8</v>
      </c>
      <c r="FZ174">
        <v>519.29999999999995</v>
      </c>
      <c r="GA174">
        <v>497.9</v>
      </c>
      <c r="GB174">
        <v>460.1</v>
      </c>
      <c r="GC174">
        <v>424.8</v>
      </c>
      <c r="GD174">
        <v>398</v>
      </c>
      <c r="GE174">
        <v>352.9</v>
      </c>
      <c r="GF174">
        <v>306.10000000000002</v>
      </c>
      <c r="GG174">
        <v>364.3</v>
      </c>
      <c r="GH174">
        <v>417.1</v>
      </c>
    </row>
    <row r="175" spans="1:190" x14ac:dyDescent="0.25">
      <c r="A175" t="s">
        <v>5543</v>
      </c>
      <c r="B175" t="s">
        <v>6354</v>
      </c>
      <c r="C175" t="s">
        <v>1596</v>
      </c>
      <c r="D175" t="s">
        <v>135</v>
      </c>
      <c r="E175" t="s">
        <v>1877</v>
      </c>
      <c r="F175" t="s">
        <v>1880</v>
      </c>
      <c r="G175" t="s">
        <v>1879</v>
      </c>
      <c r="H175">
        <v>2001</v>
      </c>
      <c r="I175" t="s">
        <v>5540</v>
      </c>
      <c r="J175" t="s">
        <v>5540</v>
      </c>
      <c r="K175" t="s">
        <v>924</v>
      </c>
      <c r="L175" t="s">
        <v>1698</v>
      </c>
      <c r="M175" t="s">
        <v>1781</v>
      </c>
      <c r="N175">
        <v>619</v>
      </c>
      <c r="O175" s="96">
        <v>45382.873912037037</v>
      </c>
      <c r="P175">
        <v>10.757</v>
      </c>
      <c r="Q175">
        <v>9.6319999999999997</v>
      </c>
      <c r="R175">
        <v>2.1360000000000001</v>
      </c>
      <c r="S175">
        <v>3.52</v>
      </c>
      <c r="T175">
        <v>4999</v>
      </c>
      <c r="U175">
        <v>0</v>
      </c>
      <c r="V175">
        <v>0.18</v>
      </c>
      <c r="W175">
        <v>612.70000000000005</v>
      </c>
      <c r="X175">
        <v>0.89349999999999996</v>
      </c>
      <c r="Y175">
        <v>671.5</v>
      </c>
      <c r="Z175">
        <v>1.0963000000000001</v>
      </c>
      <c r="AA175">
        <v>547.29999999999995</v>
      </c>
      <c r="AB175">
        <v>987.7</v>
      </c>
      <c r="AC175">
        <v>795.9</v>
      </c>
      <c r="AD175">
        <v>692.4</v>
      </c>
      <c r="AE175">
        <v>642.20000000000005</v>
      </c>
      <c r="AF175">
        <v>618.79999999999995</v>
      </c>
      <c r="AG175">
        <v>594</v>
      </c>
      <c r="AH175">
        <v>565</v>
      </c>
      <c r="AI175">
        <v>0</v>
      </c>
      <c r="AJ175">
        <v>0</v>
      </c>
      <c r="AK175">
        <v>0</v>
      </c>
      <c r="AL175">
        <v>0</v>
      </c>
      <c r="AM175">
        <v>0</v>
      </c>
      <c r="AN175">
        <v>0</v>
      </c>
      <c r="AO175">
        <v>0</v>
      </c>
      <c r="AP175">
        <v>763.9</v>
      </c>
      <c r="AQ175">
        <v>628.5</v>
      </c>
      <c r="AR175">
        <v>561.9</v>
      </c>
      <c r="AS175">
        <v>529.1</v>
      </c>
      <c r="AT175">
        <v>510.4</v>
      </c>
      <c r="AU175">
        <v>494.6</v>
      </c>
      <c r="AV175">
        <v>472.1</v>
      </c>
      <c r="AW175">
        <v>0</v>
      </c>
      <c r="AX175">
        <v>0</v>
      </c>
      <c r="AY175">
        <v>0</v>
      </c>
      <c r="AZ175">
        <v>0</v>
      </c>
      <c r="BA175">
        <v>0</v>
      </c>
      <c r="BB175">
        <v>0</v>
      </c>
      <c r="BC175">
        <v>0</v>
      </c>
      <c r="BD175">
        <v>983.9</v>
      </c>
      <c r="BE175">
        <v>749.4</v>
      </c>
      <c r="BF175">
        <v>628.29999999999995</v>
      </c>
      <c r="BG175">
        <v>563.1</v>
      </c>
      <c r="BH175">
        <v>529.5</v>
      </c>
      <c r="BI175">
        <v>499.7</v>
      </c>
      <c r="BJ175">
        <v>453.7</v>
      </c>
      <c r="BK175">
        <v>43</v>
      </c>
      <c r="BL175">
        <v>40.799999999999997</v>
      </c>
      <c r="BM175">
        <v>39</v>
      </c>
      <c r="BN175">
        <v>37.4</v>
      </c>
      <c r="BO175">
        <v>37</v>
      </c>
      <c r="BP175">
        <v>36.9</v>
      </c>
      <c r="BQ175">
        <v>36.799999999999997</v>
      </c>
      <c r="BR175">
        <v>143.9</v>
      </c>
      <c r="BS175">
        <v>147.69999999999999</v>
      </c>
      <c r="BT175">
        <v>148.9</v>
      </c>
      <c r="BU175">
        <v>149.9</v>
      </c>
      <c r="BV175">
        <v>150.69999999999999</v>
      </c>
      <c r="BW175">
        <v>174.1</v>
      </c>
      <c r="BX175">
        <v>176.2</v>
      </c>
      <c r="BY175">
        <v>1026.2</v>
      </c>
      <c r="BZ175">
        <v>840.4</v>
      </c>
      <c r="CA175">
        <v>743.4</v>
      </c>
      <c r="CB175">
        <v>699.4</v>
      </c>
      <c r="CC175">
        <v>681.9</v>
      </c>
      <c r="CD175">
        <v>671.7</v>
      </c>
      <c r="CE175">
        <v>662.9</v>
      </c>
      <c r="CF175">
        <v>675.8</v>
      </c>
      <c r="CG175">
        <v>570.6</v>
      </c>
      <c r="CH175">
        <v>522.4</v>
      </c>
      <c r="CI175">
        <v>501.6</v>
      </c>
      <c r="CJ175">
        <v>492.5</v>
      </c>
      <c r="CK175">
        <v>487.4</v>
      </c>
      <c r="CL175">
        <v>481.6</v>
      </c>
      <c r="CM175">
        <v>643.1</v>
      </c>
      <c r="CN175">
        <v>550.70000000000005</v>
      </c>
      <c r="CO175">
        <v>510.2</v>
      </c>
      <c r="CP175">
        <v>490.7</v>
      </c>
      <c r="CQ175">
        <v>480.4</v>
      </c>
      <c r="CR175">
        <v>475</v>
      </c>
      <c r="CS175">
        <v>468.1</v>
      </c>
      <c r="CT175">
        <v>624.1</v>
      </c>
      <c r="CU175">
        <v>538.6</v>
      </c>
      <c r="CV175">
        <v>501.3</v>
      </c>
      <c r="CW175">
        <v>480.7</v>
      </c>
      <c r="CX175">
        <v>466.6</v>
      </c>
      <c r="CY175">
        <v>456.9</v>
      </c>
      <c r="CZ175">
        <v>446.3</v>
      </c>
      <c r="DA175">
        <v>622.5</v>
      </c>
      <c r="DB175">
        <v>527.1</v>
      </c>
      <c r="DC175">
        <v>491.9</v>
      </c>
      <c r="DD175">
        <v>477.6</v>
      </c>
      <c r="DE175">
        <v>462.2</v>
      </c>
      <c r="DF175">
        <v>447.6</v>
      </c>
      <c r="DG175">
        <v>427.4</v>
      </c>
      <c r="DH175">
        <v>613.29999999999995</v>
      </c>
      <c r="DI175">
        <v>516.70000000000005</v>
      </c>
      <c r="DJ175">
        <v>478.7</v>
      </c>
      <c r="DK175">
        <v>455.2</v>
      </c>
      <c r="DL175">
        <v>438</v>
      </c>
      <c r="DM175">
        <v>426.4</v>
      </c>
      <c r="DN175">
        <v>406.3</v>
      </c>
      <c r="DO175">
        <v>629.4</v>
      </c>
      <c r="DP175">
        <v>525.5</v>
      </c>
      <c r="DQ175">
        <v>482.2</v>
      </c>
      <c r="DR175">
        <v>454.5</v>
      </c>
      <c r="DS175">
        <v>431.5</v>
      </c>
      <c r="DT175">
        <v>411.8</v>
      </c>
      <c r="DU175">
        <v>382.9</v>
      </c>
      <c r="DV175">
        <v>697.7</v>
      </c>
      <c r="DW175">
        <v>565.1</v>
      </c>
      <c r="DX175">
        <v>502.7</v>
      </c>
      <c r="DY175">
        <v>470.1</v>
      </c>
      <c r="DZ175">
        <v>443.1</v>
      </c>
      <c r="EA175">
        <v>418.7</v>
      </c>
      <c r="EB175">
        <v>367.8</v>
      </c>
      <c r="EC175">
        <v>822.1</v>
      </c>
      <c r="ED175">
        <v>650.70000000000005</v>
      </c>
      <c r="EE175">
        <v>555.5</v>
      </c>
      <c r="EF175">
        <v>506.6</v>
      </c>
      <c r="EG175">
        <v>481.5</v>
      </c>
      <c r="EH175">
        <v>461.8</v>
      </c>
      <c r="EI175">
        <v>424.9</v>
      </c>
      <c r="EJ175">
        <v>949.3</v>
      </c>
      <c r="EK175">
        <v>751.3</v>
      </c>
      <c r="EL175">
        <v>641.4</v>
      </c>
      <c r="EM175">
        <v>585</v>
      </c>
      <c r="EN175">
        <v>555.70000000000005</v>
      </c>
      <c r="EO175">
        <v>516.29999999999995</v>
      </c>
      <c r="EP175">
        <v>467.2</v>
      </c>
      <c r="EQ175">
        <v>0.8619</v>
      </c>
      <c r="ER175">
        <v>1.1035999999999999</v>
      </c>
      <c r="ES175">
        <v>1.258</v>
      </c>
      <c r="ET175">
        <v>0.62819999999999998</v>
      </c>
      <c r="EU175">
        <v>0.88460000000000005</v>
      </c>
      <c r="EV175">
        <v>1.0454000000000001</v>
      </c>
      <c r="EW175">
        <v>0</v>
      </c>
      <c r="EX175">
        <v>0</v>
      </c>
      <c r="EY175">
        <v>2024</v>
      </c>
      <c r="EZ175">
        <v>0.99560000000000004</v>
      </c>
      <c r="FA175">
        <v>602.6</v>
      </c>
      <c r="FB175" t="s">
        <v>6467</v>
      </c>
      <c r="FC175">
        <v>9.6720000000000006</v>
      </c>
      <c r="FD175">
        <v>5643</v>
      </c>
      <c r="FE175">
        <v>27.9</v>
      </c>
      <c r="FF175">
        <v>38.200000000000003</v>
      </c>
      <c r="FG175">
        <v>25.7</v>
      </c>
      <c r="FH175">
        <v>76.900000000000006</v>
      </c>
      <c r="FI175">
        <v>0</v>
      </c>
      <c r="FJ175">
        <v>736.4</v>
      </c>
      <c r="FK175">
        <v>548.79999999999995</v>
      </c>
      <c r="FL175">
        <v>476.9</v>
      </c>
      <c r="FM175">
        <v>955.1</v>
      </c>
      <c r="FN175">
        <v>678.3</v>
      </c>
      <c r="FO175">
        <v>573.9</v>
      </c>
      <c r="FP175">
        <v>596.79999999999995</v>
      </c>
      <c r="FQ175">
        <v>566.79999999999995</v>
      </c>
      <c r="FR175">
        <v>1.0053000000000001</v>
      </c>
      <c r="FS175">
        <v>1.0586</v>
      </c>
      <c r="FT175">
        <v>527.1</v>
      </c>
      <c r="FU175">
        <v>434.8</v>
      </c>
      <c r="FV175">
        <v>412.2</v>
      </c>
      <c r="FW175">
        <v>38.5</v>
      </c>
      <c r="FX175">
        <v>175.7</v>
      </c>
      <c r="FY175">
        <v>658.1</v>
      </c>
      <c r="FZ175">
        <v>465.8</v>
      </c>
      <c r="GA175">
        <v>447.2</v>
      </c>
      <c r="GB175">
        <v>415.1</v>
      </c>
      <c r="GC175">
        <v>385.3</v>
      </c>
      <c r="GD175">
        <v>359.7</v>
      </c>
      <c r="GE175">
        <v>330.8</v>
      </c>
      <c r="GF175">
        <v>314.3</v>
      </c>
      <c r="GG175">
        <v>351.7</v>
      </c>
      <c r="GH175">
        <v>396.1</v>
      </c>
    </row>
    <row r="176" spans="1:190" x14ac:dyDescent="0.25">
      <c r="A176" t="s">
        <v>5540</v>
      </c>
      <c r="B176" t="s">
        <v>7055</v>
      </c>
      <c r="C176" t="s">
        <v>3065</v>
      </c>
      <c r="D176" t="s">
        <v>3066</v>
      </c>
      <c r="E176" t="s">
        <v>1877</v>
      </c>
      <c r="F176" t="s">
        <v>2689</v>
      </c>
      <c r="G176" t="s">
        <v>1879</v>
      </c>
      <c r="H176">
        <v>2001</v>
      </c>
      <c r="I176" t="s">
        <v>5693</v>
      </c>
      <c r="J176" t="s">
        <v>5540</v>
      </c>
      <c r="K176" t="s">
        <v>924</v>
      </c>
      <c r="L176" t="s">
        <v>1698</v>
      </c>
      <c r="M176" t="s">
        <v>1781</v>
      </c>
      <c r="N176">
        <v>618</v>
      </c>
      <c r="O176" s="96">
        <v>45382.878657407404</v>
      </c>
      <c r="P176">
        <v>10.757</v>
      </c>
      <c r="Q176">
        <v>9.6170000000000009</v>
      </c>
      <c r="R176">
        <v>2.1349999999999998</v>
      </c>
      <c r="S176">
        <v>3.52</v>
      </c>
      <c r="T176">
        <v>4963</v>
      </c>
      <c r="U176">
        <v>0</v>
      </c>
      <c r="V176">
        <v>0.18</v>
      </c>
      <c r="W176">
        <v>611.29999999999995</v>
      </c>
      <c r="X176">
        <v>0.8952</v>
      </c>
      <c r="Y176">
        <v>670.2</v>
      </c>
      <c r="Z176">
        <v>1.0983000000000001</v>
      </c>
      <c r="AA176">
        <v>546.29999999999995</v>
      </c>
      <c r="AB176">
        <v>984</v>
      </c>
      <c r="AC176">
        <v>793.9</v>
      </c>
      <c r="AD176">
        <v>691</v>
      </c>
      <c r="AE176">
        <v>641</v>
      </c>
      <c r="AF176">
        <v>617.9</v>
      </c>
      <c r="AG176">
        <v>593.20000000000005</v>
      </c>
      <c r="AH176">
        <v>565.20000000000005</v>
      </c>
      <c r="AI176">
        <v>0</v>
      </c>
      <c r="AJ176">
        <v>0</v>
      </c>
      <c r="AK176">
        <v>0</v>
      </c>
      <c r="AL176">
        <v>0</v>
      </c>
      <c r="AM176">
        <v>0</v>
      </c>
      <c r="AN176">
        <v>0</v>
      </c>
      <c r="AO176">
        <v>0</v>
      </c>
      <c r="AP176">
        <v>760.8</v>
      </c>
      <c r="AQ176">
        <v>626.9</v>
      </c>
      <c r="AR176">
        <v>561</v>
      </c>
      <c r="AS176">
        <v>528.20000000000005</v>
      </c>
      <c r="AT176">
        <v>509.7</v>
      </c>
      <c r="AU176">
        <v>493.9</v>
      </c>
      <c r="AV176">
        <v>471.6</v>
      </c>
      <c r="AW176">
        <v>0</v>
      </c>
      <c r="AX176">
        <v>0</v>
      </c>
      <c r="AY176">
        <v>0</v>
      </c>
      <c r="AZ176">
        <v>0</v>
      </c>
      <c r="BA176">
        <v>0</v>
      </c>
      <c r="BB176">
        <v>0</v>
      </c>
      <c r="BC176">
        <v>0</v>
      </c>
      <c r="BD176">
        <v>979.8</v>
      </c>
      <c r="BE176">
        <v>747.4</v>
      </c>
      <c r="BF176">
        <v>627.1</v>
      </c>
      <c r="BG176">
        <v>562.1</v>
      </c>
      <c r="BH176">
        <v>528.79999999999995</v>
      </c>
      <c r="BI176">
        <v>499</v>
      </c>
      <c r="BJ176">
        <v>453</v>
      </c>
      <c r="BK176">
        <v>42.5</v>
      </c>
      <c r="BL176">
        <v>40.6</v>
      </c>
      <c r="BM176">
        <v>39</v>
      </c>
      <c r="BN176">
        <v>37.4</v>
      </c>
      <c r="BO176">
        <v>37.1</v>
      </c>
      <c r="BP176">
        <v>36.9</v>
      </c>
      <c r="BQ176">
        <v>36.9</v>
      </c>
      <c r="BR176">
        <v>144</v>
      </c>
      <c r="BS176">
        <v>147.80000000000001</v>
      </c>
      <c r="BT176">
        <v>149.19999999999999</v>
      </c>
      <c r="BU176">
        <v>150.1</v>
      </c>
      <c r="BV176">
        <v>150.9</v>
      </c>
      <c r="BW176">
        <v>174.1</v>
      </c>
      <c r="BX176">
        <v>176.2</v>
      </c>
      <c r="BY176">
        <v>1025.8</v>
      </c>
      <c r="BZ176">
        <v>840.8</v>
      </c>
      <c r="CA176">
        <v>743.5</v>
      </c>
      <c r="CB176">
        <v>698.8</v>
      </c>
      <c r="CC176">
        <v>681.4</v>
      </c>
      <c r="CD176">
        <v>671.6</v>
      </c>
      <c r="CE176">
        <v>664</v>
      </c>
      <c r="CF176">
        <v>675.2</v>
      </c>
      <c r="CG176">
        <v>570.4</v>
      </c>
      <c r="CH176">
        <v>522.29999999999995</v>
      </c>
      <c r="CI176">
        <v>501.3</v>
      </c>
      <c r="CJ176">
        <v>492</v>
      </c>
      <c r="CK176">
        <v>487.1</v>
      </c>
      <c r="CL176">
        <v>481.6</v>
      </c>
      <c r="CM176">
        <v>642.20000000000005</v>
      </c>
      <c r="CN176">
        <v>550.29999999999995</v>
      </c>
      <c r="CO176">
        <v>510.1</v>
      </c>
      <c r="CP176">
        <v>490.5</v>
      </c>
      <c r="CQ176">
        <v>480</v>
      </c>
      <c r="CR176">
        <v>474.5</v>
      </c>
      <c r="CS176">
        <v>467.9</v>
      </c>
      <c r="CT176">
        <v>622.70000000000005</v>
      </c>
      <c r="CU176">
        <v>538</v>
      </c>
      <c r="CV176">
        <v>501.1</v>
      </c>
      <c r="CW176">
        <v>480.6</v>
      </c>
      <c r="CX176">
        <v>466.3</v>
      </c>
      <c r="CY176">
        <v>456.4</v>
      </c>
      <c r="CZ176">
        <v>445.9</v>
      </c>
      <c r="DA176">
        <v>618.6</v>
      </c>
      <c r="DB176">
        <v>525.1</v>
      </c>
      <c r="DC176">
        <v>490.7</v>
      </c>
      <c r="DD176">
        <v>476.5</v>
      </c>
      <c r="DE176">
        <v>462</v>
      </c>
      <c r="DF176">
        <v>447.4</v>
      </c>
      <c r="DG176">
        <v>426.9</v>
      </c>
      <c r="DH176">
        <v>609.6</v>
      </c>
      <c r="DI176">
        <v>515</v>
      </c>
      <c r="DJ176">
        <v>477.6</v>
      </c>
      <c r="DK176">
        <v>454.1</v>
      </c>
      <c r="DL176">
        <v>436.8</v>
      </c>
      <c r="DM176">
        <v>425.1</v>
      </c>
      <c r="DN176">
        <v>404.9</v>
      </c>
      <c r="DO176">
        <v>625.29999999999995</v>
      </c>
      <c r="DP176">
        <v>523.5</v>
      </c>
      <c r="DQ176">
        <v>481.1</v>
      </c>
      <c r="DR176">
        <v>453.5</v>
      </c>
      <c r="DS176">
        <v>430.4</v>
      </c>
      <c r="DT176">
        <v>410.5</v>
      </c>
      <c r="DU176">
        <v>381</v>
      </c>
      <c r="DV176">
        <v>692.8</v>
      </c>
      <c r="DW176">
        <v>562.20000000000005</v>
      </c>
      <c r="DX176">
        <v>501.4</v>
      </c>
      <c r="DY176">
        <v>469.1</v>
      </c>
      <c r="DZ176">
        <v>442.1</v>
      </c>
      <c r="EA176">
        <v>417.7</v>
      </c>
      <c r="EB176">
        <v>365.9</v>
      </c>
      <c r="EC176">
        <v>816</v>
      </c>
      <c r="ED176">
        <v>646.9</v>
      </c>
      <c r="EE176">
        <v>553</v>
      </c>
      <c r="EF176">
        <v>505.1</v>
      </c>
      <c r="EG176">
        <v>480.3</v>
      </c>
      <c r="EH176">
        <v>460.7</v>
      </c>
      <c r="EI176">
        <v>423.7</v>
      </c>
      <c r="EJ176">
        <v>942.2</v>
      </c>
      <c r="EK176">
        <v>747</v>
      </c>
      <c r="EL176">
        <v>638.6</v>
      </c>
      <c r="EM176">
        <v>583.20000000000005</v>
      </c>
      <c r="EN176">
        <v>554.29999999999995</v>
      </c>
      <c r="EO176">
        <v>514.79999999999995</v>
      </c>
      <c r="EP176">
        <v>466.3</v>
      </c>
      <c r="EQ176">
        <v>0.86470000000000002</v>
      </c>
      <c r="ER176">
        <v>1.1054999999999999</v>
      </c>
      <c r="ES176">
        <v>1.2125999999999999</v>
      </c>
      <c r="ET176">
        <v>0.65210000000000001</v>
      </c>
      <c r="EU176">
        <v>0.88939999999999997</v>
      </c>
      <c r="EV176">
        <v>1.0243</v>
      </c>
      <c r="EW176">
        <v>0</v>
      </c>
      <c r="EX176">
        <v>0</v>
      </c>
      <c r="EY176">
        <v>2024</v>
      </c>
      <c r="EZ176">
        <v>0.99229999999999996</v>
      </c>
      <c r="FA176">
        <v>604.70000000000005</v>
      </c>
      <c r="FB176" t="s">
        <v>7197</v>
      </c>
      <c r="FC176">
        <v>9.3320000000000007</v>
      </c>
      <c r="FD176">
        <v>7373</v>
      </c>
      <c r="FE176">
        <v>29.4</v>
      </c>
      <c r="FF176">
        <v>35.6</v>
      </c>
      <c r="FG176">
        <v>32.6</v>
      </c>
      <c r="FH176">
        <v>109.6</v>
      </c>
      <c r="FI176">
        <v>82.5</v>
      </c>
      <c r="FJ176">
        <v>718.6</v>
      </c>
      <c r="FK176">
        <v>553.5</v>
      </c>
      <c r="FL176">
        <v>494.8</v>
      </c>
      <c r="FM176">
        <v>920.1</v>
      </c>
      <c r="FN176">
        <v>674.6</v>
      </c>
      <c r="FO176">
        <v>585.79999999999995</v>
      </c>
      <c r="FP176">
        <v>602.20000000000005</v>
      </c>
      <c r="FQ176">
        <v>564.79999999999995</v>
      </c>
      <c r="FR176">
        <v>0.99639999999999995</v>
      </c>
      <c r="FS176">
        <v>1.0622</v>
      </c>
      <c r="FT176">
        <v>551.1</v>
      </c>
      <c r="FU176">
        <v>463.3</v>
      </c>
      <c r="FV176">
        <v>443.6</v>
      </c>
      <c r="FW176">
        <v>38</v>
      </c>
      <c r="FX176">
        <v>177.7</v>
      </c>
      <c r="FY176">
        <v>685.2</v>
      </c>
      <c r="FZ176">
        <v>486.6</v>
      </c>
      <c r="GA176">
        <v>471.8</v>
      </c>
      <c r="GB176">
        <v>445.4</v>
      </c>
      <c r="GC176">
        <v>423</v>
      </c>
      <c r="GD176">
        <v>386.1</v>
      </c>
      <c r="GE176">
        <v>370.8</v>
      </c>
      <c r="GF176">
        <v>355</v>
      </c>
      <c r="GG176">
        <v>381.2</v>
      </c>
      <c r="GH176">
        <v>416.9</v>
      </c>
    </row>
    <row r="177" spans="1:190" x14ac:dyDescent="0.25">
      <c r="A177" t="s">
        <v>5543</v>
      </c>
      <c r="B177" t="s">
        <v>7125</v>
      </c>
      <c r="C177" t="s">
        <v>2773</v>
      </c>
      <c r="D177" t="s">
        <v>2774</v>
      </c>
      <c r="E177" t="s">
        <v>1877</v>
      </c>
      <c r="F177" t="s">
        <v>1880</v>
      </c>
      <c r="G177" t="s">
        <v>1879</v>
      </c>
      <c r="H177">
        <v>2001</v>
      </c>
      <c r="I177" t="s">
        <v>5607</v>
      </c>
      <c r="J177" t="s">
        <v>5540</v>
      </c>
      <c r="K177" t="s">
        <v>924</v>
      </c>
      <c r="L177" t="s">
        <v>1698</v>
      </c>
      <c r="M177" t="s">
        <v>1781</v>
      </c>
      <c r="N177">
        <v>175</v>
      </c>
      <c r="O177" s="96">
        <v>45396.789837962962</v>
      </c>
      <c r="P177">
        <v>10.757</v>
      </c>
      <c r="Q177">
        <v>9.4510000000000005</v>
      </c>
      <c r="R177">
        <v>2.1320000000000001</v>
      </c>
      <c r="S177">
        <v>3.52</v>
      </c>
      <c r="T177">
        <v>4924</v>
      </c>
      <c r="U177">
        <v>0</v>
      </c>
      <c r="V177">
        <v>0.18</v>
      </c>
      <c r="W177">
        <v>618.4</v>
      </c>
      <c r="X177">
        <v>0.87960000000000005</v>
      </c>
      <c r="Y177">
        <v>682.2</v>
      </c>
      <c r="Z177">
        <v>1.0818000000000001</v>
      </c>
      <c r="AA177">
        <v>554.70000000000005</v>
      </c>
      <c r="AB177">
        <v>980.1</v>
      </c>
      <c r="AC177">
        <v>793.5</v>
      </c>
      <c r="AD177">
        <v>698.7</v>
      </c>
      <c r="AE177">
        <v>655.9</v>
      </c>
      <c r="AF177">
        <v>634.29999999999995</v>
      </c>
      <c r="AG177">
        <v>611.9</v>
      </c>
      <c r="AH177">
        <v>585.1</v>
      </c>
      <c r="AI177">
        <v>0</v>
      </c>
      <c r="AJ177">
        <v>0</v>
      </c>
      <c r="AK177">
        <v>0</v>
      </c>
      <c r="AL177">
        <v>0</v>
      </c>
      <c r="AM177">
        <v>0</v>
      </c>
      <c r="AN177">
        <v>0</v>
      </c>
      <c r="AO177">
        <v>0</v>
      </c>
      <c r="AP177">
        <v>760</v>
      </c>
      <c r="AQ177">
        <v>628.29999999999995</v>
      </c>
      <c r="AR177">
        <v>567.20000000000005</v>
      </c>
      <c r="AS177">
        <v>537.70000000000005</v>
      </c>
      <c r="AT177">
        <v>520.6</v>
      </c>
      <c r="AU177">
        <v>506.4</v>
      </c>
      <c r="AV177">
        <v>485.9</v>
      </c>
      <c r="AW177">
        <v>0</v>
      </c>
      <c r="AX177">
        <v>0</v>
      </c>
      <c r="AY177">
        <v>0</v>
      </c>
      <c r="AZ177">
        <v>0</v>
      </c>
      <c r="BA177">
        <v>0</v>
      </c>
      <c r="BB177">
        <v>0</v>
      </c>
      <c r="BC177">
        <v>0</v>
      </c>
      <c r="BD177">
        <v>975.9</v>
      </c>
      <c r="BE177">
        <v>747.5</v>
      </c>
      <c r="BF177">
        <v>634</v>
      </c>
      <c r="BG177">
        <v>573.20000000000005</v>
      </c>
      <c r="BH177">
        <v>540.1</v>
      </c>
      <c r="BI177">
        <v>511.3</v>
      </c>
      <c r="BJ177">
        <v>465.8</v>
      </c>
      <c r="BK177">
        <v>42.3</v>
      </c>
      <c r="BL177">
        <v>40.5</v>
      </c>
      <c r="BM177">
        <v>39.200000000000003</v>
      </c>
      <c r="BN177">
        <v>38.299999999999997</v>
      </c>
      <c r="BO177">
        <v>38</v>
      </c>
      <c r="BP177">
        <v>38</v>
      </c>
      <c r="BQ177">
        <v>38.9</v>
      </c>
      <c r="BR177">
        <v>144</v>
      </c>
      <c r="BS177">
        <v>147.80000000000001</v>
      </c>
      <c r="BT177">
        <v>149.30000000000001</v>
      </c>
      <c r="BU177">
        <v>150.1</v>
      </c>
      <c r="BV177">
        <v>150.30000000000001</v>
      </c>
      <c r="BW177">
        <v>173.6</v>
      </c>
      <c r="BX177">
        <v>175.7</v>
      </c>
      <c r="BY177">
        <v>1022.4</v>
      </c>
      <c r="BZ177">
        <v>842.8</v>
      </c>
      <c r="CA177">
        <v>760.6</v>
      </c>
      <c r="CB177">
        <v>729.3</v>
      </c>
      <c r="CC177">
        <v>715.4</v>
      </c>
      <c r="CD177">
        <v>708.5</v>
      </c>
      <c r="CE177">
        <v>705.6</v>
      </c>
      <c r="CF177">
        <v>677.5</v>
      </c>
      <c r="CG177">
        <v>573.1</v>
      </c>
      <c r="CH177">
        <v>529.29999999999995</v>
      </c>
      <c r="CI177">
        <v>512.6</v>
      </c>
      <c r="CJ177">
        <v>505.4</v>
      </c>
      <c r="CK177">
        <v>501.3</v>
      </c>
      <c r="CL177">
        <v>497.5</v>
      </c>
      <c r="CM177">
        <v>645.79999999999995</v>
      </c>
      <c r="CN177">
        <v>553.29999999999995</v>
      </c>
      <c r="CO177">
        <v>514.70000000000005</v>
      </c>
      <c r="CP177">
        <v>498.5</v>
      </c>
      <c r="CQ177">
        <v>491.3</v>
      </c>
      <c r="CR177">
        <v>486.9</v>
      </c>
      <c r="CS177">
        <v>482.4</v>
      </c>
      <c r="CT177">
        <v>625.6</v>
      </c>
      <c r="CU177">
        <v>540.79999999999995</v>
      </c>
      <c r="CV177">
        <v>503.9</v>
      </c>
      <c r="CW177">
        <v>485</v>
      </c>
      <c r="CX177">
        <v>473.4</v>
      </c>
      <c r="CY177">
        <v>466.4</v>
      </c>
      <c r="CZ177">
        <v>458.2</v>
      </c>
      <c r="DA177">
        <v>622.6</v>
      </c>
      <c r="DB177">
        <v>532</v>
      </c>
      <c r="DC177">
        <v>503.7</v>
      </c>
      <c r="DD177">
        <v>481.7</v>
      </c>
      <c r="DE177">
        <v>465.2</v>
      </c>
      <c r="DF177">
        <v>452.5</v>
      </c>
      <c r="DG177">
        <v>436</v>
      </c>
      <c r="DH177">
        <v>610.6</v>
      </c>
      <c r="DI177">
        <v>517.9</v>
      </c>
      <c r="DJ177">
        <v>481.9</v>
      </c>
      <c r="DK177">
        <v>462</v>
      </c>
      <c r="DL177">
        <v>449</v>
      </c>
      <c r="DM177">
        <v>437.8</v>
      </c>
      <c r="DN177">
        <v>419.1</v>
      </c>
      <c r="DO177">
        <v>624.29999999999995</v>
      </c>
      <c r="DP177">
        <v>524.5</v>
      </c>
      <c r="DQ177">
        <v>482.9</v>
      </c>
      <c r="DR177">
        <v>456.1</v>
      </c>
      <c r="DS177">
        <v>434.8</v>
      </c>
      <c r="DT177">
        <v>420.3</v>
      </c>
      <c r="DU177">
        <v>396.2</v>
      </c>
      <c r="DV177">
        <v>689.6</v>
      </c>
      <c r="DW177">
        <v>560.6</v>
      </c>
      <c r="DX177">
        <v>501</v>
      </c>
      <c r="DY177">
        <v>468.3</v>
      </c>
      <c r="DZ177">
        <v>441.3</v>
      </c>
      <c r="EA177">
        <v>416.2</v>
      </c>
      <c r="EB177">
        <v>364.1</v>
      </c>
      <c r="EC177">
        <v>812.2</v>
      </c>
      <c r="ED177">
        <v>644.4</v>
      </c>
      <c r="EE177">
        <v>551.6</v>
      </c>
      <c r="EF177">
        <v>504.4</v>
      </c>
      <c r="EG177">
        <v>479</v>
      </c>
      <c r="EH177">
        <v>458.4</v>
      </c>
      <c r="EI177">
        <v>419.8</v>
      </c>
      <c r="EJ177">
        <v>937.9</v>
      </c>
      <c r="EK177">
        <v>744.1</v>
      </c>
      <c r="EL177">
        <v>636.9</v>
      </c>
      <c r="EM177">
        <v>582.4</v>
      </c>
      <c r="EN177">
        <v>553.1</v>
      </c>
      <c r="EO177">
        <v>515.29999999999995</v>
      </c>
      <c r="EP177">
        <v>464.6</v>
      </c>
      <c r="EQ177">
        <v>0.86439999999999995</v>
      </c>
      <c r="ER177">
        <v>1.0892999999999999</v>
      </c>
      <c r="ES177">
        <v>1.2376</v>
      </c>
      <c r="ET177">
        <v>0.64159999999999995</v>
      </c>
      <c r="EU177">
        <v>0.88249999999999995</v>
      </c>
      <c r="EV177">
        <v>1.0285</v>
      </c>
      <c r="EW177">
        <v>0</v>
      </c>
      <c r="EX177">
        <v>0</v>
      </c>
      <c r="EY177">
        <v>2024</v>
      </c>
      <c r="EZ177">
        <v>0.99170000000000003</v>
      </c>
      <c r="FA177">
        <v>605</v>
      </c>
      <c r="FB177" t="s">
        <v>6048</v>
      </c>
      <c r="FC177">
        <v>9.1010000000000009</v>
      </c>
      <c r="FD177">
        <v>4432</v>
      </c>
      <c r="FE177">
        <v>23.1</v>
      </c>
      <c r="FF177">
        <v>34.4</v>
      </c>
      <c r="FG177">
        <v>20.7</v>
      </c>
      <c r="FH177">
        <v>63.6</v>
      </c>
      <c r="FI177">
        <v>62.7</v>
      </c>
      <c r="FJ177">
        <v>720.8</v>
      </c>
      <c r="FK177">
        <v>552.70000000000005</v>
      </c>
      <c r="FL177">
        <v>484.8</v>
      </c>
      <c r="FM177">
        <v>935.2</v>
      </c>
      <c r="FN177">
        <v>679.9</v>
      </c>
      <c r="FO177">
        <v>583.4</v>
      </c>
      <c r="FP177">
        <v>600.6</v>
      </c>
      <c r="FQ177">
        <v>566.20000000000005</v>
      </c>
      <c r="FR177">
        <v>0.99890000000000001</v>
      </c>
      <c r="FS177">
        <v>1.0597000000000001</v>
      </c>
      <c r="FT177">
        <v>534.20000000000005</v>
      </c>
      <c r="FU177">
        <v>437.4</v>
      </c>
      <c r="FV177">
        <v>414.9</v>
      </c>
      <c r="FW177">
        <v>37.4</v>
      </c>
      <c r="FX177">
        <v>172.1</v>
      </c>
      <c r="FY177">
        <v>671.7</v>
      </c>
      <c r="FZ177">
        <v>481.3</v>
      </c>
      <c r="GA177">
        <v>462.4</v>
      </c>
      <c r="GB177">
        <v>430.8</v>
      </c>
      <c r="GC177">
        <v>399.1</v>
      </c>
      <c r="GD177">
        <v>344.8</v>
      </c>
      <c r="GE177">
        <v>312.10000000000002</v>
      </c>
      <c r="GF177">
        <v>288.39999999999998</v>
      </c>
      <c r="GG177">
        <v>346.3</v>
      </c>
      <c r="GH177">
        <v>396.8</v>
      </c>
    </row>
    <row r="178" spans="1:190" x14ac:dyDescent="0.25">
      <c r="A178" t="s">
        <v>5540</v>
      </c>
      <c r="B178" t="s">
        <v>6053</v>
      </c>
      <c r="C178" t="s">
        <v>2862</v>
      </c>
      <c r="D178" t="s">
        <v>2863</v>
      </c>
      <c r="E178" t="s">
        <v>1877</v>
      </c>
      <c r="F178" t="s">
        <v>1918</v>
      </c>
      <c r="G178" t="s">
        <v>1879</v>
      </c>
      <c r="H178">
        <v>2001</v>
      </c>
      <c r="I178" t="s">
        <v>5549</v>
      </c>
      <c r="J178" t="s">
        <v>5540</v>
      </c>
      <c r="K178" t="s">
        <v>924</v>
      </c>
      <c r="L178" t="s">
        <v>1698</v>
      </c>
      <c r="M178" t="s">
        <v>1781</v>
      </c>
      <c r="N178">
        <v>635</v>
      </c>
      <c r="O178" s="96">
        <v>45382.868078703701</v>
      </c>
      <c r="P178">
        <v>10.757</v>
      </c>
      <c r="Q178">
        <v>9.7360000000000007</v>
      </c>
      <c r="R178">
        <v>2.157</v>
      </c>
      <c r="S178">
        <v>3.52</v>
      </c>
      <c r="T178">
        <v>5356</v>
      </c>
      <c r="U178">
        <v>0</v>
      </c>
      <c r="V178">
        <v>0.2</v>
      </c>
      <c r="W178">
        <v>611.5</v>
      </c>
      <c r="X178">
        <v>0.89659999999999995</v>
      </c>
      <c r="Y178">
        <v>669.2</v>
      </c>
      <c r="Z178">
        <v>1.0982000000000001</v>
      </c>
      <c r="AA178">
        <v>546.4</v>
      </c>
      <c r="AB178">
        <v>984.2</v>
      </c>
      <c r="AC178">
        <v>794.6</v>
      </c>
      <c r="AD178">
        <v>691</v>
      </c>
      <c r="AE178">
        <v>639.4</v>
      </c>
      <c r="AF178">
        <v>615.9</v>
      </c>
      <c r="AG178">
        <v>591.29999999999995</v>
      </c>
      <c r="AH178">
        <v>563.29999999999995</v>
      </c>
      <c r="AI178">
        <v>0</v>
      </c>
      <c r="AJ178">
        <v>0</v>
      </c>
      <c r="AK178">
        <v>0</v>
      </c>
      <c r="AL178">
        <v>0</v>
      </c>
      <c r="AM178">
        <v>0</v>
      </c>
      <c r="AN178">
        <v>0</v>
      </c>
      <c r="AO178">
        <v>0</v>
      </c>
      <c r="AP178">
        <v>761.4</v>
      </c>
      <c r="AQ178">
        <v>627.5</v>
      </c>
      <c r="AR178">
        <v>561.20000000000005</v>
      </c>
      <c r="AS178">
        <v>528</v>
      </c>
      <c r="AT178">
        <v>509.5</v>
      </c>
      <c r="AU178">
        <v>493.9</v>
      </c>
      <c r="AV178">
        <v>472.4</v>
      </c>
      <c r="AW178">
        <v>0</v>
      </c>
      <c r="AX178">
        <v>0</v>
      </c>
      <c r="AY178">
        <v>0</v>
      </c>
      <c r="AZ178">
        <v>0</v>
      </c>
      <c r="BA178">
        <v>0</v>
      </c>
      <c r="BB178">
        <v>0</v>
      </c>
      <c r="BC178">
        <v>0</v>
      </c>
      <c r="BD178">
        <v>981</v>
      </c>
      <c r="BE178">
        <v>748.4</v>
      </c>
      <c r="BF178">
        <v>627.29999999999995</v>
      </c>
      <c r="BG178">
        <v>561.5</v>
      </c>
      <c r="BH178">
        <v>528.4</v>
      </c>
      <c r="BI178">
        <v>499.3</v>
      </c>
      <c r="BJ178">
        <v>454.6</v>
      </c>
      <c r="BK178">
        <v>42.5</v>
      </c>
      <c r="BL178">
        <v>40.5</v>
      </c>
      <c r="BM178">
        <v>38.9</v>
      </c>
      <c r="BN178">
        <v>37.1</v>
      </c>
      <c r="BO178">
        <v>36.700000000000003</v>
      </c>
      <c r="BP178">
        <v>36.4</v>
      </c>
      <c r="BQ178">
        <v>36.4</v>
      </c>
      <c r="BR178">
        <v>143.9</v>
      </c>
      <c r="BS178">
        <v>147.69999999999999</v>
      </c>
      <c r="BT178">
        <v>148.69999999999999</v>
      </c>
      <c r="BU178">
        <v>149.80000000000001</v>
      </c>
      <c r="BV178">
        <v>151.1</v>
      </c>
      <c r="BW178">
        <v>173.8</v>
      </c>
      <c r="BX178">
        <v>176.3</v>
      </c>
      <c r="BY178">
        <v>1016.9</v>
      </c>
      <c r="BZ178">
        <v>835.3</v>
      </c>
      <c r="CA178">
        <v>738.9</v>
      </c>
      <c r="CB178">
        <v>692.7</v>
      </c>
      <c r="CC178">
        <v>674.4</v>
      </c>
      <c r="CD178">
        <v>664.4</v>
      </c>
      <c r="CE178">
        <v>656.8</v>
      </c>
      <c r="CF178">
        <v>670.3</v>
      </c>
      <c r="CG178">
        <v>567.5</v>
      </c>
      <c r="CH178">
        <v>520.79999999999995</v>
      </c>
      <c r="CI178">
        <v>499.8</v>
      </c>
      <c r="CJ178">
        <v>489.9</v>
      </c>
      <c r="CK178">
        <v>485</v>
      </c>
      <c r="CL178">
        <v>480</v>
      </c>
      <c r="CM178">
        <v>638.1</v>
      </c>
      <c r="CN178">
        <v>548.20000000000005</v>
      </c>
      <c r="CO178">
        <v>509.1</v>
      </c>
      <c r="CP178">
        <v>489.7</v>
      </c>
      <c r="CQ178">
        <v>478.8</v>
      </c>
      <c r="CR178">
        <v>473.1</v>
      </c>
      <c r="CS178">
        <v>467</v>
      </c>
      <c r="CT178">
        <v>619.70000000000005</v>
      </c>
      <c r="CU178">
        <v>536.70000000000005</v>
      </c>
      <c r="CV178">
        <v>500.6</v>
      </c>
      <c r="CW178">
        <v>480.6</v>
      </c>
      <c r="CX178">
        <v>466.6</v>
      </c>
      <c r="CY178">
        <v>456.5</v>
      </c>
      <c r="CZ178">
        <v>445.9</v>
      </c>
      <c r="DA178">
        <v>623.1</v>
      </c>
      <c r="DB178">
        <v>527.6</v>
      </c>
      <c r="DC178">
        <v>492.1</v>
      </c>
      <c r="DD178">
        <v>477.4</v>
      </c>
      <c r="DE178">
        <v>463.1</v>
      </c>
      <c r="DF178">
        <v>449</v>
      </c>
      <c r="DG178">
        <v>428.6</v>
      </c>
      <c r="DH178">
        <v>613.1</v>
      </c>
      <c r="DI178">
        <v>517.1</v>
      </c>
      <c r="DJ178">
        <v>479.5</v>
      </c>
      <c r="DK178">
        <v>456.6</v>
      </c>
      <c r="DL178">
        <v>439.3</v>
      </c>
      <c r="DM178">
        <v>427.9</v>
      </c>
      <c r="DN178">
        <v>408.5</v>
      </c>
      <c r="DO178">
        <v>629.1</v>
      </c>
      <c r="DP178">
        <v>525.70000000000005</v>
      </c>
      <c r="DQ178">
        <v>483.1</v>
      </c>
      <c r="DR178">
        <v>456.3</v>
      </c>
      <c r="DS178">
        <v>434</v>
      </c>
      <c r="DT178">
        <v>414.9</v>
      </c>
      <c r="DU178">
        <v>386.2</v>
      </c>
      <c r="DV178">
        <v>699.4</v>
      </c>
      <c r="DW178">
        <v>565.70000000000005</v>
      </c>
      <c r="DX178">
        <v>503.2</v>
      </c>
      <c r="DY178">
        <v>471.5</v>
      </c>
      <c r="DZ178">
        <v>445.6</v>
      </c>
      <c r="EA178">
        <v>422.1</v>
      </c>
      <c r="EB178">
        <v>374.5</v>
      </c>
      <c r="EC178">
        <v>824.1</v>
      </c>
      <c r="ED178">
        <v>653</v>
      </c>
      <c r="EE178">
        <v>557</v>
      </c>
      <c r="EF178">
        <v>507.5</v>
      </c>
      <c r="EG178">
        <v>483.1</v>
      </c>
      <c r="EH178">
        <v>464.3</v>
      </c>
      <c r="EI178">
        <v>429</v>
      </c>
      <c r="EJ178">
        <v>951.6</v>
      </c>
      <c r="EK178">
        <v>754</v>
      </c>
      <c r="EL178">
        <v>643.20000000000005</v>
      </c>
      <c r="EM178">
        <v>586</v>
      </c>
      <c r="EN178">
        <v>557.5</v>
      </c>
      <c r="EO178">
        <v>518.20000000000005</v>
      </c>
      <c r="EP178">
        <v>469.8</v>
      </c>
      <c r="EQ178">
        <v>0.86399999999999999</v>
      </c>
      <c r="ER178">
        <v>1.1054999999999999</v>
      </c>
      <c r="ES178">
        <v>1.2252000000000001</v>
      </c>
      <c r="ET178">
        <v>0.67459999999999998</v>
      </c>
      <c r="EU178">
        <v>0.90410000000000001</v>
      </c>
      <c r="EV178">
        <v>1.0222</v>
      </c>
      <c r="EW178">
        <v>0</v>
      </c>
      <c r="EX178">
        <v>0</v>
      </c>
      <c r="EY178">
        <v>2024</v>
      </c>
      <c r="EZ178">
        <v>1.0124</v>
      </c>
      <c r="FA178">
        <v>592.70000000000005</v>
      </c>
      <c r="FB178" t="s">
        <v>6054</v>
      </c>
      <c r="FC178">
        <v>9.5150000000000006</v>
      </c>
      <c r="FD178">
        <v>6238</v>
      </c>
      <c r="FE178">
        <v>26.7</v>
      </c>
      <c r="FF178">
        <v>36.6</v>
      </c>
      <c r="FG178">
        <v>34.4</v>
      </c>
      <c r="FH178">
        <v>0</v>
      </c>
      <c r="FI178">
        <v>111</v>
      </c>
      <c r="FJ178">
        <v>694.4</v>
      </c>
      <c r="FK178">
        <v>542.70000000000005</v>
      </c>
      <c r="FL178">
        <v>489.7</v>
      </c>
      <c r="FM178">
        <v>889.4</v>
      </c>
      <c r="FN178">
        <v>663.6</v>
      </c>
      <c r="FO178">
        <v>587</v>
      </c>
      <c r="FP178">
        <v>588.5</v>
      </c>
      <c r="FQ178">
        <v>554.9</v>
      </c>
      <c r="FR178">
        <v>1.0196000000000001</v>
      </c>
      <c r="FS178">
        <v>1.0811999999999999</v>
      </c>
      <c r="FT178">
        <v>540.9</v>
      </c>
      <c r="FU178">
        <v>451.4</v>
      </c>
      <c r="FV178">
        <v>434.8</v>
      </c>
      <c r="FW178">
        <v>37.200000000000003</v>
      </c>
      <c r="FX178">
        <v>138.80000000000001</v>
      </c>
      <c r="FY178">
        <v>660.5</v>
      </c>
      <c r="FZ178">
        <v>478.8</v>
      </c>
      <c r="GA178">
        <v>464.7</v>
      </c>
      <c r="GB178">
        <v>440.1</v>
      </c>
      <c r="GC178">
        <v>416.6</v>
      </c>
      <c r="GD178">
        <v>391.8</v>
      </c>
      <c r="GE178">
        <v>362.5</v>
      </c>
      <c r="GF178">
        <v>308.10000000000002</v>
      </c>
      <c r="GG178">
        <v>364.9</v>
      </c>
      <c r="GH178">
        <v>421.3</v>
      </c>
    </row>
    <row r="179" spans="1:190" x14ac:dyDescent="0.25">
      <c r="A179" t="s">
        <v>5540</v>
      </c>
      <c r="B179" t="s">
        <v>6812</v>
      </c>
      <c r="C179" t="s">
        <v>3260</v>
      </c>
      <c r="D179" t="s">
        <v>259</v>
      </c>
      <c r="E179" t="s">
        <v>1877</v>
      </c>
      <c r="F179" t="s">
        <v>2689</v>
      </c>
      <c r="G179" t="s">
        <v>1879</v>
      </c>
      <c r="H179">
        <v>2001</v>
      </c>
      <c r="I179" t="s">
        <v>5895</v>
      </c>
      <c r="J179" t="s">
        <v>5540</v>
      </c>
      <c r="K179" t="s">
        <v>924</v>
      </c>
      <c r="L179" t="s">
        <v>1698</v>
      </c>
      <c r="M179" t="s">
        <v>1781</v>
      </c>
      <c r="N179">
        <v>623</v>
      </c>
      <c r="O179" s="96">
        <v>45383.240069444444</v>
      </c>
      <c r="P179">
        <v>10.757</v>
      </c>
      <c r="Q179">
        <v>9.6639999999999997</v>
      </c>
      <c r="R179">
        <v>2.1419999999999999</v>
      </c>
      <c r="S179">
        <v>3.52</v>
      </c>
      <c r="T179">
        <v>5110</v>
      </c>
      <c r="U179">
        <v>0</v>
      </c>
      <c r="V179">
        <v>0.18</v>
      </c>
      <c r="W179">
        <v>617.4</v>
      </c>
      <c r="X179">
        <v>0.88600000000000001</v>
      </c>
      <c r="Y179">
        <v>677.2</v>
      </c>
      <c r="Z179">
        <v>1.089</v>
      </c>
      <c r="AA179">
        <v>551</v>
      </c>
      <c r="AB179">
        <v>1000</v>
      </c>
      <c r="AC179">
        <v>804.8</v>
      </c>
      <c r="AD179">
        <v>699.4</v>
      </c>
      <c r="AE179">
        <v>647.1</v>
      </c>
      <c r="AF179">
        <v>622.79999999999995</v>
      </c>
      <c r="AG179">
        <v>597.4</v>
      </c>
      <c r="AH179">
        <v>568.70000000000005</v>
      </c>
      <c r="AI179">
        <v>0</v>
      </c>
      <c r="AJ179">
        <v>0</v>
      </c>
      <c r="AK179">
        <v>0</v>
      </c>
      <c r="AL179">
        <v>0</v>
      </c>
      <c r="AM179">
        <v>0</v>
      </c>
      <c r="AN179">
        <v>0</v>
      </c>
      <c r="AO179">
        <v>0</v>
      </c>
      <c r="AP179">
        <v>773</v>
      </c>
      <c r="AQ179">
        <v>634.70000000000005</v>
      </c>
      <c r="AR179">
        <v>566.20000000000005</v>
      </c>
      <c r="AS179">
        <v>532</v>
      </c>
      <c r="AT179">
        <v>513</v>
      </c>
      <c r="AU179">
        <v>496.9</v>
      </c>
      <c r="AV179">
        <v>474.5</v>
      </c>
      <c r="AW179">
        <v>0</v>
      </c>
      <c r="AX179">
        <v>0</v>
      </c>
      <c r="AY179">
        <v>0</v>
      </c>
      <c r="AZ179">
        <v>0</v>
      </c>
      <c r="BA179">
        <v>0</v>
      </c>
      <c r="BB179">
        <v>0</v>
      </c>
      <c r="BC179">
        <v>0</v>
      </c>
      <c r="BD179">
        <v>996.1</v>
      </c>
      <c r="BE179">
        <v>757.6</v>
      </c>
      <c r="BF179">
        <v>633.79999999999995</v>
      </c>
      <c r="BG179">
        <v>566.5</v>
      </c>
      <c r="BH179">
        <v>532.4</v>
      </c>
      <c r="BI179">
        <v>502.2</v>
      </c>
      <c r="BJ179">
        <v>455.1</v>
      </c>
      <c r="BK179">
        <v>43</v>
      </c>
      <c r="BL179">
        <v>41</v>
      </c>
      <c r="BM179">
        <v>39.200000000000003</v>
      </c>
      <c r="BN179">
        <v>37.700000000000003</v>
      </c>
      <c r="BO179">
        <v>37.299999999999997</v>
      </c>
      <c r="BP179">
        <v>37.1</v>
      </c>
      <c r="BQ179">
        <v>37.200000000000003</v>
      </c>
      <c r="BR179">
        <v>143.9</v>
      </c>
      <c r="BS179">
        <v>147.69999999999999</v>
      </c>
      <c r="BT179">
        <v>149</v>
      </c>
      <c r="BU179">
        <v>149.80000000000001</v>
      </c>
      <c r="BV179">
        <v>150.9</v>
      </c>
      <c r="BW179">
        <v>173.8</v>
      </c>
      <c r="BX179">
        <v>176.3</v>
      </c>
      <c r="BY179">
        <v>1038.9000000000001</v>
      </c>
      <c r="BZ179">
        <v>850.4</v>
      </c>
      <c r="CA179">
        <v>751.1</v>
      </c>
      <c r="CB179">
        <v>704</v>
      </c>
      <c r="CC179">
        <v>685.9</v>
      </c>
      <c r="CD179">
        <v>675.7</v>
      </c>
      <c r="CE179">
        <v>667.8</v>
      </c>
      <c r="CF179">
        <v>683.4</v>
      </c>
      <c r="CG179">
        <v>576</v>
      </c>
      <c r="CH179">
        <v>525.70000000000005</v>
      </c>
      <c r="CI179">
        <v>503.4</v>
      </c>
      <c r="CJ179">
        <v>493.4</v>
      </c>
      <c r="CK179">
        <v>488.3</v>
      </c>
      <c r="CL179">
        <v>482.7</v>
      </c>
      <c r="CM179">
        <v>649.9</v>
      </c>
      <c r="CN179">
        <v>555</v>
      </c>
      <c r="CO179">
        <v>512.9</v>
      </c>
      <c r="CP179">
        <v>492.4</v>
      </c>
      <c r="CQ179">
        <v>481.4</v>
      </c>
      <c r="CR179">
        <v>475.8</v>
      </c>
      <c r="CS179">
        <v>468.9</v>
      </c>
      <c r="CT179">
        <v>630.6</v>
      </c>
      <c r="CU179">
        <v>542.29999999999995</v>
      </c>
      <c r="CV179">
        <v>503.5</v>
      </c>
      <c r="CW179">
        <v>482.5</v>
      </c>
      <c r="CX179">
        <v>468.1</v>
      </c>
      <c r="CY179">
        <v>457.9</v>
      </c>
      <c r="CZ179">
        <v>447</v>
      </c>
      <c r="DA179">
        <v>628.20000000000005</v>
      </c>
      <c r="DB179">
        <v>529.9</v>
      </c>
      <c r="DC179">
        <v>492.2</v>
      </c>
      <c r="DD179">
        <v>476</v>
      </c>
      <c r="DE179">
        <v>464</v>
      </c>
      <c r="DF179">
        <v>449.4</v>
      </c>
      <c r="DG179">
        <v>428.7</v>
      </c>
      <c r="DH179">
        <v>621.1</v>
      </c>
      <c r="DI179">
        <v>520.79999999999995</v>
      </c>
      <c r="DJ179">
        <v>481</v>
      </c>
      <c r="DK179">
        <v>456.6</v>
      </c>
      <c r="DL179">
        <v>438.1</v>
      </c>
      <c r="DM179">
        <v>425.3</v>
      </c>
      <c r="DN179">
        <v>405.2</v>
      </c>
      <c r="DO179">
        <v>638.1</v>
      </c>
      <c r="DP179">
        <v>531</v>
      </c>
      <c r="DQ179">
        <v>485.5</v>
      </c>
      <c r="DR179">
        <v>457.5</v>
      </c>
      <c r="DS179">
        <v>434.2</v>
      </c>
      <c r="DT179">
        <v>413.9</v>
      </c>
      <c r="DU179">
        <v>381.8</v>
      </c>
      <c r="DV179">
        <v>706.2</v>
      </c>
      <c r="DW179">
        <v>572</v>
      </c>
      <c r="DX179">
        <v>507.2</v>
      </c>
      <c r="DY179">
        <v>474</v>
      </c>
      <c r="DZ179">
        <v>447.4</v>
      </c>
      <c r="EA179">
        <v>423.3</v>
      </c>
      <c r="EB179">
        <v>374.3</v>
      </c>
      <c r="EC179">
        <v>832.3</v>
      </c>
      <c r="ED179">
        <v>657.6</v>
      </c>
      <c r="EE179">
        <v>560.9</v>
      </c>
      <c r="EF179">
        <v>511.1</v>
      </c>
      <c r="EG179">
        <v>485</v>
      </c>
      <c r="EH179">
        <v>465.4</v>
      </c>
      <c r="EI179">
        <v>429</v>
      </c>
      <c r="EJ179">
        <v>961.1</v>
      </c>
      <c r="EK179">
        <v>759.3</v>
      </c>
      <c r="EL179">
        <v>647.70000000000005</v>
      </c>
      <c r="EM179">
        <v>590.20000000000005</v>
      </c>
      <c r="EN179">
        <v>559.79999999999995</v>
      </c>
      <c r="EO179">
        <v>519.1</v>
      </c>
      <c r="EP179">
        <v>469.5</v>
      </c>
      <c r="EQ179">
        <v>0.85240000000000005</v>
      </c>
      <c r="ER179">
        <v>1.0964</v>
      </c>
      <c r="ES179">
        <v>1.2352000000000001</v>
      </c>
      <c r="ET179">
        <v>0.65949999999999998</v>
      </c>
      <c r="EU179">
        <v>0.89459999999999995</v>
      </c>
      <c r="EV179">
        <v>1.0194000000000001</v>
      </c>
      <c r="EW179">
        <v>0</v>
      </c>
      <c r="EX179">
        <v>0</v>
      </c>
      <c r="EY179">
        <v>2024</v>
      </c>
      <c r="EZ179">
        <v>1.0064</v>
      </c>
      <c r="FA179">
        <v>596.20000000000005</v>
      </c>
      <c r="FB179" t="s">
        <v>6859</v>
      </c>
      <c r="FC179">
        <v>9.3119999999999994</v>
      </c>
      <c r="FD179">
        <v>4919</v>
      </c>
      <c r="FE179">
        <v>24.9</v>
      </c>
      <c r="FF179">
        <v>33.799999999999997</v>
      </c>
      <c r="FG179">
        <v>24.3</v>
      </c>
      <c r="FH179">
        <v>0</v>
      </c>
      <c r="FI179">
        <v>102.9</v>
      </c>
      <c r="FJ179">
        <v>705.9</v>
      </c>
      <c r="FK179">
        <v>545.20000000000005</v>
      </c>
      <c r="FL179">
        <v>485.8</v>
      </c>
      <c r="FM179">
        <v>909.8</v>
      </c>
      <c r="FN179">
        <v>670.7</v>
      </c>
      <c r="FO179">
        <v>588.6</v>
      </c>
      <c r="FP179">
        <v>595</v>
      </c>
      <c r="FQ179">
        <v>553.6</v>
      </c>
      <c r="FR179">
        <v>1.0084</v>
      </c>
      <c r="FS179">
        <v>1.0838000000000001</v>
      </c>
      <c r="FT179">
        <v>512</v>
      </c>
      <c r="FU179">
        <v>430.2</v>
      </c>
      <c r="FV179">
        <v>411.4</v>
      </c>
      <c r="FW179">
        <v>36.9</v>
      </c>
      <c r="FX179">
        <v>141.1</v>
      </c>
      <c r="FY179">
        <v>660.1</v>
      </c>
      <c r="FZ179">
        <v>477.5</v>
      </c>
      <c r="GA179">
        <v>461.6</v>
      </c>
      <c r="GB179">
        <v>434.2</v>
      </c>
      <c r="GC179">
        <v>408</v>
      </c>
      <c r="GD179">
        <v>357.2</v>
      </c>
      <c r="GE179">
        <v>322.10000000000002</v>
      </c>
      <c r="GF179">
        <v>283.5</v>
      </c>
      <c r="GG179">
        <v>315.10000000000002</v>
      </c>
      <c r="GH179">
        <v>363.9</v>
      </c>
    </row>
    <row r="180" spans="1:190" x14ac:dyDescent="0.25">
      <c r="A180" t="s">
        <v>5540</v>
      </c>
      <c r="B180" t="s">
        <v>7132</v>
      </c>
      <c r="C180" t="s">
        <v>3271</v>
      </c>
      <c r="D180" t="s">
        <v>3272</v>
      </c>
      <c r="E180" t="s">
        <v>1877</v>
      </c>
      <c r="F180" t="s">
        <v>1878</v>
      </c>
      <c r="G180" t="s">
        <v>1879</v>
      </c>
      <c r="H180">
        <v>2001</v>
      </c>
      <c r="I180" t="s">
        <v>5618</v>
      </c>
      <c r="J180" t="s">
        <v>5540</v>
      </c>
      <c r="K180" t="s">
        <v>924</v>
      </c>
      <c r="L180" t="s">
        <v>1698</v>
      </c>
      <c r="M180" t="s">
        <v>1781</v>
      </c>
      <c r="N180">
        <v>480</v>
      </c>
      <c r="O180" s="96">
        <v>45382.874074074076</v>
      </c>
      <c r="P180">
        <v>10.757</v>
      </c>
      <c r="Q180">
        <v>9.625</v>
      </c>
      <c r="R180">
        <v>2.1429999999999998</v>
      </c>
      <c r="S180">
        <v>3.52</v>
      </c>
      <c r="T180">
        <v>5117</v>
      </c>
      <c r="U180">
        <v>0</v>
      </c>
      <c r="V180">
        <v>0.1</v>
      </c>
      <c r="W180">
        <v>608.4</v>
      </c>
      <c r="X180">
        <v>0.89780000000000004</v>
      </c>
      <c r="Y180">
        <v>668.3</v>
      </c>
      <c r="Z180">
        <v>1.1006</v>
      </c>
      <c r="AA180">
        <v>545.20000000000005</v>
      </c>
      <c r="AB180">
        <v>968.6</v>
      </c>
      <c r="AC180">
        <v>784</v>
      </c>
      <c r="AD180">
        <v>686.5</v>
      </c>
      <c r="AE180">
        <v>641.1</v>
      </c>
      <c r="AF180">
        <v>619.4</v>
      </c>
      <c r="AG180">
        <v>595.79999999999995</v>
      </c>
      <c r="AH180">
        <v>568.4</v>
      </c>
      <c r="AI180">
        <v>0</v>
      </c>
      <c r="AJ180">
        <v>0</v>
      </c>
      <c r="AK180">
        <v>0</v>
      </c>
      <c r="AL180">
        <v>0</v>
      </c>
      <c r="AM180">
        <v>0</v>
      </c>
      <c r="AN180">
        <v>0</v>
      </c>
      <c r="AO180">
        <v>0</v>
      </c>
      <c r="AP180">
        <v>750.3</v>
      </c>
      <c r="AQ180">
        <v>620.6</v>
      </c>
      <c r="AR180">
        <v>558.29999999999995</v>
      </c>
      <c r="AS180">
        <v>528.1</v>
      </c>
      <c r="AT180">
        <v>510.7</v>
      </c>
      <c r="AU180">
        <v>496</v>
      </c>
      <c r="AV180">
        <v>475.1</v>
      </c>
      <c r="AW180">
        <v>0</v>
      </c>
      <c r="AX180">
        <v>0</v>
      </c>
      <c r="AY180">
        <v>0</v>
      </c>
      <c r="AZ180">
        <v>0</v>
      </c>
      <c r="BA180">
        <v>0</v>
      </c>
      <c r="BB180">
        <v>0</v>
      </c>
      <c r="BC180">
        <v>0</v>
      </c>
      <c r="BD180">
        <v>966.8</v>
      </c>
      <c r="BE180">
        <v>739.4</v>
      </c>
      <c r="BF180">
        <v>623.70000000000005</v>
      </c>
      <c r="BG180">
        <v>562</v>
      </c>
      <c r="BH180">
        <v>529.79999999999995</v>
      </c>
      <c r="BI180">
        <v>501</v>
      </c>
      <c r="BJ180">
        <v>456.7</v>
      </c>
      <c r="BK180">
        <v>42.4</v>
      </c>
      <c r="BL180">
        <v>40.4</v>
      </c>
      <c r="BM180">
        <v>38.6</v>
      </c>
      <c r="BN180">
        <v>37.4</v>
      </c>
      <c r="BO180">
        <v>37.1</v>
      </c>
      <c r="BP180">
        <v>37</v>
      </c>
      <c r="BQ180">
        <v>37.1</v>
      </c>
      <c r="BR180">
        <v>143.80000000000001</v>
      </c>
      <c r="BS180">
        <v>147.6</v>
      </c>
      <c r="BT180">
        <v>148.6</v>
      </c>
      <c r="BU180">
        <v>149.9</v>
      </c>
      <c r="BV180">
        <v>150.9</v>
      </c>
      <c r="BW180">
        <v>174.1</v>
      </c>
      <c r="BX180">
        <v>176.2</v>
      </c>
      <c r="BY180">
        <v>986.8</v>
      </c>
      <c r="BZ180">
        <v>814.7</v>
      </c>
      <c r="CA180">
        <v>730.7</v>
      </c>
      <c r="CB180">
        <v>697.5</v>
      </c>
      <c r="CC180">
        <v>683.1</v>
      </c>
      <c r="CD180">
        <v>675.6</v>
      </c>
      <c r="CE180">
        <v>669.7</v>
      </c>
      <c r="CF180">
        <v>653.5</v>
      </c>
      <c r="CG180">
        <v>557</v>
      </c>
      <c r="CH180">
        <v>516.1</v>
      </c>
      <c r="CI180">
        <v>499.7</v>
      </c>
      <c r="CJ180">
        <v>492.8</v>
      </c>
      <c r="CK180">
        <v>488.8</v>
      </c>
      <c r="CL180">
        <v>484.7</v>
      </c>
      <c r="CM180">
        <v>623.6</v>
      </c>
      <c r="CN180">
        <v>539.9</v>
      </c>
      <c r="CO180">
        <v>504.7</v>
      </c>
      <c r="CP180">
        <v>488.5</v>
      </c>
      <c r="CQ180">
        <v>480.7</v>
      </c>
      <c r="CR180">
        <v>476.3</v>
      </c>
      <c r="CS180">
        <v>471.1</v>
      </c>
      <c r="CT180">
        <v>605.79999999999995</v>
      </c>
      <c r="CU180">
        <v>529.5</v>
      </c>
      <c r="CV180">
        <v>496.6</v>
      </c>
      <c r="CW180">
        <v>477.9</v>
      </c>
      <c r="CX180">
        <v>465.6</v>
      </c>
      <c r="CY180">
        <v>457.7</v>
      </c>
      <c r="CZ180">
        <v>448.8</v>
      </c>
      <c r="DA180">
        <v>619</v>
      </c>
      <c r="DB180">
        <v>527.6</v>
      </c>
      <c r="DC180">
        <v>494.1</v>
      </c>
      <c r="DD180">
        <v>476</v>
      </c>
      <c r="DE180">
        <v>459.5</v>
      </c>
      <c r="DF180">
        <v>446.2</v>
      </c>
      <c r="DG180">
        <v>428.6</v>
      </c>
      <c r="DH180">
        <v>610.20000000000005</v>
      </c>
      <c r="DI180">
        <v>516.20000000000005</v>
      </c>
      <c r="DJ180">
        <v>479.2</v>
      </c>
      <c r="DK180">
        <v>456.7</v>
      </c>
      <c r="DL180">
        <v>441.4</v>
      </c>
      <c r="DM180">
        <v>430.1</v>
      </c>
      <c r="DN180">
        <v>410.8</v>
      </c>
      <c r="DO180">
        <v>625.70000000000005</v>
      </c>
      <c r="DP180">
        <v>524</v>
      </c>
      <c r="DQ180">
        <v>482.1</v>
      </c>
      <c r="DR180">
        <v>455</v>
      </c>
      <c r="DS180">
        <v>432.8</v>
      </c>
      <c r="DT180">
        <v>414.1</v>
      </c>
      <c r="DU180">
        <v>388.2</v>
      </c>
      <c r="DV180">
        <v>697.6</v>
      </c>
      <c r="DW180">
        <v>563.70000000000005</v>
      </c>
      <c r="DX180">
        <v>501.7</v>
      </c>
      <c r="DY180">
        <v>469.6</v>
      </c>
      <c r="DZ180">
        <v>443.2</v>
      </c>
      <c r="EA180">
        <v>419.2</v>
      </c>
      <c r="EB180">
        <v>369.3</v>
      </c>
      <c r="EC180">
        <v>823.1</v>
      </c>
      <c r="ED180">
        <v>652.4</v>
      </c>
      <c r="EE180">
        <v>556.20000000000005</v>
      </c>
      <c r="EF180">
        <v>506.3</v>
      </c>
      <c r="EG180">
        <v>481.5</v>
      </c>
      <c r="EH180">
        <v>461.9</v>
      </c>
      <c r="EI180">
        <v>425</v>
      </c>
      <c r="EJ180">
        <v>950.5</v>
      </c>
      <c r="EK180">
        <v>753.3</v>
      </c>
      <c r="EL180">
        <v>642.20000000000005</v>
      </c>
      <c r="EM180">
        <v>584.70000000000005</v>
      </c>
      <c r="EN180">
        <v>555.70000000000005</v>
      </c>
      <c r="EO180">
        <v>515.9</v>
      </c>
      <c r="EP180">
        <v>467.1</v>
      </c>
      <c r="EQ180">
        <v>0.87539999999999996</v>
      </c>
      <c r="ER180">
        <v>1.1080000000000001</v>
      </c>
      <c r="ES180">
        <v>1.2178</v>
      </c>
      <c r="ET180">
        <v>0.64300000000000002</v>
      </c>
      <c r="EU180">
        <v>0.87590000000000001</v>
      </c>
      <c r="EV180">
        <v>1.0039</v>
      </c>
      <c r="EW180">
        <v>0</v>
      </c>
      <c r="EX180">
        <v>0</v>
      </c>
      <c r="EY180">
        <v>2024</v>
      </c>
      <c r="EZ180">
        <v>0.98760000000000003</v>
      </c>
      <c r="FA180">
        <v>607.6</v>
      </c>
      <c r="FB180" t="s">
        <v>6087</v>
      </c>
      <c r="FC180">
        <v>9.1709999999999994</v>
      </c>
      <c r="FD180">
        <v>5174</v>
      </c>
      <c r="FE180">
        <v>25.4</v>
      </c>
      <c r="FF180">
        <v>34.200000000000003</v>
      </c>
      <c r="FG180">
        <v>24.4</v>
      </c>
      <c r="FH180">
        <v>0</v>
      </c>
      <c r="FI180">
        <v>88.4</v>
      </c>
      <c r="FJ180">
        <v>724.1</v>
      </c>
      <c r="FK180">
        <v>555</v>
      </c>
      <c r="FL180">
        <v>492.7</v>
      </c>
      <c r="FM180">
        <v>933.1</v>
      </c>
      <c r="FN180">
        <v>685</v>
      </c>
      <c r="FO180">
        <v>597.70000000000005</v>
      </c>
      <c r="FP180">
        <v>606.4</v>
      </c>
      <c r="FQ180">
        <v>564.79999999999995</v>
      </c>
      <c r="FR180">
        <v>0.98939999999999995</v>
      </c>
      <c r="FS180">
        <v>1.0623</v>
      </c>
      <c r="FT180">
        <v>534.9</v>
      </c>
      <c r="FU180">
        <v>443.6</v>
      </c>
      <c r="FV180">
        <v>423.5</v>
      </c>
      <c r="FW180">
        <v>38.4</v>
      </c>
      <c r="FX180">
        <v>138.9</v>
      </c>
      <c r="FY180">
        <v>674.5</v>
      </c>
      <c r="FZ180">
        <v>480.5</v>
      </c>
      <c r="GA180">
        <v>463.8</v>
      </c>
      <c r="GB180">
        <v>434.9</v>
      </c>
      <c r="GC180">
        <v>409.1</v>
      </c>
      <c r="GD180">
        <v>374.7</v>
      </c>
      <c r="GE180">
        <v>338.3</v>
      </c>
      <c r="GF180">
        <v>288.2</v>
      </c>
      <c r="GG180">
        <v>342.4</v>
      </c>
      <c r="GH180">
        <v>395.3</v>
      </c>
    </row>
    <row r="181" spans="1:190" x14ac:dyDescent="0.25">
      <c r="A181" t="s">
        <v>5540</v>
      </c>
      <c r="B181" t="s">
        <v>3187</v>
      </c>
      <c r="C181" t="s">
        <v>6753</v>
      </c>
      <c r="D181" t="s">
        <v>3188</v>
      </c>
      <c r="E181" t="s">
        <v>1877</v>
      </c>
      <c r="F181" t="s">
        <v>2017</v>
      </c>
      <c r="G181" t="s">
        <v>3189</v>
      </c>
      <c r="H181">
        <v>2001</v>
      </c>
      <c r="I181" t="s">
        <v>5540</v>
      </c>
      <c r="J181" t="s">
        <v>5540</v>
      </c>
      <c r="K181" t="s">
        <v>924</v>
      </c>
      <c r="L181" t="s">
        <v>2137</v>
      </c>
      <c r="M181" t="s">
        <v>1781</v>
      </c>
      <c r="N181">
        <v>650</v>
      </c>
      <c r="O181" s="96">
        <v>45382.867685185185</v>
      </c>
      <c r="P181">
        <v>10.757</v>
      </c>
      <c r="Q181">
        <v>9.7040000000000006</v>
      </c>
      <c r="R181">
        <v>2.1480000000000001</v>
      </c>
      <c r="S181">
        <v>3.52</v>
      </c>
      <c r="T181">
        <v>5221</v>
      </c>
      <c r="U181">
        <v>0</v>
      </c>
      <c r="V181">
        <v>0.18</v>
      </c>
      <c r="W181">
        <v>617.1</v>
      </c>
      <c r="X181">
        <v>0.88600000000000001</v>
      </c>
      <c r="Y181">
        <v>677.2</v>
      </c>
      <c r="Z181">
        <v>1.0884</v>
      </c>
      <c r="AA181">
        <v>551.20000000000005</v>
      </c>
      <c r="AB181">
        <v>996.3</v>
      </c>
      <c r="AC181">
        <v>802.8</v>
      </c>
      <c r="AD181">
        <v>698.2</v>
      </c>
      <c r="AE181">
        <v>647.29999999999995</v>
      </c>
      <c r="AF181">
        <v>624</v>
      </c>
      <c r="AG181">
        <v>599.29999999999995</v>
      </c>
      <c r="AH181">
        <v>570.70000000000005</v>
      </c>
      <c r="AI181">
        <v>0</v>
      </c>
      <c r="AJ181">
        <v>0</v>
      </c>
      <c r="AK181">
        <v>0</v>
      </c>
      <c r="AL181">
        <v>0</v>
      </c>
      <c r="AM181">
        <v>0</v>
      </c>
      <c r="AN181">
        <v>0</v>
      </c>
      <c r="AO181">
        <v>0</v>
      </c>
      <c r="AP181">
        <v>770.1</v>
      </c>
      <c r="AQ181">
        <v>633.1</v>
      </c>
      <c r="AR181">
        <v>565.6</v>
      </c>
      <c r="AS181">
        <v>532.5</v>
      </c>
      <c r="AT181">
        <v>514.20000000000005</v>
      </c>
      <c r="AU181">
        <v>498.7</v>
      </c>
      <c r="AV181">
        <v>477.1</v>
      </c>
      <c r="AW181">
        <v>0</v>
      </c>
      <c r="AX181">
        <v>0</v>
      </c>
      <c r="AY181">
        <v>0</v>
      </c>
      <c r="AZ181">
        <v>0</v>
      </c>
      <c r="BA181">
        <v>0</v>
      </c>
      <c r="BB181">
        <v>0</v>
      </c>
      <c r="BC181">
        <v>0</v>
      </c>
      <c r="BD181">
        <v>992.1</v>
      </c>
      <c r="BE181">
        <v>755.5</v>
      </c>
      <c r="BF181">
        <v>632.9</v>
      </c>
      <c r="BG181">
        <v>567</v>
      </c>
      <c r="BH181">
        <v>533.5</v>
      </c>
      <c r="BI181">
        <v>503.9</v>
      </c>
      <c r="BJ181">
        <v>458.2</v>
      </c>
      <c r="BK181">
        <v>43</v>
      </c>
      <c r="BL181">
        <v>41</v>
      </c>
      <c r="BM181">
        <v>39.299999999999997</v>
      </c>
      <c r="BN181">
        <v>37.9</v>
      </c>
      <c r="BO181">
        <v>37.299999999999997</v>
      </c>
      <c r="BP181">
        <v>37.4</v>
      </c>
      <c r="BQ181">
        <v>37.4</v>
      </c>
      <c r="BR181">
        <v>143.9</v>
      </c>
      <c r="BS181">
        <v>147.69999999999999</v>
      </c>
      <c r="BT181">
        <v>148.9</v>
      </c>
      <c r="BU181">
        <v>149.80000000000001</v>
      </c>
      <c r="BV181">
        <v>150.80000000000001</v>
      </c>
      <c r="BW181">
        <v>174.1</v>
      </c>
      <c r="BX181">
        <v>176.3</v>
      </c>
      <c r="BY181">
        <v>1038.5</v>
      </c>
      <c r="BZ181">
        <v>850.6</v>
      </c>
      <c r="CA181">
        <v>752.4</v>
      </c>
      <c r="CB181">
        <v>707.6</v>
      </c>
      <c r="CC181">
        <v>690.5</v>
      </c>
      <c r="CD181">
        <v>681</v>
      </c>
      <c r="CE181">
        <v>672.6</v>
      </c>
      <c r="CF181">
        <v>683.1</v>
      </c>
      <c r="CG181">
        <v>576.1</v>
      </c>
      <c r="CH181">
        <v>526.1</v>
      </c>
      <c r="CI181">
        <v>504.7</v>
      </c>
      <c r="CJ181">
        <v>495.7</v>
      </c>
      <c r="CK181">
        <v>490.7</v>
      </c>
      <c r="CL181">
        <v>485.2</v>
      </c>
      <c r="CM181">
        <v>649.5</v>
      </c>
      <c r="CN181">
        <v>555.1</v>
      </c>
      <c r="CO181">
        <v>513.20000000000005</v>
      </c>
      <c r="CP181">
        <v>493.4</v>
      </c>
      <c r="CQ181">
        <v>483.3</v>
      </c>
      <c r="CR181">
        <v>478.1</v>
      </c>
      <c r="CS181">
        <v>471.7</v>
      </c>
      <c r="CT181">
        <v>630.5</v>
      </c>
      <c r="CU181">
        <v>542.20000000000005</v>
      </c>
      <c r="CV181">
        <v>503.7</v>
      </c>
      <c r="CW181">
        <v>483</v>
      </c>
      <c r="CX181">
        <v>469.3</v>
      </c>
      <c r="CY181">
        <v>460</v>
      </c>
      <c r="CZ181">
        <v>449.9</v>
      </c>
      <c r="DA181">
        <v>625.5</v>
      </c>
      <c r="DB181">
        <v>529.20000000000005</v>
      </c>
      <c r="DC181">
        <v>493.8</v>
      </c>
      <c r="DD181">
        <v>479.8</v>
      </c>
      <c r="DE181">
        <v>464.6</v>
      </c>
      <c r="DF181">
        <v>450.5</v>
      </c>
      <c r="DG181">
        <v>431.2</v>
      </c>
      <c r="DH181">
        <v>616.4</v>
      </c>
      <c r="DI181">
        <v>518.4</v>
      </c>
      <c r="DJ181">
        <v>480.2</v>
      </c>
      <c r="DK181">
        <v>457.5</v>
      </c>
      <c r="DL181">
        <v>441.1</v>
      </c>
      <c r="DM181">
        <v>429.9</v>
      </c>
      <c r="DN181">
        <v>410.8</v>
      </c>
      <c r="DO181">
        <v>632.70000000000005</v>
      </c>
      <c r="DP181">
        <v>527.4</v>
      </c>
      <c r="DQ181">
        <v>483.7</v>
      </c>
      <c r="DR181">
        <v>456.6</v>
      </c>
      <c r="DS181">
        <v>434.4</v>
      </c>
      <c r="DT181">
        <v>415.7</v>
      </c>
      <c r="DU181">
        <v>388.6</v>
      </c>
      <c r="DV181">
        <v>701.4</v>
      </c>
      <c r="DW181">
        <v>567.70000000000005</v>
      </c>
      <c r="DX181">
        <v>504.3</v>
      </c>
      <c r="DY181">
        <v>471.8</v>
      </c>
      <c r="DZ181">
        <v>445.5</v>
      </c>
      <c r="EA181">
        <v>421.7</v>
      </c>
      <c r="EB181">
        <v>373.7</v>
      </c>
      <c r="EC181">
        <v>826.4</v>
      </c>
      <c r="ED181">
        <v>653.70000000000005</v>
      </c>
      <c r="EE181">
        <v>557.70000000000005</v>
      </c>
      <c r="EF181">
        <v>508.3</v>
      </c>
      <c r="EG181">
        <v>483.2</v>
      </c>
      <c r="EH181">
        <v>463.9</v>
      </c>
      <c r="EI181">
        <v>427.9</v>
      </c>
      <c r="EJ181">
        <v>954.2</v>
      </c>
      <c r="EK181">
        <v>754.9</v>
      </c>
      <c r="EL181">
        <v>644</v>
      </c>
      <c r="EM181">
        <v>586.9</v>
      </c>
      <c r="EN181">
        <v>557.6</v>
      </c>
      <c r="EO181">
        <v>517.70000000000005</v>
      </c>
      <c r="EP181">
        <v>468.8</v>
      </c>
      <c r="EQ181">
        <v>0.85519999999999996</v>
      </c>
      <c r="ER181">
        <v>1.0962000000000001</v>
      </c>
      <c r="ES181">
        <v>1.2181999999999999</v>
      </c>
      <c r="ET181">
        <v>0.66490000000000005</v>
      </c>
      <c r="EU181">
        <v>0.89339999999999997</v>
      </c>
      <c r="EV181">
        <v>1.0118</v>
      </c>
      <c r="EW181">
        <v>0</v>
      </c>
      <c r="EX181">
        <v>0</v>
      </c>
      <c r="EY181">
        <v>2024</v>
      </c>
      <c r="EZ181">
        <v>1.0029999999999999</v>
      </c>
      <c r="FA181">
        <v>598.20000000000005</v>
      </c>
      <c r="FB181" t="s">
        <v>6813</v>
      </c>
      <c r="FC181">
        <v>9.3309999999999995</v>
      </c>
      <c r="FD181">
        <v>5968</v>
      </c>
      <c r="FE181">
        <v>26.3</v>
      </c>
      <c r="FF181">
        <v>37.299999999999997</v>
      </c>
      <c r="FG181">
        <v>29.9</v>
      </c>
      <c r="FH181">
        <v>0</v>
      </c>
      <c r="FI181">
        <v>96.5</v>
      </c>
      <c r="FJ181">
        <v>703.9</v>
      </c>
      <c r="FK181">
        <v>547.20000000000005</v>
      </c>
      <c r="FL181">
        <v>492.5</v>
      </c>
      <c r="FM181">
        <v>902.4</v>
      </c>
      <c r="FN181">
        <v>671.6</v>
      </c>
      <c r="FO181">
        <v>593</v>
      </c>
      <c r="FP181">
        <v>594.9</v>
      </c>
      <c r="FQ181">
        <v>558.9</v>
      </c>
      <c r="FR181">
        <v>1.0085</v>
      </c>
      <c r="FS181">
        <v>1.0734999999999999</v>
      </c>
      <c r="FT181">
        <v>546.6</v>
      </c>
      <c r="FU181">
        <v>453.4</v>
      </c>
      <c r="FV181">
        <v>435</v>
      </c>
      <c r="FW181">
        <v>38</v>
      </c>
      <c r="FX181">
        <v>138.6</v>
      </c>
      <c r="FY181">
        <v>672.5</v>
      </c>
      <c r="FZ181">
        <v>481.8</v>
      </c>
      <c r="GA181">
        <v>467.4</v>
      </c>
      <c r="GB181">
        <v>441.3</v>
      </c>
      <c r="GC181">
        <v>416.4</v>
      </c>
      <c r="GD181">
        <v>387.9</v>
      </c>
      <c r="GE181">
        <v>356.7</v>
      </c>
      <c r="GF181">
        <v>305.89999999999998</v>
      </c>
      <c r="GG181">
        <v>364.2</v>
      </c>
      <c r="GH181">
        <v>420.6</v>
      </c>
    </row>
    <row r="182" spans="1:190" x14ac:dyDescent="0.25">
      <c r="A182" t="s">
        <v>5791</v>
      </c>
      <c r="B182" t="s">
        <v>7204</v>
      </c>
      <c r="C182" t="s">
        <v>7205</v>
      </c>
      <c r="D182" t="s">
        <v>111</v>
      </c>
      <c r="E182" t="s">
        <v>1877</v>
      </c>
      <c r="F182" t="s">
        <v>1918</v>
      </c>
      <c r="G182" t="s">
        <v>1879</v>
      </c>
      <c r="H182">
        <v>2001</v>
      </c>
      <c r="I182" t="s">
        <v>5540</v>
      </c>
      <c r="J182" t="s">
        <v>5540</v>
      </c>
      <c r="K182" t="s">
        <v>924</v>
      </c>
      <c r="L182" t="s">
        <v>2137</v>
      </c>
      <c r="M182" t="s">
        <v>1781</v>
      </c>
      <c r="N182">
        <v>700</v>
      </c>
      <c r="O182" s="96">
        <v>45382.875775462962</v>
      </c>
      <c r="P182">
        <v>10.757</v>
      </c>
      <c r="Q182">
        <v>9.6890000000000001</v>
      </c>
      <c r="R182">
        <v>2.1440000000000001</v>
      </c>
      <c r="S182">
        <v>3.52</v>
      </c>
      <c r="T182">
        <v>5127</v>
      </c>
      <c r="U182">
        <v>0</v>
      </c>
      <c r="V182">
        <v>0.18</v>
      </c>
      <c r="W182">
        <v>614.4</v>
      </c>
      <c r="X182">
        <v>0.89049999999999996</v>
      </c>
      <c r="Y182">
        <v>673.8</v>
      </c>
      <c r="Z182">
        <v>1.0934999999999999</v>
      </c>
      <c r="AA182">
        <v>548.70000000000005</v>
      </c>
      <c r="AB182">
        <v>992.9</v>
      </c>
      <c r="AC182">
        <v>800.1</v>
      </c>
      <c r="AD182">
        <v>695.4</v>
      </c>
      <c r="AE182">
        <v>643.9</v>
      </c>
      <c r="AF182">
        <v>620.29999999999995</v>
      </c>
      <c r="AG182">
        <v>595.1</v>
      </c>
      <c r="AH182">
        <v>566.1</v>
      </c>
      <c r="AI182">
        <v>0</v>
      </c>
      <c r="AJ182">
        <v>0</v>
      </c>
      <c r="AK182">
        <v>0</v>
      </c>
      <c r="AL182">
        <v>0</v>
      </c>
      <c r="AM182">
        <v>0</v>
      </c>
      <c r="AN182">
        <v>0</v>
      </c>
      <c r="AO182">
        <v>0</v>
      </c>
      <c r="AP182">
        <v>767.2</v>
      </c>
      <c r="AQ182">
        <v>630.79999999999995</v>
      </c>
      <c r="AR182">
        <v>563.6</v>
      </c>
      <c r="AS182">
        <v>530.1</v>
      </c>
      <c r="AT182">
        <v>511.5</v>
      </c>
      <c r="AU182">
        <v>495.6</v>
      </c>
      <c r="AV182">
        <v>473.1</v>
      </c>
      <c r="AW182">
        <v>0</v>
      </c>
      <c r="AX182">
        <v>0</v>
      </c>
      <c r="AY182">
        <v>0</v>
      </c>
      <c r="AZ182">
        <v>0</v>
      </c>
      <c r="BA182">
        <v>0</v>
      </c>
      <c r="BB182">
        <v>0</v>
      </c>
      <c r="BC182">
        <v>0</v>
      </c>
      <c r="BD182">
        <v>988.9</v>
      </c>
      <c r="BE182">
        <v>753</v>
      </c>
      <c r="BF182">
        <v>630.5</v>
      </c>
      <c r="BG182">
        <v>564.20000000000005</v>
      </c>
      <c r="BH182">
        <v>530.70000000000005</v>
      </c>
      <c r="BI182">
        <v>500.8</v>
      </c>
      <c r="BJ182">
        <v>454.5</v>
      </c>
      <c r="BK182">
        <v>43.1</v>
      </c>
      <c r="BL182">
        <v>41</v>
      </c>
      <c r="BM182">
        <v>39.200000000000003</v>
      </c>
      <c r="BN182">
        <v>37.6</v>
      </c>
      <c r="BO182">
        <v>37.299999999999997</v>
      </c>
      <c r="BP182">
        <v>37</v>
      </c>
      <c r="BQ182">
        <v>37</v>
      </c>
      <c r="BR182">
        <v>143.9</v>
      </c>
      <c r="BS182">
        <v>147.6</v>
      </c>
      <c r="BT182">
        <v>148.9</v>
      </c>
      <c r="BU182">
        <v>149.9</v>
      </c>
      <c r="BV182">
        <v>150.9</v>
      </c>
      <c r="BW182">
        <v>174.3</v>
      </c>
      <c r="BX182">
        <v>176.3</v>
      </c>
      <c r="BY182">
        <v>1033.5</v>
      </c>
      <c r="BZ182">
        <v>846.5</v>
      </c>
      <c r="CA182">
        <v>747.8</v>
      </c>
      <c r="CB182">
        <v>701.5</v>
      </c>
      <c r="CC182">
        <v>683.6</v>
      </c>
      <c r="CD182">
        <v>673.1</v>
      </c>
      <c r="CE182">
        <v>663.9</v>
      </c>
      <c r="CF182">
        <v>679.4</v>
      </c>
      <c r="CG182">
        <v>573</v>
      </c>
      <c r="CH182">
        <v>523.9</v>
      </c>
      <c r="CI182">
        <v>502.4</v>
      </c>
      <c r="CJ182">
        <v>492.8</v>
      </c>
      <c r="CK182">
        <v>487.6</v>
      </c>
      <c r="CL182">
        <v>481.4</v>
      </c>
      <c r="CM182">
        <v>645.9</v>
      </c>
      <c r="CN182">
        <v>552.29999999999995</v>
      </c>
      <c r="CO182">
        <v>511.3</v>
      </c>
      <c r="CP182">
        <v>491.5</v>
      </c>
      <c r="CQ182">
        <v>480.9</v>
      </c>
      <c r="CR182">
        <v>475.2</v>
      </c>
      <c r="CS182">
        <v>467.9</v>
      </c>
      <c r="CT182">
        <v>626.9</v>
      </c>
      <c r="CU182">
        <v>539.79999999999995</v>
      </c>
      <c r="CV182">
        <v>502.1</v>
      </c>
      <c r="CW182">
        <v>481.6</v>
      </c>
      <c r="CX182">
        <v>467.5</v>
      </c>
      <c r="CY182">
        <v>457.6</v>
      </c>
      <c r="CZ182">
        <v>446.3</v>
      </c>
      <c r="DA182">
        <v>622.79999999999995</v>
      </c>
      <c r="DB182">
        <v>526.9</v>
      </c>
      <c r="DC182">
        <v>491.3</v>
      </c>
      <c r="DD182">
        <v>476.6</v>
      </c>
      <c r="DE182">
        <v>463.2</v>
      </c>
      <c r="DF182">
        <v>448.8</v>
      </c>
      <c r="DG182">
        <v>428.6</v>
      </c>
      <c r="DH182">
        <v>614.5</v>
      </c>
      <c r="DI182">
        <v>517.1</v>
      </c>
      <c r="DJ182">
        <v>479</v>
      </c>
      <c r="DK182">
        <v>455.6</v>
      </c>
      <c r="DL182">
        <v>438</v>
      </c>
      <c r="DM182">
        <v>426.2</v>
      </c>
      <c r="DN182">
        <v>406.3</v>
      </c>
      <c r="DO182">
        <v>630.9</v>
      </c>
      <c r="DP182">
        <v>526.4</v>
      </c>
      <c r="DQ182">
        <v>482.9</v>
      </c>
      <c r="DR182">
        <v>455.4</v>
      </c>
      <c r="DS182">
        <v>432.7</v>
      </c>
      <c r="DT182">
        <v>413.1</v>
      </c>
      <c r="DU182">
        <v>383.3</v>
      </c>
      <c r="DV182">
        <v>699.8</v>
      </c>
      <c r="DW182">
        <v>566.5</v>
      </c>
      <c r="DX182">
        <v>503.7</v>
      </c>
      <c r="DY182">
        <v>471.4</v>
      </c>
      <c r="DZ182">
        <v>444.9</v>
      </c>
      <c r="EA182">
        <v>420.8</v>
      </c>
      <c r="EB182">
        <v>371.6</v>
      </c>
      <c r="EC182">
        <v>824.8</v>
      </c>
      <c r="ED182">
        <v>652.70000000000005</v>
      </c>
      <c r="EE182">
        <v>556.9</v>
      </c>
      <c r="EF182">
        <v>507.8</v>
      </c>
      <c r="EG182">
        <v>482.7</v>
      </c>
      <c r="EH182">
        <v>463.4</v>
      </c>
      <c r="EI182">
        <v>427.3</v>
      </c>
      <c r="EJ182">
        <v>952.4</v>
      </c>
      <c r="EK182">
        <v>753.7</v>
      </c>
      <c r="EL182">
        <v>643.1</v>
      </c>
      <c r="EM182">
        <v>586.29999999999995</v>
      </c>
      <c r="EN182">
        <v>557.1</v>
      </c>
      <c r="EO182">
        <v>517.1</v>
      </c>
      <c r="EP182">
        <v>468.4</v>
      </c>
      <c r="EQ182">
        <v>0.85840000000000005</v>
      </c>
      <c r="ER182">
        <v>1.1009</v>
      </c>
      <c r="ES182">
        <v>1.1279999999999999</v>
      </c>
      <c r="ET182">
        <v>0.63739999999999997</v>
      </c>
      <c r="EU182">
        <v>0.82530000000000003</v>
      </c>
      <c r="EV182">
        <v>0.93540000000000001</v>
      </c>
      <c r="EW182">
        <v>0</v>
      </c>
      <c r="EX182">
        <v>0</v>
      </c>
      <c r="EY182">
        <v>2024</v>
      </c>
      <c r="EZ182">
        <v>0.92830000000000001</v>
      </c>
      <c r="FA182">
        <v>646.29999999999995</v>
      </c>
      <c r="FB182" t="s">
        <v>7037</v>
      </c>
      <c r="FC182">
        <v>7.1710000000000003</v>
      </c>
      <c r="FD182">
        <v>1924</v>
      </c>
      <c r="FE182">
        <v>13.4</v>
      </c>
      <c r="FF182">
        <v>21.5</v>
      </c>
      <c r="FG182">
        <v>14</v>
      </c>
      <c r="FH182">
        <v>0</v>
      </c>
      <c r="FI182">
        <v>65</v>
      </c>
      <c r="FJ182">
        <v>739.9</v>
      </c>
      <c r="FK182">
        <v>595.1</v>
      </c>
      <c r="FL182">
        <v>531.9</v>
      </c>
      <c r="FM182">
        <v>941.3</v>
      </c>
      <c r="FN182">
        <v>727</v>
      </c>
      <c r="FO182">
        <v>641.4</v>
      </c>
      <c r="FP182">
        <v>650.9</v>
      </c>
      <c r="FQ182">
        <v>593</v>
      </c>
      <c r="FR182">
        <v>0.92179999999999995</v>
      </c>
      <c r="FS182">
        <v>1.0118</v>
      </c>
      <c r="FT182">
        <v>559.6</v>
      </c>
      <c r="FU182">
        <v>478.7</v>
      </c>
      <c r="FV182">
        <v>452.1</v>
      </c>
      <c r="FW182">
        <v>40.700000000000003</v>
      </c>
      <c r="FX182">
        <v>146.6</v>
      </c>
      <c r="FY182">
        <v>806.1</v>
      </c>
      <c r="FZ182">
        <v>556.79999999999995</v>
      </c>
      <c r="GA182">
        <v>533.79999999999995</v>
      </c>
      <c r="GB182">
        <v>494.8</v>
      </c>
      <c r="GC182">
        <v>453.4</v>
      </c>
      <c r="GD182">
        <v>407.9</v>
      </c>
      <c r="GE182">
        <v>355.9</v>
      </c>
      <c r="GF182">
        <v>285.39999999999998</v>
      </c>
      <c r="GG182">
        <v>271.2</v>
      </c>
      <c r="GH182">
        <v>313.2</v>
      </c>
    </row>
    <row r="183" spans="1:190" x14ac:dyDescent="0.25">
      <c r="A183" t="s">
        <v>5540</v>
      </c>
      <c r="B183" t="s">
        <v>6064</v>
      </c>
      <c r="C183" t="s">
        <v>5860</v>
      </c>
      <c r="D183" t="s">
        <v>5861</v>
      </c>
      <c r="E183" t="s">
        <v>1877</v>
      </c>
      <c r="F183" t="s">
        <v>1930</v>
      </c>
      <c r="G183" t="s">
        <v>2213</v>
      </c>
      <c r="H183">
        <v>2001</v>
      </c>
      <c r="I183" t="s">
        <v>5540</v>
      </c>
      <c r="J183" t="s">
        <v>5540</v>
      </c>
      <c r="K183" t="s">
        <v>924</v>
      </c>
      <c r="L183" t="s">
        <v>1698</v>
      </c>
      <c r="M183" t="s">
        <v>1781</v>
      </c>
      <c r="N183">
        <v>640</v>
      </c>
      <c r="O183" s="96">
        <v>45382.883206018516</v>
      </c>
      <c r="P183">
        <v>10.757</v>
      </c>
      <c r="Q183">
        <v>9.6959999999999997</v>
      </c>
      <c r="R183">
        <v>2.1480000000000001</v>
      </c>
      <c r="S183">
        <v>3.52</v>
      </c>
      <c r="T183">
        <v>5196</v>
      </c>
      <c r="U183">
        <v>0</v>
      </c>
      <c r="V183">
        <v>0.02</v>
      </c>
      <c r="W183">
        <v>608.29999999999995</v>
      </c>
      <c r="X183">
        <v>0.89880000000000004</v>
      </c>
      <c r="Y183">
        <v>667.6</v>
      </c>
      <c r="Z183">
        <v>1.1019000000000001</v>
      </c>
      <c r="AA183">
        <v>544.5</v>
      </c>
      <c r="AB183">
        <v>972.7</v>
      </c>
      <c r="AC183">
        <v>785.9</v>
      </c>
      <c r="AD183">
        <v>686.4</v>
      </c>
      <c r="AE183">
        <v>639.5</v>
      </c>
      <c r="AF183">
        <v>617.6</v>
      </c>
      <c r="AG183">
        <v>594</v>
      </c>
      <c r="AH183">
        <v>566.5</v>
      </c>
      <c r="AI183">
        <v>0</v>
      </c>
      <c r="AJ183">
        <v>0</v>
      </c>
      <c r="AK183">
        <v>0</v>
      </c>
      <c r="AL183">
        <v>0</v>
      </c>
      <c r="AM183">
        <v>0</v>
      </c>
      <c r="AN183">
        <v>0</v>
      </c>
      <c r="AO183">
        <v>0</v>
      </c>
      <c r="AP183">
        <v>752.5</v>
      </c>
      <c r="AQ183">
        <v>621.6</v>
      </c>
      <c r="AR183">
        <v>558</v>
      </c>
      <c r="AS183">
        <v>527</v>
      </c>
      <c r="AT183">
        <v>509.4</v>
      </c>
      <c r="AU183">
        <v>494.6</v>
      </c>
      <c r="AV183">
        <v>473.5</v>
      </c>
      <c r="AW183">
        <v>0</v>
      </c>
      <c r="AX183">
        <v>0</v>
      </c>
      <c r="AY183">
        <v>0</v>
      </c>
      <c r="AZ183">
        <v>0</v>
      </c>
      <c r="BA183">
        <v>0</v>
      </c>
      <c r="BB183">
        <v>0</v>
      </c>
      <c r="BC183">
        <v>0</v>
      </c>
      <c r="BD183">
        <v>970.7</v>
      </c>
      <c r="BE183">
        <v>741</v>
      </c>
      <c r="BF183">
        <v>623.5</v>
      </c>
      <c r="BG183">
        <v>560.79999999999995</v>
      </c>
      <c r="BH183">
        <v>528.5</v>
      </c>
      <c r="BI183">
        <v>499.7</v>
      </c>
      <c r="BJ183">
        <v>454.8</v>
      </c>
      <c r="BK183">
        <v>42.7</v>
      </c>
      <c r="BL183">
        <v>40.799999999999997</v>
      </c>
      <c r="BM183">
        <v>38.9</v>
      </c>
      <c r="BN183">
        <v>37.4</v>
      </c>
      <c r="BO183">
        <v>37.1</v>
      </c>
      <c r="BP183">
        <v>37</v>
      </c>
      <c r="BQ183">
        <v>37</v>
      </c>
      <c r="BR183">
        <v>143.9</v>
      </c>
      <c r="BS183">
        <v>147.69999999999999</v>
      </c>
      <c r="BT183">
        <v>148.80000000000001</v>
      </c>
      <c r="BU183">
        <v>149.9</v>
      </c>
      <c r="BV183">
        <v>150.9</v>
      </c>
      <c r="BW183">
        <v>173.8</v>
      </c>
      <c r="BX183">
        <v>176.3</v>
      </c>
      <c r="BY183">
        <v>992.7</v>
      </c>
      <c r="BZ183">
        <v>818</v>
      </c>
      <c r="CA183">
        <v>729.8</v>
      </c>
      <c r="CB183">
        <v>693.1</v>
      </c>
      <c r="CC183">
        <v>678.5</v>
      </c>
      <c r="CD183">
        <v>670.9</v>
      </c>
      <c r="CE183">
        <v>664.8</v>
      </c>
      <c r="CF183">
        <v>653.9</v>
      </c>
      <c r="CG183">
        <v>556.1</v>
      </c>
      <c r="CH183">
        <v>514.70000000000005</v>
      </c>
      <c r="CI183">
        <v>497.7</v>
      </c>
      <c r="CJ183">
        <v>490.6</v>
      </c>
      <c r="CK183">
        <v>486.6</v>
      </c>
      <c r="CL183">
        <v>482.2</v>
      </c>
      <c r="CM183">
        <v>622.4</v>
      </c>
      <c r="CN183">
        <v>538.29999999999995</v>
      </c>
      <c r="CO183">
        <v>503.5</v>
      </c>
      <c r="CP183">
        <v>487.2</v>
      </c>
      <c r="CQ183">
        <v>478.9</v>
      </c>
      <c r="CR183">
        <v>474.4</v>
      </c>
      <c r="CS183">
        <v>468.7</v>
      </c>
      <c r="CT183">
        <v>603.70000000000005</v>
      </c>
      <c r="CU183">
        <v>527.79999999999995</v>
      </c>
      <c r="CV183">
        <v>495.6</v>
      </c>
      <c r="CW183">
        <v>477.1</v>
      </c>
      <c r="CX183">
        <v>464.5</v>
      </c>
      <c r="CY183">
        <v>456.4</v>
      </c>
      <c r="CZ183">
        <v>446.8</v>
      </c>
      <c r="DA183">
        <v>616.70000000000005</v>
      </c>
      <c r="DB183">
        <v>527.9</v>
      </c>
      <c r="DC183">
        <v>492.2</v>
      </c>
      <c r="DD183">
        <v>474.6</v>
      </c>
      <c r="DE183">
        <v>458.2</v>
      </c>
      <c r="DF183">
        <v>445</v>
      </c>
      <c r="DG183">
        <v>427.1</v>
      </c>
      <c r="DH183">
        <v>614.70000000000005</v>
      </c>
      <c r="DI183">
        <v>517.4</v>
      </c>
      <c r="DJ183">
        <v>479.4</v>
      </c>
      <c r="DK183">
        <v>456.2</v>
      </c>
      <c r="DL183">
        <v>438.7</v>
      </c>
      <c r="DM183">
        <v>427.2</v>
      </c>
      <c r="DN183">
        <v>407.5</v>
      </c>
      <c r="DO183">
        <v>631</v>
      </c>
      <c r="DP183">
        <v>526.29999999999995</v>
      </c>
      <c r="DQ183">
        <v>482.9</v>
      </c>
      <c r="DR183">
        <v>455.6</v>
      </c>
      <c r="DS183">
        <v>433.1</v>
      </c>
      <c r="DT183">
        <v>413.7</v>
      </c>
      <c r="DU183">
        <v>384.7</v>
      </c>
      <c r="DV183">
        <v>700.1</v>
      </c>
      <c r="DW183">
        <v>566.29999999999995</v>
      </c>
      <c r="DX183">
        <v>503.4</v>
      </c>
      <c r="DY183">
        <v>471.1</v>
      </c>
      <c r="DZ183">
        <v>444.6</v>
      </c>
      <c r="EA183">
        <v>420.8</v>
      </c>
      <c r="EB183">
        <v>371.8</v>
      </c>
      <c r="EC183">
        <v>825</v>
      </c>
      <c r="ED183">
        <v>652.79999999999995</v>
      </c>
      <c r="EE183">
        <v>556.79999999999995</v>
      </c>
      <c r="EF183">
        <v>507.4</v>
      </c>
      <c r="EG183">
        <v>482.4</v>
      </c>
      <c r="EH183">
        <v>463.2</v>
      </c>
      <c r="EI183">
        <v>427</v>
      </c>
      <c r="EJ183">
        <v>952.7</v>
      </c>
      <c r="EK183">
        <v>753.8</v>
      </c>
      <c r="EL183">
        <v>642.9</v>
      </c>
      <c r="EM183">
        <v>585.9</v>
      </c>
      <c r="EN183">
        <v>556.70000000000005</v>
      </c>
      <c r="EO183">
        <v>517</v>
      </c>
      <c r="EP183">
        <v>468.2</v>
      </c>
      <c r="EQ183">
        <v>0.87329999999999997</v>
      </c>
      <c r="ER183">
        <v>1.1093999999999999</v>
      </c>
      <c r="ES183">
        <v>1.1906000000000001</v>
      </c>
      <c r="ET183">
        <v>0.62949999999999995</v>
      </c>
      <c r="EU183">
        <v>0.85580000000000001</v>
      </c>
      <c r="EV183">
        <v>0.98580000000000001</v>
      </c>
      <c r="EW183">
        <v>0</v>
      </c>
      <c r="EX183">
        <v>0</v>
      </c>
      <c r="EY183">
        <v>2024</v>
      </c>
      <c r="EZ183">
        <v>0.96730000000000005</v>
      </c>
      <c r="FA183">
        <v>620.29999999999995</v>
      </c>
      <c r="FB183" t="s">
        <v>6174</v>
      </c>
      <c r="FC183">
        <v>8.9960000000000004</v>
      </c>
      <c r="FD183">
        <v>6912</v>
      </c>
      <c r="FE183">
        <v>27.4</v>
      </c>
      <c r="FF183">
        <v>41.6</v>
      </c>
      <c r="FG183">
        <v>24.4</v>
      </c>
      <c r="FH183">
        <v>0</v>
      </c>
      <c r="FI183">
        <v>84</v>
      </c>
      <c r="FJ183">
        <v>737.1</v>
      </c>
      <c r="FK183">
        <v>565.20000000000005</v>
      </c>
      <c r="FL183">
        <v>503.9</v>
      </c>
      <c r="FM183">
        <v>953.1</v>
      </c>
      <c r="FN183">
        <v>701.1</v>
      </c>
      <c r="FO183">
        <v>608.6</v>
      </c>
      <c r="FP183">
        <v>616.4</v>
      </c>
      <c r="FQ183">
        <v>577.79999999999995</v>
      </c>
      <c r="FR183">
        <v>0.97350000000000003</v>
      </c>
      <c r="FS183">
        <v>1.0385</v>
      </c>
      <c r="FT183">
        <v>570.29999999999995</v>
      </c>
      <c r="FU183">
        <v>472.9</v>
      </c>
      <c r="FV183">
        <v>449.5</v>
      </c>
      <c r="FW183">
        <v>39.299999999999997</v>
      </c>
      <c r="FX183">
        <v>176.8</v>
      </c>
      <c r="FY183">
        <v>700.5</v>
      </c>
      <c r="FZ183">
        <v>488.5</v>
      </c>
      <c r="GA183">
        <v>472.2</v>
      </c>
      <c r="GB183">
        <v>444.4</v>
      </c>
      <c r="GC183">
        <v>419.6</v>
      </c>
      <c r="GD183">
        <v>396.5</v>
      </c>
      <c r="GE183">
        <v>369.8</v>
      </c>
      <c r="GF183">
        <v>356.2</v>
      </c>
      <c r="GG183">
        <v>409.7</v>
      </c>
      <c r="GH183">
        <v>440.2</v>
      </c>
    </row>
    <row r="184" spans="1:190" x14ac:dyDescent="0.25">
      <c r="A184" t="s">
        <v>5540</v>
      </c>
      <c r="B184" t="s">
        <v>6088</v>
      </c>
      <c r="C184" t="s">
        <v>6089</v>
      </c>
      <c r="D184" t="s">
        <v>6090</v>
      </c>
      <c r="E184" t="s">
        <v>1877</v>
      </c>
      <c r="F184" t="s">
        <v>5997</v>
      </c>
      <c r="G184" t="s">
        <v>2213</v>
      </c>
      <c r="H184">
        <v>2001</v>
      </c>
      <c r="I184" t="s">
        <v>5540</v>
      </c>
      <c r="J184" t="s">
        <v>5540</v>
      </c>
      <c r="K184" t="s">
        <v>924</v>
      </c>
      <c r="L184" t="s">
        <v>1698</v>
      </c>
      <c r="M184" t="s">
        <v>1781</v>
      </c>
      <c r="N184">
        <v>640</v>
      </c>
      <c r="O184" s="96">
        <v>45393.811157407406</v>
      </c>
      <c r="P184">
        <v>10.757</v>
      </c>
      <c r="Q184">
        <v>9.6850000000000005</v>
      </c>
      <c r="R184">
        <v>2.15</v>
      </c>
      <c r="S184">
        <v>3.52</v>
      </c>
      <c r="T184">
        <v>5168</v>
      </c>
      <c r="U184">
        <v>0</v>
      </c>
      <c r="V184">
        <v>0.18</v>
      </c>
      <c r="W184">
        <v>614</v>
      </c>
      <c r="X184">
        <v>0.89190000000000003</v>
      </c>
      <c r="Y184">
        <v>672.7</v>
      </c>
      <c r="Z184">
        <v>1.0934999999999999</v>
      </c>
      <c r="AA184">
        <v>548.70000000000005</v>
      </c>
      <c r="AB184">
        <v>989.2</v>
      </c>
      <c r="AC184">
        <v>797.7</v>
      </c>
      <c r="AD184">
        <v>694.1</v>
      </c>
      <c r="AE184">
        <v>643.20000000000005</v>
      </c>
      <c r="AF184">
        <v>619.79999999999995</v>
      </c>
      <c r="AG184">
        <v>594.6</v>
      </c>
      <c r="AH184">
        <v>566.20000000000005</v>
      </c>
      <c r="AI184">
        <v>0</v>
      </c>
      <c r="AJ184">
        <v>0</v>
      </c>
      <c r="AK184">
        <v>0</v>
      </c>
      <c r="AL184">
        <v>0</v>
      </c>
      <c r="AM184">
        <v>0</v>
      </c>
      <c r="AN184">
        <v>0</v>
      </c>
      <c r="AO184">
        <v>0</v>
      </c>
      <c r="AP184">
        <v>764.6</v>
      </c>
      <c r="AQ184">
        <v>629.70000000000005</v>
      </c>
      <c r="AR184">
        <v>563.29999999999995</v>
      </c>
      <c r="AS184">
        <v>530.4</v>
      </c>
      <c r="AT184">
        <v>511.9</v>
      </c>
      <c r="AU184">
        <v>496.2</v>
      </c>
      <c r="AV184">
        <v>474.4</v>
      </c>
      <c r="AW184">
        <v>0</v>
      </c>
      <c r="AX184">
        <v>0</v>
      </c>
      <c r="AY184">
        <v>0</v>
      </c>
      <c r="AZ184">
        <v>0</v>
      </c>
      <c r="BA184">
        <v>0</v>
      </c>
      <c r="BB184">
        <v>0</v>
      </c>
      <c r="BC184">
        <v>0</v>
      </c>
      <c r="BD184">
        <v>985.1</v>
      </c>
      <c r="BE184">
        <v>751</v>
      </c>
      <c r="BF184">
        <v>629.79999999999995</v>
      </c>
      <c r="BG184">
        <v>564.29999999999995</v>
      </c>
      <c r="BH184">
        <v>531</v>
      </c>
      <c r="BI184">
        <v>501.5</v>
      </c>
      <c r="BJ184">
        <v>456.2</v>
      </c>
      <c r="BK184">
        <v>43</v>
      </c>
      <c r="BL184">
        <v>40.799999999999997</v>
      </c>
      <c r="BM184">
        <v>39</v>
      </c>
      <c r="BN184">
        <v>37.4</v>
      </c>
      <c r="BO184">
        <v>36.700000000000003</v>
      </c>
      <c r="BP184">
        <v>36.700000000000003</v>
      </c>
      <c r="BQ184">
        <v>36.799999999999997</v>
      </c>
      <c r="BR184">
        <v>143.9</v>
      </c>
      <c r="BS184">
        <v>147.80000000000001</v>
      </c>
      <c r="BT184">
        <v>148.9</v>
      </c>
      <c r="BU184">
        <v>150</v>
      </c>
      <c r="BV184">
        <v>151.19999999999999</v>
      </c>
      <c r="BW184">
        <v>174.1</v>
      </c>
      <c r="BX184">
        <v>176.3</v>
      </c>
      <c r="BY184">
        <v>1029.5999999999999</v>
      </c>
      <c r="BZ184">
        <v>843.8</v>
      </c>
      <c r="CA184">
        <v>746.1</v>
      </c>
      <c r="CB184">
        <v>700.4</v>
      </c>
      <c r="CC184">
        <v>682.5</v>
      </c>
      <c r="CD184">
        <v>672.5</v>
      </c>
      <c r="CE184">
        <v>664</v>
      </c>
      <c r="CF184">
        <v>677.8</v>
      </c>
      <c r="CG184">
        <v>572.79999999999995</v>
      </c>
      <c r="CH184">
        <v>524.29999999999995</v>
      </c>
      <c r="CI184">
        <v>503.1</v>
      </c>
      <c r="CJ184">
        <v>493.7</v>
      </c>
      <c r="CK184">
        <v>488.7</v>
      </c>
      <c r="CL184">
        <v>483.1</v>
      </c>
      <c r="CM184">
        <v>644.9</v>
      </c>
      <c r="CN184">
        <v>552.5</v>
      </c>
      <c r="CO184">
        <v>512</v>
      </c>
      <c r="CP184">
        <v>492.4</v>
      </c>
      <c r="CQ184">
        <v>481.9</v>
      </c>
      <c r="CR184">
        <v>476.6</v>
      </c>
      <c r="CS184">
        <v>469.9</v>
      </c>
      <c r="CT184">
        <v>625.9</v>
      </c>
      <c r="CU184">
        <v>540.20000000000005</v>
      </c>
      <c r="CV184">
        <v>502.9</v>
      </c>
      <c r="CW184">
        <v>482.5</v>
      </c>
      <c r="CX184">
        <v>468.7</v>
      </c>
      <c r="CY184">
        <v>459</v>
      </c>
      <c r="CZ184">
        <v>448.6</v>
      </c>
      <c r="DA184">
        <v>621.1</v>
      </c>
      <c r="DB184">
        <v>527.1</v>
      </c>
      <c r="DC184">
        <v>492.6</v>
      </c>
      <c r="DD184">
        <v>478.6</v>
      </c>
      <c r="DE184">
        <v>464.4</v>
      </c>
      <c r="DF184">
        <v>450.2</v>
      </c>
      <c r="DG184">
        <v>430.4</v>
      </c>
      <c r="DH184">
        <v>612.29999999999995</v>
      </c>
      <c r="DI184">
        <v>517</v>
      </c>
      <c r="DJ184">
        <v>479.7</v>
      </c>
      <c r="DK184">
        <v>456.9</v>
      </c>
      <c r="DL184">
        <v>440</v>
      </c>
      <c r="DM184">
        <v>428.7</v>
      </c>
      <c r="DN184">
        <v>409.4</v>
      </c>
      <c r="DO184">
        <v>628.6</v>
      </c>
      <c r="DP184">
        <v>525.79999999999995</v>
      </c>
      <c r="DQ184">
        <v>483.2</v>
      </c>
      <c r="DR184">
        <v>456.2</v>
      </c>
      <c r="DS184">
        <v>433.9</v>
      </c>
      <c r="DT184">
        <v>414.9</v>
      </c>
      <c r="DU184">
        <v>386.7</v>
      </c>
      <c r="DV184">
        <v>697.2</v>
      </c>
      <c r="DW184">
        <v>565.20000000000005</v>
      </c>
      <c r="DX184">
        <v>503.5</v>
      </c>
      <c r="DY184">
        <v>471.5</v>
      </c>
      <c r="DZ184">
        <v>445.2</v>
      </c>
      <c r="EA184">
        <v>421.4</v>
      </c>
      <c r="EB184">
        <v>372.9</v>
      </c>
      <c r="EC184">
        <v>821.7</v>
      </c>
      <c r="ED184">
        <v>650.9</v>
      </c>
      <c r="EE184">
        <v>556.1</v>
      </c>
      <c r="EF184">
        <v>507.5</v>
      </c>
      <c r="EG184">
        <v>482.8</v>
      </c>
      <c r="EH184">
        <v>463.6</v>
      </c>
      <c r="EI184">
        <v>427.4</v>
      </c>
      <c r="EJ184">
        <v>948.8</v>
      </c>
      <c r="EK184">
        <v>751.6</v>
      </c>
      <c r="EL184">
        <v>642.1</v>
      </c>
      <c r="EM184">
        <v>586</v>
      </c>
      <c r="EN184">
        <v>557</v>
      </c>
      <c r="EO184">
        <v>516.70000000000005</v>
      </c>
      <c r="EP184">
        <v>468.4</v>
      </c>
      <c r="EQ184">
        <v>0.86060000000000003</v>
      </c>
      <c r="ER184">
        <v>1.1009</v>
      </c>
      <c r="ES184">
        <v>1.2726</v>
      </c>
      <c r="ET184">
        <v>0.67210000000000003</v>
      </c>
      <c r="EU184">
        <v>0.92169999999999996</v>
      </c>
      <c r="EV184">
        <v>1.0669</v>
      </c>
      <c r="EW184">
        <v>0</v>
      </c>
      <c r="EX184">
        <v>0</v>
      </c>
      <c r="EY184">
        <v>2024</v>
      </c>
      <c r="EZ184">
        <v>1.0330999999999999</v>
      </c>
      <c r="FA184">
        <v>580.79999999999995</v>
      </c>
      <c r="FB184" t="s">
        <v>7068</v>
      </c>
      <c r="FC184">
        <v>10.021000000000001</v>
      </c>
      <c r="FD184">
        <v>7827</v>
      </c>
      <c r="FE184">
        <v>31.6</v>
      </c>
      <c r="FF184">
        <v>50.2</v>
      </c>
      <c r="FG184">
        <v>38.5</v>
      </c>
      <c r="FH184">
        <v>103.2</v>
      </c>
      <c r="FI184">
        <v>0</v>
      </c>
      <c r="FJ184">
        <v>692.2</v>
      </c>
      <c r="FK184">
        <v>529.5</v>
      </c>
      <c r="FL184">
        <v>471.5</v>
      </c>
      <c r="FM184">
        <v>892.7</v>
      </c>
      <c r="FN184">
        <v>651</v>
      </c>
      <c r="FO184">
        <v>562.4</v>
      </c>
      <c r="FP184">
        <v>574.70000000000005</v>
      </c>
      <c r="FQ184">
        <v>545.6</v>
      </c>
      <c r="FR184">
        <v>1.0439000000000001</v>
      </c>
      <c r="FS184">
        <v>1.0995999999999999</v>
      </c>
      <c r="FT184">
        <v>524.20000000000005</v>
      </c>
      <c r="FU184">
        <v>440.3</v>
      </c>
      <c r="FV184">
        <v>420.8</v>
      </c>
      <c r="FW184">
        <v>39.200000000000003</v>
      </c>
      <c r="FX184">
        <v>177.7</v>
      </c>
      <c r="FY184">
        <v>653.1</v>
      </c>
      <c r="FZ184">
        <v>460.5</v>
      </c>
      <c r="GA184">
        <v>446.5</v>
      </c>
      <c r="GB184">
        <v>421.2</v>
      </c>
      <c r="GC184">
        <v>397.5</v>
      </c>
      <c r="GD184">
        <v>383.1</v>
      </c>
      <c r="GE184">
        <v>355.4</v>
      </c>
      <c r="GF184">
        <v>326.8</v>
      </c>
      <c r="GG184">
        <v>360</v>
      </c>
      <c r="GH184">
        <v>395.3</v>
      </c>
    </row>
    <row r="185" spans="1:190" x14ac:dyDescent="0.25">
      <c r="A185" t="s">
        <v>5623</v>
      </c>
      <c r="B185" t="s">
        <v>6312</v>
      </c>
      <c r="C185" t="s">
        <v>2282</v>
      </c>
      <c r="D185" t="s">
        <v>6313</v>
      </c>
      <c r="E185" t="s">
        <v>1877</v>
      </c>
      <c r="F185" t="s">
        <v>2017</v>
      </c>
      <c r="G185" t="s">
        <v>1879</v>
      </c>
      <c r="H185">
        <v>2001</v>
      </c>
      <c r="I185" t="s">
        <v>5540</v>
      </c>
      <c r="J185" t="s">
        <v>5540</v>
      </c>
      <c r="K185" t="s">
        <v>924</v>
      </c>
      <c r="L185" t="s">
        <v>1698</v>
      </c>
      <c r="M185" t="s">
        <v>1781</v>
      </c>
      <c r="N185">
        <v>627</v>
      </c>
      <c r="O185" s="96">
        <v>45382.874490740738</v>
      </c>
      <c r="P185">
        <v>10.757</v>
      </c>
      <c r="Q185">
        <v>9.6950000000000003</v>
      </c>
      <c r="R185">
        <v>2.1480000000000001</v>
      </c>
      <c r="S185">
        <v>3.52</v>
      </c>
      <c r="T185">
        <v>5210</v>
      </c>
      <c r="U185">
        <v>0</v>
      </c>
      <c r="V185">
        <v>0.18</v>
      </c>
      <c r="W185">
        <v>611.6</v>
      </c>
      <c r="X185">
        <v>0.89500000000000002</v>
      </c>
      <c r="Y185">
        <v>670.4</v>
      </c>
      <c r="Z185">
        <v>1.0968</v>
      </c>
      <c r="AA185">
        <v>547.1</v>
      </c>
      <c r="AB185">
        <v>980.2</v>
      </c>
      <c r="AC185">
        <v>791.7</v>
      </c>
      <c r="AD185">
        <v>690.4</v>
      </c>
      <c r="AE185">
        <v>641.79999999999995</v>
      </c>
      <c r="AF185">
        <v>619.1</v>
      </c>
      <c r="AG185">
        <v>594.4</v>
      </c>
      <c r="AH185">
        <v>565.9</v>
      </c>
      <c r="AI185">
        <v>0</v>
      </c>
      <c r="AJ185">
        <v>0</v>
      </c>
      <c r="AK185">
        <v>0</v>
      </c>
      <c r="AL185">
        <v>0</v>
      </c>
      <c r="AM185">
        <v>0</v>
      </c>
      <c r="AN185">
        <v>0</v>
      </c>
      <c r="AO185">
        <v>0</v>
      </c>
      <c r="AP185">
        <v>759.1</v>
      </c>
      <c r="AQ185">
        <v>626</v>
      </c>
      <c r="AR185">
        <v>561</v>
      </c>
      <c r="AS185">
        <v>529.29999999999995</v>
      </c>
      <c r="AT185">
        <v>511.2</v>
      </c>
      <c r="AU185">
        <v>495.8</v>
      </c>
      <c r="AV185">
        <v>474</v>
      </c>
      <c r="AW185">
        <v>0</v>
      </c>
      <c r="AX185">
        <v>0</v>
      </c>
      <c r="AY185">
        <v>0</v>
      </c>
      <c r="AZ185">
        <v>0</v>
      </c>
      <c r="BA185">
        <v>0</v>
      </c>
      <c r="BB185">
        <v>0</v>
      </c>
      <c r="BC185">
        <v>0</v>
      </c>
      <c r="BD185">
        <v>976.7</v>
      </c>
      <c r="BE185">
        <v>745.8</v>
      </c>
      <c r="BF185">
        <v>626.79999999999995</v>
      </c>
      <c r="BG185">
        <v>563.20000000000005</v>
      </c>
      <c r="BH185">
        <v>530.20000000000005</v>
      </c>
      <c r="BI185">
        <v>501</v>
      </c>
      <c r="BJ185">
        <v>455.9</v>
      </c>
      <c r="BK185">
        <v>42.4</v>
      </c>
      <c r="BL185">
        <v>40.6</v>
      </c>
      <c r="BM185">
        <v>38.799999999999997</v>
      </c>
      <c r="BN185">
        <v>37.299999999999997</v>
      </c>
      <c r="BO185">
        <v>36.799999999999997</v>
      </c>
      <c r="BP185">
        <v>36.799999999999997</v>
      </c>
      <c r="BQ185">
        <v>36.799999999999997</v>
      </c>
      <c r="BR185">
        <v>144</v>
      </c>
      <c r="BS185">
        <v>147.80000000000001</v>
      </c>
      <c r="BT185">
        <v>149.19999999999999</v>
      </c>
      <c r="BU185">
        <v>150.1</v>
      </c>
      <c r="BV185">
        <v>150.9</v>
      </c>
      <c r="BW185">
        <v>174.1</v>
      </c>
      <c r="BX185">
        <v>176.3</v>
      </c>
      <c r="BY185">
        <v>1015.8</v>
      </c>
      <c r="BZ185">
        <v>834.5</v>
      </c>
      <c r="CA185">
        <v>740.6</v>
      </c>
      <c r="CB185">
        <v>699.2</v>
      </c>
      <c r="CC185">
        <v>682.5</v>
      </c>
      <c r="CD185">
        <v>672.7</v>
      </c>
      <c r="CE185">
        <v>664</v>
      </c>
      <c r="CF185">
        <v>670.1</v>
      </c>
      <c r="CG185">
        <v>567.70000000000005</v>
      </c>
      <c r="CH185">
        <v>521.29999999999995</v>
      </c>
      <c r="CI185">
        <v>501.8</v>
      </c>
      <c r="CJ185">
        <v>493.4</v>
      </c>
      <c r="CK185">
        <v>488.5</v>
      </c>
      <c r="CL185">
        <v>482.9</v>
      </c>
      <c r="CM185">
        <v>638.1</v>
      </c>
      <c r="CN185">
        <v>548.29999999999995</v>
      </c>
      <c r="CO185">
        <v>509.3</v>
      </c>
      <c r="CP185">
        <v>491</v>
      </c>
      <c r="CQ185">
        <v>481.4</v>
      </c>
      <c r="CR185">
        <v>476.3</v>
      </c>
      <c r="CS185">
        <v>469.7</v>
      </c>
      <c r="CT185">
        <v>619.5</v>
      </c>
      <c r="CU185">
        <v>536.5</v>
      </c>
      <c r="CV185">
        <v>500.6</v>
      </c>
      <c r="CW185">
        <v>480.8</v>
      </c>
      <c r="CX185">
        <v>467.6</v>
      </c>
      <c r="CY185">
        <v>458.6</v>
      </c>
      <c r="CZ185">
        <v>448.4</v>
      </c>
      <c r="DA185">
        <v>621.5</v>
      </c>
      <c r="DB185">
        <v>527</v>
      </c>
      <c r="DC185">
        <v>492.6</v>
      </c>
      <c r="DD185">
        <v>478.7</v>
      </c>
      <c r="DE185">
        <v>462.7</v>
      </c>
      <c r="DF185">
        <v>448.9</v>
      </c>
      <c r="DG185">
        <v>430</v>
      </c>
      <c r="DH185">
        <v>612.1</v>
      </c>
      <c r="DI185">
        <v>516.5</v>
      </c>
      <c r="DJ185">
        <v>479.2</v>
      </c>
      <c r="DK185">
        <v>456.4</v>
      </c>
      <c r="DL185">
        <v>439.9</v>
      </c>
      <c r="DM185">
        <v>428.7</v>
      </c>
      <c r="DN185">
        <v>409.3</v>
      </c>
      <c r="DO185">
        <v>627.9</v>
      </c>
      <c r="DP185">
        <v>525</v>
      </c>
      <c r="DQ185">
        <v>482.4</v>
      </c>
      <c r="DR185">
        <v>455.4</v>
      </c>
      <c r="DS185">
        <v>433.2</v>
      </c>
      <c r="DT185">
        <v>414.3</v>
      </c>
      <c r="DU185">
        <v>386.8</v>
      </c>
      <c r="DV185">
        <v>695</v>
      </c>
      <c r="DW185">
        <v>563.9</v>
      </c>
      <c r="DX185">
        <v>502.5</v>
      </c>
      <c r="DY185">
        <v>470.5</v>
      </c>
      <c r="DZ185">
        <v>444.2</v>
      </c>
      <c r="EA185">
        <v>420.4</v>
      </c>
      <c r="EB185">
        <v>371.5</v>
      </c>
      <c r="EC185">
        <v>818.1</v>
      </c>
      <c r="ED185">
        <v>648.6</v>
      </c>
      <c r="EE185">
        <v>554.29999999999995</v>
      </c>
      <c r="EF185">
        <v>506.2</v>
      </c>
      <c r="EG185">
        <v>481.6</v>
      </c>
      <c r="EH185">
        <v>462.5</v>
      </c>
      <c r="EI185">
        <v>426.5</v>
      </c>
      <c r="EJ185">
        <v>944.7</v>
      </c>
      <c r="EK185">
        <v>748.9</v>
      </c>
      <c r="EL185">
        <v>640.1</v>
      </c>
      <c r="EM185">
        <v>584.5</v>
      </c>
      <c r="EN185">
        <v>555.79999999999995</v>
      </c>
      <c r="EO185">
        <v>516.1</v>
      </c>
      <c r="EP185">
        <v>467.8</v>
      </c>
      <c r="EQ185">
        <v>0.86639999999999995</v>
      </c>
      <c r="ER185">
        <v>1.1042000000000001</v>
      </c>
      <c r="ES185">
        <v>1.1651</v>
      </c>
      <c r="ET185">
        <v>0.63880000000000003</v>
      </c>
      <c r="EU185">
        <v>0.85640000000000005</v>
      </c>
      <c r="EV185">
        <v>0.9667</v>
      </c>
      <c r="EW185">
        <v>0</v>
      </c>
      <c r="EX185">
        <v>0</v>
      </c>
      <c r="EY185">
        <v>2024</v>
      </c>
      <c r="EZ185">
        <v>0.96150000000000002</v>
      </c>
      <c r="FA185">
        <v>624</v>
      </c>
      <c r="FB185" t="s">
        <v>7064</v>
      </c>
      <c r="FC185">
        <v>8.2859999999999996</v>
      </c>
      <c r="FD185">
        <v>4496</v>
      </c>
      <c r="FE185">
        <v>21.2</v>
      </c>
      <c r="FF185">
        <v>28.9</v>
      </c>
      <c r="FG185">
        <v>24.2</v>
      </c>
      <c r="FH185">
        <v>0</v>
      </c>
      <c r="FI185">
        <v>106.6</v>
      </c>
      <c r="FJ185">
        <v>730.1</v>
      </c>
      <c r="FK185">
        <v>571.1</v>
      </c>
      <c r="FL185">
        <v>515</v>
      </c>
      <c r="FM185">
        <v>939.3</v>
      </c>
      <c r="FN185">
        <v>700.6</v>
      </c>
      <c r="FO185">
        <v>620.70000000000005</v>
      </c>
      <c r="FP185">
        <v>624.9</v>
      </c>
      <c r="FQ185">
        <v>576.20000000000005</v>
      </c>
      <c r="FR185">
        <v>0.96009999999999995</v>
      </c>
      <c r="FS185">
        <v>1.0412999999999999</v>
      </c>
      <c r="FT185">
        <v>555.79999999999995</v>
      </c>
      <c r="FU185">
        <v>467</v>
      </c>
      <c r="FV185">
        <v>448.6</v>
      </c>
      <c r="FW185">
        <v>39.1</v>
      </c>
      <c r="FX185">
        <v>140.6</v>
      </c>
      <c r="FY185">
        <v>719.6</v>
      </c>
      <c r="FZ185">
        <v>508.6</v>
      </c>
      <c r="GA185">
        <v>491.1</v>
      </c>
      <c r="GB185">
        <v>462.7</v>
      </c>
      <c r="GC185">
        <v>437.2</v>
      </c>
      <c r="GD185">
        <v>408</v>
      </c>
      <c r="GE185">
        <v>373.3</v>
      </c>
      <c r="GF185">
        <v>302</v>
      </c>
      <c r="GG185">
        <v>339.4</v>
      </c>
      <c r="GH185">
        <v>391.9</v>
      </c>
    </row>
    <row r="186" spans="1:190" x14ac:dyDescent="0.25">
      <c r="A186" t="s">
        <v>5540</v>
      </c>
      <c r="B186" t="s">
        <v>6103</v>
      </c>
      <c r="C186" t="s">
        <v>6104</v>
      </c>
      <c r="D186" t="s">
        <v>1998</v>
      </c>
      <c r="E186" t="s">
        <v>1877</v>
      </c>
      <c r="F186" t="s">
        <v>1918</v>
      </c>
      <c r="G186" t="s">
        <v>1879</v>
      </c>
      <c r="H186">
        <v>2001</v>
      </c>
      <c r="I186" t="s">
        <v>5548</v>
      </c>
      <c r="J186" t="s">
        <v>5540</v>
      </c>
      <c r="K186" t="s">
        <v>924</v>
      </c>
      <c r="L186" t="s">
        <v>1698</v>
      </c>
      <c r="M186" t="s">
        <v>1781</v>
      </c>
      <c r="N186">
        <v>635</v>
      </c>
      <c r="O186" s="96">
        <v>45382.867766203701</v>
      </c>
      <c r="P186">
        <v>10.757</v>
      </c>
      <c r="Q186">
        <v>9.6839999999999993</v>
      </c>
      <c r="R186">
        <v>2.1469999999999998</v>
      </c>
      <c r="S186">
        <v>3.52</v>
      </c>
      <c r="T186">
        <v>5175</v>
      </c>
      <c r="U186">
        <v>0</v>
      </c>
      <c r="V186">
        <v>0.18</v>
      </c>
      <c r="W186">
        <v>617.70000000000005</v>
      </c>
      <c r="X186">
        <v>0.8851</v>
      </c>
      <c r="Y186">
        <v>677.9</v>
      </c>
      <c r="Z186">
        <v>1.0876999999999999</v>
      </c>
      <c r="AA186">
        <v>551.6</v>
      </c>
      <c r="AB186">
        <v>998.6</v>
      </c>
      <c r="AC186">
        <v>804.4</v>
      </c>
      <c r="AD186">
        <v>699.3</v>
      </c>
      <c r="AE186">
        <v>647.70000000000005</v>
      </c>
      <c r="AF186">
        <v>624.20000000000005</v>
      </c>
      <c r="AG186">
        <v>599.4</v>
      </c>
      <c r="AH186">
        <v>570.79999999999995</v>
      </c>
      <c r="AI186">
        <v>0</v>
      </c>
      <c r="AJ186">
        <v>0</v>
      </c>
      <c r="AK186">
        <v>0</v>
      </c>
      <c r="AL186">
        <v>0</v>
      </c>
      <c r="AM186">
        <v>0</v>
      </c>
      <c r="AN186">
        <v>0</v>
      </c>
      <c r="AO186">
        <v>0</v>
      </c>
      <c r="AP186">
        <v>771.1</v>
      </c>
      <c r="AQ186">
        <v>633.9</v>
      </c>
      <c r="AR186">
        <v>566.20000000000005</v>
      </c>
      <c r="AS186">
        <v>532.79999999999995</v>
      </c>
      <c r="AT186">
        <v>514.29999999999995</v>
      </c>
      <c r="AU186">
        <v>498.8</v>
      </c>
      <c r="AV186">
        <v>477</v>
      </c>
      <c r="AW186">
        <v>0</v>
      </c>
      <c r="AX186">
        <v>0</v>
      </c>
      <c r="AY186">
        <v>0</v>
      </c>
      <c r="AZ186">
        <v>0</v>
      </c>
      <c r="BA186">
        <v>0</v>
      </c>
      <c r="BB186">
        <v>0</v>
      </c>
      <c r="BC186">
        <v>0</v>
      </c>
      <c r="BD186">
        <v>994.2</v>
      </c>
      <c r="BE186">
        <v>756.8</v>
      </c>
      <c r="BF186">
        <v>633.79999999999995</v>
      </c>
      <c r="BG186">
        <v>567.29999999999995</v>
      </c>
      <c r="BH186">
        <v>533.6</v>
      </c>
      <c r="BI186">
        <v>503.9</v>
      </c>
      <c r="BJ186">
        <v>458.2</v>
      </c>
      <c r="BK186">
        <v>43.1</v>
      </c>
      <c r="BL186">
        <v>41</v>
      </c>
      <c r="BM186">
        <v>39.4</v>
      </c>
      <c r="BN186">
        <v>37.9</v>
      </c>
      <c r="BO186">
        <v>37.299999999999997</v>
      </c>
      <c r="BP186">
        <v>37.4</v>
      </c>
      <c r="BQ186">
        <v>37.5</v>
      </c>
      <c r="BR186">
        <v>143.80000000000001</v>
      </c>
      <c r="BS186">
        <v>147.69999999999999</v>
      </c>
      <c r="BT186">
        <v>148.80000000000001</v>
      </c>
      <c r="BU186">
        <v>149.80000000000001</v>
      </c>
      <c r="BV186">
        <v>150.9</v>
      </c>
      <c r="BW186">
        <v>174.1</v>
      </c>
      <c r="BX186">
        <v>176.3</v>
      </c>
      <c r="BY186">
        <v>1042.5</v>
      </c>
      <c r="BZ186">
        <v>853.4</v>
      </c>
      <c r="CA186">
        <v>754.5</v>
      </c>
      <c r="CB186">
        <v>708.4</v>
      </c>
      <c r="CC186">
        <v>690.8</v>
      </c>
      <c r="CD186">
        <v>681.3</v>
      </c>
      <c r="CE186">
        <v>673</v>
      </c>
      <c r="CF186">
        <v>685.4</v>
      </c>
      <c r="CG186">
        <v>577.70000000000005</v>
      </c>
      <c r="CH186">
        <v>527.20000000000005</v>
      </c>
      <c r="CI186">
        <v>505.2</v>
      </c>
      <c r="CJ186">
        <v>495.8</v>
      </c>
      <c r="CK186">
        <v>490.8</v>
      </c>
      <c r="CL186">
        <v>485.3</v>
      </c>
      <c r="CM186">
        <v>651.70000000000005</v>
      </c>
      <c r="CN186">
        <v>556.5</v>
      </c>
      <c r="CO186">
        <v>514.1</v>
      </c>
      <c r="CP186">
        <v>493.8</v>
      </c>
      <c r="CQ186">
        <v>483.4</v>
      </c>
      <c r="CR186">
        <v>478.2</v>
      </c>
      <c r="CS186">
        <v>471.7</v>
      </c>
      <c r="CT186">
        <v>632.29999999999995</v>
      </c>
      <c r="CU186">
        <v>543.4</v>
      </c>
      <c r="CV186">
        <v>504.4</v>
      </c>
      <c r="CW186">
        <v>483.5</v>
      </c>
      <c r="CX186">
        <v>469.7</v>
      </c>
      <c r="CY186">
        <v>460.1</v>
      </c>
      <c r="CZ186">
        <v>449.8</v>
      </c>
      <c r="DA186">
        <v>623.9</v>
      </c>
      <c r="DB186">
        <v>528.5</v>
      </c>
      <c r="DC186">
        <v>493.6</v>
      </c>
      <c r="DD186">
        <v>479.8</v>
      </c>
      <c r="DE186">
        <v>465</v>
      </c>
      <c r="DF186">
        <v>450.8</v>
      </c>
      <c r="DG186">
        <v>431.2</v>
      </c>
      <c r="DH186">
        <v>615</v>
      </c>
      <c r="DI186">
        <v>517.9</v>
      </c>
      <c r="DJ186">
        <v>480.1</v>
      </c>
      <c r="DK186">
        <v>457.4</v>
      </c>
      <c r="DL186">
        <v>441.1</v>
      </c>
      <c r="DM186">
        <v>429.9</v>
      </c>
      <c r="DN186">
        <v>410.7</v>
      </c>
      <c r="DO186">
        <v>631.6</v>
      </c>
      <c r="DP186">
        <v>526.9</v>
      </c>
      <c r="DQ186">
        <v>483.5</v>
      </c>
      <c r="DR186">
        <v>456.4</v>
      </c>
      <c r="DS186">
        <v>434.2</v>
      </c>
      <c r="DT186">
        <v>415.5</v>
      </c>
      <c r="DU186">
        <v>388.4</v>
      </c>
      <c r="DV186">
        <v>701.2</v>
      </c>
      <c r="DW186">
        <v>567.29999999999995</v>
      </c>
      <c r="DX186">
        <v>504.2</v>
      </c>
      <c r="DY186">
        <v>471.7</v>
      </c>
      <c r="DZ186">
        <v>445.3</v>
      </c>
      <c r="EA186">
        <v>421.5</v>
      </c>
      <c r="EB186">
        <v>373.2</v>
      </c>
      <c r="EC186">
        <v>826.8</v>
      </c>
      <c r="ED186">
        <v>654.1</v>
      </c>
      <c r="EE186">
        <v>557.9</v>
      </c>
      <c r="EF186">
        <v>508.3</v>
      </c>
      <c r="EG186">
        <v>483.2</v>
      </c>
      <c r="EH186">
        <v>463.8</v>
      </c>
      <c r="EI186">
        <v>427.6</v>
      </c>
      <c r="EJ186">
        <v>954.7</v>
      </c>
      <c r="EK186">
        <v>755.3</v>
      </c>
      <c r="EL186">
        <v>644.20000000000005</v>
      </c>
      <c r="EM186">
        <v>587</v>
      </c>
      <c r="EN186">
        <v>557.6</v>
      </c>
      <c r="EO186">
        <v>517.5</v>
      </c>
      <c r="EP186">
        <v>468.7</v>
      </c>
      <c r="EQ186">
        <v>0.85409999999999997</v>
      </c>
      <c r="ER186">
        <v>1.0953999999999999</v>
      </c>
      <c r="ES186">
        <v>1.2751999999999999</v>
      </c>
      <c r="ET186">
        <v>0.6623</v>
      </c>
      <c r="EU186">
        <v>0.91959999999999997</v>
      </c>
      <c r="EV186">
        <v>1.0741000000000001</v>
      </c>
      <c r="EW186">
        <v>0</v>
      </c>
      <c r="EX186">
        <v>0</v>
      </c>
      <c r="EY186">
        <v>2024</v>
      </c>
      <c r="EZ186">
        <v>1.0309999999999999</v>
      </c>
      <c r="FA186">
        <v>582</v>
      </c>
      <c r="FB186" t="s">
        <v>7210</v>
      </c>
      <c r="FC186">
        <v>10.385999999999999</v>
      </c>
      <c r="FD186">
        <v>9699</v>
      </c>
      <c r="FE186">
        <v>35</v>
      </c>
      <c r="FF186">
        <v>44.3</v>
      </c>
      <c r="FG186">
        <v>48.7</v>
      </c>
      <c r="FH186">
        <v>117.6</v>
      </c>
      <c r="FI186">
        <v>91.8</v>
      </c>
      <c r="FJ186">
        <v>697.9</v>
      </c>
      <c r="FK186">
        <v>530</v>
      </c>
      <c r="FL186">
        <v>470.5</v>
      </c>
      <c r="FM186">
        <v>905.9</v>
      </c>
      <c r="FN186">
        <v>652.5</v>
      </c>
      <c r="FO186">
        <v>558.6</v>
      </c>
      <c r="FP186">
        <v>575</v>
      </c>
      <c r="FQ186">
        <v>544.70000000000005</v>
      </c>
      <c r="FR186">
        <v>1.0435000000000001</v>
      </c>
      <c r="FS186">
        <v>1.1013999999999999</v>
      </c>
      <c r="FT186">
        <v>521</v>
      </c>
      <c r="FU186">
        <v>437.7</v>
      </c>
      <c r="FV186">
        <v>418.3</v>
      </c>
      <c r="FW186">
        <v>38.5</v>
      </c>
      <c r="FX186">
        <v>178.2</v>
      </c>
      <c r="FY186">
        <v>637.9</v>
      </c>
      <c r="FZ186">
        <v>455.6</v>
      </c>
      <c r="GA186">
        <v>442.1</v>
      </c>
      <c r="GB186">
        <v>420.1</v>
      </c>
      <c r="GC186">
        <v>400.7</v>
      </c>
      <c r="GD186">
        <v>361.2</v>
      </c>
      <c r="GE186">
        <v>345.1</v>
      </c>
      <c r="GF186">
        <v>344.9</v>
      </c>
      <c r="GG186">
        <v>371.9</v>
      </c>
      <c r="GH186">
        <v>404.1</v>
      </c>
    </row>
    <row r="187" spans="1:190" x14ac:dyDescent="0.25">
      <c r="A187" t="s">
        <v>5543</v>
      </c>
      <c r="B187" t="s">
        <v>6927</v>
      </c>
      <c r="C187" t="s">
        <v>2874</v>
      </c>
      <c r="D187" t="s">
        <v>2875</v>
      </c>
      <c r="E187" t="s">
        <v>1877</v>
      </c>
      <c r="F187" t="s">
        <v>1918</v>
      </c>
      <c r="G187" t="s">
        <v>1879</v>
      </c>
      <c r="H187">
        <v>2001</v>
      </c>
      <c r="I187" t="s">
        <v>5689</v>
      </c>
      <c r="J187" t="s">
        <v>5540</v>
      </c>
      <c r="K187" t="s">
        <v>924</v>
      </c>
      <c r="L187" t="s">
        <v>1698</v>
      </c>
      <c r="M187" t="s">
        <v>1781</v>
      </c>
      <c r="N187">
        <v>634</v>
      </c>
      <c r="O187" s="96">
        <v>45382.877523148149</v>
      </c>
      <c r="P187">
        <v>10.757</v>
      </c>
      <c r="Q187">
        <v>9.7230000000000008</v>
      </c>
      <c r="R187">
        <v>2.1560000000000001</v>
      </c>
      <c r="S187">
        <v>3.52</v>
      </c>
      <c r="T187">
        <v>5324</v>
      </c>
      <c r="U187">
        <v>0</v>
      </c>
      <c r="V187">
        <v>0.18</v>
      </c>
      <c r="W187">
        <v>611.1</v>
      </c>
      <c r="X187">
        <v>0.8972</v>
      </c>
      <c r="Y187">
        <v>668.7</v>
      </c>
      <c r="Z187">
        <v>1.0986</v>
      </c>
      <c r="AA187">
        <v>546.1</v>
      </c>
      <c r="AB187">
        <v>982.5</v>
      </c>
      <c r="AC187">
        <v>793.4</v>
      </c>
      <c r="AD187">
        <v>690.5</v>
      </c>
      <c r="AE187">
        <v>639.4</v>
      </c>
      <c r="AF187">
        <v>616</v>
      </c>
      <c r="AG187">
        <v>590.5</v>
      </c>
      <c r="AH187">
        <v>562.1</v>
      </c>
      <c r="AI187">
        <v>0</v>
      </c>
      <c r="AJ187">
        <v>0</v>
      </c>
      <c r="AK187">
        <v>0</v>
      </c>
      <c r="AL187">
        <v>0</v>
      </c>
      <c r="AM187">
        <v>0</v>
      </c>
      <c r="AN187">
        <v>0</v>
      </c>
      <c r="AO187">
        <v>0</v>
      </c>
      <c r="AP187">
        <v>760.1</v>
      </c>
      <c r="AQ187">
        <v>626.79999999999995</v>
      </c>
      <c r="AR187">
        <v>561</v>
      </c>
      <c r="AS187">
        <v>528</v>
      </c>
      <c r="AT187">
        <v>509.5</v>
      </c>
      <c r="AU187">
        <v>493.6</v>
      </c>
      <c r="AV187">
        <v>471.6</v>
      </c>
      <c r="AW187">
        <v>0</v>
      </c>
      <c r="AX187">
        <v>0</v>
      </c>
      <c r="AY187">
        <v>0</v>
      </c>
      <c r="AZ187">
        <v>0</v>
      </c>
      <c r="BA187">
        <v>0</v>
      </c>
      <c r="BB187">
        <v>0</v>
      </c>
      <c r="BC187">
        <v>0</v>
      </c>
      <c r="BD187">
        <v>978.5</v>
      </c>
      <c r="BE187">
        <v>747.1</v>
      </c>
      <c r="BF187">
        <v>626.79999999999995</v>
      </c>
      <c r="BG187">
        <v>561.5</v>
      </c>
      <c r="BH187">
        <v>528.4</v>
      </c>
      <c r="BI187">
        <v>499</v>
      </c>
      <c r="BJ187">
        <v>453.9</v>
      </c>
      <c r="BK187">
        <v>42.9</v>
      </c>
      <c r="BL187">
        <v>40.700000000000003</v>
      </c>
      <c r="BM187">
        <v>38.9</v>
      </c>
      <c r="BN187">
        <v>37.200000000000003</v>
      </c>
      <c r="BO187">
        <v>36.700000000000003</v>
      </c>
      <c r="BP187">
        <v>36.5</v>
      </c>
      <c r="BQ187">
        <v>36.4</v>
      </c>
      <c r="BR187">
        <v>144</v>
      </c>
      <c r="BS187">
        <v>147.80000000000001</v>
      </c>
      <c r="BT187">
        <v>149</v>
      </c>
      <c r="BU187">
        <v>150.1</v>
      </c>
      <c r="BV187">
        <v>151.4</v>
      </c>
      <c r="BW187">
        <v>174.5</v>
      </c>
      <c r="BX187">
        <v>176.3</v>
      </c>
      <c r="BY187">
        <v>1021.9</v>
      </c>
      <c r="BZ187">
        <v>838.7</v>
      </c>
      <c r="CA187">
        <v>741.7</v>
      </c>
      <c r="CB187">
        <v>695.4</v>
      </c>
      <c r="CC187">
        <v>677</v>
      </c>
      <c r="CD187">
        <v>666.4</v>
      </c>
      <c r="CE187">
        <v>657.3</v>
      </c>
      <c r="CF187">
        <v>673.8</v>
      </c>
      <c r="CG187">
        <v>570</v>
      </c>
      <c r="CH187">
        <v>522.29999999999995</v>
      </c>
      <c r="CI187">
        <v>501.1</v>
      </c>
      <c r="CJ187">
        <v>491.2</v>
      </c>
      <c r="CK187">
        <v>486</v>
      </c>
      <c r="CL187">
        <v>480.2</v>
      </c>
      <c r="CM187">
        <v>641.4</v>
      </c>
      <c r="CN187">
        <v>550.20000000000005</v>
      </c>
      <c r="CO187">
        <v>510.3</v>
      </c>
      <c r="CP187">
        <v>490.6</v>
      </c>
      <c r="CQ187">
        <v>479.8</v>
      </c>
      <c r="CR187">
        <v>474.1</v>
      </c>
      <c r="CS187">
        <v>467.1</v>
      </c>
      <c r="CT187">
        <v>622.5</v>
      </c>
      <c r="CU187">
        <v>538.20000000000005</v>
      </c>
      <c r="CV187">
        <v>501.5</v>
      </c>
      <c r="CW187">
        <v>481.2</v>
      </c>
      <c r="CX187">
        <v>467.1</v>
      </c>
      <c r="CY187">
        <v>457.1</v>
      </c>
      <c r="CZ187">
        <v>446.2</v>
      </c>
      <c r="DA187">
        <v>619.20000000000005</v>
      </c>
      <c r="DB187">
        <v>525.70000000000005</v>
      </c>
      <c r="DC187">
        <v>491.4</v>
      </c>
      <c r="DD187">
        <v>477.2</v>
      </c>
      <c r="DE187">
        <v>463.2</v>
      </c>
      <c r="DF187">
        <v>449</v>
      </c>
      <c r="DG187">
        <v>428.4</v>
      </c>
      <c r="DH187">
        <v>609.79999999999995</v>
      </c>
      <c r="DI187">
        <v>515.5</v>
      </c>
      <c r="DJ187">
        <v>478.6</v>
      </c>
      <c r="DK187">
        <v>455.8</v>
      </c>
      <c r="DL187">
        <v>438.7</v>
      </c>
      <c r="DM187">
        <v>427.4</v>
      </c>
      <c r="DN187">
        <v>407.9</v>
      </c>
      <c r="DO187">
        <v>625.5</v>
      </c>
      <c r="DP187">
        <v>523.79999999999995</v>
      </c>
      <c r="DQ187">
        <v>481.9</v>
      </c>
      <c r="DR187">
        <v>455.1</v>
      </c>
      <c r="DS187">
        <v>432.9</v>
      </c>
      <c r="DT187">
        <v>413.8</v>
      </c>
      <c r="DU187">
        <v>385.4</v>
      </c>
      <c r="DV187">
        <v>693.6</v>
      </c>
      <c r="DW187">
        <v>562.5</v>
      </c>
      <c r="DX187">
        <v>501.6</v>
      </c>
      <c r="DY187">
        <v>470.1</v>
      </c>
      <c r="DZ187">
        <v>444</v>
      </c>
      <c r="EA187">
        <v>420.4</v>
      </c>
      <c r="EB187">
        <v>371.9</v>
      </c>
      <c r="EC187">
        <v>816.7</v>
      </c>
      <c r="ED187">
        <v>647.79999999999995</v>
      </c>
      <c r="EE187">
        <v>553.6</v>
      </c>
      <c r="EF187">
        <v>505.3</v>
      </c>
      <c r="EG187">
        <v>481.1</v>
      </c>
      <c r="EH187">
        <v>462.1</v>
      </c>
      <c r="EI187">
        <v>426.2</v>
      </c>
      <c r="EJ187">
        <v>943.1</v>
      </c>
      <c r="EK187">
        <v>748</v>
      </c>
      <c r="EL187">
        <v>639.20000000000005</v>
      </c>
      <c r="EM187">
        <v>583.4</v>
      </c>
      <c r="EN187">
        <v>555</v>
      </c>
      <c r="EO187">
        <v>514.6</v>
      </c>
      <c r="EP187">
        <v>466.9</v>
      </c>
      <c r="EQ187">
        <v>0.86519999999999997</v>
      </c>
      <c r="ER187">
        <v>1.1057999999999999</v>
      </c>
      <c r="ES187">
        <v>0.96089999999999998</v>
      </c>
      <c r="ET187">
        <v>0.51280000000000003</v>
      </c>
      <c r="EU187">
        <v>0.68989999999999996</v>
      </c>
      <c r="EV187">
        <v>0.76670000000000005</v>
      </c>
      <c r="EW187">
        <v>0</v>
      </c>
      <c r="EX187">
        <v>0</v>
      </c>
      <c r="EY187">
        <v>2024</v>
      </c>
      <c r="EZ187">
        <v>0.78200000000000003</v>
      </c>
      <c r="FA187">
        <v>767.3</v>
      </c>
      <c r="FB187" t="s">
        <v>6614</v>
      </c>
      <c r="FC187">
        <v>5.1539999999999999</v>
      </c>
      <c r="FD187">
        <v>1017</v>
      </c>
      <c r="FE187">
        <v>9.3000000000000007</v>
      </c>
      <c r="FF187">
        <v>15.6</v>
      </c>
      <c r="FG187">
        <v>5.7</v>
      </c>
      <c r="FH187">
        <v>23.6</v>
      </c>
      <c r="FI187">
        <v>0</v>
      </c>
      <c r="FJ187">
        <v>901.4</v>
      </c>
      <c r="FK187">
        <v>700.4</v>
      </c>
      <c r="FL187">
        <v>624.4</v>
      </c>
      <c r="FM187">
        <v>1170</v>
      </c>
      <c r="FN187">
        <v>869.7</v>
      </c>
      <c r="FO187">
        <v>782.6</v>
      </c>
      <c r="FP187">
        <v>779.6</v>
      </c>
      <c r="FQ187">
        <v>695.3</v>
      </c>
      <c r="FR187">
        <v>0.76959999999999995</v>
      </c>
      <c r="FS187">
        <v>0.8629</v>
      </c>
      <c r="FT187">
        <v>473</v>
      </c>
      <c r="FU187">
        <v>431.2</v>
      </c>
      <c r="FV187">
        <v>452.7</v>
      </c>
      <c r="FW187">
        <v>48</v>
      </c>
      <c r="FX187">
        <v>138.69999999999999</v>
      </c>
      <c r="FY187">
        <v>555.29999999999995</v>
      </c>
      <c r="FZ187">
        <v>371.7</v>
      </c>
      <c r="GA187">
        <v>602.9</v>
      </c>
      <c r="GB187">
        <v>534.70000000000005</v>
      </c>
      <c r="GC187">
        <v>470.9</v>
      </c>
      <c r="GD187">
        <v>379.3</v>
      </c>
      <c r="GE187">
        <v>317.39999999999998</v>
      </c>
      <c r="GF187">
        <v>281.3</v>
      </c>
      <c r="GG187">
        <v>338.3</v>
      </c>
      <c r="GH187">
        <v>390.7</v>
      </c>
    </row>
    <row r="188" spans="1:190" x14ac:dyDescent="0.25">
      <c r="A188" t="s">
        <v>5640</v>
      </c>
      <c r="B188" t="s">
        <v>6488</v>
      </c>
      <c r="C188" t="s">
        <v>321</v>
      </c>
      <c r="D188" t="s">
        <v>322</v>
      </c>
      <c r="E188" t="s">
        <v>1877</v>
      </c>
      <c r="F188" t="s">
        <v>1878</v>
      </c>
      <c r="G188" t="s">
        <v>1879</v>
      </c>
      <c r="H188">
        <v>2001</v>
      </c>
      <c r="I188" t="s">
        <v>5641</v>
      </c>
      <c r="J188" t="s">
        <v>5540</v>
      </c>
      <c r="K188" t="s">
        <v>924</v>
      </c>
      <c r="L188" t="s">
        <v>1698</v>
      </c>
      <c r="M188" t="s">
        <v>1781</v>
      </c>
      <c r="N188">
        <v>626</v>
      </c>
      <c r="O188" s="96">
        <v>45382.874872685185</v>
      </c>
      <c r="P188">
        <v>10.757</v>
      </c>
      <c r="Q188">
        <v>9.6820000000000004</v>
      </c>
      <c r="R188">
        <v>2.1440000000000001</v>
      </c>
      <c r="S188">
        <v>3.52</v>
      </c>
      <c r="T188">
        <v>5157</v>
      </c>
      <c r="U188">
        <v>0</v>
      </c>
      <c r="V188">
        <v>0</v>
      </c>
      <c r="W188">
        <v>602.9</v>
      </c>
      <c r="X188">
        <v>0.9073</v>
      </c>
      <c r="Y188">
        <v>661.3</v>
      </c>
      <c r="Z188">
        <v>1.1096999999999999</v>
      </c>
      <c r="AA188">
        <v>540.70000000000005</v>
      </c>
      <c r="AB188">
        <v>955.1</v>
      </c>
      <c r="AC188">
        <v>774</v>
      </c>
      <c r="AD188">
        <v>678.8</v>
      </c>
      <c r="AE188">
        <v>635.1</v>
      </c>
      <c r="AF188">
        <v>613.70000000000005</v>
      </c>
      <c r="AG188">
        <v>590</v>
      </c>
      <c r="AH188">
        <v>562.5</v>
      </c>
      <c r="AI188">
        <v>0</v>
      </c>
      <c r="AJ188">
        <v>0</v>
      </c>
      <c r="AK188">
        <v>0</v>
      </c>
      <c r="AL188">
        <v>0</v>
      </c>
      <c r="AM188">
        <v>0</v>
      </c>
      <c r="AN188">
        <v>0</v>
      </c>
      <c r="AO188">
        <v>0</v>
      </c>
      <c r="AP188">
        <v>740.7</v>
      </c>
      <c r="AQ188">
        <v>614.5</v>
      </c>
      <c r="AR188">
        <v>553.70000000000005</v>
      </c>
      <c r="AS188">
        <v>524.29999999999995</v>
      </c>
      <c r="AT188">
        <v>507</v>
      </c>
      <c r="AU188">
        <v>492.3</v>
      </c>
      <c r="AV188">
        <v>471.2</v>
      </c>
      <c r="AW188">
        <v>0</v>
      </c>
      <c r="AX188">
        <v>0</v>
      </c>
      <c r="AY188">
        <v>0</v>
      </c>
      <c r="AZ188">
        <v>0</v>
      </c>
      <c r="BA188">
        <v>0</v>
      </c>
      <c r="BB188">
        <v>0</v>
      </c>
      <c r="BC188">
        <v>0</v>
      </c>
      <c r="BD188">
        <v>954.1</v>
      </c>
      <c r="BE188">
        <v>730.8</v>
      </c>
      <c r="BF188">
        <v>617.6</v>
      </c>
      <c r="BG188">
        <v>557.5</v>
      </c>
      <c r="BH188">
        <v>525.79999999999995</v>
      </c>
      <c r="BI188">
        <v>497.4</v>
      </c>
      <c r="BJ188">
        <v>453.2</v>
      </c>
      <c r="BK188">
        <v>42.3</v>
      </c>
      <c r="BL188">
        <v>40.4</v>
      </c>
      <c r="BM188">
        <v>38.299999999999997</v>
      </c>
      <c r="BN188">
        <v>37</v>
      </c>
      <c r="BO188">
        <v>36.700000000000003</v>
      </c>
      <c r="BP188">
        <v>36.5</v>
      </c>
      <c r="BQ188">
        <v>36.5</v>
      </c>
      <c r="BR188">
        <v>144</v>
      </c>
      <c r="BS188">
        <v>147.80000000000001</v>
      </c>
      <c r="BT188">
        <v>148.9</v>
      </c>
      <c r="BU188">
        <v>150.1</v>
      </c>
      <c r="BV188">
        <v>150.9</v>
      </c>
      <c r="BW188">
        <v>174.1</v>
      </c>
      <c r="BX188">
        <v>176.2</v>
      </c>
      <c r="BY188">
        <v>965.1</v>
      </c>
      <c r="BZ188">
        <v>798.7</v>
      </c>
      <c r="CA188">
        <v>717.5</v>
      </c>
      <c r="CB188">
        <v>686.3</v>
      </c>
      <c r="CC188">
        <v>672.1</v>
      </c>
      <c r="CD188">
        <v>664.5</v>
      </c>
      <c r="CE188">
        <v>657.8</v>
      </c>
      <c r="CF188">
        <v>639.79999999999995</v>
      </c>
      <c r="CG188">
        <v>547.79999999999995</v>
      </c>
      <c r="CH188">
        <v>510.3</v>
      </c>
      <c r="CI188">
        <v>495.2</v>
      </c>
      <c r="CJ188">
        <v>488.7</v>
      </c>
      <c r="CK188">
        <v>484.9</v>
      </c>
      <c r="CL188">
        <v>480.4</v>
      </c>
      <c r="CM188">
        <v>611.1</v>
      </c>
      <c r="CN188">
        <v>532.29999999999995</v>
      </c>
      <c r="CO188">
        <v>500</v>
      </c>
      <c r="CP188">
        <v>484.8</v>
      </c>
      <c r="CQ188">
        <v>477.4</v>
      </c>
      <c r="CR188">
        <v>473</v>
      </c>
      <c r="CS188">
        <v>467.1</v>
      </c>
      <c r="CT188">
        <v>595</v>
      </c>
      <c r="CU188">
        <v>523.5</v>
      </c>
      <c r="CV188">
        <v>492.9</v>
      </c>
      <c r="CW188">
        <v>475</v>
      </c>
      <c r="CX188">
        <v>462.8</v>
      </c>
      <c r="CY188">
        <v>455.4</v>
      </c>
      <c r="CZ188">
        <v>445.7</v>
      </c>
      <c r="DA188">
        <v>608.6</v>
      </c>
      <c r="DB188">
        <v>526.29999999999995</v>
      </c>
      <c r="DC188">
        <v>491.5</v>
      </c>
      <c r="DD188">
        <v>472.9</v>
      </c>
      <c r="DE188">
        <v>456.7</v>
      </c>
      <c r="DF188">
        <v>443.7</v>
      </c>
      <c r="DG188">
        <v>426.6</v>
      </c>
      <c r="DH188">
        <v>611.1</v>
      </c>
      <c r="DI188">
        <v>515.9</v>
      </c>
      <c r="DJ188">
        <v>478.4</v>
      </c>
      <c r="DK188">
        <v>455.3</v>
      </c>
      <c r="DL188">
        <v>438.2</v>
      </c>
      <c r="DM188">
        <v>426.8</v>
      </c>
      <c r="DN188">
        <v>407</v>
      </c>
      <c r="DO188">
        <v>626.9</v>
      </c>
      <c r="DP188">
        <v>524.29999999999995</v>
      </c>
      <c r="DQ188">
        <v>481.9</v>
      </c>
      <c r="DR188">
        <v>454.7</v>
      </c>
      <c r="DS188">
        <v>432</v>
      </c>
      <c r="DT188">
        <v>412.6</v>
      </c>
      <c r="DU188">
        <v>384.1</v>
      </c>
      <c r="DV188">
        <v>695.1</v>
      </c>
      <c r="DW188">
        <v>563.4</v>
      </c>
      <c r="DX188">
        <v>501.9</v>
      </c>
      <c r="DY188">
        <v>469.9</v>
      </c>
      <c r="DZ188">
        <v>443.5</v>
      </c>
      <c r="EA188">
        <v>419.5</v>
      </c>
      <c r="EB188">
        <v>369.9</v>
      </c>
      <c r="EC188">
        <v>818.4</v>
      </c>
      <c r="ED188">
        <v>648.9</v>
      </c>
      <c r="EE188">
        <v>554.29999999999995</v>
      </c>
      <c r="EF188">
        <v>505.7</v>
      </c>
      <c r="EG188">
        <v>481.1</v>
      </c>
      <c r="EH188">
        <v>461.9</v>
      </c>
      <c r="EI188">
        <v>425.7</v>
      </c>
      <c r="EJ188">
        <v>945</v>
      </c>
      <c r="EK188">
        <v>749.3</v>
      </c>
      <c r="EL188">
        <v>640.1</v>
      </c>
      <c r="EM188">
        <v>583.9</v>
      </c>
      <c r="EN188">
        <v>555.20000000000005</v>
      </c>
      <c r="EO188">
        <v>515.5</v>
      </c>
      <c r="EP188">
        <v>467.3</v>
      </c>
      <c r="EQ188">
        <v>0.88549999999999995</v>
      </c>
      <c r="ER188">
        <v>1.1167</v>
      </c>
      <c r="ES188">
        <v>1.0305</v>
      </c>
      <c r="ET188">
        <v>0.56579999999999997</v>
      </c>
      <c r="EU188">
        <v>0.76700000000000002</v>
      </c>
      <c r="EV188">
        <v>0.87549999999999994</v>
      </c>
      <c r="EW188">
        <v>0</v>
      </c>
      <c r="EX188">
        <v>0</v>
      </c>
      <c r="EY188">
        <v>2024</v>
      </c>
      <c r="EZ188">
        <v>0.85260000000000002</v>
      </c>
      <c r="FA188">
        <v>703.7</v>
      </c>
      <c r="FB188" t="s">
        <v>6965</v>
      </c>
      <c r="FC188">
        <v>6.9080000000000004</v>
      </c>
      <c r="FD188">
        <v>4095</v>
      </c>
      <c r="FE188">
        <v>18.399999999999999</v>
      </c>
      <c r="FF188">
        <v>19.899999999999999</v>
      </c>
      <c r="FG188">
        <v>29</v>
      </c>
      <c r="FH188">
        <v>56.6</v>
      </c>
      <c r="FI188">
        <v>0</v>
      </c>
      <c r="FJ188">
        <v>828</v>
      </c>
      <c r="FK188">
        <v>643.6</v>
      </c>
      <c r="FL188">
        <v>582.20000000000005</v>
      </c>
      <c r="FM188">
        <v>1060.4000000000001</v>
      </c>
      <c r="FN188">
        <v>782.3</v>
      </c>
      <c r="FO188">
        <v>685.3</v>
      </c>
      <c r="FP188">
        <v>698.7</v>
      </c>
      <c r="FQ188">
        <v>658.9</v>
      </c>
      <c r="FR188">
        <v>0.85880000000000001</v>
      </c>
      <c r="FS188">
        <v>0.91059999999999997</v>
      </c>
      <c r="FT188">
        <v>653.5</v>
      </c>
      <c r="FU188">
        <v>553.6</v>
      </c>
      <c r="FV188">
        <v>528.5</v>
      </c>
      <c r="FW188">
        <v>39.299999999999997</v>
      </c>
      <c r="FX188">
        <v>179</v>
      </c>
      <c r="FY188">
        <v>815</v>
      </c>
      <c r="FZ188">
        <v>571.79999999999995</v>
      </c>
      <c r="GA188">
        <v>553.9</v>
      </c>
      <c r="GB188">
        <v>526.1</v>
      </c>
      <c r="GC188">
        <v>502.6</v>
      </c>
      <c r="GD188">
        <v>476.3</v>
      </c>
      <c r="GE188">
        <v>451.3</v>
      </c>
      <c r="GF188">
        <v>436.3</v>
      </c>
      <c r="GG188">
        <v>460.4</v>
      </c>
      <c r="GH188">
        <v>492.1</v>
      </c>
    </row>
    <row r="189" spans="1:190" x14ac:dyDescent="0.25">
      <c r="A189" t="s">
        <v>5540</v>
      </c>
      <c r="B189" t="s">
        <v>5936</v>
      </c>
      <c r="C189" t="s">
        <v>5937</v>
      </c>
      <c r="D189" t="s">
        <v>5938</v>
      </c>
      <c r="E189" t="s">
        <v>201</v>
      </c>
      <c r="F189" t="s">
        <v>1930</v>
      </c>
      <c r="G189" t="s">
        <v>202</v>
      </c>
      <c r="H189">
        <v>2011</v>
      </c>
      <c r="I189" t="s">
        <v>5540</v>
      </c>
      <c r="J189" t="s">
        <v>5540</v>
      </c>
      <c r="K189" t="s">
        <v>924</v>
      </c>
      <c r="L189" t="s">
        <v>1698</v>
      </c>
      <c r="M189" t="s">
        <v>1781</v>
      </c>
      <c r="N189">
        <v>679</v>
      </c>
      <c r="O189" s="96">
        <v>45385.546759259261</v>
      </c>
      <c r="P189">
        <v>11.121</v>
      </c>
      <c r="Q189">
        <v>10.342000000000001</v>
      </c>
      <c r="R189">
        <v>2.1829999999999998</v>
      </c>
      <c r="S189">
        <v>3.3</v>
      </c>
      <c r="T189">
        <v>4157</v>
      </c>
      <c r="U189">
        <v>0</v>
      </c>
      <c r="V189">
        <v>0</v>
      </c>
      <c r="W189">
        <v>556.6</v>
      </c>
      <c r="X189">
        <v>0.9788</v>
      </c>
      <c r="Y189">
        <v>613</v>
      </c>
      <c r="Z189">
        <v>1.1989000000000001</v>
      </c>
      <c r="AA189">
        <v>500.5</v>
      </c>
      <c r="AB189">
        <v>873.1</v>
      </c>
      <c r="AC189">
        <v>707.9</v>
      </c>
      <c r="AD189">
        <v>630.4</v>
      </c>
      <c r="AE189">
        <v>592.4</v>
      </c>
      <c r="AF189">
        <v>571</v>
      </c>
      <c r="AG189">
        <v>551.20000000000005</v>
      </c>
      <c r="AH189">
        <v>508.9</v>
      </c>
      <c r="AI189">
        <v>0</v>
      </c>
      <c r="AJ189">
        <v>0</v>
      </c>
      <c r="AK189">
        <v>0</v>
      </c>
      <c r="AL189">
        <v>0</v>
      </c>
      <c r="AM189">
        <v>0</v>
      </c>
      <c r="AN189">
        <v>0</v>
      </c>
      <c r="AO189">
        <v>0</v>
      </c>
      <c r="AP189">
        <v>674.7</v>
      </c>
      <c r="AQ189">
        <v>563.29999999999995</v>
      </c>
      <c r="AR189">
        <v>514.6</v>
      </c>
      <c r="AS189">
        <v>488.3</v>
      </c>
      <c r="AT189">
        <v>470.9</v>
      </c>
      <c r="AU189">
        <v>455.4</v>
      </c>
      <c r="AV189">
        <v>425.6</v>
      </c>
      <c r="AW189">
        <v>0</v>
      </c>
      <c r="AX189">
        <v>0</v>
      </c>
      <c r="AY189">
        <v>0</v>
      </c>
      <c r="AZ189">
        <v>0</v>
      </c>
      <c r="BA189">
        <v>0</v>
      </c>
      <c r="BB189">
        <v>0</v>
      </c>
      <c r="BC189">
        <v>0</v>
      </c>
      <c r="BD189">
        <v>873.6</v>
      </c>
      <c r="BE189">
        <v>669.2</v>
      </c>
      <c r="BF189">
        <v>573.6</v>
      </c>
      <c r="BG189">
        <v>519.29999999999995</v>
      </c>
      <c r="BH189">
        <v>488.1</v>
      </c>
      <c r="BI189">
        <v>460</v>
      </c>
      <c r="BJ189">
        <v>409.7</v>
      </c>
      <c r="BK189">
        <v>42.6</v>
      </c>
      <c r="BL189">
        <v>39.9</v>
      </c>
      <c r="BM189">
        <v>37.5</v>
      </c>
      <c r="BN189">
        <v>36.700000000000003</v>
      </c>
      <c r="BO189">
        <v>36.200000000000003</v>
      </c>
      <c r="BP189">
        <v>35.9</v>
      </c>
      <c r="BQ189">
        <v>35.799999999999997</v>
      </c>
      <c r="BR189">
        <v>143.19999999999999</v>
      </c>
      <c r="BS189">
        <v>146.19999999999999</v>
      </c>
      <c r="BT189">
        <v>149.4</v>
      </c>
      <c r="BU189">
        <v>151.19999999999999</v>
      </c>
      <c r="BV189">
        <v>148.69999999999999</v>
      </c>
      <c r="BW189">
        <v>146.30000000000001</v>
      </c>
      <c r="BX189">
        <v>142.4</v>
      </c>
      <c r="BY189">
        <v>868</v>
      </c>
      <c r="BZ189">
        <v>721.1</v>
      </c>
      <c r="CA189">
        <v>668.8</v>
      </c>
      <c r="CB189">
        <v>647.1</v>
      </c>
      <c r="CC189">
        <v>634.9</v>
      </c>
      <c r="CD189">
        <v>627</v>
      </c>
      <c r="CE189">
        <v>620.4</v>
      </c>
      <c r="CF189">
        <v>574.1</v>
      </c>
      <c r="CG189">
        <v>499.8</v>
      </c>
      <c r="CH189">
        <v>477.7</v>
      </c>
      <c r="CI189">
        <v>468.5</v>
      </c>
      <c r="CJ189">
        <v>462.8</v>
      </c>
      <c r="CK189">
        <v>458.4</v>
      </c>
      <c r="CL189">
        <v>453.5</v>
      </c>
      <c r="CM189">
        <v>548.1</v>
      </c>
      <c r="CN189">
        <v>487.5</v>
      </c>
      <c r="CO189">
        <v>466.2</v>
      </c>
      <c r="CP189">
        <v>456.5</v>
      </c>
      <c r="CQ189">
        <v>450.2</v>
      </c>
      <c r="CR189">
        <v>445</v>
      </c>
      <c r="CS189">
        <v>438.7</v>
      </c>
      <c r="CT189">
        <v>533.70000000000005</v>
      </c>
      <c r="CU189">
        <v>480.7</v>
      </c>
      <c r="CV189">
        <v>456.5</v>
      </c>
      <c r="CW189">
        <v>441</v>
      </c>
      <c r="CX189">
        <v>432</v>
      </c>
      <c r="CY189">
        <v>424.6</v>
      </c>
      <c r="CZ189">
        <v>413.4</v>
      </c>
      <c r="DA189">
        <v>545.9</v>
      </c>
      <c r="DB189">
        <v>484.2</v>
      </c>
      <c r="DC189">
        <v>456.2</v>
      </c>
      <c r="DD189">
        <v>435.2</v>
      </c>
      <c r="DE189">
        <v>418.8</v>
      </c>
      <c r="DF189">
        <v>406.6</v>
      </c>
      <c r="DG189">
        <v>388.5</v>
      </c>
      <c r="DH189">
        <v>562.70000000000005</v>
      </c>
      <c r="DI189">
        <v>480.2</v>
      </c>
      <c r="DJ189">
        <v>446.8</v>
      </c>
      <c r="DK189">
        <v>426.5</v>
      </c>
      <c r="DL189">
        <v>410.9</v>
      </c>
      <c r="DM189">
        <v>396.7</v>
      </c>
      <c r="DN189">
        <v>371.4</v>
      </c>
      <c r="DO189">
        <v>575.79999999999995</v>
      </c>
      <c r="DP189">
        <v>484.1</v>
      </c>
      <c r="DQ189">
        <v>446.3</v>
      </c>
      <c r="DR189">
        <v>417.4</v>
      </c>
      <c r="DS189">
        <v>394.1</v>
      </c>
      <c r="DT189">
        <v>376.4</v>
      </c>
      <c r="DU189">
        <v>344.5</v>
      </c>
      <c r="DV189">
        <v>642.6</v>
      </c>
      <c r="DW189">
        <v>516.4</v>
      </c>
      <c r="DX189">
        <v>464.1</v>
      </c>
      <c r="DY189">
        <v>429.3</v>
      </c>
      <c r="DZ189">
        <v>397.7</v>
      </c>
      <c r="EA189">
        <v>365.4</v>
      </c>
      <c r="EB189">
        <v>301.89999999999998</v>
      </c>
      <c r="EC189">
        <v>760.6</v>
      </c>
      <c r="ED189">
        <v>601.6</v>
      </c>
      <c r="EE189">
        <v>512.70000000000005</v>
      </c>
      <c r="EF189">
        <v>466.3</v>
      </c>
      <c r="EG189">
        <v>439.1</v>
      </c>
      <c r="EH189">
        <v>411.8</v>
      </c>
      <c r="EI189">
        <v>344.1</v>
      </c>
      <c r="EJ189">
        <v>878.3</v>
      </c>
      <c r="EK189">
        <v>694.7</v>
      </c>
      <c r="EL189">
        <v>592</v>
      </c>
      <c r="EM189">
        <v>537.70000000000005</v>
      </c>
      <c r="EN189">
        <v>507</v>
      </c>
      <c r="EO189">
        <v>475.5</v>
      </c>
      <c r="EP189">
        <v>397.3</v>
      </c>
      <c r="EQ189">
        <v>0.96940000000000004</v>
      </c>
      <c r="ER189">
        <v>1.2024999999999999</v>
      </c>
      <c r="ES189">
        <v>1.2198</v>
      </c>
      <c r="ET189">
        <v>0.68469999999999998</v>
      </c>
      <c r="EU189">
        <v>0.90539999999999998</v>
      </c>
      <c r="EV189">
        <v>1.0145</v>
      </c>
      <c r="EW189">
        <v>0</v>
      </c>
      <c r="EX189">
        <v>0</v>
      </c>
      <c r="EY189">
        <v>2024</v>
      </c>
      <c r="EZ189">
        <v>1.0149999999999999</v>
      </c>
      <c r="FA189">
        <v>591.1</v>
      </c>
      <c r="FB189" t="s">
        <v>7133</v>
      </c>
      <c r="FC189">
        <v>9.3960000000000008</v>
      </c>
      <c r="FD189">
        <v>5824</v>
      </c>
      <c r="FE189">
        <v>26</v>
      </c>
      <c r="FF189">
        <v>37.700000000000003</v>
      </c>
      <c r="FG189">
        <v>35.200000000000003</v>
      </c>
      <c r="FH189">
        <v>0</v>
      </c>
      <c r="FI189">
        <v>109.4</v>
      </c>
      <c r="FJ189">
        <v>685.4</v>
      </c>
      <c r="FK189">
        <v>541.5</v>
      </c>
      <c r="FL189">
        <v>491.9</v>
      </c>
      <c r="FM189">
        <v>876.3</v>
      </c>
      <c r="FN189">
        <v>662.7</v>
      </c>
      <c r="FO189">
        <v>591.4</v>
      </c>
      <c r="FP189">
        <v>586.70000000000005</v>
      </c>
      <c r="FQ189">
        <v>552.9</v>
      </c>
      <c r="FR189">
        <v>1.0226999999999999</v>
      </c>
      <c r="FS189">
        <v>1.0851999999999999</v>
      </c>
      <c r="FT189">
        <v>543.4</v>
      </c>
      <c r="FU189">
        <v>453.9</v>
      </c>
      <c r="FV189">
        <v>436.7</v>
      </c>
      <c r="FW189">
        <v>38.4</v>
      </c>
      <c r="FX189">
        <v>139.5</v>
      </c>
      <c r="FY189">
        <v>678.7</v>
      </c>
      <c r="FZ189">
        <v>484.6</v>
      </c>
      <c r="GA189">
        <v>470.5</v>
      </c>
      <c r="GB189">
        <v>444</v>
      </c>
      <c r="GC189">
        <v>418.6</v>
      </c>
      <c r="GD189">
        <v>394.4</v>
      </c>
      <c r="GE189">
        <v>365.2</v>
      </c>
      <c r="GF189">
        <v>304.89999999999998</v>
      </c>
      <c r="GG189">
        <v>353.5</v>
      </c>
      <c r="GH189">
        <v>408.2</v>
      </c>
    </row>
    <row r="190" spans="1:190" x14ac:dyDescent="0.25">
      <c r="A190" t="s">
        <v>5540</v>
      </c>
      <c r="B190" t="s">
        <v>7029</v>
      </c>
      <c r="C190" t="s">
        <v>7030</v>
      </c>
      <c r="D190" t="s">
        <v>7031</v>
      </c>
      <c r="E190" t="s">
        <v>7032</v>
      </c>
      <c r="F190" t="s">
        <v>1930</v>
      </c>
      <c r="G190" t="s">
        <v>1879</v>
      </c>
      <c r="H190">
        <v>2015</v>
      </c>
      <c r="I190" t="s">
        <v>5540</v>
      </c>
      <c r="J190" t="s">
        <v>5540</v>
      </c>
      <c r="K190" t="s">
        <v>924</v>
      </c>
      <c r="L190" t="s">
        <v>1698</v>
      </c>
      <c r="M190" t="s">
        <v>1781</v>
      </c>
      <c r="N190">
        <v>600</v>
      </c>
      <c r="O190" s="96">
        <v>45382.878634259258</v>
      </c>
      <c r="P190">
        <v>11</v>
      </c>
      <c r="Q190">
        <v>10.101000000000001</v>
      </c>
      <c r="R190">
        <v>2.0920000000000001</v>
      </c>
      <c r="S190">
        <v>3.6</v>
      </c>
      <c r="T190">
        <v>5314</v>
      </c>
      <c r="U190">
        <v>0</v>
      </c>
      <c r="V190">
        <v>0.18</v>
      </c>
      <c r="W190">
        <v>595.20000000000005</v>
      </c>
      <c r="X190">
        <v>0.91710000000000003</v>
      </c>
      <c r="Y190">
        <v>654.20000000000005</v>
      </c>
      <c r="Z190">
        <v>1.1286</v>
      </c>
      <c r="AA190">
        <v>531.6</v>
      </c>
      <c r="AB190">
        <v>961.6</v>
      </c>
      <c r="AC190">
        <v>774.3</v>
      </c>
      <c r="AD190">
        <v>673.7</v>
      </c>
      <c r="AE190">
        <v>625.1</v>
      </c>
      <c r="AF190">
        <v>602.9</v>
      </c>
      <c r="AG190">
        <v>581.79999999999995</v>
      </c>
      <c r="AH190">
        <v>554.20000000000005</v>
      </c>
      <c r="AI190">
        <v>0</v>
      </c>
      <c r="AJ190">
        <v>0</v>
      </c>
      <c r="AK190">
        <v>0</v>
      </c>
      <c r="AL190">
        <v>0</v>
      </c>
      <c r="AM190">
        <v>0</v>
      </c>
      <c r="AN190">
        <v>0</v>
      </c>
      <c r="AO190">
        <v>0</v>
      </c>
      <c r="AP190">
        <v>742</v>
      </c>
      <c r="AQ190">
        <v>610.4</v>
      </c>
      <c r="AR190">
        <v>546.1</v>
      </c>
      <c r="AS190">
        <v>514.1</v>
      </c>
      <c r="AT190">
        <v>495.6</v>
      </c>
      <c r="AU190">
        <v>480.5</v>
      </c>
      <c r="AV190">
        <v>458.1</v>
      </c>
      <c r="AW190">
        <v>0</v>
      </c>
      <c r="AX190">
        <v>0</v>
      </c>
      <c r="AY190">
        <v>0</v>
      </c>
      <c r="AZ190">
        <v>0</v>
      </c>
      <c r="BA190">
        <v>0</v>
      </c>
      <c r="BB190">
        <v>0</v>
      </c>
      <c r="BC190">
        <v>0</v>
      </c>
      <c r="BD190">
        <v>956.6</v>
      </c>
      <c r="BE190">
        <v>728.3</v>
      </c>
      <c r="BF190">
        <v>610.79999999999995</v>
      </c>
      <c r="BG190">
        <v>547.5</v>
      </c>
      <c r="BH190">
        <v>514.20000000000005</v>
      </c>
      <c r="BI190">
        <v>485.1</v>
      </c>
      <c r="BJ190">
        <v>439.1</v>
      </c>
      <c r="BK190">
        <v>43.6</v>
      </c>
      <c r="BL190">
        <v>41.3</v>
      </c>
      <c r="BM190">
        <v>39.5</v>
      </c>
      <c r="BN190">
        <v>38.200000000000003</v>
      </c>
      <c r="BO190">
        <v>37.9</v>
      </c>
      <c r="BP190">
        <v>37.799999999999997</v>
      </c>
      <c r="BQ190">
        <v>38</v>
      </c>
      <c r="BR190">
        <v>143.69999999999999</v>
      </c>
      <c r="BS190">
        <v>147.1</v>
      </c>
      <c r="BT190">
        <v>149.4</v>
      </c>
      <c r="BU190">
        <v>150.4</v>
      </c>
      <c r="BV190">
        <v>150.19999999999999</v>
      </c>
      <c r="BW190">
        <v>173.4</v>
      </c>
      <c r="BX190">
        <v>175.5</v>
      </c>
      <c r="BY190">
        <v>1011.9</v>
      </c>
      <c r="BZ190">
        <v>826.7</v>
      </c>
      <c r="CA190">
        <v>731.2</v>
      </c>
      <c r="CB190">
        <v>688.3</v>
      </c>
      <c r="CC190">
        <v>671.8</v>
      </c>
      <c r="CD190">
        <v>662.8</v>
      </c>
      <c r="CE190">
        <v>656.7</v>
      </c>
      <c r="CF190">
        <v>661.8</v>
      </c>
      <c r="CG190">
        <v>557.6</v>
      </c>
      <c r="CH190">
        <v>509.4</v>
      </c>
      <c r="CI190">
        <v>488.8</v>
      </c>
      <c r="CJ190">
        <v>479.4</v>
      </c>
      <c r="CK190">
        <v>474.5</v>
      </c>
      <c r="CL190">
        <v>469.7</v>
      </c>
      <c r="CM190">
        <v>627.5</v>
      </c>
      <c r="CN190">
        <v>536.70000000000005</v>
      </c>
      <c r="CO190">
        <v>496.5</v>
      </c>
      <c r="CP190">
        <v>477.3</v>
      </c>
      <c r="CQ190">
        <v>466.7</v>
      </c>
      <c r="CR190">
        <v>461.1</v>
      </c>
      <c r="CS190">
        <v>455</v>
      </c>
      <c r="CT190">
        <v>606</v>
      </c>
      <c r="CU190">
        <v>523.5</v>
      </c>
      <c r="CV190">
        <v>487.2</v>
      </c>
      <c r="CW190">
        <v>466.6</v>
      </c>
      <c r="CX190">
        <v>452.4</v>
      </c>
      <c r="CY190">
        <v>442.2</v>
      </c>
      <c r="CZ190">
        <v>431.5</v>
      </c>
      <c r="DA190">
        <v>603.1</v>
      </c>
      <c r="DB190">
        <v>511</v>
      </c>
      <c r="DC190">
        <v>478.6</v>
      </c>
      <c r="DD190">
        <v>465.1</v>
      </c>
      <c r="DE190">
        <v>447.6</v>
      </c>
      <c r="DF190">
        <v>432.7</v>
      </c>
      <c r="DG190">
        <v>411.6</v>
      </c>
      <c r="DH190">
        <v>590.6</v>
      </c>
      <c r="DI190">
        <v>499.3</v>
      </c>
      <c r="DJ190">
        <v>462.8</v>
      </c>
      <c r="DK190">
        <v>439.9</v>
      </c>
      <c r="DL190">
        <v>424.2</v>
      </c>
      <c r="DM190">
        <v>412.2</v>
      </c>
      <c r="DN190">
        <v>391.3</v>
      </c>
      <c r="DO190">
        <v>604</v>
      </c>
      <c r="DP190">
        <v>505.9</v>
      </c>
      <c r="DQ190">
        <v>465.2</v>
      </c>
      <c r="DR190">
        <v>437.3</v>
      </c>
      <c r="DS190">
        <v>414.6</v>
      </c>
      <c r="DT190">
        <v>394.8</v>
      </c>
      <c r="DU190">
        <v>366.8</v>
      </c>
      <c r="DV190">
        <v>669</v>
      </c>
      <c r="DW190">
        <v>541.9</v>
      </c>
      <c r="DX190">
        <v>484.1</v>
      </c>
      <c r="DY190">
        <v>452.1</v>
      </c>
      <c r="DZ190">
        <v>424.4</v>
      </c>
      <c r="EA190">
        <v>398.4</v>
      </c>
      <c r="EB190">
        <v>343.6</v>
      </c>
      <c r="EC190">
        <v>789.2</v>
      </c>
      <c r="ED190">
        <v>625.1</v>
      </c>
      <c r="EE190">
        <v>533.6</v>
      </c>
      <c r="EF190">
        <v>486.8</v>
      </c>
      <c r="EG190">
        <v>462.5</v>
      </c>
      <c r="EH190">
        <v>442.5</v>
      </c>
      <c r="EI190">
        <v>404.4</v>
      </c>
      <c r="EJ190">
        <v>911.3</v>
      </c>
      <c r="EK190">
        <v>721.8</v>
      </c>
      <c r="EL190">
        <v>616.1</v>
      </c>
      <c r="EM190">
        <v>561.9</v>
      </c>
      <c r="EN190">
        <v>533.9</v>
      </c>
      <c r="EO190">
        <v>500.8</v>
      </c>
      <c r="EP190">
        <v>451.7</v>
      </c>
      <c r="EQ190">
        <v>0.88729999999999998</v>
      </c>
      <c r="ER190">
        <v>1.1361000000000001</v>
      </c>
      <c r="ES190">
        <v>1.3127</v>
      </c>
      <c r="ET190">
        <v>0.71089999999999998</v>
      </c>
      <c r="EU190">
        <v>0.95950000000000002</v>
      </c>
      <c r="EV190">
        <v>1.0869</v>
      </c>
      <c r="EW190">
        <v>0</v>
      </c>
      <c r="EX190">
        <v>0</v>
      </c>
      <c r="EY190">
        <v>2024</v>
      </c>
      <c r="EZ190">
        <v>1.0777000000000001</v>
      </c>
      <c r="FA190">
        <v>556.70000000000005</v>
      </c>
      <c r="FB190" t="s">
        <v>6839</v>
      </c>
      <c r="FC190">
        <v>10.762</v>
      </c>
      <c r="FD190">
        <v>8574</v>
      </c>
      <c r="FE190">
        <v>33.1</v>
      </c>
      <c r="FF190">
        <v>49.3</v>
      </c>
      <c r="FG190">
        <v>38.6</v>
      </c>
      <c r="FH190">
        <v>0</v>
      </c>
      <c r="FI190">
        <v>146.69999999999999</v>
      </c>
      <c r="FJ190">
        <v>654.4</v>
      </c>
      <c r="FK190">
        <v>508.6</v>
      </c>
      <c r="FL190">
        <v>457.1</v>
      </c>
      <c r="FM190">
        <v>844</v>
      </c>
      <c r="FN190">
        <v>625.29999999999995</v>
      </c>
      <c r="FO190">
        <v>552</v>
      </c>
      <c r="FP190">
        <v>552.70000000000005</v>
      </c>
      <c r="FQ190">
        <v>519.29999999999995</v>
      </c>
      <c r="FR190">
        <v>1.0854999999999999</v>
      </c>
      <c r="FS190">
        <v>1.1555</v>
      </c>
      <c r="FT190">
        <v>500.6</v>
      </c>
      <c r="FU190">
        <v>415.7</v>
      </c>
      <c r="FV190">
        <v>398.4</v>
      </c>
      <c r="FW190">
        <v>37.4</v>
      </c>
      <c r="FX190">
        <v>139.80000000000001</v>
      </c>
      <c r="FY190">
        <v>616.4</v>
      </c>
      <c r="FZ190">
        <v>445.8</v>
      </c>
      <c r="GA190">
        <v>432.4</v>
      </c>
      <c r="GB190">
        <v>409</v>
      </c>
      <c r="GC190">
        <v>385.9</v>
      </c>
      <c r="GD190">
        <v>346.3</v>
      </c>
      <c r="GE190">
        <v>318.5</v>
      </c>
      <c r="GF190">
        <v>286.60000000000002</v>
      </c>
      <c r="GG190">
        <v>333.3</v>
      </c>
      <c r="GH190">
        <v>384.8</v>
      </c>
    </row>
    <row r="191" spans="1:190" x14ac:dyDescent="0.25">
      <c r="A191" t="s">
        <v>5540</v>
      </c>
      <c r="B191" t="s">
        <v>6634</v>
      </c>
      <c r="C191" t="s">
        <v>6635</v>
      </c>
      <c r="D191" t="s">
        <v>6636</v>
      </c>
      <c r="E191" t="s">
        <v>628</v>
      </c>
      <c r="F191" t="s">
        <v>412</v>
      </c>
      <c r="G191" t="s">
        <v>1879</v>
      </c>
      <c r="H191">
        <v>2006</v>
      </c>
      <c r="I191" t="s">
        <v>6637</v>
      </c>
      <c r="J191" t="s">
        <v>5540</v>
      </c>
      <c r="K191" t="s">
        <v>924</v>
      </c>
      <c r="L191" t="s">
        <v>1698</v>
      </c>
      <c r="M191" t="s">
        <v>1782</v>
      </c>
      <c r="N191">
        <v>753</v>
      </c>
      <c r="O191" s="96">
        <v>45382.868877314817</v>
      </c>
      <c r="P191">
        <v>12.19</v>
      </c>
      <c r="Q191">
        <v>11.031000000000001</v>
      </c>
      <c r="R191">
        <v>2.2170000000000001</v>
      </c>
      <c r="S191">
        <v>3.64</v>
      </c>
      <c r="T191">
        <v>6927</v>
      </c>
      <c r="U191">
        <v>0</v>
      </c>
      <c r="V191">
        <v>0</v>
      </c>
      <c r="W191">
        <v>566.79999999999995</v>
      </c>
      <c r="X191">
        <v>0.96519999999999995</v>
      </c>
      <c r="Y191">
        <v>621.6</v>
      </c>
      <c r="Z191">
        <v>1.1839</v>
      </c>
      <c r="AA191">
        <v>506.8</v>
      </c>
      <c r="AB191">
        <v>909.9</v>
      </c>
      <c r="AC191">
        <v>734.4</v>
      </c>
      <c r="AD191">
        <v>640.20000000000005</v>
      </c>
      <c r="AE191">
        <v>594.79999999999995</v>
      </c>
      <c r="AF191">
        <v>573.1</v>
      </c>
      <c r="AG191">
        <v>553.5</v>
      </c>
      <c r="AH191">
        <v>525.5</v>
      </c>
      <c r="AI191">
        <v>0</v>
      </c>
      <c r="AJ191">
        <v>0</v>
      </c>
      <c r="AK191">
        <v>0</v>
      </c>
      <c r="AL191">
        <v>0</v>
      </c>
      <c r="AM191">
        <v>0</v>
      </c>
      <c r="AN191">
        <v>0</v>
      </c>
      <c r="AO191">
        <v>0</v>
      </c>
      <c r="AP191">
        <v>703.6</v>
      </c>
      <c r="AQ191">
        <v>580.29999999999995</v>
      </c>
      <c r="AR191">
        <v>520.4</v>
      </c>
      <c r="AS191">
        <v>490.6</v>
      </c>
      <c r="AT191">
        <v>473.1</v>
      </c>
      <c r="AU191">
        <v>458.8</v>
      </c>
      <c r="AV191">
        <v>436.9</v>
      </c>
      <c r="AW191">
        <v>0</v>
      </c>
      <c r="AX191">
        <v>0</v>
      </c>
      <c r="AY191">
        <v>0</v>
      </c>
      <c r="AZ191">
        <v>0</v>
      </c>
      <c r="BA191">
        <v>0</v>
      </c>
      <c r="BB191">
        <v>0</v>
      </c>
      <c r="BC191">
        <v>0</v>
      </c>
      <c r="BD191">
        <v>907.1</v>
      </c>
      <c r="BE191">
        <v>692</v>
      </c>
      <c r="BF191">
        <v>581.5</v>
      </c>
      <c r="BG191">
        <v>521.9</v>
      </c>
      <c r="BH191">
        <v>490.4</v>
      </c>
      <c r="BI191">
        <v>463.3</v>
      </c>
      <c r="BJ191">
        <v>420</v>
      </c>
      <c r="BK191">
        <v>42.9</v>
      </c>
      <c r="BL191">
        <v>40.9</v>
      </c>
      <c r="BM191">
        <v>39</v>
      </c>
      <c r="BN191">
        <v>37.5</v>
      </c>
      <c r="BO191">
        <v>37</v>
      </c>
      <c r="BP191">
        <v>36.799999999999997</v>
      </c>
      <c r="BQ191">
        <v>36.6</v>
      </c>
      <c r="BR191">
        <v>143.30000000000001</v>
      </c>
      <c r="BS191">
        <v>146.69999999999999</v>
      </c>
      <c r="BT191">
        <v>149.4</v>
      </c>
      <c r="BU191">
        <v>150.69999999999999</v>
      </c>
      <c r="BV191">
        <v>150.5</v>
      </c>
      <c r="BW191">
        <v>173</v>
      </c>
      <c r="BX191">
        <v>175.7</v>
      </c>
      <c r="BY191">
        <v>937.2</v>
      </c>
      <c r="BZ191">
        <v>768.3</v>
      </c>
      <c r="CA191">
        <v>683.2</v>
      </c>
      <c r="CB191">
        <v>647.1</v>
      </c>
      <c r="CC191">
        <v>631.1</v>
      </c>
      <c r="CD191">
        <v>622</v>
      </c>
      <c r="CE191">
        <v>613.70000000000005</v>
      </c>
      <c r="CF191">
        <v>616.1</v>
      </c>
      <c r="CG191">
        <v>521.9</v>
      </c>
      <c r="CH191">
        <v>480.9</v>
      </c>
      <c r="CI191">
        <v>463.8</v>
      </c>
      <c r="CJ191">
        <v>456.1</v>
      </c>
      <c r="CK191">
        <v>451.5</v>
      </c>
      <c r="CL191">
        <v>446.2</v>
      </c>
      <c r="CM191">
        <v>586</v>
      </c>
      <c r="CN191">
        <v>505</v>
      </c>
      <c r="CO191">
        <v>470.4</v>
      </c>
      <c r="CP191">
        <v>453.8</v>
      </c>
      <c r="CQ191">
        <v>444.7</v>
      </c>
      <c r="CR191">
        <v>439.6</v>
      </c>
      <c r="CS191">
        <v>433</v>
      </c>
      <c r="CT191">
        <v>567.70000000000005</v>
      </c>
      <c r="CU191">
        <v>495.2</v>
      </c>
      <c r="CV191">
        <v>463.6</v>
      </c>
      <c r="CW191">
        <v>444.8</v>
      </c>
      <c r="CX191">
        <v>431.6</v>
      </c>
      <c r="CY191">
        <v>422.4</v>
      </c>
      <c r="CZ191">
        <v>412</v>
      </c>
      <c r="DA191">
        <v>579.70000000000005</v>
      </c>
      <c r="DB191">
        <v>491.2</v>
      </c>
      <c r="DC191">
        <v>459.7</v>
      </c>
      <c r="DD191">
        <v>444.1</v>
      </c>
      <c r="DE191">
        <v>427.6</v>
      </c>
      <c r="DF191">
        <v>413.6</v>
      </c>
      <c r="DG191">
        <v>393.4</v>
      </c>
      <c r="DH191">
        <v>569.29999999999995</v>
      </c>
      <c r="DI191">
        <v>481.4</v>
      </c>
      <c r="DJ191">
        <v>445.9</v>
      </c>
      <c r="DK191">
        <v>423.8</v>
      </c>
      <c r="DL191">
        <v>409.1</v>
      </c>
      <c r="DM191">
        <v>397.5</v>
      </c>
      <c r="DN191">
        <v>377.4</v>
      </c>
      <c r="DO191">
        <v>582.9</v>
      </c>
      <c r="DP191">
        <v>487.8</v>
      </c>
      <c r="DQ191">
        <v>448.8</v>
      </c>
      <c r="DR191">
        <v>422.6</v>
      </c>
      <c r="DS191">
        <v>400.5</v>
      </c>
      <c r="DT191">
        <v>381.5</v>
      </c>
      <c r="DU191">
        <v>355</v>
      </c>
      <c r="DV191">
        <v>646.5</v>
      </c>
      <c r="DW191">
        <v>523.70000000000005</v>
      </c>
      <c r="DX191">
        <v>467.5</v>
      </c>
      <c r="DY191">
        <v>437</v>
      </c>
      <c r="DZ191">
        <v>411.4</v>
      </c>
      <c r="EA191">
        <v>387.4</v>
      </c>
      <c r="EB191">
        <v>335.7</v>
      </c>
      <c r="EC191">
        <v>764.3</v>
      </c>
      <c r="ED191">
        <v>606.6</v>
      </c>
      <c r="EE191">
        <v>517.20000000000005</v>
      </c>
      <c r="EF191">
        <v>470.2</v>
      </c>
      <c r="EG191">
        <v>446.2</v>
      </c>
      <c r="EH191">
        <v>427.4</v>
      </c>
      <c r="EI191">
        <v>391.8</v>
      </c>
      <c r="EJ191">
        <v>882.6</v>
      </c>
      <c r="EK191">
        <v>700.4</v>
      </c>
      <c r="EL191">
        <v>597.20000000000005</v>
      </c>
      <c r="EM191">
        <v>542.5</v>
      </c>
      <c r="EN191">
        <v>515</v>
      </c>
      <c r="EO191">
        <v>485</v>
      </c>
      <c r="EP191">
        <v>437.3</v>
      </c>
      <c r="EQ191">
        <v>0.93469999999999998</v>
      </c>
      <c r="ER191">
        <v>1.1914</v>
      </c>
      <c r="ES191">
        <v>1.2033</v>
      </c>
      <c r="ET191">
        <v>0.62890000000000001</v>
      </c>
      <c r="EU191">
        <v>0.86809999999999998</v>
      </c>
      <c r="EV191">
        <v>1.0114000000000001</v>
      </c>
      <c r="EW191">
        <v>0</v>
      </c>
      <c r="EX191">
        <v>0</v>
      </c>
      <c r="EY191">
        <v>2024</v>
      </c>
      <c r="EZ191">
        <v>0.97340000000000004</v>
      </c>
      <c r="FA191">
        <v>616.4</v>
      </c>
      <c r="FB191" t="s">
        <v>6914</v>
      </c>
      <c r="FC191">
        <v>9.1679999999999993</v>
      </c>
      <c r="FD191">
        <v>7094</v>
      </c>
      <c r="FE191">
        <v>27.9</v>
      </c>
      <c r="FF191">
        <v>29.5</v>
      </c>
      <c r="FG191">
        <v>40.1</v>
      </c>
      <c r="FH191">
        <v>96.8</v>
      </c>
      <c r="FI191">
        <v>0</v>
      </c>
      <c r="FJ191">
        <v>738.8</v>
      </c>
      <c r="FK191">
        <v>562.1</v>
      </c>
      <c r="FL191">
        <v>498.6</v>
      </c>
      <c r="FM191">
        <v>954</v>
      </c>
      <c r="FN191">
        <v>691.2</v>
      </c>
      <c r="FO191">
        <v>593.20000000000005</v>
      </c>
      <c r="FP191">
        <v>612.79999999999995</v>
      </c>
      <c r="FQ191">
        <v>574.9</v>
      </c>
      <c r="FR191">
        <v>0.97909999999999997</v>
      </c>
      <c r="FS191">
        <v>1.0436000000000001</v>
      </c>
      <c r="FT191">
        <v>562.79999999999995</v>
      </c>
      <c r="FU191">
        <v>470.3</v>
      </c>
      <c r="FV191">
        <v>447.4</v>
      </c>
      <c r="FW191">
        <v>40.700000000000003</v>
      </c>
      <c r="FX191">
        <v>178.1</v>
      </c>
      <c r="FY191">
        <v>701.4</v>
      </c>
      <c r="FZ191">
        <v>485.9</v>
      </c>
      <c r="GA191">
        <v>469.2</v>
      </c>
      <c r="GB191">
        <v>442.4</v>
      </c>
      <c r="GC191">
        <v>420.7</v>
      </c>
      <c r="GD191">
        <v>400.2</v>
      </c>
      <c r="GE191">
        <v>377.4</v>
      </c>
      <c r="GF191">
        <v>363.5</v>
      </c>
      <c r="GG191">
        <v>390.2</v>
      </c>
      <c r="GH191">
        <v>424.1</v>
      </c>
    </row>
    <row r="192" spans="1:190" x14ac:dyDescent="0.25">
      <c r="A192" t="s">
        <v>5540</v>
      </c>
      <c r="B192" t="s">
        <v>6838</v>
      </c>
      <c r="C192" t="s">
        <v>3182</v>
      </c>
      <c r="D192" t="s">
        <v>3183</v>
      </c>
      <c r="E192" t="s">
        <v>628</v>
      </c>
      <c r="F192" t="s">
        <v>3184</v>
      </c>
      <c r="G192" t="s">
        <v>7279</v>
      </c>
      <c r="H192">
        <v>2006</v>
      </c>
      <c r="I192" t="s">
        <v>5540</v>
      </c>
      <c r="J192" t="s">
        <v>5540</v>
      </c>
      <c r="K192" t="s">
        <v>924</v>
      </c>
      <c r="L192" t="s">
        <v>1698</v>
      </c>
      <c r="M192" t="s">
        <v>1781</v>
      </c>
      <c r="N192">
        <v>777</v>
      </c>
      <c r="O192" s="96">
        <v>45384.600104166668</v>
      </c>
      <c r="P192">
        <v>12.19</v>
      </c>
      <c r="Q192">
        <v>11.167</v>
      </c>
      <c r="R192">
        <v>2.242</v>
      </c>
      <c r="S192">
        <v>3.64</v>
      </c>
      <c r="T192">
        <v>7483</v>
      </c>
      <c r="U192">
        <v>0</v>
      </c>
      <c r="V192">
        <v>0.18</v>
      </c>
      <c r="W192">
        <v>573.9</v>
      </c>
      <c r="X192">
        <v>0.95099999999999996</v>
      </c>
      <c r="Y192">
        <v>630.9</v>
      </c>
      <c r="Z192">
        <v>1.1718</v>
      </c>
      <c r="AA192">
        <v>512</v>
      </c>
      <c r="AB192">
        <v>935.5</v>
      </c>
      <c r="AC192">
        <v>752.4</v>
      </c>
      <c r="AD192">
        <v>652.20000000000005</v>
      </c>
      <c r="AE192">
        <v>601.79999999999995</v>
      </c>
      <c r="AF192">
        <v>578.5</v>
      </c>
      <c r="AG192">
        <v>558</v>
      </c>
      <c r="AH192">
        <v>528.4</v>
      </c>
      <c r="AI192">
        <v>0</v>
      </c>
      <c r="AJ192">
        <v>0</v>
      </c>
      <c r="AK192">
        <v>0</v>
      </c>
      <c r="AL192">
        <v>0</v>
      </c>
      <c r="AM192">
        <v>0</v>
      </c>
      <c r="AN192">
        <v>0</v>
      </c>
      <c r="AO192">
        <v>0</v>
      </c>
      <c r="AP192">
        <v>718.2</v>
      </c>
      <c r="AQ192">
        <v>590.5</v>
      </c>
      <c r="AR192">
        <v>526.70000000000005</v>
      </c>
      <c r="AS192">
        <v>494.3</v>
      </c>
      <c r="AT192">
        <v>476.5</v>
      </c>
      <c r="AU192">
        <v>461.9</v>
      </c>
      <c r="AV192">
        <v>439.3</v>
      </c>
      <c r="AW192">
        <v>0</v>
      </c>
      <c r="AX192">
        <v>0</v>
      </c>
      <c r="AY192">
        <v>0</v>
      </c>
      <c r="AZ192">
        <v>0</v>
      </c>
      <c r="BA192">
        <v>0</v>
      </c>
      <c r="BB192">
        <v>0</v>
      </c>
      <c r="BC192">
        <v>0</v>
      </c>
      <c r="BD192">
        <v>931.7</v>
      </c>
      <c r="BE192">
        <v>707.3</v>
      </c>
      <c r="BF192">
        <v>590.4</v>
      </c>
      <c r="BG192">
        <v>526.29999999999995</v>
      </c>
      <c r="BH192">
        <v>494.1</v>
      </c>
      <c r="BI192">
        <v>467.2</v>
      </c>
      <c r="BJ192">
        <v>423.1</v>
      </c>
      <c r="BK192">
        <v>43.5</v>
      </c>
      <c r="BL192">
        <v>41.2</v>
      </c>
      <c r="BM192">
        <v>39.4</v>
      </c>
      <c r="BN192">
        <v>37.9</v>
      </c>
      <c r="BO192">
        <v>37</v>
      </c>
      <c r="BP192">
        <v>37</v>
      </c>
      <c r="BQ192">
        <v>36.700000000000003</v>
      </c>
      <c r="BR192">
        <v>143.30000000000001</v>
      </c>
      <c r="BS192">
        <v>146.69999999999999</v>
      </c>
      <c r="BT192">
        <v>149</v>
      </c>
      <c r="BU192">
        <v>150.4</v>
      </c>
      <c r="BV192">
        <v>150.69999999999999</v>
      </c>
      <c r="BW192">
        <v>172.5</v>
      </c>
      <c r="BX192">
        <v>175.9</v>
      </c>
      <c r="BY192">
        <v>973.5</v>
      </c>
      <c r="BZ192">
        <v>794</v>
      </c>
      <c r="CA192">
        <v>700.2</v>
      </c>
      <c r="CB192">
        <v>656.2</v>
      </c>
      <c r="CC192">
        <v>637.70000000000005</v>
      </c>
      <c r="CD192">
        <v>627</v>
      </c>
      <c r="CE192">
        <v>616</v>
      </c>
      <c r="CF192">
        <v>637.20000000000005</v>
      </c>
      <c r="CG192">
        <v>536</v>
      </c>
      <c r="CH192">
        <v>488.8</v>
      </c>
      <c r="CI192">
        <v>468.5</v>
      </c>
      <c r="CJ192">
        <v>459.1</v>
      </c>
      <c r="CK192">
        <v>453.8</v>
      </c>
      <c r="CL192">
        <v>447.9</v>
      </c>
      <c r="CM192">
        <v>604.4</v>
      </c>
      <c r="CN192">
        <v>516.29999999999995</v>
      </c>
      <c r="CO192">
        <v>477.1</v>
      </c>
      <c r="CP192">
        <v>458.2</v>
      </c>
      <c r="CQ192">
        <v>447.8</v>
      </c>
      <c r="CR192">
        <v>442.2</v>
      </c>
      <c r="CS192">
        <v>435.3</v>
      </c>
      <c r="CT192">
        <v>584.20000000000005</v>
      </c>
      <c r="CU192">
        <v>499.1</v>
      </c>
      <c r="CV192">
        <v>466.6</v>
      </c>
      <c r="CW192">
        <v>449.4</v>
      </c>
      <c r="CX192">
        <v>435.9</v>
      </c>
      <c r="CY192">
        <v>426</v>
      </c>
      <c r="CZ192">
        <v>415.2</v>
      </c>
      <c r="DA192">
        <v>560.20000000000005</v>
      </c>
      <c r="DB192">
        <v>483.2</v>
      </c>
      <c r="DC192">
        <v>452.1</v>
      </c>
      <c r="DD192">
        <v>434.8</v>
      </c>
      <c r="DE192">
        <v>423.7</v>
      </c>
      <c r="DF192">
        <v>415.6</v>
      </c>
      <c r="DG192">
        <v>398.5</v>
      </c>
      <c r="DH192">
        <v>575.1</v>
      </c>
      <c r="DI192">
        <v>485.6</v>
      </c>
      <c r="DJ192">
        <v>448.9</v>
      </c>
      <c r="DK192">
        <v>427.2</v>
      </c>
      <c r="DL192">
        <v>409.9</v>
      </c>
      <c r="DM192">
        <v>393.4</v>
      </c>
      <c r="DN192">
        <v>366.4</v>
      </c>
      <c r="DO192">
        <v>591.70000000000005</v>
      </c>
      <c r="DP192">
        <v>492.7</v>
      </c>
      <c r="DQ192">
        <v>452</v>
      </c>
      <c r="DR192">
        <v>426.5</v>
      </c>
      <c r="DS192">
        <v>405</v>
      </c>
      <c r="DT192">
        <v>386.6</v>
      </c>
      <c r="DU192">
        <v>356.4</v>
      </c>
      <c r="DV192">
        <v>657.5</v>
      </c>
      <c r="DW192">
        <v>530.6</v>
      </c>
      <c r="DX192">
        <v>471.2</v>
      </c>
      <c r="DY192">
        <v>440.7</v>
      </c>
      <c r="DZ192">
        <v>415.8</v>
      </c>
      <c r="EA192">
        <v>393</v>
      </c>
      <c r="EB192">
        <v>345.6</v>
      </c>
      <c r="EC192">
        <v>777.3</v>
      </c>
      <c r="ED192">
        <v>615.5</v>
      </c>
      <c r="EE192">
        <v>523.20000000000005</v>
      </c>
      <c r="EF192">
        <v>474.2</v>
      </c>
      <c r="EG192">
        <v>449.9</v>
      </c>
      <c r="EH192">
        <v>431.9</v>
      </c>
      <c r="EI192">
        <v>397.9</v>
      </c>
      <c r="EJ192">
        <v>897.6</v>
      </c>
      <c r="EK192">
        <v>710.7</v>
      </c>
      <c r="EL192">
        <v>604.20000000000005</v>
      </c>
      <c r="EM192">
        <v>547.29999999999995</v>
      </c>
      <c r="EN192">
        <v>519.29999999999995</v>
      </c>
      <c r="EO192">
        <v>489</v>
      </c>
      <c r="EP192">
        <v>440.7</v>
      </c>
      <c r="EQ192">
        <v>0.91690000000000005</v>
      </c>
      <c r="ER192">
        <v>1.1796</v>
      </c>
      <c r="ES192">
        <v>1.2135</v>
      </c>
      <c r="ET192">
        <v>0.66700000000000004</v>
      </c>
      <c r="EU192">
        <v>0.89370000000000005</v>
      </c>
      <c r="EV192">
        <v>1.0087999999999999</v>
      </c>
      <c r="EW192">
        <v>0</v>
      </c>
      <c r="EX192">
        <v>0</v>
      </c>
      <c r="EY192">
        <v>2024</v>
      </c>
      <c r="EZ192">
        <v>1.0027999999999999</v>
      </c>
      <c r="FA192">
        <v>598.4</v>
      </c>
      <c r="FB192" t="s">
        <v>6754</v>
      </c>
      <c r="FC192">
        <v>9.3059999999999992</v>
      </c>
      <c r="FD192">
        <v>6111</v>
      </c>
      <c r="FE192">
        <v>26.5</v>
      </c>
      <c r="FF192">
        <v>37.700000000000003</v>
      </c>
      <c r="FG192">
        <v>29.7</v>
      </c>
      <c r="FH192">
        <v>0</v>
      </c>
      <c r="FI192">
        <v>106.7</v>
      </c>
      <c r="FJ192">
        <v>701.6</v>
      </c>
      <c r="FK192">
        <v>547.29999999999995</v>
      </c>
      <c r="FL192">
        <v>494.4</v>
      </c>
      <c r="FM192">
        <v>899.6</v>
      </c>
      <c r="FN192">
        <v>671.4</v>
      </c>
      <c r="FO192">
        <v>594.79999999999995</v>
      </c>
      <c r="FP192">
        <v>595.9</v>
      </c>
      <c r="FQ192">
        <v>557.5</v>
      </c>
      <c r="FR192">
        <v>1.0067999999999999</v>
      </c>
      <c r="FS192">
        <v>1.0761000000000001</v>
      </c>
      <c r="FT192">
        <v>548.9</v>
      </c>
      <c r="FU192">
        <v>456.8</v>
      </c>
      <c r="FV192">
        <v>439.3</v>
      </c>
      <c r="FW192">
        <v>38.4</v>
      </c>
      <c r="FX192">
        <v>139.1</v>
      </c>
      <c r="FY192">
        <v>678.4</v>
      </c>
      <c r="FZ192">
        <v>484.5</v>
      </c>
      <c r="GA192">
        <v>470.7</v>
      </c>
      <c r="GB192">
        <v>444.9</v>
      </c>
      <c r="GC192">
        <v>420.1</v>
      </c>
      <c r="GD192">
        <v>394.5</v>
      </c>
      <c r="GE192">
        <v>365.8</v>
      </c>
      <c r="GF192">
        <v>308.89999999999998</v>
      </c>
      <c r="GG192">
        <v>363.3</v>
      </c>
      <c r="GH192">
        <v>419.5</v>
      </c>
    </row>
    <row r="193" spans="1:190" x14ac:dyDescent="0.25">
      <c r="A193" t="s">
        <v>5540</v>
      </c>
      <c r="B193" t="s">
        <v>6272</v>
      </c>
      <c r="C193" t="s">
        <v>2687</v>
      </c>
      <c r="D193" t="s">
        <v>2688</v>
      </c>
      <c r="E193" t="s">
        <v>628</v>
      </c>
      <c r="F193" t="s">
        <v>2689</v>
      </c>
      <c r="G193" t="s">
        <v>1879</v>
      </c>
      <c r="H193">
        <v>2006</v>
      </c>
      <c r="I193" t="s">
        <v>5694</v>
      </c>
      <c r="J193" t="s">
        <v>5540</v>
      </c>
      <c r="K193" t="s">
        <v>924</v>
      </c>
      <c r="L193" t="s">
        <v>1698</v>
      </c>
      <c r="M193" t="s">
        <v>1781</v>
      </c>
      <c r="N193">
        <v>600</v>
      </c>
      <c r="O193" s="96">
        <v>45382.87871527778</v>
      </c>
      <c r="P193">
        <v>12.19</v>
      </c>
      <c r="Q193">
        <v>11.023999999999999</v>
      </c>
      <c r="R193">
        <v>2.2229999999999999</v>
      </c>
      <c r="S193">
        <v>3.64</v>
      </c>
      <c r="T193">
        <v>7073</v>
      </c>
      <c r="U193">
        <v>0</v>
      </c>
      <c r="V193">
        <v>0.18</v>
      </c>
      <c r="W193">
        <v>573.4</v>
      </c>
      <c r="X193">
        <v>0.95050000000000001</v>
      </c>
      <c r="Y193">
        <v>631.29999999999995</v>
      </c>
      <c r="Z193">
        <v>1.1718</v>
      </c>
      <c r="AA193">
        <v>512</v>
      </c>
      <c r="AB193">
        <v>930.9</v>
      </c>
      <c r="AC193">
        <v>748.5</v>
      </c>
      <c r="AD193">
        <v>650.79999999999995</v>
      </c>
      <c r="AE193">
        <v>603.1</v>
      </c>
      <c r="AF193">
        <v>580.6</v>
      </c>
      <c r="AG193">
        <v>561</v>
      </c>
      <c r="AH193">
        <v>531.6</v>
      </c>
      <c r="AI193">
        <v>0</v>
      </c>
      <c r="AJ193">
        <v>0</v>
      </c>
      <c r="AK193">
        <v>0</v>
      </c>
      <c r="AL193">
        <v>0</v>
      </c>
      <c r="AM193">
        <v>0</v>
      </c>
      <c r="AN193">
        <v>0</v>
      </c>
      <c r="AO193">
        <v>0</v>
      </c>
      <c r="AP193">
        <v>715.6</v>
      </c>
      <c r="AQ193">
        <v>588.29999999999995</v>
      </c>
      <c r="AR193">
        <v>525.9</v>
      </c>
      <c r="AS193">
        <v>494.8</v>
      </c>
      <c r="AT193">
        <v>477.4</v>
      </c>
      <c r="AU193">
        <v>463.1</v>
      </c>
      <c r="AV193">
        <v>440.1</v>
      </c>
      <c r="AW193">
        <v>0</v>
      </c>
      <c r="AX193">
        <v>0</v>
      </c>
      <c r="AY193">
        <v>0</v>
      </c>
      <c r="AZ193">
        <v>0</v>
      </c>
      <c r="BA193">
        <v>0</v>
      </c>
      <c r="BB193">
        <v>0</v>
      </c>
      <c r="BC193">
        <v>0</v>
      </c>
      <c r="BD193">
        <v>927</v>
      </c>
      <c r="BE193">
        <v>703.9</v>
      </c>
      <c r="BF193">
        <v>589.20000000000005</v>
      </c>
      <c r="BG193">
        <v>527</v>
      </c>
      <c r="BH193">
        <v>495.1</v>
      </c>
      <c r="BI193">
        <v>468.5</v>
      </c>
      <c r="BJ193">
        <v>423.5</v>
      </c>
      <c r="BK193">
        <v>43</v>
      </c>
      <c r="BL193">
        <v>41</v>
      </c>
      <c r="BM193">
        <v>39.4</v>
      </c>
      <c r="BN193">
        <v>38</v>
      </c>
      <c r="BO193">
        <v>37.6</v>
      </c>
      <c r="BP193">
        <v>37.299999999999997</v>
      </c>
      <c r="BQ193">
        <v>37.200000000000003</v>
      </c>
      <c r="BR193">
        <v>143.19999999999999</v>
      </c>
      <c r="BS193">
        <v>146.69999999999999</v>
      </c>
      <c r="BT193">
        <v>149.19999999999999</v>
      </c>
      <c r="BU193">
        <v>150.5</v>
      </c>
      <c r="BV193">
        <v>150.5</v>
      </c>
      <c r="BW193">
        <v>172.3</v>
      </c>
      <c r="BX193">
        <v>175.7</v>
      </c>
      <c r="BY193">
        <v>969.4</v>
      </c>
      <c r="BZ193">
        <v>790.5</v>
      </c>
      <c r="CA193">
        <v>700.4</v>
      </c>
      <c r="CB193">
        <v>661.1</v>
      </c>
      <c r="CC193">
        <v>644.1</v>
      </c>
      <c r="CD193">
        <v>634.20000000000005</v>
      </c>
      <c r="CE193">
        <v>624.29999999999995</v>
      </c>
      <c r="CF193">
        <v>634.9</v>
      </c>
      <c r="CG193">
        <v>534.1</v>
      </c>
      <c r="CH193">
        <v>488.4</v>
      </c>
      <c r="CI193">
        <v>469.6</v>
      </c>
      <c r="CJ193">
        <v>461.3</v>
      </c>
      <c r="CK193">
        <v>456.4</v>
      </c>
      <c r="CL193">
        <v>450.9</v>
      </c>
      <c r="CM193">
        <v>602.4</v>
      </c>
      <c r="CN193">
        <v>514.79999999999995</v>
      </c>
      <c r="CO193">
        <v>476.3</v>
      </c>
      <c r="CP193">
        <v>458.6</v>
      </c>
      <c r="CQ193">
        <v>449.3</v>
      </c>
      <c r="CR193">
        <v>444.1</v>
      </c>
      <c r="CS193">
        <v>437.8</v>
      </c>
      <c r="CT193">
        <v>581.70000000000005</v>
      </c>
      <c r="CU193">
        <v>500.3</v>
      </c>
      <c r="CV193">
        <v>467.6</v>
      </c>
      <c r="CW193">
        <v>448.7</v>
      </c>
      <c r="CX193">
        <v>435.7</v>
      </c>
      <c r="CY193">
        <v>426.5</v>
      </c>
      <c r="CZ193">
        <v>416.6</v>
      </c>
      <c r="DA193">
        <v>562.70000000000005</v>
      </c>
      <c r="DB193">
        <v>484.7</v>
      </c>
      <c r="DC193">
        <v>453.1</v>
      </c>
      <c r="DD193">
        <v>435.5</v>
      </c>
      <c r="DE193">
        <v>424.3</v>
      </c>
      <c r="DF193">
        <v>416.2</v>
      </c>
      <c r="DG193">
        <v>398</v>
      </c>
      <c r="DH193">
        <v>574.9</v>
      </c>
      <c r="DI193">
        <v>484.4</v>
      </c>
      <c r="DJ193">
        <v>448.3</v>
      </c>
      <c r="DK193">
        <v>426.8</v>
      </c>
      <c r="DL193">
        <v>410.4</v>
      </c>
      <c r="DM193">
        <v>393.3</v>
      </c>
      <c r="DN193">
        <v>365.5</v>
      </c>
      <c r="DO193">
        <v>588.1</v>
      </c>
      <c r="DP193">
        <v>490.9</v>
      </c>
      <c r="DQ193">
        <v>450.8</v>
      </c>
      <c r="DR193">
        <v>424.9</v>
      </c>
      <c r="DS193">
        <v>403.3</v>
      </c>
      <c r="DT193">
        <v>386.1</v>
      </c>
      <c r="DU193">
        <v>355.2</v>
      </c>
      <c r="DV193">
        <v>653.29999999999995</v>
      </c>
      <c r="DW193">
        <v>527.5</v>
      </c>
      <c r="DX193">
        <v>469.3</v>
      </c>
      <c r="DY193">
        <v>438.6</v>
      </c>
      <c r="DZ193">
        <v>413.1</v>
      </c>
      <c r="EA193">
        <v>389.3</v>
      </c>
      <c r="EB193">
        <v>339.1</v>
      </c>
      <c r="EC193">
        <v>772.8</v>
      </c>
      <c r="ED193">
        <v>611.79999999999995</v>
      </c>
      <c r="EE193">
        <v>520.6</v>
      </c>
      <c r="EF193">
        <v>472.3</v>
      </c>
      <c r="EG193">
        <v>447.9</v>
      </c>
      <c r="EH193">
        <v>429.1</v>
      </c>
      <c r="EI193">
        <v>393.6</v>
      </c>
      <c r="EJ193">
        <v>892.3</v>
      </c>
      <c r="EK193">
        <v>706.5</v>
      </c>
      <c r="EL193">
        <v>601.1</v>
      </c>
      <c r="EM193">
        <v>545.1</v>
      </c>
      <c r="EN193">
        <v>517.1</v>
      </c>
      <c r="EO193">
        <v>487.8</v>
      </c>
      <c r="EP193">
        <v>439</v>
      </c>
      <c r="EQ193">
        <v>0.92030000000000001</v>
      </c>
      <c r="ER193">
        <v>1.1797</v>
      </c>
      <c r="ES193">
        <v>1.2007000000000001</v>
      </c>
      <c r="ET193">
        <v>0.63590000000000002</v>
      </c>
      <c r="EU193">
        <v>0.86760000000000004</v>
      </c>
      <c r="EV193">
        <v>1.0024999999999999</v>
      </c>
      <c r="EW193">
        <v>0</v>
      </c>
      <c r="EX193">
        <v>0</v>
      </c>
      <c r="EY193">
        <v>2024</v>
      </c>
      <c r="EZ193">
        <v>0.97289999999999999</v>
      </c>
      <c r="FA193">
        <v>616.70000000000005</v>
      </c>
      <c r="FB193" t="s">
        <v>6335</v>
      </c>
      <c r="FC193">
        <v>8.7319999999999993</v>
      </c>
      <c r="FD193">
        <v>4454</v>
      </c>
      <c r="FE193">
        <v>22.6</v>
      </c>
      <c r="FF193">
        <v>30.4</v>
      </c>
      <c r="FG193">
        <v>24.8</v>
      </c>
      <c r="FH193">
        <v>77.3</v>
      </c>
      <c r="FI193">
        <v>86.1</v>
      </c>
      <c r="FJ193">
        <v>733.2</v>
      </c>
      <c r="FK193">
        <v>564</v>
      </c>
      <c r="FL193">
        <v>499.7</v>
      </c>
      <c r="FM193">
        <v>943.5</v>
      </c>
      <c r="FN193">
        <v>691.6</v>
      </c>
      <c r="FO193">
        <v>598.5</v>
      </c>
      <c r="FP193">
        <v>615.9</v>
      </c>
      <c r="FQ193">
        <v>573</v>
      </c>
      <c r="FR193">
        <v>0.97419999999999995</v>
      </c>
      <c r="FS193">
        <v>1.0471999999999999</v>
      </c>
      <c r="FT193">
        <v>546.5</v>
      </c>
      <c r="FU193">
        <v>453.6</v>
      </c>
      <c r="FV193">
        <v>433.1</v>
      </c>
      <c r="FW193">
        <v>38.5</v>
      </c>
      <c r="FX193">
        <v>139.1</v>
      </c>
      <c r="FY193">
        <v>695.9</v>
      </c>
      <c r="FZ193">
        <v>493.9</v>
      </c>
      <c r="GA193">
        <v>475.6</v>
      </c>
      <c r="GB193">
        <v>444.1</v>
      </c>
      <c r="GC193">
        <v>416.3</v>
      </c>
      <c r="GD193">
        <v>385.1</v>
      </c>
      <c r="GE193">
        <v>349.2</v>
      </c>
      <c r="GF193">
        <v>291.5</v>
      </c>
      <c r="GG193">
        <v>343.9</v>
      </c>
      <c r="GH193">
        <v>397.1</v>
      </c>
    </row>
    <row r="194" spans="1:190" x14ac:dyDescent="0.25">
      <c r="A194" t="s">
        <v>5540</v>
      </c>
      <c r="B194" t="s">
        <v>6147</v>
      </c>
      <c r="C194" t="s">
        <v>5510</v>
      </c>
      <c r="D194" t="s">
        <v>5511</v>
      </c>
      <c r="E194" t="s">
        <v>5865</v>
      </c>
      <c r="F194" t="s">
        <v>412</v>
      </c>
      <c r="G194" t="s">
        <v>1879</v>
      </c>
      <c r="H194">
        <v>2006</v>
      </c>
      <c r="I194" t="s">
        <v>5540</v>
      </c>
      <c r="J194" t="s">
        <v>5540</v>
      </c>
      <c r="K194" t="s">
        <v>924</v>
      </c>
      <c r="L194" t="s">
        <v>2137</v>
      </c>
      <c r="M194" t="s">
        <v>1781</v>
      </c>
      <c r="N194">
        <v>700</v>
      </c>
      <c r="O194" s="96">
        <v>45413.825879629629</v>
      </c>
      <c r="P194">
        <v>12.19</v>
      </c>
      <c r="Q194">
        <v>11.064</v>
      </c>
      <c r="R194">
        <v>2.359</v>
      </c>
      <c r="S194">
        <v>3.64</v>
      </c>
      <c r="T194">
        <v>7102</v>
      </c>
      <c r="U194">
        <v>130</v>
      </c>
      <c r="V194">
        <v>0.19</v>
      </c>
      <c r="W194">
        <v>581.20000000000005</v>
      </c>
      <c r="X194">
        <v>0.94320000000000004</v>
      </c>
      <c r="Y194">
        <v>636.1</v>
      </c>
      <c r="Z194">
        <v>1.1605000000000001</v>
      </c>
      <c r="AA194">
        <v>517</v>
      </c>
      <c r="AB194">
        <v>955</v>
      </c>
      <c r="AC194">
        <v>764.4</v>
      </c>
      <c r="AD194">
        <v>659.5</v>
      </c>
      <c r="AE194">
        <v>605</v>
      </c>
      <c r="AF194">
        <v>580.29999999999995</v>
      </c>
      <c r="AG194">
        <v>560</v>
      </c>
      <c r="AH194">
        <v>529.29999999999995</v>
      </c>
      <c r="AI194">
        <v>0</v>
      </c>
      <c r="AJ194">
        <v>0</v>
      </c>
      <c r="AK194">
        <v>0</v>
      </c>
      <c r="AL194">
        <v>0</v>
      </c>
      <c r="AM194">
        <v>0</v>
      </c>
      <c r="AN194">
        <v>0</v>
      </c>
      <c r="AO194">
        <v>0</v>
      </c>
      <c r="AP194">
        <v>736.4</v>
      </c>
      <c r="AQ194">
        <v>600.70000000000005</v>
      </c>
      <c r="AR194">
        <v>532.6</v>
      </c>
      <c r="AS194">
        <v>498</v>
      </c>
      <c r="AT194">
        <v>478.8</v>
      </c>
      <c r="AU194">
        <v>463.9</v>
      </c>
      <c r="AV194">
        <v>441</v>
      </c>
      <c r="AW194">
        <v>0</v>
      </c>
      <c r="AX194">
        <v>0</v>
      </c>
      <c r="AY194">
        <v>0</v>
      </c>
      <c r="AZ194">
        <v>0</v>
      </c>
      <c r="BA194">
        <v>0</v>
      </c>
      <c r="BB194">
        <v>0</v>
      </c>
      <c r="BC194">
        <v>0</v>
      </c>
      <c r="BD194">
        <v>951.7</v>
      </c>
      <c r="BE194">
        <v>719.1</v>
      </c>
      <c r="BF194">
        <v>597.1</v>
      </c>
      <c r="BG194">
        <v>530.1</v>
      </c>
      <c r="BH194">
        <v>496.7</v>
      </c>
      <c r="BI194">
        <v>468.6</v>
      </c>
      <c r="BJ194">
        <v>424</v>
      </c>
      <c r="BK194">
        <v>43</v>
      </c>
      <c r="BL194">
        <v>41</v>
      </c>
      <c r="BM194">
        <v>39.4</v>
      </c>
      <c r="BN194">
        <v>37.700000000000003</v>
      </c>
      <c r="BO194">
        <v>37.1</v>
      </c>
      <c r="BP194">
        <v>36.700000000000003</v>
      </c>
      <c r="BQ194">
        <v>36.5</v>
      </c>
      <c r="BR194">
        <v>143.30000000000001</v>
      </c>
      <c r="BS194">
        <v>146.9</v>
      </c>
      <c r="BT194">
        <v>148.5</v>
      </c>
      <c r="BU194">
        <v>150.1</v>
      </c>
      <c r="BV194">
        <v>150.4</v>
      </c>
      <c r="BW194">
        <v>171.7</v>
      </c>
      <c r="BX194">
        <v>175.7</v>
      </c>
      <c r="BY194">
        <v>988</v>
      </c>
      <c r="BZ194">
        <v>802.9</v>
      </c>
      <c r="CA194">
        <v>705</v>
      </c>
      <c r="CB194">
        <v>657.2</v>
      </c>
      <c r="CC194">
        <v>637.4</v>
      </c>
      <c r="CD194">
        <v>626</v>
      </c>
      <c r="CE194">
        <v>614.9</v>
      </c>
      <c r="CF194">
        <v>647.29999999999995</v>
      </c>
      <c r="CG194">
        <v>542.1</v>
      </c>
      <c r="CH194">
        <v>492</v>
      </c>
      <c r="CI194">
        <v>469.9</v>
      </c>
      <c r="CJ194">
        <v>459.6</v>
      </c>
      <c r="CK194">
        <v>454.1</v>
      </c>
      <c r="CL194">
        <v>447.8</v>
      </c>
      <c r="CM194">
        <v>614.4</v>
      </c>
      <c r="CN194">
        <v>521.9</v>
      </c>
      <c r="CO194">
        <v>480.1</v>
      </c>
      <c r="CP194">
        <v>459.9</v>
      </c>
      <c r="CQ194">
        <v>448.6</v>
      </c>
      <c r="CR194">
        <v>442.5</v>
      </c>
      <c r="CS194">
        <v>435</v>
      </c>
      <c r="CT194">
        <v>594.4</v>
      </c>
      <c r="CU194">
        <v>509.8</v>
      </c>
      <c r="CV194">
        <v>472.1</v>
      </c>
      <c r="CW194">
        <v>451.5</v>
      </c>
      <c r="CX194">
        <v>437.1</v>
      </c>
      <c r="CY194">
        <v>426.7</v>
      </c>
      <c r="CZ194">
        <v>414.8</v>
      </c>
      <c r="DA194">
        <v>601.70000000000005</v>
      </c>
      <c r="DB194">
        <v>502.3</v>
      </c>
      <c r="DC194">
        <v>464.1</v>
      </c>
      <c r="DD194">
        <v>449.3</v>
      </c>
      <c r="DE194">
        <v>434.5</v>
      </c>
      <c r="DF194">
        <v>420.1</v>
      </c>
      <c r="DG194">
        <v>398.5</v>
      </c>
      <c r="DH194">
        <v>590.20000000000005</v>
      </c>
      <c r="DI194">
        <v>491.7</v>
      </c>
      <c r="DJ194">
        <v>451.9</v>
      </c>
      <c r="DK194">
        <v>428.7</v>
      </c>
      <c r="DL194">
        <v>411.5</v>
      </c>
      <c r="DM194">
        <v>400.2</v>
      </c>
      <c r="DN194">
        <v>380.5</v>
      </c>
      <c r="DO194">
        <v>604.70000000000005</v>
      </c>
      <c r="DP194">
        <v>499.7</v>
      </c>
      <c r="DQ194">
        <v>455.6</v>
      </c>
      <c r="DR194">
        <v>428.8</v>
      </c>
      <c r="DS194">
        <v>406.3</v>
      </c>
      <c r="DT194">
        <v>386.6</v>
      </c>
      <c r="DU194">
        <v>358.7</v>
      </c>
      <c r="DV194">
        <v>675.1</v>
      </c>
      <c r="DW194">
        <v>540.29999999999995</v>
      </c>
      <c r="DX194">
        <v>476</v>
      </c>
      <c r="DY194">
        <v>443.8</v>
      </c>
      <c r="DZ194">
        <v>418.2</v>
      </c>
      <c r="EA194">
        <v>394.8</v>
      </c>
      <c r="EB194">
        <v>346.3</v>
      </c>
      <c r="EC194">
        <v>798.5</v>
      </c>
      <c r="ED194">
        <v>628.70000000000005</v>
      </c>
      <c r="EE194">
        <v>531.70000000000005</v>
      </c>
      <c r="EF194">
        <v>478.8</v>
      </c>
      <c r="EG194">
        <v>453.2</v>
      </c>
      <c r="EH194">
        <v>434.6</v>
      </c>
      <c r="EI194">
        <v>399.7</v>
      </c>
      <c r="EJ194">
        <v>922.1</v>
      </c>
      <c r="EK194">
        <v>725.9</v>
      </c>
      <c r="EL194">
        <v>614</v>
      </c>
      <c r="EM194">
        <v>552.79999999999995</v>
      </c>
      <c r="EN194">
        <v>523.20000000000005</v>
      </c>
      <c r="EO194">
        <v>494</v>
      </c>
      <c r="EP194">
        <v>443.7</v>
      </c>
      <c r="EQ194">
        <v>0.89739999999999998</v>
      </c>
      <c r="ER194">
        <v>1.1689000000000001</v>
      </c>
      <c r="ES194">
        <v>1.0713999999999999</v>
      </c>
      <c r="ET194">
        <v>0.60770000000000002</v>
      </c>
      <c r="EU194">
        <v>0.8024</v>
      </c>
      <c r="EV194">
        <v>0.89580000000000004</v>
      </c>
      <c r="EW194">
        <v>0</v>
      </c>
      <c r="EX194">
        <v>0</v>
      </c>
      <c r="EY194">
        <v>2024</v>
      </c>
      <c r="EZ194">
        <v>0.89219999999999999</v>
      </c>
      <c r="FA194">
        <v>672.5</v>
      </c>
      <c r="FB194" t="s">
        <v>7104</v>
      </c>
      <c r="FC194">
        <v>6.7380000000000004</v>
      </c>
      <c r="FD194">
        <v>2030</v>
      </c>
      <c r="FE194">
        <v>13.7</v>
      </c>
      <c r="FF194">
        <v>21.3</v>
      </c>
      <c r="FG194">
        <v>18.8</v>
      </c>
      <c r="FH194">
        <v>48.8</v>
      </c>
      <c r="FI194">
        <v>0</v>
      </c>
      <c r="FJ194">
        <v>772.4</v>
      </c>
      <c r="FK194">
        <v>618.1</v>
      </c>
      <c r="FL194">
        <v>560</v>
      </c>
      <c r="FM194">
        <v>987.3</v>
      </c>
      <c r="FN194">
        <v>747.8</v>
      </c>
      <c r="FO194">
        <v>669.8</v>
      </c>
      <c r="FP194">
        <v>671.5</v>
      </c>
      <c r="FQ194">
        <v>627.1</v>
      </c>
      <c r="FR194">
        <v>0.89349999999999996</v>
      </c>
      <c r="FS194">
        <v>0.95669999999999999</v>
      </c>
      <c r="FT194">
        <v>608.79999999999995</v>
      </c>
      <c r="FU194">
        <v>507.7</v>
      </c>
      <c r="FV194">
        <v>479.2</v>
      </c>
      <c r="FW194">
        <v>41.4</v>
      </c>
      <c r="FX194">
        <v>142.80000000000001</v>
      </c>
      <c r="FY194">
        <v>833.7</v>
      </c>
      <c r="FZ194">
        <v>572</v>
      </c>
      <c r="GA194">
        <v>549</v>
      </c>
      <c r="GB194">
        <v>512.29999999999995</v>
      </c>
      <c r="GC194">
        <v>474.4</v>
      </c>
      <c r="GD194">
        <v>426.6</v>
      </c>
      <c r="GE194">
        <v>368.5</v>
      </c>
      <c r="GF194">
        <v>300.10000000000002</v>
      </c>
      <c r="GG194">
        <v>332.4</v>
      </c>
      <c r="GH194">
        <v>383.8</v>
      </c>
    </row>
    <row r="195" spans="1:190" x14ac:dyDescent="0.25">
      <c r="A195" t="s">
        <v>6224</v>
      </c>
      <c r="B195" t="s">
        <v>6225</v>
      </c>
      <c r="C195" t="s">
        <v>6226</v>
      </c>
      <c r="D195" t="s">
        <v>6227</v>
      </c>
      <c r="E195" t="s">
        <v>1258</v>
      </c>
      <c r="F195" t="s">
        <v>3246</v>
      </c>
      <c r="G195" t="s">
        <v>2051</v>
      </c>
      <c r="H195">
        <v>2003</v>
      </c>
      <c r="I195" t="s">
        <v>5540</v>
      </c>
      <c r="J195" t="s">
        <v>5540</v>
      </c>
      <c r="K195" t="s">
        <v>924</v>
      </c>
      <c r="L195" t="s">
        <v>1698</v>
      </c>
      <c r="M195" t="s">
        <v>1781</v>
      </c>
      <c r="N195">
        <v>500</v>
      </c>
      <c r="O195" s="96">
        <v>45384.785868055558</v>
      </c>
      <c r="P195">
        <v>13.14</v>
      </c>
      <c r="Q195">
        <v>11.997999999999999</v>
      </c>
      <c r="R195">
        <v>2.2789999999999999</v>
      </c>
      <c r="S195">
        <v>3.87</v>
      </c>
      <c r="T195">
        <v>8709</v>
      </c>
      <c r="U195">
        <v>0</v>
      </c>
      <c r="V195">
        <v>0.14000000000000001</v>
      </c>
      <c r="W195">
        <v>559.6</v>
      </c>
      <c r="X195">
        <v>0.97370000000000001</v>
      </c>
      <c r="Y195">
        <v>616.20000000000005</v>
      </c>
      <c r="Z195">
        <v>1.1997</v>
      </c>
      <c r="AA195">
        <v>500.1</v>
      </c>
      <c r="AB195">
        <v>903.6</v>
      </c>
      <c r="AC195">
        <v>726.4</v>
      </c>
      <c r="AD195">
        <v>634.9</v>
      </c>
      <c r="AE195">
        <v>589.6</v>
      </c>
      <c r="AF195">
        <v>567</v>
      </c>
      <c r="AG195">
        <v>550.9</v>
      </c>
      <c r="AH195">
        <v>520.79999999999995</v>
      </c>
      <c r="AI195">
        <v>0</v>
      </c>
      <c r="AJ195">
        <v>0</v>
      </c>
      <c r="AK195">
        <v>0</v>
      </c>
      <c r="AL195">
        <v>0</v>
      </c>
      <c r="AM195">
        <v>0</v>
      </c>
      <c r="AN195">
        <v>0</v>
      </c>
      <c r="AO195">
        <v>0</v>
      </c>
      <c r="AP195">
        <v>697.2</v>
      </c>
      <c r="AQ195">
        <v>572</v>
      </c>
      <c r="AR195">
        <v>512.6</v>
      </c>
      <c r="AS195">
        <v>483.6</v>
      </c>
      <c r="AT195">
        <v>466.8</v>
      </c>
      <c r="AU195">
        <v>454.3</v>
      </c>
      <c r="AV195">
        <v>433.3</v>
      </c>
      <c r="AW195">
        <v>0</v>
      </c>
      <c r="AX195">
        <v>0</v>
      </c>
      <c r="AY195">
        <v>0</v>
      </c>
      <c r="AZ195">
        <v>0</v>
      </c>
      <c r="BA195">
        <v>0</v>
      </c>
      <c r="BB195">
        <v>0</v>
      </c>
      <c r="BC195">
        <v>0</v>
      </c>
      <c r="BD195">
        <v>900.7</v>
      </c>
      <c r="BE195">
        <v>683.9</v>
      </c>
      <c r="BF195">
        <v>574.79999999999995</v>
      </c>
      <c r="BG195">
        <v>515.29999999999995</v>
      </c>
      <c r="BH195">
        <v>484.1</v>
      </c>
      <c r="BI195">
        <v>458.8</v>
      </c>
      <c r="BJ195">
        <v>416.9</v>
      </c>
      <c r="BK195">
        <v>43.3</v>
      </c>
      <c r="BL195">
        <v>41.3</v>
      </c>
      <c r="BM195">
        <v>39.799999999999997</v>
      </c>
      <c r="BN195">
        <v>38.799999999999997</v>
      </c>
      <c r="BO195">
        <v>38.200000000000003</v>
      </c>
      <c r="BP195">
        <v>37.9</v>
      </c>
      <c r="BQ195">
        <v>37.9</v>
      </c>
      <c r="BR195">
        <v>143.1</v>
      </c>
      <c r="BS195">
        <v>146.19999999999999</v>
      </c>
      <c r="BT195">
        <v>148.80000000000001</v>
      </c>
      <c r="BU195">
        <v>150.69999999999999</v>
      </c>
      <c r="BV195">
        <v>150.30000000000001</v>
      </c>
      <c r="BW195">
        <v>148.4</v>
      </c>
      <c r="BX195">
        <v>175.3</v>
      </c>
      <c r="BY195">
        <v>931.8</v>
      </c>
      <c r="BZ195">
        <v>761.9</v>
      </c>
      <c r="CA195">
        <v>684.5</v>
      </c>
      <c r="CB195">
        <v>652.9</v>
      </c>
      <c r="CC195">
        <v>636.70000000000005</v>
      </c>
      <c r="CD195">
        <v>626.70000000000005</v>
      </c>
      <c r="CE195">
        <v>616.20000000000005</v>
      </c>
      <c r="CF195">
        <v>610.1</v>
      </c>
      <c r="CG195">
        <v>513</v>
      </c>
      <c r="CH195">
        <v>473.4</v>
      </c>
      <c r="CI195">
        <v>458.6</v>
      </c>
      <c r="CJ195">
        <v>451.4</v>
      </c>
      <c r="CK195">
        <v>446.8</v>
      </c>
      <c r="CL195">
        <v>441.4</v>
      </c>
      <c r="CM195">
        <v>578.70000000000005</v>
      </c>
      <c r="CN195">
        <v>494.1</v>
      </c>
      <c r="CO195">
        <v>460.1</v>
      </c>
      <c r="CP195">
        <v>446.2</v>
      </c>
      <c r="CQ195">
        <v>439.4</v>
      </c>
      <c r="CR195">
        <v>434.8</v>
      </c>
      <c r="CS195">
        <v>429.1</v>
      </c>
      <c r="CT195">
        <v>558.70000000000005</v>
      </c>
      <c r="CU195">
        <v>483</v>
      </c>
      <c r="CV195">
        <v>450.5</v>
      </c>
      <c r="CW195">
        <v>434.7</v>
      </c>
      <c r="CX195">
        <v>424.6</v>
      </c>
      <c r="CY195">
        <v>418.2</v>
      </c>
      <c r="CZ195">
        <v>409.2</v>
      </c>
      <c r="DA195">
        <v>570.6</v>
      </c>
      <c r="DB195">
        <v>486.9</v>
      </c>
      <c r="DC195">
        <v>451.2</v>
      </c>
      <c r="DD195">
        <v>431.2</v>
      </c>
      <c r="DE195">
        <v>417.1</v>
      </c>
      <c r="DF195">
        <v>406.2</v>
      </c>
      <c r="DG195">
        <v>390.8</v>
      </c>
      <c r="DH195">
        <v>565</v>
      </c>
      <c r="DI195">
        <v>472.5</v>
      </c>
      <c r="DJ195">
        <v>436.9</v>
      </c>
      <c r="DK195">
        <v>419.3</v>
      </c>
      <c r="DL195">
        <v>407.1</v>
      </c>
      <c r="DM195">
        <v>396.5</v>
      </c>
      <c r="DN195">
        <v>378.5</v>
      </c>
      <c r="DO195">
        <v>576.9</v>
      </c>
      <c r="DP195">
        <v>477.7</v>
      </c>
      <c r="DQ195">
        <v>437.1</v>
      </c>
      <c r="DR195">
        <v>413.4</v>
      </c>
      <c r="DS195">
        <v>394.7</v>
      </c>
      <c r="DT195">
        <v>381.4</v>
      </c>
      <c r="DU195">
        <v>358.5</v>
      </c>
      <c r="DV195">
        <v>640.4</v>
      </c>
      <c r="DW195">
        <v>513.6</v>
      </c>
      <c r="DX195">
        <v>454</v>
      </c>
      <c r="DY195">
        <v>423.4</v>
      </c>
      <c r="DZ195">
        <v>398.5</v>
      </c>
      <c r="EA195">
        <v>376</v>
      </c>
      <c r="EB195">
        <v>330.5</v>
      </c>
      <c r="EC195">
        <v>758</v>
      </c>
      <c r="ED195">
        <v>598.20000000000005</v>
      </c>
      <c r="EE195">
        <v>506.8</v>
      </c>
      <c r="EF195">
        <v>456.1</v>
      </c>
      <c r="EG195">
        <v>430.8</v>
      </c>
      <c r="EH195">
        <v>411.5</v>
      </c>
      <c r="EI195">
        <v>376.7</v>
      </c>
      <c r="EJ195">
        <v>875.3</v>
      </c>
      <c r="EK195">
        <v>690.8</v>
      </c>
      <c r="EL195">
        <v>585.20000000000005</v>
      </c>
      <c r="EM195">
        <v>526.29999999999995</v>
      </c>
      <c r="EN195">
        <v>497.4</v>
      </c>
      <c r="EO195">
        <v>475.1</v>
      </c>
      <c r="EP195">
        <v>425.3</v>
      </c>
      <c r="EQ195">
        <v>0.94540000000000002</v>
      </c>
      <c r="ER195">
        <v>1.2085999999999999</v>
      </c>
      <c r="ES195">
        <v>1.2090000000000001</v>
      </c>
      <c r="ET195">
        <v>0.64880000000000004</v>
      </c>
      <c r="EU195">
        <v>0.87909999999999999</v>
      </c>
      <c r="EV195">
        <v>0.99770000000000003</v>
      </c>
      <c r="EW195">
        <v>0</v>
      </c>
      <c r="EX195">
        <v>0</v>
      </c>
      <c r="EY195">
        <v>2024</v>
      </c>
      <c r="EZ195">
        <v>0.98899999999999999</v>
      </c>
      <c r="FA195">
        <v>606.70000000000005</v>
      </c>
      <c r="FB195" t="s">
        <v>6463</v>
      </c>
      <c r="FC195">
        <v>9.0890000000000004</v>
      </c>
      <c r="FD195">
        <v>4765</v>
      </c>
      <c r="FE195">
        <v>24.6</v>
      </c>
      <c r="FF195">
        <v>33.5</v>
      </c>
      <c r="FG195">
        <v>24.8</v>
      </c>
      <c r="FH195">
        <v>0</v>
      </c>
      <c r="FI195">
        <v>89.2</v>
      </c>
      <c r="FJ195">
        <v>719.4</v>
      </c>
      <c r="FK195">
        <v>554.1</v>
      </c>
      <c r="FL195">
        <v>496.3</v>
      </c>
      <c r="FM195">
        <v>924.8</v>
      </c>
      <c r="FN195">
        <v>682.5</v>
      </c>
      <c r="FO195">
        <v>601.4</v>
      </c>
      <c r="FP195">
        <v>605.6</v>
      </c>
      <c r="FQ195">
        <v>563.9</v>
      </c>
      <c r="FR195">
        <v>0.99070000000000003</v>
      </c>
      <c r="FS195">
        <v>1.0639000000000001</v>
      </c>
      <c r="FT195">
        <v>535.4</v>
      </c>
      <c r="FU195">
        <v>449.1</v>
      </c>
      <c r="FV195">
        <v>430.9</v>
      </c>
      <c r="FW195">
        <v>38.6</v>
      </c>
      <c r="FX195">
        <v>140.5</v>
      </c>
      <c r="FY195">
        <v>688.2</v>
      </c>
      <c r="FZ195">
        <v>489</v>
      </c>
      <c r="GA195">
        <v>473.4</v>
      </c>
      <c r="GB195">
        <v>446</v>
      </c>
      <c r="GC195">
        <v>419.1</v>
      </c>
      <c r="GD195">
        <v>389.9</v>
      </c>
      <c r="GE195">
        <v>354.1</v>
      </c>
      <c r="GF195">
        <v>291.89999999999998</v>
      </c>
      <c r="GG195">
        <v>331.4</v>
      </c>
      <c r="GH195">
        <v>382.7</v>
      </c>
    </row>
    <row r="196" spans="1:190" x14ac:dyDescent="0.25">
      <c r="A196" t="s">
        <v>5540</v>
      </c>
      <c r="B196" t="s">
        <v>6883</v>
      </c>
      <c r="C196" t="s">
        <v>6884</v>
      </c>
      <c r="D196" t="s">
        <v>6885</v>
      </c>
      <c r="E196" t="s">
        <v>5816</v>
      </c>
      <c r="F196" t="s">
        <v>6886</v>
      </c>
      <c r="G196" t="s">
        <v>2051</v>
      </c>
      <c r="H196">
        <v>1983</v>
      </c>
      <c r="I196" t="s">
        <v>5540</v>
      </c>
      <c r="J196" t="s">
        <v>5540</v>
      </c>
      <c r="K196" t="s">
        <v>924</v>
      </c>
      <c r="L196" t="s">
        <v>1698</v>
      </c>
      <c r="M196" t="s">
        <v>971</v>
      </c>
      <c r="N196">
        <v>275</v>
      </c>
      <c r="O196" s="96">
        <v>45382.868541666663</v>
      </c>
      <c r="P196">
        <v>6.86</v>
      </c>
      <c r="Q196">
        <v>6.149</v>
      </c>
      <c r="R196">
        <v>1.179</v>
      </c>
      <c r="S196">
        <v>2.4500000000000002</v>
      </c>
      <c r="T196">
        <v>856</v>
      </c>
      <c r="U196">
        <v>0</v>
      </c>
      <c r="V196">
        <v>0.18</v>
      </c>
      <c r="W196">
        <v>736.5</v>
      </c>
      <c r="X196">
        <v>0.74650000000000005</v>
      </c>
      <c r="Y196">
        <v>803.7</v>
      </c>
      <c r="Z196">
        <v>0.91449999999999998</v>
      </c>
      <c r="AA196">
        <v>656.1</v>
      </c>
      <c r="AB196">
        <v>1203.8</v>
      </c>
      <c r="AC196">
        <v>967.6</v>
      </c>
      <c r="AD196">
        <v>840.5</v>
      </c>
      <c r="AE196">
        <v>764.9</v>
      </c>
      <c r="AF196">
        <v>726.1</v>
      </c>
      <c r="AG196">
        <v>703.2</v>
      </c>
      <c r="AH196">
        <v>673.3</v>
      </c>
      <c r="AI196">
        <v>0</v>
      </c>
      <c r="AJ196">
        <v>0</v>
      </c>
      <c r="AK196">
        <v>0</v>
      </c>
      <c r="AL196">
        <v>0</v>
      </c>
      <c r="AM196">
        <v>0</v>
      </c>
      <c r="AN196">
        <v>0</v>
      </c>
      <c r="AO196">
        <v>0</v>
      </c>
      <c r="AP196">
        <v>923.1</v>
      </c>
      <c r="AQ196">
        <v>762.6</v>
      </c>
      <c r="AR196">
        <v>681.8</v>
      </c>
      <c r="AS196">
        <v>634.29999999999995</v>
      </c>
      <c r="AT196">
        <v>606.1</v>
      </c>
      <c r="AU196">
        <v>583.9</v>
      </c>
      <c r="AV196">
        <v>547.6</v>
      </c>
      <c r="AW196">
        <v>0</v>
      </c>
      <c r="AX196">
        <v>0</v>
      </c>
      <c r="AY196">
        <v>0</v>
      </c>
      <c r="AZ196">
        <v>0</v>
      </c>
      <c r="BA196">
        <v>0</v>
      </c>
      <c r="BB196">
        <v>0</v>
      </c>
      <c r="BC196">
        <v>0</v>
      </c>
      <c r="BD196">
        <v>1200.0999999999999</v>
      </c>
      <c r="BE196">
        <v>910.3</v>
      </c>
      <c r="BF196">
        <v>762.3</v>
      </c>
      <c r="BG196">
        <v>675.5</v>
      </c>
      <c r="BH196">
        <v>628.6</v>
      </c>
      <c r="BI196">
        <v>588.20000000000005</v>
      </c>
      <c r="BJ196">
        <v>514.5</v>
      </c>
      <c r="BK196">
        <v>43.4</v>
      </c>
      <c r="BL196">
        <v>41.5</v>
      </c>
      <c r="BM196">
        <v>39.6</v>
      </c>
      <c r="BN196">
        <v>37.9</v>
      </c>
      <c r="BO196">
        <v>37.4</v>
      </c>
      <c r="BP196">
        <v>37.5</v>
      </c>
      <c r="BQ196">
        <v>38.700000000000003</v>
      </c>
      <c r="BR196">
        <v>146</v>
      </c>
      <c r="BS196">
        <v>150.69999999999999</v>
      </c>
      <c r="BT196">
        <v>154.1</v>
      </c>
      <c r="BU196">
        <v>165.5</v>
      </c>
      <c r="BV196">
        <v>177.2</v>
      </c>
      <c r="BW196">
        <v>177.9</v>
      </c>
      <c r="BX196">
        <v>176.2</v>
      </c>
      <c r="BY196">
        <v>1241.5999999999999</v>
      </c>
      <c r="BZ196">
        <v>1022.3</v>
      </c>
      <c r="CA196">
        <v>909.6</v>
      </c>
      <c r="CB196">
        <v>852.6</v>
      </c>
      <c r="CC196">
        <v>832.6</v>
      </c>
      <c r="CD196">
        <v>825.5</v>
      </c>
      <c r="CE196">
        <v>832.9</v>
      </c>
      <c r="CF196">
        <v>813.9</v>
      </c>
      <c r="CG196">
        <v>688.5</v>
      </c>
      <c r="CH196">
        <v>636.70000000000005</v>
      </c>
      <c r="CI196">
        <v>611.6</v>
      </c>
      <c r="CJ196">
        <v>597.6</v>
      </c>
      <c r="CK196">
        <v>591</v>
      </c>
      <c r="CL196">
        <v>586.29999999999995</v>
      </c>
      <c r="CM196">
        <v>773.4</v>
      </c>
      <c r="CN196">
        <v>665.6</v>
      </c>
      <c r="CO196">
        <v>621.29999999999995</v>
      </c>
      <c r="CP196">
        <v>596</v>
      </c>
      <c r="CQ196">
        <v>578.6</v>
      </c>
      <c r="CR196">
        <v>569.79999999999995</v>
      </c>
      <c r="CS196">
        <v>561.4</v>
      </c>
      <c r="CT196">
        <v>750.9</v>
      </c>
      <c r="CU196">
        <v>652.79999999999995</v>
      </c>
      <c r="CV196">
        <v>609.29999999999995</v>
      </c>
      <c r="CW196">
        <v>579</v>
      </c>
      <c r="CX196">
        <v>555.79999999999995</v>
      </c>
      <c r="CY196">
        <v>539.29999999999995</v>
      </c>
      <c r="CZ196">
        <v>522.6</v>
      </c>
      <c r="DA196">
        <v>734.2</v>
      </c>
      <c r="DB196">
        <v>630.29999999999995</v>
      </c>
      <c r="DC196">
        <v>587</v>
      </c>
      <c r="DD196">
        <v>562.5</v>
      </c>
      <c r="DE196">
        <v>548.1</v>
      </c>
      <c r="DF196">
        <v>523.79999999999995</v>
      </c>
      <c r="DG196">
        <v>485.9</v>
      </c>
      <c r="DH196">
        <v>729.2</v>
      </c>
      <c r="DI196">
        <v>625.70000000000005</v>
      </c>
      <c r="DJ196">
        <v>575.4</v>
      </c>
      <c r="DK196">
        <v>535.9</v>
      </c>
      <c r="DL196">
        <v>504.2</v>
      </c>
      <c r="DM196">
        <v>478.7</v>
      </c>
      <c r="DN196">
        <v>438.2</v>
      </c>
      <c r="DO196">
        <v>753.2</v>
      </c>
      <c r="DP196">
        <v>637.6</v>
      </c>
      <c r="DQ196">
        <v>585.29999999999995</v>
      </c>
      <c r="DR196">
        <v>542.4</v>
      </c>
      <c r="DS196">
        <v>503.1</v>
      </c>
      <c r="DT196">
        <v>463.7</v>
      </c>
      <c r="DU196">
        <v>387</v>
      </c>
      <c r="DV196">
        <v>841.2</v>
      </c>
      <c r="DW196">
        <v>693.8</v>
      </c>
      <c r="DX196">
        <v>614.20000000000005</v>
      </c>
      <c r="DY196">
        <v>570.6</v>
      </c>
      <c r="DZ196">
        <v>531.29999999999995</v>
      </c>
      <c r="EA196">
        <v>491.5</v>
      </c>
      <c r="EB196">
        <v>386.1</v>
      </c>
      <c r="EC196">
        <v>1009.9</v>
      </c>
      <c r="ED196">
        <v>791</v>
      </c>
      <c r="EE196">
        <v>671.3</v>
      </c>
      <c r="EF196">
        <v>607.79999999999995</v>
      </c>
      <c r="EG196">
        <v>567.9</v>
      </c>
      <c r="EH196">
        <v>531.79999999999995</v>
      </c>
      <c r="EI196">
        <v>456.1</v>
      </c>
      <c r="EJ196">
        <v>1166.0999999999999</v>
      </c>
      <c r="EK196">
        <v>912.9</v>
      </c>
      <c r="EL196">
        <v>771.3</v>
      </c>
      <c r="EM196">
        <v>677.2</v>
      </c>
      <c r="EN196">
        <v>619.6</v>
      </c>
      <c r="EO196">
        <v>580.9</v>
      </c>
      <c r="EP196">
        <v>513.79999999999995</v>
      </c>
      <c r="EQ196">
        <v>0.71189999999999998</v>
      </c>
      <c r="ER196">
        <v>0.91769999999999996</v>
      </c>
      <c r="ES196">
        <v>1.2217</v>
      </c>
      <c r="ET196">
        <v>0.66930000000000001</v>
      </c>
      <c r="EU196">
        <v>0.89790000000000003</v>
      </c>
      <c r="EV196">
        <v>1.016</v>
      </c>
      <c r="EW196">
        <v>0</v>
      </c>
      <c r="EX196">
        <v>0</v>
      </c>
      <c r="EY196">
        <v>2024</v>
      </c>
      <c r="EZ196">
        <v>1.0074000000000001</v>
      </c>
      <c r="FA196">
        <v>595.6</v>
      </c>
      <c r="FB196" t="s">
        <v>7206</v>
      </c>
      <c r="FC196">
        <v>9.3759999999999994</v>
      </c>
      <c r="FD196">
        <v>6074</v>
      </c>
      <c r="FE196">
        <v>26.5</v>
      </c>
      <c r="FF196">
        <v>37.799999999999997</v>
      </c>
      <c r="FG196">
        <v>30.4</v>
      </c>
      <c r="FH196">
        <v>0</v>
      </c>
      <c r="FI196">
        <v>106.8</v>
      </c>
      <c r="FJ196">
        <v>699</v>
      </c>
      <c r="FK196">
        <v>545</v>
      </c>
      <c r="FL196">
        <v>491.1</v>
      </c>
      <c r="FM196">
        <v>896.5</v>
      </c>
      <c r="FN196">
        <v>668.2</v>
      </c>
      <c r="FO196">
        <v>590.6</v>
      </c>
      <c r="FP196">
        <v>592.6</v>
      </c>
      <c r="FQ196">
        <v>555.9</v>
      </c>
      <c r="FR196">
        <v>1.0125</v>
      </c>
      <c r="FS196">
        <v>1.0793999999999999</v>
      </c>
      <c r="FT196">
        <v>540.4</v>
      </c>
      <c r="FU196">
        <v>450.5</v>
      </c>
      <c r="FV196">
        <v>433.1</v>
      </c>
      <c r="FW196">
        <v>37.799999999999997</v>
      </c>
      <c r="FX196">
        <v>138.9</v>
      </c>
      <c r="FY196">
        <v>667.6</v>
      </c>
      <c r="FZ196">
        <v>480.2</v>
      </c>
      <c r="GA196">
        <v>465.6</v>
      </c>
      <c r="GB196">
        <v>440.5</v>
      </c>
      <c r="GC196">
        <v>415.9</v>
      </c>
      <c r="GD196">
        <v>389.1</v>
      </c>
      <c r="GE196">
        <v>358.6</v>
      </c>
      <c r="GF196">
        <v>303</v>
      </c>
      <c r="GG196">
        <v>357.8</v>
      </c>
      <c r="GH196">
        <v>413.2</v>
      </c>
    </row>
    <row r="197" spans="1:190" x14ac:dyDescent="0.25">
      <c r="A197" t="s">
        <v>6303</v>
      </c>
      <c r="B197" t="s">
        <v>6304</v>
      </c>
      <c r="C197" t="s">
        <v>6305</v>
      </c>
      <c r="D197" t="s">
        <v>6306</v>
      </c>
      <c r="E197" t="s">
        <v>1287</v>
      </c>
      <c r="F197" t="s">
        <v>1930</v>
      </c>
      <c r="G197" t="s">
        <v>7224</v>
      </c>
      <c r="H197">
        <v>1986</v>
      </c>
      <c r="I197" t="s">
        <v>5540</v>
      </c>
      <c r="J197" t="s">
        <v>5540</v>
      </c>
      <c r="K197" t="s">
        <v>924</v>
      </c>
      <c r="L197" t="s">
        <v>1698</v>
      </c>
      <c r="M197" t="s">
        <v>1782</v>
      </c>
      <c r="N197">
        <v>447</v>
      </c>
      <c r="O197" s="96">
        <v>45382.872118055559</v>
      </c>
      <c r="P197">
        <v>8.9610000000000003</v>
      </c>
      <c r="Q197">
        <v>7.6790000000000003</v>
      </c>
      <c r="R197">
        <v>1.76</v>
      </c>
      <c r="S197">
        <v>3.39</v>
      </c>
      <c r="T197">
        <v>2701</v>
      </c>
      <c r="U197">
        <v>0</v>
      </c>
      <c r="V197">
        <v>0</v>
      </c>
      <c r="W197">
        <v>654.9</v>
      </c>
      <c r="X197">
        <v>0.8427</v>
      </c>
      <c r="Y197">
        <v>712</v>
      </c>
      <c r="Z197">
        <v>1.0182</v>
      </c>
      <c r="AA197">
        <v>589.29999999999995</v>
      </c>
      <c r="AB197">
        <v>1018.8</v>
      </c>
      <c r="AC197">
        <v>832.4</v>
      </c>
      <c r="AD197">
        <v>735.9</v>
      </c>
      <c r="AE197">
        <v>686</v>
      </c>
      <c r="AF197">
        <v>654.4</v>
      </c>
      <c r="AG197">
        <v>635</v>
      </c>
      <c r="AH197">
        <v>608.79999999999995</v>
      </c>
      <c r="AI197">
        <v>0</v>
      </c>
      <c r="AJ197">
        <v>0</v>
      </c>
      <c r="AK197">
        <v>0</v>
      </c>
      <c r="AL197">
        <v>0</v>
      </c>
      <c r="AM197">
        <v>0</v>
      </c>
      <c r="AN197">
        <v>0</v>
      </c>
      <c r="AO197">
        <v>0</v>
      </c>
      <c r="AP197">
        <v>791.7</v>
      </c>
      <c r="AQ197">
        <v>665.9</v>
      </c>
      <c r="AR197">
        <v>605.4</v>
      </c>
      <c r="AS197">
        <v>573.29999999999995</v>
      </c>
      <c r="AT197">
        <v>552.70000000000005</v>
      </c>
      <c r="AU197">
        <v>538</v>
      </c>
      <c r="AV197">
        <v>514.5</v>
      </c>
      <c r="AW197">
        <v>0</v>
      </c>
      <c r="AX197">
        <v>0</v>
      </c>
      <c r="AY197">
        <v>0</v>
      </c>
      <c r="AZ197">
        <v>0</v>
      </c>
      <c r="BA197">
        <v>0</v>
      </c>
      <c r="BB197">
        <v>0</v>
      </c>
      <c r="BC197">
        <v>0</v>
      </c>
      <c r="BD197">
        <v>1021</v>
      </c>
      <c r="BE197">
        <v>788.1</v>
      </c>
      <c r="BF197">
        <v>672.3</v>
      </c>
      <c r="BG197">
        <v>608.6</v>
      </c>
      <c r="BH197">
        <v>572.70000000000005</v>
      </c>
      <c r="BI197">
        <v>543.29999999999995</v>
      </c>
      <c r="BJ197">
        <v>492.3</v>
      </c>
      <c r="BK197">
        <v>42</v>
      </c>
      <c r="BL197">
        <v>39.799999999999997</v>
      </c>
      <c r="BM197">
        <v>37.6</v>
      </c>
      <c r="BN197">
        <v>36.9</v>
      </c>
      <c r="BO197">
        <v>36.700000000000003</v>
      </c>
      <c r="BP197">
        <v>36.6</v>
      </c>
      <c r="BQ197">
        <v>37</v>
      </c>
      <c r="BR197">
        <v>145.30000000000001</v>
      </c>
      <c r="BS197">
        <v>150.1</v>
      </c>
      <c r="BT197">
        <v>153.80000000000001</v>
      </c>
      <c r="BU197">
        <v>161.4</v>
      </c>
      <c r="BV197">
        <v>175.8</v>
      </c>
      <c r="BW197">
        <v>178.1</v>
      </c>
      <c r="BX197">
        <v>178.1</v>
      </c>
      <c r="BY197">
        <v>997.2</v>
      </c>
      <c r="BZ197">
        <v>841.2</v>
      </c>
      <c r="CA197">
        <v>770.2</v>
      </c>
      <c r="CB197">
        <v>747</v>
      </c>
      <c r="CC197">
        <v>736.9</v>
      </c>
      <c r="CD197">
        <v>732.3</v>
      </c>
      <c r="CE197">
        <v>730.9</v>
      </c>
      <c r="CF197">
        <v>666.9</v>
      </c>
      <c r="CG197">
        <v>586.9</v>
      </c>
      <c r="CH197">
        <v>556</v>
      </c>
      <c r="CI197">
        <v>543.5</v>
      </c>
      <c r="CJ197">
        <v>537.9</v>
      </c>
      <c r="CK197">
        <v>534.5</v>
      </c>
      <c r="CL197">
        <v>530.1</v>
      </c>
      <c r="CM197">
        <v>640.5</v>
      </c>
      <c r="CN197">
        <v>573.9</v>
      </c>
      <c r="CO197">
        <v>546.1</v>
      </c>
      <c r="CP197">
        <v>531.79999999999995</v>
      </c>
      <c r="CQ197">
        <v>525.9</v>
      </c>
      <c r="CR197">
        <v>520.9</v>
      </c>
      <c r="CS197">
        <v>514</v>
      </c>
      <c r="CT197">
        <v>627</v>
      </c>
      <c r="CU197">
        <v>566.5</v>
      </c>
      <c r="CV197">
        <v>538.1</v>
      </c>
      <c r="CW197">
        <v>519.5</v>
      </c>
      <c r="CX197">
        <v>507.2</v>
      </c>
      <c r="CY197">
        <v>500.4</v>
      </c>
      <c r="CZ197">
        <v>488.7</v>
      </c>
      <c r="DA197">
        <v>639.9</v>
      </c>
      <c r="DB197">
        <v>570</v>
      </c>
      <c r="DC197">
        <v>537.79999999999995</v>
      </c>
      <c r="DD197">
        <v>515.5</v>
      </c>
      <c r="DE197">
        <v>497.9</v>
      </c>
      <c r="DF197">
        <v>484.5</v>
      </c>
      <c r="DG197">
        <v>467.1</v>
      </c>
      <c r="DH197">
        <v>676.5</v>
      </c>
      <c r="DI197">
        <v>574.70000000000005</v>
      </c>
      <c r="DJ197">
        <v>532.20000000000005</v>
      </c>
      <c r="DK197">
        <v>504.2</v>
      </c>
      <c r="DL197">
        <v>483.3</v>
      </c>
      <c r="DM197">
        <v>466.8</v>
      </c>
      <c r="DN197">
        <v>443.5</v>
      </c>
      <c r="DO197">
        <v>695</v>
      </c>
      <c r="DP197">
        <v>585.5</v>
      </c>
      <c r="DQ197">
        <v>537.70000000000005</v>
      </c>
      <c r="DR197">
        <v>506.4</v>
      </c>
      <c r="DS197">
        <v>480.6</v>
      </c>
      <c r="DT197">
        <v>458.1</v>
      </c>
      <c r="DU197">
        <v>415.1</v>
      </c>
      <c r="DV197">
        <v>765.1</v>
      </c>
      <c r="DW197">
        <v>626.6</v>
      </c>
      <c r="DX197">
        <v>561.4</v>
      </c>
      <c r="DY197">
        <v>525.6</v>
      </c>
      <c r="DZ197">
        <v>496.3</v>
      </c>
      <c r="EA197">
        <v>470.1</v>
      </c>
      <c r="EB197">
        <v>414.2</v>
      </c>
      <c r="EC197">
        <v>901.1</v>
      </c>
      <c r="ED197">
        <v>713.4</v>
      </c>
      <c r="EE197">
        <v>610.9</v>
      </c>
      <c r="EF197">
        <v>556.70000000000005</v>
      </c>
      <c r="EG197">
        <v>524.4</v>
      </c>
      <c r="EH197">
        <v>497.3</v>
      </c>
      <c r="EI197">
        <v>448.5</v>
      </c>
      <c r="EJ197">
        <v>1040.5999999999999</v>
      </c>
      <c r="EK197">
        <v>823.7</v>
      </c>
      <c r="EL197">
        <v>701.6</v>
      </c>
      <c r="EM197">
        <v>625</v>
      </c>
      <c r="EN197">
        <v>571.79999999999995</v>
      </c>
      <c r="EO197">
        <v>537.6</v>
      </c>
      <c r="EP197">
        <v>486.7</v>
      </c>
      <c r="EQ197">
        <v>0.82320000000000004</v>
      </c>
      <c r="ER197">
        <v>1.0229999999999999</v>
      </c>
      <c r="ES197">
        <v>1.2528999999999999</v>
      </c>
      <c r="ET197">
        <v>0.70399999999999996</v>
      </c>
      <c r="EU197">
        <v>0.93440000000000001</v>
      </c>
      <c r="EV197">
        <v>1.0627</v>
      </c>
      <c r="EW197">
        <v>0</v>
      </c>
      <c r="EX197">
        <v>0</v>
      </c>
      <c r="EY197">
        <v>2024</v>
      </c>
      <c r="EZ197">
        <v>1.0414000000000001</v>
      </c>
      <c r="FA197">
        <v>576.1</v>
      </c>
      <c r="FB197" t="s">
        <v>6157</v>
      </c>
      <c r="FC197">
        <v>9.8160000000000007</v>
      </c>
      <c r="FD197">
        <v>6439</v>
      </c>
      <c r="FE197">
        <v>28.4</v>
      </c>
      <c r="FF197">
        <v>41.2</v>
      </c>
      <c r="FG197">
        <v>39.1</v>
      </c>
      <c r="FH197">
        <v>114.9</v>
      </c>
      <c r="FI197">
        <v>0</v>
      </c>
      <c r="FJ197">
        <v>666.8</v>
      </c>
      <c r="FK197">
        <v>528.6</v>
      </c>
      <c r="FL197">
        <v>478.9</v>
      </c>
      <c r="FM197">
        <v>852.3</v>
      </c>
      <c r="FN197">
        <v>642.1</v>
      </c>
      <c r="FO197">
        <v>564.6</v>
      </c>
      <c r="FP197">
        <v>572</v>
      </c>
      <c r="FQ197">
        <v>538.20000000000005</v>
      </c>
      <c r="FR197">
        <v>1.0488999999999999</v>
      </c>
      <c r="FS197">
        <v>1.1148</v>
      </c>
      <c r="FT197">
        <v>526.20000000000005</v>
      </c>
      <c r="FU197">
        <v>446.6</v>
      </c>
      <c r="FV197">
        <v>432.3</v>
      </c>
      <c r="FW197">
        <v>37.9</v>
      </c>
      <c r="FX197">
        <v>174.8</v>
      </c>
      <c r="FY197">
        <v>662.5</v>
      </c>
      <c r="FZ197">
        <v>476.3</v>
      </c>
      <c r="GA197">
        <v>462.1</v>
      </c>
      <c r="GB197">
        <v>438.2</v>
      </c>
      <c r="GC197">
        <v>414</v>
      </c>
      <c r="GD197">
        <v>396.7</v>
      </c>
      <c r="GE197">
        <v>378.6</v>
      </c>
      <c r="GF197">
        <v>316.10000000000002</v>
      </c>
      <c r="GG197">
        <v>340.3</v>
      </c>
      <c r="GH197">
        <v>389.9</v>
      </c>
    </row>
    <row r="198" spans="1:190" x14ac:dyDescent="0.25">
      <c r="A198" t="s">
        <v>5560</v>
      </c>
      <c r="B198" t="s">
        <v>6393</v>
      </c>
      <c r="C198" t="s">
        <v>622</v>
      </c>
      <c r="D198" t="s">
        <v>623</v>
      </c>
      <c r="E198" t="s">
        <v>565</v>
      </c>
      <c r="F198" t="s">
        <v>379</v>
      </c>
      <c r="G198" t="s">
        <v>7224</v>
      </c>
      <c r="H198">
        <v>1983</v>
      </c>
      <c r="I198" t="s">
        <v>5561</v>
      </c>
      <c r="J198" t="s">
        <v>5540</v>
      </c>
      <c r="K198" t="s">
        <v>924</v>
      </c>
      <c r="L198" t="s">
        <v>1698</v>
      </c>
      <c r="M198" t="s">
        <v>1781</v>
      </c>
      <c r="N198">
        <v>575</v>
      </c>
      <c r="O198" s="96">
        <v>45382.870289351849</v>
      </c>
      <c r="P198">
        <v>10.82</v>
      </c>
      <c r="Q198">
        <v>9.1959999999999997</v>
      </c>
      <c r="R198">
        <v>2.1190000000000002</v>
      </c>
      <c r="S198">
        <v>3.65</v>
      </c>
      <c r="T198">
        <v>4619</v>
      </c>
      <c r="U198">
        <v>0</v>
      </c>
      <c r="V198">
        <v>0.17</v>
      </c>
      <c r="W198">
        <v>625.29999999999995</v>
      </c>
      <c r="X198">
        <v>0.88649999999999995</v>
      </c>
      <c r="Y198">
        <v>676.8</v>
      </c>
      <c r="Z198">
        <v>1.0759000000000001</v>
      </c>
      <c r="AA198">
        <v>557.70000000000005</v>
      </c>
      <c r="AB198">
        <v>1010.7</v>
      </c>
      <c r="AC198">
        <v>814.7</v>
      </c>
      <c r="AD198">
        <v>707.2</v>
      </c>
      <c r="AE198">
        <v>646.6</v>
      </c>
      <c r="AF198">
        <v>612.20000000000005</v>
      </c>
      <c r="AG198">
        <v>589.1</v>
      </c>
      <c r="AH198">
        <v>560.1</v>
      </c>
      <c r="AI198">
        <v>0</v>
      </c>
      <c r="AJ198">
        <v>0</v>
      </c>
      <c r="AK198">
        <v>0</v>
      </c>
      <c r="AL198">
        <v>0</v>
      </c>
      <c r="AM198">
        <v>0</v>
      </c>
      <c r="AN198">
        <v>0</v>
      </c>
      <c r="AO198">
        <v>0</v>
      </c>
      <c r="AP198">
        <v>782.7</v>
      </c>
      <c r="AQ198">
        <v>644.79999999999995</v>
      </c>
      <c r="AR198">
        <v>575.9</v>
      </c>
      <c r="AS198">
        <v>538.79999999999995</v>
      </c>
      <c r="AT198">
        <v>516.6</v>
      </c>
      <c r="AU198">
        <v>500.6</v>
      </c>
      <c r="AV198">
        <v>477.1</v>
      </c>
      <c r="AW198">
        <v>0</v>
      </c>
      <c r="AX198">
        <v>0</v>
      </c>
      <c r="AY198">
        <v>0</v>
      </c>
      <c r="AZ198">
        <v>0</v>
      </c>
      <c r="BA198">
        <v>0</v>
      </c>
      <c r="BB198">
        <v>0</v>
      </c>
      <c r="BC198">
        <v>0</v>
      </c>
      <c r="BD198">
        <v>1009.6</v>
      </c>
      <c r="BE198">
        <v>768.5</v>
      </c>
      <c r="BF198">
        <v>642.9</v>
      </c>
      <c r="BG198">
        <v>572.29999999999995</v>
      </c>
      <c r="BH198">
        <v>535.20000000000005</v>
      </c>
      <c r="BI198">
        <v>505.9</v>
      </c>
      <c r="BJ198">
        <v>459.1</v>
      </c>
      <c r="BK198">
        <v>42.1</v>
      </c>
      <c r="BL198">
        <v>40.5</v>
      </c>
      <c r="BM198">
        <v>38.6</v>
      </c>
      <c r="BN198">
        <v>36.9</v>
      </c>
      <c r="BO198">
        <v>36.4</v>
      </c>
      <c r="BP198">
        <v>36.1</v>
      </c>
      <c r="BQ198">
        <v>36</v>
      </c>
      <c r="BR198">
        <v>144</v>
      </c>
      <c r="BS198">
        <v>148.69999999999999</v>
      </c>
      <c r="BT198">
        <v>151.80000000000001</v>
      </c>
      <c r="BU198">
        <v>158</v>
      </c>
      <c r="BV198">
        <v>170</v>
      </c>
      <c r="BW198">
        <v>177.2</v>
      </c>
      <c r="BX198">
        <v>178.1</v>
      </c>
      <c r="BY198">
        <v>1022.3</v>
      </c>
      <c r="BZ198">
        <v>843.1</v>
      </c>
      <c r="CA198">
        <v>749.3</v>
      </c>
      <c r="CB198">
        <v>703.7</v>
      </c>
      <c r="CC198">
        <v>685.1</v>
      </c>
      <c r="CD198">
        <v>674.4</v>
      </c>
      <c r="CE198">
        <v>663.9</v>
      </c>
      <c r="CF198">
        <v>676.6</v>
      </c>
      <c r="CG198">
        <v>576.20000000000005</v>
      </c>
      <c r="CH198">
        <v>531.20000000000005</v>
      </c>
      <c r="CI198">
        <v>510.3</v>
      </c>
      <c r="CJ198">
        <v>499.8</v>
      </c>
      <c r="CK198">
        <v>494.5</v>
      </c>
      <c r="CL198">
        <v>487.5</v>
      </c>
      <c r="CM198">
        <v>645.9</v>
      </c>
      <c r="CN198">
        <v>557.9</v>
      </c>
      <c r="CO198">
        <v>519.79999999999995</v>
      </c>
      <c r="CP198">
        <v>500.3</v>
      </c>
      <c r="CQ198">
        <v>488.8</v>
      </c>
      <c r="CR198">
        <v>482.3</v>
      </c>
      <c r="CS198">
        <v>474.1</v>
      </c>
      <c r="CT198">
        <v>629.70000000000005</v>
      </c>
      <c r="CU198">
        <v>547.1</v>
      </c>
      <c r="CV198">
        <v>511.4</v>
      </c>
      <c r="CW198">
        <v>491</v>
      </c>
      <c r="CX198">
        <v>476.4</v>
      </c>
      <c r="CY198">
        <v>465.5</v>
      </c>
      <c r="CZ198">
        <v>453</v>
      </c>
      <c r="DA198">
        <v>645.70000000000005</v>
      </c>
      <c r="DB198">
        <v>548.5</v>
      </c>
      <c r="DC198">
        <v>507.1</v>
      </c>
      <c r="DD198">
        <v>488.8</v>
      </c>
      <c r="DE198">
        <v>472.8</v>
      </c>
      <c r="DF198">
        <v>458.2</v>
      </c>
      <c r="DG198">
        <v>436.4</v>
      </c>
      <c r="DH198">
        <v>641.4</v>
      </c>
      <c r="DI198">
        <v>537.20000000000005</v>
      </c>
      <c r="DJ198">
        <v>495.5</v>
      </c>
      <c r="DK198">
        <v>470.6</v>
      </c>
      <c r="DL198">
        <v>451.9</v>
      </c>
      <c r="DM198">
        <v>437.7</v>
      </c>
      <c r="DN198">
        <v>418.2</v>
      </c>
      <c r="DO198">
        <v>659</v>
      </c>
      <c r="DP198">
        <v>547.20000000000005</v>
      </c>
      <c r="DQ198">
        <v>499.9</v>
      </c>
      <c r="DR198">
        <v>471.9</v>
      </c>
      <c r="DS198">
        <v>448.9</v>
      </c>
      <c r="DT198">
        <v>429.4</v>
      </c>
      <c r="DU198">
        <v>397.1</v>
      </c>
      <c r="DV198">
        <v>728.7</v>
      </c>
      <c r="DW198">
        <v>590.1</v>
      </c>
      <c r="DX198">
        <v>523.20000000000005</v>
      </c>
      <c r="DY198">
        <v>488.8</v>
      </c>
      <c r="DZ198">
        <v>462.5</v>
      </c>
      <c r="EA198">
        <v>439</v>
      </c>
      <c r="EB198">
        <v>392.9</v>
      </c>
      <c r="EC198">
        <v>865.3</v>
      </c>
      <c r="ED198">
        <v>681</v>
      </c>
      <c r="EE198">
        <v>577</v>
      </c>
      <c r="EF198">
        <v>520.1</v>
      </c>
      <c r="EG198">
        <v>488.8</v>
      </c>
      <c r="EH198">
        <v>464.2</v>
      </c>
      <c r="EI198">
        <v>420.2</v>
      </c>
      <c r="EJ198">
        <v>999.1</v>
      </c>
      <c r="EK198">
        <v>786.4</v>
      </c>
      <c r="EL198">
        <v>665.2</v>
      </c>
      <c r="EM198">
        <v>589.6</v>
      </c>
      <c r="EN198">
        <v>539.29999999999995</v>
      </c>
      <c r="EO198">
        <v>503.7</v>
      </c>
      <c r="EP198">
        <v>456.3</v>
      </c>
      <c r="EQ198">
        <v>0.84060000000000001</v>
      </c>
      <c r="ER198">
        <v>1.0822000000000001</v>
      </c>
      <c r="ES198">
        <v>1.2236</v>
      </c>
      <c r="ET198">
        <v>0.68240000000000001</v>
      </c>
      <c r="EU198">
        <v>0.90659999999999996</v>
      </c>
      <c r="EV198">
        <v>1.0177</v>
      </c>
      <c r="EW198">
        <v>0</v>
      </c>
      <c r="EX198">
        <v>0</v>
      </c>
      <c r="EY198">
        <v>2024</v>
      </c>
      <c r="EZ198">
        <v>1.016</v>
      </c>
      <c r="FA198">
        <v>590.6</v>
      </c>
      <c r="FB198" t="s">
        <v>6065</v>
      </c>
      <c r="FC198">
        <v>9.49</v>
      </c>
      <c r="FD198">
        <v>6087</v>
      </c>
      <c r="FE198">
        <v>26.5</v>
      </c>
      <c r="FF198">
        <v>38</v>
      </c>
      <c r="FG198">
        <v>39</v>
      </c>
      <c r="FH198">
        <v>0</v>
      </c>
      <c r="FI198">
        <v>108.3</v>
      </c>
      <c r="FJ198">
        <v>687</v>
      </c>
      <c r="FK198">
        <v>540.79999999999995</v>
      </c>
      <c r="FL198">
        <v>490.4</v>
      </c>
      <c r="FM198">
        <v>879.2</v>
      </c>
      <c r="FN198">
        <v>661.8</v>
      </c>
      <c r="FO198">
        <v>589.6</v>
      </c>
      <c r="FP198">
        <v>585.6</v>
      </c>
      <c r="FQ198">
        <v>553.4</v>
      </c>
      <c r="FR198">
        <v>1.0246</v>
      </c>
      <c r="FS198">
        <v>1.0842000000000001</v>
      </c>
      <c r="FT198">
        <v>542.29999999999995</v>
      </c>
      <c r="FU198">
        <v>452</v>
      </c>
      <c r="FV198">
        <v>434.3</v>
      </c>
      <c r="FW198">
        <v>37.9</v>
      </c>
      <c r="FX198">
        <v>139.1</v>
      </c>
      <c r="FY198">
        <v>670.9</v>
      </c>
      <c r="FZ198">
        <v>481.6</v>
      </c>
      <c r="GA198">
        <v>466.7</v>
      </c>
      <c r="GB198">
        <v>441.2</v>
      </c>
      <c r="GC198">
        <v>416.3</v>
      </c>
      <c r="GD198">
        <v>390.6</v>
      </c>
      <c r="GE198">
        <v>360.5</v>
      </c>
      <c r="GF198">
        <v>304</v>
      </c>
      <c r="GG198">
        <v>358.3</v>
      </c>
      <c r="GH198">
        <v>413.7</v>
      </c>
    </row>
    <row r="199" spans="1:190" x14ac:dyDescent="0.25">
      <c r="A199" t="s">
        <v>5543</v>
      </c>
      <c r="B199" t="s">
        <v>6537</v>
      </c>
      <c r="C199" t="s">
        <v>6538</v>
      </c>
      <c r="D199" t="s">
        <v>6539</v>
      </c>
      <c r="E199" t="s">
        <v>565</v>
      </c>
      <c r="F199" t="s">
        <v>6540</v>
      </c>
      <c r="G199" t="s">
        <v>1879</v>
      </c>
      <c r="H199">
        <v>1983</v>
      </c>
      <c r="I199" t="s">
        <v>6541</v>
      </c>
      <c r="J199" t="s">
        <v>5540</v>
      </c>
      <c r="K199" t="s">
        <v>924</v>
      </c>
      <c r="L199" t="s">
        <v>1698</v>
      </c>
      <c r="M199" t="s">
        <v>1781</v>
      </c>
      <c r="N199">
        <v>586</v>
      </c>
      <c r="O199" s="96">
        <v>45389.806342592594</v>
      </c>
      <c r="P199">
        <v>10.82</v>
      </c>
      <c r="Q199">
        <v>9.2430000000000003</v>
      </c>
      <c r="R199">
        <v>2.1269999999999998</v>
      </c>
      <c r="S199">
        <v>3.65</v>
      </c>
      <c r="T199">
        <v>4744</v>
      </c>
      <c r="U199">
        <v>0</v>
      </c>
      <c r="V199">
        <v>0.18</v>
      </c>
      <c r="W199">
        <v>631.4</v>
      </c>
      <c r="X199">
        <v>0.87880000000000003</v>
      </c>
      <c r="Y199">
        <v>682.8</v>
      </c>
      <c r="Z199">
        <v>1.0679000000000001</v>
      </c>
      <c r="AA199">
        <v>561.9</v>
      </c>
      <c r="AB199">
        <v>1029.9000000000001</v>
      </c>
      <c r="AC199">
        <v>827.6</v>
      </c>
      <c r="AD199">
        <v>716</v>
      </c>
      <c r="AE199">
        <v>650.79999999999995</v>
      </c>
      <c r="AF199">
        <v>614.5</v>
      </c>
      <c r="AG199">
        <v>590.70000000000005</v>
      </c>
      <c r="AH199">
        <v>561.79999999999995</v>
      </c>
      <c r="AI199">
        <v>0</v>
      </c>
      <c r="AJ199">
        <v>0</v>
      </c>
      <c r="AK199">
        <v>0</v>
      </c>
      <c r="AL199">
        <v>0</v>
      </c>
      <c r="AM199">
        <v>0</v>
      </c>
      <c r="AN199">
        <v>0</v>
      </c>
      <c r="AO199">
        <v>0</v>
      </c>
      <c r="AP199">
        <v>796.9</v>
      </c>
      <c r="AQ199">
        <v>653.29999999999995</v>
      </c>
      <c r="AR199">
        <v>581.20000000000005</v>
      </c>
      <c r="AS199">
        <v>541.70000000000005</v>
      </c>
      <c r="AT199">
        <v>518.70000000000005</v>
      </c>
      <c r="AU199">
        <v>502.4</v>
      </c>
      <c r="AV199">
        <v>479</v>
      </c>
      <c r="AW199">
        <v>0</v>
      </c>
      <c r="AX199">
        <v>0</v>
      </c>
      <c r="AY199">
        <v>0</v>
      </c>
      <c r="AZ199">
        <v>0</v>
      </c>
      <c r="BA199">
        <v>0</v>
      </c>
      <c r="BB199">
        <v>0</v>
      </c>
      <c r="BC199">
        <v>0</v>
      </c>
      <c r="BD199">
        <v>1027.9000000000001</v>
      </c>
      <c r="BE199">
        <v>779.9</v>
      </c>
      <c r="BF199">
        <v>649.79999999999995</v>
      </c>
      <c r="BG199">
        <v>575.5</v>
      </c>
      <c r="BH199">
        <v>537.4</v>
      </c>
      <c r="BI199">
        <v>507.8</v>
      </c>
      <c r="BJ199">
        <v>461.4</v>
      </c>
      <c r="BK199">
        <v>42.9</v>
      </c>
      <c r="BL199">
        <v>40.799999999999997</v>
      </c>
      <c r="BM199">
        <v>39</v>
      </c>
      <c r="BN199">
        <v>37.1</v>
      </c>
      <c r="BO199">
        <v>36.6</v>
      </c>
      <c r="BP199">
        <v>36.1</v>
      </c>
      <c r="BQ199">
        <v>36</v>
      </c>
      <c r="BR199">
        <v>144</v>
      </c>
      <c r="BS199">
        <v>148.5</v>
      </c>
      <c r="BT199">
        <v>151.30000000000001</v>
      </c>
      <c r="BU199">
        <v>157.6</v>
      </c>
      <c r="BV199">
        <v>169.1</v>
      </c>
      <c r="BW199">
        <v>177.2</v>
      </c>
      <c r="BX199">
        <v>178.1</v>
      </c>
      <c r="BY199">
        <v>1049.3</v>
      </c>
      <c r="BZ199">
        <v>861.6</v>
      </c>
      <c r="CA199">
        <v>762.5</v>
      </c>
      <c r="CB199">
        <v>709.9</v>
      </c>
      <c r="CC199">
        <v>687.7</v>
      </c>
      <c r="CD199">
        <v>676.1</v>
      </c>
      <c r="CE199">
        <v>665.3</v>
      </c>
      <c r="CF199">
        <v>692.8</v>
      </c>
      <c r="CG199">
        <v>586.4</v>
      </c>
      <c r="CH199">
        <v>537</v>
      </c>
      <c r="CI199">
        <v>513.4</v>
      </c>
      <c r="CJ199">
        <v>501.5</v>
      </c>
      <c r="CK199">
        <v>495.3</v>
      </c>
      <c r="CL199">
        <v>488.5</v>
      </c>
      <c r="CM199">
        <v>661.1</v>
      </c>
      <c r="CN199">
        <v>566.5</v>
      </c>
      <c r="CO199">
        <v>524.70000000000005</v>
      </c>
      <c r="CP199">
        <v>503.5</v>
      </c>
      <c r="CQ199">
        <v>491</v>
      </c>
      <c r="CR199">
        <v>483.3</v>
      </c>
      <c r="CS199">
        <v>475.4</v>
      </c>
      <c r="CT199">
        <v>644.9</v>
      </c>
      <c r="CU199">
        <v>555</v>
      </c>
      <c r="CV199">
        <v>515.9</v>
      </c>
      <c r="CW199">
        <v>494.5</v>
      </c>
      <c r="CX199">
        <v>479.3</v>
      </c>
      <c r="CY199">
        <v>468.1</v>
      </c>
      <c r="CZ199">
        <v>454.8</v>
      </c>
      <c r="DA199">
        <v>659.8</v>
      </c>
      <c r="DB199">
        <v>552.4</v>
      </c>
      <c r="DC199">
        <v>509.1</v>
      </c>
      <c r="DD199">
        <v>490.6</v>
      </c>
      <c r="DE199">
        <v>476.6</v>
      </c>
      <c r="DF199">
        <v>461.8</v>
      </c>
      <c r="DG199">
        <v>439.5</v>
      </c>
      <c r="DH199">
        <v>646.5</v>
      </c>
      <c r="DI199">
        <v>539.70000000000005</v>
      </c>
      <c r="DJ199">
        <v>497</v>
      </c>
      <c r="DK199">
        <v>472.3</v>
      </c>
      <c r="DL199">
        <v>453.9</v>
      </c>
      <c r="DM199">
        <v>440</v>
      </c>
      <c r="DN199">
        <v>420.9</v>
      </c>
      <c r="DO199">
        <v>664.1</v>
      </c>
      <c r="DP199">
        <v>549.70000000000005</v>
      </c>
      <c r="DQ199">
        <v>501.3</v>
      </c>
      <c r="DR199">
        <v>473.3</v>
      </c>
      <c r="DS199">
        <v>450.6</v>
      </c>
      <c r="DT199">
        <v>431.5</v>
      </c>
      <c r="DU199">
        <v>400.3</v>
      </c>
      <c r="DV199">
        <v>734.8</v>
      </c>
      <c r="DW199">
        <v>593.4</v>
      </c>
      <c r="DX199">
        <v>524.5</v>
      </c>
      <c r="DY199">
        <v>489.9</v>
      </c>
      <c r="DZ199">
        <v>463.8</v>
      </c>
      <c r="EA199">
        <v>440.5</v>
      </c>
      <c r="EB199">
        <v>395.4</v>
      </c>
      <c r="EC199">
        <v>875</v>
      </c>
      <c r="ED199">
        <v>687.3</v>
      </c>
      <c r="EE199">
        <v>580.4</v>
      </c>
      <c r="EF199">
        <v>521.4</v>
      </c>
      <c r="EG199">
        <v>490</v>
      </c>
      <c r="EH199">
        <v>465.7</v>
      </c>
      <c r="EI199">
        <v>422.4</v>
      </c>
      <c r="EJ199">
        <v>1010.4</v>
      </c>
      <c r="EK199">
        <v>793.6</v>
      </c>
      <c r="EL199">
        <v>669.6</v>
      </c>
      <c r="EM199">
        <v>591.70000000000005</v>
      </c>
      <c r="EN199">
        <v>541.20000000000005</v>
      </c>
      <c r="EO199">
        <v>505.2</v>
      </c>
      <c r="EP199">
        <v>458.3</v>
      </c>
      <c r="EQ199">
        <v>0.82750000000000001</v>
      </c>
      <c r="ER199">
        <v>1.0744</v>
      </c>
      <c r="ES199">
        <v>1.2196</v>
      </c>
      <c r="ET199">
        <v>0.67159999999999997</v>
      </c>
      <c r="EU199">
        <v>0.89929999999999999</v>
      </c>
      <c r="EV199">
        <v>1.0165</v>
      </c>
      <c r="EW199">
        <v>0</v>
      </c>
      <c r="EX199">
        <v>0</v>
      </c>
      <c r="EY199">
        <v>2024</v>
      </c>
      <c r="EZ199">
        <v>1.0079</v>
      </c>
      <c r="FA199">
        <v>595.29999999999995</v>
      </c>
      <c r="FB199" t="s">
        <v>6091</v>
      </c>
      <c r="FC199">
        <v>9.3879999999999999</v>
      </c>
      <c r="FD199">
        <v>6048</v>
      </c>
      <c r="FE199">
        <v>26.5</v>
      </c>
      <c r="FF199">
        <v>37.700000000000003</v>
      </c>
      <c r="FG199">
        <v>29.9</v>
      </c>
      <c r="FH199">
        <v>0</v>
      </c>
      <c r="FI199">
        <v>106</v>
      </c>
      <c r="FJ199">
        <v>697.2</v>
      </c>
      <c r="FK199">
        <v>545</v>
      </c>
      <c r="FL199">
        <v>492</v>
      </c>
      <c r="FM199">
        <v>893.4</v>
      </c>
      <c r="FN199">
        <v>667.2</v>
      </c>
      <c r="FO199">
        <v>590.29999999999995</v>
      </c>
      <c r="FP199">
        <v>592.4</v>
      </c>
      <c r="FQ199">
        <v>555.70000000000005</v>
      </c>
      <c r="FR199">
        <v>1.0128999999999999</v>
      </c>
      <c r="FS199">
        <v>1.0798000000000001</v>
      </c>
      <c r="FT199">
        <v>541.79999999999995</v>
      </c>
      <c r="FU199">
        <v>452.7</v>
      </c>
      <c r="FV199">
        <v>436</v>
      </c>
      <c r="FW199">
        <v>37.6</v>
      </c>
      <c r="FX199">
        <v>139.1</v>
      </c>
      <c r="FY199">
        <v>668.3</v>
      </c>
      <c r="FZ199">
        <v>482.1</v>
      </c>
      <c r="GA199">
        <v>468.6</v>
      </c>
      <c r="GB199">
        <v>443.3</v>
      </c>
      <c r="GC199">
        <v>418.8</v>
      </c>
      <c r="GD199">
        <v>392.8</v>
      </c>
      <c r="GE199">
        <v>363</v>
      </c>
      <c r="GF199">
        <v>305.39999999999998</v>
      </c>
      <c r="GG199">
        <v>359.6</v>
      </c>
      <c r="GH199">
        <v>415.3</v>
      </c>
    </row>
    <row r="200" spans="1:190" x14ac:dyDescent="0.25">
      <c r="A200" t="s">
        <v>5540</v>
      </c>
      <c r="B200" t="s">
        <v>7045</v>
      </c>
      <c r="C200" t="s">
        <v>7046</v>
      </c>
      <c r="D200" t="s">
        <v>7047</v>
      </c>
      <c r="E200" t="s">
        <v>565</v>
      </c>
      <c r="F200" t="s">
        <v>412</v>
      </c>
      <c r="G200" t="s">
        <v>1879</v>
      </c>
      <c r="H200">
        <v>1983</v>
      </c>
      <c r="I200" t="s">
        <v>7048</v>
      </c>
      <c r="J200" t="s">
        <v>5540</v>
      </c>
      <c r="K200" t="s">
        <v>924</v>
      </c>
      <c r="L200" t="s">
        <v>1698</v>
      </c>
      <c r="M200" t="s">
        <v>1781</v>
      </c>
      <c r="N200">
        <v>680</v>
      </c>
      <c r="O200" s="96">
        <v>45382.870115740741</v>
      </c>
      <c r="P200">
        <v>10.82</v>
      </c>
      <c r="Q200">
        <v>9.26</v>
      </c>
      <c r="R200">
        <v>2.1259999999999999</v>
      </c>
      <c r="S200">
        <v>3.65</v>
      </c>
      <c r="T200">
        <v>4722</v>
      </c>
      <c r="U200">
        <v>0</v>
      </c>
      <c r="V200">
        <v>0</v>
      </c>
      <c r="W200">
        <v>616.29999999999995</v>
      </c>
      <c r="X200">
        <v>0.89959999999999996</v>
      </c>
      <c r="Y200">
        <v>667</v>
      </c>
      <c r="Z200">
        <v>1.0879000000000001</v>
      </c>
      <c r="AA200">
        <v>551.5</v>
      </c>
      <c r="AB200">
        <v>983.1</v>
      </c>
      <c r="AC200">
        <v>795.2</v>
      </c>
      <c r="AD200">
        <v>693.7</v>
      </c>
      <c r="AE200">
        <v>639.6</v>
      </c>
      <c r="AF200">
        <v>606.6</v>
      </c>
      <c r="AG200">
        <v>584.6</v>
      </c>
      <c r="AH200">
        <v>557.9</v>
      </c>
      <c r="AI200">
        <v>0</v>
      </c>
      <c r="AJ200">
        <v>0</v>
      </c>
      <c r="AK200">
        <v>0</v>
      </c>
      <c r="AL200">
        <v>0</v>
      </c>
      <c r="AM200">
        <v>0</v>
      </c>
      <c r="AN200">
        <v>0</v>
      </c>
      <c r="AO200">
        <v>0</v>
      </c>
      <c r="AP200">
        <v>761.3</v>
      </c>
      <c r="AQ200">
        <v>631.6</v>
      </c>
      <c r="AR200">
        <v>567.9</v>
      </c>
      <c r="AS200">
        <v>534.29999999999995</v>
      </c>
      <c r="AT200">
        <v>513.5</v>
      </c>
      <c r="AU200">
        <v>498.7</v>
      </c>
      <c r="AV200">
        <v>477.4</v>
      </c>
      <c r="AW200">
        <v>0</v>
      </c>
      <c r="AX200">
        <v>0</v>
      </c>
      <c r="AY200">
        <v>0</v>
      </c>
      <c r="AZ200">
        <v>0</v>
      </c>
      <c r="BA200">
        <v>0</v>
      </c>
      <c r="BB200">
        <v>0</v>
      </c>
      <c r="BC200">
        <v>0</v>
      </c>
      <c r="BD200">
        <v>985.1</v>
      </c>
      <c r="BE200">
        <v>751.7</v>
      </c>
      <c r="BF200">
        <v>632.4</v>
      </c>
      <c r="BG200">
        <v>566.79999999999995</v>
      </c>
      <c r="BH200">
        <v>531.70000000000005</v>
      </c>
      <c r="BI200">
        <v>504.1</v>
      </c>
      <c r="BJ200">
        <v>460.2</v>
      </c>
      <c r="BK200">
        <v>42</v>
      </c>
      <c r="BL200">
        <v>40</v>
      </c>
      <c r="BM200">
        <v>37.6</v>
      </c>
      <c r="BN200">
        <v>36.299999999999997</v>
      </c>
      <c r="BO200">
        <v>35.6</v>
      </c>
      <c r="BP200">
        <v>35.4</v>
      </c>
      <c r="BQ200">
        <v>35.200000000000003</v>
      </c>
      <c r="BR200">
        <v>144.1</v>
      </c>
      <c r="BS200">
        <v>148.69999999999999</v>
      </c>
      <c r="BT200">
        <v>152.30000000000001</v>
      </c>
      <c r="BU200">
        <v>158.1</v>
      </c>
      <c r="BV200">
        <v>170</v>
      </c>
      <c r="BW200">
        <v>177.7</v>
      </c>
      <c r="BX200">
        <v>178.3</v>
      </c>
      <c r="BY200">
        <v>962.6</v>
      </c>
      <c r="BZ200">
        <v>800.6</v>
      </c>
      <c r="CA200">
        <v>719.1</v>
      </c>
      <c r="CB200">
        <v>686.4</v>
      </c>
      <c r="CC200">
        <v>671.6</v>
      </c>
      <c r="CD200">
        <v>663.5</v>
      </c>
      <c r="CE200">
        <v>656.5</v>
      </c>
      <c r="CF200">
        <v>640.70000000000005</v>
      </c>
      <c r="CG200">
        <v>553.4</v>
      </c>
      <c r="CH200">
        <v>518.20000000000005</v>
      </c>
      <c r="CI200">
        <v>503</v>
      </c>
      <c r="CJ200">
        <v>496</v>
      </c>
      <c r="CK200">
        <v>491.8</v>
      </c>
      <c r="CL200">
        <v>487.4</v>
      </c>
      <c r="CM200">
        <v>613.4</v>
      </c>
      <c r="CN200">
        <v>539.29999999999995</v>
      </c>
      <c r="CO200">
        <v>509.2</v>
      </c>
      <c r="CP200">
        <v>493.9</v>
      </c>
      <c r="CQ200">
        <v>485.5</v>
      </c>
      <c r="CR200">
        <v>480.7</v>
      </c>
      <c r="CS200">
        <v>475.1</v>
      </c>
      <c r="CT200">
        <v>600.1</v>
      </c>
      <c r="CU200">
        <v>531.79999999999995</v>
      </c>
      <c r="CV200">
        <v>502.8</v>
      </c>
      <c r="CW200">
        <v>485</v>
      </c>
      <c r="CX200">
        <v>472.5</v>
      </c>
      <c r="CY200">
        <v>464.2</v>
      </c>
      <c r="CZ200">
        <v>454.8</v>
      </c>
      <c r="DA200">
        <v>615.29999999999995</v>
      </c>
      <c r="DB200">
        <v>537</v>
      </c>
      <c r="DC200">
        <v>503.5</v>
      </c>
      <c r="DD200">
        <v>483.2</v>
      </c>
      <c r="DE200">
        <v>467.1</v>
      </c>
      <c r="DF200">
        <v>454.1</v>
      </c>
      <c r="DG200">
        <v>436.2</v>
      </c>
      <c r="DH200">
        <v>644.6</v>
      </c>
      <c r="DI200">
        <v>538.9</v>
      </c>
      <c r="DJ200">
        <v>496.8</v>
      </c>
      <c r="DK200">
        <v>472</v>
      </c>
      <c r="DL200">
        <v>453.5</v>
      </c>
      <c r="DM200">
        <v>439.2</v>
      </c>
      <c r="DN200">
        <v>420</v>
      </c>
      <c r="DO200">
        <v>663.1</v>
      </c>
      <c r="DP200">
        <v>550.20000000000005</v>
      </c>
      <c r="DQ200">
        <v>501.9</v>
      </c>
      <c r="DR200">
        <v>474</v>
      </c>
      <c r="DS200">
        <v>451.3</v>
      </c>
      <c r="DT200">
        <v>432.2</v>
      </c>
      <c r="DU200">
        <v>400.3</v>
      </c>
      <c r="DV200">
        <v>734</v>
      </c>
      <c r="DW200">
        <v>594.29999999999995</v>
      </c>
      <c r="DX200">
        <v>526.4</v>
      </c>
      <c r="DY200">
        <v>491.9</v>
      </c>
      <c r="DZ200">
        <v>466.2</v>
      </c>
      <c r="EA200">
        <v>443</v>
      </c>
      <c r="EB200">
        <v>398.7</v>
      </c>
      <c r="EC200">
        <v>869.1</v>
      </c>
      <c r="ED200">
        <v>684</v>
      </c>
      <c r="EE200">
        <v>580.1</v>
      </c>
      <c r="EF200">
        <v>522.9</v>
      </c>
      <c r="EG200">
        <v>491.6</v>
      </c>
      <c r="EH200">
        <v>467.7</v>
      </c>
      <c r="EI200">
        <v>425.2</v>
      </c>
      <c r="EJ200">
        <v>1003.6</v>
      </c>
      <c r="EK200">
        <v>789.8</v>
      </c>
      <c r="EL200">
        <v>668.3</v>
      </c>
      <c r="EM200">
        <v>592.9</v>
      </c>
      <c r="EN200">
        <v>541.6</v>
      </c>
      <c r="EO200">
        <v>505.7</v>
      </c>
      <c r="EP200">
        <v>459.4</v>
      </c>
      <c r="EQ200">
        <v>0.86150000000000004</v>
      </c>
      <c r="ER200">
        <v>1.0941000000000001</v>
      </c>
      <c r="ES200">
        <v>1.2208000000000001</v>
      </c>
      <c r="ET200">
        <v>0.67720000000000002</v>
      </c>
      <c r="EU200">
        <v>0.90249999999999997</v>
      </c>
      <c r="EV200">
        <v>1.0170999999999999</v>
      </c>
      <c r="EW200">
        <v>0</v>
      </c>
      <c r="EX200">
        <v>0</v>
      </c>
      <c r="EY200">
        <v>2024</v>
      </c>
      <c r="EZ200">
        <v>1.0113000000000001</v>
      </c>
      <c r="FA200">
        <v>593.29999999999995</v>
      </c>
      <c r="FB200" t="s">
        <v>6314</v>
      </c>
      <c r="FC200">
        <v>9.4090000000000007</v>
      </c>
      <c r="FD200">
        <v>6076</v>
      </c>
      <c r="FE200">
        <v>26.5</v>
      </c>
      <c r="FF200">
        <v>37.799999999999997</v>
      </c>
      <c r="FG200">
        <v>31</v>
      </c>
      <c r="FH200">
        <v>0</v>
      </c>
      <c r="FI200">
        <v>107.1</v>
      </c>
      <c r="FJ200">
        <v>692.5</v>
      </c>
      <c r="FK200">
        <v>543.4</v>
      </c>
      <c r="FL200">
        <v>491.5</v>
      </c>
      <c r="FM200">
        <v>886</v>
      </c>
      <c r="FN200">
        <v>664.8</v>
      </c>
      <c r="FO200">
        <v>589.9</v>
      </c>
      <c r="FP200">
        <v>590.20000000000005</v>
      </c>
      <c r="FQ200">
        <v>554.1</v>
      </c>
      <c r="FR200">
        <v>1.0165999999999999</v>
      </c>
      <c r="FS200">
        <v>1.0828</v>
      </c>
      <c r="FT200">
        <v>540.9</v>
      </c>
      <c r="FU200">
        <v>452.2</v>
      </c>
      <c r="FV200">
        <v>435.6</v>
      </c>
      <c r="FW200">
        <v>37.700000000000003</v>
      </c>
      <c r="FX200">
        <v>139.19999999999999</v>
      </c>
      <c r="FY200">
        <v>668.8</v>
      </c>
      <c r="FZ200">
        <v>481.9</v>
      </c>
      <c r="GA200">
        <v>468.5</v>
      </c>
      <c r="GB200">
        <v>443.1</v>
      </c>
      <c r="GC200">
        <v>418.6</v>
      </c>
      <c r="GD200">
        <v>392.7</v>
      </c>
      <c r="GE200">
        <v>363.4</v>
      </c>
      <c r="GF200">
        <v>305</v>
      </c>
      <c r="GG200">
        <v>357.8</v>
      </c>
      <c r="GH200">
        <v>413.1</v>
      </c>
    </row>
    <row r="201" spans="1:190" x14ac:dyDescent="0.25">
      <c r="A201" t="s">
        <v>5716</v>
      </c>
      <c r="B201" t="s">
        <v>6155</v>
      </c>
      <c r="C201" t="s">
        <v>545</v>
      </c>
      <c r="D201" t="s">
        <v>6156</v>
      </c>
      <c r="E201" t="s">
        <v>1302</v>
      </c>
      <c r="F201" t="s">
        <v>1930</v>
      </c>
      <c r="G201" t="s">
        <v>7224</v>
      </c>
      <c r="H201">
        <v>1991</v>
      </c>
      <c r="I201" t="s">
        <v>5540</v>
      </c>
      <c r="J201" t="s">
        <v>5540</v>
      </c>
      <c r="K201" t="s">
        <v>924</v>
      </c>
      <c r="L201" t="s">
        <v>1698</v>
      </c>
      <c r="M201" t="s">
        <v>1782</v>
      </c>
      <c r="N201">
        <v>525</v>
      </c>
      <c r="O201" s="96">
        <v>45383.362164351849</v>
      </c>
      <c r="P201">
        <v>12.009</v>
      </c>
      <c r="Q201">
        <v>10.106999999999999</v>
      </c>
      <c r="R201">
        <v>2.1669999999999998</v>
      </c>
      <c r="S201">
        <v>3.77</v>
      </c>
      <c r="T201">
        <v>5660</v>
      </c>
      <c r="U201">
        <v>0</v>
      </c>
      <c r="V201">
        <v>0.1</v>
      </c>
      <c r="W201">
        <v>593.20000000000005</v>
      </c>
      <c r="X201">
        <v>0.9284</v>
      </c>
      <c r="Y201">
        <v>646.29999999999995</v>
      </c>
      <c r="Z201">
        <v>1.1284000000000001</v>
      </c>
      <c r="AA201">
        <v>531.70000000000005</v>
      </c>
      <c r="AB201">
        <v>942.2</v>
      </c>
      <c r="AC201">
        <v>762.3</v>
      </c>
      <c r="AD201">
        <v>670.2</v>
      </c>
      <c r="AE201">
        <v>621.79999999999995</v>
      </c>
      <c r="AF201">
        <v>591.6</v>
      </c>
      <c r="AG201">
        <v>569.5</v>
      </c>
      <c r="AH201">
        <v>541.70000000000005</v>
      </c>
      <c r="AI201">
        <v>0</v>
      </c>
      <c r="AJ201">
        <v>0</v>
      </c>
      <c r="AK201">
        <v>0</v>
      </c>
      <c r="AL201">
        <v>0</v>
      </c>
      <c r="AM201">
        <v>0</v>
      </c>
      <c r="AN201">
        <v>0</v>
      </c>
      <c r="AO201">
        <v>0</v>
      </c>
      <c r="AP201">
        <v>729.2</v>
      </c>
      <c r="AQ201">
        <v>604.4</v>
      </c>
      <c r="AR201">
        <v>545.9</v>
      </c>
      <c r="AS201">
        <v>516</v>
      </c>
      <c r="AT201">
        <v>497.2</v>
      </c>
      <c r="AU201">
        <v>483.1</v>
      </c>
      <c r="AV201">
        <v>462.4</v>
      </c>
      <c r="AW201">
        <v>0</v>
      </c>
      <c r="AX201">
        <v>0</v>
      </c>
      <c r="AY201">
        <v>0</v>
      </c>
      <c r="AZ201">
        <v>0</v>
      </c>
      <c r="BA201">
        <v>0</v>
      </c>
      <c r="BB201">
        <v>0</v>
      </c>
      <c r="BC201">
        <v>0</v>
      </c>
      <c r="BD201">
        <v>942.1</v>
      </c>
      <c r="BE201">
        <v>719.8</v>
      </c>
      <c r="BF201">
        <v>609.29999999999995</v>
      </c>
      <c r="BG201">
        <v>548.6</v>
      </c>
      <c r="BH201">
        <v>515</v>
      </c>
      <c r="BI201">
        <v>487.7</v>
      </c>
      <c r="BJ201">
        <v>445.7</v>
      </c>
      <c r="BK201">
        <v>42.3</v>
      </c>
      <c r="BL201">
        <v>40</v>
      </c>
      <c r="BM201">
        <v>38.200000000000003</v>
      </c>
      <c r="BN201">
        <v>37.1</v>
      </c>
      <c r="BO201">
        <v>36.700000000000003</v>
      </c>
      <c r="BP201">
        <v>36.6</v>
      </c>
      <c r="BQ201">
        <v>36.5</v>
      </c>
      <c r="BR201">
        <v>141.69999999999999</v>
      </c>
      <c r="BS201">
        <v>147.30000000000001</v>
      </c>
      <c r="BT201">
        <v>151.4</v>
      </c>
      <c r="BU201">
        <v>157.19999999999999</v>
      </c>
      <c r="BV201">
        <v>167.3</v>
      </c>
      <c r="BW201">
        <v>176.8</v>
      </c>
      <c r="BX201">
        <v>177.7</v>
      </c>
      <c r="BY201">
        <v>943.1</v>
      </c>
      <c r="BZ201">
        <v>781.3</v>
      </c>
      <c r="CA201">
        <v>711.1</v>
      </c>
      <c r="CB201">
        <v>684.3</v>
      </c>
      <c r="CC201">
        <v>670.2</v>
      </c>
      <c r="CD201">
        <v>660.6</v>
      </c>
      <c r="CE201">
        <v>651.79999999999995</v>
      </c>
      <c r="CF201">
        <v>625.9</v>
      </c>
      <c r="CG201">
        <v>537</v>
      </c>
      <c r="CH201">
        <v>503.8</v>
      </c>
      <c r="CI201">
        <v>491.2</v>
      </c>
      <c r="CJ201">
        <v>484.7</v>
      </c>
      <c r="CK201">
        <v>479.9</v>
      </c>
      <c r="CL201">
        <v>475</v>
      </c>
      <c r="CM201">
        <v>598.20000000000005</v>
      </c>
      <c r="CN201">
        <v>521.5</v>
      </c>
      <c r="CO201">
        <v>492</v>
      </c>
      <c r="CP201">
        <v>479.3</v>
      </c>
      <c r="CQ201">
        <v>473</v>
      </c>
      <c r="CR201">
        <v>468.1</v>
      </c>
      <c r="CS201">
        <v>462.7</v>
      </c>
      <c r="CT201">
        <v>582</v>
      </c>
      <c r="CU201">
        <v>512.1</v>
      </c>
      <c r="CV201">
        <v>482.6</v>
      </c>
      <c r="CW201">
        <v>467</v>
      </c>
      <c r="CX201">
        <v>457.3</v>
      </c>
      <c r="CY201">
        <v>451</v>
      </c>
      <c r="CZ201">
        <v>442.4</v>
      </c>
      <c r="DA201">
        <v>595.20000000000005</v>
      </c>
      <c r="DB201">
        <v>516.70000000000005</v>
      </c>
      <c r="DC201">
        <v>482.7</v>
      </c>
      <c r="DD201">
        <v>462.9</v>
      </c>
      <c r="DE201">
        <v>448.6</v>
      </c>
      <c r="DF201">
        <v>437.9</v>
      </c>
      <c r="DG201">
        <v>423.1</v>
      </c>
      <c r="DH201">
        <v>604</v>
      </c>
      <c r="DI201">
        <v>508.8</v>
      </c>
      <c r="DJ201">
        <v>472.2</v>
      </c>
      <c r="DK201">
        <v>452.3</v>
      </c>
      <c r="DL201">
        <v>439.3</v>
      </c>
      <c r="DM201">
        <v>428.8</v>
      </c>
      <c r="DN201">
        <v>416.2</v>
      </c>
      <c r="DO201">
        <v>619.20000000000005</v>
      </c>
      <c r="DP201">
        <v>516.1</v>
      </c>
      <c r="DQ201">
        <v>473.7</v>
      </c>
      <c r="DR201">
        <v>448.7</v>
      </c>
      <c r="DS201">
        <v>429.4</v>
      </c>
      <c r="DT201">
        <v>413.6</v>
      </c>
      <c r="DU201">
        <v>391.4</v>
      </c>
      <c r="DV201">
        <v>686.8</v>
      </c>
      <c r="DW201">
        <v>555.6</v>
      </c>
      <c r="DX201">
        <v>493.5</v>
      </c>
      <c r="DY201">
        <v>461.5</v>
      </c>
      <c r="DZ201">
        <v>436.6</v>
      </c>
      <c r="EA201">
        <v>414</v>
      </c>
      <c r="EB201">
        <v>368.6</v>
      </c>
      <c r="EC201">
        <v>815.3</v>
      </c>
      <c r="ED201">
        <v>643.79999999999995</v>
      </c>
      <c r="EE201">
        <v>545.6</v>
      </c>
      <c r="EF201">
        <v>492.5</v>
      </c>
      <c r="EG201">
        <v>462.1</v>
      </c>
      <c r="EH201">
        <v>437.9</v>
      </c>
      <c r="EI201">
        <v>392.7</v>
      </c>
      <c r="EJ201">
        <v>941.4</v>
      </c>
      <c r="EK201">
        <v>743.4</v>
      </c>
      <c r="EL201">
        <v>629.29999999999995</v>
      </c>
      <c r="EM201">
        <v>559.4</v>
      </c>
      <c r="EN201">
        <v>512.9</v>
      </c>
      <c r="EO201">
        <v>478.5</v>
      </c>
      <c r="EP201">
        <v>431.6</v>
      </c>
      <c r="EQ201">
        <v>0.89980000000000004</v>
      </c>
      <c r="ER201">
        <v>1.135</v>
      </c>
      <c r="ES201">
        <v>1.0622</v>
      </c>
      <c r="ET201">
        <v>0.56969999999999998</v>
      </c>
      <c r="EU201">
        <v>0.77700000000000002</v>
      </c>
      <c r="EV201">
        <v>0.89159999999999995</v>
      </c>
      <c r="EW201">
        <v>0</v>
      </c>
      <c r="EX201">
        <v>0</v>
      </c>
      <c r="EY201">
        <v>2024</v>
      </c>
      <c r="EZ201">
        <v>0.86939999999999995</v>
      </c>
      <c r="FA201">
        <v>690.1</v>
      </c>
      <c r="FB201" t="s">
        <v>6296</v>
      </c>
      <c r="FC201">
        <v>7.1050000000000004</v>
      </c>
      <c r="FD201">
        <v>4140</v>
      </c>
      <c r="FE201">
        <v>18.8</v>
      </c>
      <c r="FF201">
        <v>18.8</v>
      </c>
      <c r="FG201">
        <v>26.6</v>
      </c>
      <c r="FH201">
        <v>62.8</v>
      </c>
      <c r="FI201">
        <v>0</v>
      </c>
      <c r="FJ201">
        <v>819.2</v>
      </c>
      <c r="FK201">
        <v>630.29999999999995</v>
      </c>
      <c r="FL201">
        <v>564.9</v>
      </c>
      <c r="FM201">
        <v>1053.2</v>
      </c>
      <c r="FN201">
        <v>772.2</v>
      </c>
      <c r="FO201">
        <v>672.9</v>
      </c>
      <c r="FP201">
        <v>691.3</v>
      </c>
      <c r="FQ201">
        <v>637.79999999999995</v>
      </c>
      <c r="FR201">
        <v>0.86799999999999999</v>
      </c>
      <c r="FS201">
        <v>0.94069999999999998</v>
      </c>
      <c r="FT201">
        <v>651.70000000000005</v>
      </c>
      <c r="FU201">
        <v>540.6</v>
      </c>
      <c r="FV201">
        <v>510.3</v>
      </c>
      <c r="FW201">
        <v>42.1</v>
      </c>
      <c r="FX201">
        <v>178.1</v>
      </c>
      <c r="FY201">
        <v>835.1</v>
      </c>
      <c r="FZ201">
        <v>562</v>
      </c>
      <c r="GA201">
        <v>539.29999999999995</v>
      </c>
      <c r="GB201">
        <v>504</v>
      </c>
      <c r="GC201">
        <v>476.3</v>
      </c>
      <c r="GD201">
        <v>451.3</v>
      </c>
      <c r="GE201">
        <v>426.1</v>
      </c>
      <c r="GF201">
        <v>407.8</v>
      </c>
      <c r="GG201">
        <v>433.9</v>
      </c>
      <c r="GH201">
        <v>468.4</v>
      </c>
    </row>
    <row r="202" spans="1:190" x14ac:dyDescent="0.25">
      <c r="A202" t="s">
        <v>5678</v>
      </c>
      <c r="B202" t="s">
        <v>6786</v>
      </c>
      <c r="C202" t="s">
        <v>2175</v>
      </c>
      <c r="D202" t="s">
        <v>3694</v>
      </c>
      <c r="E202" t="s">
        <v>2176</v>
      </c>
      <c r="F202" t="s">
        <v>2177</v>
      </c>
      <c r="G202" t="s">
        <v>1879</v>
      </c>
      <c r="H202">
        <v>2013</v>
      </c>
      <c r="I202" t="s">
        <v>5540</v>
      </c>
      <c r="J202" t="s">
        <v>5540</v>
      </c>
      <c r="K202" t="s">
        <v>924</v>
      </c>
      <c r="L202" t="s">
        <v>1698</v>
      </c>
      <c r="M202" t="s">
        <v>971</v>
      </c>
      <c r="N202">
        <v>368</v>
      </c>
      <c r="O202" s="96">
        <v>45382.876215277778</v>
      </c>
      <c r="P202">
        <v>6.9420000000000002</v>
      </c>
      <c r="Q202">
        <v>6.8070000000000004</v>
      </c>
      <c r="R202">
        <v>1.468</v>
      </c>
      <c r="S202">
        <v>2.2599999999999998</v>
      </c>
      <c r="T202">
        <v>948</v>
      </c>
      <c r="U202">
        <v>0</v>
      </c>
      <c r="V202">
        <v>0</v>
      </c>
      <c r="W202">
        <v>689.2</v>
      </c>
      <c r="X202">
        <v>0.79010000000000002</v>
      </c>
      <c r="Y202">
        <v>759.4</v>
      </c>
      <c r="Z202">
        <v>0.97809999999999997</v>
      </c>
      <c r="AA202">
        <v>613.5</v>
      </c>
      <c r="AB202">
        <v>1118.5999999999999</v>
      </c>
      <c r="AC202">
        <v>901.7</v>
      </c>
      <c r="AD202">
        <v>788.6</v>
      </c>
      <c r="AE202">
        <v>729.7</v>
      </c>
      <c r="AF202">
        <v>697.7</v>
      </c>
      <c r="AG202">
        <v>669.6</v>
      </c>
      <c r="AH202">
        <v>602.5</v>
      </c>
      <c r="AI202">
        <v>0</v>
      </c>
      <c r="AJ202">
        <v>0</v>
      </c>
      <c r="AK202">
        <v>0</v>
      </c>
      <c r="AL202">
        <v>0</v>
      </c>
      <c r="AM202">
        <v>0</v>
      </c>
      <c r="AN202">
        <v>0</v>
      </c>
      <c r="AO202">
        <v>0</v>
      </c>
      <c r="AP202">
        <v>865.8</v>
      </c>
      <c r="AQ202">
        <v>713.7</v>
      </c>
      <c r="AR202">
        <v>638.9</v>
      </c>
      <c r="AS202">
        <v>595.29999999999995</v>
      </c>
      <c r="AT202">
        <v>567</v>
      </c>
      <c r="AU202">
        <v>542.6</v>
      </c>
      <c r="AV202">
        <v>495.2</v>
      </c>
      <c r="AW202">
        <v>0</v>
      </c>
      <c r="AX202">
        <v>0</v>
      </c>
      <c r="AY202">
        <v>0</v>
      </c>
      <c r="AZ202">
        <v>0</v>
      </c>
      <c r="BA202">
        <v>0</v>
      </c>
      <c r="BB202">
        <v>0</v>
      </c>
      <c r="BC202">
        <v>0</v>
      </c>
      <c r="BD202">
        <v>1111.8</v>
      </c>
      <c r="BE202">
        <v>848.5</v>
      </c>
      <c r="BF202">
        <v>714.5</v>
      </c>
      <c r="BG202">
        <v>635.29999999999995</v>
      </c>
      <c r="BH202">
        <v>588.70000000000005</v>
      </c>
      <c r="BI202">
        <v>546.5</v>
      </c>
      <c r="BJ202">
        <v>468.8</v>
      </c>
      <c r="BK202">
        <v>42.8</v>
      </c>
      <c r="BL202">
        <v>41</v>
      </c>
      <c r="BM202">
        <v>39</v>
      </c>
      <c r="BN202">
        <v>37.1</v>
      </c>
      <c r="BO202">
        <v>36.5</v>
      </c>
      <c r="BP202">
        <v>36.5</v>
      </c>
      <c r="BQ202">
        <v>37.1</v>
      </c>
      <c r="BR202">
        <v>144.9</v>
      </c>
      <c r="BS202">
        <v>147.9</v>
      </c>
      <c r="BT202">
        <v>148.9</v>
      </c>
      <c r="BU202">
        <v>148.5</v>
      </c>
      <c r="BV202">
        <v>146.19999999999999</v>
      </c>
      <c r="BW202">
        <v>143.69999999999999</v>
      </c>
      <c r="BX202">
        <v>138.80000000000001</v>
      </c>
      <c r="BY202">
        <v>1187.2</v>
      </c>
      <c r="BZ202">
        <v>971.9</v>
      </c>
      <c r="CA202">
        <v>858.2</v>
      </c>
      <c r="CB202">
        <v>799.4</v>
      </c>
      <c r="CC202">
        <v>781.3</v>
      </c>
      <c r="CD202">
        <v>773.8</v>
      </c>
      <c r="CE202">
        <v>774.7</v>
      </c>
      <c r="CF202">
        <v>785.5</v>
      </c>
      <c r="CG202">
        <v>658.7</v>
      </c>
      <c r="CH202">
        <v>605.1</v>
      </c>
      <c r="CI202">
        <v>576.9</v>
      </c>
      <c r="CJ202">
        <v>563.1</v>
      </c>
      <c r="CK202">
        <v>556</v>
      </c>
      <c r="CL202">
        <v>549.5</v>
      </c>
      <c r="CM202">
        <v>749.7</v>
      </c>
      <c r="CN202">
        <v>637.29999999999995</v>
      </c>
      <c r="CO202">
        <v>590.9</v>
      </c>
      <c r="CP202">
        <v>561.9</v>
      </c>
      <c r="CQ202">
        <v>542.79999999999995</v>
      </c>
      <c r="CR202">
        <v>533.9</v>
      </c>
      <c r="CS202">
        <v>524.1</v>
      </c>
      <c r="CT202">
        <v>730.6</v>
      </c>
      <c r="CU202">
        <v>626</v>
      </c>
      <c r="CV202">
        <v>579.6</v>
      </c>
      <c r="CW202">
        <v>546.20000000000005</v>
      </c>
      <c r="CX202">
        <v>518.5</v>
      </c>
      <c r="CY202">
        <v>500.2</v>
      </c>
      <c r="CZ202">
        <v>482.3</v>
      </c>
      <c r="DA202">
        <v>690.9</v>
      </c>
      <c r="DB202">
        <v>593.4</v>
      </c>
      <c r="DC202">
        <v>554.4</v>
      </c>
      <c r="DD202">
        <v>533.79999999999995</v>
      </c>
      <c r="DE202">
        <v>512</v>
      </c>
      <c r="DF202">
        <v>483.3</v>
      </c>
      <c r="DG202">
        <v>442.1</v>
      </c>
      <c r="DH202">
        <v>680.6</v>
      </c>
      <c r="DI202">
        <v>582.20000000000005</v>
      </c>
      <c r="DJ202">
        <v>529.4</v>
      </c>
      <c r="DK202">
        <v>490.1</v>
      </c>
      <c r="DL202">
        <v>464.5</v>
      </c>
      <c r="DM202">
        <v>443.2</v>
      </c>
      <c r="DN202">
        <v>406.5</v>
      </c>
      <c r="DO202">
        <v>701.4</v>
      </c>
      <c r="DP202">
        <v>592.1</v>
      </c>
      <c r="DQ202">
        <v>535.1</v>
      </c>
      <c r="DR202">
        <v>487.1</v>
      </c>
      <c r="DS202">
        <v>444.5</v>
      </c>
      <c r="DT202">
        <v>412.4</v>
      </c>
      <c r="DU202">
        <v>366.5</v>
      </c>
      <c r="DV202">
        <v>775.3</v>
      </c>
      <c r="DW202">
        <v>631.9</v>
      </c>
      <c r="DX202">
        <v>565.1</v>
      </c>
      <c r="DY202">
        <v>515.20000000000005</v>
      </c>
      <c r="DZ202">
        <v>468.2</v>
      </c>
      <c r="EA202">
        <v>421.3</v>
      </c>
      <c r="EB202">
        <v>314</v>
      </c>
      <c r="EC202">
        <v>909.3</v>
      </c>
      <c r="ED202">
        <v>720.1</v>
      </c>
      <c r="EE202">
        <v>622.6</v>
      </c>
      <c r="EF202">
        <v>571.6</v>
      </c>
      <c r="EG202">
        <v>531.79999999999995</v>
      </c>
      <c r="EH202">
        <v>489.6</v>
      </c>
      <c r="EI202">
        <v>372.7</v>
      </c>
      <c r="EJ202">
        <v>1050</v>
      </c>
      <c r="EK202">
        <v>831.5</v>
      </c>
      <c r="EL202">
        <v>719</v>
      </c>
      <c r="EM202">
        <v>660</v>
      </c>
      <c r="EN202">
        <v>614.1</v>
      </c>
      <c r="EO202">
        <v>565.4</v>
      </c>
      <c r="EP202">
        <v>430.4</v>
      </c>
      <c r="EQ202">
        <v>0.75980000000000003</v>
      </c>
      <c r="ER202">
        <v>0.97940000000000005</v>
      </c>
      <c r="ES202">
        <v>1.0884</v>
      </c>
      <c r="ET202">
        <v>0.58740000000000003</v>
      </c>
      <c r="EU202">
        <v>0.80330000000000001</v>
      </c>
      <c r="EV202">
        <v>0.92900000000000005</v>
      </c>
      <c r="EW202">
        <v>0</v>
      </c>
      <c r="EX202">
        <v>0</v>
      </c>
      <c r="EY202">
        <v>2024</v>
      </c>
      <c r="EZ202">
        <v>0.89329999999999998</v>
      </c>
      <c r="FA202">
        <v>671.7</v>
      </c>
      <c r="FB202" t="s">
        <v>6353</v>
      </c>
      <c r="FC202">
        <v>7.9930000000000003</v>
      </c>
      <c r="FD202">
        <v>5967</v>
      </c>
      <c r="FE202">
        <v>23.3</v>
      </c>
      <c r="FF202">
        <v>22.3</v>
      </c>
      <c r="FG202">
        <v>37.6</v>
      </c>
      <c r="FH202">
        <v>67.400000000000006</v>
      </c>
      <c r="FI202">
        <v>0</v>
      </c>
      <c r="FJ202">
        <v>797.2</v>
      </c>
      <c r="FK202">
        <v>614.20000000000005</v>
      </c>
      <c r="FL202">
        <v>551.29999999999995</v>
      </c>
      <c r="FM202">
        <v>1021.5</v>
      </c>
      <c r="FN202">
        <v>746.9</v>
      </c>
      <c r="FO202">
        <v>645.9</v>
      </c>
      <c r="FP202">
        <v>662.3</v>
      </c>
      <c r="FQ202">
        <v>634.4</v>
      </c>
      <c r="FR202">
        <v>0.90590000000000004</v>
      </c>
      <c r="FS202">
        <v>0.94579999999999997</v>
      </c>
      <c r="FT202">
        <v>608.70000000000005</v>
      </c>
      <c r="FU202">
        <v>519.6</v>
      </c>
      <c r="FV202">
        <v>498.5</v>
      </c>
      <c r="FW202">
        <v>37.1</v>
      </c>
      <c r="FX202">
        <v>178.6</v>
      </c>
      <c r="FY202">
        <v>737.7</v>
      </c>
      <c r="FZ202">
        <v>533.29999999999995</v>
      </c>
      <c r="GA202">
        <v>518.79999999999995</v>
      </c>
      <c r="GB202">
        <v>495.7</v>
      </c>
      <c r="GC202">
        <v>475.7</v>
      </c>
      <c r="GD202">
        <v>450.7</v>
      </c>
      <c r="GE202">
        <v>427.8</v>
      </c>
      <c r="GF202">
        <v>425</v>
      </c>
      <c r="GG202">
        <v>449.5</v>
      </c>
      <c r="GH202">
        <v>479.7</v>
      </c>
    </row>
    <row r="203" spans="1:190" x14ac:dyDescent="0.25">
      <c r="A203" t="s">
        <v>5799</v>
      </c>
      <c r="B203" t="s">
        <v>6690</v>
      </c>
      <c r="C203" t="s">
        <v>5800</v>
      </c>
      <c r="D203" t="s">
        <v>5801</v>
      </c>
      <c r="E203" t="s">
        <v>1895</v>
      </c>
      <c r="F203" t="s">
        <v>7298</v>
      </c>
      <c r="G203" t="s">
        <v>7224</v>
      </c>
      <c r="H203">
        <v>1993</v>
      </c>
      <c r="I203" t="s">
        <v>5802</v>
      </c>
      <c r="J203" t="s">
        <v>5540</v>
      </c>
      <c r="K203" t="s">
        <v>924</v>
      </c>
      <c r="L203" t="s">
        <v>1698</v>
      </c>
      <c r="M203" t="s">
        <v>971</v>
      </c>
      <c r="N203">
        <v>419</v>
      </c>
      <c r="O203" s="96">
        <v>45382.867534722223</v>
      </c>
      <c r="P203">
        <v>8.032</v>
      </c>
      <c r="Q203">
        <v>7.3929999999999998</v>
      </c>
      <c r="R203">
        <v>1.53</v>
      </c>
      <c r="S203">
        <v>2.4900000000000002</v>
      </c>
      <c r="T203">
        <v>1729</v>
      </c>
      <c r="U203">
        <v>0</v>
      </c>
      <c r="V203">
        <v>0.18</v>
      </c>
      <c r="W203">
        <v>675.7</v>
      </c>
      <c r="X203">
        <v>0.81059999999999999</v>
      </c>
      <c r="Y203">
        <v>740.2</v>
      </c>
      <c r="Z203">
        <v>0.99309999999999998</v>
      </c>
      <c r="AA203">
        <v>604.20000000000005</v>
      </c>
      <c r="AB203">
        <v>1077</v>
      </c>
      <c r="AC203">
        <v>871.9</v>
      </c>
      <c r="AD203">
        <v>763.9</v>
      </c>
      <c r="AE203">
        <v>712.2</v>
      </c>
      <c r="AF203">
        <v>681</v>
      </c>
      <c r="AG203">
        <v>655.4</v>
      </c>
      <c r="AH203">
        <v>618.4</v>
      </c>
      <c r="AI203">
        <v>0</v>
      </c>
      <c r="AJ203">
        <v>0</v>
      </c>
      <c r="AK203">
        <v>0</v>
      </c>
      <c r="AL203">
        <v>0</v>
      </c>
      <c r="AM203">
        <v>0</v>
      </c>
      <c r="AN203">
        <v>0</v>
      </c>
      <c r="AO203">
        <v>0</v>
      </c>
      <c r="AP203">
        <v>836.4</v>
      </c>
      <c r="AQ203">
        <v>693.1</v>
      </c>
      <c r="AR203">
        <v>623.5</v>
      </c>
      <c r="AS203">
        <v>586.70000000000005</v>
      </c>
      <c r="AT203">
        <v>563.1</v>
      </c>
      <c r="AU203">
        <v>543.5</v>
      </c>
      <c r="AV203">
        <v>507.7</v>
      </c>
      <c r="AW203">
        <v>0</v>
      </c>
      <c r="AX203">
        <v>0</v>
      </c>
      <c r="AY203">
        <v>0</v>
      </c>
      <c r="AZ203">
        <v>0</v>
      </c>
      <c r="BA203">
        <v>0</v>
      </c>
      <c r="BB203">
        <v>0</v>
      </c>
      <c r="BC203">
        <v>0</v>
      </c>
      <c r="BD203">
        <v>1071.0999999999999</v>
      </c>
      <c r="BE203">
        <v>821.6</v>
      </c>
      <c r="BF203">
        <v>694.7</v>
      </c>
      <c r="BG203">
        <v>624.20000000000005</v>
      </c>
      <c r="BH203">
        <v>584.5</v>
      </c>
      <c r="BI203">
        <v>548.6</v>
      </c>
      <c r="BJ203">
        <v>484.1</v>
      </c>
      <c r="BK203">
        <v>42.8</v>
      </c>
      <c r="BL203">
        <v>40.700000000000003</v>
      </c>
      <c r="BM203">
        <v>38.700000000000003</v>
      </c>
      <c r="BN203">
        <v>36.9</v>
      </c>
      <c r="BO203">
        <v>36.299999999999997</v>
      </c>
      <c r="BP203">
        <v>36</v>
      </c>
      <c r="BQ203">
        <v>36.1</v>
      </c>
      <c r="BR203">
        <v>145</v>
      </c>
      <c r="BS203">
        <v>148.5</v>
      </c>
      <c r="BT203">
        <v>149.80000000000001</v>
      </c>
      <c r="BU203">
        <v>150.19999999999999</v>
      </c>
      <c r="BV203">
        <v>173.4</v>
      </c>
      <c r="BW203">
        <v>176.2</v>
      </c>
      <c r="BX203">
        <v>137.19999999999999</v>
      </c>
      <c r="BY203">
        <v>1136</v>
      </c>
      <c r="BZ203">
        <v>934.7</v>
      </c>
      <c r="CA203">
        <v>827.3</v>
      </c>
      <c r="CB203">
        <v>774.8</v>
      </c>
      <c r="CC203">
        <v>755</v>
      </c>
      <c r="CD203">
        <v>743.8</v>
      </c>
      <c r="CE203">
        <v>735.6</v>
      </c>
      <c r="CF203">
        <v>749.6</v>
      </c>
      <c r="CG203">
        <v>635.6</v>
      </c>
      <c r="CH203">
        <v>586.4</v>
      </c>
      <c r="CI203">
        <v>562.6</v>
      </c>
      <c r="CJ203">
        <v>550.4</v>
      </c>
      <c r="CK203">
        <v>543.70000000000005</v>
      </c>
      <c r="CL203">
        <v>535.70000000000005</v>
      </c>
      <c r="CM203">
        <v>714.2</v>
      </c>
      <c r="CN203">
        <v>614.6</v>
      </c>
      <c r="CO203">
        <v>573.4</v>
      </c>
      <c r="CP203">
        <v>550.5</v>
      </c>
      <c r="CQ203">
        <v>536.20000000000005</v>
      </c>
      <c r="CR203">
        <v>528</v>
      </c>
      <c r="CS203">
        <v>517.79999999999995</v>
      </c>
      <c r="CT203">
        <v>694.7</v>
      </c>
      <c r="CU203">
        <v>602.79999999999995</v>
      </c>
      <c r="CV203">
        <v>563.20000000000005</v>
      </c>
      <c r="CW203">
        <v>538.4</v>
      </c>
      <c r="CX203">
        <v>519.20000000000005</v>
      </c>
      <c r="CY203">
        <v>505.2</v>
      </c>
      <c r="CZ203">
        <v>489</v>
      </c>
      <c r="DA203">
        <v>682.2</v>
      </c>
      <c r="DB203">
        <v>583.6</v>
      </c>
      <c r="DC203">
        <v>545.29999999999995</v>
      </c>
      <c r="DD203">
        <v>525.4</v>
      </c>
      <c r="DE203">
        <v>512.29999999999995</v>
      </c>
      <c r="DF203">
        <v>493.9</v>
      </c>
      <c r="DG203">
        <v>463.8</v>
      </c>
      <c r="DH203">
        <v>672.1</v>
      </c>
      <c r="DI203">
        <v>573.79999999999995</v>
      </c>
      <c r="DJ203">
        <v>530.70000000000005</v>
      </c>
      <c r="DK203">
        <v>499.1</v>
      </c>
      <c r="DL203">
        <v>473.9</v>
      </c>
      <c r="DM203">
        <v>454.9</v>
      </c>
      <c r="DN203">
        <v>422.1</v>
      </c>
      <c r="DO203">
        <v>688.1</v>
      </c>
      <c r="DP203">
        <v>583</v>
      </c>
      <c r="DQ203">
        <v>535.4</v>
      </c>
      <c r="DR203">
        <v>498.8</v>
      </c>
      <c r="DS203">
        <v>467.4</v>
      </c>
      <c r="DT203">
        <v>435.7</v>
      </c>
      <c r="DU203">
        <v>379.2</v>
      </c>
      <c r="DV203">
        <v>754.1</v>
      </c>
      <c r="DW203">
        <v>618.4</v>
      </c>
      <c r="DX203">
        <v>558.29999999999995</v>
      </c>
      <c r="DY203">
        <v>519.20000000000005</v>
      </c>
      <c r="DZ203">
        <v>483.8</v>
      </c>
      <c r="EA203">
        <v>450</v>
      </c>
      <c r="EB203">
        <v>356.7</v>
      </c>
      <c r="EC203">
        <v>881.6</v>
      </c>
      <c r="ED203">
        <v>700.7</v>
      </c>
      <c r="EE203">
        <v>606.70000000000005</v>
      </c>
      <c r="EF203">
        <v>562.79999999999995</v>
      </c>
      <c r="EG203">
        <v>534.70000000000005</v>
      </c>
      <c r="EH203">
        <v>508.8</v>
      </c>
      <c r="EI203">
        <v>434</v>
      </c>
      <c r="EJ203">
        <v>1018</v>
      </c>
      <c r="EK203">
        <v>809.1</v>
      </c>
      <c r="EL203">
        <v>700.6</v>
      </c>
      <c r="EM203">
        <v>649.70000000000005</v>
      </c>
      <c r="EN203">
        <v>607.1</v>
      </c>
      <c r="EO203">
        <v>566.9</v>
      </c>
      <c r="EP203">
        <v>501.2</v>
      </c>
      <c r="EQ203">
        <v>0.78459999999999996</v>
      </c>
      <c r="ER203">
        <v>0.99680000000000002</v>
      </c>
      <c r="ES203">
        <v>1.5031000000000001</v>
      </c>
      <c r="ET203">
        <v>0.753</v>
      </c>
      <c r="EU203">
        <v>1.0407</v>
      </c>
      <c r="EV203">
        <v>1.2210000000000001</v>
      </c>
      <c r="EW203">
        <v>0</v>
      </c>
      <c r="EX203">
        <v>0</v>
      </c>
      <c r="EY203">
        <v>2024</v>
      </c>
      <c r="EZ203">
        <v>1.181</v>
      </c>
      <c r="FA203">
        <v>508.1</v>
      </c>
      <c r="FB203" t="s">
        <v>7199</v>
      </c>
      <c r="FC203">
        <v>12.032</v>
      </c>
      <c r="FD203">
        <v>7155</v>
      </c>
      <c r="FE203">
        <v>37</v>
      </c>
      <c r="FF203">
        <v>60.5</v>
      </c>
      <c r="FG203">
        <v>41.4</v>
      </c>
      <c r="FH203">
        <v>0</v>
      </c>
      <c r="FI203">
        <v>210.7</v>
      </c>
      <c r="FJ203">
        <v>615.4</v>
      </c>
      <c r="FK203">
        <v>462.6</v>
      </c>
      <c r="FL203">
        <v>399.2</v>
      </c>
      <c r="FM203">
        <v>796.8</v>
      </c>
      <c r="FN203">
        <v>576.5</v>
      </c>
      <c r="FO203">
        <v>491.4</v>
      </c>
      <c r="FP203">
        <v>509.9</v>
      </c>
      <c r="FQ203">
        <v>466</v>
      </c>
      <c r="FR203">
        <v>1.1767000000000001</v>
      </c>
      <c r="FS203">
        <v>1.2876000000000001</v>
      </c>
      <c r="FT203">
        <v>425.2</v>
      </c>
      <c r="FU203">
        <v>355.5</v>
      </c>
      <c r="FV203">
        <v>332.4</v>
      </c>
      <c r="FW203">
        <v>39.4</v>
      </c>
      <c r="FX203">
        <v>145.9</v>
      </c>
      <c r="FY203">
        <v>588.1</v>
      </c>
      <c r="FZ203">
        <v>407.8</v>
      </c>
      <c r="GA203">
        <v>386.5</v>
      </c>
      <c r="GB203">
        <v>352.9</v>
      </c>
      <c r="GC203">
        <v>319.60000000000002</v>
      </c>
      <c r="GD203">
        <v>287.10000000000002</v>
      </c>
      <c r="GE203">
        <v>256.39999999999998</v>
      </c>
      <c r="GF203">
        <v>237.4</v>
      </c>
      <c r="GG203">
        <v>227.2</v>
      </c>
      <c r="GH203">
        <v>262.39999999999998</v>
      </c>
    </row>
    <row r="204" spans="1:190" x14ac:dyDescent="0.25">
      <c r="A204" t="s">
        <v>5540</v>
      </c>
      <c r="B204" t="s">
        <v>7034</v>
      </c>
      <c r="C204" t="s">
        <v>7035</v>
      </c>
      <c r="D204" t="s">
        <v>7036</v>
      </c>
      <c r="E204" t="s">
        <v>3124</v>
      </c>
      <c r="F204" t="s">
        <v>5540</v>
      </c>
      <c r="G204" t="s">
        <v>2051</v>
      </c>
      <c r="H204">
        <v>1995</v>
      </c>
      <c r="I204" t="s">
        <v>5540</v>
      </c>
      <c r="J204" t="s">
        <v>5540</v>
      </c>
      <c r="K204" t="s">
        <v>924</v>
      </c>
      <c r="L204" t="s">
        <v>1698</v>
      </c>
      <c r="M204" t="s">
        <v>971</v>
      </c>
      <c r="N204">
        <v>350</v>
      </c>
      <c r="O204" s="96">
        <v>45382.875231481485</v>
      </c>
      <c r="P204">
        <v>8.032</v>
      </c>
      <c r="Q204">
        <v>7.1959999999999997</v>
      </c>
      <c r="R204">
        <v>1.4970000000000001</v>
      </c>
      <c r="S204">
        <v>2.4900000000000002</v>
      </c>
      <c r="T204">
        <v>1437</v>
      </c>
      <c r="U204">
        <v>0</v>
      </c>
      <c r="V204">
        <v>0</v>
      </c>
      <c r="W204">
        <v>664</v>
      </c>
      <c r="X204">
        <v>0.82069999999999999</v>
      </c>
      <c r="Y204">
        <v>731.1</v>
      </c>
      <c r="Z204">
        <v>1.0055000000000001</v>
      </c>
      <c r="AA204">
        <v>596.70000000000005</v>
      </c>
      <c r="AB204">
        <v>1039.2</v>
      </c>
      <c r="AC204">
        <v>843.4</v>
      </c>
      <c r="AD204">
        <v>749</v>
      </c>
      <c r="AE204">
        <v>708.4</v>
      </c>
      <c r="AF204">
        <v>683.5</v>
      </c>
      <c r="AG204">
        <v>660.1</v>
      </c>
      <c r="AH204">
        <v>594.6</v>
      </c>
      <c r="AI204">
        <v>0</v>
      </c>
      <c r="AJ204">
        <v>0</v>
      </c>
      <c r="AK204">
        <v>0</v>
      </c>
      <c r="AL204">
        <v>0</v>
      </c>
      <c r="AM204">
        <v>0</v>
      </c>
      <c r="AN204">
        <v>0</v>
      </c>
      <c r="AO204">
        <v>0</v>
      </c>
      <c r="AP204">
        <v>806.3</v>
      </c>
      <c r="AQ204">
        <v>673.5</v>
      </c>
      <c r="AR204">
        <v>613.1</v>
      </c>
      <c r="AS204">
        <v>582.5</v>
      </c>
      <c r="AT204">
        <v>561.5</v>
      </c>
      <c r="AU204">
        <v>542.9</v>
      </c>
      <c r="AV204">
        <v>501.2</v>
      </c>
      <c r="AW204">
        <v>0</v>
      </c>
      <c r="AX204">
        <v>0</v>
      </c>
      <c r="AY204">
        <v>0</v>
      </c>
      <c r="AZ204">
        <v>0</v>
      </c>
      <c r="BA204">
        <v>0</v>
      </c>
      <c r="BB204">
        <v>0</v>
      </c>
      <c r="BC204">
        <v>0</v>
      </c>
      <c r="BD204">
        <v>1033.8</v>
      </c>
      <c r="BE204">
        <v>795.9</v>
      </c>
      <c r="BF204">
        <v>682.2</v>
      </c>
      <c r="BG204">
        <v>620.4</v>
      </c>
      <c r="BH204">
        <v>583</v>
      </c>
      <c r="BI204">
        <v>548.5</v>
      </c>
      <c r="BJ204">
        <v>480.2</v>
      </c>
      <c r="BK204">
        <v>42.9</v>
      </c>
      <c r="BL204">
        <v>40.5</v>
      </c>
      <c r="BM204">
        <v>38.299999999999997</v>
      </c>
      <c r="BN204">
        <v>37.700000000000003</v>
      </c>
      <c r="BO204">
        <v>37.5</v>
      </c>
      <c r="BP204">
        <v>37.5</v>
      </c>
      <c r="BQ204">
        <v>38.1</v>
      </c>
      <c r="BR204">
        <v>144.69999999999999</v>
      </c>
      <c r="BS204">
        <v>148.5</v>
      </c>
      <c r="BT204">
        <v>149.6</v>
      </c>
      <c r="BU204">
        <v>149.5</v>
      </c>
      <c r="BV204">
        <v>147.30000000000001</v>
      </c>
      <c r="BW204">
        <v>144.30000000000001</v>
      </c>
      <c r="BX204">
        <v>141.80000000000001</v>
      </c>
      <c r="BY204">
        <v>1094</v>
      </c>
      <c r="BZ204">
        <v>902.3</v>
      </c>
      <c r="CA204">
        <v>815.7</v>
      </c>
      <c r="CB204">
        <v>790</v>
      </c>
      <c r="CC204">
        <v>778.8</v>
      </c>
      <c r="CD204">
        <v>772.8</v>
      </c>
      <c r="CE204">
        <v>773</v>
      </c>
      <c r="CF204">
        <v>722.9</v>
      </c>
      <c r="CG204">
        <v>619.20000000000005</v>
      </c>
      <c r="CH204">
        <v>579.20000000000005</v>
      </c>
      <c r="CI204">
        <v>565.79999999999995</v>
      </c>
      <c r="CJ204">
        <v>559.1</v>
      </c>
      <c r="CK204">
        <v>554.70000000000005</v>
      </c>
      <c r="CL204">
        <v>550.9</v>
      </c>
      <c r="CM204">
        <v>689.7</v>
      </c>
      <c r="CN204">
        <v>601.29999999999995</v>
      </c>
      <c r="CO204">
        <v>565.79999999999995</v>
      </c>
      <c r="CP204">
        <v>550.5</v>
      </c>
      <c r="CQ204">
        <v>542.9</v>
      </c>
      <c r="CR204">
        <v>537.29999999999995</v>
      </c>
      <c r="CS204">
        <v>531.5</v>
      </c>
      <c r="CT204">
        <v>671.7</v>
      </c>
      <c r="CU204">
        <v>590</v>
      </c>
      <c r="CV204">
        <v>554.29999999999995</v>
      </c>
      <c r="CW204">
        <v>532.20000000000005</v>
      </c>
      <c r="CX204">
        <v>518.79999999999995</v>
      </c>
      <c r="CY204">
        <v>510.3</v>
      </c>
      <c r="CZ204">
        <v>499</v>
      </c>
      <c r="DA204">
        <v>658.8</v>
      </c>
      <c r="DB204">
        <v>578.6</v>
      </c>
      <c r="DC204">
        <v>553.5</v>
      </c>
      <c r="DD204">
        <v>525.1</v>
      </c>
      <c r="DE204">
        <v>503.1</v>
      </c>
      <c r="DF204">
        <v>486.9</v>
      </c>
      <c r="DG204">
        <v>465.7</v>
      </c>
      <c r="DH204">
        <v>643.20000000000005</v>
      </c>
      <c r="DI204">
        <v>560</v>
      </c>
      <c r="DJ204">
        <v>523.5</v>
      </c>
      <c r="DK204">
        <v>501.1</v>
      </c>
      <c r="DL204">
        <v>482.7</v>
      </c>
      <c r="DM204">
        <v>465.8</v>
      </c>
      <c r="DN204">
        <v>435.7</v>
      </c>
      <c r="DO204">
        <v>658.4</v>
      </c>
      <c r="DP204">
        <v>564</v>
      </c>
      <c r="DQ204">
        <v>518.9</v>
      </c>
      <c r="DR204">
        <v>486.1</v>
      </c>
      <c r="DS204">
        <v>459.7</v>
      </c>
      <c r="DT204">
        <v>438.1</v>
      </c>
      <c r="DU204">
        <v>396.6</v>
      </c>
      <c r="DV204">
        <v>727.3</v>
      </c>
      <c r="DW204">
        <v>597.9</v>
      </c>
      <c r="DX204">
        <v>538.4</v>
      </c>
      <c r="DY204">
        <v>495.2</v>
      </c>
      <c r="DZ204">
        <v>455.5</v>
      </c>
      <c r="EA204">
        <v>414.7</v>
      </c>
      <c r="EB204">
        <v>330</v>
      </c>
      <c r="EC204">
        <v>852.6</v>
      </c>
      <c r="ED204">
        <v>679.5</v>
      </c>
      <c r="EE204">
        <v>591</v>
      </c>
      <c r="EF204">
        <v>542.79999999999995</v>
      </c>
      <c r="EG204">
        <v>509.5</v>
      </c>
      <c r="EH204">
        <v>474.1</v>
      </c>
      <c r="EI204">
        <v>360.4</v>
      </c>
      <c r="EJ204">
        <v>984.5</v>
      </c>
      <c r="EK204">
        <v>784.6</v>
      </c>
      <c r="EL204">
        <v>682.4</v>
      </c>
      <c r="EM204">
        <v>626.79999999999995</v>
      </c>
      <c r="EN204">
        <v>588.29999999999995</v>
      </c>
      <c r="EO204">
        <v>547.5</v>
      </c>
      <c r="EP204">
        <v>416.2</v>
      </c>
      <c r="EQ204">
        <v>0.81089999999999995</v>
      </c>
      <c r="ER204">
        <v>1.0083</v>
      </c>
      <c r="ES204">
        <v>1.0067999999999999</v>
      </c>
      <c r="ET204">
        <v>0.54930000000000001</v>
      </c>
      <c r="EU204">
        <v>0.74690000000000001</v>
      </c>
      <c r="EV204">
        <v>0.85450000000000004</v>
      </c>
      <c r="EW204">
        <v>0</v>
      </c>
      <c r="EX204">
        <v>0</v>
      </c>
      <c r="EY204">
        <v>2024</v>
      </c>
      <c r="EZ204">
        <v>0.82940000000000003</v>
      </c>
      <c r="FA204">
        <v>723.4</v>
      </c>
      <c r="FB204" t="s">
        <v>6799</v>
      </c>
      <c r="FC204">
        <v>6.54</v>
      </c>
      <c r="FD204">
        <v>2831</v>
      </c>
      <c r="FE204">
        <v>15.1</v>
      </c>
      <c r="FF204">
        <v>17.899999999999999</v>
      </c>
      <c r="FG204">
        <v>18.8</v>
      </c>
      <c r="FH204">
        <v>39.200000000000003</v>
      </c>
      <c r="FI204">
        <v>0</v>
      </c>
      <c r="FJ204">
        <v>852.5</v>
      </c>
      <c r="FK204">
        <v>662.2</v>
      </c>
      <c r="FL204">
        <v>595.9</v>
      </c>
      <c r="FM204">
        <v>1092.3</v>
      </c>
      <c r="FN204">
        <v>803.3</v>
      </c>
      <c r="FO204">
        <v>702.2</v>
      </c>
      <c r="FP204">
        <v>718.2</v>
      </c>
      <c r="FQ204">
        <v>677.9</v>
      </c>
      <c r="FR204">
        <v>0.83550000000000002</v>
      </c>
      <c r="FS204">
        <v>0.8851</v>
      </c>
      <c r="FT204">
        <v>670.5</v>
      </c>
      <c r="FU204">
        <v>562.1</v>
      </c>
      <c r="FV204">
        <v>534.1</v>
      </c>
      <c r="FW204">
        <v>39.299999999999997</v>
      </c>
      <c r="FX204">
        <v>178.6</v>
      </c>
      <c r="FY204">
        <v>839.1</v>
      </c>
      <c r="FZ204">
        <v>587.6</v>
      </c>
      <c r="GA204">
        <v>567.79999999999995</v>
      </c>
      <c r="GB204">
        <v>536</v>
      </c>
      <c r="GC204">
        <v>508.6</v>
      </c>
      <c r="GD204">
        <v>469.7</v>
      </c>
      <c r="GE204">
        <v>439</v>
      </c>
      <c r="GF204">
        <v>432.1</v>
      </c>
      <c r="GG204">
        <v>465.3</v>
      </c>
      <c r="GH204">
        <v>501.9</v>
      </c>
    </row>
    <row r="205" spans="1:190" x14ac:dyDescent="0.25">
      <c r="A205" t="s">
        <v>5540</v>
      </c>
      <c r="B205" t="s">
        <v>6894</v>
      </c>
      <c r="C205" t="s">
        <v>6895</v>
      </c>
      <c r="D205" t="s">
        <v>6896</v>
      </c>
      <c r="E205" t="s">
        <v>3124</v>
      </c>
      <c r="F205" t="s">
        <v>3246</v>
      </c>
      <c r="G205" t="s">
        <v>2051</v>
      </c>
      <c r="H205">
        <v>1995</v>
      </c>
      <c r="I205" t="s">
        <v>6897</v>
      </c>
      <c r="J205" t="s">
        <v>5540</v>
      </c>
      <c r="K205" t="s">
        <v>924</v>
      </c>
      <c r="L205" t="s">
        <v>1698</v>
      </c>
      <c r="M205" t="s">
        <v>971</v>
      </c>
      <c r="N205">
        <v>350</v>
      </c>
      <c r="O205" s="96">
        <v>45382.879143518519</v>
      </c>
      <c r="P205">
        <v>8.032</v>
      </c>
      <c r="Q205">
        <v>7.1959999999999997</v>
      </c>
      <c r="R205">
        <v>1.4970000000000001</v>
      </c>
      <c r="S205">
        <v>2.4900000000000002</v>
      </c>
      <c r="T205">
        <v>1437</v>
      </c>
      <c r="U205">
        <v>0</v>
      </c>
      <c r="V205">
        <v>0</v>
      </c>
      <c r="W205">
        <v>664</v>
      </c>
      <c r="X205">
        <v>0.82069999999999999</v>
      </c>
      <c r="Y205">
        <v>731.1</v>
      </c>
      <c r="Z205">
        <v>1.0055000000000001</v>
      </c>
      <c r="AA205">
        <v>596.70000000000005</v>
      </c>
      <c r="AB205">
        <v>1039.2</v>
      </c>
      <c r="AC205">
        <v>843.4</v>
      </c>
      <c r="AD205">
        <v>749</v>
      </c>
      <c r="AE205">
        <v>708.4</v>
      </c>
      <c r="AF205">
        <v>683.5</v>
      </c>
      <c r="AG205">
        <v>660.1</v>
      </c>
      <c r="AH205">
        <v>594.6</v>
      </c>
      <c r="AI205">
        <v>0</v>
      </c>
      <c r="AJ205">
        <v>0</v>
      </c>
      <c r="AK205">
        <v>0</v>
      </c>
      <c r="AL205">
        <v>0</v>
      </c>
      <c r="AM205">
        <v>0</v>
      </c>
      <c r="AN205">
        <v>0</v>
      </c>
      <c r="AO205">
        <v>0</v>
      </c>
      <c r="AP205">
        <v>806.3</v>
      </c>
      <c r="AQ205">
        <v>673.5</v>
      </c>
      <c r="AR205">
        <v>613.1</v>
      </c>
      <c r="AS205">
        <v>582.5</v>
      </c>
      <c r="AT205">
        <v>561.5</v>
      </c>
      <c r="AU205">
        <v>542.9</v>
      </c>
      <c r="AV205">
        <v>501.2</v>
      </c>
      <c r="AW205">
        <v>0</v>
      </c>
      <c r="AX205">
        <v>0</v>
      </c>
      <c r="AY205">
        <v>0</v>
      </c>
      <c r="AZ205">
        <v>0</v>
      </c>
      <c r="BA205">
        <v>0</v>
      </c>
      <c r="BB205">
        <v>0</v>
      </c>
      <c r="BC205">
        <v>0</v>
      </c>
      <c r="BD205">
        <v>1033.8</v>
      </c>
      <c r="BE205">
        <v>795.9</v>
      </c>
      <c r="BF205">
        <v>682.2</v>
      </c>
      <c r="BG205">
        <v>620.4</v>
      </c>
      <c r="BH205">
        <v>583</v>
      </c>
      <c r="BI205">
        <v>548.5</v>
      </c>
      <c r="BJ205">
        <v>480.2</v>
      </c>
      <c r="BK205">
        <v>42.9</v>
      </c>
      <c r="BL205">
        <v>40.5</v>
      </c>
      <c r="BM205">
        <v>38.299999999999997</v>
      </c>
      <c r="BN205">
        <v>37.700000000000003</v>
      </c>
      <c r="BO205">
        <v>37.5</v>
      </c>
      <c r="BP205">
        <v>37.5</v>
      </c>
      <c r="BQ205">
        <v>38.1</v>
      </c>
      <c r="BR205">
        <v>144.69999999999999</v>
      </c>
      <c r="BS205">
        <v>148.5</v>
      </c>
      <c r="BT205">
        <v>149.6</v>
      </c>
      <c r="BU205">
        <v>149.5</v>
      </c>
      <c r="BV205">
        <v>147.30000000000001</v>
      </c>
      <c r="BW205">
        <v>144.30000000000001</v>
      </c>
      <c r="BX205">
        <v>141.80000000000001</v>
      </c>
      <c r="BY205">
        <v>1094</v>
      </c>
      <c r="BZ205">
        <v>902.3</v>
      </c>
      <c r="CA205">
        <v>815.7</v>
      </c>
      <c r="CB205">
        <v>790</v>
      </c>
      <c r="CC205">
        <v>778.8</v>
      </c>
      <c r="CD205">
        <v>772.8</v>
      </c>
      <c r="CE205">
        <v>773</v>
      </c>
      <c r="CF205">
        <v>722.9</v>
      </c>
      <c r="CG205">
        <v>619.20000000000005</v>
      </c>
      <c r="CH205">
        <v>579.20000000000005</v>
      </c>
      <c r="CI205">
        <v>565.79999999999995</v>
      </c>
      <c r="CJ205">
        <v>559.1</v>
      </c>
      <c r="CK205">
        <v>554.70000000000005</v>
      </c>
      <c r="CL205">
        <v>550.9</v>
      </c>
      <c r="CM205">
        <v>689.7</v>
      </c>
      <c r="CN205">
        <v>601.29999999999995</v>
      </c>
      <c r="CO205">
        <v>565.79999999999995</v>
      </c>
      <c r="CP205">
        <v>550.5</v>
      </c>
      <c r="CQ205">
        <v>542.9</v>
      </c>
      <c r="CR205">
        <v>537.29999999999995</v>
      </c>
      <c r="CS205">
        <v>531.5</v>
      </c>
      <c r="CT205">
        <v>671.7</v>
      </c>
      <c r="CU205">
        <v>590</v>
      </c>
      <c r="CV205">
        <v>554.29999999999995</v>
      </c>
      <c r="CW205">
        <v>532.20000000000005</v>
      </c>
      <c r="CX205">
        <v>518.79999999999995</v>
      </c>
      <c r="CY205">
        <v>510.3</v>
      </c>
      <c r="CZ205">
        <v>499</v>
      </c>
      <c r="DA205">
        <v>658.8</v>
      </c>
      <c r="DB205">
        <v>578.6</v>
      </c>
      <c r="DC205">
        <v>553.5</v>
      </c>
      <c r="DD205">
        <v>525.1</v>
      </c>
      <c r="DE205">
        <v>503.1</v>
      </c>
      <c r="DF205">
        <v>486.9</v>
      </c>
      <c r="DG205">
        <v>465.7</v>
      </c>
      <c r="DH205">
        <v>643.20000000000005</v>
      </c>
      <c r="DI205">
        <v>560</v>
      </c>
      <c r="DJ205">
        <v>523.5</v>
      </c>
      <c r="DK205">
        <v>501.1</v>
      </c>
      <c r="DL205">
        <v>482.7</v>
      </c>
      <c r="DM205">
        <v>465.8</v>
      </c>
      <c r="DN205">
        <v>435.7</v>
      </c>
      <c r="DO205">
        <v>658.4</v>
      </c>
      <c r="DP205">
        <v>564</v>
      </c>
      <c r="DQ205">
        <v>518.9</v>
      </c>
      <c r="DR205">
        <v>486.1</v>
      </c>
      <c r="DS205">
        <v>459.7</v>
      </c>
      <c r="DT205">
        <v>438.1</v>
      </c>
      <c r="DU205">
        <v>396.6</v>
      </c>
      <c r="DV205">
        <v>727.3</v>
      </c>
      <c r="DW205">
        <v>597.9</v>
      </c>
      <c r="DX205">
        <v>538.4</v>
      </c>
      <c r="DY205">
        <v>495.2</v>
      </c>
      <c r="DZ205">
        <v>455.5</v>
      </c>
      <c r="EA205">
        <v>414.7</v>
      </c>
      <c r="EB205">
        <v>330</v>
      </c>
      <c r="EC205">
        <v>852.6</v>
      </c>
      <c r="ED205">
        <v>679.5</v>
      </c>
      <c r="EE205">
        <v>591</v>
      </c>
      <c r="EF205">
        <v>542.79999999999995</v>
      </c>
      <c r="EG205">
        <v>509.5</v>
      </c>
      <c r="EH205">
        <v>474.1</v>
      </c>
      <c r="EI205">
        <v>360.4</v>
      </c>
      <c r="EJ205">
        <v>984.5</v>
      </c>
      <c r="EK205">
        <v>784.6</v>
      </c>
      <c r="EL205">
        <v>682.4</v>
      </c>
      <c r="EM205">
        <v>626.79999999999995</v>
      </c>
      <c r="EN205">
        <v>588.29999999999995</v>
      </c>
      <c r="EO205">
        <v>547.5</v>
      </c>
      <c r="EP205">
        <v>416.2</v>
      </c>
      <c r="EQ205">
        <v>0.81089999999999995</v>
      </c>
      <c r="ER205">
        <v>1.0083</v>
      </c>
      <c r="ES205">
        <v>1.1708000000000001</v>
      </c>
      <c r="ET205">
        <v>0.63139999999999996</v>
      </c>
      <c r="EU205">
        <v>0.84750000000000003</v>
      </c>
      <c r="EV205">
        <v>0.96279999999999999</v>
      </c>
      <c r="EW205">
        <v>0</v>
      </c>
      <c r="EX205">
        <v>0</v>
      </c>
      <c r="EY205">
        <v>2024</v>
      </c>
      <c r="EZ205">
        <v>0.96009999999999995</v>
      </c>
      <c r="FA205">
        <v>625</v>
      </c>
      <c r="FB205" t="s">
        <v>6870</v>
      </c>
      <c r="FC205">
        <v>8.7899999999999991</v>
      </c>
      <c r="FD205">
        <v>6941</v>
      </c>
      <c r="FE205">
        <v>27.4</v>
      </c>
      <c r="FF205">
        <v>39.700000000000003</v>
      </c>
      <c r="FG205">
        <v>26.1</v>
      </c>
      <c r="FH205">
        <v>0</v>
      </c>
      <c r="FI205">
        <v>89.8</v>
      </c>
      <c r="FJ205">
        <v>736.4</v>
      </c>
      <c r="FK205">
        <v>569.70000000000005</v>
      </c>
      <c r="FL205">
        <v>512.5</v>
      </c>
      <c r="FM205">
        <v>950.3</v>
      </c>
      <c r="FN205">
        <v>708</v>
      </c>
      <c r="FO205">
        <v>623.20000000000005</v>
      </c>
      <c r="FP205">
        <v>623.9</v>
      </c>
      <c r="FQ205">
        <v>578.29999999999995</v>
      </c>
      <c r="FR205">
        <v>0.9617</v>
      </c>
      <c r="FS205">
        <v>1.0374000000000001</v>
      </c>
      <c r="FT205">
        <v>589.70000000000005</v>
      </c>
      <c r="FU205">
        <v>484.9</v>
      </c>
      <c r="FV205">
        <v>459</v>
      </c>
      <c r="FW205">
        <v>41.4</v>
      </c>
      <c r="FX205">
        <v>176.5</v>
      </c>
      <c r="FY205">
        <v>738.2</v>
      </c>
      <c r="FZ205">
        <v>500.1</v>
      </c>
      <c r="GA205">
        <v>481.2</v>
      </c>
      <c r="GB205">
        <v>451.8</v>
      </c>
      <c r="GC205">
        <v>425.3</v>
      </c>
      <c r="GD205">
        <v>403.2</v>
      </c>
      <c r="GE205">
        <v>379.1</v>
      </c>
      <c r="GF205">
        <v>355.3</v>
      </c>
      <c r="GG205">
        <v>409.4</v>
      </c>
      <c r="GH205">
        <v>441.3</v>
      </c>
    </row>
    <row r="206" spans="1:190" x14ac:dyDescent="0.25">
      <c r="A206" t="s">
        <v>5543</v>
      </c>
      <c r="B206" t="s">
        <v>6404</v>
      </c>
      <c r="C206" t="s">
        <v>2460</v>
      </c>
      <c r="D206" t="s">
        <v>2082</v>
      </c>
      <c r="E206" t="s">
        <v>1472</v>
      </c>
      <c r="F206" t="s">
        <v>412</v>
      </c>
      <c r="G206" t="s">
        <v>2462</v>
      </c>
      <c r="H206">
        <v>1992</v>
      </c>
      <c r="I206" t="s">
        <v>5540</v>
      </c>
      <c r="J206" t="s">
        <v>5540</v>
      </c>
      <c r="K206" t="s">
        <v>924</v>
      </c>
      <c r="L206" t="s">
        <v>1698</v>
      </c>
      <c r="M206" t="s">
        <v>1781</v>
      </c>
      <c r="N206">
        <v>300</v>
      </c>
      <c r="O206" s="96">
        <v>45384.408009259256</v>
      </c>
      <c r="P206">
        <v>9.14</v>
      </c>
      <c r="Q206">
        <v>8.1660000000000004</v>
      </c>
      <c r="R206">
        <v>1.821</v>
      </c>
      <c r="S206">
        <v>3.04</v>
      </c>
      <c r="T206">
        <v>2686</v>
      </c>
      <c r="U206">
        <v>0</v>
      </c>
      <c r="V206">
        <v>0.18</v>
      </c>
      <c r="W206">
        <v>652.79999999999995</v>
      </c>
      <c r="X206">
        <v>0.8337</v>
      </c>
      <c r="Y206">
        <v>719.7</v>
      </c>
      <c r="Z206">
        <v>1.0229999999999999</v>
      </c>
      <c r="AA206">
        <v>586.5</v>
      </c>
      <c r="AB206">
        <v>1029</v>
      </c>
      <c r="AC206">
        <v>833.5</v>
      </c>
      <c r="AD206">
        <v>735.7</v>
      </c>
      <c r="AE206">
        <v>694.5</v>
      </c>
      <c r="AF206">
        <v>670</v>
      </c>
      <c r="AG206">
        <v>646.29999999999995</v>
      </c>
      <c r="AH206">
        <v>614.9</v>
      </c>
      <c r="AI206">
        <v>0</v>
      </c>
      <c r="AJ206">
        <v>0</v>
      </c>
      <c r="AK206">
        <v>0</v>
      </c>
      <c r="AL206">
        <v>0</v>
      </c>
      <c r="AM206">
        <v>0</v>
      </c>
      <c r="AN206">
        <v>0</v>
      </c>
      <c r="AO206">
        <v>0</v>
      </c>
      <c r="AP206">
        <v>796.5</v>
      </c>
      <c r="AQ206">
        <v>661.7</v>
      </c>
      <c r="AR206">
        <v>599.79999999999995</v>
      </c>
      <c r="AS206">
        <v>570.5</v>
      </c>
      <c r="AT206">
        <v>551.6</v>
      </c>
      <c r="AU206">
        <v>535.9</v>
      </c>
      <c r="AV206">
        <v>509.2</v>
      </c>
      <c r="AW206">
        <v>0</v>
      </c>
      <c r="AX206">
        <v>0</v>
      </c>
      <c r="AY206">
        <v>0</v>
      </c>
      <c r="AZ206">
        <v>0</v>
      </c>
      <c r="BA206">
        <v>0</v>
      </c>
      <c r="BB206">
        <v>0</v>
      </c>
      <c r="BC206">
        <v>0</v>
      </c>
      <c r="BD206">
        <v>1022.8</v>
      </c>
      <c r="BE206">
        <v>785</v>
      </c>
      <c r="BF206">
        <v>668.7</v>
      </c>
      <c r="BG206">
        <v>607.9</v>
      </c>
      <c r="BH206">
        <v>572.5</v>
      </c>
      <c r="BI206">
        <v>541.1</v>
      </c>
      <c r="BJ206">
        <v>488.2</v>
      </c>
      <c r="BK206">
        <v>42.8</v>
      </c>
      <c r="BL206">
        <v>40.5</v>
      </c>
      <c r="BM206">
        <v>38.799999999999997</v>
      </c>
      <c r="BN206">
        <v>37.9</v>
      </c>
      <c r="BO206">
        <v>37.6</v>
      </c>
      <c r="BP206">
        <v>37.6</v>
      </c>
      <c r="BQ206">
        <v>38</v>
      </c>
      <c r="BR206">
        <v>144.19999999999999</v>
      </c>
      <c r="BS206">
        <v>148.30000000000001</v>
      </c>
      <c r="BT206">
        <v>149.80000000000001</v>
      </c>
      <c r="BU206">
        <v>150.30000000000001</v>
      </c>
      <c r="BV206">
        <v>171.2</v>
      </c>
      <c r="BW206">
        <v>175.3</v>
      </c>
      <c r="BX206">
        <v>140</v>
      </c>
      <c r="BY206">
        <v>1090.5999999999999</v>
      </c>
      <c r="BZ206">
        <v>897.2</v>
      </c>
      <c r="CA206">
        <v>806.4</v>
      </c>
      <c r="CB206">
        <v>774.7</v>
      </c>
      <c r="CC206">
        <v>761.3</v>
      </c>
      <c r="CD206">
        <v>753.7</v>
      </c>
      <c r="CE206">
        <v>751.6</v>
      </c>
      <c r="CF206">
        <v>720.4</v>
      </c>
      <c r="CG206">
        <v>611.29999999999995</v>
      </c>
      <c r="CH206">
        <v>565.6</v>
      </c>
      <c r="CI206">
        <v>549.5</v>
      </c>
      <c r="CJ206">
        <v>542.5</v>
      </c>
      <c r="CK206">
        <v>538</v>
      </c>
      <c r="CL206">
        <v>534</v>
      </c>
      <c r="CM206">
        <v>685.5</v>
      </c>
      <c r="CN206">
        <v>590.4</v>
      </c>
      <c r="CO206">
        <v>550.79999999999995</v>
      </c>
      <c r="CP206">
        <v>534.79999999999995</v>
      </c>
      <c r="CQ206">
        <v>527.4</v>
      </c>
      <c r="CR206">
        <v>522.6</v>
      </c>
      <c r="CS206">
        <v>517.79999999999995</v>
      </c>
      <c r="CT206">
        <v>663.4</v>
      </c>
      <c r="CU206">
        <v>576.4</v>
      </c>
      <c r="CV206">
        <v>538.9</v>
      </c>
      <c r="CW206">
        <v>519.1</v>
      </c>
      <c r="CX206">
        <v>506.9</v>
      </c>
      <c r="CY206">
        <v>499.7</v>
      </c>
      <c r="CZ206">
        <v>491</v>
      </c>
      <c r="DA206">
        <v>642.4</v>
      </c>
      <c r="DB206">
        <v>558.20000000000005</v>
      </c>
      <c r="DC206">
        <v>533.20000000000005</v>
      </c>
      <c r="DD206">
        <v>513.4</v>
      </c>
      <c r="DE206">
        <v>495.1</v>
      </c>
      <c r="DF206">
        <v>481.8</v>
      </c>
      <c r="DG206">
        <v>465.2</v>
      </c>
      <c r="DH206">
        <v>631.70000000000005</v>
      </c>
      <c r="DI206">
        <v>544.20000000000005</v>
      </c>
      <c r="DJ206">
        <v>509.5</v>
      </c>
      <c r="DK206">
        <v>488.1</v>
      </c>
      <c r="DL206">
        <v>473.3</v>
      </c>
      <c r="DM206">
        <v>460.1</v>
      </c>
      <c r="DN206">
        <v>437</v>
      </c>
      <c r="DO206">
        <v>646.6</v>
      </c>
      <c r="DP206">
        <v>550.4</v>
      </c>
      <c r="DQ206">
        <v>508.9</v>
      </c>
      <c r="DR206">
        <v>479.8</v>
      </c>
      <c r="DS206">
        <v>456.6</v>
      </c>
      <c r="DT206">
        <v>438.2</v>
      </c>
      <c r="DU206">
        <v>405.5</v>
      </c>
      <c r="DV206">
        <v>712.7</v>
      </c>
      <c r="DW206">
        <v>585</v>
      </c>
      <c r="DX206">
        <v>527.79999999999995</v>
      </c>
      <c r="DY206">
        <v>491.4</v>
      </c>
      <c r="DZ206">
        <v>459.8</v>
      </c>
      <c r="EA206">
        <v>429.6</v>
      </c>
      <c r="EB206">
        <v>353</v>
      </c>
      <c r="EC206">
        <v>837.7</v>
      </c>
      <c r="ED206">
        <v>666.6</v>
      </c>
      <c r="EE206">
        <v>575.9</v>
      </c>
      <c r="EF206">
        <v>532.1</v>
      </c>
      <c r="EG206">
        <v>505</v>
      </c>
      <c r="EH206">
        <v>480.5</v>
      </c>
      <c r="EI206">
        <v>414</v>
      </c>
      <c r="EJ206">
        <v>967.3</v>
      </c>
      <c r="EK206">
        <v>769.7</v>
      </c>
      <c r="EL206">
        <v>665</v>
      </c>
      <c r="EM206">
        <v>614.29999999999995</v>
      </c>
      <c r="EN206">
        <v>578.79999999999995</v>
      </c>
      <c r="EO206">
        <v>538.79999999999995</v>
      </c>
      <c r="EP206">
        <v>478.1</v>
      </c>
      <c r="EQ206">
        <v>0.82289999999999996</v>
      </c>
      <c r="ER206">
        <v>1.0288999999999999</v>
      </c>
      <c r="ES206">
        <v>1.19</v>
      </c>
      <c r="ET206">
        <v>0.64349999999999996</v>
      </c>
      <c r="EU206">
        <v>0.87539999999999996</v>
      </c>
      <c r="EV206">
        <v>1.0075000000000001</v>
      </c>
      <c r="EW206">
        <v>0</v>
      </c>
      <c r="EX206">
        <v>0</v>
      </c>
      <c r="EY206">
        <v>2024</v>
      </c>
      <c r="EZ206">
        <v>0.97609999999999997</v>
      </c>
      <c r="FA206">
        <v>614.70000000000005</v>
      </c>
      <c r="FB206" t="s">
        <v>6063</v>
      </c>
      <c r="FC206">
        <v>8.9469999999999992</v>
      </c>
      <c r="FD206">
        <v>6067</v>
      </c>
      <c r="FE206">
        <v>26.8</v>
      </c>
      <c r="FF206">
        <v>44.9</v>
      </c>
      <c r="FG206">
        <v>24.8</v>
      </c>
      <c r="FH206">
        <v>78.900000000000006</v>
      </c>
      <c r="FI206">
        <v>0</v>
      </c>
      <c r="FJ206">
        <v>724.1</v>
      </c>
      <c r="FK206">
        <v>561.70000000000005</v>
      </c>
      <c r="FL206">
        <v>504.2</v>
      </c>
      <c r="FM206">
        <v>932.4</v>
      </c>
      <c r="FN206">
        <v>685.4</v>
      </c>
      <c r="FO206">
        <v>595.5</v>
      </c>
      <c r="FP206">
        <v>609</v>
      </c>
      <c r="FQ206">
        <v>576.4</v>
      </c>
      <c r="FR206">
        <v>0.98519999999999996</v>
      </c>
      <c r="FS206">
        <v>1.0408999999999999</v>
      </c>
      <c r="FT206">
        <v>557.5</v>
      </c>
      <c r="FU206">
        <v>470.3</v>
      </c>
      <c r="FV206">
        <v>450.2</v>
      </c>
      <c r="FW206">
        <v>38.700000000000003</v>
      </c>
      <c r="FX206">
        <v>178.6</v>
      </c>
      <c r="FY206">
        <v>693.8</v>
      </c>
      <c r="FZ206">
        <v>493.4</v>
      </c>
      <c r="GA206">
        <v>479.2</v>
      </c>
      <c r="GB206">
        <v>456.1</v>
      </c>
      <c r="GC206">
        <v>431.8</v>
      </c>
      <c r="GD206">
        <v>409.1</v>
      </c>
      <c r="GE206">
        <v>377</v>
      </c>
      <c r="GF206">
        <v>345</v>
      </c>
      <c r="GG206">
        <v>382.9</v>
      </c>
      <c r="GH206">
        <v>421.2</v>
      </c>
    </row>
    <row r="207" spans="1:190" x14ac:dyDescent="0.25">
      <c r="A207" t="s">
        <v>5540</v>
      </c>
      <c r="B207" t="s">
        <v>5994</v>
      </c>
      <c r="C207" t="s">
        <v>5995</v>
      </c>
      <c r="D207" t="s">
        <v>5996</v>
      </c>
      <c r="E207" t="s">
        <v>1472</v>
      </c>
      <c r="F207" t="s">
        <v>5997</v>
      </c>
      <c r="G207" t="s">
        <v>2213</v>
      </c>
      <c r="H207">
        <v>1992</v>
      </c>
      <c r="I207" t="s">
        <v>5540</v>
      </c>
      <c r="J207" t="s">
        <v>5540</v>
      </c>
      <c r="K207" t="s">
        <v>924</v>
      </c>
      <c r="L207" t="s">
        <v>1698</v>
      </c>
      <c r="M207" t="s">
        <v>1782</v>
      </c>
      <c r="N207">
        <v>527</v>
      </c>
      <c r="O207" s="96">
        <v>45389.72761574074</v>
      </c>
      <c r="P207">
        <v>9.14</v>
      </c>
      <c r="Q207">
        <v>8.2100000000000009</v>
      </c>
      <c r="R207">
        <v>1.8049999999999999</v>
      </c>
      <c r="S207">
        <v>3.04</v>
      </c>
      <c r="T207">
        <v>2489</v>
      </c>
      <c r="U207">
        <v>0</v>
      </c>
      <c r="V207">
        <v>0.18</v>
      </c>
      <c r="W207">
        <v>640.1</v>
      </c>
      <c r="X207">
        <v>0.85509999999999997</v>
      </c>
      <c r="Y207">
        <v>701.7</v>
      </c>
      <c r="Z207">
        <v>1.0471999999999999</v>
      </c>
      <c r="AA207">
        <v>572.9</v>
      </c>
      <c r="AB207">
        <v>1022.4</v>
      </c>
      <c r="AC207">
        <v>826.8</v>
      </c>
      <c r="AD207">
        <v>723.1</v>
      </c>
      <c r="AE207">
        <v>673.9</v>
      </c>
      <c r="AF207">
        <v>648.20000000000005</v>
      </c>
      <c r="AG207">
        <v>624</v>
      </c>
      <c r="AH207">
        <v>581.1</v>
      </c>
      <c r="AI207">
        <v>0</v>
      </c>
      <c r="AJ207">
        <v>0</v>
      </c>
      <c r="AK207">
        <v>0</v>
      </c>
      <c r="AL207">
        <v>0</v>
      </c>
      <c r="AM207">
        <v>0</v>
      </c>
      <c r="AN207">
        <v>0</v>
      </c>
      <c r="AO207">
        <v>0</v>
      </c>
      <c r="AP207">
        <v>789.4</v>
      </c>
      <c r="AQ207">
        <v>654.6</v>
      </c>
      <c r="AR207">
        <v>589.70000000000005</v>
      </c>
      <c r="AS207">
        <v>556.29999999999995</v>
      </c>
      <c r="AT207">
        <v>535.70000000000005</v>
      </c>
      <c r="AU207">
        <v>518.29999999999995</v>
      </c>
      <c r="AV207">
        <v>484</v>
      </c>
      <c r="AW207">
        <v>0</v>
      </c>
      <c r="AX207">
        <v>0</v>
      </c>
      <c r="AY207">
        <v>0</v>
      </c>
      <c r="AZ207">
        <v>0</v>
      </c>
      <c r="BA207">
        <v>0</v>
      </c>
      <c r="BB207">
        <v>0</v>
      </c>
      <c r="BC207">
        <v>0</v>
      </c>
      <c r="BD207">
        <v>1016.7</v>
      </c>
      <c r="BE207">
        <v>778.4</v>
      </c>
      <c r="BF207">
        <v>657.4</v>
      </c>
      <c r="BG207">
        <v>591.6</v>
      </c>
      <c r="BH207">
        <v>555.6</v>
      </c>
      <c r="BI207">
        <v>523.20000000000005</v>
      </c>
      <c r="BJ207">
        <v>464.9</v>
      </c>
      <c r="BK207">
        <v>42.7</v>
      </c>
      <c r="BL207">
        <v>40.6</v>
      </c>
      <c r="BM207">
        <v>38.4</v>
      </c>
      <c r="BN207">
        <v>36.6</v>
      </c>
      <c r="BO207">
        <v>36.299999999999997</v>
      </c>
      <c r="BP207">
        <v>36</v>
      </c>
      <c r="BQ207">
        <v>36.1</v>
      </c>
      <c r="BR207">
        <v>144</v>
      </c>
      <c r="BS207">
        <v>148.1</v>
      </c>
      <c r="BT207">
        <v>149.30000000000001</v>
      </c>
      <c r="BU207">
        <v>150.4</v>
      </c>
      <c r="BV207">
        <v>172.6</v>
      </c>
      <c r="BW207">
        <v>175.3</v>
      </c>
      <c r="BX207">
        <v>138.69999999999999</v>
      </c>
      <c r="BY207">
        <v>1079</v>
      </c>
      <c r="BZ207">
        <v>884.8</v>
      </c>
      <c r="CA207">
        <v>782.9</v>
      </c>
      <c r="CB207">
        <v>738.2</v>
      </c>
      <c r="CC207">
        <v>721.6</v>
      </c>
      <c r="CD207">
        <v>711.8</v>
      </c>
      <c r="CE207">
        <v>703.6</v>
      </c>
      <c r="CF207">
        <v>711.9</v>
      </c>
      <c r="CG207">
        <v>602.6</v>
      </c>
      <c r="CH207">
        <v>555.70000000000005</v>
      </c>
      <c r="CI207">
        <v>535.1</v>
      </c>
      <c r="CJ207">
        <v>526</v>
      </c>
      <c r="CK207">
        <v>520.29999999999995</v>
      </c>
      <c r="CL207">
        <v>513.79999999999995</v>
      </c>
      <c r="CM207">
        <v>677.8</v>
      </c>
      <c r="CN207">
        <v>582.5</v>
      </c>
      <c r="CO207">
        <v>543.1</v>
      </c>
      <c r="CP207">
        <v>522.9</v>
      </c>
      <c r="CQ207">
        <v>512</v>
      </c>
      <c r="CR207">
        <v>505.6</v>
      </c>
      <c r="CS207">
        <v>497.9</v>
      </c>
      <c r="CT207">
        <v>658.5</v>
      </c>
      <c r="CU207">
        <v>570.79999999999995</v>
      </c>
      <c r="CV207">
        <v>533.20000000000005</v>
      </c>
      <c r="CW207">
        <v>510.3</v>
      </c>
      <c r="CX207">
        <v>494</v>
      </c>
      <c r="CY207">
        <v>483.3</v>
      </c>
      <c r="CZ207">
        <v>471.8</v>
      </c>
      <c r="DA207">
        <v>630.20000000000005</v>
      </c>
      <c r="DB207">
        <v>547.29999999999995</v>
      </c>
      <c r="DC207">
        <v>520.70000000000005</v>
      </c>
      <c r="DD207">
        <v>506.3</v>
      </c>
      <c r="DE207">
        <v>487.4</v>
      </c>
      <c r="DF207">
        <v>470.3</v>
      </c>
      <c r="DG207">
        <v>446.9</v>
      </c>
      <c r="DH207">
        <v>622</v>
      </c>
      <c r="DI207">
        <v>536.6</v>
      </c>
      <c r="DJ207">
        <v>499.9</v>
      </c>
      <c r="DK207">
        <v>475.4</v>
      </c>
      <c r="DL207">
        <v>458.6</v>
      </c>
      <c r="DM207">
        <v>443.9</v>
      </c>
      <c r="DN207">
        <v>416.5</v>
      </c>
      <c r="DO207">
        <v>638.5</v>
      </c>
      <c r="DP207">
        <v>544.1</v>
      </c>
      <c r="DQ207">
        <v>501.6</v>
      </c>
      <c r="DR207">
        <v>469.8</v>
      </c>
      <c r="DS207">
        <v>443.6</v>
      </c>
      <c r="DT207">
        <v>420.2</v>
      </c>
      <c r="DU207">
        <v>380.6</v>
      </c>
      <c r="DV207">
        <v>710.2</v>
      </c>
      <c r="DW207">
        <v>580.70000000000005</v>
      </c>
      <c r="DX207">
        <v>523.5</v>
      </c>
      <c r="DY207">
        <v>486.3</v>
      </c>
      <c r="DZ207">
        <v>453.2</v>
      </c>
      <c r="EA207">
        <v>421</v>
      </c>
      <c r="EB207">
        <v>332.7</v>
      </c>
      <c r="EC207">
        <v>836.4</v>
      </c>
      <c r="ED207">
        <v>665.8</v>
      </c>
      <c r="EE207">
        <v>574.5</v>
      </c>
      <c r="EF207">
        <v>528</v>
      </c>
      <c r="EG207">
        <v>501.2</v>
      </c>
      <c r="EH207">
        <v>476.8</v>
      </c>
      <c r="EI207">
        <v>397.1</v>
      </c>
      <c r="EJ207">
        <v>965.8</v>
      </c>
      <c r="EK207">
        <v>768.8</v>
      </c>
      <c r="EL207">
        <v>663.4</v>
      </c>
      <c r="EM207">
        <v>609.5</v>
      </c>
      <c r="EN207">
        <v>574.79999999999995</v>
      </c>
      <c r="EO207">
        <v>536.20000000000005</v>
      </c>
      <c r="EP207">
        <v>458.6</v>
      </c>
      <c r="EQ207">
        <v>0.83099999999999996</v>
      </c>
      <c r="ER207">
        <v>1.0517000000000001</v>
      </c>
      <c r="ES207">
        <v>0.99380000000000002</v>
      </c>
      <c r="ET207">
        <v>0.5202</v>
      </c>
      <c r="EU207">
        <v>0.71099999999999997</v>
      </c>
      <c r="EV207">
        <v>0.81469999999999998</v>
      </c>
      <c r="EW207">
        <v>0</v>
      </c>
      <c r="EX207">
        <v>0</v>
      </c>
      <c r="EY207">
        <v>2024</v>
      </c>
      <c r="EZ207">
        <v>0.80230000000000001</v>
      </c>
      <c r="FA207">
        <v>747.9</v>
      </c>
      <c r="FB207" t="s">
        <v>6532</v>
      </c>
      <c r="FC207">
        <v>5.6909999999999998</v>
      </c>
      <c r="FD207">
        <v>1461</v>
      </c>
      <c r="FE207">
        <v>11.6</v>
      </c>
      <c r="FF207">
        <v>13.3</v>
      </c>
      <c r="FG207">
        <v>10</v>
      </c>
      <c r="FH207">
        <v>34.799999999999997</v>
      </c>
      <c r="FI207">
        <v>0</v>
      </c>
      <c r="FJ207">
        <v>893.5</v>
      </c>
      <c r="FK207">
        <v>683.7</v>
      </c>
      <c r="FL207">
        <v>603.70000000000005</v>
      </c>
      <c r="FM207">
        <v>1153.4000000000001</v>
      </c>
      <c r="FN207">
        <v>843.9</v>
      </c>
      <c r="FO207">
        <v>736.5</v>
      </c>
      <c r="FP207">
        <v>758.1</v>
      </c>
      <c r="FQ207">
        <v>683.2</v>
      </c>
      <c r="FR207">
        <v>0.79139999999999999</v>
      </c>
      <c r="FS207">
        <v>0.87819999999999998</v>
      </c>
      <c r="FT207">
        <v>686.5</v>
      </c>
      <c r="FU207">
        <v>595.29999999999995</v>
      </c>
      <c r="FV207">
        <v>516.79999999999995</v>
      </c>
      <c r="FW207">
        <v>45.5</v>
      </c>
      <c r="FX207">
        <v>141.4</v>
      </c>
      <c r="FY207">
        <v>946.5</v>
      </c>
      <c r="FZ207">
        <v>1639.1</v>
      </c>
      <c r="GA207">
        <v>584.79999999999995</v>
      </c>
      <c r="GB207">
        <v>532</v>
      </c>
      <c r="GC207">
        <v>485.5</v>
      </c>
      <c r="GD207">
        <v>443.3</v>
      </c>
      <c r="GE207">
        <v>397.2</v>
      </c>
      <c r="GF207">
        <v>317.89999999999998</v>
      </c>
      <c r="GG207">
        <v>369.4</v>
      </c>
      <c r="GH207">
        <v>426.5</v>
      </c>
    </row>
    <row r="208" spans="1:190" x14ac:dyDescent="0.25">
      <c r="A208" t="s">
        <v>5540</v>
      </c>
      <c r="B208" t="s">
        <v>6106</v>
      </c>
      <c r="C208" t="s">
        <v>6107</v>
      </c>
      <c r="D208" t="s">
        <v>5938</v>
      </c>
      <c r="E208" t="s">
        <v>6108</v>
      </c>
      <c r="F208" t="s">
        <v>2859</v>
      </c>
      <c r="G208" t="s">
        <v>7224</v>
      </c>
      <c r="H208">
        <v>1992</v>
      </c>
      <c r="I208" t="s">
        <v>5540</v>
      </c>
      <c r="J208" t="s">
        <v>5540</v>
      </c>
      <c r="K208" t="s">
        <v>924</v>
      </c>
      <c r="L208" t="s">
        <v>1698</v>
      </c>
      <c r="M208" t="s">
        <v>1782</v>
      </c>
      <c r="N208">
        <v>510</v>
      </c>
      <c r="O208" s="96">
        <v>45382.879120370373</v>
      </c>
      <c r="P208">
        <v>9.1199999999999992</v>
      </c>
      <c r="Q208">
        <v>8.3930000000000007</v>
      </c>
      <c r="R208">
        <v>1.952</v>
      </c>
      <c r="S208">
        <v>3.05</v>
      </c>
      <c r="T208">
        <v>3134</v>
      </c>
      <c r="U208">
        <v>0</v>
      </c>
      <c r="V208">
        <v>0.12</v>
      </c>
      <c r="W208">
        <v>642.4</v>
      </c>
      <c r="X208">
        <v>0.85260000000000002</v>
      </c>
      <c r="Y208">
        <v>703.7</v>
      </c>
      <c r="Z208">
        <v>1.0384</v>
      </c>
      <c r="AA208">
        <v>577.79999999999995</v>
      </c>
      <c r="AB208">
        <v>1002.7</v>
      </c>
      <c r="AC208">
        <v>816.9</v>
      </c>
      <c r="AD208">
        <v>721.3</v>
      </c>
      <c r="AE208">
        <v>679.9</v>
      </c>
      <c r="AF208">
        <v>653.5</v>
      </c>
      <c r="AG208">
        <v>629.5</v>
      </c>
      <c r="AH208">
        <v>600.4</v>
      </c>
      <c r="AI208">
        <v>0</v>
      </c>
      <c r="AJ208">
        <v>0</v>
      </c>
      <c r="AK208">
        <v>0</v>
      </c>
      <c r="AL208">
        <v>0</v>
      </c>
      <c r="AM208">
        <v>0</v>
      </c>
      <c r="AN208">
        <v>0</v>
      </c>
      <c r="AO208">
        <v>0</v>
      </c>
      <c r="AP208">
        <v>779.9</v>
      </c>
      <c r="AQ208">
        <v>651.5</v>
      </c>
      <c r="AR208">
        <v>591.20000000000005</v>
      </c>
      <c r="AS208">
        <v>562.4</v>
      </c>
      <c r="AT208">
        <v>543.5</v>
      </c>
      <c r="AU208">
        <v>528.20000000000005</v>
      </c>
      <c r="AV208">
        <v>503.8</v>
      </c>
      <c r="AW208">
        <v>0</v>
      </c>
      <c r="AX208">
        <v>0</v>
      </c>
      <c r="AY208">
        <v>0</v>
      </c>
      <c r="AZ208">
        <v>0</v>
      </c>
      <c r="BA208">
        <v>0</v>
      </c>
      <c r="BB208">
        <v>0</v>
      </c>
      <c r="BC208">
        <v>0</v>
      </c>
      <c r="BD208">
        <v>998.7</v>
      </c>
      <c r="BE208">
        <v>771.1</v>
      </c>
      <c r="BF208">
        <v>657.4</v>
      </c>
      <c r="BG208">
        <v>597.70000000000005</v>
      </c>
      <c r="BH208">
        <v>563.5</v>
      </c>
      <c r="BI208">
        <v>533.70000000000005</v>
      </c>
      <c r="BJ208">
        <v>486.7</v>
      </c>
      <c r="BK208">
        <v>42.1</v>
      </c>
      <c r="BL208">
        <v>39.9</v>
      </c>
      <c r="BM208">
        <v>37.799999999999997</v>
      </c>
      <c r="BN208">
        <v>36.6</v>
      </c>
      <c r="BO208">
        <v>36.1</v>
      </c>
      <c r="BP208">
        <v>35.799999999999997</v>
      </c>
      <c r="BQ208">
        <v>36</v>
      </c>
      <c r="BR208">
        <v>144.69999999999999</v>
      </c>
      <c r="BS208">
        <v>148.5</v>
      </c>
      <c r="BT208">
        <v>149.6</v>
      </c>
      <c r="BU208">
        <v>150.30000000000001</v>
      </c>
      <c r="BV208">
        <v>172.6</v>
      </c>
      <c r="BW208">
        <v>175.8</v>
      </c>
      <c r="BX208">
        <v>175.9</v>
      </c>
      <c r="BY208">
        <v>1042.9000000000001</v>
      </c>
      <c r="BZ208">
        <v>863.9</v>
      </c>
      <c r="CA208">
        <v>775.4</v>
      </c>
      <c r="CB208">
        <v>742.3</v>
      </c>
      <c r="CC208">
        <v>727.3</v>
      </c>
      <c r="CD208">
        <v>718.4</v>
      </c>
      <c r="CE208">
        <v>710</v>
      </c>
      <c r="CF208">
        <v>694.3</v>
      </c>
      <c r="CG208">
        <v>595.6</v>
      </c>
      <c r="CH208">
        <v>553.6</v>
      </c>
      <c r="CI208">
        <v>537.79999999999995</v>
      </c>
      <c r="CJ208">
        <v>530.6</v>
      </c>
      <c r="CK208">
        <v>525.9</v>
      </c>
      <c r="CL208">
        <v>520.5</v>
      </c>
      <c r="CM208">
        <v>663.9</v>
      </c>
      <c r="CN208">
        <v>578.20000000000005</v>
      </c>
      <c r="CO208">
        <v>542</v>
      </c>
      <c r="CP208">
        <v>525.79999999999995</v>
      </c>
      <c r="CQ208">
        <v>518</v>
      </c>
      <c r="CR208">
        <v>512.79999999999995</v>
      </c>
      <c r="CS208">
        <v>506.5</v>
      </c>
      <c r="CT208">
        <v>647.6</v>
      </c>
      <c r="CU208">
        <v>567.5</v>
      </c>
      <c r="CV208">
        <v>533.1</v>
      </c>
      <c r="CW208">
        <v>513.4</v>
      </c>
      <c r="CX208">
        <v>501</v>
      </c>
      <c r="CY208">
        <v>493.1</v>
      </c>
      <c r="CZ208">
        <v>483.1</v>
      </c>
      <c r="DA208">
        <v>638.6</v>
      </c>
      <c r="DB208">
        <v>554.6</v>
      </c>
      <c r="DC208">
        <v>528.29999999999995</v>
      </c>
      <c r="DD208">
        <v>510.5</v>
      </c>
      <c r="DE208">
        <v>492.6</v>
      </c>
      <c r="DF208">
        <v>479.5</v>
      </c>
      <c r="DG208">
        <v>462</v>
      </c>
      <c r="DH208">
        <v>630.4</v>
      </c>
      <c r="DI208">
        <v>543.20000000000005</v>
      </c>
      <c r="DJ208">
        <v>508.8</v>
      </c>
      <c r="DK208">
        <v>487.3</v>
      </c>
      <c r="DL208">
        <v>473.2</v>
      </c>
      <c r="DM208">
        <v>461.1</v>
      </c>
      <c r="DN208">
        <v>439.8</v>
      </c>
      <c r="DO208">
        <v>646.20000000000005</v>
      </c>
      <c r="DP208">
        <v>550.79999999999995</v>
      </c>
      <c r="DQ208">
        <v>509.9</v>
      </c>
      <c r="DR208">
        <v>481.7</v>
      </c>
      <c r="DS208">
        <v>460.1</v>
      </c>
      <c r="DT208">
        <v>441.8</v>
      </c>
      <c r="DU208">
        <v>412.3</v>
      </c>
      <c r="DV208">
        <v>711.3</v>
      </c>
      <c r="DW208">
        <v>586</v>
      </c>
      <c r="DX208">
        <v>529.70000000000005</v>
      </c>
      <c r="DY208">
        <v>495.6</v>
      </c>
      <c r="DZ208">
        <v>465.8</v>
      </c>
      <c r="EA208">
        <v>439.3</v>
      </c>
      <c r="EB208">
        <v>372.5</v>
      </c>
      <c r="EC208">
        <v>833.7</v>
      </c>
      <c r="ED208">
        <v>666.8</v>
      </c>
      <c r="EE208">
        <v>577.79999999999995</v>
      </c>
      <c r="EF208">
        <v>534.9</v>
      </c>
      <c r="EG208">
        <v>510</v>
      </c>
      <c r="EH208">
        <v>487.8</v>
      </c>
      <c r="EI208">
        <v>445.7</v>
      </c>
      <c r="EJ208">
        <v>962.6</v>
      </c>
      <c r="EK208">
        <v>769.9</v>
      </c>
      <c r="EL208">
        <v>667.2</v>
      </c>
      <c r="EM208">
        <v>617.6</v>
      </c>
      <c r="EN208">
        <v>579.70000000000005</v>
      </c>
      <c r="EO208">
        <v>540.5</v>
      </c>
      <c r="EP208">
        <v>490.8</v>
      </c>
      <c r="EQ208">
        <v>0.83830000000000005</v>
      </c>
      <c r="ER208">
        <v>1.044</v>
      </c>
      <c r="ES208">
        <v>1.1178999999999999</v>
      </c>
      <c r="ET208">
        <v>0.58399999999999996</v>
      </c>
      <c r="EU208">
        <v>0.81169999999999998</v>
      </c>
      <c r="EV208">
        <v>0.94840000000000002</v>
      </c>
      <c r="EW208">
        <v>0</v>
      </c>
      <c r="EX208">
        <v>0</v>
      </c>
      <c r="EY208">
        <v>2024</v>
      </c>
      <c r="EZ208">
        <v>0.90539999999999998</v>
      </c>
      <c r="FA208">
        <v>662.7</v>
      </c>
      <c r="FB208" t="s">
        <v>6275</v>
      </c>
      <c r="FC208">
        <v>8.0559999999999992</v>
      </c>
      <c r="FD208">
        <v>5160</v>
      </c>
      <c r="FE208">
        <v>23.6</v>
      </c>
      <c r="FF208">
        <v>22.1</v>
      </c>
      <c r="FG208">
        <v>32.1</v>
      </c>
      <c r="FH208">
        <v>74.099999999999994</v>
      </c>
      <c r="FI208">
        <v>0</v>
      </c>
      <c r="FJ208">
        <v>801.1</v>
      </c>
      <c r="FK208">
        <v>605.1</v>
      </c>
      <c r="FL208">
        <v>536.70000000000005</v>
      </c>
      <c r="FM208">
        <v>1027.4000000000001</v>
      </c>
      <c r="FN208">
        <v>739.2</v>
      </c>
      <c r="FO208">
        <v>632.6</v>
      </c>
      <c r="FP208">
        <v>657.6</v>
      </c>
      <c r="FQ208">
        <v>622.6</v>
      </c>
      <c r="FR208">
        <v>0.91249999999999998</v>
      </c>
      <c r="FS208">
        <v>0.96379999999999999</v>
      </c>
      <c r="FT208">
        <v>596.6</v>
      </c>
      <c r="FU208">
        <v>505</v>
      </c>
      <c r="FV208">
        <v>483.5</v>
      </c>
      <c r="FW208">
        <v>37.799999999999997</v>
      </c>
      <c r="FX208">
        <v>178.3</v>
      </c>
      <c r="FY208">
        <v>734.5</v>
      </c>
      <c r="FZ208">
        <v>523.4</v>
      </c>
      <c r="GA208">
        <v>507.3</v>
      </c>
      <c r="GB208">
        <v>480.8</v>
      </c>
      <c r="GC208">
        <v>458.9</v>
      </c>
      <c r="GD208">
        <v>436.6</v>
      </c>
      <c r="GE208">
        <v>412.6</v>
      </c>
      <c r="GF208">
        <v>395.6</v>
      </c>
      <c r="GG208">
        <v>424.6</v>
      </c>
      <c r="GH208">
        <v>458.7</v>
      </c>
    </row>
    <row r="209" spans="1:190" x14ac:dyDescent="0.25">
      <c r="A209" t="s">
        <v>5695</v>
      </c>
      <c r="B209" t="s">
        <v>7062</v>
      </c>
      <c r="C209" t="s">
        <v>2220</v>
      </c>
      <c r="D209" t="s">
        <v>7063</v>
      </c>
      <c r="E209" t="s">
        <v>2221</v>
      </c>
      <c r="F209" t="s">
        <v>2051</v>
      </c>
      <c r="G209" t="s">
        <v>2051</v>
      </c>
      <c r="H209">
        <v>2009</v>
      </c>
      <c r="I209" t="s">
        <v>5540</v>
      </c>
      <c r="J209" t="s">
        <v>5540</v>
      </c>
      <c r="K209" t="s">
        <v>924</v>
      </c>
      <c r="L209" t="s">
        <v>1698</v>
      </c>
      <c r="M209" t="s">
        <v>1781</v>
      </c>
      <c r="N209">
        <v>585</v>
      </c>
      <c r="O209" s="96">
        <v>45398.363240740742</v>
      </c>
      <c r="P209">
        <v>9.61</v>
      </c>
      <c r="Q209">
        <v>8.5649999999999995</v>
      </c>
      <c r="R209">
        <v>1.905</v>
      </c>
      <c r="S209">
        <v>3.35</v>
      </c>
      <c r="T209">
        <v>3712</v>
      </c>
      <c r="U209">
        <v>0</v>
      </c>
      <c r="V209">
        <v>0.2</v>
      </c>
      <c r="W209">
        <v>643.20000000000005</v>
      </c>
      <c r="X209">
        <v>0.84919999999999995</v>
      </c>
      <c r="Y209">
        <v>706.6</v>
      </c>
      <c r="Z209">
        <v>1.0439000000000001</v>
      </c>
      <c r="AA209">
        <v>574.79999999999995</v>
      </c>
      <c r="AB209">
        <v>1038.7</v>
      </c>
      <c r="AC209">
        <v>839.8</v>
      </c>
      <c r="AD209">
        <v>730</v>
      </c>
      <c r="AE209">
        <v>674.5</v>
      </c>
      <c r="AF209">
        <v>650</v>
      </c>
      <c r="AG209">
        <v>624.29999999999995</v>
      </c>
      <c r="AH209">
        <v>597.6</v>
      </c>
      <c r="AI209">
        <v>0</v>
      </c>
      <c r="AJ209">
        <v>0</v>
      </c>
      <c r="AK209">
        <v>0</v>
      </c>
      <c r="AL209">
        <v>0</v>
      </c>
      <c r="AM209">
        <v>0</v>
      </c>
      <c r="AN209">
        <v>0</v>
      </c>
      <c r="AO209">
        <v>0</v>
      </c>
      <c r="AP209">
        <v>800</v>
      </c>
      <c r="AQ209">
        <v>660.2</v>
      </c>
      <c r="AR209">
        <v>591.1</v>
      </c>
      <c r="AS209">
        <v>555.29999999999995</v>
      </c>
      <c r="AT209">
        <v>535.70000000000005</v>
      </c>
      <c r="AU209">
        <v>519.5</v>
      </c>
      <c r="AV209">
        <v>496.7</v>
      </c>
      <c r="AW209">
        <v>0</v>
      </c>
      <c r="AX209">
        <v>0</v>
      </c>
      <c r="AY209">
        <v>0</v>
      </c>
      <c r="AZ209">
        <v>0</v>
      </c>
      <c r="BA209">
        <v>0</v>
      </c>
      <c r="BB209">
        <v>0</v>
      </c>
      <c r="BC209">
        <v>0</v>
      </c>
      <c r="BD209">
        <v>1031.9000000000001</v>
      </c>
      <c r="BE209">
        <v>788.9</v>
      </c>
      <c r="BF209">
        <v>661.4</v>
      </c>
      <c r="BG209">
        <v>591.20000000000005</v>
      </c>
      <c r="BH209">
        <v>556.1</v>
      </c>
      <c r="BI209">
        <v>524.79999999999995</v>
      </c>
      <c r="BJ209">
        <v>477.1</v>
      </c>
      <c r="BK209">
        <v>43.4</v>
      </c>
      <c r="BL209">
        <v>41.4</v>
      </c>
      <c r="BM209">
        <v>39.700000000000003</v>
      </c>
      <c r="BN209">
        <v>38</v>
      </c>
      <c r="BO209">
        <v>37.799999999999997</v>
      </c>
      <c r="BP209">
        <v>37.6</v>
      </c>
      <c r="BQ209">
        <v>37.9</v>
      </c>
      <c r="BR209">
        <v>144.30000000000001</v>
      </c>
      <c r="BS209">
        <v>147.6</v>
      </c>
      <c r="BT209">
        <v>148.30000000000001</v>
      </c>
      <c r="BU209">
        <v>150.1</v>
      </c>
      <c r="BV209">
        <v>168.9</v>
      </c>
      <c r="BW209">
        <v>174.3</v>
      </c>
      <c r="BX209">
        <v>175.7</v>
      </c>
      <c r="BY209">
        <v>1106</v>
      </c>
      <c r="BZ209">
        <v>907.1</v>
      </c>
      <c r="CA209">
        <v>801.5</v>
      </c>
      <c r="CB209">
        <v>746.3</v>
      </c>
      <c r="CC209">
        <v>724.6</v>
      </c>
      <c r="CD209">
        <v>714.5</v>
      </c>
      <c r="CE209">
        <v>709.4</v>
      </c>
      <c r="CF209">
        <v>725.9</v>
      </c>
      <c r="CG209">
        <v>611.29999999999995</v>
      </c>
      <c r="CH209">
        <v>557.79999999999995</v>
      </c>
      <c r="CI209">
        <v>531.79999999999995</v>
      </c>
      <c r="CJ209">
        <v>519.4</v>
      </c>
      <c r="CK209">
        <v>513.79999999999995</v>
      </c>
      <c r="CL209">
        <v>508.3</v>
      </c>
      <c r="CM209">
        <v>689.8</v>
      </c>
      <c r="CN209">
        <v>587.79999999999995</v>
      </c>
      <c r="CO209">
        <v>543.29999999999995</v>
      </c>
      <c r="CP209">
        <v>520.20000000000005</v>
      </c>
      <c r="CQ209">
        <v>507</v>
      </c>
      <c r="CR209">
        <v>499.8</v>
      </c>
      <c r="CS209">
        <v>492.7</v>
      </c>
      <c r="CT209">
        <v>669.3</v>
      </c>
      <c r="CU209">
        <v>573.70000000000005</v>
      </c>
      <c r="CV209">
        <v>532.5</v>
      </c>
      <c r="CW209">
        <v>509.8</v>
      </c>
      <c r="CX209">
        <v>493.4</v>
      </c>
      <c r="CY209">
        <v>481.7</v>
      </c>
      <c r="CZ209">
        <v>468.8</v>
      </c>
      <c r="DA209">
        <v>637</v>
      </c>
      <c r="DB209">
        <v>546.29999999999995</v>
      </c>
      <c r="DC209">
        <v>514.79999999999995</v>
      </c>
      <c r="DD209">
        <v>501.2</v>
      </c>
      <c r="DE209">
        <v>489.9</v>
      </c>
      <c r="DF209">
        <v>474.2</v>
      </c>
      <c r="DG209">
        <v>450.9</v>
      </c>
      <c r="DH209">
        <v>621.20000000000005</v>
      </c>
      <c r="DI209">
        <v>532.20000000000005</v>
      </c>
      <c r="DJ209">
        <v>496.6</v>
      </c>
      <c r="DK209">
        <v>473.5</v>
      </c>
      <c r="DL209">
        <v>458.3</v>
      </c>
      <c r="DM209">
        <v>446.3</v>
      </c>
      <c r="DN209">
        <v>425.7</v>
      </c>
      <c r="DO209">
        <v>636.70000000000005</v>
      </c>
      <c r="DP209">
        <v>538.29999999999995</v>
      </c>
      <c r="DQ209">
        <v>498.2</v>
      </c>
      <c r="DR209">
        <v>470</v>
      </c>
      <c r="DS209">
        <v>447.2</v>
      </c>
      <c r="DT209">
        <v>427.7</v>
      </c>
      <c r="DU209">
        <v>400.2</v>
      </c>
      <c r="DV209">
        <v>715.5</v>
      </c>
      <c r="DW209">
        <v>576.1</v>
      </c>
      <c r="DX209">
        <v>516.6</v>
      </c>
      <c r="DY209">
        <v>484.4</v>
      </c>
      <c r="DZ209">
        <v>456.5</v>
      </c>
      <c r="EA209">
        <v>430.7</v>
      </c>
      <c r="EB209">
        <v>372.9</v>
      </c>
      <c r="EC209">
        <v>841.2</v>
      </c>
      <c r="ED209">
        <v>669</v>
      </c>
      <c r="EE209">
        <v>570.20000000000005</v>
      </c>
      <c r="EF209">
        <v>522</v>
      </c>
      <c r="EG209">
        <v>498.8</v>
      </c>
      <c r="EH209">
        <v>479.1</v>
      </c>
      <c r="EI209">
        <v>441.4</v>
      </c>
      <c r="EJ209">
        <v>971.4</v>
      </c>
      <c r="EK209">
        <v>772.4</v>
      </c>
      <c r="EL209">
        <v>658.4</v>
      </c>
      <c r="EM209">
        <v>602.70000000000005</v>
      </c>
      <c r="EN209">
        <v>575.4</v>
      </c>
      <c r="EO209">
        <v>534.1</v>
      </c>
      <c r="EP209">
        <v>485.8</v>
      </c>
      <c r="EQ209">
        <v>0.82179999999999997</v>
      </c>
      <c r="ER209">
        <v>1.0506</v>
      </c>
      <c r="ES209">
        <v>1.1142000000000001</v>
      </c>
      <c r="ET209">
        <v>0.61839999999999995</v>
      </c>
      <c r="EU209">
        <v>0.82320000000000004</v>
      </c>
      <c r="EV209">
        <v>0.94</v>
      </c>
      <c r="EW209">
        <v>0</v>
      </c>
      <c r="EX209">
        <v>0</v>
      </c>
      <c r="EY209">
        <v>2024</v>
      </c>
      <c r="EZ209">
        <v>0.92190000000000005</v>
      </c>
      <c r="FA209">
        <v>650.79999999999995</v>
      </c>
      <c r="FB209" t="s">
        <v>6189</v>
      </c>
      <c r="FC209">
        <v>8.0120000000000005</v>
      </c>
      <c r="FD209">
        <v>7301</v>
      </c>
      <c r="FE209">
        <v>27</v>
      </c>
      <c r="FF209">
        <v>34.1</v>
      </c>
      <c r="FG209">
        <v>39.700000000000003</v>
      </c>
      <c r="FH209">
        <v>83.6</v>
      </c>
      <c r="FI209">
        <v>0</v>
      </c>
      <c r="FJ209">
        <v>758.6</v>
      </c>
      <c r="FK209">
        <v>595.1</v>
      </c>
      <c r="FL209">
        <v>538.5</v>
      </c>
      <c r="FM209">
        <v>970.2</v>
      </c>
      <c r="FN209">
        <v>728.9</v>
      </c>
      <c r="FO209">
        <v>638.29999999999995</v>
      </c>
      <c r="FP209">
        <v>647</v>
      </c>
      <c r="FQ209">
        <v>606.70000000000005</v>
      </c>
      <c r="FR209">
        <v>0.9274</v>
      </c>
      <c r="FS209">
        <v>0.98899999999999999</v>
      </c>
      <c r="FT209">
        <v>600.9</v>
      </c>
      <c r="FU209">
        <v>510.2</v>
      </c>
      <c r="FV209">
        <v>487.4</v>
      </c>
      <c r="FW209">
        <v>39.9</v>
      </c>
      <c r="FX209">
        <v>179</v>
      </c>
      <c r="FY209">
        <v>749.1</v>
      </c>
      <c r="FZ209">
        <v>522.4</v>
      </c>
      <c r="GA209">
        <v>505.7</v>
      </c>
      <c r="GB209">
        <v>481.3</v>
      </c>
      <c r="GC209">
        <v>460</v>
      </c>
      <c r="GD209">
        <v>444.9</v>
      </c>
      <c r="GE209">
        <v>424.7</v>
      </c>
      <c r="GF209">
        <v>408.6</v>
      </c>
      <c r="GG209">
        <v>425.9</v>
      </c>
      <c r="GH209">
        <v>452.7</v>
      </c>
    </row>
    <row r="210" spans="1:190" x14ac:dyDescent="0.25">
      <c r="A210" t="s">
        <v>5540</v>
      </c>
      <c r="B210" t="s">
        <v>6989</v>
      </c>
      <c r="C210" t="s">
        <v>6990</v>
      </c>
      <c r="D210" t="s">
        <v>6991</v>
      </c>
      <c r="E210" t="s">
        <v>6587</v>
      </c>
      <c r="F210" t="s">
        <v>1880</v>
      </c>
      <c r="G210" t="s">
        <v>6992</v>
      </c>
      <c r="H210">
        <v>2018</v>
      </c>
      <c r="I210" t="s">
        <v>5540</v>
      </c>
      <c r="J210" t="s">
        <v>5540</v>
      </c>
      <c r="K210" t="s">
        <v>924</v>
      </c>
      <c r="L210" t="s">
        <v>1698</v>
      </c>
      <c r="M210" t="s">
        <v>1782</v>
      </c>
      <c r="N210">
        <v>610</v>
      </c>
      <c r="O210" s="96">
        <v>45391.862430555557</v>
      </c>
      <c r="P210">
        <v>9.9499999999999993</v>
      </c>
      <c r="Q210">
        <v>9.1219999999999999</v>
      </c>
      <c r="R210">
        <v>1.998</v>
      </c>
      <c r="S210">
        <v>3.41</v>
      </c>
      <c r="T210">
        <v>3992</v>
      </c>
      <c r="U210">
        <v>0</v>
      </c>
      <c r="V210">
        <v>0</v>
      </c>
      <c r="W210">
        <v>616.70000000000005</v>
      </c>
      <c r="X210">
        <v>0.88790000000000002</v>
      </c>
      <c r="Y210">
        <v>675.7</v>
      </c>
      <c r="Z210">
        <v>1.0875999999999999</v>
      </c>
      <c r="AA210">
        <v>551.70000000000005</v>
      </c>
      <c r="AB210">
        <v>989</v>
      </c>
      <c r="AC210">
        <v>798.8</v>
      </c>
      <c r="AD210">
        <v>696.2</v>
      </c>
      <c r="AE210">
        <v>646.5</v>
      </c>
      <c r="AF210">
        <v>623.9</v>
      </c>
      <c r="AG210">
        <v>598.79999999999995</v>
      </c>
      <c r="AH210">
        <v>571.20000000000005</v>
      </c>
      <c r="AI210">
        <v>0</v>
      </c>
      <c r="AJ210">
        <v>0</v>
      </c>
      <c r="AK210">
        <v>0</v>
      </c>
      <c r="AL210">
        <v>0</v>
      </c>
      <c r="AM210">
        <v>0</v>
      </c>
      <c r="AN210">
        <v>0</v>
      </c>
      <c r="AO210">
        <v>0</v>
      </c>
      <c r="AP210">
        <v>764.3</v>
      </c>
      <c r="AQ210">
        <v>631.5</v>
      </c>
      <c r="AR210">
        <v>566.5</v>
      </c>
      <c r="AS210">
        <v>534</v>
      </c>
      <c r="AT210">
        <v>515.5</v>
      </c>
      <c r="AU210">
        <v>499.4</v>
      </c>
      <c r="AV210">
        <v>476</v>
      </c>
      <c r="AW210">
        <v>0</v>
      </c>
      <c r="AX210">
        <v>0</v>
      </c>
      <c r="AY210">
        <v>0</v>
      </c>
      <c r="AZ210">
        <v>0</v>
      </c>
      <c r="BA210">
        <v>0</v>
      </c>
      <c r="BB210">
        <v>0</v>
      </c>
      <c r="BC210">
        <v>0</v>
      </c>
      <c r="BD210">
        <v>984.4</v>
      </c>
      <c r="BE210">
        <v>752.1</v>
      </c>
      <c r="BF210">
        <v>632.4</v>
      </c>
      <c r="BG210">
        <v>567.70000000000005</v>
      </c>
      <c r="BH210">
        <v>534.5</v>
      </c>
      <c r="BI210">
        <v>504.5</v>
      </c>
      <c r="BJ210">
        <v>457.9</v>
      </c>
      <c r="BK210">
        <v>43.1</v>
      </c>
      <c r="BL210">
        <v>40.9</v>
      </c>
      <c r="BM210">
        <v>38.9</v>
      </c>
      <c r="BN210">
        <v>37.200000000000003</v>
      </c>
      <c r="BO210">
        <v>36.799999999999997</v>
      </c>
      <c r="BP210">
        <v>36.5</v>
      </c>
      <c r="BQ210">
        <v>36.5</v>
      </c>
      <c r="BR210">
        <v>143.80000000000001</v>
      </c>
      <c r="BS210">
        <v>147.80000000000001</v>
      </c>
      <c r="BT210">
        <v>149</v>
      </c>
      <c r="BU210">
        <v>150.19999999999999</v>
      </c>
      <c r="BV210">
        <v>150.5</v>
      </c>
      <c r="BW210">
        <v>174.7</v>
      </c>
      <c r="BX210">
        <v>175.7</v>
      </c>
      <c r="BY210">
        <v>1034.7</v>
      </c>
      <c r="BZ210">
        <v>848.3</v>
      </c>
      <c r="CA210">
        <v>749.8</v>
      </c>
      <c r="CB210">
        <v>704.4</v>
      </c>
      <c r="CC210">
        <v>687.3</v>
      </c>
      <c r="CD210">
        <v>678.2</v>
      </c>
      <c r="CE210">
        <v>671.5</v>
      </c>
      <c r="CF210">
        <v>682.1</v>
      </c>
      <c r="CG210">
        <v>577.1</v>
      </c>
      <c r="CH210">
        <v>529.5</v>
      </c>
      <c r="CI210">
        <v>508.3</v>
      </c>
      <c r="CJ210">
        <v>498.8</v>
      </c>
      <c r="CK210">
        <v>493.9</v>
      </c>
      <c r="CL210">
        <v>488.8</v>
      </c>
      <c r="CM210">
        <v>650.20000000000005</v>
      </c>
      <c r="CN210">
        <v>557.9</v>
      </c>
      <c r="CO210">
        <v>517.9</v>
      </c>
      <c r="CP210">
        <v>497.9</v>
      </c>
      <c r="CQ210">
        <v>487.1</v>
      </c>
      <c r="CR210">
        <v>481.3</v>
      </c>
      <c r="CS210">
        <v>474.7</v>
      </c>
      <c r="CT210">
        <v>632.79999999999995</v>
      </c>
      <c r="CU210">
        <v>547</v>
      </c>
      <c r="CV210">
        <v>509.6</v>
      </c>
      <c r="CW210">
        <v>488.3</v>
      </c>
      <c r="CX210">
        <v>473.6</v>
      </c>
      <c r="CY210">
        <v>463.3</v>
      </c>
      <c r="CZ210">
        <v>452.1</v>
      </c>
      <c r="DA210">
        <v>616.9</v>
      </c>
      <c r="DB210">
        <v>528.29999999999995</v>
      </c>
      <c r="DC210">
        <v>497.7</v>
      </c>
      <c r="DD210">
        <v>484.4</v>
      </c>
      <c r="DE210">
        <v>469.2</v>
      </c>
      <c r="DF210">
        <v>454.1</v>
      </c>
      <c r="DG210">
        <v>432.6</v>
      </c>
      <c r="DH210">
        <v>607.29999999999995</v>
      </c>
      <c r="DI210">
        <v>517.9</v>
      </c>
      <c r="DJ210">
        <v>482.1</v>
      </c>
      <c r="DK210">
        <v>459.5</v>
      </c>
      <c r="DL210">
        <v>443.5</v>
      </c>
      <c r="DM210">
        <v>431.2</v>
      </c>
      <c r="DN210">
        <v>409.5</v>
      </c>
      <c r="DO210">
        <v>622.79999999999995</v>
      </c>
      <c r="DP210">
        <v>525.79999999999995</v>
      </c>
      <c r="DQ210">
        <v>485</v>
      </c>
      <c r="DR210">
        <v>456.9</v>
      </c>
      <c r="DS210">
        <v>433.9</v>
      </c>
      <c r="DT210">
        <v>413.6</v>
      </c>
      <c r="DU210">
        <v>382.9</v>
      </c>
      <c r="DV210">
        <v>692.6</v>
      </c>
      <c r="DW210">
        <v>563.4</v>
      </c>
      <c r="DX210">
        <v>505.4</v>
      </c>
      <c r="DY210">
        <v>472.9</v>
      </c>
      <c r="DZ210">
        <v>444.8</v>
      </c>
      <c r="EA210">
        <v>418.6</v>
      </c>
      <c r="EB210">
        <v>358.9</v>
      </c>
      <c r="EC210">
        <v>816.9</v>
      </c>
      <c r="ED210">
        <v>649</v>
      </c>
      <c r="EE210">
        <v>556.5</v>
      </c>
      <c r="EF210">
        <v>509.9</v>
      </c>
      <c r="EG210">
        <v>485.6</v>
      </c>
      <c r="EH210">
        <v>465.3</v>
      </c>
      <c r="EI210">
        <v>426.7</v>
      </c>
      <c r="EJ210">
        <v>943.3</v>
      </c>
      <c r="EK210">
        <v>749.3</v>
      </c>
      <c r="EL210">
        <v>642.5</v>
      </c>
      <c r="EM210">
        <v>588.6</v>
      </c>
      <c r="EN210">
        <v>560.5</v>
      </c>
      <c r="EO210">
        <v>519.29999999999995</v>
      </c>
      <c r="EP210">
        <v>470.9</v>
      </c>
      <c r="EQ210">
        <v>0.85970000000000002</v>
      </c>
      <c r="ER210">
        <v>1.0942000000000001</v>
      </c>
      <c r="ES210">
        <v>1.0548999999999999</v>
      </c>
      <c r="ET210">
        <v>0.56259999999999999</v>
      </c>
      <c r="EU210">
        <v>0.77039999999999997</v>
      </c>
      <c r="EV210">
        <v>0.89580000000000004</v>
      </c>
      <c r="EW210">
        <v>0</v>
      </c>
      <c r="EX210">
        <v>0</v>
      </c>
      <c r="EY210">
        <v>2024</v>
      </c>
      <c r="EZ210">
        <v>0.86019999999999996</v>
      </c>
      <c r="FA210">
        <v>697.5</v>
      </c>
      <c r="FB210" t="s">
        <v>6666</v>
      </c>
      <c r="FC210">
        <v>7.2430000000000003</v>
      </c>
      <c r="FD210">
        <v>5421</v>
      </c>
      <c r="FE210">
        <v>21</v>
      </c>
      <c r="FF210">
        <v>19.5</v>
      </c>
      <c r="FG210">
        <v>29.4</v>
      </c>
      <c r="FH210">
        <v>58.2</v>
      </c>
      <c r="FI210">
        <v>0</v>
      </c>
      <c r="FJ210">
        <v>834.8</v>
      </c>
      <c r="FK210">
        <v>637.6</v>
      </c>
      <c r="FL210">
        <v>568.79999999999995</v>
      </c>
      <c r="FM210">
        <v>1066.5</v>
      </c>
      <c r="FN210">
        <v>778.8</v>
      </c>
      <c r="FO210">
        <v>669.8</v>
      </c>
      <c r="FP210">
        <v>694.2</v>
      </c>
      <c r="FQ210">
        <v>652.79999999999995</v>
      </c>
      <c r="FR210">
        <v>0.86429999999999996</v>
      </c>
      <c r="FS210">
        <v>0.91910000000000003</v>
      </c>
      <c r="FT210">
        <v>635.79999999999995</v>
      </c>
      <c r="FU210">
        <v>540.1</v>
      </c>
      <c r="FV210">
        <v>516.4</v>
      </c>
      <c r="FW210">
        <v>38.9</v>
      </c>
      <c r="FX210">
        <v>179</v>
      </c>
      <c r="FY210">
        <v>783.9</v>
      </c>
      <c r="FZ210">
        <v>552</v>
      </c>
      <c r="GA210">
        <v>534.70000000000005</v>
      </c>
      <c r="GB210">
        <v>508</v>
      </c>
      <c r="GC210">
        <v>489.1</v>
      </c>
      <c r="GD210">
        <v>466.5</v>
      </c>
      <c r="GE210">
        <v>446.6</v>
      </c>
      <c r="GF210">
        <v>440.9</v>
      </c>
      <c r="GG210">
        <v>460.8</v>
      </c>
      <c r="GH210">
        <v>487.6</v>
      </c>
    </row>
    <row r="211" spans="1:190" x14ac:dyDescent="0.25">
      <c r="A211" t="s">
        <v>5540</v>
      </c>
      <c r="B211" t="s">
        <v>7073</v>
      </c>
      <c r="C211" t="s">
        <v>7074</v>
      </c>
      <c r="D211" t="s">
        <v>7075</v>
      </c>
      <c r="E211" t="s">
        <v>6587</v>
      </c>
      <c r="F211" t="s">
        <v>7076</v>
      </c>
      <c r="G211" t="s">
        <v>1879</v>
      </c>
      <c r="H211">
        <v>2018</v>
      </c>
      <c r="I211" t="s">
        <v>5540</v>
      </c>
      <c r="J211" t="s">
        <v>5540</v>
      </c>
      <c r="K211" t="s">
        <v>924</v>
      </c>
      <c r="L211" t="s">
        <v>1698</v>
      </c>
      <c r="M211" t="s">
        <v>1781</v>
      </c>
      <c r="N211">
        <v>560</v>
      </c>
      <c r="O211" s="96">
        <v>45408.834293981483</v>
      </c>
      <c r="P211">
        <v>9.9499999999999993</v>
      </c>
      <c r="Q211">
        <v>9.093</v>
      </c>
      <c r="R211">
        <v>2.1030000000000002</v>
      </c>
      <c r="S211">
        <v>3.41</v>
      </c>
      <c r="T211">
        <v>3857</v>
      </c>
      <c r="U211">
        <v>116.7</v>
      </c>
      <c r="V211">
        <v>0.18</v>
      </c>
      <c r="W211">
        <v>614.6</v>
      </c>
      <c r="X211">
        <v>0.89049999999999996</v>
      </c>
      <c r="Y211">
        <v>673.8</v>
      </c>
      <c r="Z211">
        <v>1.0916999999999999</v>
      </c>
      <c r="AA211">
        <v>549.6</v>
      </c>
      <c r="AB211">
        <v>987.5</v>
      </c>
      <c r="AC211">
        <v>797.2</v>
      </c>
      <c r="AD211">
        <v>694.7</v>
      </c>
      <c r="AE211">
        <v>644.4</v>
      </c>
      <c r="AF211">
        <v>621.4</v>
      </c>
      <c r="AG211">
        <v>596.9</v>
      </c>
      <c r="AH211">
        <v>568.70000000000005</v>
      </c>
      <c r="AI211">
        <v>0</v>
      </c>
      <c r="AJ211">
        <v>0</v>
      </c>
      <c r="AK211">
        <v>0</v>
      </c>
      <c r="AL211">
        <v>0</v>
      </c>
      <c r="AM211">
        <v>0</v>
      </c>
      <c r="AN211">
        <v>0</v>
      </c>
      <c r="AO211">
        <v>0</v>
      </c>
      <c r="AP211">
        <v>762.3</v>
      </c>
      <c r="AQ211">
        <v>629.9</v>
      </c>
      <c r="AR211">
        <v>565.20000000000005</v>
      </c>
      <c r="AS211">
        <v>532.1</v>
      </c>
      <c r="AT211">
        <v>513</v>
      </c>
      <c r="AU211">
        <v>496.5</v>
      </c>
      <c r="AV211">
        <v>471.7</v>
      </c>
      <c r="AW211">
        <v>0</v>
      </c>
      <c r="AX211">
        <v>0</v>
      </c>
      <c r="AY211">
        <v>0</v>
      </c>
      <c r="AZ211">
        <v>0</v>
      </c>
      <c r="BA211">
        <v>0</v>
      </c>
      <c r="BB211">
        <v>0</v>
      </c>
      <c r="BC211">
        <v>0</v>
      </c>
      <c r="BD211">
        <v>983.1</v>
      </c>
      <c r="BE211">
        <v>750.6</v>
      </c>
      <c r="BF211">
        <v>631</v>
      </c>
      <c r="BG211">
        <v>565.9</v>
      </c>
      <c r="BH211">
        <v>532.20000000000005</v>
      </c>
      <c r="BI211">
        <v>501.5</v>
      </c>
      <c r="BJ211">
        <v>453.3</v>
      </c>
      <c r="BK211">
        <v>42.9</v>
      </c>
      <c r="BL211">
        <v>40.6</v>
      </c>
      <c r="BM211">
        <v>38.700000000000003</v>
      </c>
      <c r="BN211">
        <v>37.1</v>
      </c>
      <c r="BO211">
        <v>36.6</v>
      </c>
      <c r="BP211">
        <v>36.4</v>
      </c>
      <c r="BQ211">
        <v>36.5</v>
      </c>
      <c r="BR211">
        <v>143.69999999999999</v>
      </c>
      <c r="BS211">
        <v>147.6</v>
      </c>
      <c r="BT211">
        <v>148.80000000000001</v>
      </c>
      <c r="BU211">
        <v>150.19999999999999</v>
      </c>
      <c r="BV211">
        <v>149.80000000000001</v>
      </c>
      <c r="BW211">
        <v>174.1</v>
      </c>
      <c r="BX211">
        <v>175.6</v>
      </c>
      <c r="BY211">
        <v>1031.2</v>
      </c>
      <c r="BZ211">
        <v>845.5</v>
      </c>
      <c r="CA211">
        <v>748.3</v>
      </c>
      <c r="CB211">
        <v>702.2</v>
      </c>
      <c r="CC211">
        <v>684.1</v>
      </c>
      <c r="CD211">
        <v>674.4</v>
      </c>
      <c r="CE211">
        <v>667.3</v>
      </c>
      <c r="CF211">
        <v>679.5</v>
      </c>
      <c r="CG211">
        <v>575.6</v>
      </c>
      <c r="CH211">
        <v>528.9</v>
      </c>
      <c r="CI211">
        <v>507.5</v>
      </c>
      <c r="CJ211">
        <v>496.9</v>
      </c>
      <c r="CK211">
        <v>491.5</v>
      </c>
      <c r="CL211">
        <v>485.6</v>
      </c>
      <c r="CM211">
        <v>646.9</v>
      </c>
      <c r="CN211">
        <v>556.29999999999995</v>
      </c>
      <c r="CO211">
        <v>517.1</v>
      </c>
      <c r="CP211">
        <v>496.8</v>
      </c>
      <c r="CQ211">
        <v>485</v>
      </c>
      <c r="CR211">
        <v>478.3</v>
      </c>
      <c r="CS211">
        <v>471</v>
      </c>
      <c r="CT211">
        <v>628.29999999999995</v>
      </c>
      <c r="CU211">
        <v>544.6</v>
      </c>
      <c r="CV211">
        <v>508.2</v>
      </c>
      <c r="CW211">
        <v>487</v>
      </c>
      <c r="CX211">
        <v>471.6</v>
      </c>
      <c r="CY211">
        <v>460.3</v>
      </c>
      <c r="CZ211">
        <v>447.8</v>
      </c>
      <c r="DA211">
        <v>615.79999999999995</v>
      </c>
      <c r="DB211">
        <v>527.29999999999995</v>
      </c>
      <c r="DC211">
        <v>495.9</v>
      </c>
      <c r="DD211">
        <v>482</v>
      </c>
      <c r="DE211">
        <v>467.7</v>
      </c>
      <c r="DF211">
        <v>452.2</v>
      </c>
      <c r="DG211">
        <v>428.6</v>
      </c>
      <c r="DH211">
        <v>605.20000000000005</v>
      </c>
      <c r="DI211">
        <v>516.70000000000005</v>
      </c>
      <c r="DJ211">
        <v>480.8</v>
      </c>
      <c r="DK211">
        <v>457.1</v>
      </c>
      <c r="DL211">
        <v>439.9</v>
      </c>
      <c r="DM211">
        <v>427</v>
      </c>
      <c r="DN211">
        <v>403.8</v>
      </c>
      <c r="DO211">
        <v>620.29999999999995</v>
      </c>
      <c r="DP211">
        <v>523.9</v>
      </c>
      <c r="DQ211">
        <v>483.6</v>
      </c>
      <c r="DR211">
        <v>454.9</v>
      </c>
      <c r="DS211">
        <v>430.8</v>
      </c>
      <c r="DT211">
        <v>408.6</v>
      </c>
      <c r="DU211">
        <v>375</v>
      </c>
      <c r="DV211">
        <v>692.4</v>
      </c>
      <c r="DW211">
        <v>561.1</v>
      </c>
      <c r="DX211">
        <v>503.4</v>
      </c>
      <c r="DY211">
        <v>470.5</v>
      </c>
      <c r="DZ211">
        <v>442</v>
      </c>
      <c r="EA211">
        <v>415</v>
      </c>
      <c r="EB211">
        <v>349.3</v>
      </c>
      <c r="EC211">
        <v>817.2</v>
      </c>
      <c r="ED211">
        <v>648.6</v>
      </c>
      <c r="EE211">
        <v>555.29999999999995</v>
      </c>
      <c r="EF211">
        <v>508.2</v>
      </c>
      <c r="EG211">
        <v>483.8</v>
      </c>
      <c r="EH211">
        <v>463.1</v>
      </c>
      <c r="EI211">
        <v>423.4</v>
      </c>
      <c r="EJ211">
        <v>943.7</v>
      </c>
      <c r="EK211">
        <v>748.9</v>
      </c>
      <c r="EL211">
        <v>641.20000000000005</v>
      </c>
      <c r="EM211">
        <v>586.70000000000005</v>
      </c>
      <c r="EN211">
        <v>558.6</v>
      </c>
      <c r="EO211">
        <v>519.4</v>
      </c>
      <c r="EP211">
        <v>470.1</v>
      </c>
      <c r="EQ211">
        <v>0.8619</v>
      </c>
      <c r="ER211">
        <v>1.0979000000000001</v>
      </c>
      <c r="ES211">
        <v>1.1901999999999999</v>
      </c>
      <c r="ET211">
        <v>0.6331</v>
      </c>
      <c r="EU211">
        <v>0.86890000000000001</v>
      </c>
      <c r="EV211">
        <v>1.0099</v>
      </c>
      <c r="EW211">
        <v>0</v>
      </c>
      <c r="EX211">
        <v>0</v>
      </c>
      <c r="EY211">
        <v>2024</v>
      </c>
      <c r="EZ211">
        <v>0.97119999999999995</v>
      </c>
      <c r="FA211">
        <v>617.79999999999995</v>
      </c>
      <c r="FB211" t="s">
        <v>6322</v>
      </c>
      <c r="FC211">
        <v>9.4949999999999992</v>
      </c>
      <c r="FD211">
        <v>9929</v>
      </c>
      <c r="FE211">
        <v>34.1</v>
      </c>
      <c r="FF211">
        <v>35.9</v>
      </c>
      <c r="FG211">
        <v>48</v>
      </c>
      <c r="FH211">
        <v>95.5</v>
      </c>
      <c r="FI211">
        <v>0</v>
      </c>
      <c r="FJ211">
        <v>737.1</v>
      </c>
      <c r="FK211">
        <v>564</v>
      </c>
      <c r="FL211">
        <v>504.1</v>
      </c>
      <c r="FM211">
        <v>947.7</v>
      </c>
      <c r="FN211">
        <v>690.5</v>
      </c>
      <c r="FO211">
        <v>594.1</v>
      </c>
      <c r="FP211">
        <v>610.4</v>
      </c>
      <c r="FQ211">
        <v>581.1</v>
      </c>
      <c r="FR211">
        <v>0.9829</v>
      </c>
      <c r="FS211">
        <v>1.0325</v>
      </c>
      <c r="FT211">
        <v>559.29999999999995</v>
      </c>
      <c r="FU211">
        <v>476.3</v>
      </c>
      <c r="FV211">
        <v>456.8</v>
      </c>
      <c r="FW211">
        <v>38.200000000000003</v>
      </c>
      <c r="FX211">
        <v>179</v>
      </c>
      <c r="FY211">
        <v>682.4</v>
      </c>
      <c r="FZ211">
        <v>486.3</v>
      </c>
      <c r="GA211">
        <v>472.8</v>
      </c>
      <c r="GB211">
        <v>452</v>
      </c>
      <c r="GC211">
        <v>434</v>
      </c>
      <c r="GD211">
        <v>416.4</v>
      </c>
      <c r="GE211">
        <v>396.7</v>
      </c>
      <c r="GF211">
        <v>386.6</v>
      </c>
      <c r="GG211">
        <v>407.6</v>
      </c>
      <c r="GH211">
        <v>436.3</v>
      </c>
    </row>
    <row r="212" spans="1:190" x14ac:dyDescent="0.25">
      <c r="A212" t="s">
        <v>5540</v>
      </c>
      <c r="B212" t="s">
        <v>6584</v>
      </c>
      <c r="C212" t="s">
        <v>6585</v>
      </c>
      <c r="D212" t="s">
        <v>6586</v>
      </c>
      <c r="E212" t="s">
        <v>6587</v>
      </c>
      <c r="F212" t="s">
        <v>6588</v>
      </c>
      <c r="G212" t="s">
        <v>2051</v>
      </c>
      <c r="H212">
        <v>2019</v>
      </c>
      <c r="I212" t="s">
        <v>5540</v>
      </c>
      <c r="J212" t="s">
        <v>5540</v>
      </c>
      <c r="K212" t="s">
        <v>924</v>
      </c>
      <c r="L212" t="s">
        <v>2137</v>
      </c>
      <c r="M212" t="s">
        <v>1781</v>
      </c>
      <c r="N212">
        <v>656</v>
      </c>
      <c r="O212" s="96">
        <v>45408.33693287037</v>
      </c>
      <c r="P212">
        <v>9.9499999999999993</v>
      </c>
      <c r="Q212">
        <v>9.1750000000000007</v>
      </c>
      <c r="R212">
        <v>1.996</v>
      </c>
      <c r="S212">
        <v>3.41</v>
      </c>
      <c r="T212">
        <v>3996</v>
      </c>
      <c r="U212">
        <v>116.1</v>
      </c>
      <c r="V212">
        <v>0.19</v>
      </c>
      <c r="W212">
        <v>618</v>
      </c>
      <c r="X212">
        <v>0.89080000000000004</v>
      </c>
      <c r="Y212">
        <v>673.5</v>
      </c>
      <c r="Z212">
        <v>1.0891999999999999</v>
      </c>
      <c r="AA212">
        <v>550.9</v>
      </c>
      <c r="AB212">
        <v>1011.4</v>
      </c>
      <c r="AC212">
        <v>813</v>
      </c>
      <c r="AD212">
        <v>704</v>
      </c>
      <c r="AE212">
        <v>642.6</v>
      </c>
      <c r="AF212">
        <v>608</v>
      </c>
      <c r="AG212">
        <v>585.9</v>
      </c>
      <c r="AH212">
        <v>557.5</v>
      </c>
      <c r="AI212">
        <v>0</v>
      </c>
      <c r="AJ212">
        <v>0</v>
      </c>
      <c r="AK212">
        <v>0</v>
      </c>
      <c r="AL212">
        <v>0</v>
      </c>
      <c r="AM212">
        <v>0</v>
      </c>
      <c r="AN212">
        <v>0</v>
      </c>
      <c r="AO212">
        <v>0</v>
      </c>
      <c r="AP212">
        <v>774.3</v>
      </c>
      <c r="AQ212">
        <v>638.1</v>
      </c>
      <c r="AR212">
        <v>570.1</v>
      </c>
      <c r="AS212">
        <v>532.29999999999995</v>
      </c>
      <c r="AT212">
        <v>509.7</v>
      </c>
      <c r="AU212">
        <v>493.3</v>
      </c>
      <c r="AV212">
        <v>467.2</v>
      </c>
      <c r="AW212">
        <v>0</v>
      </c>
      <c r="AX212">
        <v>0</v>
      </c>
      <c r="AY212">
        <v>0</v>
      </c>
      <c r="AZ212">
        <v>0</v>
      </c>
      <c r="BA212">
        <v>0</v>
      </c>
      <c r="BB212">
        <v>0</v>
      </c>
      <c r="BC212">
        <v>0</v>
      </c>
      <c r="BD212">
        <v>1007.6</v>
      </c>
      <c r="BE212">
        <v>764.3</v>
      </c>
      <c r="BF212">
        <v>638.1</v>
      </c>
      <c r="BG212">
        <v>566.29999999999995</v>
      </c>
      <c r="BH212">
        <v>528.29999999999995</v>
      </c>
      <c r="BI212">
        <v>498.3</v>
      </c>
      <c r="BJ212">
        <v>447.1</v>
      </c>
      <c r="BK212">
        <v>43.3</v>
      </c>
      <c r="BL212">
        <v>41.4</v>
      </c>
      <c r="BM212">
        <v>39.299999999999997</v>
      </c>
      <c r="BN212">
        <v>37.4</v>
      </c>
      <c r="BO212">
        <v>37</v>
      </c>
      <c r="BP212">
        <v>36.700000000000003</v>
      </c>
      <c r="BQ212">
        <v>36.799999999999997</v>
      </c>
      <c r="BR212">
        <v>141.30000000000001</v>
      </c>
      <c r="BS212">
        <v>148.30000000000001</v>
      </c>
      <c r="BT212">
        <v>152.1</v>
      </c>
      <c r="BU212">
        <v>158.5</v>
      </c>
      <c r="BV212">
        <v>172.3</v>
      </c>
      <c r="BW212">
        <v>177.2</v>
      </c>
      <c r="BX212">
        <v>177.7</v>
      </c>
      <c r="BY212">
        <v>1049.2</v>
      </c>
      <c r="BZ212">
        <v>858.4</v>
      </c>
      <c r="CA212">
        <v>757.4</v>
      </c>
      <c r="CB212">
        <v>706.5</v>
      </c>
      <c r="CC212">
        <v>686.1</v>
      </c>
      <c r="CD212">
        <v>675.5</v>
      </c>
      <c r="CE212">
        <v>667.6</v>
      </c>
      <c r="CF212">
        <v>687.9</v>
      </c>
      <c r="CG212">
        <v>579.9</v>
      </c>
      <c r="CH212">
        <v>531.4</v>
      </c>
      <c r="CI212">
        <v>508.3</v>
      </c>
      <c r="CJ212">
        <v>496.7</v>
      </c>
      <c r="CK212">
        <v>491</v>
      </c>
      <c r="CL212">
        <v>484.7</v>
      </c>
      <c r="CM212">
        <v>653.4</v>
      </c>
      <c r="CN212">
        <v>559</v>
      </c>
      <c r="CO212">
        <v>518.70000000000005</v>
      </c>
      <c r="CP212">
        <v>497.7</v>
      </c>
      <c r="CQ212">
        <v>485</v>
      </c>
      <c r="CR212">
        <v>477.7</v>
      </c>
      <c r="CS212">
        <v>469.9</v>
      </c>
      <c r="CT212">
        <v>622.4</v>
      </c>
      <c r="CU212">
        <v>534.6</v>
      </c>
      <c r="CV212">
        <v>501.7</v>
      </c>
      <c r="CW212">
        <v>487.4</v>
      </c>
      <c r="CX212">
        <v>472.1</v>
      </c>
      <c r="CY212">
        <v>460.2</v>
      </c>
      <c r="CZ212">
        <v>446.7</v>
      </c>
      <c r="DA212">
        <v>595.9</v>
      </c>
      <c r="DB212">
        <v>518.79999999999995</v>
      </c>
      <c r="DC212">
        <v>486.8</v>
      </c>
      <c r="DD212">
        <v>466.6</v>
      </c>
      <c r="DE212">
        <v>453.3</v>
      </c>
      <c r="DF212">
        <v>444.4</v>
      </c>
      <c r="DG212">
        <v>428.7</v>
      </c>
      <c r="DH212">
        <v>613.1</v>
      </c>
      <c r="DI212">
        <v>525.1</v>
      </c>
      <c r="DJ212">
        <v>487.6</v>
      </c>
      <c r="DK212">
        <v>461.3</v>
      </c>
      <c r="DL212">
        <v>439</v>
      </c>
      <c r="DM212">
        <v>419.1</v>
      </c>
      <c r="DN212">
        <v>384.5</v>
      </c>
      <c r="DO212">
        <v>642</v>
      </c>
      <c r="DP212">
        <v>536.29999999999995</v>
      </c>
      <c r="DQ212">
        <v>491.9</v>
      </c>
      <c r="DR212">
        <v>463.3</v>
      </c>
      <c r="DS212">
        <v>439</v>
      </c>
      <c r="DT212">
        <v>415.4</v>
      </c>
      <c r="DU212">
        <v>366.9</v>
      </c>
      <c r="DV212">
        <v>710.5</v>
      </c>
      <c r="DW212">
        <v>576.70000000000005</v>
      </c>
      <c r="DX212">
        <v>514.1</v>
      </c>
      <c r="DY212">
        <v>480.7</v>
      </c>
      <c r="DZ212">
        <v>452.9</v>
      </c>
      <c r="EA212">
        <v>427.9</v>
      </c>
      <c r="EB212">
        <v>373.3</v>
      </c>
      <c r="EC212">
        <v>843.2</v>
      </c>
      <c r="ED212">
        <v>664.7</v>
      </c>
      <c r="EE212">
        <v>564.70000000000005</v>
      </c>
      <c r="EF212">
        <v>511.7</v>
      </c>
      <c r="EG212">
        <v>481.1</v>
      </c>
      <c r="EH212">
        <v>455.2</v>
      </c>
      <c r="EI212">
        <v>407.3</v>
      </c>
      <c r="EJ212">
        <v>973.6</v>
      </c>
      <c r="EK212">
        <v>767.6</v>
      </c>
      <c r="EL212">
        <v>650.6</v>
      </c>
      <c r="EM212">
        <v>578.70000000000005</v>
      </c>
      <c r="EN212">
        <v>530</v>
      </c>
      <c r="EO212">
        <v>496.2</v>
      </c>
      <c r="EP212">
        <v>447.4</v>
      </c>
      <c r="EQ212">
        <v>0.84960000000000002</v>
      </c>
      <c r="ER212">
        <v>1.0947</v>
      </c>
      <c r="ES212">
        <v>1.3309</v>
      </c>
      <c r="ET212">
        <v>0.71450000000000002</v>
      </c>
      <c r="EU212">
        <v>0.96009999999999995</v>
      </c>
      <c r="EV212">
        <v>1.1019000000000001</v>
      </c>
      <c r="EW212">
        <v>0</v>
      </c>
      <c r="EX212">
        <v>0</v>
      </c>
      <c r="EY212">
        <v>2024</v>
      </c>
      <c r="EZ212">
        <v>1.0864</v>
      </c>
      <c r="FA212">
        <v>552.29999999999995</v>
      </c>
      <c r="FB212" t="s">
        <v>7208</v>
      </c>
      <c r="FC212">
        <v>11.196999999999999</v>
      </c>
      <c r="FD212">
        <v>13056</v>
      </c>
      <c r="FE212">
        <v>42.4</v>
      </c>
      <c r="FF212">
        <v>63.4</v>
      </c>
      <c r="FG212">
        <v>51.6</v>
      </c>
      <c r="FH212">
        <v>0</v>
      </c>
      <c r="FI212">
        <v>170.1</v>
      </c>
      <c r="FJ212">
        <v>650.9</v>
      </c>
      <c r="FK212">
        <v>503.4</v>
      </c>
      <c r="FL212">
        <v>450.8</v>
      </c>
      <c r="FM212">
        <v>839.7</v>
      </c>
      <c r="FN212">
        <v>624.9</v>
      </c>
      <c r="FO212">
        <v>544.5</v>
      </c>
      <c r="FP212">
        <v>552.79999999999995</v>
      </c>
      <c r="FQ212">
        <v>508.7</v>
      </c>
      <c r="FR212">
        <v>1.0854999999999999</v>
      </c>
      <c r="FS212">
        <v>1.1794</v>
      </c>
      <c r="FT212">
        <v>509.2</v>
      </c>
      <c r="FU212">
        <v>423</v>
      </c>
      <c r="FV212">
        <v>401.7</v>
      </c>
      <c r="FW212">
        <v>41.4</v>
      </c>
      <c r="FX212">
        <v>176.8</v>
      </c>
      <c r="FY212">
        <v>650.4</v>
      </c>
      <c r="FZ212">
        <v>441.2</v>
      </c>
      <c r="GA212">
        <v>424.7</v>
      </c>
      <c r="GB212">
        <v>400.2</v>
      </c>
      <c r="GC212">
        <v>376.3</v>
      </c>
      <c r="GD212">
        <v>363.1</v>
      </c>
      <c r="GE212">
        <v>341.2</v>
      </c>
      <c r="GF212">
        <v>306.7</v>
      </c>
      <c r="GG212">
        <v>331.5</v>
      </c>
      <c r="GH212">
        <v>367.9</v>
      </c>
    </row>
    <row r="213" spans="1:190" x14ac:dyDescent="0.25">
      <c r="A213" t="s">
        <v>5540</v>
      </c>
      <c r="B213" t="s">
        <v>6939</v>
      </c>
      <c r="C213" t="s">
        <v>2424</v>
      </c>
      <c r="D213" t="s">
        <v>2425</v>
      </c>
      <c r="E213" t="s">
        <v>2426</v>
      </c>
      <c r="F213" t="s">
        <v>1029</v>
      </c>
      <c r="G213" t="s">
        <v>1126</v>
      </c>
      <c r="H213">
        <v>1982</v>
      </c>
      <c r="I213" t="s">
        <v>5540</v>
      </c>
      <c r="J213" t="s">
        <v>5540</v>
      </c>
      <c r="K213" t="s">
        <v>924</v>
      </c>
      <c r="L213" t="s">
        <v>1698</v>
      </c>
      <c r="M213" t="s">
        <v>1781</v>
      </c>
      <c r="N213">
        <v>430</v>
      </c>
      <c r="O213" s="96">
        <v>45382.87641203704</v>
      </c>
      <c r="P213">
        <v>9.24</v>
      </c>
      <c r="Q213">
        <v>7.55</v>
      </c>
      <c r="R213">
        <v>1.375</v>
      </c>
      <c r="S213">
        <v>3.13</v>
      </c>
      <c r="T213">
        <v>3270</v>
      </c>
      <c r="U213">
        <v>0</v>
      </c>
      <c r="V213">
        <v>0.23</v>
      </c>
      <c r="W213">
        <v>716.6</v>
      </c>
      <c r="X213">
        <v>0.76490000000000002</v>
      </c>
      <c r="Y213">
        <v>784.4</v>
      </c>
      <c r="Z213">
        <v>0.93640000000000001</v>
      </c>
      <c r="AA213">
        <v>640.79999999999995</v>
      </c>
      <c r="AB213">
        <v>1153.2</v>
      </c>
      <c r="AC213">
        <v>934.6</v>
      </c>
      <c r="AD213">
        <v>815</v>
      </c>
      <c r="AE213">
        <v>748.5</v>
      </c>
      <c r="AF213">
        <v>712.6</v>
      </c>
      <c r="AG213">
        <v>692.7</v>
      </c>
      <c r="AH213">
        <v>678</v>
      </c>
      <c r="AI213">
        <v>0</v>
      </c>
      <c r="AJ213">
        <v>0</v>
      </c>
      <c r="AK213">
        <v>0</v>
      </c>
      <c r="AL213">
        <v>0</v>
      </c>
      <c r="AM213">
        <v>0</v>
      </c>
      <c r="AN213">
        <v>0</v>
      </c>
      <c r="AO213">
        <v>0</v>
      </c>
      <c r="AP213">
        <v>889.2</v>
      </c>
      <c r="AQ213">
        <v>735.5</v>
      </c>
      <c r="AR213">
        <v>658.4</v>
      </c>
      <c r="AS213">
        <v>617.9</v>
      </c>
      <c r="AT213">
        <v>596</v>
      </c>
      <c r="AU213">
        <v>582</v>
      </c>
      <c r="AV213">
        <v>566.1</v>
      </c>
      <c r="AW213">
        <v>0</v>
      </c>
      <c r="AX213">
        <v>0</v>
      </c>
      <c r="AY213">
        <v>0</v>
      </c>
      <c r="AZ213">
        <v>0</v>
      </c>
      <c r="BA213">
        <v>0</v>
      </c>
      <c r="BB213">
        <v>0</v>
      </c>
      <c r="BC213">
        <v>0</v>
      </c>
      <c r="BD213">
        <v>1149</v>
      </c>
      <c r="BE213">
        <v>878.9</v>
      </c>
      <c r="BF213">
        <v>737.8</v>
      </c>
      <c r="BG213">
        <v>658.9</v>
      </c>
      <c r="BH213">
        <v>618.4</v>
      </c>
      <c r="BI213">
        <v>587.70000000000005</v>
      </c>
      <c r="BJ213">
        <v>536.9</v>
      </c>
      <c r="BK213">
        <v>44.5</v>
      </c>
      <c r="BL213">
        <v>43.2</v>
      </c>
      <c r="BM213">
        <v>41.8</v>
      </c>
      <c r="BN213">
        <v>40.700000000000003</v>
      </c>
      <c r="BO213">
        <v>40.4</v>
      </c>
      <c r="BP213">
        <v>40.4</v>
      </c>
      <c r="BQ213">
        <v>41.5</v>
      </c>
      <c r="BR213">
        <v>146.19999999999999</v>
      </c>
      <c r="BS213">
        <v>150.30000000000001</v>
      </c>
      <c r="BT213">
        <v>153.69999999999999</v>
      </c>
      <c r="BU213">
        <v>161</v>
      </c>
      <c r="BV213">
        <v>174.5</v>
      </c>
      <c r="BW213">
        <v>178.1</v>
      </c>
      <c r="BX213">
        <v>178.8</v>
      </c>
      <c r="BY213">
        <v>1194.9000000000001</v>
      </c>
      <c r="BZ213">
        <v>995.3</v>
      </c>
      <c r="CA213">
        <v>890.3</v>
      </c>
      <c r="CB213">
        <v>841.7</v>
      </c>
      <c r="CC213">
        <v>827.4</v>
      </c>
      <c r="CD213">
        <v>823.7</v>
      </c>
      <c r="CE213">
        <v>838.7</v>
      </c>
      <c r="CF213">
        <v>773.3</v>
      </c>
      <c r="CG213">
        <v>657.1</v>
      </c>
      <c r="CH213">
        <v>606.1</v>
      </c>
      <c r="CI213">
        <v>582.70000000000005</v>
      </c>
      <c r="CJ213">
        <v>573.20000000000005</v>
      </c>
      <c r="CK213">
        <v>569.70000000000005</v>
      </c>
      <c r="CL213">
        <v>569.9</v>
      </c>
      <c r="CM213">
        <v>729</v>
      </c>
      <c r="CN213">
        <v>629.70000000000005</v>
      </c>
      <c r="CO213">
        <v>588.4</v>
      </c>
      <c r="CP213">
        <v>568</v>
      </c>
      <c r="CQ213">
        <v>557.29999999999995</v>
      </c>
      <c r="CR213">
        <v>554.1</v>
      </c>
      <c r="CS213">
        <v>550.29999999999995</v>
      </c>
      <c r="CT213">
        <v>705.8</v>
      </c>
      <c r="CU213">
        <v>613.6</v>
      </c>
      <c r="CV213">
        <v>575.1</v>
      </c>
      <c r="CW213">
        <v>554.29999999999995</v>
      </c>
      <c r="CX213">
        <v>540.5</v>
      </c>
      <c r="CY213">
        <v>531</v>
      </c>
      <c r="CZ213">
        <v>522.6</v>
      </c>
      <c r="DA213">
        <v>718.5</v>
      </c>
      <c r="DB213">
        <v>617.79999999999995</v>
      </c>
      <c r="DC213">
        <v>573.20000000000005</v>
      </c>
      <c r="DD213">
        <v>550.6</v>
      </c>
      <c r="DE213">
        <v>534.4</v>
      </c>
      <c r="DF213">
        <v>520.70000000000005</v>
      </c>
      <c r="DG213">
        <v>501.5</v>
      </c>
      <c r="DH213">
        <v>727.2</v>
      </c>
      <c r="DI213">
        <v>608</v>
      </c>
      <c r="DJ213">
        <v>560.1</v>
      </c>
      <c r="DK213">
        <v>533.70000000000005</v>
      </c>
      <c r="DL213">
        <v>513.79999999999995</v>
      </c>
      <c r="DM213">
        <v>498.3</v>
      </c>
      <c r="DN213">
        <v>478.2</v>
      </c>
      <c r="DO213">
        <v>747.5</v>
      </c>
      <c r="DP213">
        <v>619.70000000000005</v>
      </c>
      <c r="DQ213">
        <v>565.4</v>
      </c>
      <c r="DR213">
        <v>536.4</v>
      </c>
      <c r="DS213">
        <v>513.6</v>
      </c>
      <c r="DT213">
        <v>493.5</v>
      </c>
      <c r="DU213">
        <v>459.5</v>
      </c>
      <c r="DV213">
        <v>821.1</v>
      </c>
      <c r="DW213">
        <v>667.7</v>
      </c>
      <c r="DX213">
        <v>589.70000000000005</v>
      </c>
      <c r="DY213">
        <v>552.9</v>
      </c>
      <c r="DZ213">
        <v>527.79999999999995</v>
      </c>
      <c r="EA213">
        <v>505.3</v>
      </c>
      <c r="EB213">
        <v>460.5</v>
      </c>
      <c r="EC213">
        <v>962.5</v>
      </c>
      <c r="ED213">
        <v>757</v>
      </c>
      <c r="EE213">
        <v>643.5</v>
      </c>
      <c r="EF213">
        <v>582.79999999999995</v>
      </c>
      <c r="EG213">
        <v>550.70000000000005</v>
      </c>
      <c r="EH213">
        <v>527.6</v>
      </c>
      <c r="EI213">
        <v>486</v>
      </c>
      <c r="EJ213">
        <v>1111.4000000000001</v>
      </c>
      <c r="EK213">
        <v>873.9</v>
      </c>
      <c r="EL213">
        <v>739.8</v>
      </c>
      <c r="EM213">
        <v>655.29999999999995</v>
      </c>
      <c r="EN213">
        <v>597.79999999999995</v>
      </c>
      <c r="EO213">
        <v>561.70000000000005</v>
      </c>
      <c r="EP213">
        <v>517.29999999999995</v>
      </c>
      <c r="EQ213">
        <v>0.73860000000000003</v>
      </c>
      <c r="ER213">
        <v>0.94379999999999997</v>
      </c>
      <c r="ES213">
        <v>1.2444999999999999</v>
      </c>
      <c r="ET213">
        <v>0.65869999999999995</v>
      </c>
      <c r="EU213">
        <v>0.89139999999999997</v>
      </c>
      <c r="EV213">
        <v>1.0373000000000001</v>
      </c>
      <c r="EW213">
        <v>0</v>
      </c>
      <c r="EX213">
        <v>0</v>
      </c>
      <c r="EY213">
        <v>2024</v>
      </c>
      <c r="EZ213">
        <v>1.0085</v>
      </c>
      <c r="FA213">
        <v>595</v>
      </c>
      <c r="FB213" t="s">
        <v>6422</v>
      </c>
      <c r="FC213">
        <v>10.106999999999999</v>
      </c>
      <c r="FD213">
        <v>16150</v>
      </c>
      <c r="FE213">
        <v>44.2</v>
      </c>
      <c r="FF213">
        <v>53.8</v>
      </c>
      <c r="FG213">
        <v>64.7</v>
      </c>
      <c r="FH213">
        <v>130.19999999999999</v>
      </c>
      <c r="FI213">
        <v>133.1</v>
      </c>
      <c r="FJ213">
        <v>705.3</v>
      </c>
      <c r="FK213">
        <v>541.79999999999995</v>
      </c>
      <c r="FL213">
        <v>482.1</v>
      </c>
      <c r="FM213">
        <v>910.9</v>
      </c>
      <c r="FN213">
        <v>673.1</v>
      </c>
      <c r="FO213">
        <v>578.4</v>
      </c>
      <c r="FP213">
        <v>589.9</v>
      </c>
      <c r="FQ213">
        <v>554.29999999999995</v>
      </c>
      <c r="FR213">
        <v>1.0169999999999999</v>
      </c>
      <c r="FS213">
        <v>1.0825</v>
      </c>
      <c r="FT213">
        <v>539.70000000000005</v>
      </c>
      <c r="FU213">
        <v>453.4</v>
      </c>
      <c r="FV213">
        <v>431.4</v>
      </c>
      <c r="FW213">
        <v>41.3</v>
      </c>
      <c r="FX213">
        <v>179</v>
      </c>
      <c r="FY213">
        <v>669.2</v>
      </c>
      <c r="FZ213">
        <v>458.3</v>
      </c>
      <c r="GA213">
        <v>442.9</v>
      </c>
      <c r="GB213">
        <v>422.3</v>
      </c>
      <c r="GC213">
        <v>406.2</v>
      </c>
      <c r="GD213">
        <v>381.2</v>
      </c>
      <c r="GE213">
        <v>370.8</v>
      </c>
      <c r="GF213">
        <v>371</v>
      </c>
      <c r="GG213">
        <v>387.7</v>
      </c>
      <c r="GH213">
        <v>410.2</v>
      </c>
    </row>
    <row r="214" spans="1:190" x14ac:dyDescent="0.25">
      <c r="A214" t="s">
        <v>5821</v>
      </c>
      <c r="B214" t="s">
        <v>7121</v>
      </c>
      <c r="C214" t="s">
        <v>48</v>
      </c>
      <c r="D214" t="s">
        <v>2021</v>
      </c>
      <c r="E214" t="s">
        <v>2019</v>
      </c>
      <c r="F214" t="s">
        <v>1477</v>
      </c>
      <c r="G214" t="s">
        <v>1126</v>
      </c>
      <c r="H214">
        <v>1980</v>
      </c>
      <c r="I214" t="s">
        <v>5822</v>
      </c>
      <c r="J214" t="s">
        <v>5540</v>
      </c>
      <c r="K214" t="s">
        <v>924</v>
      </c>
      <c r="L214" t="s">
        <v>1698</v>
      </c>
      <c r="M214" t="s">
        <v>1781</v>
      </c>
      <c r="N214">
        <v>446</v>
      </c>
      <c r="O214" s="96">
        <v>45382.871828703705</v>
      </c>
      <c r="P214">
        <v>9.1999999999999993</v>
      </c>
      <c r="Q214">
        <v>7.6749999999999998</v>
      </c>
      <c r="R214">
        <v>1.728</v>
      </c>
      <c r="S214">
        <v>3.13</v>
      </c>
      <c r="T214">
        <v>3908</v>
      </c>
      <c r="U214">
        <v>0</v>
      </c>
      <c r="V214">
        <v>0.53</v>
      </c>
      <c r="W214">
        <v>746.2</v>
      </c>
      <c r="X214">
        <v>0.72819999999999996</v>
      </c>
      <c r="Y214">
        <v>823.9</v>
      </c>
      <c r="Z214">
        <v>0.9042</v>
      </c>
      <c r="AA214">
        <v>663.5</v>
      </c>
      <c r="AB214">
        <v>1223.5999999999999</v>
      </c>
      <c r="AC214">
        <v>987.7</v>
      </c>
      <c r="AD214">
        <v>863.8</v>
      </c>
      <c r="AE214">
        <v>791.6</v>
      </c>
      <c r="AF214">
        <v>745.8</v>
      </c>
      <c r="AG214">
        <v>707.7</v>
      </c>
      <c r="AH214">
        <v>676.7</v>
      </c>
      <c r="AI214">
        <v>0</v>
      </c>
      <c r="AJ214">
        <v>0</v>
      </c>
      <c r="AK214">
        <v>0</v>
      </c>
      <c r="AL214">
        <v>0</v>
      </c>
      <c r="AM214">
        <v>0</v>
      </c>
      <c r="AN214">
        <v>0</v>
      </c>
      <c r="AO214">
        <v>0</v>
      </c>
      <c r="AP214">
        <v>945.8</v>
      </c>
      <c r="AQ214">
        <v>774.4</v>
      </c>
      <c r="AR214">
        <v>687.4</v>
      </c>
      <c r="AS214">
        <v>639.70000000000005</v>
      </c>
      <c r="AT214">
        <v>610.29999999999995</v>
      </c>
      <c r="AU214">
        <v>589.5</v>
      </c>
      <c r="AV214">
        <v>568.1</v>
      </c>
      <c r="AW214">
        <v>0</v>
      </c>
      <c r="AX214">
        <v>0</v>
      </c>
      <c r="AY214">
        <v>0</v>
      </c>
      <c r="AZ214">
        <v>0</v>
      </c>
      <c r="BA214">
        <v>0</v>
      </c>
      <c r="BB214">
        <v>0</v>
      </c>
      <c r="BC214">
        <v>0</v>
      </c>
      <c r="BD214">
        <v>1217.5</v>
      </c>
      <c r="BE214">
        <v>927.6</v>
      </c>
      <c r="BF214">
        <v>776.4</v>
      </c>
      <c r="BG214">
        <v>685</v>
      </c>
      <c r="BH214">
        <v>634.29999999999995</v>
      </c>
      <c r="BI214">
        <v>596.20000000000005</v>
      </c>
      <c r="BJ214">
        <v>544.1</v>
      </c>
      <c r="BK214">
        <v>43.6</v>
      </c>
      <c r="BL214">
        <v>41.8</v>
      </c>
      <c r="BM214">
        <v>40.6</v>
      </c>
      <c r="BN214">
        <v>39.700000000000003</v>
      </c>
      <c r="BO214">
        <v>38.799999999999997</v>
      </c>
      <c r="BP214">
        <v>38.4</v>
      </c>
      <c r="BQ214">
        <v>38.6</v>
      </c>
      <c r="BR214">
        <v>145.30000000000001</v>
      </c>
      <c r="BS214">
        <v>146.19999999999999</v>
      </c>
      <c r="BT214">
        <v>146.1</v>
      </c>
      <c r="BU214">
        <v>147</v>
      </c>
      <c r="BV214">
        <v>179.8</v>
      </c>
      <c r="BW214">
        <v>179.8</v>
      </c>
      <c r="BX214">
        <v>179.9</v>
      </c>
      <c r="BY214">
        <v>1285.4000000000001</v>
      </c>
      <c r="BZ214">
        <v>1055.9000000000001</v>
      </c>
      <c r="CA214">
        <v>938.1</v>
      </c>
      <c r="CB214">
        <v>865.5</v>
      </c>
      <c r="CC214">
        <v>822.2</v>
      </c>
      <c r="CD214">
        <v>802.5</v>
      </c>
      <c r="CE214">
        <v>799.7</v>
      </c>
      <c r="CF214">
        <v>844</v>
      </c>
      <c r="CG214">
        <v>707.7</v>
      </c>
      <c r="CH214">
        <v>638.6</v>
      </c>
      <c r="CI214">
        <v>601.4</v>
      </c>
      <c r="CJ214">
        <v>580.29999999999995</v>
      </c>
      <c r="CK214">
        <v>569</v>
      </c>
      <c r="CL214">
        <v>563.29999999999995</v>
      </c>
      <c r="CM214">
        <v>802.9</v>
      </c>
      <c r="CN214">
        <v>678.6</v>
      </c>
      <c r="CO214">
        <v>617</v>
      </c>
      <c r="CP214">
        <v>585</v>
      </c>
      <c r="CQ214">
        <v>566.1</v>
      </c>
      <c r="CR214">
        <v>554.79999999999995</v>
      </c>
      <c r="CS214">
        <v>546.6</v>
      </c>
      <c r="CT214">
        <v>781</v>
      </c>
      <c r="CU214">
        <v>661</v>
      </c>
      <c r="CV214">
        <v>601</v>
      </c>
      <c r="CW214">
        <v>571.20000000000005</v>
      </c>
      <c r="CX214">
        <v>552.79999999999995</v>
      </c>
      <c r="CY214">
        <v>539.5</v>
      </c>
      <c r="CZ214">
        <v>523.4</v>
      </c>
      <c r="DA214">
        <v>758.8</v>
      </c>
      <c r="DB214">
        <v>631.6</v>
      </c>
      <c r="DC214">
        <v>575.29999999999995</v>
      </c>
      <c r="DD214">
        <v>548.79999999999995</v>
      </c>
      <c r="DE214">
        <v>533.6</v>
      </c>
      <c r="DF214">
        <v>525.1</v>
      </c>
      <c r="DG214">
        <v>512.79999999999995</v>
      </c>
      <c r="DH214">
        <v>750.9</v>
      </c>
      <c r="DI214">
        <v>624.79999999999995</v>
      </c>
      <c r="DJ214">
        <v>569.4</v>
      </c>
      <c r="DK214">
        <v>540.79999999999995</v>
      </c>
      <c r="DL214">
        <v>520.1</v>
      </c>
      <c r="DM214">
        <v>503</v>
      </c>
      <c r="DN214">
        <v>476.8</v>
      </c>
      <c r="DO214">
        <v>778</v>
      </c>
      <c r="DP214">
        <v>641.70000000000005</v>
      </c>
      <c r="DQ214">
        <v>577.70000000000005</v>
      </c>
      <c r="DR214">
        <v>546</v>
      </c>
      <c r="DS214">
        <v>523.4</v>
      </c>
      <c r="DT214">
        <v>503.7</v>
      </c>
      <c r="DU214">
        <v>468.3</v>
      </c>
      <c r="DV214">
        <v>859.9</v>
      </c>
      <c r="DW214">
        <v>695.5</v>
      </c>
      <c r="DX214">
        <v>607.4</v>
      </c>
      <c r="DY214">
        <v>564.20000000000005</v>
      </c>
      <c r="DZ214">
        <v>538.5</v>
      </c>
      <c r="EA214">
        <v>518.29999999999995</v>
      </c>
      <c r="EB214">
        <v>481.1</v>
      </c>
      <c r="EC214">
        <v>1006.2</v>
      </c>
      <c r="ED214">
        <v>796.4</v>
      </c>
      <c r="EE214">
        <v>683.6</v>
      </c>
      <c r="EF214">
        <v>621.5</v>
      </c>
      <c r="EG214">
        <v>585</v>
      </c>
      <c r="EH214">
        <v>559.6</v>
      </c>
      <c r="EI214">
        <v>525</v>
      </c>
      <c r="EJ214">
        <v>1161.9000000000001</v>
      </c>
      <c r="EK214">
        <v>919.6</v>
      </c>
      <c r="EL214">
        <v>789.4</v>
      </c>
      <c r="EM214">
        <v>717.7</v>
      </c>
      <c r="EN214">
        <v>669.4</v>
      </c>
      <c r="EO214">
        <v>612.79999999999995</v>
      </c>
      <c r="EP214">
        <v>553.6</v>
      </c>
      <c r="EQ214">
        <v>0.6976</v>
      </c>
      <c r="ER214">
        <v>0.90980000000000005</v>
      </c>
      <c r="ES214">
        <v>1.2534000000000001</v>
      </c>
      <c r="ET214">
        <v>0.65049999999999997</v>
      </c>
      <c r="EU214">
        <v>0.8952</v>
      </c>
      <c r="EV214">
        <v>1.0342</v>
      </c>
      <c r="EW214">
        <v>0</v>
      </c>
      <c r="EX214">
        <v>0</v>
      </c>
      <c r="EY214">
        <v>2024</v>
      </c>
      <c r="EZ214">
        <v>1.0085999999999999</v>
      </c>
      <c r="FA214">
        <v>594.9</v>
      </c>
      <c r="FB214" t="s">
        <v>6815</v>
      </c>
      <c r="FC214">
        <v>9.5090000000000003</v>
      </c>
      <c r="FD214">
        <v>4638</v>
      </c>
      <c r="FE214">
        <v>25.6</v>
      </c>
      <c r="FF214">
        <v>37.4</v>
      </c>
      <c r="FG214">
        <v>25.9</v>
      </c>
      <c r="FH214">
        <v>75.3</v>
      </c>
      <c r="FI214">
        <v>62.1</v>
      </c>
      <c r="FJ214">
        <v>711.6</v>
      </c>
      <c r="FK214">
        <v>541.5</v>
      </c>
      <c r="FL214">
        <v>478.7</v>
      </c>
      <c r="FM214">
        <v>922.4</v>
      </c>
      <c r="FN214">
        <v>670.2</v>
      </c>
      <c r="FO214">
        <v>580.20000000000005</v>
      </c>
      <c r="FP214">
        <v>589.9</v>
      </c>
      <c r="FQ214">
        <v>556.9</v>
      </c>
      <c r="FR214">
        <v>1.0170999999999999</v>
      </c>
      <c r="FS214">
        <v>1.0773999999999999</v>
      </c>
      <c r="FT214">
        <v>538.6</v>
      </c>
      <c r="FU214">
        <v>441.8</v>
      </c>
      <c r="FV214">
        <v>417</v>
      </c>
      <c r="FW214">
        <v>39.700000000000003</v>
      </c>
      <c r="FX214">
        <v>154.1</v>
      </c>
      <c r="FY214">
        <v>696</v>
      </c>
      <c r="FZ214">
        <v>481.1</v>
      </c>
      <c r="GA214">
        <v>462.6</v>
      </c>
      <c r="GB214">
        <v>430.4</v>
      </c>
      <c r="GC214">
        <v>397.8</v>
      </c>
      <c r="GD214">
        <v>362.6</v>
      </c>
      <c r="GE214">
        <v>324.10000000000002</v>
      </c>
      <c r="GF214">
        <v>292.8</v>
      </c>
      <c r="GG214">
        <v>330.6</v>
      </c>
      <c r="GH214">
        <v>381.2</v>
      </c>
    </row>
    <row r="215" spans="1:190" x14ac:dyDescent="0.25">
      <c r="A215" t="s">
        <v>6906</v>
      </c>
      <c r="B215" t="s">
        <v>6907</v>
      </c>
      <c r="C215" t="s">
        <v>6908</v>
      </c>
      <c r="D215" t="s">
        <v>2016</v>
      </c>
      <c r="E215" t="s">
        <v>7229</v>
      </c>
      <c r="F215" t="s">
        <v>6909</v>
      </c>
      <c r="G215" t="s">
        <v>6910</v>
      </c>
      <c r="H215">
        <v>2019</v>
      </c>
      <c r="I215" t="s">
        <v>5540</v>
      </c>
      <c r="J215" t="s">
        <v>5540</v>
      </c>
      <c r="K215" t="s">
        <v>924</v>
      </c>
      <c r="L215" t="s">
        <v>2137</v>
      </c>
      <c r="M215" t="s">
        <v>1782</v>
      </c>
      <c r="N215">
        <v>520</v>
      </c>
      <c r="O215" s="96">
        <v>45383.232789351852</v>
      </c>
      <c r="P215">
        <v>10.313000000000001</v>
      </c>
      <c r="Q215">
        <v>9.5839999999999996</v>
      </c>
      <c r="R215">
        <v>1.998</v>
      </c>
      <c r="S215">
        <v>3.23</v>
      </c>
      <c r="T215">
        <v>3900</v>
      </c>
      <c r="U215">
        <v>0</v>
      </c>
      <c r="V215">
        <v>0</v>
      </c>
      <c r="W215">
        <v>613</v>
      </c>
      <c r="X215">
        <v>0.88519999999999999</v>
      </c>
      <c r="Y215">
        <v>677.8</v>
      </c>
      <c r="Z215">
        <v>1.1002000000000001</v>
      </c>
      <c r="AA215">
        <v>545.4</v>
      </c>
      <c r="AB215">
        <v>1009</v>
      </c>
      <c r="AC215">
        <v>807.6</v>
      </c>
      <c r="AD215">
        <v>699.2</v>
      </c>
      <c r="AE215">
        <v>645.9</v>
      </c>
      <c r="AF215">
        <v>621.9</v>
      </c>
      <c r="AG215">
        <v>601.79999999999995</v>
      </c>
      <c r="AH215">
        <v>568.9</v>
      </c>
      <c r="AI215">
        <v>0</v>
      </c>
      <c r="AJ215">
        <v>0</v>
      </c>
      <c r="AK215">
        <v>0</v>
      </c>
      <c r="AL215">
        <v>0</v>
      </c>
      <c r="AM215">
        <v>0</v>
      </c>
      <c r="AN215">
        <v>0</v>
      </c>
      <c r="AO215">
        <v>0</v>
      </c>
      <c r="AP215">
        <v>776</v>
      </c>
      <c r="AQ215">
        <v>633.5</v>
      </c>
      <c r="AR215">
        <v>562.29999999999995</v>
      </c>
      <c r="AS215">
        <v>525.79999999999995</v>
      </c>
      <c r="AT215">
        <v>505.2</v>
      </c>
      <c r="AU215">
        <v>489</v>
      </c>
      <c r="AV215">
        <v>460.8</v>
      </c>
      <c r="AW215">
        <v>0</v>
      </c>
      <c r="AX215">
        <v>0</v>
      </c>
      <c r="AY215">
        <v>0</v>
      </c>
      <c r="AZ215">
        <v>0</v>
      </c>
      <c r="BA215">
        <v>0</v>
      </c>
      <c r="BB215">
        <v>0</v>
      </c>
      <c r="BC215">
        <v>0</v>
      </c>
      <c r="BD215">
        <v>1004.9</v>
      </c>
      <c r="BE215">
        <v>759</v>
      </c>
      <c r="BF215">
        <v>631.6</v>
      </c>
      <c r="BG215">
        <v>561.4</v>
      </c>
      <c r="BH215">
        <v>525.1</v>
      </c>
      <c r="BI215">
        <v>494.5</v>
      </c>
      <c r="BJ215">
        <v>437.7</v>
      </c>
      <c r="BK215">
        <v>43.6</v>
      </c>
      <c r="BL215">
        <v>41.3</v>
      </c>
      <c r="BM215">
        <v>39.5</v>
      </c>
      <c r="BN215">
        <v>38.5</v>
      </c>
      <c r="BO215">
        <v>38.200000000000003</v>
      </c>
      <c r="BP215">
        <v>38.700000000000003</v>
      </c>
      <c r="BQ215">
        <v>39.1</v>
      </c>
      <c r="BR215">
        <v>143.5</v>
      </c>
      <c r="BS215">
        <v>147.1</v>
      </c>
      <c r="BT215">
        <v>147.69999999999999</v>
      </c>
      <c r="BU215">
        <v>149.6</v>
      </c>
      <c r="BV215">
        <v>148.5</v>
      </c>
      <c r="BW215">
        <v>172.6</v>
      </c>
      <c r="BX215">
        <v>142.19999999999999</v>
      </c>
      <c r="BY215">
        <v>1050.7</v>
      </c>
      <c r="BZ215">
        <v>854.9</v>
      </c>
      <c r="CA215">
        <v>756.7</v>
      </c>
      <c r="CB215">
        <v>714</v>
      </c>
      <c r="CC215">
        <v>698</v>
      </c>
      <c r="CD215">
        <v>689.4</v>
      </c>
      <c r="CE215">
        <v>685.7</v>
      </c>
      <c r="CF215">
        <v>689.1</v>
      </c>
      <c r="CG215">
        <v>578.1</v>
      </c>
      <c r="CH215">
        <v>524.70000000000005</v>
      </c>
      <c r="CI215">
        <v>500.8</v>
      </c>
      <c r="CJ215">
        <v>491.6</v>
      </c>
      <c r="CK215">
        <v>486</v>
      </c>
      <c r="CL215">
        <v>481.3</v>
      </c>
      <c r="CM215">
        <v>655.20000000000005</v>
      </c>
      <c r="CN215">
        <v>556.70000000000005</v>
      </c>
      <c r="CO215">
        <v>510.5</v>
      </c>
      <c r="CP215">
        <v>487.7</v>
      </c>
      <c r="CQ215">
        <v>476.4</v>
      </c>
      <c r="CR215">
        <v>470.3</v>
      </c>
      <c r="CS215">
        <v>463.2</v>
      </c>
      <c r="CT215">
        <v>635.79999999999995</v>
      </c>
      <c r="CU215">
        <v>543.70000000000005</v>
      </c>
      <c r="CV215">
        <v>500.8</v>
      </c>
      <c r="CW215">
        <v>476.4</v>
      </c>
      <c r="CX215">
        <v>458.4</v>
      </c>
      <c r="CY215">
        <v>446.4</v>
      </c>
      <c r="CZ215">
        <v>433.5</v>
      </c>
      <c r="DA215">
        <v>619.20000000000005</v>
      </c>
      <c r="DB215">
        <v>523.20000000000005</v>
      </c>
      <c r="DC215">
        <v>483</v>
      </c>
      <c r="DD215">
        <v>461.9</v>
      </c>
      <c r="DE215">
        <v>447.3</v>
      </c>
      <c r="DF215">
        <v>435</v>
      </c>
      <c r="DG215">
        <v>409.2</v>
      </c>
      <c r="DH215">
        <v>612.9</v>
      </c>
      <c r="DI215">
        <v>513.5</v>
      </c>
      <c r="DJ215">
        <v>471.3</v>
      </c>
      <c r="DK215">
        <v>442.9</v>
      </c>
      <c r="DL215">
        <v>420.2</v>
      </c>
      <c r="DM215">
        <v>400</v>
      </c>
      <c r="DN215">
        <v>371.9</v>
      </c>
      <c r="DO215">
        <v>628.5</v>
      </c>
      <c r="DP215">
        <v>521</v>
      </c>
      <c r="DQ215">
        <v>474.3</v>
      </c>
      <c r="DR215">
        <v>440.8</v>
      </c>
      <c r="DS215">
        <v>412.6</v>
      </c>
      <c r="DT215">
        <v>392</v>
      </c>
      <c r="DU215">
        <v>348.6</v>
      </c>
      <c r="DV215">
        <v>708.3</v>
      </c>
      <c r="DW215">
        <v>563.79999999999995</v>
      </c>
      <c r="DX215">
        <v>496.2</v>
      </c>
      <c r="DY215">
        <v>459.5</v>
      </c>
      <c r="DZ215">
        <v>427.4</v>
      </c>
      <c r="EA215">
        <v>397.5</v>
      </c>
      <c r="EB215">
        <v>336.6</v>
      </c>
      <c r="EC215">
        <v>837.8</v>
      </c>
      <c r="ED215">
        <v>658.4</v>
      </c>
      <c r="EE215">
        <v>555.6</v>
      </c>
      <c r="EF215">
        <v>500.3</v>
      </c>
      <c r="EG215">
        <v>472.6</v>
      </c>
      <c r="EH215">
        <v>449.7</v>
      </c>
      <c r="EI215">
        <v>391.5</v>
      </c>
      <c r="EJ215">
        <v>967.4</v>
      </c>
      <c r="EK215">
        <v>760.3</v>
      </c>
      <c r="EL215">
        <v>641.6</v>
      </c>
      <c r="EM215">
        <v>577.70000000000005</v>
      </c>
      <c r="EN215">
        <v>545.70000000000005</v>
      </c>
      <c r="EO215">
        <v>514.20000000000005</v>
      </c>
      <c r="EP215">
        <v>452.1</v>
      </c>
      <c r="EQ215">
        <v>0.85129999999999995</v>
      </c>
      <c r="ER215">
        <v>1.1073</v>
      </c>
      <c r="ES215">
        <v>1.2836000000000001</v>
      </c>
      <c r="ET215">
        <v>0.67630000000000001</v>
      </c>
      <c r="EU215">
        <v>0.9254</v>
      </c>
      <c r="EV215">
        <v>1.0575000000000001</v>
      </c>
      <c r="EW215">
        <v>0</v>
      </c>
      <c r="EX215">
        <v>0</v>
      </c>
      <c r="EY215">
        <v>2024</v>
      </c>
      <c r="EZ215">
        <v>1.0442</v>
      </c>
      <c r="FA215">
        <v>574.6</v>
      </c>
      <c r="FB215" t="s">
        <v>6592</v>
      </c>
      <c r="FC215">
        <v>10.396000000000001</v>
      </c>
      <c r="FD215">
        <v>9108</v>
      </c>
      <c r="FE215">
        <v>34.200000000000003</v>
      </c>
      <c r="FF215">
        <v>49.4</v>
      </c>
      <c r="FG215">
        <v>34.4</v>
      </c>
      <c r="FH215">
        <v>0</v>
      </c>
      <c r="FI215">
        <v>136.9</v>
      </c>
      <c r="FJ215">
        <v>684.4</v>
      </c>
      <c r="FK215">
        <v>523.1</v>
      </c>
      <c r="FL215">
        <v>467.4</v>
      </c>
      <c r="FM215">
        <v>887.2</v>
      </c>
      <c r="FN215">
        <v>648.4</v>
      </c>
      <c r="FO215">
        <v>567.4</v>
      </c>
      <c r="FP215">
        <v>572.70000000000005</v>
      </c>
      <c r="FQ215">
        <v>533.1</v>
      </c>
      <c r="FR215">
        <v>1.0476000000000001</v>
      </c>
      <c r="FS215">
        <v>1.1255999999999999</v>
      </c>
      <c r="FT215">
        <v>529.20000000000005</v>
      </c>
      <c r="FU215">
        <v>435.3</v>
      </c>
      <c r="FV215">
        <v>415.9</v>
      </c>
      <c r="FW215">
        <v>40</v>
      </c>
      <c r="FX215">
        <v>175.9</v>
      </c>
      <c r="FY215">
        <v>648.1</v>
      </c>
      <c r="FZ215">
        <v>452.9</v>
      </c>
      <c r="GA215">
        <v>438.3</v>
      </c>
      <c r="GB215">
        <v>412</v>
      </c>
      <c r="GC215">
        <v>388.6</v>
      </c>
      <c r="GD215">
        <v>366.6</v>
      </c>
      <c r="GE215">
        <v>341.7</v>
      </c>
      <c r="GF215">
        <v>306.10000000000002</v>
      </c>
      <c r="GG215">
        <v>373.2</v>
      </c>
      <c r="GH215">
        <v>410.3</v>
      </c>
    </row>
    <row r="216" spans="1:190" x14ac:dyDescent="0.25">
      <c r="A216" t="s">
        <v>5540</v>
      </c>
      <c r="B216" t="s">
        <v>6179</v>
      </c>
      <c r="C216" t="s">
        <v>3734</v>
      </c>
      <c r="D216" t="s">
        <v>6180</v>
      </c>
      <c r="E216" t="s">
        <v>3676</v>
      </c>
      <c r="F216" t="s">
        <v>3677</v>
      </c>
      <c r="G216" t="s">
        <v>3678</v>
      </c>
      <c r="H216">
        <v>2003</v>
      </c>
      <c r="I216" t="s">
        <v>5540</v>
      </c>
      <c r="J216" t="s">
        <v>5540</v>
      </c>
      <c r="K216" t="s">
        <v>924</v>
      </c>
      <c r="L216" t="s">
        <v>1698</v>
      </c>
      <c r="M216" t="s">
        <v>1781</v>
      </c>
      <c r="N216">
        <v>540</v>
      </c>
      <c r="O216" s="96">
        <v>45382.877662037034</v>
      </c>
      <c r="P216">
        <v>9.6</v>
      </c>
      <c r="Q216">
        <v>9.1630000000000003</v>
      </c>
      <c r="R216">
        <v>1.996</v>
      </c>
      <c r="S216">
        <v>3.45</v>
      </c>
      <c r="T216">
        <v>3736</v>
      </c>
      <c r="U216">
        <v>0</v>
      </c>
      <c r="V216">
        <v>0.19</v>
      </c>
      <c r="W216">
        <v>637.1</v>
      </c>
      <c r="X216">
        <v>0.86080000000000001</v>
      </c>
      <c r="Y216">
        <v>697.1</v>
      </c>
      <c r="Z216">
        <v>1.0584</v>
      </c>
      <c r="AA216">
        <v>566.9</v>
      </c>
      <c r="AB216">
        <v>1044.8</v>
      </c>
      <c r="AC216">
        <v>839.2</v>
      </c>
      <c r="AD216">
        <v>727.5</v>
      </c>
      <c r="AE216">
        <v>667.3</v>
      </c>
      <c r="AF216">
        <v>629.5</v>
      </c>
      <c r="AG216">
        <v>605.20000000000005</v>
      </c>
      <c r="AH216">
        <v>575.70000000000005</v>
      </c>
      <c r="AI216">
        <v>0</v>
      </c>
      <c r="AJ216">
        <v>0</v>
      </c>
      <c r="AK216">
        <v>0</v>
      </c>
      <c r="AL216">
        <v>0</v>
      </c>
      <c r="AM216">
        <v>0</v>
      </c>
      <c r="AN216">
        <v>0</v>
      </c>
      <c r="AO216">
        <v>0</v>
      </c>
      <c r="AP216">
        <v>804.6</v>
      </c>
      <c r="AQ216">
        <v>659</v>
      </c>
      <c r="AR216">
        <v>586.6</v>
      </c>
      <c r="AS216">
        <v>547.70000000000005</v>
      </c>
      <c r="AT216">
        <v>523.20000000000005</v>
      </c>
      <c r="AU216">
        <v>505.3</v>
      </c>
      <c r="AV216">
        <v>479.3</v>
      </c>
      <c r="AW216">
        <v>0</v>
      </c>
      <c r="AX216">
        <v>0</v>
      </c>
      <c r="AY216">
        <v>0</v>
      </c>
      <c r="AZ216">
        <v>0</v>
      </c>
      <c r="BA216">
        <v>0</v>
      </c>
      <c r="BB216">
        <v>0</v>
      </c>
      <c r="BC216">
        <v>0</v>
      </c>
      <c r="BD216">
        <v>1039.4000000000001</v>
      </c>
      <c r="BE216">
        <v>788.6</v>
      </c>
      <c r="BF216">
        <v>658</v>
      </c>
      <c r="BG216">
        <v>584</v>
      </c>
      <c r="BH216">
        <v>543.4</v>
      </c>
      <c r="BI216">
        <v>510.3</v>
      </c>
      <c r="BJ216">
        <v>458.2</v>
      </c>
      <c r="BK216">
        <v>43.6</v>
      </c>
      <c r="BL216">
        <v>41.5</v>
      </c>
      <c r="BM216">
        <v>39.700000000000003</v>
      </c>
      <c r="BN216">
        <v>38.200000000000003</v>
      </c>
      <c r="BO216">
        <v>37.6</v>
      </c>
      <c r="BP216">
        <v>37.299999999999997</v>
      </c>
      <c r="BQ216">
        <v>37.799999999999997</v>
      </c>
      <c r="BR216">
        <v>143.9</v>
      </c>
      <c r="BS216">
        <v>147.30000000000001</v>
      </c>
      <c r="BT216">
        <v>148.1</v>
      </c>
      <c r="BU216">
        <v>157.6</v>
      </c>
      <c r="BV216">
        <v>170</v>
      </c>
      <c r="BW216">
        <v>177.2</v>
      </c>
      <c r="BX216">
        <v>177.2</v>
      </c>
      <c r="BY216">
        <v>1099.2</v>
      </c>
      <c r="BZ216">
        <v>896.7</v>
      </c>
      <c r="CA216">
        <v>790.8</v>
      </c>
      <c r="CB216">
        <v>734.9</v>
      </c>
      <c r="CC216">
        <v>712.4</v>
      </c>
      <c r="CD216">
        <v>701.3</v>
      </c>
      <c r="CE216">
        <v>694.5</v>
      </c>
      <c r="CF216">
        <v>719.2</v>
      </c>
      <c r="CG216">
        <v>603.6</v>
      </c>
      <c r="CH216">
        <v>548.5</v>
      </c>
      <c r="CI216">
        <v>522</v>
      </c>
      <c r="CJ216">
        <v>508.9</v>
      </c>
      <c r="CK216">
        <v>502.5</v>
      </c>
      <c r="CL216">
        <v>496.5</v>
      </c>
      <c r="CM216">
        <v>682.6</v>
      </c>
      <c r="CN216">
        <v>579.6</v>
      </c>
      <c r="CO216">
        <v>533.6</v>
      </c>
      <c r="CP216">
        <v>509.9</v>
      </c>
      <c r="CQ216">
        <v>495.7</v>
      </c>
      <c r="CR216">
        <v>487.6</v>
      </c>
      <c r="CS216">
        <v>479.7</v>
      </c>
      <c r="CT216">
        <v>662.1</v>
      </c>
      <c r="CU216">
        <v>564.79999999999995</v>
      </c>
      <c r="CV216">
        <v>522.5</v>
      </c>
      <c r="CW216">
        <v>499</v>
      </c>
      <c r="CX216">
        <v>481</v>
      </c>
      <c r="CY216">
        <v>467.3</v>
      </c>
      <c r="CZ216">
        <v>452.2</v>
      </c>
      <c r="DA216">
        <v>645.70000000000005</v>
      </c>
      <c r="DB216">
        <v>545.9</v>
      </c>
      <c r="DC216">
        <v>507.4</v>
      </c>
      <c r="DD216">
        <v>490.5</v>
      </c>
      <c r="DE216">
        <v>477.1</v>
      </c>
      <c r="DF216">
        <v>459</v>
      </c>
      <c r="DG216">
        <v>431.7</v>
      </c>
      <c r="DH216">
        <v>633.20000000000005</v>
      </c>
      <c r="DI216">
        <v>533</v>
      </c>
      <c r="DJ216">
        <v>492.4</v>
      </c>
      <c r="DK216">
        <v>464.5</v>
      </c>
      <c r="DL216">
        <v>443.2</v>
      </c>
      <c r="DM216">
        <v>429.8</v>
      </c>
      <c r="DN216">
        <v>406.8</v>
      </c>
      <c r="DO216">
        <v>651.1</v>
      </c>
      <c r="DP216">
        <v>541.29999999999995</v>
      </c>
      <c r="DQ216">
        <v>496</v>
      </c>
      <c r="DR216">
        <v>464</v>
      </c>
      <c r="DS216">
        <v>437</v>
      </c>
      <c r="DT216">
        <v>413.7</v>
      </c>
      <c r="DU216">
        <v>380.6</v>
      </c>
      <c r="DV216">
        <v>727</v>
      </c>
      <c r="DW216">
        <v>584.20000000000005</v>
      </c>
      <c r="DX216">
        <v>517.4</v>
      </c>
      <c r="DY216">
        <v>482.2</v>
      </c>
      <c r="DZ216">
        <v>451.4</v>
      </c>
      <c r="EA216">
        <v>423.5</v>
      </c>
      <c r="EB216">
        <v>365.2</v>
      </c>
      <c r="EC216">
        <v>857.7</v>
      </c>
      <c r="ED216">
        <v>677</v>
      </c>
      <c r="EE216">
        <v>575.29999999999995</v>
      </c>
      <c r="EF216">
        <v>522.70000000000005</v>
      </c>
      <c r="EG216">
        <v>494.3</v>
      </c>
      <c r="EH216">
        <v>466.5</v>
      </c>
      <c r="EI216">
        <v>416.5</v>
      </c>
      <c r="EJ216">
        <v>990.4</v>
      </c>
      <c r="EK216">
        <v>781.7</v>
      </c>
      <c r="EL216">
        <v>664.3</v>
      </c>
      <c r="EM216">
        <v>599.70000000000005</v>
      </c>
      <c r="EN216">
        <v>546.6</v>
      </c>
      <c r="EO216">
        <v>509.2</v>
      </c>
      <c r="EP216">
        <v>456.9</v>
      </c>
      <c r="EQ216">
        <v>0.81989999999999996</v>
      </c>
      <c r="ER216">
        <v>1.0641</v>
      </c>
      <c r="ES216">
        <v>1.2859</v>
      </c>
      <c r="ET216">
        <v>0.70650000000000002</v>
      </c>
      <c r="EU216">
        <v>0.93289999999999995</v>
      </c>
      <c r="EV216">
        <v>1.0485</v>
      </c>
      <c r="EW216">
        <v>0</v>
      </c>
      <c r="EX216">
        <v>0</v>
      </c>
      <c r="EY216">
        <v>2024</v>
      </c>
      <c r="EZ216">
        <v>1.0607</v>
      </c>
      <c r="FA216">
        <v>565.70000000000005</v>
      </c>
      <c r="FB216" t="s">
        <v>6100</v>
      </c>
      <c r="FC216">
        <v>10.43</v>
      </c>
      <c r="FD216">
        <v>10407</v>
      </c>
      <c r="FE216">
        <v>36.5</v>
      </c>
      <c r="FF216">
        <v>54.9</v>
      </c>
      <c r="FG216">
        <v>43.3</v>
      </c>
      <c r="FH216">
        <v>0</v>
      </c>
      <c r="FI216">
        <v>155.1</v>
      </c>
      <c r="FJ216">
        <v>649.79999999999995</v>
      </c>
      <c r="FK216">
        <v>514.79999999999995</v>
      </c>
      <c r="FL216">
        <v>466.6</v>
      </c>
      <c r="FM216">
        <v>849.3</v>
      </c>
      <c r="FN216">
        <v>643.20000000000005</v>
      </c>
      <c r="FO216">
        <v>572.20000000000005</v>
      </c>
      <c r="FP216">
        <v>563.70000000000005</v>
      </c>
      <c r="FQ216">
        <v>519.70000000000005</v>
      </c>
      <c r="FR216">
        <v>1.0645</v>
      </c>
      <c r="FS216">
        <v>1.1544000000000001</v>
      </c>
      <c r="FT216">
        <v>540.6</v>
      </c>
      <c r="FU216">
        <v>439.8</v>
      </c>
      <c r="FV216">
        <v>418.7</v>
      </c>
      <c r="FW216">
        <v>41.7</v>
      </c>
      <c r="FX216">
        <v>175.5</v>
      </c>
      <c r="FY216">
        <v>679.3</v>
      </c>
      <c r="FZ216">
        <v>458</v>
      </c>
      <c r="GA216">
        <v>440.1</v>
      </c>
      <c r="GB216">
        <v>412.3</v>
      </c>
      <c r="GC216">
        <v>386</v>
      </c>
      <c r="GD216">
        <v>351.7</v>
      </c>
      <c r="GE216">
        <v>347.7</v>
      </c>
      <c r="GF216">
        <v>307.60000000000002</v>
      </c>
      <c r="GG216">
        <v>364.8</v>
      </c>
      <c r="GH216">
        <v>401.9</v>
      </c>
    </row>
    <row r="217" spans="1:190" x14ac:dyDescent="0.25">
      <c r="A217" t="s">
        <v>5540</v>
      </c>
      <c r="B217" t="s">
        <v>6332</v>
      </c>
      <c r="C217" t="s">
        <v>6333</v>
      </c>
      <c r="D217" t="s">
        <v>6334</v>
      </c>
      <c r="E217" t="s">
        <v>3676</v>
      </c>
      <c r="F217" t="s">
        <v>3677</v>
      </c>
      <c r="G217" t="s">
        <v>3678</v>
      </c>
      <c r="H217">
        <v>2003</v>
      </c>
      <c r="I217" t="s">
        <v>5540</v>
      </c>
      <c r="J217" t="s">
        <v>5540</v>
      </c>
      <c r="K217" t="s">
        <v>924</v>
      </c>
      <c r="L217" t="s">
        <v>1698</v>
      </c>
      <c r="M217" t="s">
        <v>1781</v>
      </c>
      <c r="N217">
        <v>582</v>
      </c>
      <c r="O217" s="96">
        <v>45384.830972222226</v>
      </c>
      <c r="P217">
        <v>9.6</v>
      </c>
      <c r="Q217">
        <v>9.14</v>
      </c>
      <c r="R217">
        <v>1.996</v>
      </c>
      <c r="S217">
        <v>3.45</v>
      </c>
      <c r="T217">
        <v>3659</v>
      </c>
      <c r="U217">
        <v>0</v>
      </c>
      <c r="V217">
        <v>0.2</v>
      </c>
      <c r="W217">
        <v>637.6</v>
      </c>
      <c r="X217">
        <v>0.86180000000000001</v>
      </c>
      <c r="Y217">
        <v>696.3</v>
      </c>
      <c r="Z217">
        <v>1.0581</v>
      </c>
      <c r="AA217">
        <v>567.1</v>
      </c>
      <c r="AB217">
        <v>1047.3</v>
      </c>
      <c r="AC217">
        <v>839.8</v>
      </c>
      <c r="AD217">
        <v>728.4</v>
      </c>
      <c r="AE217">
        <v>665.4</v>
      </c>
      <c r="AF217">
        <v>627.79999999999995</v>
      </c>
      <c r="AG217">
        <v>603.70000000000005</v>
      </c>
      <c r="AH217">
        <v>573.79999999999995</v>
      </c>
      <c r="AI217">
        <v>0</v>
      </c>
      <c r="AJ217">
        <v>0</v>
      </c>
      <c r="AK217">
        <v>0</v>
      </c>
      <c r="AL217">
        <v>0</v>
      </c>
      <c r="AM217">
        <v>0</v>
      </c>
      <c r="AN217">
        <v>0</v>
      </c>
      <c r="AO217">
        <v>0</v>
      </c>
      <c r="AP217">
        <v>806.6</v>
      </c>
      <c r="AQ217">
        <v>659.8</v>
      </c>
      <c r="AR217">
        <v>587.29999999999995</v>
      </c>
      <c r="AS217">
        <v>547.5</v>
      </c>
      <c r="AT217">
        <v>523</v>
      </c>
      <c r="AU217">
        <v>505.2</v>
      </c>
      <c r="AV217">
        <v>478.8</v>
      </c>
      <c r="AW217">
        <v>0</v>
      </c>
      <c r="AX217">
        <v>0</v>
      </c>
      <c r="AY217">
        <v>0</v>
      </c>
      <c r="AZ217">
        <v>0</v>
      </c>
      <c r="BA217">
        <v>0</v>
      </c>
      <c r="BB217">
        <v>0</v>
      </c>
      <c r="BC217">
        <v>0</v>
      </c>
      <c r="BD217">
        <v>1042.2</v>
      </c>
      <c r="BE217">
        <v>789.3</v>
      </c>
      <c r="BF217">
        <v>658.8</v>
      </c>
      <c r="BG217">
        <v>583.70000000000005</v>
      </c>
      <c r="BH217">
        <v>542.9</v>
      </c>
      <c r="BI217">
        <v>510.2</v>
      </c>
      <c r="BJ217">
        <v>457.4</v>
      </c>
      <c r="BK217">
        <v>43.7</v>
      </c>
      <c r="BL217">
        <v>41.5</v>
      </c>
      <c r="BM217">
        <v>39.700000000000003</v>
      </c>
      <c r="BN217">
        <v>38.1</v>
      </c>
      <c r="BO217">
        <v>37.5</v>
      </c>
      <c r="BP217">
        <v>37.5</v>
      </c>
      <c r="BQ217">
        <v>37.5</v>
      </c>
      <c r="BR217">
        <v>143.9</v>
      </c>
      <c r="BS217">
        <v>147.30000000000001</v>
      </c>
      <c r="BT217">
        <v>148.4</v>
      </c>
      <c r="BU217">
        <v>157.6</v>
      </c>
      <c r="BV217">
        <v>170</v>
      </c>
      <c r="BW217">
        <v>177.2</v>
      </c>
      <c r="BX217">
        <v>177.7</v>
      </c>
      <c r="BY217">
        <v>1097.7</v>
      </c>
      <c r="BZ217">
        <v>894.4</v>
      </c>
      <c r="CA217">
        <v>788.2</v>
      </c>
      <c r="CB217">
        <v>731.9</v>
      </c>
      <c r="CC217">
        <v>709.6</v>
      </c>
      <c r="CD217">
        <v>698.5</v>
      </c>
      <c r="CE217">
        <v>690.2</v>
      </c>
      <c r="CF217">
        <v>717.5</v>
      </c>
      <c r="CG217">
        <v>601.4</v>
      </c>
      <c r="CH217">
        <v>547.29999999999995</v>
      </c>
      <c r="CI217">
        <v>520.9</v>
      </c>
      <c r="CJ217">
        <v>507.9</v>
      </c>
      <c r="CK217">
        <v>501.7</v>
      </c>
      <c r="CL217">
        <v>494.9</v>
      </c>
      <c r="CM217">
        <v>680.9</v>
      </c>
      <c r="CN217">
        <v>577.79999999999995</v>
      </c>
      <c r="CO217">
        <v>532.6</v>
      </c>
      <c r="CP217">
        <v>509.1</v>
      </c>
      <c r="CQ217">
        <v>495.1</v>
      </c>
      <c r="CR217">
        <v>487.2</v>
      </c>
      <c r="CS217">
        <v>478.5</v>
      </c>
      <c r="CT217">
        <v>660.3</v>
      </c>
      <c r="CU217">
        <v>563.4</v>
      </c>
      <c r="CV217">
        <v>521.9</v>
      </c>
      <c r="CW217">
        <v>498.5</v>
      </c>
      <c r="CX217">
        <v>480.7</v>
      </c>
      <c r="CY217">
        <v>467.3</v>
      </c>
      <c r="CZ217">
        <v>452.1</v>
      </c>
      <c r="DA217">
        <v>647.70000000000005</v>
      </c>
      <c r="DB217">
        <v>546.70000000000005</v>
      </c>
      <c r="DC217">
        <v>506.5</v>
      </c>
      <c r="DD217">
        <v>487.6</v>
      </c>
      <c r="DE217">
        <v>476</v>
      </c>
      <c r="DF217">
        <v>459.6</v>
      </c>
      <c r="DG217">
        <v>432.8</v>
      </c>
      <c r="DH217">
        <v>638.79999999999995</v>
      </c>
      <c r="DI217">
        <v>535.79999999999995</v>
      </c>
      <c r="DJ217">
        <v>494.2</v>
      </c>
      <c r="DK217">
        <v>465.7</v>
      </c>
      <c r="DL217">
        <v>443.6</v>
      </c>
      <c r="DM217">
        <v>428.4</v>
      </c>
      <c r="DN217">
        <v>405.2</v>
      </c>
      <c r="DO217">
        <v>657.4</v>
      </c>
      <c r="DP217">
        <v>545.9</v>
      </c>
      <c r="DQ217">
        <v>499</v>
      </c>
      <c r="DR217">
        <v>467.3</v>
      </c>
      <c r="DS217">
        <v>440.1</v>
      </c>
      <c r="DT217">
        <v>416</v>
      </c>
      <c r="DU217">
        <v>378.6</v>
      </c>
      <c r="DV217">
        <v>731.5</v>
      </c>
      <c r="DW217">
        <v>589.20000000000005</v>
      </c>
      <c r="DX217">
        <v>521.6</v>
      </c>
      <c r="DY217">
        <v>486.5</v>
      </c>
      <c r="DZ217">
        <v>456.6</v>
      </c>
      <c r="EA217">
        <v>429.2</v>
      </c>
      <c r="EB217">
        <v>371.4</v>
      </c>
      <c r="EC217">
        <v>863.3</v>
      </c>
      <c r="ED217">
        <v>679.9</v>
      </c>
      <c r="EE217">
        <v>579</v>
      </c>
      <c r="EF217">
        <v>527.1</v>
      </c>
      <c r="EG217">
        <v>494.1</v>
      </c>
      <c r="EH217">
        <v>467</v>
      </c>
      <c r="EI217">
        <v>417.9</v>
      </c>
      <c r="EJ217">
        <v>996.8</v>
      </c>
      <c r="EK217">
        <v>785.1</v>
      </c>
      <c r="EL217">
        <v>668.6</v>
      </c>
      <c r="EM217">
        <v>598.79999999999995</v>
      </c>
      <c r="EN217">
        <v>546.1</v>
      </c>
      <c r="EO217">
        <v>508.8</v>
      </c>
      <c r="EP217">
        <v>457.4</v>
      </c>
      <c r="EQ217">
        <v>0.81830000000000003</v>
      </c>
      <c r="ER217">
        <v>1.0638000000000001</v>
      </c>
      <c r="ES217">
        <v>1.3098000000000001</v>
      </c>
      <c r="ET217">
        <v>0.71460000000000001</v>
      </c>
      <c r="EU217">
        <v>0.95930000000000004</v>
      </c>
      <c r="EV217">
        <v>1.0812999999999999</v>
      </c>
      <c r="EW217">
        <v>0</v>
      </c>
      <c r="EX217">
        <v>0</v>
      </c>
      <c r="EY217">
        <v>2024</v>
      </c>
      <c r="EZ217">
        <v>1.0780000000000001</v>
      </c>
      <c r="FA217">
        <v>556.6</v>
      </c>
      <c r="FB217" t="s">
        <v>6273</v>
      </c>
      <c r="FC217">
        <v>10.614000000000001</v>
      </c>
      <c r="FD217">
        <v>7959</v>
      </c>
      <c r="FE217">
        <v>32.200000000000003</v>
      </c>
      <c r="FF217">
        <v>48.6</v>
      </c>
      <c r="FG217">
        <v>38.299999999999997</v>
      </c>
      <c r="FH217">
        <v>0</v>
      </c>
      <c r="FI217">
        <v>145.80000000000001</v>
      </c>
      <c r="FJ217">
        <v>652</v>
      </c>
      <c r="FK217">
        <v>508.6</v>
      </c>
      <c r="FL217">
        <v>458.1</v>
      </c>
      <c r="FM217">
        <v>839.6</v>
      </c>
      <c r="FN217">
        <v>625.5</v>
      </c>
      <c r="FO217">
        <v>554.9</v>
      </c>
      <c r="FP217">
        <v>553.4</v>
      </c>
      <c r="FQ217">
        <v>517.79999999999995</v>
      </c>
      <c r="FR217">
        <v>1.0842000000000001</v>
      </c>
      <c r="FS217">
        <v>1.1587000000000001</v>
      </c>
      <c r="FT217">
        <v>500.1</v>
      </c>
      <c r="FU217">
        <v>416</v>
      </c>
      <c r="FV217">
        <v>397.7</v>
      </c>
      <c r="FW217">
        <v>38.299999999999997</v>
      </c>
      <c r="FX217">
        <v>140.4</v>
      </c>
      <c r="FY217">
        <v>629</v>
      </c>
      <c r="FZ217">
        <v>449.8</v>
      </c>
      <c r="GA217">
        <v>435.8</v>
      </c>
      <c r="GB217">
        <v>411.4</v>
      </c>
      <c r="GC217">
        <v>386.5</v>
      </c>
      <c r="GD217">
        <v>345.4</v>
      </c>
      <c r="GE217">
        <v>317.3</v>
      </c>
      <c r="GF217">
        <v>286</v>
      </c>
      <c r="GG217">
        <v>321.39999999999998</v>
      </c>
      <c r="GH217">
        <v>371.1</v>
      </c>
    </row>
    <row r="218" spans="1:190" x14ac:dyDescent="0.25">
      <c r="A218" t="s">
        <v>5540</v>
      </c>
      <c r="B218" t="s">
        <v>6829</v>
      </c>
      <c r="C218" t="s">
        <v>3194</v>
      </c>
      <c r="D218" t="s">
        <v>3195</v>
      </c>
      <c r="E218" t="s">
        <v>3196</v>
      </c>
      <c r="F218" t="s">
        <v>3197</v>
      </c>
      <c r="G218" t="s">
        <v>2977</v>
      </c>
      <c r="H218">
        <v>2012</v>
      </c>
      <c r="I218" t="s">
        <v>5540</v>
      </c>
      <c r="J218" t="s">
        <v>5540</v>
      </c>
      <c r="K218" t="s">
        <v>924</v>
      </c>
      <c r="L218" t="s">
        <v>1698</v>
      </c>
      <c r="M218" t="s">
        <v>1782</v>
      </c>
      <c r="N218">
        <v>1105</v>
      </c>
      <c r="O218" s="96">
        <v>45384.472303240742</v>
      </c>
      <c r="P218">
        <v>14.022</v>
      </c>
      <c r="Q218">
        <v>13.13</v>
      </c>
      <c r="R218">
        <v>3.3010000000000002</v>
      </c>
      <c r="S218">
        <v>4.3499999999999996</v>
      </c>
      <c r="T218">
        <v>5772</v>
      </c>
      <c r="U218">
        <v>0</v>
      </c>
      <c r="V218">
        <v>0</v>
      </c>
      <c r="W218">
        <v>467.6</v>
      </c>
      <c r="X218">
        <v>1.1612</v>
      </c>
      <c r="Y218">
        <v>516.70000000000005</v>
      </c>
      <c r="Z218">
        <v>1.4375</v>
      </c>
      <c r="AA218">
        <v>417.4</v>
      </c>
      <c r="AB218">
        <v>753.6</v>
      </c>
      <c r="AC218">
        <v>607.9</v>
      </c>
      <c r="AD218">
        <v>538.70000000000005</v>
      </c>
      <c r="AE218">
        <v>501.4</v>
      </c>
      <c r="AF218">
        <v>474.3</v>
      </c>
      <c r="AG218">
        <v>449</v>
      </c>
      <c r="AH218">
        <v>405.7</v>
      </c>
      <c r="AI218">
        <v>0</v>
      </c>
      <c r="AJ218">
        <v>0</v>
      </c>
      <c r="AK218">
        <v>0</v>
      </c>
      <c r="AL218">
        <v>0</v>
      </c>
      <c r="AM218">
        <v>0</v>
      </c>
      <c r="AN218">
        <v>0</v>
      </c>
      <c r="AO218">
        <v>0</v>
      </c>
      <c r="AP218">
        <v>580.20000000000005</v>
      </c>
      <c r="AQ218">
        <v>482.7</v>
      </c>
      <c r="AR218">
        <v>436.3</v>
      </c>
      <c r="AS218">
        <v>407.8</v>
      </c>
      <c r="AT218">
        <v>385.6</v>
      </c>
      <c r="AU218">
        <v>366.4</v>
      </c>
      <c r="AV218">
        <v>335</v>
      </c>
      <c r="AW218">
        <v>0</v>
      </c>
      <c r="AX218">
        <v>0</v>
      </c>
      <c r="AY218">
        <v>0</v>
      </c>
      <c r="AZ218">
        <v>0</v>
      </c>
      <c r="BA218">
        <v>0</v>
      </c>
      <c r="BB218">
        <v>0</v>
      </c>
      <c r="BC218">
        <v>0</v>
      </c>
      <c r="BD218">
        <v>753.1</v>
      </c>
      <c r="BE218">
        <v>574.20000000000005</v>
      </c>
      <c r="BF218">
        <v>488.3</v>
      </c>
      <c r="BG218">
        <v>435.3</v>
      </c>
      <c r="BH218">
        <v>400.9</v>
      </c>
      <c r="BI218">
        <v>369.6</v>
      </c>
      <c r="BJ218">
        <v>318.60000000000002</v>
      </c>
      <c r="BK218">
        <v>42.6</v>
      </c>
      <c r="BL218">
        <v>39.9</v>
      </c>
      <c r="BM218">
        <v>37.6</v>
      </c>
      <c r="BN218">
        <v>36.5</v>
      </c>
      <c r="BO218">
        <v>35.799999999999997</v>
      </c>
      <c r="BP218">
        <v>35.5</v>
      </c>
      <c r="BQ218">
        <v>35.1</v>
      </c>
      <c r="BR218">
        <v>141.19999999999999</v>
      </c>
      <c r="BS218">
        <v>142.6</v>
      </c>
      <c r="BT218">
        <v>148.4</v>
      </c>
      <c r="BU218">
        <v>151.6</v>
      </c>
      <c r="BV218">
        <v>148.80000000000001</v>
      </c>
      <c r="BW218">
        <v>146.80000000000001</v>
      </c>
      <c r="BX218">
        <v>145.30000000000001</v>
      </c>
      <c r="BY218">
        <v>758.9</v>
      </c>
      <c r="BZ218">
        <v>626.9</v>
      </c>
      <c r="CA218">
        <v>573.29999999999995</v>
      </c>
      <c r="CB218">
        <v>550</v>
      </c>
      <c r="CC218">
        <v>536.70000000000005</v>
      </c>
      <c r="CD218">
        <v>528.1</v>
      </c>
      <c r="CE218">
        <v>517.20000000000005</v>
      </c>
      <c r="CF218">
        <v>500.7</v>
      </c>
      <c r="CG218">
        <v>431.9</v>
      </c>
      <c r="CH218">
        <v>406.7</v>
      </c>
      <c r="CI218">
        <v>392.8</v>
      </c>
      <c r="CJ218">
        <v>383.1</v>
      </c>
      <c r="CK218">
        <v>375.8</v>
      </c>
      <c r="CL218">
        <v>365.8</v>
      </c>
      <c r="CM218">
        <v>475.7</v>
      </c>
      <c r="CN218">
        <v>419.6</v>
      </c>
      <c r="CO218">
        <v>394</v>
      </c>
      <c r="CP218">
        <v>377.1</v>
      </c>
      <c r="CQ218">
        <v>366.4</v>
      </c>
      <c r="CR218">
        <v>358.4</v>
      </c>
      <c r="CS218">
        <v>347.3</v>
      </c>
      <c r="CT218">
        <v>460.5</v>
      </c>
      <c r="CU218">
        <v>411.7</v>
      </c>
      <c r="CV218">
        <v>382.6</v>
      </c>
      <c r="CW218">
        <v>359.8</v>
      </c>
      <c r="CX218">
        <v>343.6</v>
      </c>
      <c r="CY218">
        <v>332.8</v>
      </c>
      <c r="CZ218">
        <v>316.60000000000002</v>
      </c>
      <c r="DA218">
        <v>470.2</v>
      </c>
      <c r="DB218">
        <v>415.9</v>
      </c>
      <c r="DC218">
        <v>385.2</v>
      </c>
      <c r="DD218">
        <v>357.6</v>
      </c>
      <c r="DE218">
        <v>333.4</v>
      </c>
      <c r="DF218">
        <v>314.10000000000002</v>
      </c>
      <c r="DG218">
        <v>289.10000000000002</v>
      </c>
      <c r="DH218">
        <v>473.7</v>
      </c>
      <c r="DI218">
        <v>408.8</v>
      </c>
      <c r="DJ218">
        <v>374.4</v>
      </c>
      <c r="DK218">
        <v>353.2</v>
      </c>
      <c r="DL218">
        <v>334.8</v>
      </c>
      <c r="DM218">
        <v>318.5</v>
      </c>
      <c r="DN218">
        <v>278.60000000000002</v>
      </c>
      <c r="DO218">
        <v>486.7</v>
      </c>
      <c r="DP218">
        <v>411.6</v>
      </c>
      <c r="DQ218">
        <v>370.9</v>
      </c>
      <c r="DR218">
        <v>340.6</v>
      </c>
      <c r="DS218">
        <v>319.5</v>
      </c>
      <c r="DT218">
        <v>300.60000000000002</v>
      </c>
      <c r="DU218">
        <v>269.5</v>
      </c>
      <c r="DV218">
        <v>541</v>
      </c>
      <c r="DW218">
        <v>434.3</v>
      </c>
      <c r="DX218">
        <v>388.6</v>
      </c>
      <c r="DY218">
        <v>350.2</v>
      </c>
      <c r="DZ218">
        <v>313.60000000000002</v>
      </c>
      <c r="EA218">
        <v>281.5</v>
      </c>
      <c r="EB218">
        <v>241.3</v>
      </c>
      <c r="EC218">
        <v>648.1</v>
      </c>
      <c r="ED218">
        <v>510</v>
      </c>
      <c r="EE218">
        <v>436.6</v>
      </c>
      <c r="EF218">
        <v>392.7</v>
      </c>
      <c r="EG218">
        <v>356.7</v>
      </c>
      <c r="EH218">
        <v>320.39999999999998</v>
      </c>
      <c r="EI218">
        <v>254.8</v>
      </c>
      <c r="EJ218">
        <v>748.4</v>
      </c>
      <c r="EK218">
        <v>588.9</v>
      </c>
      <c r="EL218">
        <v>504.2</v>
      </c>
      <c r="EM218">
        <v>452.9</v>
      </c>
      <c r="EN218">
        <v>411.9</v>
      </c>
      <c r="EO218">
        <v>370</v>
      </c>
      <c r="EP218">
        <v>294.2</v>
      </c>
      <c r="EQ218">
        <v>1.129</v>
      </c>
      <c r="ER218">
        <v>1.4354</v>
      </c>
      <c r="ES218">
        <v>1.1671</v>
      </c>
      <c r="ET218">
        <v>0.59399999999999997</v>
      </c>
      <c r="EU218">
        <v>0.82269999999999999</v>
      </c>
      <c r="EV218">
        <v>0.95209999999999995</v>
      </c>
      <c r="EW218">
        <v>0</v>
      </c>
      <c r="EX218">
        <v>0</v>
      </c>
      <c r="EY218">
        <v>2024</v>
      </c>
      <c r="EZ218">
        <v>0.9385</v>
      </c>
      <c r="FA218">
        <v>639.4</v>
      </c>
      <c r="FB218" t="s">
        <v>6219</v>
      </c>
      <c r="FC218">
        <v>8.9510000000000005</v>
      </c>
      <c r="FD218">
        <v>8713</v>
      </c>
      <c r="FE218">
        <v>34.9</v>
      </c>
      <c r="FF218">
        <v>36.299999999999997</v>
      </c>
      <c r="FG218">
        <v>37.299999999999997</v>
      </c>
      <c r="FH218">
        <v>94.8</v>
      </c>
      <c r="FI218">
        <v>0</v>
      </c>
      <c r="FJ218">
        <v>768.1</v>
      </c>
      <c r="FK218">
        <v>578.5</v>
      </c>
      <c r="FL218">
        <v>514.1</v>
      </c>
      <c r="FM218">
        <v>1010.1</v>
      </c>
      <c r="FN218">
        <v>729.3</v>
      </c>
      <c r="FO218">
        <v>630.20000000000005</v>
      </c>
      <c r="FP218">
        <v>641.5</v>
      </c>
      <c r="FQ218">
        <v>585.1</v>
      </c>
      <c r="FR218">
        <v>0.93530000000000002</v>
      </c>
      <c r="FS218">
        <v>1.0255000000000001</v>
      </c>
      <c r="FT218">
        <v>607.9</v>
      </c>
      <c r="FU218">
        <v>494.3</v>
      </c>
      <c r="FV218">
        <v>459.2</v>
      </c>
      <c r="FW218">
        <v>45.2</v>
      </c>
      <c r="FX218">
        <v>178.1</v>
      </c>
      <c r="FY218">
        <v>803.4</v>
      </c>
      <c r="FZ218">
        <v>522.20000000000005</v>
      </c>
      <c r="GA218">
        <v>487.4</v>
      </c>
      <c r="GB218">
        <v>452.1</v>
      </c>
      <c r="GC218">
        <v>424.4</v>
      </c>
      <c r="GD218">
        <v>389.8</v>
      </c>
      <c r="GE218">
        <v>371.3</v>
      </c>
      <c r="GF218">
        <v>362.8</v>
      </c>
      <c r="GG218">
        <v>380.9</v>
      </c>
      <c r="GH218">
        <v>412.3</v>
      </c>
    </row>
    <row r="219" spans="1:190" x14ac:dyDescent="0.25">
      <c r="A219" t="s">
        <v>5540</v>
      </c>
      <c r="B219" t="s">
        <v>6364</v>
      </c>
      <c r="C219" t="s">
        <v>6365</v>
      </c>
      <c r="D219" t="s">
        <v>6366</v>
      </c>
      <c r="E219" t="s">
        <v>6367</v>
      </c>
      <c r="F219" t="s">
        <v>6368</v>
      </c>
      <c r="G219" t="s">
        <v>1594</v>
      </c>
      <c r="H219">
        <v>2010</v>
      </c>
      <c r="I219" t="s">
        <v>5540</v>
      </c>
      <c r="J219" t="s">
        <v>5540</v>
      </c>
      <c r="K219" t="s">
        <v>924</v>
      </c>
      <c r="L219" t="s">
        <v>2137</v>
      </c>
      <c r="M219" t="s">
        <v>1781</v>
      </c>
      <c r="N219">
        <v>700</v>
      </c>
      <c r="O219" s="96">
        <v>45382.879282407404</v>
      </c>
      <c r="P219">
        <v>15.365</v>
      </c>
      <c r="Q219">
        <v>14.579000000000001</v>
      </c>
      <c r="R219">
        <v>3.1930000000000001</v>
      </c>
      <c r="S219">
        <v>4.38</v>
      </c>
      <c r="T219">
        <v>13431</v>
      </c>
      <c r="U219">
        <v>0</v>
      </c>
      <c r="V219">
        <v>0.1</v>
      </c>
      <c r="W219">
        <v>498.3</v>
      </c>
      <c r="X219">
        <v>1.0876999999999999</v>
      </c>
      <c r="Y219">
        <v>551.6</v>
      </c>
      <c r="Z219">
        <v>1.3485</v>
      </c>
      <c r="AA219">
        <v>444.9</v>
      </c>
      <c r="AB219">
        <v>809.2</v>
      </c>
      <c r="AC219">
        <v>653</v>
      </c>
      <c r="AD219">
        <v>572.29999999999995</v>
      </c>
      <c r="AE219">
        <v>529</v>
      </c>
      <c r="AF219">
        <v>505.7</v>
      </c>
      <c r="AG219">
        <v>487.9</v>
      </c>
      <c r="AH219">
        <v>455.4</v>
      </c>
      <c r="AI219">
        <v>0</v>
      </c>
      <c r="AJ219">
        <v>0</v>
      </c>
      <c r="AK219">
        <v>0</v>
      </c>
      <c r="AL219">
        <v>0</v>
      </c>
      <c r="AM219">
        <v>0</v>
      </c>
      <c r="AN219">
        <v>0</v>
      </c>
      <c r="AO219">
        <v>0</v>
      </c>
      <c r="AP219">
        <v>621.20000000000005</v>
      </c>
      <c r="AQ219">
        <v>511.1</v>
      </c>
      <c r="AR219">
        <v>459.1</v>
      </c>
      <c r="AS219">
        <v>431.5</v>
      </c>
      <c r="AT219">
        <v>413.8</v>
      </c>
      <c r="AU219">
        <v>399.5</v>
      </c>
      <c r="AV219">
        <v>375.6</v>
      </c>
      <c r="AW219">
        <v>0</v>
      </c>
      <c r="AX219">
        <v>0</v>
      </c>
      <c r="AY219">
        <v>0</v>
      </c>
      <c r="AZ219">
        <v>0</v>
      </c>
      <c r="BA219">
        <v>0</v>
      </c>
      <c r="BB219">
        <v>0</v>
      </c>
      <c r="BC219">
        <v>0</v>
      </c>
      <c r="BD219">
        <v>808.7</v>
      </c>
      <c r="BE219">
        <v>614.29999999999995</v>
      </c>
      <c r="BF219">
        <v>516.5</v>
      </c>
      <c r="BG219">
        <v>460.9</v>
      </c>
      <c r="BH219">
        <v>430.4</v>
      </c>
      <c r="BI219">
        <v>404</v>
      </c>
      <c r="BJ219">
        <v>359.4</v>
      </c>
      <c r="BK219">
        <v>42.7</v>
      </c>
      <c r="BL219">
        <v>40.5</v>
      </c>
      <c r="BM219">
        <v>38.9</v>
      </c>
      <c r="BN219">
        <v>38</v>
      </c>
      <c r="BO219">
        <v>37.299999999999997</v>
      </c>
      <c r="BP219">
        <v>36.9</v>
      </c>
      <c r="BQ219">
        <v>37</v>
      </c>
      <c r="BR219">
        <v>142.1</v>
      </c>
      <c r="BS219">
        <v>144.69999999999999</v>
      </c>
      <c r="BT219">
        <v>146.6</v>
      </c>
      <c r="BU219">
        <v>151.19999999999999</v>
      </c>
      <c r="BV219">
        <v>150.69999999999999</v>
      </c>
      <c r="BW219">
        <v>148.5</v>
      </c>
      <c r="BX219">
        <v>144.80000000000001</v>
      </c>
      <c r="BY219">
        <v>814.2</v>
      </c>
      <c r="BZ219">
        <v>671.7</v>
      </c>
      <c r="CA219">
        <v>610.6</v>
      </c>
      <c r="CB219">
        <v>582.70000000000005</v>
      </c>
      <c r="CC219">
        <v>565.9</v>
      </c>
      <c r="CD219">
        <v>554.6</v>
      </c>
      <c r="CE219">
        <v>541.6</v>
      </c>
      <c r="CF219">
        <v>536.9</v>
      </c>
      <c r="CG219">
        <v>454.4</v>
      </c>
      <c r="CH219">
        <v>422</v>
      </c>
      <c r="CI219">
        <v>409</v>
      </c>
      <c r="CJ219">
        <v>401.5</v>
      </c>
      <c r="CK219">
        <v>396.4</v>
      </c>
      <c r="CL219">
        <v>389.9</v>
      </c>
      <c r="CM219">
        <v>510.5</v>
      </c>
      <c r="CN219">
        <v>437.4</v>
      </c>
      <c r="CO219">
        <v>408.7</v>
      </c>
      <c r="CP219">
        <v>396.8</v>
      </c>
      <c r="CQ219">
        <v>389.8</v>
      </c>
      <c r="CR219">
        <v>384.7</v>
      </c>
      <c r="CS219">
        <v>377.6</v>
      </c>
      <c r="CT219">
        <v>494.1</v>
      </c>
      <c r="CU219">
        <v>427.7</v>
      </c>
      <c r="CV219">
        <v>399.2</v>
      </c>
      <c r="CW219">
        <v>384</v>
      </c>
      <c r="CX219">
        <v>374.1</v>
      </c>
      <c r="CY219">
        <v>367.3</v>
      </c>
      <c r="CZ219">
        <v>356.9</v>
      </c>
      <c r="DA219">
        <v>490.7</v>
      </c>
      <c r="DB219">
        <v>421.4</v>
      </c>
      <c r="DC219">
        <v>395.6</v>
      </c>
      <c r="DD219">
        <v>382.4</v>
      </c>
      <c r="DE219">
        <v>366.7</v>
      </c>
      <c r="DF219">
        <v>354.6</v>
      </c>
      <c r="DG219">
        <v>338.3</v>
      </c>
      <c r="DH219">
        <v>502.6</v>
      </c>
      <c r="DI219">
        <v>424.5</v>
      </c>
      <c r="DJ219">
        <v>391</v>
      </c>
      <c r="DK219">
        <v>368.5</v>
      </c>
      <c r="DL219">
        <v>350.5</v>
      </c>
      <c r="DM219">
        <v>336.5</v>
      </c>
      <c r="DN219">
        <v>316.3</v>
      </c>
      <c r="DO219">
        <v>523.1</v>
      </c>
      <c r="DP219">
        <v>430.7</v>
      </c>
      <c r="DQ219">
        <v>391.9</v>
      </c>
      <c r="DR219">
        <v>367.7</v>
      </c>
      <c r="DS219">
        <v>350.4</v>
      </c>
      <c r="DT219">
        <v>330.3</v>
      </c>
      <c r="DU219">
        <v>297.10000000000002</v>
      </c>
      <c r="DV219">
        <v>584.1</v>
      </c>
      <c r="DW219">
        <v>463.9</v>
      </c>
      <c r="DX219">
        <v>409</v>
      </c>
      <c r="DY219">
        <v>379.5</v>
      </c>
      <c r="DZ219">
        <v>353.8</v>
      </c>
      <c r="EA219">
        <v>329.7</v>
      </c>
      <c r="EB219">
        <v>285.89999999999998</v>
      </c>
      <c r="EC219">
        <v>696.4</v>
      </c>
      <c r="ED219">
        <v>549.29999999999995</v>
      </c>
      <c r="EE219">
        <v>462.4</v>
      </c>
      <c r="EF219">
        <v>412.3</v>
      </c>
      <c r="EG219">
        <v>386</v>
      </c>
      <c r="EH219">
        <v>364.8</v>
      </c>
      <c r="EI219">
        <v>319.7</v>
      </c>
      <c r="EJ219">
        <v>804.1</v>
      </c>
      <c r="EK219">
        <v>634.29999999999995</v>
      </c>
      <c r="EL219">
        <v>533.9</v>
      </c>
      <c r="EM219">
        <v>475.4</v>
      </c>
      <c r="EN219">
        <v>445.4</v>
      </c>
      <c r="EO219">
        <v>421.2</v>
      </c>
      <c r="EP219">
        <v>369.1</v>
      </c>
      <c r="EQ219">
        <v>1.0598000000000001</v>
      </c>
      <c r="ER219">
        <v>1.3546</v>
      </c>
      <c r="ES219">
        <v>1.3146</v>
      </c>
      <c r="ET219">
        <v>0.68369999999999997</v>
      </c>
      <c r="EU219">
        <v>0.94810000000000005</v>
      </c>
      <c r="EV219">
        <v>1.1109</v>
      </c>
      <c r="EW219">
        <v>0</v>
      </c>
      <c r="EX219">
        <v>0</v>
      </c>
      <c r="EY219">
        <v>2024</v>
      </c>
      <c r="EZ219">
        <v>1.0625</v>
      </c>
      <c r="FA219">
        <v>564.70000000000005</v>
      </c>
      <c r="FB219" t="s">
        <v>5979</v>
      </c>
      <c r="FC219">
        <v>11.321999999999999</v>
      </c>
      <c r="FD219">
        <v>14367</v>
      </c>
      <c r="FE219">
        <v>45.3</v>
      </c>
      <c r="FF219">
        <v>53.6</v>
      </c>
      <c r="FG219">
        <v>55.5</v>
      </c>
      <c r="FH219">
        <v>157.19999999999999</v>
      </c>
      <c r="FI219">
        <v>0</v>
      </c>
      <c r="FJ219">
        <v>682.6</v>
      </c>
      <c r="FK219">
        <v>514.79999999999995</v>
      </c>
      <c r="FL219">
        <v>456.4</v>
      </c>
      <c r="FM219">
        <v>877.6</v>
      </c>
      <c r="FN219">
        <v>632.79999999999995</v>
      </c>
      <c r="FO219">
        <v>540.1</v>
      </c>
      <c r="FP219">
        <v>559</v>
      </c>
      <c r="FQ219">
        <v>531.4</v>
      </c>
      <c r="FR219">
        <v>1.0732999999999999</v>
      </c>
      <c r="FS219">
        <v>1.129</v>
      </c>
      <c r="FT219">
        <v>501.2</v>
      </c>
      <c r="FU219">
        <v>429.6</v>
      </c>
      <c r="FV219">
        <v>413.5</v>
      </c>
      <c r="FW219">
        <v>37.1</v>
      </c>
      <c r="FX219">
        <v>178.1</v>
      </c>
      <c r="FY219">
        <v>612.20000000000005</v>
      </c>
      <c r="FZ219">
        <v>440.6</v>
      </c>
      <c r="GA219">
        <v>429</v>
      </c>
      <c r="GB219">
        <v>410.1</v>
      </c>
      <c r="GC219">
        <v>392.4</v>
      </c>
      <c r="GD219">
        <v>385.8</v>
      </c>
      <c r="GE219">
        <v>365.5</v>
      </c>
      <c r="GF219">
        <v>345.2</v>
      </c>
      <c r="GG219">
        <v>361.9</v>
      </c>
      <c r="GH219">
        <v>390.1</v>
      </c>
    </row>
    <row r="220" spans="1:190" x14ac:dyDescent="0.25">
      <c r="A220" t="s">
        <v>5540</v>
      </c>
      <c r="B220" t="s">
        <v>6531</v>
      </c>
      <c r="C220" t="s">
        <v>3232</v>
      </c>
      <c r="D220" t="s">
        <v>7284</v>
      </c>
      <c r="E220" t="s">
        <v>7284</v>
      </c>
      <c r="F220" t="s">
        <v>3234</v>
      </c>
      <c r="G220" t="s">
        <v>3235</v>
      </c>
      <c r="H220">
        <v>2017</v>
      </c>
      <c r="I220" t="s">
        <v>5540</v>
      </c>
      <c r="J220" t="s">
        <v>5540</v>
      </c>
      <c r="K220" t="s">
        <v>924</v>
      </c>
      <c r="L220" t="s">
        <v>1698</v>
      </c>
      <c r="M220" t="s">
        <v>971</v>
      </c>
      <c r="N220">
        <v>252</v>
      </c>
      <c r="O220" s="96">
        <v>45385.332245370373</v>
      </c>
      <c r="P220">
        <v>6.5449999999999999</v>
      </c>
      <c r="Q220">
        <v>6.2220000000000004</v>
      </c>
      <c r="R220">
        <v>1.385</v>
      </c>
      <c r="S220">
        <v>2.39</v>
      </c>
      <c r="T220">
        <v>1105</v>
      </c>
      <c r="U220">
        <v>0</v>
      </c>
      <c r="V220">
        <v>0.26</v>
      </c>
      <c r="W220">
        <v>773.8</v>
      </c>
      <c r="X220">
        <v>0.70550000000000002</v>
      </c>
      <c r="Y220">
        <v>850.4</v>
      </c>
      <c r="Z220">
        <v>0.87319999999999998</v>
      </c>
      <c r="AA220">
        <v>687.1</v>
      </c>
      <c r="AB220">
        <v>1279.0999999999999</v>
      </c>
      <c r="AC220">
        <v>1027.5</v>
      </c>
      <c r="AD220">
        <v>895</v>
      </c>
      <c r="AE220">
        <v>808.4</v>
      </c>
      <c r="AF220">
        <v>761.9</v>
      </c>
      <c r="AG220">
        <v>740.2</v>
      </c>
      <c r="AH220">
        <v>715.9</v>
      </c>
      <c r="AI220">
        <v>0</v>
      </c>
      <c r="AJ220">
        <v>0</v>
      </c>
      <c r="AK220">
        <v>0</v>
      </c>
      <c r="AL220">
        <v>0</v>
      </c>
      <c r="AM220">
        <v>0</v>
      </c>
      <c r="AN220">
        <v>0</v>
      </c>
      <c r="AO220">
        <v>0</v>
      </c>
      <c r="AP220">
        <v>982.4</v>
      </c>
      <c r="AQ220">
        <v>804.5</v>
      </c>
      <c r="AR220">
        <v>716.2</v>
      </c>
      <c r="AS220">
        <v>661.7</v>
      </c>
      <c r="AT220">
        <v>629.20000000000005</v>
      </c>
      <c r="AU220">
        <v>609</v>
      </c>
      <c r="AV220">
        <v>581.4</v>
      </c>
      <c r="AW220">
        <v>0</v>
      </c>
      <c r="AX220">
        <v>0</v>
      </c>
      <c r="AY220">
        <v>0</v>
      </c>
      <c r="AZ220">
        <v>0</v>
      </c>
      <c r="BA220">
        <v>0</v>
      </c>
      <c r="BB220">
        <v>0</v>
      </c>
      <c r="BC220">
        <v>0</v>
      </c>
      <c r="BD220">
        <v>1270.4000000000001</v>
      </c>
      <c r="BE220">
        <v>963.3</v>
      </c>
      <c r="BF220">
        <v>805.8</v>
      </c>
      <c r="BG220">
        <v>707.5</v>
      </c>
      <c r="BH220">
        <v>653.5</v>
      </c>
      <c r="BI220">
        <v>613.1</v>
      </c>
      <c r="BJ220">
        <v>544.4</v>
      </c>
      <c r="BK220">
        <v>43.8</v>
      </c>
      <c r="BL220">
        <v>42.5</v>
      </c>
      <c r="BM220">
        <v>41.3</v>
      </c>
      <c r="BN220">
        <v>40.299999999999997</v>
      </c>
      <c r="BO220">
        <v>39.9</v>
      </c>
      <c r="BP220">
        <v>40.1</v>
      </c>
      <c r="BQ220">
        <v>43.1</v>
      </c>
      <c r="BR220">
        <v>147.1</v>
      </c>
      <c r="BS220">
        <v>150.69999999999999</v>
      </c>
      <c r="BT220">
        <v>153.4</v>
      </c>
      <c r="BU220">
        <v>163.1</v>
      </c>
      <c r="BV220">
        <v>175.8</v>
      </c>
      <c r="BW220">
        <v>177.2</v>
      </c>
      <c r="BX220">
        <v>176.2</v>
      </c>
      <c r="BY220">
        <v>1366.1</v>
      </c>
      <c r="BZ220">
        <v>1122.8</v>
      </c>
      <c r="CA220">
        <v>1005.6</v>
      </c>
      <c r="CB220">
        <v>929.6</v>
      </c>
      <c r="CC220">
        <v>896.5</v>
      </c>
      <c r="CD220">
        <v>893.9</v>
      </c>
      <c r="CE220">
        <v>913.1</v>
      </c>
      <c r="CF220">
        <v>892.6</v>
      </c>
      <c r="CG220">
        <v>747</v>
      </c>
      <c r="CH220">
        <v>679.5</v>
      </c>
      <c r="CI220">
        <v>640.20000000000005</v>
      </c>
      <c r="CJ220">
        <v>619.4</v>
      </c>
      <c r="CK220">
        <v>613.20000000000005</v>
      </c>
      <c r="CL220">
        <v>611.4</v>
      </c>
      <c r="CM220">
        <v>845.9</v>
      </c>
      <c r="CN220">
        <v>713.8</v>
      </c>
      <c r="CO220">
        <v>654.4</v>
      </c>
      <c r="CP220">
        <v>621</v>
      </c>
      <c r="CQ220">
        <v>599.20000000000005</v>
      </c>
      <c r="CR220">
        <v>589.20000000000005</v>
      </c>
      <c r="CS220">
        <v>583</v>
      </c>
      <c r="CT220">
        <v>818.3</v>
      </c>
      <c r="CU220">
        <v>691.2</v>
      </c>
      <c r="CV220">
        <v>634.1</v>
      </c>
      <c r="CW220">
        <v>602.29999999999995</v>
      </c>
      <c r="CX220">
        <v>576.29999999999995</v>
      </c>
      <c r="CY220">
        <v>555.5</v>
      </c>
      <c r="CZ220">
        <v>538.20000000000005</v>
      </c>
      <c r="DA220">
        <v>772.3</v>
      </c>
      <c r="DB220">
        <v>653.4</v>
      </c>
      <c r="DC220">
        <v>601.70000000000005</v>
      </c>
      <c r="DD220">
        <v>577.1</v>
      </c>
      <c r="DE220">
        <v>562.29999999999995</v>
      </c>
      <c r="DF220">
        <v>543.29999999999995</v>
      </c>
      <c r="DG220">
        <v>504.3</v>
      </c>
      <c r="DH220">
        <v>759</v>
      </c>
      <c r="DI220">
        <v>639.6</v>
      </c>
      <c r="DJ220">
        <v>587</v>
      </c>
      <c r="DK220">
        <v>546.29999999999995</v>
      </c>
      <c r="DL220">
        <v>514.9</v>
      </c>
      <c r="DM220">
        <v>494.7</v>
      </c>
      <c r="DN220">
        <v>466.7</v>
      </c>
      <c r="DO220">
        <v>783.5</v>
      </c>
      <c r="DP220">
        <v>651.9</v>
      </c>
      <c r="DQ220">
        <v>594.1</v>
      </c>
      <c r="DR220">
        <v>551</v>
      </c>
      <c r="DS220">
        <v>513.5</v>
      </c>
      <c r="DT220">
        <v>479.1</v>
      </c>
      <c r="DU220">
        <v>430.9</v>
      </c>
      <c r="DV220">
        <v>876.5</v>
      </c>
      <c r="DW220">
        <v>710.2</v>
      </c>
      <c r="DX220">
        <v>621.6</v>
      </c>
      <c r="DY220">
        <v>576.5</v>
      </c>
      <c r="DZ220">
        <v>537</v>
      </c>
      <c r="EA220">
        <v>500.5</v>
      </c>
      <c r="EB220">
        <v>423.2</v>
      </c>
      <c r="EC220">
        <v>1032.5</v>
      </c>
      <c r="ED220">
        <v>807.7</v>
      </c>
      <c r="EE220">
        <v>681.7</v>
      </c>
      <c r="EF220">
        <v>613.79999999999995</v>
      </c>
      <c r="EG220">
        <v>573.1</v>
      </c>
      <c r="EH220">
        <v>536.79999999999995</v>
      </c>
      <c r="EI220">
        <v>468.9</v>
      </c>
      <c r="EJ220">
        <v>1192.2</v>
      </c>
      <c r="EK220">
        <v>932.2</v>
      </c>
      <c r="EL220">
        <v>784.3</v>
      </c>
      <c r="EM220">
        <v>687.2</v>
      </c>
      <c r="EN220">
        <v>627.29999999999995</v>
      </c>
      <c r="EO220">
        <v>586.4</v>
      </c>
      <c r="EP220">
        <v>518.70000000000005</v>
      </c>
      <c r="EQ220">
        <v>0.67149999999999999</v>
      </c>
      <c r="ER220">
        <v>0.87760000000000005</v>
      </c>
      <c r="ES220">
        <v>1.2134</v>
      </c>
      <c r="ET220">
        <v>0.66559999999999997</v>
      </c>
      <c r="EU220">
        <v>0.89270000000000005</v>
      </c>
      <c r="EV220">
        <v>1.0085999999999999</v>
      </c>
      <c r="EW220">
        <v>0</v>
      </c>
      <c r="EX220">
        <v>0</v>
      </c>
      <c r="EY220">
        <v>2024</v>
      </c>
      <c r="EZ220">
        <v>1.0019</v>
      </c>
      <c r="FA220">
        <v>598.79999999999995</v>
      </c>
      <c r="FB220" t="s">
        <v>6105</v>
      </c>
      <c r="FC220">
        <v>9.2850000000000001</v>
      </c>
      <c r="FD220">
        <v>6048</v>
      </c>
      <c r="FE220">
        <v>26.4</v>
      </c>
      <c r="FF220">
        <v>37.6</v>
      </c>
      <c r="FG220">
        <v>29.4</v>
      </c>
      <c r="FH220">
        <v>0</v>
      </c>
      <c r="FI220">
        <v>106.7</v>
      </c>
      <c r="FJ220">
        <v>702.5</v>
      </c>
      <c r="FK220">
        <v>547.70000000000005</v>
      </c>
      <c r="FL220">
        <v>494.5</v>
      </c>
      <c r="FM220">
        <v>901.4</v>
      </c>
      <c r="FN220">
        <v>672.1</v>
      </c>
      <c r="FO220">
        <v>594.9</v>
      </c>
      <c r="FP220">
        <v>596.6</v>
      </c>
      <c r="FQ220">
        <v>557.70000000000005</v>
      </c>
      <c r="FR220">
        <v>1.0058</v>
      </c>
      <c r="FS220">
        <v>1.0759000000000001</v>
      </c>
      <c r="FT220">
        <v>548.29999999999995</v>
      </c>
      <c r="FU220">
        <v>456.4</v>
      </c>
      <c r="FV220">
        <v>438.8</v>
      </c>
      <c r="FW220">
        <v>38.4</v>
      </c>
      <c r="FX220">
        <v>139.1</v>
      </c>
      <c r="FY220">
        <v>678.7</v>
      </c>
      <c r="FZ220">
        <v>484.6</v>
      </c>
      <c r="GA220">
        <v>470.7</v>
      </c>
      <c r="GB220">
        <v>444.7</v>
      </c>
      <c r="GC220">
        <v>419.8</v>
      </c>
      <c r="GD220">
        <v>394.4</v>
      </c>
      <c r="GE220">
        <v>365.4</v>
      </c>
      <c r="GF220">
        <v>307.7</v>
      </c>
      <c r="GG220">
        <v>361.8</v>
      </c>
      <c r="GH220">
        <v>417.8</v>
      </c>
    </row>
    <row r="221" spans="1:190" x14ac:dyDescent="0.25">
      <c r="A221" t="s">
        <v>6175</v>
      </c>
      <c r="B221" t="s">
        <v>6176</v>
      </c>
      <c r="C221" t="s">
        <v>4</v>
      </c>
      <c r="D221" t="s">
        <v>549</v>
      </c>
      <c r="E221" t="s">
        <v>550</v>
      </c>
      <c r="F221" t="s">
        <v>1350</v>
      </c>
      <c r="G221" t="s">
        <v>7231</v>
      </c>
      <c r="H221">
        <v>1980</v>
      </c>
      <c r="I221" t="s">
        <v>6177</v>
      </c>
      <c r="J221" t="s">
        <v>5540</v>
      </c>
      <c r="K221" t="s">
        <v>924</v>
      </c>
      <c r="L221" t="s">
        <v>1698</v>
      </c>
      <c r="M221" t="s">
        <v>1781</v>
      </c>
      <c r="N221">
        <v>532</v>
      </c>
      <c r="O221" s="96">
        <v>45382.87158564815</v>
      </c>
      <c r="P221">
        <v>10.44</v>
      </c>
      <c r="Q221">
        <v>8.5399999999999991</v>
      </c>
      <c r="R221">
        <v>1.913</v>
      </c>
      <c r="S221">
        <v>3.24</v>
      </c>
      <c r="T221">
        <v>6181</v>
      </c>
      <c r="U221">
        <v>0</v>
      </c>
      <c r="V221">
        <v>0.67</v>
      </c>
      <c r="W221">
        <v>720.8</v>
      </c>
      <c r="X221">
        <v>0.76370000000000005</v>
      </c>
      <c r="Y221">
        <v>785.6</v>
      </c>
      <c r="Z221">
        <v>0.94130000000000003</v>
      </c>
      <c r="AA221">
        <v>637.4</v>
      </c>
      <c r="AB221">
        <v>1210.7</v>
      </c>
      <c r="AC221">
        <v>964.1</v>
      </c>
      <c r="AD221">
        <v>829.4</v>
      </c>
      <c r="AE221">
        <v>747.2</v>
      </c>
      <c r="AF221">
        <v>699.3</v>
      </c>
      <c r="AG221">
        <v>668.7</v>
      </c>
      <c r="AH221">
        <v>638.5</v>
      </c>
      <c r="AI221">
        <v>0</v>
      </c>
      <c r="AJ221">
        <v>0</v>
      </c>
      <c r="AK221">
        <v>0</v>
      </c>
      <c r="AL221">
        <v>0</v>
      </c>
      <c r="AM221">
        <v>0</v>
      </c>
      <c r="AN221">
        <v>0</v>
      </c>
      <c r="AO221">
        <v>0</v>
      </c>
      <c r="AP221">
        <v>934.1</v>
      </c>
      <c r="AQ221">
        <v>757.2</v>
      </c>
      <c r="AR221">
        <v>662.5</v>
      </c>
      <c r="AS221">
        <v>609.9</v>
      </c>
      <c r="AT221">
        <v>580.9</v>
      </c>
      <c r="AU221">
        <v>562.5</v>
      </c>
      <c r="AV221">
        <v>541.29999999999995</v>
      </c>
      <c r="AW221">
        <v>0</v>
      </c>
      <c r="AX221">
        <v>0</v>
      </c>
      <c r="AY221">
        <v>0</v>
      </c>
      <c r="AZ221">
        <v>0</v>
      </c>
      <c r="BA221">
        <v>0</v>
      </c>
      <c r="BB221">
        <v>0</v>
      </c>
      <c r="BC221">
        <v>0</v>
      </c>
      <c r="BD221">
        <v>1208</v>
      </c>
      <c r="BE221">
        <v>907</v>
      </c>
      <c r="BF221">
        <v>746.9</v>
      </c>
      <c r="BG221">
        <v>651.70000000000005</v>
      </c>
      <c r="BH221">
        <v>603.1</v>
      </c>
      <c r="BI221">
        <v>568.5</v>
      </c>
      <c r="BJ221">
        <v>518.5</v>
      </c>
      <c r="BK221">
        <v>44.3</v>
      </c>
      <c r="BL221">
        <v>42.1</v>
      </c>
      <c r="BM221">
        <v>40.799999999999997</v>
      </c>
      <c r="BN221">
        <v>40.299999999999997</v>
      </c>
      <c r="BO221">
        <v>40.1</v>
      </c>
      <c r="BP221">
        <v>39.799999999999997</v>
      </c>
      <c r="BQ221">
        <v>39.700000000000003</v>
      </c>
      <c r="BR221">
        <v>146.4</v>
      </c>
      <c r="BS221">
        <v>150.1</v>
      </c>
      <c r="BT221">
        <v>151.4</v>
      </c>
      <c r="BU221">
        <v>156.1</v>
      </c>
      <c r="BV221">
        <v>166.2</v>
      </c>
      <c r="BW221">
        <v>176.3</v>
      </c>
      <c r="BX221">
        <v>178.8</v>
      </c>
      <c r="BY221">
        <v>1237.9000000000001</v>
      </c>
      <c r="BZ221">
        <v>1011</v>
      </c>
      <c r="CA221">
        <v>893.5</v>
      </c>
      <c r="CB221">
        <v>827.3</v>
      </c>
      <c r="CC221">
        <v>796.1</v>
      </c>
      <c r="CD221">
        <v>780.4</v>
      </c>
      <c r="CE221">
        <v>769.5</v>
      </c>
      <c r="CF221">
        <v>804.8</v>
      </c>
      <c r="CG221">
        <v>675.8</v>
      </c>
      <c r="CH221">
        <v>607.20000000000005</v>
      </c>
      <c r="CI221">
        <v>571.6</v>
      </c>
      <c r="CJ221">
        <v>553.9</v>
      </c>
      <c r="CK221">
        <v>545.6</v>
      </c>
      <c r="CL221">
        <v>538.79999999999995</v>
      </c>
      <c r="CM221">
        <v>763.6</v>
      </c>
      <c r="CN221">
        <v>647.5</v>
      </c>
      <c r="CO221">
        <v>586.6</v>
      </c>
      <c r="CP221">
        <v>556.1</v>
      </c>
      <c r="CQ221">
        <v>539.70000000000005</v>
      </c>
      <c r="CR221">
        <v>530.79999999999995</v>
      </c>
      <c r="CS221">
        <v>523.29999999999995</v>
      </c>
      <c r="CT221">
        <v>742.4</v>
      </c>
      <c r="CU221">
        <v>628.79999999999995</v>
      </c>
      <c r="CV221">
        <v>571</v>
      </c>
      <c r="CW221">
        <v>542.4</v>
      </c>
      <c r="CX221">
        <v>525.6</v>
      </c>
      <c r="CY221">
        <v>514.4</v>
      </c>
      <c r="CZ221">
        <v>502</v>
      </c>
      <c r="DA221">
        <v>759.4</v>
      </c>
      <c r="DB221">
        <v>636.20000000000005</v>
      </c>
      <c r="DC221">
        <v>569.6</v>
      </c>
      <c r="DD221">
        <v>537</v>
      </c>
      <c r="DE221">
        <v>521.20000000000005</v>
      </c>
      <c r="DF221">
        <v>507.5</v>
      </c>
      <c r="DG221">
        <v>488.5</v>
      </c>
      <c r="DH221">
        <v>759.8</v>
      </c>
      <c r="DI221">
        <v>621.1</v>
      </c>
      <c r="DJ221">
        <v>553.6</v>
      </c>
      <c r="DK221">
        <v>522</v>
      </c>
      <c r="DL221">
        <v>502</v>
      </c>
      <c r="DM221">
        <v>487</v>
      </c>
      <c r="DN221">
        <v>468.8</v>
      </c>
      <c r="DO221">
        <v>783.5</v>
      </c>
      <c r="DP221">
        <v>635.70000000000005</v>
      </c>
      <c r="DQ221">
        <v>560.1</v>
      </c>
      <c r="DR221">
        <v>524.70000000000005</v>
      </c>
      <c r="DS221">
        <v>502.7</v>
      </c>
      <c r="DT221">
        <v>485.1</v>
      </c>
      <c r="DU221">
        <v>457.4</v>
      </c>
      <c r="DV221">
        <v>878.8</v>
      </c>
      <c r="DW221">
        <v>695.1</v>
      </c>
      <c r="DX221">
        <v>593.6</v>
      </c>
      <c r="DY221">
        <v>543.4</v>
      </c>
      <c r="DZ221">
        <v>515.5</v>
      </c>
      <c r="EA221">
        <v>494.8</v>
      </c>
      <c r="EB221">
        <v>460.9</v>
      </c>
      <c r="EC221">
        <v>1025</v>
      </c>
      <c r="ED221">
        <v>794.4</v>
      </c>
      <c r="EE221">
        <v>663.4</v>
      </c>
      <c r="EF221">
        <v>583.9</v>
      </c>
      <c r="EG221">
        <v>541.4</v>
      </c>
      <c r="EH221">
        <v>516</v>
      </c>
      <c r="EI221">
        <v>479.4</v>
      </c>
      <c r="EJ221">
        <v>1183.5999999999999</v>
      </c>
      <c r="EK221">
        <v>917.2</v>
      </c>
      <c r="EL221">
        <v>765.3</v>
      </c>
      <c r="EM221">
        <v>667</v>
      </c>
      <c r="EN221">
        <v>602.6</v>
      </c>
      <c r="EO221">
        <v>557</v>
      </c>
      <c r="EP221">
        <v>507.6</v>
      </c>
      <c r="EQ221">
        <v>0.70950000000000002</v>
      </c>
      <c r="ER221">
        <v>0.94869999999999999</v>
      </c>
      <c r="ES221">
        <v>1.2404999999999999</v>
      </c>
      <c r="ET221">
        <v>0.66369999999999996</v>
      </c>
      <c r="EU221">
        <v>0.89859999999999995</v>
      </c>
      <c r="EV221">
        <v>1.0215000000000001</v>
      </c>
      <c r="EW221">
        <v>0</v>
      </c>
      <c r="EX221">
        <v>0</v>
      </c>
      <c r="EY221">
        <v>2024</v>
      </c>
      <c r="EZ221">
        <v>1.01</v>
      </c>
      <c r="FA221">
        <v>594.1</v>
      </c>
      <c r="FB221" t="s">
        <v>6564</v>
      </c>
      <c r="FC221">
        <v>9.2260000000000009</v>
      </c>
      <c r="FD221">
        <v>4551</v>
      </c>
      <c r="FE221">
        <v>24.3</v>
      </c>
      <c r="FF221">
        <v>32.799999999999997</v>
      </c>
      <c r="FG221">
        <v>23.5</v>
      </c>
      <c r="FH221">
        <v>0</v>
      </c>
      <c r="FI221">
        <v>108.5</v>
      </c>
      <c r="FJ221">
        <v>701.4</v>
      </c>
      <c r="FK221">
        <v>543</v>
      </c>
      <c r="FL221">
        <v>483.7</v>
      </c>
      <c r="FM221">
        <v>904</v>
      </c>
      <c r="FN221">
        <v>667.7</v>
      </c>
      <c r="FO221">
        <v>587.4</v>
      </c>
      <c r="FP221">
        <v>595</v>
      </c>
      <c r="FQ221">
        <v>548.1</v>
      </c>
      <c r="FR221">
        <v>1.0085</v>
      </c>
      <c r="FS221">
        <v>1.0946</v>
      </c>
      <c r="FT221">
        <v>506.7</v>
      </c>
      <c r="FU221">
        <v>429.2</v>
      </c>
      <c r="FV221">
        <v>408.7</v>
      </c>
      <c r="FW221">
        <v>37.9</v>
      </c>
      <c r="FX221">
        <v>143</v>
      </c>
      <c r="FY221">
        <v>674</v>
      </c>
      <c r="FZ221">
        <v>482.4</v>
      </c>
      <c r="GA221">
        <v>465.7</v>
      </c>
      <c r="GB221">
        <v>436.6</v>
      </c>
      <c r="GC221">
        <v>407.9</v>
      </c>
      <c r="GD221">
        <v>357.6</v>
      </c>
      <c r="GE221">
        <v>319.60000000000002</v>
      </c>
      <c r="GF221">
        <v>284.5</v>
      </c>
      <c r="GG221">
        <v>294</v>
      </c>
      <c r="GH221">
        <v>339.5</v>
      </c>
    </row>
    <row r="222" spans="1:190" x14ac:dyDescent="0.25">
      <c r="A222" t="s">
        <v>5540</v>
      </c>
      <c r="B222" t="s">
        <v>7194</v>
      </c>
      <c r="C222" t="s">
        <v>7195</v>
      </c>
      <c r="D222" t="s">
        <v>6045</v>
      </c>
      <c r="E222" t="s">
        <v>7196</v>
      </c>
      <c r="F222" t="s">
        <v>1319</v>
      </c>
      <c r="G222" t="s">
        <v>7276</v>
      </c>
      <c r="H222">
        <v>1995</v>
      </c>
      <c r="I222" t="s">
        <v>5540</v>
      </c>
      <c r="J222" t="s">
        <v>5540</v>
      </c>
      <c r="K222" t="s">
        <v>924</v>
      </c>
      <c r="L222" t="s">
        <v>2137</v>
      </c>
      <c r="M222" t="s">
        <v>1782</v>
      </c>
      <c r="N222">
        <v>668</v>
      </c>
      <c r="O222" s="96">
        <v>45391.654317129629</v>
      </c>
      <c r="P222">
        <v>10.651999999999999</v>
      </c>
      <c r="Q222">
        <v>9.8680000000000003</v>
      </c>
      <c r="R222">
        <v>2.121</v>
      </c>
      <c r="S222">
        <v>3.75</v>
      </c>
      <c r="T222">
        <v>6451</v>
      </c>
      <c r="U222">
        <v>0</v>
      </c>
      <c r="V222">
        <v>0</v>
      </c>
      <c r="W222">
        <v>625.9</v>
      </c>
      <c r="X222">
        <v>0.88319999999999999</v>
      </c>
      <c r="Y222">
        <v>679.4</v>
      </c>
      <c r="Z222">
        <v>1.077</v>
      </c>
      <c r="AA222">
        <v>557.1</v>
      </c>
      <c r="AB222">
        <v>1019.6</v>
      </c>
      <c r="AC222">
        <v>820.7</v>
      </c>
      <c r="AD222">
        <v>711.6</v>
      </c>
      <c r="AE222">
        <v>648.1</v>
      </c>
      <c r="AF222">
        <v>612</v>
      </c>
      <c r="AG222">
        <v>589.5</v>
      </c>
      <c r="AH222">
        <v>564.5</v>
      </c>
      <c r="AI222">
        <v>0</v>
      </c>
      <c r="AJ222">
        <v>0</v>
      </c>
      <c r="AK222">
        <v>0</v>
      </c>
      <c r="AL222">
        <v>0</v>
      </c>
      <c r="AM222">
        <v>0</v>
      </c>
      <c r="AN222">
        <v>0</v>
      </c>
      <c r="AO222">
        <v>0</v>
      </c>
      <c r="AP222">
        <v>789.2</v>
      </c>
      <c r="AQ222">
        <v>647.9</v>
      </c>
      <c r="AR222">
        <v>576.29999999999995</v>
      </c>
      <c r="AS222">
        <v>536.79999999999995</v>
      </c>
      <c r="AT222">
        <v>514</v>
      </c>
      <c r="AU222">
        <v>498.6</v>
      </c>
      <c r="AV222">
        <v>478.2</v>
      </c>
      <c r="AW222">
        <v>0</v>
      </c>
      <c r="AX222">
        <v>0</v>
      </c>
      <c r="AY222">
        <v>0</v>
      </c>
      <c r="AZ222">
        <v>0</v>
      </c>
      <c r="BA222">
        <v>0</v>
      </c>
      <c r="BB222">
        <v>0</v>
      </c>
      <c r="BC222">
        <v>0</v>
      </c>
      <c r="BD222">
        <v>1016.4</v>
      </c>
      <c r="BE222">
        <v>772.8</v>
      </c>
      <c r="BF222">
        <v>644.9</v>
      </c>
      <c r="BG222">
        <v>571.1</v>
      </c>
      <c r="BH222">
        <v>532.6</v>
      </c>
      <c r="BI222">
        <v>503.7</v>
      </c>
      <c r="BJ222">
        <v>459.2</v>
      </c>
      <c r="BK222">
        <v>43.2</v>
      </c>
      <c r="BL222">
        <v>40.9</v>
      </c>
      <c r="BM222">
        <v>39.4</v>
      </c>
      <c r="BN222">
        <v>38</v>
      </c>
      <c r="BO222">
        <v>37.4</v>
      </c>
      <c r="BP222">
        <v>37.1</v>
      </c>
      <c r="BQ222">
        <v>37.200000000000003</v>
      </c>
      <c r="BR222">
        <v>143.9</v>
      </c>
      <c r="BS222">
        <v>148.69999999999999</v>
      </c>
      <c r="BT222">
        <v>152</v>
      </c>
      <c r="BU222">
        <v>157.6</v>
      </c>
      <c r="BV222">
        <v>169.1</v>
      </c>
      <c r="BW222">
        <v>177.2</v>
      </c>
      <c r="BX222">
        <v>178.1</v>
      </c>
      <c r="BY222">
        <v>1052.2</v>
      </c>
      <c r="BZ222">
        <v>863.5</v>
      </c>
      <c r="CA222">
        <v>764.5</v>
      </c>
      <c r="CB222">
        <v>712</v>
      </c>
      <c r="CC222">
        <v>690.7</v>
      </c>
      <c r="CD222">
        <v>681.3</v>
      </c>
      <c r="CE222">
        <v>675.9</v>
      </c>
      <c r="CF222">
        <v>694</v>
      </c>
      <c r="CG222">
        <v>587</v>
      </c>
      <c r="CH222">
        <v>534.20000000000005</v>
      </c>
      <c r="CI222">
        <v>508.5</v>
      </c>
      <c r="CJ222">
        <v>496.3</v>
      </c>
      <c r="CK222">
        <v>490.8</v>
      </c>
      <c r="CL222">
        <v>485.9</v>
      </c>
      <c r="CM222">
        <v>662.1</v>
      </c>
      <c r="CN222">
        <v>566</v>
      </c>
      <c r="CO222">
        <v>521</v>
      </c>
      <c r="CP222">
        <v>498.2</v>
      </c>
      <c r="CQ222">
        <v>485.4</v>
      </c>
      <c r="CR222">
        <v>478.2</v>
      </c>
      <c r="CS222">
        <v>472.2</v>
      </c>
      <c r="CT222">
        <v>645.79999999999995</v>
      </c>
      <c r="CU222">
        <v>553.79999999999995</v>
      </c>
      <c r="CV222">
        <v>512</v>
      </c>
      <c r="CW222">
        <v>489.9</v>
      </c>
      <c r="CX222">
        <v>474.5</v>
      </c>
      <c r="CY222">
        <v>463.1</v>
      </c>
      <c r="CZ222">
        <v>450.3</v>
      </c>
      <c r="DA222">
        <v>647.20000000000005</v>
      </c>
      <c r="DB222">
        <v>544.1</v>
      </c>
      <c r="DC222">
        <v>499.7</v>
      </c>
      <c r="DD222">
        <v>478</v>
      </c>
      <c r="DE222">
        <v>461.8</v>
      </c>
      <c r="DF222">
        <v>449.1</v>
      </c>
      <c r="DG222">
        <v>435</v>
      </c>
      <c r="DH222">
        <v>634.70000000000005</v>
      </c>
      <c r="DI222">
        <v>531.6</v>
      </c>
      <c r="DJ222">
        <v>489.7</v>
      </c>
      <c r="DK222">
        <v>465.6</v>
      </c>
      <c r="DL222">
        <v>447.2</v>
      </c>
      <c r="DM222">
        <v>431</v>
      </c>
      <c r="DN222">
        <v>409.5</v>
      </c>
      <c r="DO222">
        <v>652.6</v>
      </c>
      <c r="DP222">
        <v>541.79999999999995</v>
      </c>
      <c r="DQ222">
        <v>494.4</v>
      </c>
      <c r="DR222">
        <v>467.7</v>
      </c>
      <c r="DS222">
        <v>445.9</v>
      </c>
      <c r="DT222">
        <v>427.3</v>
      </c>
      <c r="DU222">
        <v>396.7</v>
      </c>
      <c r="DV222">
        <v>723.2</v>
      </c>
      <c r="DW222">
        <v>586.29999999999995</v>
      </c>
      <c r="DX222">
        <v>517.29999999999995</v>
      </c>
      <c r="DY222">
        <v>483.5</v>
      </c>
      <c r="DZ222">
        <v>459.2</v>
      </c>
      <c r="EA222">
        <v>437.6</v>
      </c>
      <c r="EB222">
        <v>397.8</v>
      </c>
      <c r="EC222">
        <v>854.8</v>
      </c>
      <c r="ED222">
        <v>673.6</v>
      </c>
      <c r="EE222">
        <v>571.5</v>
      </c>
      <c r="EF222">
        <v>514.5</v>
      </c>
      <c r="EG222">
        <v>483.7</v>
      </c>
      <c r="EH222">
        <v>460.8</v>
      </c>
      <c r="EI222">
        <v>421.1</v>
      </c>
      <c r="EJ222">
        <v>987.1</v>
      </c>
      <c r="EK222">
        <v>777.8</v>
      </c>
      <c r="EL222">
        <v>658.8</v>
      </c>
      <c r="EM222">
        <v>584.1</v>
      </c>
      <c r="EN222">
        <v>533.4</v>
      </c>
      <c r="EO222">
        <v>497.7</v>
      </c>
      <c r="EP222">
        <v>453.2</v>
      </c>
      <c r="EQ222">
        <v>0.83499999999999996</v>
      </c>
      <c r="ER222">
        <v>1.0840000000000001</v>
      </c>
      <c r="ES222">
        <v>1.2565</v>
      </c>
      <c r="ET222">
        <v>0.62670000000000003</v>
      </c>
      <c r="EU222">
        <v>0.88119999999999998</v>
      </c>
      <c r="EV222">
        <v>1.0455000000000001</v>
      </c>
      <c r="EW222">
        <v>0</v>
      </c>
      <c r="EX222">
        <v>0</v>
      </c>
      <c r="EY222">
        <v>2024</v>
      </c>
      <c r="EZ222">
        <v>0.997</v>
      </c>
      <c r="FA222">
        <v>601.79999999999995</v>
      </c>
      <c r="FB222" t="s">
        <v>7015</v>
      </c>
      <c r="FC222">
        <v>10.019</v>
      </c>
      <c r="FD222">
        <v>10136</v>
      </c>
      <c r="FE222">
        <v>35.4</v>
      </c>
      <c r="FF222">
        <v>40.9</v>
      </c>
      <c r="FG222">
        <v>40.5</v>
      </c>
      <c r="FH222">
        <v>112</v>
      </c>
      <c r="FI222">
        <v>99.7</v>
      </c>
      <c r="FJ222">
        <v>735.7</v>
      </c>
      <c r="FK222">
        <v>546.70000000000005</v>
      </c>
      <c r="FL222">
        <v>477.5</v>
      </c>
      <c r="FM222">
        <v>957.4</v>
      </c>
      <c r="FN222">
        <v>680.9</v>
      </c>
      <c r="FO222">
        <v>573.9</v>
      </c>
      <c r="FP222">
        <v>598.4</v>
      </c>
      <c r="FQ222">
        <v>559</v>
      </c>
      <c r="FR222">
        <v>1.0025999999999999</v>
      </c>
      <c r="FS222">
        <v>1.0732999999999999</v>
      </c>
      <c r="FT222">
        <v>537</v>
      </c>
      <c r="FU222">
        <v>447.3</v>
      </c>
      <c r="FV222">
        <v>425.4</v>
      </c>
      <c r="FW222">
        <v>39.9</v>
      </c>
      <c r="FX222">
        <v>178.1</v>
      </c>
      <c r="FY222">
        <v>669.3</v>
      </c>
      <c r="FZ222">
        <v>462</v>
      </c>
      <c r="GA222">
        <v>446.1</v>
      </c>
      <c r="GB222">
        <v>421.5</v>
      </c>
      <c r="GC222">
        <v>400.5</v>
      </c>
      <c r="GD222">
        <v>365.9</v>
      </c>
      <c r="GE222">
        <v>355.9</v>
      </c>
      <c r="GF222">
        <v>352</v>
      </c>
      <c r="GG222">
        <v>373.8</v>
      </c>
      <c r="GH222">
        <v>404.7</v>
      </c>
    </row>
    <row r="223" spans="1:190" x14ac:dyDescent="0.25">
      <c r="A223" t="s">
        <v>5738</v>
      </c>
      <c r="B223" t="s">
        <v>6270</v>
      </c>
      <c r="C223" t="s">
        <v>5739</v>
      </c>
      <c r="D223" t="s">
        <v>5740</v>
      </c>
      <c r="E223" t="s">
        <v>5741</v>
      </c>
      <c r="F223" t="s">
        <v>5742</v>
      </c>
      <c r="G223" t="s">
        <v>507</v>
      </c>
      <c r="H223">
        <v>1977</v>
      </c>
      <c r="I223" t="s">
        <v>5743</v>
      </c>
      <c r="J223" t="s">
        <v>5540</v>
      </c>
      <c r="K223" t="s">
        <v>924</v>
      </c>
      <c r="L223" t="s">
        <v>1698</v>
      </c>
      <c r="M223" t="s">
        <v>1781</v>
      </c>
      <c r="N223">
        <v>442</v>
      </c>
      <c r="O223" s="96">
        <v>45382.868854166663</v>
      </c>
      <c r="P223">
        <v>9.1859999999999999</v>
      </c>
      <c r="Q223">
        <v>7.55</v>
      </c>
      <c r="R223">
        <v>1.34</v>
      </c>
      <c r="S223">
        <v>2.58</v>
      </c>
      <c r="T223">
        <v>5884</v>
      </c>
      <c r="U223">
        <v>0</v>
      </c>
      <c r="V223">
        <v>0.72</v>
      </c>
      <c r="W223">
        <v>791.7</v>
      </c>
      <c r="X223">
        <v>0.6925</v>
      </c>
      <c r="Y223">
        <v>866.5</v>
      </c>
      <c r="Z223">
        <v>0.85660000000000003</v>
      </c>
      <c r="AA223">
        <v>700.4</v>
      </c>
      <c r="AB223">
        <v>1326.2</v>
      </c>
      <c r="AC223">
        <v>1061.9000000000001</v>
      </c>
      <c r="AD223">
        <v>916.8</v>
      </c>
      <c r="AE223">
        <v>825.7</v>
      </c>
      <c r="AF223">
        <v>769.9</v>
      </c>
      <c r="AG223">
        <v>736.7</v>
      </c>
      <c r="AH223">
        <v>704.8</v>
      </c>
      <c r="AI223">
        <v>0</v>
      </c>
      <c r="AJ223">
        <v>0</v>
      </c>
      <c r="AK223">
        <v>0</v>
      </c>
      <c r="AL223">
        <v>0</v>
      </c>
      <c r="AM223">
        <v>0</v>
      </c>
      <c r="AN223">
        <v>0</v>
      </c>
      <c r="AO223">
        <v>0</v>
      </c>
      <c r="AP223">
        <v>1022.8</v>
      </c>
      <c r="AQ223">
        <v>832.1</v>
      </c>
      <c r="AR223">
        <v>729.5</v>
      </c>
      <c r="AS223">
        <v>670.5</v>
      </c>
      <c r="AT223">
        <v>637.29999999999995</v>
      </c>
      <c r="AU223">
        <v>617.79999999999995</v>
      </c>
      <c r="AV223">
        <v>595.9</v>
      </c>
      <c r="AW223">
        <v>0</v>
      </c>
      <c r="AX223">
        <v>0</v>
      </c>
      <c r="AY223">
        <v>0</v>
      </c>
      <c r="AZ223">
        <v>0</v>
      </c>
      <c r="BA223">
        <v>0</v>
      </c>
      <c r="BB223">
        <v>0</v>
      </c>
      <c r="BC223">
        <v>0</v>
      </c>
      <c r="BD223">
        <v>1317.7</v>
      </c>
      <c r="BE223">
        <v>996</v>
      </c>
      <c r="BF223">
        <v>823.3</v>
      </c>
      <c r="BG223">
        <v>718.1</v>
      </c>
      <c r="BH223">
        <v>661.8</v>
      </c>
      <c r="BI223">
        <v>623.29999999999995</v>
      </c>
      <c r="BJ223">
        <v>568</v>
      </c>
      <c r="BK223">
        <v>44.5</v>
      </c>
      <c r="BL223">
        <v>42.7</v>
      </c>
      <c r="BM223">
        <v>41.4</v>
      </c>
      <c r="BN223">
        <v>40.9</v>
      </c>
      <c r="BO223">
        <v>41</v>
      </c>
      <c r="BP223">
        <v>41.2</v>
      </c>
      <c r="BQ223">
        <v>41.4</v>
      </c>
      <c r="BR223">
        <v>147.80000000000001</v>
      </c>
      <c r="BS223">
        <v>151.80000000000001</v>
      </c>
      <c r="BT223">
        <v>154.1</v>
      </c>
      <c r="BU223">
        <v>159.9</v>
      </c>
      <c r="BV223">
        <v>172.7</v>
      </c>
      <c r="BW223">
        <v>178.1</v>
      </c>
      <c r="BX223">
        <v>179.4</v>
      </c>
      <c r="BY223">
        <v>1411.8</v>
      </c>
      <c r="BZ223">
        <v>1156.8</v>
      </c>
      <c r="CA223">
        <v>1022.5</v>
      </c>
      <c r="CB223">
        <v>944.1</v>
      </c>
      <c r="CC223">
        <v>902</v>
      </c>
      <c r="CD223">
        <v>881.8</v>
      </c>
      <c r="CE223">
        <v>866.3</v>
      </c>
      <c r="CF223">
        <v>916.6</v>
      </c>
      <c r="CG223">
        <v>764.9</v>
      </c>
      <c r="CH223">
        <v>688</v>
      </c>
      <c r="CI223">
        <v>641</v>
      </c>
      <c r="CJ223">
        <v>614.9</v>
      </c>
      <c r="CK223">
        <v>602.1</v>
      </c>
      <c r="CL223">
        <v>592</v>
      </c>
      <c r="CM223">
        <v>867.5</v>
      </c>
      <c r="CN223">
        <v>730.4</v>
      </c>
      <c r="CO223">
        <v>659.3</v>
      </c>
      <c r="CP223">
        <v>617.79999999999995</v>
      </c>
      <c r="CQ223">
        <v>594.70000000000005</v>
      </c>
      <c r="CR223">
        <v>582.5</v>
      </c>
      <c r="CS223">
        <v>572.5</v>
      </c>
      <c r="CT223">
        <v>839.6</v>
      </c>
      <c r="CU223">
        <v>707.6</v>
      </c>
      <c r="CV223">
        <v>635.29999999999995</v>
      </c>
      <c r="CW223">
        <v>596.6</v>
      </c>
      <c r="CX223">
        <v>575</v>
      </c>
      <c r="CY223">
        <v>562</v>
      </c>
      <c r="CZ223">
        <v>549</v>
      </c>
      <c r="DA223">
        <v>821.5</v>
      </c>
      <c r="DB223">
        <v>681.1</v>
      </c>
      <c r="DC223">
        <v>610.29999999999995</v>
      </c>
      <c r="DD223">
        <v>578</v>
      </c>
      <c r="DE223">
        <v>564.29999999999995</v>
      </c>
      <c r="DF223">
        <v>552.9</v>
      </c>
      <c r="DG223">
        <v>533.79999999999995</v>
      </c>
      <c r="DH223">
        <v>803.1</v>
      </c>
      <c r="DI223">
        <v>663.6</v>
      </c>
      <c r="DJ223">
        <v>594.29999999999995</v>
      </c>
      <c r="DK223">
        <v>561.5</v>
      </c>
      <c r="DL223">
        <v>542.6</v>
      </c>
      <c r="DM223">
        <v>529.6</v>
      </c>
      <c r="DN223">
        <v>513.70000000000005</v>
      </c>
      <c r="DO223">
        <v>827.9</v>
      </c>
      <c r="DP223">
        <v>679.6</v>
      </c>
      <c r="DQ223">
        <v>601.5</v>
      </c>
      <c r="DR223">
        <v>564.5</v>
      </c>
      <c r="DS223">
        <v>542.6</v>
      </c>
      <c r="DT223">
        <v>526.20000000000005</v>
      </c>
      <c r="DU223">
        <v>501.1</v>
      </c>
      <c r="DV223">
        <v>927.7</v>
      </c>
      <c r="DW223">
        <v>741.8</v>
      </c>
      <c r="DX223">
        <v>636.20000000000005</v>
      </c>
      <c r="DY223">
        <v>583.5</v>
      </c>
      <c r="DZ223">
        <v>554.70000000000005</v>
      </c>
      <c r="EA223">
        <v>534.70000000000005</v>
      </c>
      <c r="EB223">
        <v>502.4</v>
      </c>
      <c r="EC223">
        <v>1074.4000000000001</v>
      </c>
      <c r="ED223">
        <v>838.8</v>
      </c>
      <c r="EE223">
        <v>705.2</v>
      </c>
      <c r="EF223">
        <v>623.9</v>
      </c>
      <c r="EG223">
        <v>579.9</v>
      </c>
      <c r="EH223">
        <v>554.1</v>
      </c>
      <c r="EI223">
        <v>519.1</v>
      </c>
      <c r="EJ223">
        <v>1240.7</v>
      </c>
      <c r="EK223">
        <v>967</v>
      </c>
      <c r="EL223">
        <v>811.1</v>
      </c>
      <c r="EM223">
        <v>707.3</v>
      </c>
      <c r="EN223">
        <v>637.9</v>
      </c>
      <c r="EO223">
        <v>591.6</v>
      </c>
      <c r="EP223">
        <v>543.4</v>
      </c>
      <c r="EQ223">
        <v>0.64690000000000003</v>
      </c>
      <c r="ER223">
        <v>0.8629</v>
      </c>
      <c r="ES223">
        <v>1.1324000000000001</v>
      </c>
      <c r="ET223">
        <v>0.64429999999999998</v>
      </c>
      <c r="EU223">
        <v>0.8407</v>
      </c>
      <c r="EV223">
        <v>0.93689999999999996</v>
      </c>
      <c r="EW223">
        <v>0</v>
      </c>
      <c r="EX223">
        <v>0</v>
      </c>
      <c r="EY223">
        <v>2024</v>
      </c>
      <c r="EZ223">
        <v>0.94420000000000004</v>
      </c>
      <c r="FA223">
        <v>635.5</v>
      </c>
      <c r="FB223" t="s">
        <v>6405</v>
      </c>
      <c r="FC223">
        <v>7.7990000000000004</v>
      </c>
      <c r="FD223">
        <v>3141</v>
      </c>
      <c r="FE223">
        <v>18.2</v>
      </c>
      <c r="FF223">
        <v>27.9</v>
      </c>
      <c r="FG223">
        <v>18</v>
      </c>
      <c r="FH223">
        <v>0</v>
      </c>
      <c r="FI223">
        <v>75.2</v>
      </c>
      <c r="FJ223">
        <v>729.1</v>
      </c>
      <c r="FK223">
        <v>583.1</v>
      </c>
      <c r="FL223">
        <v>529.79999999999995</v>
      </c>
      <c r="FM223">
        <v>931.2</v>
      </c>
      <c r="FN223">
        <v>713.7</v>
      </c>
      <c r="FO223">
        <v>640.4</v>
      </c>
      <c r="FP223">
        <v>638.6</v>
      </c>
      <c r="FQ223">
        <v>584.1</v>
      </c>
      <c r="FR223">
        <v>0.93959999999999999</v>
      </c>
      <c r="FS223">
        <v>1.0271999999999999</v>
      </c>
      <c r="FT223">
        <v>564.79999999999995</v>
      </c>
      <c r="FU223">
        <v>480.7</v>
      </c>
      <c r="FV223">
        <v>457.9</v>
      </c>
      <c r="FW223">
        <v>39.9</v>
      </c>
      <c r="FX223">
        <v>143.4</v>
      </c>
      <c r="FY223">
        <v>779</v>
      </c>
      <c r="FZ223">
        <v>538.5</v>
      </c>
      <c r="GA223">
        <v>519.6</v>
      </c>
      <c r="GB223">
        <v>488.5</v>
      </c>
      <c r="GC223">
        <v>456.8</v>
      </c>
      <c r="GD223">
        <v>419.7</v>
      </c>
      <c r="GE223">
        <v>373.3</v>
      </c>
      <c r="GF223">
        <v>298.7</v>
      </c>
      <c r="GG223">
        <v>303.60000000000002</v>
      </c>
      <c r="GH223">
        <v>350.6</v>
      </c>
    </row>
    <row r="224" spans="1:190" x14ac:dyDescent="0.25">
      <c r="A224" t="s">
        <v>6263</v>
      </c>
      <c r="B224" t="s">
        <v>6264</v>
      </c>
      <c r="C224" t="s">
        <v>102</v>
      </c>
      <c r="D224" t="s">
        <v>6265</v>
      </c>
      <c r="E224" t="s">
        <v>7303</v>
      </c>
      <c r="F224" t="s">
        <v>105</v>
      </c>
      <c r="G224" t="s">
        <v>6266</v>
      </c>
      <c r="H224">
        <v>2006</v>
      </c>
      <c r="I224" t="s">
        <v>5540</v>
      </c>
      <c r="J224" t="s">
        <v>5540</v>
      </c>
      <c r="K224" t="s">
        <v>924</v>
      </c>
      <c r="L224" t="s">
        <v>2137</v>
      </c>
      <c r="M224" t="s">
        <v>1782</v>
      </c>
      <c r="N224">
        <v>970</v>
      </c>
      <c r="O224" s="96">
        <v>45413.680868055555</v>
      </c>
      <c r="P224">
        <v>13.074</v>
      </c>
      <c r="Q224">
        <v>11.789</v>
      </c>
      <c r="R224">
        <v>2.4590000000000001</v>
      </c>
      <c r="S224">
        <v>3.87</v>
      </c>
      <c r="T224">
        <v>7993</v>
      </c>
      <c r="U224">
        <v>144.4</v>
      </c>
      <c r="V224">
        <v>0</v>
      </c>
      <c r="W224">
        <v>538.20000000000005</v>
      </c>
      <c r="X224">
        <v>1.0127999999999999</v>
      </c>
      <c r="Y224">
        <v>592.4</v>
      </c>
      <c r="Z224">
        <v>1.2434000000000001</v>
      </c>
      <c r="AA224">
        <v>482.5</v>
      </c>
      <c r="AB224">
        <v>857.3</v>
      </c>
      <c r="AC224">
        <v>692.3</v>
      </c>
      <c r="AD224">
        <v>609.1</v>
      </c>
      <c r="AE224">
        <v>568.9</v>
      </c>
      <c r="AF224">
        <v>548.5</v>
      </c>
      <c r="AG224">
        <v>530.5</v>
      </c>
      <c r="AH224">
        <v>501</v>
      </c>
      <c r="AI224">
        <v>0</v>
      </c>
      <c r="AJ224">
        <v>0</v>
      </c>
      <c r="AK224">
        <v>0</v>
      </c>
      <c r="AL224">
        <v>0</v>
      </c>
      <c r="AM224">
        <v>0</v>
      </c>
      <c r="AN224">
        <v>0</v>
      </c>
      <c r="AO224">
        <v>0</v>
      </c>
      <c r="AP224">
        <v>661.2</v>
      </c>
      <c r="AQ224">
        <v>547.20000000000005</v>
      </c>
      <c r="AR224">
        <v>495.2</v>
      </c>
      <c r="AS224">
        <v>469</v>
      </c>
      <c r="AT224">
        <v>452.4</v>
      </c>
      <c r="AU224">
        <v>438.6</v>
      </c>
      <c r="AV224">
        <v>413.5</v>
      </c>
      <c r="AW224">
        <v>0</v>
      </c>
      <c r="AX224">
        <v>0</v>
      </c>
      <c r="AY224">
        <v>0</v>
      </c>
      <c r="AZ224">
        <v>0</v>
      </c>
      <c r="BA224">
        <v>0</v>
      </c>
      <c r="BB224">
        <v>0</v>
      </c>
      <c r="BC224">
        <v>0</v>
      </c>
      <c r="BD224">
        <v>855.4</v>
      </c>
      <c r="BE224">
        <v>652.70000000000005</v>
      </c>
      <c r="BF224">
        <v>553.1</v>
      </c>
      <c r="BG224">
        <v>498.9</v>
      </c>
      <c r="BH224">
        <v>469.5</v>
      </c>
      <c r="BI224">
        <v>444.1</v>
      </c>
      <c r="BJ224">
        <v>397.2</v>
      </c>
      <c r="BK224">
        <v>43</v>
      </c>
      <c r="BL224">
        <v>40.799999999999997</v>
      </c>
      <c r="BM224">
        <v>38.799999999999997</v>
      </c>
      <c r="BN224">
        <v>37.9</v>
      </c>
      <c r="BO224">
        <v>37.200000000000003</v>
      </c>
      <c r="BP224">
        <v>36.799999999999997</v>
      </c>
      <c r="BQ224">
        <v>36.5</v>
      </c>
      <c r="BR224">
        <v>142.6</v>
      </c>
      <c r="BS224">
        <v>145.6</v>
      </c>
      <c r="BT224">
        <v>149.4</v>
      </c>
      <c r="BU224">
        <v>151.6</v>
      </c>
      <c r="BV224">
        <v>150.9</v>
      </c>
      <c r="BW224">
        <v>173</v>
      </c>
      <c r="BX224">
        <v>143.69999999999999</v>
      </c>
      <c r="BY224">
        <v>876.2</v>
      </c>
      <c r="BZ224">
        <v>720.7</v>
      </c>
      <c r="CA224">
        <v>653</v>
      </c>
      <c r="CB224">
        <v>625.29999999999995</v>
      </c>
      <c r="CC224">
        <v>609.6</v>
      </c>
      <c r="CD224">
        <v>599.79999999999995</v>
      </c>
      <c r="CE224">
        <v>589.4</v>
      </c>
      <c r="CF224">
        <v>576</v>
      </c>
      <c r="CG224">
        <v>490.6</v>
      </c>
      <c r="CH224">
        <v>458.9</v>
      </c>
      <c r="CI224">
        <v>446.1</v>
      </c>
      <c r="CJ224">
        <v>439.3</v>
      </c>
      <c r="CK224">
        <v>434.6</v>
      </c>
      <c r="CL224">
        <v>428.7</v>
      </c>
      <c r="CM224">
        <v>547.5</v>
      </c>
      <c r="CN224">
        <v>475.7</v>
      </c>
      <c r="CO224">
        <v>448.1</v>
      </c>
      <c r="CP224">
        <v>435</v>
      </c>
      <c r="CQ224">
        <v>428</v>
      </c>
      <c r="CR224">
        <v>422.8</v>
      </c>
      <c r="CS224">
        <v>416</v>
      </c>
      <c r="CT224">
        <v>529.70000000000005</v>
      </c>
      <c r="CU224">
        <v>466.9</v>
      </c>
      <c r="CV224">
        <v>440.5</v>
      </c>
      <c r="CW224">
        <v>424.5</v>
      </c>
      <c r="CX224">
        <v>413.4</v>
      </c>
      <c r="CY224">
        <v>405.8</v>
      </c>
      <c r="CZ224">
        <v>395.2</v>
      </c>
      <c r="DA224">
        <v>540.9</v>
      </c>
      <c r="DB224">
        <v>465.5</v>
      </c>
      <c r="DC224">
        <v>435.5</v>
      </c>
      <c r="DD224">
        <v>419.7</v>
      </c>
      <c r="DE224">
        <v>407.2</v>
      </c>
      <c r="DF224">
        <v>394.6</v>
      </c>
      <c r="DG224">
        <v>376.3</v>
      </c>
      <c r="DH224">
        <v>534.79999999999995</v>
      </c>
      <c r="DI224">
        <v>457.1</v>
      </c>
      <c r="DJ224">
        <v>426.2</v>
      </c>
      <c r="DK224">
        <v>407.9</v>
      </c>
      <c r="DL224">
        <v>388.9</v>
      </c>
      <c r="DM224">
        <v>372.6</v>
      </c>
      <c r="DN224">
        <v>346.9</v>
      </c>
      <c r="DO224">
        <v>547.79999999999995</v>
      </c>
      <c r="DP224">
        <v>460.9</v>
      </c>
      <c r="DQ224">
        <v>426.9</v>
      </c>
      <c r="DR224">
        <v>402.8</v>
      </c>
      <c r="DS224">
        <v>383.1</v>
      </c>
      <c r="DT224">
        <v>368.7</v>
      </c>
      <c r="DU224">
        <v>328.3</v>
      </c>
      <c r="DV224">
        <v>611</v>
      </c>
      <c r="DW224">
        <v>491.4</v>
      </c>
      <c r="DX224">
        <v>442.8</v>
      </c>
      <c r="DY224">
        <v>414.9</v>
      </c>
      <c r="DZ224">
        <v>389.8</v>
      </c>
      <c r="EA224">
        <v>365.1</v>
      </c>
      <c r="EB224">
        <v>312.8</v>
      </c>
      <c r="EC224">
        <v>726.2</v>
      </c>
      <c r="ED224">
        <v>575</v>
      </c>
      <c r="EE224">
        <v>489.5</v>
      </c>
      <c r="EF224">
        <v>445.3</v>
      </c>
      <c r="EG224">
        <v>422.4</v>
      </c>
      <c r="EH224">
        <v>403.8</v>
      </c>
      <c r="EI224">
        <v>357.3</v>
      </c>
      <c r="EJ224">
        <v>838.5</v>
      </c>
      <c r="EK224">
        <v>663.9</v>
      </c>
      <c r="EL224">
        <v>565.20000000000005</v>
      </c>
      <c r="EM224">
        <v>512.6</v>
      </c>
      <c r="EN224">
        <v>487.4</v>
      </c>
      <c r="EO224">
        <v>461.3</v>
      </c>
      <c r="EP224">
        <v>412.5</v>
      </c>
      <c r="EQ224">
        <v>0.99309999999999998</v>
      </c>
      <c r="ER224">
        <v>1.2497</v>
      </c>
      <c r="ES224">
        <v>0.94940000000000002</v>
      </c>
      <c r="ET224">
        <v>0.50319999999999998</v>
      </c>
      <c r="EU224">
        <v>0.69499999999999995</v>
      </c>
      <c r="EV224">
        <v>0.8004</v>
      </c>
      <c r="EW224">
        <v>0</v>
      </c>
      <c r="EX224">
        <v>0</v>
      </c>
      <c r="EY224">
        <v>2024</v>
      </c>
      <c r="EZ224">
        <v>0.77349999999999997</v>
      </c>
      <c r="FA224">
        <v>775.7</v>
      </c>
      <c r="FB224" t="s">
        <v>6130</v>
      </c>
      <c r="FC224">
        <v>5.5330000000000004</v>
      </c>
      <c r="FD224">
        <v>1939</v>
      </c>
      <c r="FE224">
        <v>12.1</v>
      </c>
      <c r="FF224">
        <v>12.7</v>
      </c>
      <c r="FG224">
        <v>14.5</v>
      </c>
      <c r="FH224">
        <v>31.2</v>
      </c>
      <c r="FI224">
        <v>0</v>
      </c>
      <c r="FJ224">
        <v>933.3</v>
      </c>
      <c r="FK224">
        <v>709.6</v>
      </c>
      <c r="FL224">
        <v>632</v>
      </c>
      <c r="FM224">
        <v>1192.4000000000001</v>
      </c>
      <c r="FN224">
        <v>863.3</v>
      </c>
      <c r="FO224">
        <v>749.6</v>
      </c>
      <c r="FP224">
        <v>775</v>
      </c>
      <c r="FQ224">
        <v>723.7</v>
      </c>
      <c r="FR224">
        <v>0.7742</v>
      </c>
      <c r="FS224">
        <v>0.82899999999999996</v>
      </c>
      <c r="FT224">
        <v>721.5</v>
      </c>
      <c r="FU224">
        <v>599.79999999999995</v>
      </c>
      <c r="FV224">
        <v>566</v>
      </c>
      <c r="FW224">
        <v>41.7</v>
      </c>
      <c r="FX224">
        <v>178.6</v>
      </c>
      <c r="FY224">
        <v>920.5</v>
      </c>
      <c r="FZ224">
        <v>630</v>
      </c>
      <c r="GA224">
        <v>604.5</v>
      </c>
      <c r="GB224">
        <v>564</v>
      </c>
      <c r="GC224">
        <v>532</v>
      </c>
      <c r="GD224">
        <v>493.3</v>
      </c>
      <c r="GE224">
        <v>461.6</v>
      </c>
      <c r="GF224">
        <v>455.3</v>
      </c>
      <c r="GG224">
        <v>487.6</v>
      </c>
      <c r="GH224">
        <v>522.6</v>
      </c>
    </row>
    <row r="225" spans="1:190" x14ac:dyDescent="0.25">
      <c r="A225" t="s">
        <v>5554</v>
      </c>
      <c r="B225" t="s">
        <v>7218</v>
      </c>
      <c r="C225" t="s">
        <v>60</v>
      </c>
      <c r="D225" t="s">
        <v>2329</v>
      </c>
      <c r="E225" t="s">
        <v>640</v>
      </c>
      <c r="F225" t="s">
        <v>7255</v>
      </c>
      <c r="G225" t="s">
        <v>7256</v>
      </c>
      <c r="H225">
        <v>1987</v>
      </c>
      <c r="I225" t="s">
        <v>5555</v>
      </c>
      <c r="J225" t="s">
        <v>5540</v>
      </c>
      <c r="K225" t="s">
        <v>924</v>
      </c>
      <c r="L225" t="s">
        <v>1698</v>
      </c>
      <c r="M225" t="s">
        <v>1782</v>
      </c>
      <c r="N225">
        <v>370</v>
      </c>
      <c r="O225" s="96">
        <v>45382.868518518517</v>
      </c>
      <c r="P225">
        <v>8.6289999999999996</v>
      </c>
      <c r="Q225">
        <v>7.6230000000000002</v>
      </c>
      <c r="R225">
        <v>1.538</v>
      </c>
      <c r="S225">
        <v>2.81</v>
      </c>
      <c r="T225">
        <v>2104</v>
      </c>
      <c r="U225">
        <v>0</v>
      </c>
      <c r="V225">
        <v>0.03</v>
      </c>
      <c r="W225">
        <v>686</v>
      </c>
      <c r="X225">
        <v>0.79800000000000004</v>
      </c>
      <c r="Y225">
        <v>751.9</v>
      </c>
      <c r="Z225">
        <v>0.9748</v>
      </c>
      <c r="AA225">
        <v>615.5</v>
      </c>
      <c r="AB225">
        <v>1093.2</v>
      </c>
      <c r="AC225">
        <v>881.1</v>
      </c>
      <c r="AD225">
        <v>778.4</v>
      </c>
      <c r="AE225">
        <v>722.6</v>
      </c>
      <c r="AF225">
        <v>688.5</v>
      </c>
      <c r="AG225">
        <v>668.1</v>
      </c>
      <c r="AH225">
        <v>643.6</v>
      </c>
      <c r="AI225">
        <v>0</v>
      </c>
      <c r="AJ225">
        <v>0</v>
      </c>
      <c r="AK225">
        <v>0</v>
      </c>
      <c r="AL225">
        <v>0</v>
      </c>
      <c r="AM225">
        <v>0</v>
      </c>
      <c r="AN225">
        <v>0</v>
      </c>
      <c r="AO225">
        <v>0</v>
      </c>
      <c r="AP225">
        <v>840.7</v>
      </c>
      <c r="AQ225">
        <v>697.1</v>
      </c>
      <c r="AR225">
        <v>631.79999999999995</v>
      </c>
      <c r="AS225">
        <v>597.29999999999995</v>
      </c>
      <c r="AT225">
        <v>576</v>
      </c>
      <c r="AU225">
        <v>560.70000000000005</v>
      </c>
      <c r="AV225">
        <v>538.70000000000005</v>
      </c>
      <c r="AW225">
        <v>0</v>
      </c>
      <c r="AX225">
        <v>0</v>
      </c>
      <c r="AY225">
        <v>0</v>
      </c>
      <c r="AZ225">
        <v>0</v>
      </c>
      <c r="BA225">
        <v>0</v>
      </c>
      <c r="BB225">
        <v>0</v>
      </c>
      <c r="BC225">
        <v>0</v>
      </c>
      <c r="BD225">
        <v>1095.7</v>
      </c>
      <c r="BE225">
        <v>831.9</v>
      </c>
      <c r="BF225">
        <v>706.5</v>
      </c>
      <c r="BG225">
        <v>636.6</v>
      </c>
      <c r="BH225">
        <v>597.5</v>
      </c>
      <c r="BI225">
        <v>565.29999999999995</v>
      </c>
      <c r="BJ225">
        <v>512.9</v>
      </c>
      <c r="BK225">
        <v>42.5</v>
      </c>
      <c r="BL225">
        <v>40.4</v>
      </c>
      <c r="BM225">
        <v>38.799999999999997</v>
      </c>
      <c r="BN225">
        <v>38.200000000000003</v>
      </c>
      <c r="BO225">
        <v>38.1</v>
      </c>
      <c r="BP225">
        <v>38.1</v>
      </c>
      <c r="BQ225">
        <v>38.9</v>
      </c>
      <c r="BR225">
        <v>145.1</v>
      </c>
      <c r="BS225">
        <v>150.1</v>
      </c>
      <c r="BT225">
        <v>153.30000000000001</v>
      </c>
      <c r="BU225">
        <v>161.4</v>
      </c>
      <c r="BV225">
        <v>176.8</v>
      </c>
      <c r="BW225">
        <v>178.6</v>
      </c>
      <c r="BX225">
        <v>178.6</v>
      </c>
      <c r="BY225">
        <v>1067.8</v>
      </c>
      <c r="BZ225">
        <v>889.6</v>
      </c>
      <c r="CA225">
        <v>823.5</v>
      </c>
      <c r="CB225">
        <v>801.9</v>
      </c>
      <c r="CC225">
        <v>793</v>
      </c>
      <c r="CD225">
        <v>788.3</v>
      </c>
      <c r="CE225">
        <v>793.6</v>
      </c>
      <c r="CF225">
        <v>706.4</v>
      </c>
      <c r="CG225">
        <v>611.5</v>
      </c>
      <c r="CH225">
        <v>579</v>
      </c>
      <c r="CI225">
        <v>568.9</v>
      </c>
      <c r="CJ225">
        <v>563.70000000000005</v>
      </c>
      <c r="CK225">
        <v>559.79999999999995</v>
      </c>
      <c r="CL225">
        <v>557.70000000000005</v>
      </c>
      <c r="CM225">
        <v>674.9</v>
      </c>
      <c r="CN225">
        <v>594.79999999999995</v>
      </c>
      <c r="CO225">
        <v>564.9</v>
      </c>
      <c r="CP225">
        <v>554.1</v>
      </c>
      <c r="CQ225">
        <v>548.20000000000005</v>
      </c>
      <c r="CR225">
        <v>543.5</v>
      </c>
      <c r="CS225">
        <v>539.5</v>
      </c>
      <c r="CT225">
        <v>657.3</v>
      </c>
      <c r="CU225">
        <v>584.20000000000005</v>
      </c>
      <c r="CV225">
        <v>553.20000000000005</v>
      </c>
      <c r="CW225">
        <v>535.6</v>
      </c>
      <c r="CX225">
        <v>526.29999999999995</v>
      </c>
      <c r="CY225">
        <v>518.9</v>
      </c>
      <c r="CZ225">
        <v>509.4</v>
      </c>
      <c r="DA225">
        <v>671.8</v>
      </c>
      <c r="DB225">
        <v>587.1</v>
      </c>
      <c r="DC225">
        <v>551.5</v>
      </c>
      <c r="DD225">
        <v>528.29999999999995</v>
      </c>
      <c r="DE225">
        <v>510.3</v>
      </c>
      <c r="DF225">
        <v>498.1</v>
      </c>
      <c r="DG225">
        <v>482.2</v>
      </c>
      <c r="DH225">
        <v>698.1</v>
      </c>
      <c r="DI225">
        <v>587.9</v>
      </c>
      <c r="DJ225">
        <v>543.6</v>
      </c>
      <c r="DK225">
        <v>513.9</v>
      </c>
      <c r="DL225">
        <v>491.3</v>
      </c>
      <c r="DM225">
        <v>476.3</v>
      </c>
      <c r="DN225">
        <v>455.2</v>
      </c>
      <c r="DO225">
        <v>723.9</v>
      </c>
      <c r="DP225">
        <v>602.4</v>
      </c>
      <c r="DQ225">
        <v>550.70000000000005</v>
      </c>
      <c r="DR225">
        <v>517.9</v>
      </c>
      <c r="DS225">
        <v>490.3</v>
      </c>
      <c r="DT225">
        <v>465.6</v>
      </c>
      <c r="DU225">
        <v>429.1</v>
      </c>
      <c r="DV225">
        <v>810.4</v>
      </c>
      <c r="DW225">
        <v>657.2</v>
      </c>
      <c r="DX225">
        <v>578.79999999999995</v>
      </c>
      <c r="DY225">
        <v>540</v>
      </c>
      <c r="DZ225">
        <v>508.7</v>
      </c>
      <c r="EA225">
        <v>480.3</v>
      </c>
      <c r="EB225">
        <v>421.2</v>
      </c>
      <c r="EC225">
        <v>968.7</v>
      </c>
      <c r="ED225">
        <v>755.8</v>
      </c>
      <c r="EE225">
        <v>637.29999999999995</v>
      </c>
      <c r="EF225">
        <v>572.9</v>
      </c>
      <c r="EG225">
        <v>537.9</v>
      </c>
      <c r="EH225">
        <v>508.8</v>
      </c>
      <c r="EI225">
        <v>455.6</v>
      </c>
      <c r="EJ225">
        <v>1118.5999999999999</v>
      </c>
      <c r="EK225">
        <v>872.7</v>
      </c>
      <c r="EL225">
        <v>733.3</v>
      </c>
      <c r="EM225">
        <v>643.20000000000005</v>
      </c>
      <c r="EN225">
        <v>584</v>
      </c>
      <c r="EO225">
        <v>547.9</v>
      </c>
      <c r="EP225">
        <v>493.7</v>
      </c>
      <c r="EQ225">
        <v>0.78029999999999999</v>
      </c>
      <c r="ER225">
        <v>0.98070000000000002</v>
      </c>
      <c r="ES225">
        <v>1.2182999999999999</v>
      </c>
      <c r="ET225">
        <v>0.65080000000000005</v>
      </c>
      <c r="EU225">
        <v>0.88739999999999997</v>
      </c>
      <c r="EV225">
        <v>1.0170999999999999</v>
      </c>
      <c r="EW225">
        <v>0</v>
      </c>
      <c r="EX225">
        <v>0</v>
      </c>
      <c r="EY225">
        <v>2024</v>
      </c>
      <c r="EZ225">
        <v>0.99719999999999998</v>
      </c>
      <c r="FA225">
        <v>601.70000000000005</v>
      </c>
      <c r="FB225" t="s">
        <v>6648</v>
      </c>
      <c r="FC225">
        <v>9.4060000000000006</v>
      </c>
      <c r="FD225">
        <v>7613</v>
      </c>
      <c r="FE225">
        <v>29.2</v>
      </c>
      <c r="FF225">
        <v>43.9</v>
      </c>
      <c r="FG225">
        <v>32.299999999999997</v>
      </c>
      <c r="FH225">
        <v>97.3</v>
      </c>
      <c r="FI225">
        <v>73.2</v>
      </c>
      <c r="FJ225">
        <v>711.2</v>
      </c>
      <c r="FK225">
        <v>547.5</v>
      </c>
      <c r="FL225">
        <v>492.5</v>
      </c>
      <c r="FM225">
        <v>921.9</v>
      </c>
      <c r="FN225">
        <v>676.1</v>
      </c>
      <c r="FO225">
        <v>589.9</v>
      </c>
      <c r="FP225">
        <v>598.5</v>
      </c>
      <c r="FQ225">
        <v>558.20000000000005</v>
      </c>
      <c r="FR225">
        <v>1.0025999999999999</v>
      </c>
      <c r="FS225">
        <v>1.075</v>
      </c>
      <c r="FT225">
        <v>558.1</v>
      </c>
      <c r="FU225">
        <v>465</v>
      </c>
      <c r="FV225">
        <v>441.6</v>
      </c>
      <c r="FW225">
        <v>40.6</v>
      </c>
      <c r="FX225">
        <v>178.1</v>
      </c>
      <c r="FY225">
        <v>710.4</v>
      </c>
      <c r="FZ225">
        <v>486.2</v>
      </c>
      <c r="GA225">
        <v>470.8</v>
      </c>
      <c r="GB225">
        <v>444.2</v>
      </c>
      <c r="GC225">
        <v>419.6</v>
      </c>
      <c r="GD225">
        <v>385.7</v>
      </c>
      <c r="GE225">
        <v>364.9</v>
      </c>
      <c r="GF225">
        <v>345.8</v>
      </c>
      <c r="GG225">
        <v>370.9</v>
      </c>
      <c r="GH225">
        <v>405.9</v>
      </c>
    </row>
    <row r="226" spans="1:190" x14ac:dyDescent="0.25">
      <c r="A226" t="s">
        <v>5849</v>
      </c>
      <c r="B226" t="s">
        <v>6559</v>
      </c>
      <c r="C226" t="s">
        <v>3143</v>
      </c>
      <c r="D226" t="s">
        <v>3144</v>
      </c>
      <c r="E226" t="s">
        <v>3145</v>
      </c>
      <c r="F226" t="s">
        <v>7274</v>
      </c>
      <c r="G226" t="s">
        <v>7275</v>
      </c>
      <c r="H226">
        <v>1987</v>
      </c>
      <c r="I226" t="s">
        <v>5850</v>
      </c>
      <c r="J226" t="s">
        <v>5540</v>
      </c>
      <c r="K226" t="s">
        <v>924</v>
      </c>
      <c r="L226" t="s">
        <v>1698</v>
      </c>
      <c r="M226" t="s">
        <v>1782</v>
      </c>
      <c r="N226">
        <v>620</v>
      </c>
      <c r="O226" s="96">
        <v>45382.872002314813</v>
      </c>
      <c r="P226">
        <v>12.029</v>
      </c>
      <c r="Q226">
        <v>10.573</v>
      </c>
      <c r="R226">
        <v>2.1360000000000001</v>
      </c>
      <c r="S226">
        <v>3.62</v>
      </c>
      <c r="T226">
        <v>6582</v>
      </c>
      <c r="U226">
        <v>0</v>
      </c>
      <c r="V226">
        <v>0.13</v>
      </c>
      <c r="W226">
        <v>604.9</v>
      </c>
      <c r="X226">
        <v>0.90649999999999997</v>
      </c>
      <c r="Y226">
        <v>661.9</v>
      </c>
      <c r="Z226">
        <v>1.1099000000000001</v>
      </c>
      <c r="AA226">
        <v>540.6</v>
      </c>
      <c r="AB226">
        <v>975.2</v>
      </c>
      <c r="AC226">
        <v>786.8</v>
      </c>
      <c r="AD226">
        <v>688.6</v>
      </c>
      <c r="AE226">
        <v>635.1</v>
      </c>
      <c r="AF226">
        <v>602.5</v>
      </c>
      <c r="AG226">
        <v>580.29999999999995</v>
      </c>
      <c r="AH226">
        <v>553.4</v>
      </c>
      <c r="AI226">
        <v>0</v>
      </c>
      <c r="AJ226">
        <v>0</v>
      </c>
      <c r="AK226">
        <v>0</v>
      </c>
      <c r="AL226">
        <v>0</v>
      </c>
      <c r="AM226">
        <v>0</v>
      </c>
      <c r="AN226">
        <v>0</v>
      </c>
      <c r="AO226">
        <v>0</v>
      </c>
      <c r="AP226">
        <v>752</v>
      </c>
      <c r="AQ226">
        <v>620.79999999999995</v>
      </c>
      <c r="AR226">
        <v>556.20000000000005</v>
      </c>
      <c r="AS226">
        <v>522.70000000000005</v>
      </c>
      <c r="AT226">
        <v>502.5</v>
      </c>
      <c r="AU226">
        <v>488.9</v>
      </c>
      <c r="AV226">
        <v>469.5</v>
      </c>
      <c r="AW226">
        <v>0</v>
      </c>
      <c r="AX226">
        <v>0</v>
      </c>
      <c r="AY226">
        <v>0</v>
      </c>
      <c r="AZ226">
        <v>0</v>
      </c>
      <c r="BA226">
        <v>0</v>
      </c>
      <c r="BB226">
        <v>0</v>
      </c>
      <c r="BC226">
        <v>0</v>
      </c>
      <c r="BD226">
        <v>976.3</v>
      </c>
      <c r="BE226">
        <v>742.1</v>
      </c>
      <c r="BF226">
        <v>623.6</v>
      </c>
      <c r="BG226">
        <v>556.9</v>
      </c>
      <c r="BH226">
        <v>521</v>
      </c>
      <c r="BI226">
        <v>493.4</v>
      </c>
      <c r="BJ226">
        <v>451</v>
      </c>
      <c r="BK226">
        <v>42.7</v>
      </c>
      <c r="BL226">
        <v>40.4</v>
      </c>
      <c r="BM226">
        <v>39.1</v>
      </c>
      <c r="BN226">
        <v>38.200000000000003</v>
      </c>
      <c r="BO226">
        <v>37.799999999999997</v>
      </c>
      <c r="BP226">
        <v>37.6</v>
      </c>
      <c r="BQ226">
        <v>37.5</v>
      </c>
      <c r="BR226">
        <v>143.30000000000001</v>
      </c>
      <c r="BS226">
        <v>147.80000000000001</v>
      </c>
      <c r="BT226">
        <v>150.80000000000001</v>
      </c>
      <c r="BU226">
        <v>156.1</v>
      </c>
      <c r="BV226">
        <v>163.9</v>
      </c>
      <c r="BW226">
        <v>175.8</v>
      </c>
      <c r="BX226">
        <v>178.1</v>
      </c>
      <c r="BY226">
        <v>965.1</v>
      </c>
      <c r="BZ226">
        <v>801.1</v>
      </c>
      <c r="CA226">
        <v>726.1</v>
      </c>
      <c r="CB226">
        <v>695.8</v>
      </c>
      <c r="CC226">
        <v>680.6</v>
      </c>
      <c r="CD226">
        <v>673.7</v>
      </c>
      <c r="CE226">
        <v>665.8</v>
      </c>
      <c r="CF226">
        <v>637.1</v>
      </c>
      <c r="CG226">
        <v>546.29999999999995</v>
      </c>
      <c r="CH226">
        <v>507</v>
      </c>
      <c r="CI226">
        <v>491.2</v>
      </c>
      <c r="CJ226">
        <v>484.3</v>
      </c>
      <c r="CK226">
        <v>480.9</v>
      </c>
      <c r="CL226">
        <v>476.3</v>
      </c>
      <c r="CM226">
        <v>607.9</v>
      </c>
      <c r="CN226">
        <v>528.70000000000005</v>
      </c>
      <c r="CO226">
        <v>494.1</v>
      </c>
      <c r="CP226">
        <v>478.6</v>
      </c>
      <c r="CQ226">
        <v>471.8</v>
      </c>
      <c r="CR226">
        <v>468.4</v>
      </c>
      <c r="CS226">
        <v>463.1</v>
      </c>
      <c r="CT226">
        <v>590.79999999999995</v>
      </c>
      <c r="CU226">
        <v>517.9</v>
      </c>
      <c r="CV226">
        <v>485</v>
      </c>
      <c r="CW226">
        <v>467.4</v>
      </c>
      <c r="CX226">
        <v>456.8</v>
      </c>
      <c r="CY226">
        <v>451.5</v>
      </c>
      <c r="CZ226">
        <v>442.7</v>
      </c>
      <c r="DA226">
        <v>603.9</v>
      </c>
      <c r="DB226">
        <v>523</v>
      </c>
      <c r="DC226">
        <v>485.7</v>
      </c>
      <c r="DD226">
        <v>464.9</v>
      </c>
      <c r="DE226">
        <v>450</v>
      </c>
      <c r="DF226">
        <v>438.6</v>
      </c>
      <c r="DG226">
        <v>424.4</v>
      </c>
      <c r="DH226">
        <v>629.1</v>
      </c>
      <c r="DI226">
        <v>523.6</v>
      </c>
      <c r="DJ226">
        <v>478.3</v>
      </c>
      <c r="DK226">
        <v>455.1</v>
      </c>
      <c r="DL226">
        <v>439.6</v>
      </c>
      <c r="DM226">
        <v>429.4</v>
      </c>
      <c r="DN226">
        <v>413</v>
      </c>
      <c r="DO226">
        <v>645.5</v>
      </c>
      <c r="DP226">
        <v>532.70000000000005</v>
      </c>
      <c r="DQ226">
        <v>481.9</v>
      </c>
      <c r="DR226">
        <v>454.9</v>
      </c>
      <c r="DS226">
        <v>434</v>
      </c>
      <c r="DT226">
        <v>417.1</v>
      </c>
      <c r="DU226">
        <v>395.9</v>
      </c>
      <c r="DV226">
        <v>717</v>
      </c>
      <c r="DW226">
        <v>577.1</v>
      </c>
      <c r="DX226">
        <v>505.3</v>
      </c>
      <c r="DY226">
        <v>469.6</v>
      </c>
      <c r="DZ226">
        <v>445.3</v>
      </c>
      <c r="EA226">
        <v>423.7</v>
      </c>
      <c r="EB226">
        <v>384.1</v>
      </c>
      <c r="EC226">
        <v>853.4</v>
      </c>
      <c r="ED226">
        <v>669.1</v>
      </c>
      <c r="EE226">
        <v>564.20000000000005</v>
      </c>
      <c r="EF226">
        <v>503.2</v>
      </c>
      <c r="EG226">
        <v>470.3</v>
      </c>
      <c r="EH226">
        <v>447.3</v>
      </c>
      <c r="EI226">
        <v>407.2</v>
      </c>
      <c r="EJ226">
        <v>985.4</v>
      </c>
      <c r="EK226">
        <v>772.6</v>
      </c>
      <c r="EL226">
        <v>651.1</v>
      </c>
      <c r="EM226">
        <v>574.29999999999995</v>
      </c>
      <c r="EN226">
        <v>524.4</v>
      </c>
      <c r="EO226">
        <v>487</v>
      </c>
      <c r="EP226">
        <v>441.1</v>
      </c>
      <c r="EQ226">
        <v>0.87409999999999999</v>
      </c>
      <c r="ER226">
        <v>1.1173</v>
      </c>
      <c r="ES226">
        <v>1.1967000000000001</v>
      </c>
      <c r="ET226">
        <v>0.65010000000000001</v>
      </c>
      <c r="EU226">
        <v>0.86860000000000004</v>
      </c>
      <c r="EV226">
        <v>0.99250000000000005</v>
      </c>
      <c r="EW226">
        <v>0</v>
      </c>
      <c r="EX226">
        <v>0</v>
      </c>
      <c r="EY226">
        <v>2024</v>
      </c>
      <c r="EZ226">
        <v>0.97970000000000002</v>
      </c>
      <c r="FA226">
        <v>612.4</v>
      </c>
      <c r="FB226" t="s">
        <v>7141</v>
      </c>
      <c r="FC226">
        <v>9.3070000000000004</v>
      </c>
      <c r="FD226">
        <v>6642</v>
      </c>
      <c r="FE226">
        <v>27.3</v>
      </c>
      <c r="FF226">
        <v>41.8</v>
      </c>
      <c r="FG226">
        <v>29.1</v>
      </c>
      <c r="FH226">
        <v>0</v>
      </c>
      <c r="FI226">
        <v>77</v>
      </c>
      <c r="FJ226">
        <v>718.4</v>
      </c>
      <c r="FK226">
        <v>559.6</v>
      </c>
      <c r="FL226">
        <v>501.4</v>
      </c>
      <c r="FM226">
        <v>922.9</v>
      </c>
      <c r="FN226">
        <v>690.8</v>
      </c>
      <c r="FO226">
        <v>604.5</v>
      </c>
      <c r="FP226">
        <v>605.29999999999995</v>
      </c>
      <c r="FQ226">
        <v>575.79999999999995</v>
      </c>
      <c r="FR226">
        <v>0.99119999999999997</v>
      </c>
      <c r="FS226">
        <v>1.042</v>
      </c>
      <c r="FT226">
        <v>561.9</v>
      </c>
      <c r="FU226">
        <v>467.3</v>
      </c>
      <c r="FV226">
        <v>445.7</v>
      </c>
      <c r="FW226">
        <v>37.799999999999997</v>
      </c>
      <c r="FX226">
        <v>176.6</v>
      </c>
      <c r="FY226">
        <v>686</v>
      </c>
      <c r="FZ226">
        <v>488.9</v>
      </c>
      <c r="GA226">
        <v>473.4</v>
      </c>
      <c r="GB226">
        <v>445.2</v>
      </c>
      <c r="GC226">
        <v>417</v>
      </c>
      <c r="GD226">
        <v>394</v>
      </c>
      <c r="GE226">
        <v>365.1</v>
      </c>
      <c r="GF226">
        <v>344.9</v>
      </c>
      <c r="GG226">
        <v>403.1</v>
      </c>
      <c r="GH226">
        <v>437.8</v>
      </c>
    </row>
    <row r="227" spans="1:190" x14ac:dyDescent="0.25">
      <c r="A227" t="s">
        <v>5543</v>
      </c>
      <c r="B227" t="s">
        <v>6076</v>
      </c>
      <c r="C227" t="s">
        <v>6077</v>
      </c>
      <c r="D227" t="s">
        <v>6078</v>
      </c>
      <c r="E227" t="s">
        <v>6079</v>
      </c>
      <c r="F227" t="s">
        <v>442</v>
      </c>
      <c r="G227" t="s">
        <v>2338</v>
      </c>
      <c r="H227">
        <v>1992</v>
      </c>
      <c r="I227" t="s">
        <v>5540</v>
      </c>
      <c r="J227" t="s">
        <v>5540</v>
      </c>
      <c r="K227" t="s">
        <v>924</v>
      </c>
      <c r="L227" t="s">
        <v>1698</v>
      </c>
      <c r="M227" t="s">
        <v>1781</v>
      </c>
      <c r="N227">
        <v>640</v>
      </c>
      <c r="O227" s="96">
        <v>45387.356678240743</v>
      </c>
      <c r="P227">
        <v>12.201000000000001</v>
      </c>
      <c r="Q227">
        <v>10.789</v>
      </c>
      <c r="R227">
        <v>2.6219999999999999</v>
      </c>
      <c r="S227">
        <v>3.7</v>
      </c>
      <c r="T227">
        <v>5333</v>
      </c>
      <c r="U227">
        <v>0</v>
      </c>
      <c r="V227">
        <v>0.13</v>
      </c>
      <c r="W227">
        <v>578.29999999999995</v>
      </c>
      <c r="X227">
        <v>0.94689999999999996</v>
      </c>
      <c r="Y227">
        <v>633.70000000000005</v>
      </c>
      <c r="Z227">
        <v>1.1631</v>
      </c>
      <c r="AA227">
        <v>515.9</v>
      </c>
      <c r="AB227">
        <v>941.2</v>
      </c>
      <c r="AC227">
        <v>758</v>
      </c>
      <c r="AD227">
        <v>660.7</v>
      </c>
      <c r="AE227">
        <v>607.70000000000005</v>
      </c>
      <c r="AF227">
        <v>575.4</v>
      </c>
      <c r="AG227">
        <v>552.1</v>
      </c>
      <c r="AH227">
        <v>521.70000000000005</v>
      </c>
      <c r="AI227">
        <v>0</v>
      </c>
      <c r="AJ227">
        <v>0</v>
      </c>
      <c r="AK227">
        <v>0</v>
      </c>
      <c r="AL227">
        <v>0</v>
      </c>
      <c r="AM227">
        <v>0</v>
      </c>
      <c r="AN227">
        <v>0</v>
      </c>
      <c r="AO227">
        <v>0</v>
      </c>
      <c r="AP227">
        <v>723.3</v>
      </c>
      <c r="AQ227">
        <v>594.9</v>
      </c>
      <c r="AR227">
        <v>532.29999999999995</v>
      </c>
      <c r="AS227">
        <v>499.3</v>
      </c>
      <c r="AT227">
        <v>478.4</v>
      </c>
      <c r="AU227">
        <v>463</v>
      </c>
      <c r="AV227">
        <v>439.4</v>
      </c>
      <c r="AW227">
        <v>0</v>
      </c>
      <c r="AX227">
        <v>0</v>
      </c>
      <c r="AY227">
        <v>0</v>
      </c>
      <c r="AZ227">
        <v>0</v>
      </c>
      <c r="BA227">
        <v>0</v>
      </c>
      <c r="BB227">
        <v>0</v>
      </c>
      <c r="BC227">
        <v>0</v>
      </c>
      <c r="BD227">
        <v>942.7</v>
      </c>
      <c r="BE227">
        <v>714.6</v>
      </c>
      <c r="BF227">
        <v>597.79999999999995</v>
      </c>
      <c r="BG227">
        <v>532</v>
      </c>
      <c r="BH227">
        <v>496.2</v>
      </c>
      <c r="BI227">
        <v>467.1</v>
      </c>
      <c r="BJ227">
        <v>421.6</v>
      </c>
      <c r="BK227">
        <v>42.1</v>
      </c>
      <c r="BL227">
        <v>40</v>
      </c>
      <c r="BM227">
        <v>38.200000000000003</v>
      </c>
      <c r="BN227">
        <v>37.200000000000003</v>
      </c>
      <c r="BO227">
        <v>37.1</v>
      </c>
      <c r="BP227">
        <v>36.799999999999997</v>
      </c>
      <c r="BQ227">
        <v>36.700000000000003</v>
      </c>
      <c r="BR227">
        <v>139.80000000000001</v>
      </c>
      <c r="BS227">
        <v>145.80000000000001</v>
      </c>
      <c r="BT227">
        <v>149.6</v>
      </c>
      <c r="BU227">
        <v>155.6</v>
      </c>
      <c r="BV227">
        <v>163.69999999999999</v>
      </c>
      <c r="BW227">
        <v>175.4</v>
      </c>
      <c r="BX227">
        <v>177.2</v>
      </c>
      <c r="BY227">
        <v>926.2</v>
      </c>
      <c r="BZ227">
        <v>762.9</v>
      </c>
      <c r="CA227">
        <v>690.6</v>
      </c>
      <c r="CB227">
        <v>662</v>
      </c>
      <c r="CC227">
        <v>647</v>
      </c>
      <c r="CD227">
        <v>637.20000000000005</v>
      </c>
      <c r="CE227">
        <v>626.79999999999995</v>
      </c>
      <c r="CF227">
        <v>614.70000000000005</v>
      </c>
      <c r="CG227">
        <v>522.9</v>
      </c>
      <c r="CH227">
        <v>486.6</v>
      </c>
      <c r="CI227">
        <v>472.3</v>
      </c>
      <c r="CJ227">
        <v>465</v>
      </c>
      <c r="CK227">
        <v>460</v>
      </c>
      <c r="CL227">
        <v>453.9</v>
      </c>
      <c r="CM227">
        <v>586.4</v>
      </c>
      <c r="CN227">
        <v>506.3</v>
      </c>
      <c r="CO227">
        <v>474</v>
      </c>
      <c r="CP227">
        <v>459.8</v>
      </c>
      <c r="CQ227">
        <v>452.5</v>
      </c>
      <c r="CR227">
        <v>447.3</v>
      </c>
      <c r="CS227">
        <v>440.5</v>
      </c>
      <c r="CT227">
        <v>568.79999999999995</v>
      </c>
      <c r="CU227">
        <v>495.6</v>
      </c>
      <c r="CV227">
        <v>464.3</v>
      </c>
      <c r="CW227">
        <v>447.1</v>
      </c>
      <c r="CX227">
        <v>435.8</v>
      </c>
      <c r="CY227">
        <v>428.7</v>
      </c>
      <c r="CZ227">
        <v>418.6</v>
      </c>
      <c r="DA227">
        <v>581.9</v>
      </c>
      <c r="DB227">
        <v>500</v>
      </c>
      <c r="DC227">
        <v>464.1</v>
      </c>
      <c r="DD227">
        <v>443</v>
      </c>
      <c r="DE227">
        <v>427</v>
      </c>
      <c r="DF227">
        <v>414.6</v>
      </c>
      <c r="DG227">
        <v>397.6</v>
      </c>
      <c r="DH227">
        <v>591.79999999999995</v>
      </c>
      <c r="DI227">
        <v>493.7</v>
      </c>
      <c r="DJ227">
        <v>453.5</v>
      </c>
      <c r="DK227">
        <v>430.1</v>
      </c>
      <c r="DL227">
        <v>413.2</v>
      </c>
      <c r="DM227">
        <v>401.6</v>
      </c>
      <c r="DN227">
        <v>381.5</v>
      </c>
      <c r="DO227">
        <v>612.20000000000005</v>
      </c>
      <c r="DP227">
        <v>504</v>
      </c>
      <c r="DQ227">
        <v>457.9</v>
      </c>
      <c r="DR227">
        <v>430.2</v>
      </c>
      <c r="DS227">
        <v>407.5</v>
      </c>
      <c r="DT227">
        <v>388.5</v>
      </c>
      <c r="DU227">
        <v>360.1</v>
      </c>
      <c r="DV227">
        <v>689.2</v>
      </c>
      <c r="DW227">
        <v>551.29999999999995</v>
      </c>
      <c r="DX227">
        <v>483.6</v>
      </c>
      <c r="DY227">
        <v>448.5</v>
      </c>
      <c r="DZ227">
        <v>421.6</v>
      </c>
      <c r="EA227">
        <v>396.9</v>
      </c>
      <c r="EB227">
        <v>346.7</v>
      </c>
      <c r="EC227">
        <v>828.1</v>
      </c>
      <c r="ED227">
        <v>652.20000000000005</v>
      </c>
      <c r="EE227">
        <v>546.20000000000005</v>
      </c>
      <c r="EF227">
        <v>484.2</v>
      </c>
      <c r="EG227">
        <v>450.5</v>
      </c>
      <c r="EH227">
        <v>424.5</v>
      </c>
      <c r="EI227">
        <v>376</v>
      </c>
      <c r="EJ227">
        <v>956.2</v>
      </c>
      <c r="EK227">
        <v>753.1</v>
      </c>
      <c r="EL227">
        <v>630.70000000000005</v>
      </c>
      <c r="EM227">
        <v>553.29999999999995</v>
      </c>
      <c r="EN227">
        <v>503.8</v>
      </c>
      <c r="EO227">
        <v>466.9</v>
      </c>
      <c r="EP227">
        <v>416.6</v>
      </c>
      <c r="EQ227">
        <v>0.9103</v>
      </c>
      <c r="ER227">
        <v>1.1695</v>
      </c>
      <c r="ES227">
        <v>1.1877</v>
      </c>
      <c r="ET227">
        <v>0.64570000000000005</v>
      </c>
      <c r="EU227">
        <v>0.86899999999999999</v>
      </c>
      <c r="EV227">
        <v>0.995</v>
      </c>
      <c r="EW227">
        <v>0</v>
      </c>
      <c r="EX227">
        <v>0</v>
      </c>
      <c r="EY227">
        <v>2024</v>
      </c>
      <c r="EZ227">
        <v>0.97230000000000005</v>
      </c>
      <c r="FA227">
        <v>617.1</v>
      </c>
      <c r="FB227" t="s">
        <v>6567</v>
      </c>
      <c r="FC227">
        <v>8.5180000000000007</v>
      </c>
      <c r="FD227">
        <v>3717</v>
      </c>
      <c r="FE227">
        <v>20.3</v>
      </c>
      <c r="FF227">
        <v>33.200000000000003</v>
      </c>
      <c r="FG227">
        <v>18.600000000000001</v>
      </c>
      <c r="FH227">
        <v>57.9</v>
      </c>
      <c r="FI227">
        <v>49.9</v>
      </c>
      <c r="FJ227">
        <v>716.1</v>
      </c>
      <c r="FK227">
        <v>564.5</v>
      </c>
      <c r="FL227">
        <v>505.2</v>
      </c>
      <c r="FM227">
        <v>929.2</v>
      </c>
      <c r="FN227">
        <v>690.4</v>
      </c>
      <c r="FO227">
        <v>603</v>
      </c>
      <c r="FP227">
        <v>611.4</v>
      </c>
      <c r="FQ227">
        <v>577.4</v>
      </c>
      <c r="FR227">
        <v>0.98129999999999995</v>
      </c>
      <c r="FS227">
        <v>1.0390999999999999</v>
      </c>
      <c r="FT227">
        <v>558.5</v>
      </c>
      <c r="FU227">
        <v>459.5</v>
      </c>
      <c r="FV227">
        <v>436.5</v>
      </c>
      <c r="FW227">
        <v>38.5</v>
      </c>
      <c r="FX227">
        <v>138.30000000000001</v>
      </c>
      <c r="FY227">
        <v>709.4</v>
      </c>
      <c r="FZ227">
        <v>504.6</v>
      </c>
      <c r="GA227">
        <v>487.9</v>
      </c>
      <c r="GB227">
        <v>459.7</v>
      </c>
      <c r="GC227">
        <v>429.3</v>
      </c>
      <c r="GD227">
        <v>362.1</v>
      </c>
      <c r="GE227">
        <v>326.60000000000002</v>
      </c>
      <c r="GF227">
        <v>293.3</v>
      </c>
      <c r="GG227">
        <v>352.9</v>
      </c>
      <c r="GH227">
        <v>407.6</v>
      </c>
    </row>
    <row r="228" spans="1:190" x14ac:dyDescent="0.25">
      <c r="A228" t="s">
        <v>5729</v>
      </c>
      <c r="B228" t="s">
        <v>6400</v>
      </c>
      <c r="C228" t="s">
        <v>2335</v>
      </c>
      <c r="D228" t="s">
        <v>2336</v>
      </c>
      <c r="E228" t="s">
        <v>7232</v>
      </c>
      <c r="F228" t="s">
        <v>442</v>
      </c>
      <c r="G228" t="s">
        <v>2338</v>
      </c>
      <c r="H228">
        <v>1991</v>
      </c>
      <c r="I228" t="s">
        <v>5540</v>
      </c>
      <c r="J228" t="s">
        <v>5540</v>
      </c>
      <c r="K228" t="s">
        <v>924</v>
      </c>
      <c r="L228" t="s">
        <v>1698</v>
      </c>
      <c r="M228" t="s">
        <v>1781</v>
      </c>
      <c r="N228">
        <v>1276</v>
      </c>
      <c r="O228" s="96">
        <v>45382.868981481479</v>
      </c>
      <c r="P228">
        <v>16.015000000000001</v>
      </c>
      <c r="Q228">
        <v>14.327</v>
      </c>
      <c r="R228">
        <v>2.9049999999999998</v>
      </c>
      <c r="S228">
        <v>4.54</v>
      </c>
      <c r="T228">
        <v>12771</v>
      </c>
      <c r="U228">
        <v>0</v>
      </c>
      <c r="V228">
        <v>0.18</v>
      </c>
      <c r="W228">
        <v>527.5</v>
      </c>
      <c r="X228">
        <v>1.0402</v>
      </c>
      <c r="Y228">
        <v>576.79999999999995</v>
      </c>
      <c r="Z228">
        <v>1.2829999999999999</v>
      </c>
      <c r="AA228">
        <v>467.7</v>
      </c>
      <c r="AB228">
        <v>881.9</v>
      </c>
      <c r="AC228">
        <v>702</v>
      </c>
      <c r="AD228">
        <v>604.29999999999995</v>
      </c>
      <c r="AE228">
        <v>549.9</v>
      </c>
      <c r="AF228">
        <v>518.29999999999995</v>
      </c>
      <c r="AG228">
        <v>496.3</v>
      </c>
      <c r="AH228">
        <v>467.3</v>
      </c>
      <c r="AI228">
        <v>0</v>
      </c>
      <c r="AJ228">
        <v>0</v>
      </c>
      <c r="AK228">
        <v>0</v>
      </c>
      <c r="AL228">
        <v>0</v>
      </c>
      <c r="AM228">
        <v>0</v>
      </c>
      <c r="AN228">
        <v>0</v>
      </c>
      <c r="AO228">
        <v>0</v>
      </c>
      <c r="AP228">
        <v>677.1</v>
      </c>
      <c r="AQ228">
        <v>548.9</v>
      </c>
      <c r="AR228">
        <v>484</v>
      </c>
      <c r="AS228">
        <v>450</v>
      </c>
      <c r="AT228">
        <v>429.5</v>
      </c>
      <c r="AU228">
        <v>415.1</v>
      </c>
      <c r="AV228">
        <v>393.8</v>
      </c>
      <c r="AW228">
        <v>0</v>
      </c>
      <c r="AX228">
        <v>0</v>
      </c>
      <c r="AY228">
        <v>0</v>
      </c>
      <c r="AZ228">
        <v>0</v>
      </c>
      <c r="BA228">
        <v>0</v>
      </c>
      <c r="BB228">
        <v>0</v>
      </c>
      <c r="BC228">
        <v>0</v>
      </c>
      <c r="BD228">
        <v>881</v>
      </c>
      <c r="BE228">
        <v>660.6</v>
      </c>
      <c r="BF228">
        <v>545.29999999999995</v>
      </c>
      <c r="BG228">
        <v>479.9</v>
      </c>
      <c r="BH228">
        <v>445.7</v>
      </c>
      <c r="BI228">
        <v>419.3</v>
      </c>
      <c r="BJ228">
        <v>378.8</v>
      </c>
      <c r="BK228">
        <v>43.2</v>
      </c>
      <c r="BL228">
        <v>41</v>
      </c>
      <c r="BM228">
        <v>39.200000000000003</v>
      </c>
      <c r="BN228">
        <v>37.9</v>
      </c>
      <c r="BO228">
        <v>37.1</v>
      </c>
      <c r="BP228">
        <v>36.700000000000003</v>
      </c>
      <c r="BQ228">
        <v>36.6</v>
      </c>
      <c r="BR228">
        <v>142.1</v>
      </c>
      <c r="BS228">
        <v>141.6</v>
      </c>
      <c r="BT228">
        <v>146.19999999999999</v>
      </c>
      <c r="BU228">
        <v>152</v>
      </c>
      <c r="BV228">
        <v>158.1</v>
      </c>
      <c r="BW228">
        <v>166.8</v>
      </c>
      <c r="BX228">
        <v>176.8</v>
      </c>
      <c r="BY228">
        <v>891.4</v>
      </c>
      <c r="BZ228">
        <v>719.9</v>
      </c>
      <c r="CA228">
        <v>634.29999999999995</v>
      </c>
      <c r="CB228">
        <v>593.5</v>
      </c>
      <c r="CC228">
        <v>574.6</v>
      </c>
      <c r="CD228">
        <v>563.1</v>
      </c>
      <c r="CE228">
        <v>550.29999999999995</v>
      </c>
      <c r="CF228">
        <v>582.79999999999995</v>
      </c>
      <c r="CG228">
        <v>485.6</v>
      </c>
      <c r="CH228">
        <v>440.4</v>
      </c>
      <c r="CI228">
        <v>420.8</v>
      </c>
      <c r="CJ228">
        <v>411.6</v>
      </c>
      <c r="CK228">
        <v>406.9</v>
      </c>
      <c r="CL228">
        <v>400</v>
      </c>
      <c r="CM228">
        <v>552.1</v>
      </c>
      <c r="CN228">
        <v>466.8</v>
      </c>
      <c r="CO228">
        <v>428.4</v>
      </c>
      <c r="CP228">
        <v>410.7</v>
      </c>
      <c r="CQ228">
        <v>401.1</v>
      </c>
      <c r="CR228">
        <v>395.6</v>
      </c>
      <c r="CS228">
        <v>389.2</v>
      </c>
      <c r="CT228">
        <v>533.29999999999995</v>
      </c>
      <c r="CU228">
        <v>455.3</v>
      </c>
      <c r="CV228">
        <v>420.6</v>
      </c>
      <c r="CW228">
        <v>402.3</v>
      </c>
      <c r="CX228">
        <v>390.4</v>
      </c>
      <c r="CY228">
        <v>381.5</v>
      </c>
      <c r="CZ228">
        <v>372</v>
      </c>
      <c r="DA228">
        <v>548.6</v>
      </c>
      <c r="DB228">
        <v>460.4</v>
      </c>
      <c r="DC228">
        <v>420.6</v>
      </c>
      <c r="DD228">
        <v>401.5</v>
      </c>
      <c r="DE228">
        <v>386.9</v>
      </c>
      <c r="DF228">
        <v>374.7</v>
      </c>
      <c r="DG228">
        <v>356.5</v>
      </c>
      <c r="DH228">
        <v>548.4</v>
      </c>
      <c r="DI228">
        <v>450.7</v>
      </c>
      <c r="DJ228">
        <v>409.2</v>
      </c>
      <c r="DK228">
        <v>388.1</v>
      </c>
      <c r="DL228">
        <v>372.5</v>
      </c>
      <c r="DM228">
        <v>362.2</v>
      </c>
      <c r="DN228">
        <v>344.9</v>
      </c>
      <c r="DO228">
        <v>564.6</v>
      </c>
      <c r="DP228">
        <v>458.8</v>
      </c>
      <c r="DQ228">
        <v>412.6</v>
      </c>
      <c r="DR228">
        <v>388.4</v>
      </c>
      <c r="DS228">
        <v>369.4</v>
      </c>
      <c r="DT228">
        <v>352.7</v>
      </c>
      <c r="DU228">
        <v>328</v>
      </c>
      <c r="DV228">
        <v>633.5</v>
      </c>
      <c r="DW228">
        <v>502.4</v>
      </c>
      <c r="DX228">
        <v>435</v>
      </c>
      <c r="DY228">
        <v>402.1</v>
      </c>
      <c r="DZ228">
        <v>379.8</v>
      </c>
      <c r="EA228">
        <v>359.5</v>
      </c>
      <c r="EB228">
        <v>320.7</v>
      </c>
      <c r="EC228">
        <v>755.6</v>
      </c>
      <c r="ED228">
        <v>592.5</v>
      </c>
      <c r="EE228">
        <v>497.3</v>
      </c>
      <c r="EF228">
        <v>439.3</v>
      </c>
      <c r="EG228">
        <v>407.3</v>
      </c>
      <c r="EH228">
        <v>385.9</v>
      </c>
      <c r="EI228">
        <v>347.4</v>
      </c>
      <c r="EJ228">
        <v>872.4</v>
      </c>
      <c r="EK228">
        <v>684.2</v>
      </c>
      <c r="EL228">
        <v>574.20000000000005</v>
      </c>
      <c r="EM228">
        <v>506.4</v>
      </c>
      <c r="EN228">
        <v>462</v>
      </c>
      <c r="EO228">
        <v>429.5</v>
      </c>
      <c r="EP228">
        <v>384.4</v>
      </c>
      <c r="EQ228">
        <v>0.9788</v>
      </c>
      <c r="ER228">
        <v>1.2918000000000001</v>
      </c>
      <c r="ES228">
        <v>1.1215999999999999</v>
      </c>
      <c r="ET228">
        <v>0.61570000000000003</v>
      </c>
      <c r="EU228">
        <v>0.81640000000000001</v>
      </c>
      <c r="EV228">
        <v>0.92600000000000005</v>
      </c>
      <c r="EW228">
        <v>0</v>
      </c>
      <c r="EX228">
        <v>0</v>
      </c>
      <c r="EY228">
        <v>2024</v>
      </c>
      <c r="EZ228">
        <v>0.91649999999999998</v>
      </c>
      <c r="FA228">
        <v>654.70000000000005</v>
      </c>
      <c r="FB228" t="s">
        <v>6691</v>
      </c>
      <c r="FC228">
        <v>7.4109999999999996</v>
      </c>
      <c r="FD228">
        <v>2294</v>
      </c>
      <c r="FE228">
        <v>14.4</v>
      </c>
      <c r="FF228">
        <v>21.1</v>
      </c>
      <c r="FG228">
        <v>14.7</v>
      </c>
      <c r="FH228">
        <v>0</v>
      </c>
      <c r="FI228">
        <v>53</v>
      </c>
      <c r="FJ228">
        <v>764.7</v>
      </c>
      <c r="FK228">
        <v>601.9</v>
      </c>
      <c r="FL228">
        <v>535</v>
      </c>
      <c r="FM228">
        <v>974.5</v>
      </c>
      <c r="FN228">
        <v>734.9</v>
      </c>
      <c r="FO228">
        <v>647.9</v>
      </c>
      <c r="FP228">
        <v>655</v>
      </c>
      <c r="FQ228">
        <v>609.9</v>
      </c>
      <c r="FR228">
        <v>0.91600000000000004</v>
      </c>
      <c r="FS228">
        <v>0.98370000000000002</v>
      </c>
      <c r="FT228">
        <v>546.9</v>
      </c>
      <c r="FU228">
        <v>463</v>
      </c>
      <c r="FV228">
        <v>440.3</v>
      </c>
      <c r="FW228">
        <v>37.1</v>
      </c>
      <c r="FX228">
        <v>141.9</v>
      </c>
      <c r="FY228">
        <v>742.8</v>
      </c>
      <c r="FZ228">
        <v>534.4</v>
      </c>
      <c r="GA228">
        <v>514.6</v>
      </c>
      <c r="GB228">
        <v>480.2</v>
      </c>
      <c r="GC228">
        <v>443.2</v>
      </c>
      <c r="GD228">
        <v>388.8</v>
      </c>
      <c r="GE228">
        <v>332.7</v>
      </c>
      <c r="GF228">
        <v>270.8</v>
      </c>
      <c r="GG228">
        <v>304.10000000000002</v>
      </c>
      <c r="GH228">
        <v>351.1</v>
      </c>
    </row>
    <row r="229" spans="1:190" x14ac:dyDescent="0.25">
      <c r="A229" t="s">
        <v>5543</v>
      </c>
      <c r="B229" t="s">
        <v>6602</v>
      </c>
      <c r="C229" t="s">
        <v>2877</v>
      </c>
      <c r="D229" t="s">
        <v>3318</v>
      </c>
      <c r="E229" t="s">
        <v>2103</v>
      </c>
      <c r="F229" t="s">
        <v>981</v>
      </c>
      <c r="G229" t="s">
        <v>982</v>
      </c>
      <c r="H229">
        <v>2000</v>
      </c>
      <c r="I229" t="s">
        <v>5622</v>
      </c>
      <c r="J229" t="s">
        <v>5540</v>
      </c>
      <c r="K229" t="s">
        <v>924</v>
      </c>
      <c r="L229" t="s">
        <v>1698</v>
      </c>
      <c r="M229" t="s">
        <v>971</v>
      </c>
      <c r="N229">
        <v>360</v>
      </c>
      <c r="O229" s="96">
        <v>45382.874189814815</v>
      </c>
      <c r="P229">
        <v>7.37</v>
      </c>
      <c r="Q229">
        <v>6.9630000000000001</v>
      </c>
      <c r="R229">
        <v>1.492</v>
      </c>
      <c r="S229">
        <v>2.4700000000000002</v>
      </c>
      <c r="T229">
        <v>876</v>
      </c>
      <c r="U229">
        <v>0</v>
      </c>
      <c r="V229">
        <v>0</v>
      </c>
      <c r="W229">
        <v>645.20000000000005</v>
      </c>
      <c r="X229">
        <v>0.84109999999999996</v>
      </c>
      <c r="Y229">
        <v>713.3</v>
      </c>
      <c r="Z229">
        <v>1.0415000000000001</v>
      </c>
      <c r="AA229">
        <v>576.1</v>
      </c>
      <c r="AB229">
        <v>1037</v>
      </c>
      <c r="AC229">
        <v>835.7</v>
      </c>
      <c r="AD229">
        <v>740</v>
      </c>
      <c r="AE229">
        <v>692.7</v>
      </c>
      <c r="AF229">
        <v>658.4</v>
      </c>
      <c r="AG229">
        <v>625.20000000000005</v>
      </c>
      <c r="AH229">
        <v>557.9</v>
      </c>
      <c r="AI229">
        <v>0</v>
      </c>
      <c r="AJ229">
        <v>0</v>
      </c>
      <c r="AK229">
        <v>0</v>
      </c>
      <c r="AL229">
        <v>0</v>
      </c>
      <c r="AM229">
        <v>0</v>
      </c>
      <c r="AN229">
        <v>0</v>
      </c>
      <c r="AO229">
        <v>0</v>
      </c>
      <c r="AP229">
        <v>799.8</v>
      </c>
      <c r="AQ229">
        <v>665.5</v>
      </c>
      <c r="AR229">
        <v>601.29999999999995</v>
      </c>
      <c r="AS229">
        <v>562.9</v>
      </c>
      <c r="AT229">
        <v>533.20000000000005</v>
      </c>
      <c r="AU229">
        <v>507</v>
      </c>
      <c r="AV229">
        <v>462.3</v>
      </c>
      <c r="AW229">
        <v>0</v>
      </c>
      <c r="AX229">
        <v>0</v>
      </c>
      <c r="AY229">
        <v>0</v>
      </c>
      <c r="AZ229">
        <v>0</v>
      </c>
      <c r="BA229">
        <v>0</v>
      </c>
      <c r="BB229">
        <v>0</v>
      </c>
      <c r="BC229">
        <v>0</v>
      </c>
      <c r="BD229">
        <v>1030.7</v>
      </c>
      <c r="BE229">
        <v>787.8</v>
      </c>
      <c r="BF229">
        <v>671.6</v>
      </c>
      <c r="BG229">
        <v>601.1</v>
      </c>
      <c r="BH229">
        <v>554.4</v>
      </c>
      <c r="BI229">
        <v>511.1</v>
      </c>
      <c r="BJ229">
        <v>435.3</v>
      </c>
      <c r="BK229">
        <v>43.2</v>
      </c>
      <c r="BL229">
        <v>40.9</v>
      </c>
      <c r="BM229">
        <v>38.299999999999997</v>
      </c>
      <c r="BN229">
        <v>37.1</v>
      </c>
      <c r="BO229">
        <v>36.9</v>
      </c>
      <c r="BP229">
        <v>36.9</v>
      </c>
      <c r="BQ229">
        <v>37.700000000000003</v>
      </c>
      <c r="BR229">
        <v>143.4</v>
      </c>
      <c r="BS229">
        <v>148</v>
      </c>
      <c r="BT229">
        <v>149.9</v>
      </c>
      <c r="BU229">
        <v>148.4</v>
      </c>
      <c r="BV229">
        <v>145.30000000000001</v>
      </c>
      <c r="BW229">
        <v>143.4</v>
      </c>
      <c r="BX229">
        <v>143.80000000000001</v>
      </c>
      <c r="BY229">
        <v>1099.7</v>
      </c>
      <c r="BZ229">
        <v>899.1</v>
      </c>
      <c r="CA229">
        <v>806.2</v>
      </c>
      <c r="CB229">
        <v>773.7</v>
      </c>
      <c r="CC229">
        <v>761.1</v>
      </c>
      <c r="CD229">
        <v>755.2</v>
      </c>
      <c r="CE229">
        <v>756.6</v>
      </c>
      <c r="CF229">
        <v>723.2</v>
      </c>
      <c r="CG229">
        <v>614.70000000000005</v>
      </c>
      <c r="CH229">
        <v>573</v>
      </c>
      <c r="CI229">
        <v>551.9</v>
      </c>
      <c r="CJ229">
        <v>541.29999999999995</v>
      </c>
      <c r="CK229">
        <v>534.4</v>
      </c>
      <c r="CL229">
        <v>527.5</v>
      </c>
      <c r="CM229">
        <v>687.8</v>
      </c>
      <c r="CN229">
        <v>596.29999999999995</v>
      </c>
      <c r="CO229">
        <v>558</v>
      </c>
      <c r="CP229">
        <v>531.6</v>
      </c>
      <c r="CQ229">
        <v>518.5</v>
      </c>
      <c r="CR229">
        <v>510</v>
      </c>
      <c r="CS229">
        <v>500.1</v>
      </c>
      <c r="CT229">
        <v>667.9</v>
      </c>
      <c r="CU229">
        <v>584.79999999999995</v>
      </c>
      <c r="CV229">
        <v>543.70000000000005</v>
      </c>
      <c r="CW229">
        <v>509.6</v>
      </c>
      <c r="CX229">
        <v>485.7</v>
      </c>
      <c r="CY229">
        <v>472</v>
      </c>
      <c r="CZ229">
        <v>453.7</v>
      </c>
      <c r="DA229">
        <v>639.1</v>
      </c>
      <c r="DB229">
        <v>566.5</v>
      </c>
      <c r="DC229">
        <v>538.1</v>
      </c>
      <c r="DD229">
        <v>506.1</v>
      </c>
      <c r="DE229">
        <v>471.3</v>
      </c>
      <c r="DF229">
        <v>441.7</v>
      </c>
      <c r="DG229">
        <v>408.7</v>
      </c>
      <c r="DH229">
        <v>627</v>
      </c>
      <c r="DI229">
        <v>547.20000000000005</v>
      </c>
      <c r="DJ229">
        <v>498.1</v>
      </c>
      <c r="DK229">
        <v>468</v>
      </c>
      <c r="DL229">
        <v>442.7</v>
      </c>
      <c r="DM229">
        <v>420.1</v>
      </c>
      <c r="DN229">
        <v>382.1</v>
      </c>
      <c r="DO229">
        <v>642.29999999999995</v>
      </c>
      <c r="DP229">
        <v>553.1</v>
      </c>
      <c r="DQ229">
        <v>496</v>
      </c>
      <c r="DR229">
        <v>449.3</v>
      </c>
      <c r="DS229">
        <v>416</v>
      </c>
      <c r="DT229">
        <v>389.8</v>
      </c>
      <c r="DU229">
        <v>343.3</v>
      </c>
      <c r="DV229">
        <v>713.9</v>
      </c>
      <c r="DW229">
        <v>588.6</v>
      </c>
      <c r="DX229">
        <v>525</v>
      </c>
      <c r="DY229">
        <v>470</v>
      </c>
      <c r="DZ229">
        <v>415.7</v>
      </c>
      <c r="EA229">
        <v>365.4</v>
      </c>
      <c r="EB229">
        <v>291.60000000000002</v>
      </c>
      <c r="EC229">
        <v>843.8</v>
      </c>
      <c r="ED229">
        <v>668.8</v>
      </c>
      <c r="EE229">
        <v>583.6</v>
      </c>
      <c r="EF229">
        <v>529.79999999999995</v>
      </c>
      <c r="EG229">
        <v>481.3</v>
      </c>
      <c r="EH229">
        <v>428.8</v>
      </c>
      <c r="EI229">
        <v>311.10000000000002</v>
      </c>
      <c r="EJ229">
        <v>974.3</v>
      </c>
      <c r="EK229">
        <v>772.2</v>
      </c>
      <c r="EL229">
        <v>673.9</v>
      </c>
      <c r="EM229">
        <v>611.79999999999995</v>
      </c>
      <c r="EN229">
        <v>555.70000000000005</v>
      </c>
      <c r="EO229">
        <v>495.1</v>
      </c>
      <c r="EP229">
        <v>359.2</v>
      </c>
      <c r="EQ229">
        <v>0.81899999999999995</v>
      </c>
      <c r="ER229">
        <v>1.0402</v>
      </c>
      <c r="ES229">
        <v>1.0142</v>
      </c>
      <c r="ET229">
        <v>0.53210000000000002</v>
      </c>
      <c r="EU229">
        <v>0.73129999999999995</v>
      </c>
      <c r="EV229">
        <v>0.84809999999999997</v>
      </c>
      <c r="EW229">
        <v>0</v>
      </c>
      <c r="EX229">
        <v>0</v>
      </c>
      <c r="EY229">
        <v>2024</v>
      </c>
      <c r="EZ229">
        <v>0.82369999999999999</v>
      </c>
      <c r="FA229">
        <v>728.4</v>
      </c>
      <c r="FB229" t="s">
        <v>6882</v>
      </c>
      <c r="FC229">
        <v>6.7759999999999998</v>
      </c>
      <c r="FD229">
        <v>6023</v>
      </c>
      <c r="FE229">
        <v>21.2</v>
      </c>
      <c r="FF229">
        <v>21.2</v>
      </c>
      <c r="FG229">
        <v>35.6</v>
      </c>
      <c r="FH229">
        <v>67.2</v>
      </c>
      <c r="FI229">
        <v>0</v>
      </c>
      <c r="FJ229">
        <v>874</v>
      </c>
      <c r="FK229">
        <v>662.8</v>
      </c>
      <c r="FL229">
        <v>591.6</v>
      </c>
      <c r="FM229">
        <v>1127.5999999999999</v>
      </c>
      <c r="FN229">
        <v>820.5</v>
      </c>
      <c r="FO229">
        <v>707.5</v>
      </c>
      <c r="FP229">
        <v>729.3</v>
      </c>
      <c r="FQ229">
        <v>672.3</v>
      </c>
      <c r="FR229">
        <v>0.82279999999999998</v>
      </c>
      <c r="FS229">
        <v>0.89249999999999996</v>
      </c>
      <c r="FT229">
        <v>668.1</v>
      </c>
      <c r="FU229">
        <v>559.20000000000005</v>
      </c>
      <c r="FV229">
        <v>529.6</v>
      </c>
      <c r="FW229">
        <v>42.6</v>
      </c>
      <c r="FX229">
        <v>179</v>
      </c>
      <c r="FY229">
        <v>842.7</v>
      </c>
      <c r="FZ229">
        <v>569.1</v>
      </c>
      <c r="GA229">
        <v>548</v>
      </c>
      <c r="GB229">
        <v>520.1</v>
      </c>
      <c r="GC229">
        <v>498.5</v>
      </c>
      <c r="GD229">
        <v>474.2</v>
      </c>
      <c r="GE229">
        <v>451.8</v>
      </c>
      <c r="GF229">
        <v>443.5</v>
      </c>
      <c r="GG229">
        <v>463.7</v>
      </c>
      <c r="GH229">
        <v>493.6</v>
      </c>
    </row>
    <row r="230" spans="1:190" x14ac:dyDescent="0.25">
      <c r="A230" t="s">
        <v>5543</v>
      </c>
      <c r="B230" t="s">
        <v>6526</v>
      </c>
      <c r="C230" t="s">
        <v>2412</v>
      </c>
      <c r="D230" t="s">
        <v>6527</v>
      </c>
      <c r="E230" t="s">
        <v>1586</v>
      </c>
      <c r="F230" t="s">
        <v>1587</v>
      </c>
      <c r="G230" t="s">
        <v>1588</v>
      </c>
      <c r="H230">
        <v>2002</v>
      </c>
      <c r="I230" t="s">
        <v>5804</v>
      </c>
      <c r="J230" t="s">
        <v>5540</v>
      </c>
      <c r="K230" t="s">
        <v>924</v>
      </c>
      <c r="L230" t="s">
        <v>2137</v>
      </c>
      <c r="M230" t="s">
        <v>1782</v>
      </c>
      <c r="N230">
        <v>680</v>
      </c>
      <c r="O230" s="96">
        <v>45382.873263888891</v>
      </c>
      <c r="P230">
        <v>10.583</v>
      </c>
      <c r="Q230">
        <v>10.051</v>
      </c>
      <c r="R230">
        <v>2.2490000000000001</v>
      </c>
      <c r="S230">
        <v>3.21</v>
      </c>
      <c r="T230">
        <v>3778</v>
      </c>
      <c r="U230">
        <v>0</v>
      </c>
      <c r="V230">
        <v>0</v>
      </c>
      <c r="W230">
        <v>573.4</v>
      </c>
      <c r="X230">
        <v>0.95279999999999998</v>
      </c>
      <c r="Y230">
        <v>629.70000000000005</v>
      </c>
      <c r="Z230">
        <v>1.167</v>
      </c>
      <c r="AA230">
        <v>514.1</v>
      </c>
      <c r="AB230">
        <v>910.1</v>
      </c>
      <c r="AC230">
        <v>737.5</v>
      </c>
      <c r="AD230">
        <v>651</v>
      </c>
      <c r="AE230">
        <v>607.4</v>
      </c>
      <c r="AF230">
        <v>578.9</v>
      </c>
      <c r="AG230">
        <v>558.70000000000005</v>
      </c>
      <c r="AH230">
        <v>528.5</v>
      </c>
      <c r="AI230">
        <v>0</v>
      </c>
      <c r="AJ230">
        <v>0</v>
      </c>
      <c r="AK230">
        <v>0</v>
      </c>
      <c r="AL230">
        <v>0</v>
      </c>
      <c r="AM230">
        <v>0</v>
      </c>
      <c r="AN230">
        <v>0</v>
      </c>
      <c r="AO230">
        <v>0</v>
      </c>
      <c r="AP230">
        <v>701.7</v>
      </c>
      <c r="AQ230">
        <v>585.6</v>
      </c>
      <c r="AR230">
        <v>530.9</v>
      </c>
      <c r="AS230">
        <v>500.6</v>
      </c>
      <c r="AT230">
        <v>479.6</v>
      </c>
      <c r="AU230">
        <v>463.2</v>
      </c>
      <c r="AV230">
        <v>437.3</v>
      </c>
      <c r="AW230">
        <v>0</v>
      </c>
      <c r="AX230">
        <v>0</v>
      </c>
      <c r="AY230">
        <v>0</v>
      </c>
      <c r="AZ230">
        <v>0</v>
      </c>
      <c r="BA230">
        <v>0</v>
      </c>
      <c r="BB230">
        <v>0</v>
      </c>
      <c r="BC230">
        <v>0</v>
      </c>
      <c r="BD230">
        <v>910.9</v>
      </c>
      <c r="BE230">
        <v>696.9</v>
      </c>
      <c r="BF230">
        <v>592.29999999999995</v>
      </c>
      <c r="BG230">
        <v>533.20000000000005</v>
      </c>
      <c r="BH230">
        <v>497.5</v>
      </c>
      <c r="BI230">
        <v>466.8</v>
      </c>
      <c r="BJ230">
        <v>417.4</v>
      </c>
      <c r="BK230">
        <v>42.7</v>
      </c>
      <c r="BL230">
        <v>40.1</v>
      </c>
      <c r="BM230">
        <v>37.6</v>
      </c>
      <c r="BN230">
        <v>36.5</v>
      </c>
      <c r="BO230">
        <v>36.299999999999997</v>
      </c>
      <c r="BP230">
        <v>36.1</v>
      </c>
      <c r="BQ230">
        <v>36</v>
      </c>
      <c r="BR230">
        <v>143.1</v>
      </c>
      <c r="BS230">
        <v>146.30000000000001</v>
      </c>
      <c r="BT230">
        <v>149.80000000000001</v>
      </c>
      <c r="BU230">
        <v>157.80000000000001</v>
      </c>
      <c r="BV230">
        <v>168.7</v>
      </c>
      <c r="BW230">
        <v>175.9</v>
      </c>
      <c r="BX230">
        <v>173.6</v>
      </c>
      <c r="BY230">
        <v>901.6</v>
      </c>
      <c r="BZ230">
        <v>748.1</v>
      </c>
      <c r="CA230">
        <v>682.7</v>
      </c>
      <c r="CB230">
        <v>659.3</v>
      </c>
      <c r="CC230">
        <v>648.20000000000005</v>
      </c>
      <c r="CD230">
        <v>642.29999999999995</v>
      </c>
      <c r="CE230">
        <v>638.1</v>
      </c>
      <c r="CF230">
        <v>595</v>
      </c>
      <c r="CG230">
        <v>516.6</v>
      </c>
      <c r="CH230">
        <v>488.6</v>
      </c>
      <c r="CI230">
        <v>476.8</v>
      </c>
      <c r="CJ230">
        <v>470.8</v>
      </c>
      <c r="CK230">
        <v>467.1</v>
      </c>
      <c r="CL230">
        <v>463.5</v>
      </c>
      <c r="CM230">
        <v>566.79999999999995</v>
      </c>
      <c r="CN230">
        <v>503.8</v>
      </c>
      <c r="CO230">
        <v>478</v>
      </c>
      <c r="CP230">
        <v>463.7</v>
      </c>
      <c r="CQ230">
        <v>456.3</v>
      </c>
      <c r="CR230">
        <v>451.6</v>
      </c>
      <c r="CS230">
        <v>446.7</v>
      </c>
      <c r="CT230">
        <v>550.70000000000005</v>
      </c>
      <c r="CU230">
        <v>496.1</v>
      </c>
      <c r="CV230">
        <v>469.1</v>
      </c>
      <c r="CW230">
        <v>448.7</v>
      </c>
      <c r="CX230">
        <v>435</v>
      </c>
      <c r="CY230">
        <v>427.4</v>
      </c>
      <c r="CZ230">
        <v>417.8</v>
      </c>
      <c r="DA230">
        <v>562.5</v>
      </c>
      <c r="DB230">
        <v>499</v>
      </c>
      <c r="DC230">
        <v>469</v>
      </c>
      <c r="DD230">
        <v>444.8</v>
      </c>
      <c r="DE230">
        <v>424.4</v>
      </c>
      <c r="DF230">
        <v>408.4</v>
      </c>
      <c r="DG230">
        <v>389.3</v>
      </c>
      <c r="DH230">
        <v>585.4</v>
      </c>
      <c r="DI230">
        <v>497.8</v>
      </c>
      <c r="DJ230">
        <v>459.8</v>
      </c>
      <c r="DK230">
        <v>431.3</v>
      </c>
      <c r="DL230">
        <v>411.3</v>
      </c>
      <c r="DM230">
        <v>396.2</v>
      </c>
      <c r="DN230">
        <v>373.4</v>
      </c>
      <c r="DO230">
        <v>603.1</v>
      </c>
      <c r="DP230">
        <v>505.5</v>
      </c>
      <c r="DQ230">
        <v>464.1</v>
      </c>
      <c r="DR230">
        <v>430.8</v>
      </c>
      <c r="DS230">
        <v>401.6</v>
      </c>
      <c r="DT230">
        <v>375.9</v>
      </c>
      <c r="DU230">
        <v>341.7</v>
      </c>
      <c r="DV230">
        <v>671</v>
      </c>
      <c r="DW230">
        <v>543.70000000000005</v>
      </c>
      <c r="DX230">
        <v>486.4</v>
      </c>
      <c r="DY230">
        <v>450.8</v>
      </c>
      <c r="DZ230">
        <v>417.7</v>
      </c>
      <c r="EA230">
        <v>385.3</v>
      </c>
      <c r="EB230">
        <v>318.8</v>
      </c>
      <c r="EC230">
        <v>795.5</v>
      </c>
      <c r="ED230">
        <v>629.5</v>
      </c>
      <c r="EE230">
        <v>536.20000000000005</v>
      </c>
      <c r="EF230">
        <v>489.5</v>
      </c>
      <c r="EG230">
        <v>457.1</v>
      </c>
      <c r="EH230">
        <v>426.7</v>
      </c>
      <c r="EI230">
        <v>366.9</v>
      </c>
      <c r="EJ230">
        <v>918.5</v>
      </c>
      <c r="EK230">
        <v>726.9</v>
      </c>
      <c r="EL230">
        <v>619.20000000000005</v>
      </c>
      <c r="EM230">
        <v>555.5</v>
      </c>
      <c r="EN230">
        <v>509.5</v>
      </c>
      <c r="EO230">
        <v>475.1</v>
      </c>
      <c r="EP230">
        <v>419</v>
      </c>
      <c r="EQ230">
        <v>0.93220000000000003</v>
      </c>
      <c r="ER230">
        <v>1.1706000000000001</v>
      </c>
      <c r="ES230">
        <v>1.2181999999999999</v>
      </c>
      <c r="ET230">
        <v>0.65980000000000005</v>
      </c>
      <c r="EU230">
        <v>0.88859999999999995</v>
      </c>
      <c r="EV230">
        <v>1.0230999999999999</v>
      </c>
      <c r="EW230">
        <v>0</v>
      </c>
      <c r="EX230">
        <v>0</v>
      </c>
      <c r="EY230">
        <v>2024</v>
      </c>
      <c r="EZ230">
        <v>0.99780000000000002</v>
      </c>
      <c r="FA230">
        <v>601.4</v>
      </c>
      <c r="FB230" t="s">
        <v>6465</v>
      </c>
      <c r="FC230">
        <v>9.3810000000000002</v>
      </c>
      <c r="FD230">
        <v>7791</v>
      </c>
      <c r="FE230">
        <v>29.1</v>
      </c>
      <c r="FF230">
        <v>41.7</v>
      </c>
      <c r="FG230">
        <v>31.6</v>
      </c>
      <c r="FH230">
        <v>95.3</v>
      </c>
      <c r="FI230">
        <v>0</v>
      </c>
      <c r="FJ230">
        <v>700.8</v>
      </c>
      <c r="FK230">
        <v>548.5</v>
      </c>
      <c r="FL230">
        <v>492.5</v>
      </c>
      <c r="FM230">
        <v>909.4</v>
      </c>
      <c r="FN230">
        <v>675.2</v>
      </c>
      <c r="FO230">
        <v>586.5</v>
      </c>
      <c r="FP230">
        <v>594.5</v>
      </c>
      <c r="FQ230">
        <v>561.5</v>
      </c>
      <c r="FR230">
        <v>1.0093000000000001</v>
      </c>
      <c r="FS230">
        <v>1.0686</v>
      </c>
      <c r="FT230">
        <v>549.4</v>
      </c>
      <c r="FU230">
        <v>461.1</v>
      </c>
      <c r="FV230">
        <v>440.1</v>
      </c>
      <c r="FW230">
        <v>38.6</v>
      </c>
      <c r="FX230">
        <v>178.1</v>
      </c>
      <c r="FY230">
        <v>682.4</v>
      </c>
      <c r="FZ230">
        <v>480.9</v>
      </c>
      <c r="GA230">
        <v>466</v>
      </c>
      <c r="GB230">
        <v>440.4</v>
      </c>
      <c r="GC230">
        <v>415.3</v>
      </c>
      <c r="GD230">
        <v>381.8</v>
      </c>
      <c r="GE230">
        <v>369.1</v>
      </c>
      <c r="GF230">
        <v>361.1</v>
      </c>
      <c r="GG230">
        <v>384.1</v>
      </c>
      <c r="GH230">
        <v>416.4</v>
      </c>
    </row>
    <row r="231" spans="1:190" x14ac:dyDescent="0.25">
      <c r="A231" t="s">
        <v>5947</v>
      </c>
      <c r="B231" t="s">
        <v>5948</v>
      </c>
      <c r="C231" t="s">
        <v>5949</v>
      </c>
      <c r="D231" t="s">
        <v>5950</v>
      </c>
      <c r="E231" t="s">
        <v>1065</v>
      </c>
      <c r="F231" t="s">
        <v>5951</v>
      </c>
      <c r="G231" t="s">
        <v>1067</v>
      </c>
      <c r="H231">
        <v>2006</v>
      </c>
      <c r="I231" t="s">
        <v>5952</v>
      </c>
      <c r="J231" t="s">
        <v>5540</v>
      </c>
      <c r="K231" t="s">
        <v>924</v>
      </c>
      <c r="L231" t="s">
        <v>1698</v>
      </c>
      <c r="M231" t="s">
        <v>1781</v>
      </c>
      <c r="N231">
        <v>600</v>
      </c>
      <c r="O231" s="96">
        <v>45382.874537037038</v>
      </c>
      <c r="P231">
        <v>12.49</v>
      </c>
      <c r="Q231">
        <v>12.018000000000001</v>
      </c>
      <c r="R231">
        <v>2.3159999999999998</v>
      </c>
      <c r="S231">
        <v>3.8</v>
      </c>
      <c r="T231">
        <v>9777</v>
      </c>
      <c r="U231">
        <v>0</v>
      </c>
      <c r="V231">
        <v>0.28999999999999998</v>
      </c>
      <c r="W231">
        <v>597.6</v>
      </c>
      <c r="X231">
        <v>0.91239999999999999</v>
      </c>
      <c r="Y231">
        <v>657.6</v>
      </c>
      <c r="Z231">
        <v>1.1338999999999999</v>
      </c>
      <c r="AA231">
        <v>529.20000000000005</v>
      </c>
      <c r="AB231">
        <v>1003.9</v>
      </c>
      <c r="AC231">
        <v>800.2</v>
      </c>
      <c r="AD231">
        <v>689.9</v>
      </c>
      <c r="AE231">
        <v>625.79999999999995</v>
      </c>
      <c r="AF231">
        <v>591.20000000000005</v>
      </c>
      <c r="AG231">
        <v>567.9</v>
      </c>
      <c r="AH231">
        <v>533.29999999999995</v>
      </c>
      <c r="AI231">
        <v>0</v>
      </c>
      <c r="AJ231">
        <v>0</v>
      </c>
      <c r="AK231">
        <v>0</v>
      </c>
      <c r="AL231">
        <v>0</v>
      </c>
      <c r="AM231">
        <v>0</v>
      </c>
      <c r="AN231">
        <v>0</v>
      </c>
      <c r="AO231">
        <v>0</v>
      </c>
      <c r="AP231">
        <v>770.1</v>
      </c>
      <c r="AQ231">
        <v>625.20000000000005</v>
      </c>
      <c r="AR231">
        <v>549.5</v>
      </c>
      <c r="AS231">
        <v>507.9</v>
      </c>
      <c r="AT231">
        <v>484.3</v>
      </c>
      <c r="AU231">
        <v>467.9</v>
      </c>
      <c r="AV231">
        <v>444.3</v>
      </c>
      <c r="AW231">
        <v>0</v>
      </c>
      <c r="AX231">
        <v>0</v>
      </c>
      <c r="AY231">
        <v>0</v>
      </c>
      <c r="AZ231">
        <v>0</v>
      </c>
      <c r="BA231">
        <v>0</v>
      </c>
      <c r="BB231">
        <v>0</v>
      </c>
      <c r="BC231">
        <v>0</v>
      </c>
      <c r="BD231">
        <v>1000.5</v>
      </c>
      <c r="BE231">
        <v>751.6</v>
      </c>
      <c r="BF231">
        <v>620.5</v>
      </c>
      <c r="BG231">
        <v>542.9</v>
      </c>
      <c r="BH231">
        <v>503</v>
      </c>
      <c r="BI231">
        <v>473.4</v>
      </c>
      <c r="BJ231">
        <v>425.5</v>
      </c>
      <c r="BK231">
        <v>43.9</v>
      </c>
      <c r="BL231">
        <v>41.4</v>
      </c>
      <c r="BM231">
        <v>40</v>
      </c>
      <c r="BN231">
        <v>39</v>
      </c>
      <c r="BO231">
        <v>38.200000000000003</v>
      </c>
      <c r="BP231">
        <v>37.700000000000003</v>
      </c>
      <c r="BQ231">
        <v>37.299999999999997</v>
      </c>
      <c r="BR231">
        <v>142.80000000000001</v>
      </c>
      <c r="BS231">
        <v>146.9</v>
      </c>
      <c r="BT231">
        <v>148</v>
      </c>
      <c r="BU231">
        <v>148.6</v>
      </c>
      <c r="BV231">
        <v>149.6</v>
      </c>
      <c r="BW231">
        <v>170.9</v>
      </c>
      <c r="BX231">
        <v>176.3</v>
      </c>
      <c r="BY231">
        <v>1037.5</v>
      </c>
      <c r="BZ231">
        <v>840.8</v>
      </c>
      <c r="CA231">
        <v>737.2</v>
      </c>
      <c r="CB231">
        <v>678.6</v>
      </c>
      <c r="CC231">
        <v>647.5</v>
      </c>
      <c r="CD231">
        <v>633</v>
      </c>
      <c r="CE231">
        <v>620</v>
      </c>
      <c r="CF231">
        <v>677.1</v>
      </c>
      <c r="CG231">
        <v>564.9</v>
      </c>
      <c r="CH231">
        <v>505.7</v>
      </c>
      <c r="CI231">
        <v>475.1</v>
      </c>
      <c r="CJ231">
        <v>459.6</v>
      </c>
      <c r="CK231">
        <v>451.3</v>
      </c>
      <c r="CL231">
        <v>444.3</v>
      </c>
      <c r="CM231">
        <v>641.1</v>
      </c>
      <c r="CN231">
        <v>541.1</v>
      </c>
      <c r="CO231">
        <v>489.3</v>
      </c>
      <c r="CP231">
        <v>463</v>
      </c>
      <c r="CQ231">
        <v>448.6</v>
      </c>
      <c r="CR231">
        <v>439.6</v>
      </c>
      <c r="CS231">
        <v>431.2</v>
      </c>
      <c r="CT231">
        <v>618.6</v>
      </c>
      <c r="CU231">
        <v>525.29999999999995</v>
      </c>
      <c r="CV231">
        <v>477.8</v>
      </c>
      <c r="CW231">
        <v>453.5</v>
      </c>
      <c r="CX231">
        <v>438</v>
      </c>
      <c r="CY231">
        <v>426.4</v>
      </c>
      <c r="CZ231">
        <v>410.9</v>
      </c>
      <c r="DA231">
        <v>615.20000000000005</v>
      </c>
      <c r="DB231">
        <v>512</v>
      </c>
      <c r="DC231">
        <v>464.5</v>
      </c>
      <c r="DD231">
        <v>442.1</v>
      </c>
      <c r="DE231">
        <v>431.2</v>
      </c>
      <c r="DF231">
        <v>422.2</v>
      </c>
      <c r="DG231">
        <v>399</v>
      </c>
      <c r="DH231">
        <v>611.5</v>
      </c>
      <c r="DI231">
        <v>504.7</v>
      </c>
      <c r="DJ231">
        <v>456.5</v>
      </c>
      <c r="DK231">
        <v>431.7</v>
      </c>
      <c r="DL231">
        <v>412.2</v>
      </c>
      <c r="DM231">
        <v>396</v>
      </c>
      <c r="DN231">
        <v>377</v>
      </c>
      <c r="DO231">
        <v>630.9</v>
      </c>
      <c r="DP231">
        <v>518</v>
      </c>
      <c r="DQ231">
        <v>463.1</v>
      </c>
      <c r="DR231">
        <v>435.2</v>
      </c>
      <c r="DS231">
        <v>413.6</v>
      </c>
      <c r="DT231">
        <v>394.1</v>
      </c>
      <c r="DU231">
        <v>361.1</v>
      </c>
      <c r="DV231">
        <v>707</v>
      </c>
      <c r="DW231">
        <v>566.9</v>
      </c>
      <c r="DX231">
        <v>491.3</v>
      </c>
      <c r="DY231">
        <v>452.4</v>
      </c>
      <c r="DZ231">
        <v>428.2</v>
      </c>
      <c r="EA231">
        <v>406.9</v>
      </c>
      <c r="EB231">
        <v>368.4</v>
      </c>
      <c r="EC231">
        <v>840.3</v>
      </c>
      <c r="ED231">
        <v>657.8</v>
      </c>
      <c r="EE231">
        <v>556.5</v>
      </c>
      <c r="EF231">
        <v>496.2</v>
      </c>
      <c r="EG231">
        <v>463.3</v>
      </c>
      <c r="EH231">
        <v>442.7</v>
      </c>
      <c r="EI231">
        <v>409.9</v>
      </c>
      <c r="EJ231">
        <v>970.3</v>
      </c>
      <c r="EK231">
        <v>759.6</v>
      </c>
      <c r="EL231">
        <v>642.6</v>
      </c>
      <c r="EM231">
        <v>572.9</v>
      </c>
      <c r="EN231">
        <v>535</v>
      </c>
      <c r="EO231">
        <v>502.9</v>
      </c>
      <c r="EP231">
        <v>446.5</v>
      </c>
      <c r="EQ231">
        <v>0.86</v>
      </c>
      <c r="ER231">
        <v>1.1415</v>
      </c>
      <c r="ES231">
        <v>1.3347</v>
      </c>
      <c r="ET231">
        <v>0.73619999999999997</v>
      </c>
      <c r="EU231">
        <v>0.9829</v>
      </c>
      <c r="EV231">
        <v>1.1036999999999999</v>
      </c>
      <c r="EW231">
        <v>0</v>
      </c>
      <c r="EX231">
        <v>0</v>
      </c>
      <c r="EY231">
        <v>2024</v>
      </c>
      <c r="EZ231">
        <v>1.1043000000000001</v>
      </c>
      <c r="FA231">
        <v>543.29999999999995</v>
      </c>
      <c r="FB231" t="s">
        <v>6228</v>
      </c>
      <c r="FC231">
        <v>11.23</v>
      </c>
      <c r="FD231">
        <v>9540</v>
      </c>
      <c r="FE231">
        <v>36.9</v>
      </c>
      <c r="FF231">
        <v>55.5</v>
      </c>
      <c r="FG231">
        <v>49.1</v>
      </c>
      <c r="FH231">
        <v>0</v>
      </c>
      <c r="FI231">
        <v>169.1</v>
      </c>
      <c r="FJ231">
        <v>634.70000000000005</v>
      </c>
      <c r="FK231">
        <v>496.4</v>
      </c>
      <c r="FL231">
        <v>449.5</v>
      </c>
      <c r="FM231">
        <v>815</v>
      </c>
      <c r="FN231">
        <v>610.4</v>
      </c>
      <c r="FO231">
        <v>543.6</v>
      </c>
      <c r="FP231">
        <v>540.79999999999995</v>
      </c>
      <c r="FQ231">
        <v>504.3</v>
      </c>
      <c r="FR231">
        <v>1.1094999999999999</v>
      </c>
      <c r="FS231">
        <v>1.1897</v>
      </c>
      <c r="FT231">
        <v>493.3</v>
      </c>
      <c r="FU231">
        <v>414.4</v>
      </c>
      <c r="FV231">
        <v>397.9</v>
      </c>
      <c r="FW231">
        <v>38.9</v>
      </c>
      <c r="FX231">
        <v>141.5</v>
      </c>
      <c r="FY231">
        <v>622.4</v>
      </c>
      <c r="FZ231">
        <v>440.5</v>
      </c>
      <c r="GA231">
        <v>427.5</v>
      </c>
      <c r="GB231">
        <v>404.8</v>
      </c>
      <c r="GC231">
        <v>381.2</v>
      </c>
      <c r="GD231">
        <v>364.6</v>
      </c>
      <c r="GE231">
        <v>338.3</v>
      </c>
      <c r="GF231">
        <v>292.39999999999998</v>
      </c>
      <c r="GG231">
        <v>315.3</v>
      </c>
      <c r="GH231">
        <v>364.1</v>
      </c>
    </row>
    <row r="232" spans="1:190" x14ac:dyDescent="0.25">
      <c r="A232" t="s">
        <v>5706</v>
      </c>
      <c r="B232" t="s">
        <v>6950</v>
      </c>
      <c r="C232" t="s">
        <v>479</v>
      </c>
      <c r="D232" t="s">
        <v>480</v>
      </c>
      <c r="E232" t="s">
        <v>481</v>
      </c>
      <c r="F232" t="s">
        <v>442</v>
      </c>
      <c r="G232" t="s">
        <v>7314</v>
      </c>
      <c r="H232">
        <v>1972</v>
      </c>
      <c r="I232" t="s">
        <v>5707</v>
      </c>
      <c r="J232" t="s">
        <v>5540</v>
      </c>
      <c r="K232" t="s">
        <v>924</v>
      </c>
      <c r="L232" t="s">
        <v>1698</v>
      </c>
      <c r="M232" t="s">
        <v>1781</v>
      </c>
      <c r="N232">
        <v>560</v>
      </c>
      <c r="O232" s="96">
        <v>45382.869652777779</v>
      </c>
      <c r="P232">
        <v>10.837</v>
      </c>
      <c r="Q232">
        <v>8.9380000000000006</v>
      </c>
      <c r="R232">
        <v>1.994</v>
      </c>
      <c r="S232">
        <v>3.24</v>
      </c>
      <c r="T232">
        <v>6404</v>
      </c>
      <c r="U232">
        <v>0</v>
      </c>
      <c r="V232">
        <v>0.5</v>
      </c>
      <c r="W232">
        <v>674.1</v>
      </c>
      <c r="X232">
        <v>0.81830000000000003</v>
      </c>
      <c r="Y232">
        <v>733.2</v>
      </c>
      <c r="Z232">
        <v>1.0003</v>
      </c>
      <c r="AA232">
        <v>599.79999999999995</v>
      </c>
      <c r="AB232">
        <v>1099.4000000000001</v>
      </c>
      <c r="AC232">
        <v>886.4</v>
      </c>
      <c r="AD232">
        <v>769.9</v>
      </c>
      <c r="AE232">
        <v>700.5</v>
      </c>
      <c r="AF232">
        <v>659.7</v>
      </c>
      <c r="AG232">
        <v>632.5</v>
      </c>
      <c r="AH232">
        <v>605.4</v>
      </c>
      <c r="AI232">
        <v>0</v>
      </c>
      <c r="AJ232">
        <v>0</v>
      </c>
      <c r="AK232">
        <v>0</v>
      </c>
      <c r="AL232">
        <v>0</v>
      </c>
      <c r="AM232">
        <v>0</v>
      </c>
      <c r="AN232">
        <v>0</v>
      </c>
      <c r="AO232">
        <v>0</v>
      </c>
      <c r="AP232">
        <v>851.2</v>
      </c>
      <c r="AQ232">
        <v>700.2</v>
      </c>
      <c r="AR232">
        <v>620.79999999999995</v>
      </c>
      <c r="AS232">
        <v>577.20000000000005</v>
      </c>
      <c r="AT232">
        <v>552.4</v>
      </c>
      <c r="AU232">
        <v>536</v>
      </c>
      <c r="AV232">
        <v>516.5</v>
      </c>
      <c r="AW232">
        <v>0</v>
      </c>
      <c r="AX232">
        <v>0</v>
      </c>
      <c r="AY232">
        <v>0</v>
      </c>
      <c r="AZ232">
        <v>0</v>
      </c>
      <c r="BA232">
        <v>0</v>
      </c>
      <c r="BB232">
        <v>0</v>
      </c>
      <c r="BC232">
        <v>0</v>
      </c>
      <c r="BD232">
        <v>1098.2</v>
      </c>
      <c r="BE232">
        <v>835.5</v>
      </c>
      <c r="BF232">
        <v>696.6</v>
      </c>
      <c r="BG232">
        <v>615.1</v>
      </c>
      <c r="BH232">
        <v>573</v>
      </c>
      <c r="BI232">
        <v>541.9</v>
      </c>
      <c r="BJ232">
        <v>496.4</v>
      </c>
      <c r="BK232">
        <v>43.1</v>
      </c>
      <c r="BL232">
        <v>41</v>
      </c>
      <c r="BM232">
        <v>39.700000000000003</v>
      </c>
      <c r="BN232">
        <v>39.1</v>
      </c>
      <c r="BO232">
        <v>38.5</v>
      </c>
      <c r="BP232">
        <v>38.200000000000003</v>
      </c>
      <c r="BQ232">
        <v>38.1</v>
      </c>
      <c r="BR232">
        <v>145.69999999999999</v>
      </c>
      <c r="BS232">
        <v>150.1</v>
      </c>
      <c r="BT232">
        <v>152.4</v>
      </c>
      <c r="BU232">
        <v>157.19999999999999</v>
      </c>
      <c r="BV232">
        <v>168.2</v>
      </c>
      <c r="BW232">
        <v>177.2</v>
      </c>
      <c r="BX232">
        <v>179</v>
      </c>
      <c r="BY232">
        <v>1111.2</v>
      </c>
      <c r="BZ232">
        <v>920.5</v>
      </c>
      <c r="CA232">
        <v>820</v>
      </c>
      <c r="CB232">
        <v>767.9</v>
      </c>
      <c r="CC232">
        <v>744.9</v>
      </c>
      <c r="CD232">
        <v>731.8</v>
      </c>
      <c r="CE232">
        <v>723.7</v>
      </c>
      <c r="CF232">
        <v>731.8</v>
      </c>
      <c r="CG232">
        <v>623.5</v>
      </c>
      <c r="CH232">
        <v>567.70000000000005</v>
      </c>
      <c r="CI232">
        <v>541.29999999999995</v>
      </c>
      <c r="CJ232">
        <v>528.29999999999995</v>
      </c>
      <c r="CK232">
        <v>521.9</v>
      </c>
      <c r="CL232">
        <v>516.9</v>
      </c>
      <c r="CM232">
        <v>698</v>
      </c>
      <c r="CN232">
        <v>600.29999999999995</v>
      </c>
      <c r="CO232">
        <v>552.5</v>
      </c>
      <c r="CP232">
        <v>529</v>
      </c>
      <c r="CQ232">
        <v>516.20000000000005</v>
      </c>
      <c r="CR232">
        <v>509</v>
      </c>
      <c r="CS232">
        <v>503.2</v>
      </c>
      <c r="CT232">
        <v>679.9</v>
      </c>
      <c r="CU232">
        <v>585.9</v>
      </c>
      <c r="CV232">
        <v>541.20000000000005</v>
      </c>
      <c r="CW232">
        <v>518</v>
      </c>
      <c r="CX232">
        <v>503.7</v>
      </c>
      <c r="CY232">
        <v>493.9</v>
      </c>
      <c r="CZ232">
        <v>482.5</v>
      </c>
      <c r="DA232">
        <v>695.8</v>
      </c>
      <c r="DB232">
        <v>592.5</v>
      </c>
      <c r="DC232">
        <v>540.79999999999995</v>
      </c>
      <c r="DD232">
        <v>515.4</v>
      </c>
      <c r="DE232">
        <v>499.4</v>
      </c>
      <c r="DF232">
        <v>486.6</v>
      </c>
      <c r="DG232">
        <v>469.1</v>
      </c>
      <c r="DH232">
        <v>703.2</v>
      </c>
      <c r="DI232">
        <v>582.70000000000005</v>
      </c>
      <c r="DJ232">
        <v>528</v>
      </c>
      <c r="DK232">
        <v>500.9</v>
      </c>
      <c r="DL232">
        <v>483</v>
      </c>
      <c r="DM232">
        <v>469.6</v>
      </c>
      <c r="DN232">
        <v>453.7</v>
      </c>
      <c r="DO232">
        <v>724.3</v>
      </c>
      <c r="DP232">
        <v>595.79999999999995</v>
      </c>
      <c r="DQ232">
        <v>533.79999999999995</v>
      </c>
      <c r="DR232">
        <v>503.2</v>
      </c>
      <c r="DS232">
        <v>482.2</v>
      </c>
      <c r="DT232">
        <v>465.6</v>
      </c>
      <c r="DU232">
        <v>439.5</v>
      </c>
      <c r="DV232">
        <v>799.4</v>
      </c>
      <c r="DW232">
        <v>647.5</v>
      </c>
      <c r="DX232">
        <v>562.6</v>
      </c>
      <c r="DY232">
        <v>520.1</v>
      </c>
      <c r="DZ232">
        <v>494.6</v>
      </c>
      <c r="EA232">
        <v>474.3</v>
      </c>
      <c r="EB232">
        <v>440.2</v>
      </c>
      <c r="EC232">
        <v>941.9</v>
      </c>
      <c r="ED232">
        <v>738.2</v>
      </c>
      <c r="EE232">
        <v>624.70000000000005</v>
      </c>
      <c r="EF232">
        <v>556</v>
      </c>
      <c r="EG232">
        <v>518.9</v>
      </c>
      <c r="EH232">
        <v>495.3</v>
      </c>
      <c r="EI232">
        <v>458.7</v>
      </c>
      <c r="EJ232">
        <v>1087.5999999999999</v>
      </c>
      <c r="EK232">
        <v>852.3</v>
      </c>
      <c r="EL232">
        <v>719.9</v>
      </c>
      <c r="EM232">
        <v>633.1</v>
      </c>
      <c r="EN232">
        <v>574.6</v>
      </c>
      <c r="EO232">
        <v>533.29999999999995</v>
      </c>
      <c r="EP232">
        <v>487.1</v>
      </c>
      <c r="EQ232">
        <v>0.77349999999999997</v>
      </c>
      <c r="ER232">
        <v>1.0069999999999999</v>
      </c>
      <c r="ES232">
        <v>1.2082999999999999</v>
      </c>
      <c r="ET232">
        <v>0.6532</v>
      </c>
      <c r="EU232">
        <v>0.87129999999999996</v>
      </c>
      <c r="EV232">
        <v>0.99209999999999998</v>
      </c>
      <c r="EW232">
        <v>0</v>
      </c>
      <c r="EX232">
        <v>0</v>
      </c>
      <c r="EY232">
        <v>2024</v>
      </c>
      <c r="EZ232">
        <v>0.97960000000000003</v>
      </c>
      <c r="FA232">
        <v>612.5</v>
      </c>
      <c r="FB232" t="s">
        <v>7217</v>
      </c>
      <c r="FC232">
        <v>8.1289999999999996</v>
      </c>
      <c r="FD232">
        <v>2052</v>
      </c>
      <c r="FE232">
        <v>14.8</v>
      </c>
      <c r="FF232">
        <v>23.5</v>
      </c>
      <c r="FG232">
        <v>19.5</v>
      </c>
      <c r="FH232">
        <v>52.7</v>
      </c>
      <c r="FI232">
        <v>0</v>
      </c>
      <c r="FJ232">
        <v>717.2</v>
      </c>
      <c r="FK232">
        <v>563</v>
      </c>
      <c r="FL232">
        <v>496.6</v>
      </c>
      <c r="FM232">
        <v>918.6</v>
      </c>
      <c r="FN232">
        <v>688.6</v>
      </c>
      <c r="FO232">
        <v>604.79999999999995</v>
      </c>
      <c r="FP232">
        <v>611.20000000000005</v>
      </c>
      <c r="FQ232">
        <v>572.6</v>
      </c>
      <c r="FR232">
        <v>0.98160000000000003</v>
      </c>
      <c r="FS232">
        <v>1.0478000000000001</v>
      </c>
      <c r="FT232">
        <v>526.4</v>
      </c>
      <c r="FU232">
        <v>438.1</v>
      </c>
      <c r="FV232">
        <v>414.1</v>
      </c>
      <c r="FW232">
        <v>38.6</v>
      </c>
      <c r="FX232">
        <v>145.4</v>
      </c>
      <c r="FY232">
        <v>725</v>
      </c>
      <c r="FZ232">
        <v>507.1</v>
      </c>
      <c r="GA232">
        <v>483.2</v>
      </c>
      <c r="GB232">
        <v>440.8</v>
      </c>
      <c r="GC232">
        <v>394</v>
      </c>
      <c r="GD232">
        <v>350.7</v>
      </c>
      <c r="GE232">
        <v>323.39999999999998</v>
      </c>
      <c r="GF232">
        <v>268.89999999999998</v>
      </c>
      <c r="GG232">
        <v>283.89999999999998</v>
      </c>
      <c r="GH232">
        <v>327.8</v>
      </c>
    </row>
    <row r="233" spans="1:190" x14ac:dyDescent="0.25">
      <c r="A233" t="s">
        <v>5540</v>
      </c>
      <c r="B233" t="s">
        <v>6929</v>
      </c>
      <c r="C233" t="s">
        <v>6930</v>
      </c>
      <c r="D233" t="s">
        <v>6931</v>
      </c>
      <c r="E233" t="s">
        <v>2214</v>
      </c>
      <c r="F233" t="s">
        <v>5540</v>
      </c>
      <c r="G233" t="s">
        <v>194</v>
      </c>
      <c r="H233">
        <v>1992</v>
      </c>
      <c r="I233" t="s">
        <v>5540</v>
      </c>
      <c r="J233" t="s">
        <v>5540</v>
      </c>
      <c r="K233" t="s">
        <v>924</v>
      </c>
      <c r="L233" t="s">
        <v>1698</v>
      </c>
      <c r="M233" t="s">
        <v>971</v>
      </c>
      <c r="N233">
        <v>375</v>
      </c>
      <c r="O233" s="96">
        <v>45382.870717592596</v>
      </c>
      <c r="P233">
        <v>7.5090000000000003</v>
      </c>
      <c r="Q233">
        <v>7.2539999999999996</v>
      </c>
      <c r="R233">
        <v>1.5249999999999999</v>
      </c>
      <c r="S233">
        <v>2.4900000000000002</v>
      </c>
      <c r="T233">
        <v>821</v>
      </c>
      <c r="U233">
        <v>0</v>
      </c>
      <c r="V233">
        <v>0</v>
      </c>
      <c r="W233">
        <v>623.6</v>
      </c>
      <c r="X233">
        <v>0.86160000000000003</v>
      </c>
      <c r="Y233">
        <v>696.4</v>
      </c>
      <c r="Z233">
        <v>1.0810999999999999</v>
      </c>
      <c r="AA233">
        <v>555</v>
      </c>
      <c r="AB233">
        <v>1015</v>
      </c>
      <c r="AC233">
        <v>820.1</v>
      </c>
      <c r="AD233">
        <v>724.9</v>
      </c>
      <c r="AE233">
        <v>676.8</v>
      </c>
      <c r="AF233">
        <v>639.70000000000005</v>
      </c>
      <c r="AG233">
        <v>606.79999999999995</v>
      </c>
      <c r="AH233">
        <v>539.4</v>
      </c>
      <c r="AI233">
        <v>0</v>
      </c>
      <c r="AJ233">
        <v>0</v>
      </c>
      <c r="AK233">
        <v>0</v>
      </c>
      <c r="AL233">
        <v>0</v>
      </c>
      <c r="AM233">
        <v>0</v>
      </c>
      <c r="AN233">
        <v>0</v>
      </c>
      <c r="AO233">
        <v>0</v>
      </c>
      <c r="AP233">
        <v>781.2</v>
      </c>
      <c r="AQ233">
        <v>649.6</v>
      </c>
      <c r="AR233">
        <v>582.29999999999995</v>
      </c>
      <c r="AS233">
        <v>540.9</v>
      </c>
      <c r="AT233">
        <v>509.6</v>
      </c>
      <c r="AU233">
        <v>484.1</v>
      </c>
      <c r="AV233">
        <v>438.3</v>
      </c>
      <c r="AW233">
        <v>0</v>
      </c>
      <c r="AX233">
        <v>0</v>
      </c>
      <c r="AY233">
        <v>0</v>
      </c>
      <c r="AZ233">
        <v>0</v>
      </c>
      <c r="BA233">
        <v>0</v>
      </c>
      <c r="BB233">
        <v>0</v>
      </c>
      <c r="BC233">
        <v>0</v>
      </c>
      <c r="BD233">
        <v>1010.6</v>
      </c>
      <c r="BE233">
        <v>772.6</v>
      </c>
      <c r="BF233">
        <v>654.4</v>
      </c>
      <c r="BG233">
        <v>580.20000000000005</v>
      </c>
      <c r="BH233">
        <v>530.4</v>
      </c>
      <c r="BI233">
        <v>486.9</v>
      </c>
      <c r="BJ233">
        <v>410.8</v>
      </c>
      <c r="BK233">
        <v>43.9</v>
      </c>
      <c r="BL233">
        <v>41</v>
      </c>
      <c r="BM233">
        <v>39</v>
      </c>
      <c r="BN233">
        <v>38.1</v>
      </c>
      <c r="BO233">
        <v>38.1</v>
      </c>
      <c r="BP233">
        <v>38.200000000000003</v>
      </c>
      <c r="BQ233">
        <v>38.5</v>
      </c>
      <c r="BR233">
        <v>143.30000000000001</v>
      </c>
      <c r="BS233">
        <v>147.69999999999999</v>
      </c>
      <c r="BT233">
        <v>149.69999999999999</v>
      </c>
      <c r="BU233">
        <v>148.5</v>
      </c>
      <c r="BV233">
        <v>145.5</v>
      </c>
      <c r="BW233">
        <v>144.5</v>
      </c>
      <c r="BX233">
        <v>142.30000000000001</v>
      </c>
      <c r="BY233">
        <v>1058.7</v>
      </c>
      <c r="BZ233">
        <v>872.9</v>
      </c>
      <c r="CA233">
        <v>785.7</v>
      </c>
      <c r="CB233">
        <v>760.8</v>
      </c>
      <c r="CC233">
        <v>750.9</v>
      </c>
      <c r="CD233">
        <v>746.3</v>
      </c>
      <c r="CE233">
        <v>740.5</v>
      </c>
      <c r="CF233">
        <v>690.3</v>
      </c>
      <c r="CG233">
        <v>592.6</v>
      </c>
      <c r="CH233">
        <v>551.1</v>
      </c>
      <c r="CI233">
        <v>532.5</v>
      </c>
      <c r="CJ233">
        <v>522</v>
      </c>
      <c r="CK233">
        <v>514.9</v>
      </c>
      <c r="CL233">
        <v>506.2</v>
      </c>
      <c r="CM233">
        <v>654</v>
      </c>
      <c r="CN233">
        <v>573.6</v>
      </c>
      <c r="CO233">
        <v>531.29999999999995</v>
      </c>
      <c r="CP233">
        <v>507.3</v>
      </c>
      <c r="CQ233">
        <v>495</v>
      </c>
      <c r="CR233">
        <v>485.9</v>
      </c>
      <c r="CS233">
        <v>475.2</v>
      </c>
      <c r="CT233">
        <v>633</v>
      </c>
      <c r="CU233">
        <v>560.6</v>
      </c>
      <c r="CV233">
        <v>514.4</v>
      </c>
      <c r="CW233">
        <v>475</v>
      </c>
      <c r="CX233">
        <v>455.5</v>
      </c>
      <c r="CY233">
        <v>441.2</v>
      </c>
      <c r="CZ233">
        <v>423.6</v>
      </c>
      <c r="DA233">
        <v>633.5</v>
      </c>
      <c r="DB233">
        <v>551.29999999999995</v>
      </c>
      <c r="DC233">
        <v>514.5</v>
      </c>
      <c r="DD233">
        <v>467.9</v>
      </c>
      <c r="DE233">
        <v>426</v>
      </c>
      <c r="DF233">
        <v>402.4</v>
      </c>
      <c r="DG233">
        <v>373.4</v>
      </c>
      <c r="DH233">
        <v>621.20000000000005</v>
      </c>
      <c r="DI233">
        <v>533.6</v>
      </c>
      <c r="DJ233">
        <v>474</v>
      </c>
      <c r="DK233">
        <v>441.7</v>
      </c>
      <c r="DL233">
        <v>415.1</v>
      </c>
      <c r="DM233">
        <v>392.2</v>
      </c>
      <c r="DN233">
        <v>332.4</v>
      </c>
      <c r="DO233">
        <v>636.6</v>
      </c>
      <c r="DP233">
        <v>541.5</v>
      </c>
      <c r="DQ233">
        <v>475.3</v>
      </c>
      <c r="DR233">
        <v>421</v>
      </c>
      <c r="DS233">
        <v>389.1</v>
      </c>
      <c r="DT233">
        <v>363.4</v>
      </c>
      <c r="DU233">
        <v>320.7</v>
      </c>
      <c r="DV233">
        <v>710.7</v>
      </c>
      <c r="DW233">
        <v>580.1</v>
      </c>
      <c r="DX233">
        <v>511.2</v>
      </c>
      <c r="DY233">
        <v>449.8</v>
      </c>
      <c r="DZ233">
        <v>391.7</v>
      </c>
      <c r="EA233">
        <v>340.5</v>
      </c>
      <c r="EB233">
        <v>275.5</v>
      </c>
      <c r="EC233">
        <v>841.2</v>
      </c>
      <c r="ED233">
        <v>664.4</v>
      </c>
      <c r="EE233">
        <v>575.20000000000005</v>
      </c>
      <c r="EF233">
        <v>513.29999999999995</v>
      </c>
      <c r="EG233">
        <v>457.6</v>
      </c>
      <c r="EH233">
        <v>404.8</v>
      </c>
      <c r="EI233">
        <v>293</v>
      </c>
      <c r="EJ233">
        <v>971.3</v>
      </c>
      <c r="EK233">
        <v>767.2</v>
      </c>
      <c r="EL233">
        <v>664.2</v>
      </c>
      <c r="EM233">
        <v>592.70000000000005</v>
      </c>
      <c r="EN233">
        <v>528.4</v>
      </c>
      <c r="EO233">
        <v>467.4</v>
      </c>
      <c r="EP233">
        <v>338.3</v>
      </c>
      <c r="EQ233">
        <v>0.8387</v>
      </c>
      <c r="ER233">
        <v>1.0792999999999999</v>
      </c>
      <c r="ES233">
        <v>1.0650999999999999</v>
      </c>
      <c r="ET233">
        <v>0.61619999999999997</v>
      </c>
      <c r="EU233">
        <v>0.77359999999999995</v>
      </c>
      <c r="EV233">
        <v>0.87029999999999996</v>
      </c>
      <c r="EW233">
        <v>0</v>
      </c>
      <c r="EX233">
        <v>0</v>
      </c>
      <c r="EY233">
        <v>2024</v>
      </c>
      <c r="EZ233">
        <v>0.88080000000000003</v>
      </c>
      <c r="FA233">
        <v>681.2</v>
      </c>
      <c r="FB233" t="s">
        <v>7079</v>
      </c>
      <c r="FC233">
        <v>6.1529999999999996</v>
      </c>
      <c r="FD233">
        <v>1298</v>
      </c>
      <c r="FE233">
        <v>10.9</v>
      </c>
      <c r="FF233">
        <v>19.600000000000001</v>
      </c>
      <c r="FG233">
        <v>9.5</v>
      </c>
      <c r="FH233">
        <v>0</v>
      </c>
      <c r="FI233">
        <v>54.7</v>
      </c>
      <c r="FJ233">
        <v>765.3</v>
      </c>
      <c r="FK233">
        <v>627.5</v>
      </c>
      <c r="FL233">
        <v>563.29999999999995</v>
      </c>
      <c r="FM233">
        <v>973.7</v>
      </c>
      <c r="FN233">
        <v>775.6</v>
      </c>
      <c r="FO233">
        <v>689.4</v>
      </c>
      <c r="FP233">
        <v>695.2</v>
      </c>
      <c r="FQ233">
        <v>612.29999999999995</v>
      </c>
      <c r="FR233">
        <v>0.86299999999999999</v>
      </c>
      <c r="FS233">
        <v>0.9798</v>
      </c>
      <c r="FT233">
        <v>623.5</v>
      </c>
      <c r="FU233">
        <v>519.9</v>
      </c>
      <c r="FV233">
        <v>481.3</v>
      </c>
      <c r="FW233">
        <v>45.7</v>
      </c>
      <c r="FX233">
        <v>148.5</v>
      </c>
      <c r="FY233">
        <v>944.9</v>
      </c>
      <c r="FZ233">
        <v>612.1</v>
      </c>
      <c r="GA233">
        <v>576.70000000000005</v>
      </c>
      <c r="GB233">
        <v>523</v>
      </c>
      <c r="GC233">
        <v>470</v>
      </c>
      <c r="GD233">
        <v>414.2</v>
      </c>
      <c r="GE233">
        <v>369</v>
      </c>
      <c r="GF233">
        <v>292</v>
      </c>
      <c r="GG233">
        <v>261.60000000000002</v>
      </c>
      <c r="GH233">
        <v>302.10000000000002</v>
      </c>
    </row>
    <row r="234" spans="1:190" x14ac:dyDescent="0.25">
      <c r="A234" t="s">
        <v>6430</v>
      </c>
      <c r="B234" t="s">
        <v>6431</v>
      </c>
      <c r="C234" t="s">
        <v>6432</v>
      </c>
      <c r="D234" t="s">
        <v>6433</v>
      </c>
      <c r="E234" t="s">
        <v>6434</v>
      </c>
      <c r="F234" t="s">
        <v>6435</v>
      </c>
      <c r="G234" t="s">
        <v>6436</v>
      </c>
      <c r="H234">
        <v>1979</v>
      </c>
      <c r="I234" t="s">
        <v>5540</v>
      </c>
      <c r="J234" t="s">
        <v>5540</v>
      </c>
      <c r="K234" t="s">
        <v>924</v>
      </c>
      <c r="L234" t="s">
        <v>1698</v>
      </c>
      <c r="M234" t="s">
        <v>1782</v>
      </c>
      <c r="N234">
        <v>184</v>
      </c>
      <c r="O234" s="96">
        <v>45382.873136574075</v>
      </c>
      <c r="P234">
        <v>7.1639999999999997</v>
      </c>
      <c r="Q234">
        <v>4.625</v>
      </c>
      <c r="R234">
        <v>1.2889999999999999</v>
      </c>
      <c r="S234">
        <v>2.4900000000000002</v>
      </c>
      <c r="T234">
        <v>790</v>
      </c>
      <c r="U234">
        <v>0</v>
      </c>
      <c r="V234">
        <v>0.09</v>
      </c>
      <c r="W234">
        <v>797.7</v>
      </c>
      <c r="X234">
        <v>0.69159999999999999</v>
      </c>
      <c r="Y234">
        <v>867.6</v>
      </c>
      <c r="Z234">
        <v>0.83660000000000001</v>
      </c>
      <c r="AA234">
        <v>717.2</v>
      </c>
      <c r="AB234">
        <v>1229.9000000000001</v>
      </c>
      <c r="AC234">
        <v>1018.7</v>
      </c>
      <c r="AD234">
        <v>899.5</v>
      </c>
      <c r="AE234">
        <v>828.8</v>
      </c>
      <c r="AF234">
        <v>798.6</v>
      </c>
      <c r="AG234">
        <v>780.4</v>
      </c>
      <c r="AH234">
        <v>758.9</v>
      </c>
      <c r="AI234">
        <v>0</v>
      </c>
      <c r="AJ234">
        <v>0</v>
      </c>
      <c r="AK234">
        <v>0</v>
      </c>
      <c r="AL234">
        <v>0</v>
      </c>
      <c r="AM234">
        <v>0</v>
      </c>
      <c r="AN234">
        <v>0</v>
      </c>
      <c r="AO234">
        <v>0</v>
      </c>
      <c r="AP234">
        <v>962.7</v>
      </c>
      <c r="AQ234">
        <v>817.9</v>
      </c>
      <c r="AR234">
        <v>741.8</v>
      </c>
      <c r="AS234">
        <v>696.5</v>
      </c>
      <c r="AT234">
        <v>670.1</v>
      </c>
      <c r="AU234">
        <v>649.5</v>
      </c>
      <c r="AV234">
        <v>619.20000000000005</v>
      </c>
      <c r="AW234">
        <v>0</v>
      </c>
      <c r="AX234">
        <v>0</v>
      </c>
      <c r="AY234">
        <v>0</v>
      </c>
      <c r="AZ234">
        <v>0</v>
      </c>
      <c r="BA234">
        <v>0</v>
      </c>
      <c r="BB234">
        <v>0</v>
      </c>
      <c r="BC234">
        <v>0</v>
      </c>
      <c r="BD234">
        <v>1226.3</v>
      </c>
      <c r="BE234">
        <v>962.7</v>
      </c>
      <c r="BF234">
        <v>822.7</v>
      </c>
      <c r="BG234">
        <v>740</v>
      </c>
      <c r="BH234">
        <v>695.2</v>
      </c>
      <c r="BI234">
        <v>655.9</v>
      </c>
      <c r="BJ234">
        <v>579.29999999999995</v>
      </c>
      <c r="BK234">
        <v>41.2</v>
      </c>
      <c r="BL234">
        <v>39.799999999999997</v>
      </c>
      <c r="BM234">
        <v>39</v>
      </c>
      <c r="BN234">
        <v>37.6</v>
      </c>
      <c r="BO234">
        <v>37.6</v>
      </c>
      <c r="BP234">
        <v>38.200000000000003</v>
      </c>
      <c r="BQ234">
        <v>41.6</v>
      </c>
      <c r="BR234">
        <v>150.19999999999999</v>
      </c>
      <c r="BS234">
        <v>155.4</v>
      </c>
      <c r="BT234">
        <v>165.5</v>
      </c>
      <c r="BU234">
        <v>177.2</v>
      </c>
      <c r="BV234">
        <v>179</v>
      </c>
      <c r="BW234">
        <v>179</v>
      </c>
      <c r="BX234">
        <v>178.6</v>
      </c>
      <c r="BY234">
        <v>1265.9000000000001</v>
      </c>
      <c r="BZ234">
        <v>1081.2</v>
      </c>
      <c r="CA234">
        <v>983.4</v>
      </c>
      <c r="CB234">
        <v>933.7</v>
      </c>
      <c r="CC234">
        <v>924.8</v>
      </c>
      <c r="CD234">
        <v>926</v>
      </c>
      <c r="CE234">
        <v>953.1</v>
      </c>
      <c r="CF234">
        <v>854.8</v>
      </c>
      <c r="CG234">
        <v>746.1</v>
      </c>
      <c r="CH234">
        <v>696</v>
      </c>
      <c r="CI234">
        <v>671.9</v>
      </c>
      <c r="CJ234">
        <v>661</v>
      </c>
      <c r="CK234">
        <v>656</v>
      </c>
      <c r="CL234">
        <v>654</v>
      </c>
      <c r="CM234">
        <v>822.5</v>
      </c>
      <c r="CN234">
        <v>726.9</v>
      </c>
      <c r="CO234">
        <v>682</v>
      </c>
      <c r="CP234">
        <v>656</v>
      </c>
      <c r="CQ234">
        <v>640.6</v>
      </c>
      <c r="CR234">
        <v>632.9</v>
      </c>
      <c r="CS234">
        <v>626.4</v>
      </c>
      <c r="CT234">
        <v>805</v>
      </c>
      <c r="CU234">
        <v>712.1</v>
      </c>
      <c r="CV234">
        <v>667.2</v>
      </c>
      <c r="CW234">
        <v>640.29999999999995</v>
      </c>
      <c r="CX234">
        <v>614.70000000000005</v>
      </c>
      <c r="CY234">
        <v>597</v>
      </c>
      <c r="CZ234">
        <v>581.6</v>
      </c>
      <c r="DA234">
        <v>782.5</v>
      </c>
      <c r="DB234">
        <v>689</v>
      </c>
      <c r="DC234">
        <v>641.1</v>
      </c>
      <c r="DD234">
        <v>607.20000000000005</v>
      </c>
      <c r="DE234">
        <v>587.9</v>
      </c>
      <c r="DF234">
        <v>575.1</v>
      </c>
      <c r="DG234">
        <v>540.6</v>
      </c>
      <c r="DH234">
        <v>786.6</v>
      </c>
      <c r="DI234">
        <v>691.1</v>
      </c>
      <c r="DJ234">
        <v>642</v>
      </c>
      <c r="DK234">
        <v>598</v>
      </c>
      <c r="DL234">
        <v>557.5</v>
      </c>
      <c r="DM234">
        <v>521.20000000000005</v>
      </c>
      <c r="DN234">
        <v>479.8</v>
      </c>
      <c r="DO234">
        <v>813.5</v>
      </c>
      <c r="DP234">
        <v>704.9</v>
      </c>
      <c r="DQ234">
        <v>653.29999999999995</v>
      </c>
      <c r="DR234">
        <v>611.20000000000005</v>
      </c>
      <c r="DS234">
        <v>570.20000000000005</v>
      </c>
      <c r="DT234">
        <v>527.5</v>
      </c>
      <c r="DU234">
        <v>443.9</v>
      </c>
      <c r="DV234">
        <v>899.7</v>
      </c>
      <c r="DW234">
        <v>753.9</v>
      </c>
      <c r="DX234">
        <v>681.5</v>
      </c>
      <c r="DY234">
        <v>638.29999999999995</v>
      </c>
      <c r="DZ234">
        <v>597.5</v>
      </c>
      <c r="EA234">
        <v>558.29999999999995</v>
      </c>
      <c r="EB234">
        <v>473.5</v>
      </c>
      <c r="EC234">
        <v>1034</v>
      </c>
      <c r="ED234">
        <v>834.5</v>
      </c>
      <c r="EE234">
        <v>726.5</v>
      </c>
      <c r="EF234">
        <v>670.3</v>
      </c>
      <c r="EG234">
        <v>630.79999999999995</v>
      </c>
      <c r="EH234">
        <v>592.70000000000005</v>
      </c>
      <c r="EI234">
        <v>518</v>
      </c>
      <c r="EJ234">
        <v>1193.8</v>
      </c>
      <c r="EK234">
        <v>956.1</v>
      </c>
      <c r="EL234">
        <v>815.5</v>
      </c>
      <c r="EM234">
        <v>723.9</v>
      </c>
      <c r="EN234">
        <v>672.5</v>
      </c>
      <c r="EO234">
        <v>634.70000000000005</v>
      </c>
      <c r="EP234">
        <v>564.70000000000005</v>
      </c>
      <c r="EQ234">
        <v>0.67390000000000005</v>
      </c>
      <c r="ER234">
        <v>0.83899999999999997</v>
      </c>
      <c r="ES234">
        <v>1.2733000000000001</v>
      </c>
      <c r="ET234">
        <v>0.68100000000000005</v>
      </c>
      <c r="EU234">
        <v>0.92500000000000004</v>
      </c>
      <c r="EV234">
        <v>1.0669</v>
      </c>
      <c r="EW234">
        <v>0</v>
      </c>
      <c r="EX234">
        <v>0</v>
      </c>
      <c r="EY234">
        <v>2024</v>
      </c>
      <c r="EZ234">
        <v>1.0381</v>
      </c>
      <c r="FA234">
        <v>578</v>
      </c>
      <c r="FB234" t="s">
        <v>6373</v>
      </c>
      <c r="FC234">
        <v>10.275</v>
      </c>
      <c r="FD234">
        <v>8994</v>
      </c>
      <c r="FE234">
        <v>32.4</v>
      </c>
      <c r="FF234">
        <v>51.6</v>
      </c>
      <c r="FG234">
        <v>38.200000000000003</v>
      </c>
      <c r="FH234">
        <v>105.6</v>
      </c>
      <c r="FI234">
        <v>93.2</v>
      </c>
      <c r="FJ234">
        <v>682.4</v>
      </c>
      <c r="FK234">
        <v>527.20000000000005</v>
      </c>
      <c r="FL234">
        <v>471.2</v>
      </c>
      <c r="FM234">
        <v>881.1</v>
      </c>
      <c r="FN234">
        <v>648.6</v>
      </c>
      <c r="FO234">
        <v>562.4</v>
      </c>
      <c r="FP234">
        <v>572.5</v>
      </c>
      <c r="FQ234">
        <v>540.79999999999995</v>
      </c>
      <c r="FR234">
        <v>1.048</v>
      </c>
      <c r="FS234">
        <v>1.1093999999999999</v>
      </c>
      <c r="FT234">
        <v>524.70000000000005</v>
      </c>
      <c r="FU234">
        <v>439.8</v>
      </c>
      <c r="FV234">
        <v>418.7</v>
      </c>
      <c r="FW234">
        <v>39.700000000000003</v>
      </c>
      <c r="FX234">
        <v>178.1</v>
      </c>
      <c r="FY234">
        <v>654.20000000000005</v>
      </c>
      <c r="FZ234">
        <v>459.4</v>
      </c>
      <c r="GA234">
        <v>444.8</v>
      </c>
      <c r="GB234">
        <v>419.9</v>
      </c>
      <c r="GC234">
        <v>396.4</v>
      </c>
      <c r="GD234">
        <v>373.9</v>
      </c>
      <c r="GE234">
        <v>348.6</v>
      </c>
      <c r="GF234">
        <v>335.1</v>
      </c>
      <c r="GG234">
        <v>360.9</v>
      </c>
      <c r="GH234">
        <v>395.3</v>
      </c>
    </row>
    <row r="235" spans="1:190" x14ac:dyDescent="0.25">
      <c r="A235" t="s">
        <v>7326</v>
      </c>
      <c r="B235" t="s">
        <v>6834</v>
      </c>
      <c r="C235" t="s">
        <v>5904</v>
      </c>
      <c r="D235" t="s">
        <v>5905</v>
      </c>
      <c r="E235" t="s">
        <v>5906</v>
      </c>
      <c r="F235" t="s">
        <v>7327</v>
      </c>
      <c r="G235" t="s">
        <v>7273</v>
      </c>
      <c r="H235">
        <v>1981</v>
      </c>
      <c r="I235" t="s">
        <v>5540</v>
      </c>
      <c r="J235" t="s">
        <v>5540</v>
      </c>
      <c r="K235" t="s">
        <v>924</v>
      </c>
      <c r="L235" t="s">
        <v>1698</v>
      </c>
      <c r="M235" t="s">
        <v>1782</v>
      </c>
      <c r="N235">
        <v>210</v>
      </c>
      <c r="O235" s="96">
        <v>45385.551817129628</v>
      </c>
      <c r="P235">
        <v>7.2690000000000001</v>
      </c>
      <c r="Q235">
        <v>5.7119999999999997</v>
      </c>
      <c r="R235">
        <v>1.248</v>
      </c>
      <c r="S235">
        <v>2.5</v>
      </c>
      <c r="T235">
        <v>983</v>
      </c>
      <c r="U235">
        <v>0</v>
      </c>
      <c r="V235">
        <v>0.06</v>
      </c>
      <c r="W235">
        <v>759.3</v>
      </c>
      <c r="X235">
        <v>0.71919999999999995</v>
      </c>
      <c r="Y235">
        <v>834.3</v>
      </c>
      <c r="Z235">
        <v>0.876</v>
      </c>
      <c r="AA235">
        <v>685</v>
      </c>
      <c r="AB235">
        <v>1171</v>
      </c>
      <c r="AC235">
        <v>956.9</v>
      </c>
      <c r="AD235">
        <v>857.5</v>
      </c>
      <c r="AE235">
        <v>803.6</v>
      </c>
      <c r="AF235">
        <v>775.1</v>
      </c>
      <c r="AG235">
        <v>756.2</v>
      </c>
      <c r="AH235">
        <v>735.5</v>
      </c>
      <c r="AI235">
        <v>0</v>
      </c>
      <c r="AJ235">
        <v>0</v>
      </c>
      <c r="AK235">
        <v>0</v>
      </c>
      <c r="AL235">
        <v>0</v>
      </c>
      <c r="AM235">
        <v>0</v>
      </c>
      <c r="AN235">
        <v>0</v>
      </c>
      <c r="AO235">
        <v>0</v>
      </c>
      <c r="AP235">
        <v>911</v>
      </c>
      <c r="AQ235">
        <v>766</v>
      </c>
      <c r="AR235">
        <v>700.8</v>
      </c>
      <c r="AS235">
        <v>666.7</v>
      </c>
      <c r="AT235">
        <v>646.29999999999995</v>
      </c>
      <c r="AU235">
        <v>630.29999999999995</v>
      </c>
      <c r="AV235">
        <v>606.9</v>
      </c>
      <c r="AW235">
        <v>0</v>
      </c>
      <c r="AX235">
        <v>0</v>
      </c>
      <c r="AY235">
        <v>0</v>
      </c>
      <c r="AZ235">
        <v>0</v>
      </c>
      <c r="BA235">
        <v>0</v>
      </c>
      <c r="BB235">
        <v>0</v>
      </c>
      <c r="BC235">
        <v>0</v>
      </c>
      <c r="BD235">
        <v>1173.9000000000001</v>
      </c>
      <c r="BE235">
        <v>905.8</v>
      </c>
      <c r="BF235">
        <v>781.2</v>
      </c>
      <c r="BG235">
        <v>710.9</v>
      </c>
      <c r="BH235">
        <v>670.6</v>
      </c>
      <c r="BI235">
        <v>634.9</v>
      </c>
      <c r="BJ235">
        <v>570.4</v>
      </c>
      <c r="BK235">
        <v>41.5</v>
      </c>
      <c r="BL235">
        <v>39.5</v>
      </c>
      <c r="BM235">
        <v>38.4</v>
      </c>
      <c r="BN235">
        <v>38.9</v>
      </c>
      <c r="BO235">
        <v>39.5</v>
      </c>
      <c r="BP235">
        <v>40</v>
      </c>
      <c r="BQ235">
        <v>41.9</v>
      </c>
      <c r="BR235">
        <v>148.5</v>
      </c>
      <c r="BS235">
        <v>154.1</v>
      </c>
      <c r="BT235">
        <v>162.30000000000001</v>
      </c>
      <c r="BU235">
        <v>175.4</v>
      </c>
      <c r="BV235">
        <v>179</v>
      </c>
      <c r="BW235">
        <v>179.4</v>
      </c>
      <c r="BX235">
        <v>179.4</v>
      </c>
      <c r="BY235">
        <v>1143</v>
      </c>
      <c r="BZ235">
        <v>971</v>
      </c>
      <c r="CA235">
        <v>920.4</v>
      </c>
      <c r="CB235">
        <v>909.3</v>
      </c>
      <c r="CC235">
        <v>910.7</v>
      </c>
      <c r="CD235">
        <v>911.8</v>
      </c>
      <c r="CE235">
        <v>933.7</v>
      </c>
      <c r="CF235">
        <v>770.4</v>
      </c>
      <c r="CG235">
        <v>676.3</v>
      </c>
      <c r="CH235">
        <v>648.5</v>
      </c>
      <c r="CI235">
        <v>640.29999999999995</v>
      </c>
      <c r="CJ235">
        <v>636.6</v>
      </c>
      <c r="CK235">
        <v>633.5</v>
      </c>
      <c r="CL235">
        <v>633.9</v>
      </c>
      <c r="CM235">
        <v>741.4</v>
      </c>
      <c r="CN235">
        <v>659</v>
      </c>
      <c r="CO235">
        <v>630.70000000000005</v>
      </c>
      <c r="CP235">
        <v>621.6</v>
      </c>
      <c r="CQ235">
        <v>616.29999999999995</v>
      </c>
      <c r="CR235">
        <v>611.70000000000005</v>
      </c>
      <c r="CS235">
        <v>608.4</v>
      </c>
      <c r="CT235">
        <v>725.4</v>
      </c>
      <c r="CU235">
        <v>647.20000000000005</v>
      </c>
      <c r="CV235">
        <v>613.20000000000005</v>
      </c>
      <c r="CW235">
        <v>596.79999999999995</v>
      </c>
      <c r="CX235">
        <v>588.29999999999995</v>
      </c>
      <c r="CY235">
        <v>580.6</v>
      </c>
      <c r="CZ235">
        <v>572</v>
      </c>
      <c r="DA235">
        <v>737.9</v>
      </c>
      <c r="DB235">
        <v>651.9</v>
      </c>
      <c r="DC235">
        <v>609.20000000000005</v>
      </c>
      <c r="DD235">
        <v>582.9</v>
      </c>
      <c r="DE235">
        <v>565.9</v>
      </c>
      <c r="DF235">
        <v>555</v>
      </c>
      <c r="DG235">
        <v>538.79999999999995</v>
      </c>
      <c r="DH235">
        <v>766</v>
      </c>
      <c r="DI235">
        <v>656.2</v>
      </c>
      <c r="DJ235">
        <v>603</v>
      </c>
      <c r="DK235">
        <v>567.29999999999995</v>
      </c>
      <c r="DL235">
        <v>541.6</v>
      </c>
      <c r="DM235">
        <v>522.1</v>
      </c>
      <c r="DN235">
        <v>494.1</v>
      </c>
      <c r="DO235">
        <v>796.7</v>
      </c>
      <c r="DP235">
        <v>673.8</v>
      </c>
      <c r="DQ235">
        <v>615</v>
      </c>
      <c r="DR235">
        <v>574.9</v>
      </c>
      <c r="DS235">
        <v>542.70000000000005</v>
      </c>
      <c r="DT235">
        <v>513</v>
      </c>
      <c r="DU235">
        <v>454.3</v>
      </c>
      <c r="DV235">
        <v>890.8</v>
      </c>
      <c r="DW235">
        <v>731.9</v>
      </c>
      <c r="DX235">
        <v>649.70000000000005</v>
      </c>
      <c r="DY235">
        <v>603.1</v>
      </c>
      <c r="DZ235">
        <v>565.29999999999995</v>
      </c>
      <c r="EA235">
        <v>532.1</v>
      </c>
      <c r="EB235">
        <v>453.9</v>
      </c>
      <c r="EC235">
        <v>1038.5</v>
      </c>
      <c r="ED235">
        <v>820.3</v>
      </c>
      <c r="EE235">
        <v>702.4</v>
      </c>
      <c r="EF235">
        <v>637.79999999999995</v>
      </c>
      <c r="EG235">
        <v>596.6</v>
      </c>
      <c r="EH235">
        <v>561.70000000000005</v>
      </c>
      <c r="EI235">
        <v>498.7</v>
      </c>
      <c r="EJ235">
        <v>1199.0999999999999</v>
      </c>
      <c r="EK235">
        <v>942.8</v>
      </c>
      <c r="EL235">
        <v>794.6</v>
      </c>
      <c r="EM235">
        <v>697.9</v>
      </c>
      <c r="EN235">
        <v>639.4</v>
      </c>
      <c r="EO235">
        <v>600.6</v>
      </c>
      <c r="EP235">
        <v>537.4</v>
      </c>
      <c r="EQ235">
        <v>0.71560000000000001</v>
      </c>
      <c r="ER235">
        <v>0.88070000000000004</v>
      </c>
      <c r="ES235">
        <v>1.3070999999999999</v>
      </c>
      <c r="ET235">
        <v>0.69789999999999996</v>
      </c>
      <c r="EU235">
        <v>0.95199999999999996</v>
      </c>
      <c r="EV235">
        <v>1.0839000000000001</v>
      </c>
      <c r="EW235">
        <v>0</v>
      </c>
      <c r="EX235">
        <v>0</v>
      </c>
      <c r="EY235">
        <v>2024</v>
      </c>
      <c r="EZ235">
        <v>1.0676000000000001</v>
      </c>
      <c r="FA235">
        <v>562</v>
      </c>
      <c r="FB235" t="s">
        <v>6148</v>
      </c>
      <c r="FC235">
        <v>10.695</v>
      </c>
      <c r="FD235">
        <v>8104</v>
      </c>
      <c r="FE235">
        <v>32.6</v>
      </c>
      <c r="FF235">
        <v>46.5</v>
      </c>
      <c r="FG235">
        <v>39</v>
      </c>
      <c r="FH235">
        <v>0</v>
      </c>
      <c r="FI235">
        <v>137.80000000000001</v>
      </c>
      <c r="FJ235">
        <v>668.6</v>
      </c>
      <c r="FK235">
        <v>513.29999999999995</v>
      </c>
      <c r="FL235">
        <v>459</v>
      </c>
      <c r="FM235">
        <v>859.7</v>
      </c>
      <c r="FN235">
        <v>630.29999999999995</v>
      </c>
      <c r="FO235">
        <v>553.6</v>
      </c>
      <c r="FP235">
        <v>557.9</v>
      </c>
      <c r="FQ235">
        <v>526.29999999999995</v>
      </c>
      <c r="FR235">
        <v>1.0753999999999999</v>
      </c>
      <c r="FS235">
        <v>1.1400999999999999</v>
      </c>
      <c r="FT235">
        <v>501</v>
      </c>
      <c r="FU235">
        <v>418.4</v>
      </c>
      <c r="FV235">
        <v>402.5</v>
      </c>
      <c r="FW235">
        <v>36.9</v>
      </c>
      <c r="FX235">
        <v>139.6</v>
      </c>
      <c r="FY235">
        <v>614.4</v>
      </c>
      <c r="FZ235">
        <v>445.6</v>
      </c>
      <c r="GA235">
        <v>431.8</v>
      </c>
      <c r="GB235">
        <v>408</v>
      </c>
      <c r="GC235">
        <v>385</v>
      </c>
      <c r="GD235">
        <v>363.4</v>
      </c>
      <c r="GE235">
        <v>335.2</v>
      </c>
      <c r="GF235">
        <v>285.2</v>
      </c>
      <c r="GG235">
        <v>335.6</v>
      </c>
      <c r="GH235">
        <v>387.5</v>
      </c>
    </row>
    <row r="236" spans="1:190" x14ac:dyDescent="0.25">
      <c r="A236" t="s">
        <v>5540</v>
      </c>
      <c r="B236" t="s">
        <v>6976</v>
      </c>
      <c r="C236" t="s">
        <v>2597</v>
      </c>
      <c r="D236" t="s">
        <v>3171</v>
      </c>
      <c r="E236" t="s">
        <v>142</v>
      </c>
      <c r="F236" t="s">
        <v>7328</v>
      </c>
      <c r="G236" t="s">
        <v>143</v>
      </c>
      <c r="H236">
        <v>1968</v>
      </c>
      <c r="I236" t="s">
        <v>5842</v>
      </c>
      <c r="J236" t="s">
        <v>5540</v>
      </c>
      <c r="K236" t="s">
        <v>924</v>
      </c>
      <c r="L236" t="s">
        <v>1698</v>
      </c>
      <c r="M236" t="s">
        <v>1781</v>
      </c>
      <c r="N236">
        <v>614</v>
      </c>
      <c r="O236" s="96">
        <v>45406.779803240737</v>
      </c>
      <c r="P236">
        <v>13.28</v>
      </c>
      <c r="Q236">
        <v>9.593</v>
      </c>
      <c r="R236">
        <v>2.0449999999999999</v>
      </c>
      <c r="S236">
        <v>3.47</v>
      </c>
      <c r="T236">
        <v>9536</v>
      </c>
      <c r="U236">
        <v>0</v>
      </c>
      <c r="V236">
        <v>0.66</v>
      </c>
      <c r="W236">
        <v>699.4</v>
      </c>
      <c r="X236">
        <v>0.78539999999999999</v>
      </c>
      <c r="Y236">
        <v>763.9</v>
      </c>
      <c r="Z236">
        <v>0.97240000000000004</v>
      </c>
      <c r="AA236">
        <v>617</v>
      </c>
      <c r="AB236">
        <v>1185.9000000000001</v>
      </c>
      <c r="AC236">
        <v>944</v>
      </c>
      <c r="AD236">
        <v>808.6</v>
      </c>
      <c r="AE236">
        <v>725.3</v>
      </c>
      <c r="AF236">
        <v>677.5</v>
      </c>
      <c r="AG236">
        <v>646.79999999999995</v>
      </c>
      <c r="AH236">
        <v>615</v>
      </c>
      <c r="AI236">
        <v>0</v>
      </c>
      <c r="AJ236">
        <v>0</v>
      </c>
      <c r="AK236">
        <v>0</v>
      </c>
      <c r="AL236">
        <v>0</v>
      </c>
      <c r="AM236">
        <v>0</v>
      </c>
      <c r="AN236">
        <v>0</v>
      </c>
      <c r="AO236">
        <v>0</v>
      </c>
      <c r="AP236">
        <v>914.7</v>
      </c>
      <c r="AQ236">
        <v>739.5</v>
      </c>
      <c r="AR236">
        <v>643.5</v>
      </c>
      <c r="AS236">
        <v>589.4</v>
      </c>
      <c r="AT236">
        <v>558.9</v>
      </c>
      <c r="AU236">
        <v>540.6</v>
      </c>
      <c r="AV236">
        <v>519.79999999999995</v>
      </c>
      <c r="AW236">
        <v>0</v>
      </c>
      <c r="AX236">
        <v>0</v>
      </c>
      <c r="AY236">
        <v>0</v>
      </c>
      <c r="AZ236">
        <v>0</v>
      </c>
      <c r="BA236">
        <v>0</v>
      </c>
      <c r="BB236">
        <v>0</v>
      </c>
      <c r="BC236">
        <v>0</v>
      </c>
      <c r="BD236">
        <v>1179.0999999999999</v>
      </c>
      <c r="BE236">
        <v>886.3</v>
      </c>
      <c r="BF236">
        <v>726.6</v>
      </c>
      <c r="BG236">
        <v>630.6</v>
      </c>
      <c r="BH236">
        <v>580.20000000000005</v>
      </c>
      <c r="BI236">
        <v>545.4</v>
      </c>
      <c r="BJ236">
        <v>497</v>
      </c>
      <c r="BK236">
        <v>44.7</v>
      </c>
      <c r="BL236">
        <v>42.6</v>
      </c>
      <c r="BM236">
        <v>41.1</v>
      </c>
      <c r="BN236">
        <v>40.5</v>
      </c>
      <c r="BO236">
        <v>40.5</v>
      </c>
      <c r="BP236">
        <v>40.299999999999997</v>
      </c>
      <c r="BQ236">
        <v>40.200000000000003</v>
      </c>
      <c r="BR236">
        <v>146.19999999999999</v>
      </c>
      <c r="BS236">
        <v>149.80000000000001</v>
      </c>
      <c r="BT236">
        <v>149.30000000000001</v>
      </c>
      <c r="BU236">
        <v>154.80000000000001</v>
      </c>
      <c r="BV236">
        <v>161.1</v>
      </c>
      <c r="BW236">
        <v>173.6</v>
      </c>
      <c r="BX236">
        <v>178.6</v>
      </c>
      <c r="BY236">
        <v>1254.5999999999999</v>
      </c>
      <c r="BZ236">
        <v>1017</v>
      </c>
      <c r="CA236">
        <v>893.5</v>
      </c>
      <c r="CB236">
        <v>820.9</v>
      </c>
      <c r="CC236">
        <v>783.7</v>
      </c>
      <c r="CD236">
        <v>765</v>
      </c>
      <c r="CE236">
        <v>750.4</v>
      </c>
      <c r="CF236">
        <v>810.6</v>
      </c>
      <c r="CG236">
        <v>675.7</v>
      </c>
      <c r="CH236">
        <v>602.70000000000005</v>
      </c>
      <c r="CI236">
        <v>559.70000000000005</v>
      </c>
      <c r="CJ236">
        <v>537.20000000000005</v>
      </c>
      <c r="CK236">
        <v>527.29999999999995</v>
      </c>
      <c r="CL236">
        <v>519.29999999999995</v>
      </c>
      <c r="CM236">
        <v>764.8</v>
      </c>
      <c r="CN236">
        <v>645.6</v>
      </c>
      <c r="CO236">
        <v>578.4</v>
      </c>
      <c r="CP236">
        <v>540.5</v>
      </c>
      <c r="CQ236">
        <v>520.29999999999995</v>
      </c>
      <c r="CR236">
        <v>510.9</v>
      </c>
      <c r="CS236">
        <v>503.1</v>
      </c>
      <c r="CT236">
        <v>739.8</v>
      </c>
      <c r="CU236">
        <v>625.70000000000005</v>
      </c>
      <c r="CV236">
        <v>560.1</v>
      </c>
      <c r="CW236">
        <v>524.5</v>
      </c>
      <c r="CX236">
        <v>504.8</v>
      </c>
      <c r="CY236">
        <v>493.1</v>
      </c>
      <c r="CZ236">
        <v>482.7</v>
      </c>
      <c r="DA236">
        <v>756.2</v>
      </c>
      <c r="DB236">
        <v>622.1</v>
      </c>
      <c r="DC236">
        <v>552.6</v>
      </c>
      <c r="DD236">
        <v>522.4</v>
      </c>
      <c r="DE236">
        <v>500.8</v>
      </c>
      <c r="DF236">
        <v>486.3</v>
      </c>
      <c r="DG236">
        <v>468.2</v>
      </c>
      <c r="DH236">
        <v>719.9</v>
      </c>
      <c r="DI236">
        <v>591.79999999999995</v>
      </c>
      <c r="DJ236">
        <v>525.70000000000005</v>
      </c>
      <c r="DK236">
        <v>494.9</v>
      </c>
      <c r="DL236">
        <v>478.2</v>
      </c>
      <c r="DM236">
        <v>468.2</v>
      </c>
      <c r="DN236">
        <v>454.1</v>
      </c>
      <c r="DO236">
        <v>744.3</v>
      </c>
      <c r="DP236">
        <v>600.79999999999995</v>
      </c>
      <c r="DQ236">
        <v>528.79999999999995</v>
      </c>
      <c r="DR236">
        <v>494.5</v>
      </c>
      <c r="DS236">
        <v>474</v>
      </c>
      <c r="DT236">
        <v>458.7</v>
      </c>
      <c r="DU236">
        <v>438.6</v>
      </c>
      <c r="DV236">
        <v>830</v>
      </c>
      <c r="DW236">
        <v>653.79999999999995</v>
      </c>
      <c r="DX236">
        <v>557.20000000000005</v>
      </c>
      <c r="DY236">
        <v>509.5</v>
      </c>
      <c r="DZ236">
        <v>483.4</v>
      </c>
      <c r="EA236">
        <v>464.1</v>
      </c>
      <c r="EB236">
        <v>431.3</v>
      </c>
      <c r="EC236">
        <v>967.6</v>
      </c>
      <c r="ED236">
        <v>754.3</v>
      </c>
      <c r="EE236">
        <v>626.9</v>
      </c>
      <c r="EF236">
        <v>549.5</v>
      </c>
      <c r="EG236">
        <v>508.6</v>
      </c>
      <c r="EH236">
        <v>484.5</v>
      </c>
      <c r="EI236">
        <v>449.3</v>
      </c>
      <c r="EJ236">
        <v>1117.3</v>
      </c>
      <c r="EK236">
        <v>871</v>
      </c>
      <c r="EL236">
        <v>723.8</v>
      </c>
      <c r="EM236">
        <v>629.6</v>
      </c>
      <c r="EN236">
        <v>571.4</v>
      </c>
      <c r="EO236">
        <v>528.5</v>
      </c>
      <c r="EP236">
        <v>479.6</v>
      </c>
      <c r="EQ236">
        <v>0.72540000000000004</v>
      </c>
      <c r="ER236">
        <v>0.97989999999999999</v>
      </c>
      <c r="ES236">
        <v>1.4359</v>
      </c>
      <c r="ET236">
        <v>0.77729999999999999</v>
      </c>
      <c r="EU236">
        <v>1.0439000000000001</v>
      </c>
      <c r="EV236">
        <v>1.1889000000000001</v>
      </c>
      <c r="EW236">
        <v>0</v>
      </c>
      <c r="EX236">
        <v>0</v>
      </c>
      <c r="EY236">
        <v>2024</v>
      </c>
      <c r="EZ236">
        <v>1.1712</v>
      </c>
      <c r="FA236">
        <v>512.29999999999995</v>
      </c>
      <c r="FB236" t="s">
        <v>6850</v>
      </c>
      <c r="FC236">
        <v>12.273999999999999</v>
      </c>
      <c r="FD236">
        <v>9106</v>
      </c>
      <c r="FE236">
        <v>36.799999999999997</v>
      </c>
      <c r="FF236">
        <v>61.1</v>
      </c>
      <c r="FG236">
        <v>46.6</v>
      </c>
      <c r="FH236">
        <v>0</v>
      </c>
      <c r="FI236">
        <v>199.1</v>
      </c>
      <c r="FJ236">
        <v>602</v>
      </c>
      <c r="FK236">
        <v>469.7</v>
      </c>
      <c r="FL236">
        <v>417.9</v>
      </c>
      <c r="FM236">
        <v>771.9</v>
      </c>
      <c r="FN236">
        <v>574.79999999999995</v>
      </c>
      <c r="FO236">
        <v>504.7</v>
      </c>
      <c r="FP236">
        <v>509.4</v>
      </c>
      <c r="FQ236">
        <v>478.1</v>
      </c>
      <c r="FR236">
        <v>1.1778</v>
      </c>
      <c r="FS236">
        <v>1.2551000000000001</v>
      </c>
      <c r="FT236">
        <v>436.1</v>
      </c>
      <c r="FU236">
        <v>371.8</v>
      </c>
      <c r="FV236">
        <v>357.5</v>
      </c>
      <c r="FW236">
        <v>36</v>
      </c>
      <c r="FX236">
        <v>143.6</v>
      </c>
      <c r="FY236">
        <v>564.70000000000005</v>
      </c>
      <c r="FZ236">
        <v>409.7</v>
      </c>
      <c r="GA236">
        <v>394.8</v>
      </c>
      <c r="GB236">
        <v>369.4</v>
      </c>
      <c r="GC236">
        <v>344.9</v>
      </c>
      <c r="GD236">
        <v>330.6</v>
      </c>
      <c r="GE236">
        <v>303.7</v>
      </c>
      <c r="GF236">
        <v>255.1</v>
      </c>
      <c r="GG236">
        <v>266.3</v>
      </c>
      <c r="GH236">
        <v>307.5</v>
      </c>
    </row>
    <row r="237" spans="1:190" x14ac:dyDescent="0.25">
      <c r="A237" t="s">
        <v>5540</v>
      </c>
      <c r="B237" t="s">
        <v>6190</v>
      </c>
      <c r="C237" t="s">
        <v>6191</v>
      </c>
      <c r="D237" t="s">
        <v>6192</v>
      </c>
      <c r="E237" t="s">
        <v>2888</v>
      </c>
      <c r="F237" t="s">
        <v>6193</v>
      </c>
      <c r="G237" t="s">
        <v>2889</v>
      </c>
      <c r="H237">
        <v>1941</v>
      </c>
      <c r="I237" t="s">
        <v>5540</v>
      </c>
      <c r="J237" t="s">
        <v>5540</v>
      </c>
      <c r="K237" t="s">
        <v>924</v>
      </c>
      <c r="L237" t="s">
        <v>1698</v>
      </c>
      <c r="M237" t="s">
        <v>1781</v>
      </c>
      <c r="N237">
        <v>270</v>
      </c>
      <c r="O237" s="96">
        <v>45382.879490740743</v>
      </c>
      <c r="P237">
        <v>7.68</v>
      </c>
      <c r="Q237">
        <v>5.9249999999999998</v>
      </c>
      <c r="R237">
        <v>1.1180000000000001</v>
      </c>
      <c r="S237">
        <v>2.21</v>
      </c>
      <c r="T237">
        <v>1968</v>
      </c>
      <c r="U237">
        <v>0</v>
      </c>
      <c r="V237">
        <v>0.59</v>
      </c>
      <c r="W237">
        <v>838.3</v>
      </c>
      <c r="X237">
        <v>0.65459999999999996</v>
      </c>
      <c r="Y237">
        <v>916.5</v>
      </c>
      <c r="Z237">
        <v>0.80679999999999996</v>
      </c>
      <c r="AA237">
        <v>743.7</v>
      </c>
      <c r="AB237">
        <v>1396.3</v>
      </c>
      <c r="AC237">
        <v>1117.9000000000001</v>
      </c>
      <c r="AD237">
        <v>969</v>
      </c>
      <c r="AE237">
        <v>871.5</v>
      </c>
      <c r="AF237">
        <v>816</v>
      </c>
      <c r="AG237">
        <v>786.6</v>
      </c>
      <c r="AH237">
        <v>755.7</v>
      </c>
      <c r="AI237">
        <v>0</v>
      </c>
      <c r="AJ237">
        <v>0</v>
      </c>
      <c r="AK237">
        <v>0</v>
      </c>
      <c r="AL237">
        <v>0</v>
      </c>
      <c r="AM237">
        <v>0</v>
      </c>
      <c r="AN237">
        <v>0</v>
      </c>
      <c r="AO237">
        <v>0</v>
      </c>
      <c r="AP237">
        <v>1070.3</v>
      </c>
      <c r="AQ237">
        <v>874.2</v>
      </c>
      <c r="AR237">
        <v>773.1</v>
      </c>
      <c r="AS237">
        <v>714.3</v>
      </c>
      <c r="AT237">
        <v>680.6</v>
      </c>
      <c r="AU237">
        <v>660.1</v>
      </c>
      <c r="AV237">
        <v>634</v>
      </c>
      <c r="AW237">
        <v>0</v>
      </c>
      <c r="AX237">
        <v>0</v>
      </c>
      <c r="AY237">
        <v>0</v>
      </c>
      <c r="AZ237">
        <v>0</v>
      </c>
      <c r="BA237">
        <v>0</v>
      </c>
      <c r="BB237">
        <v>0</v>
      </c>
      <c r="BC237">
        <v>0</v>
      </c>
      <c r="BD237">
        <v>1387.9</v>
      </c>
      <c r="BE237">
        <v>1048</v>
      </c>
      <c r="BF237">
        <v>871.8</v>
      </c>
      <c r="BG237">
        <v>764</v>
      </c>
      <c r="BH237">
        <v>706</v>
      </c>
      <c r="BI237">
        <v>665.6</v>
      </c>
      <c r="BJ237">
        <v>603.1</v>
      </c>
      <c r="BK237">
        <v>44.3</v>
      </c>
      <c r="BL237">
        <v>42.5</v>
      </c>
      <c r="BM237">
        <v>41.5</v>
      </c>
      <c r="BN237">
        <v>40.9</v>
      </c>
      <c r="BO237">
        <v>40.6</v>
      </c>
      <c r="BP237">
        <v>40.700000000000003</v>
      </c>
      <c r="BQ237">
        <v>41.2</v>
      </c>
      <c r="BR237">
        <v>149.6</v>
      </c>
      <c r="BS237">
        <v>155.4</v>
      </c>
      <c r="BT237">
        <v>161.30000000000001</v>
      </c>
      <c r="BU237">
        <v>172.1</v>
      </c>
      <c r="BV237">
        <v>178.4</v>
      </c>
      <c r="BW237">
        <v>179.4</v>
      </c>
      <c r="BX237">
        <v>179.5</v>
      </c>
      <c r="BY237">
        <v>1480.2</v>
      </c>
      <c r="BZ237">
        <v>1214.5999999999999</v>
      </c>
      <c r="CA237">
        <v>1082.0999999999999</v>
      </c>
      <c r="CB237">
        <v>1002.3</v>
      </c>
      <c r="CC237">
        <v>960.2</v>
      </c>
      <c r="CD237">
        <v>942.4</v>
      </c>
      <c r="CE237">
        <v>932.5</v>
      </c>
      <c r="CF237">
        <v>963</v>
      </c>
      <c r="CG237">
        <v>806.3</v>
      </c>
      <c r="CH237">
        <v>727.8</v>
      </c>
      <c r="CI237">
        <v>683.9</v>
      </c>
      <c r="CJ237">
        <v>660</v>
      </c>
      <c r="CK237">
        <v>647.4</v>
      </c>
      <c r="CL237">
        <v>638.1</v>
      </c>
      <c r="CM237">
        <v>913.7</v>
      </c>
      <c r="CN237">
        <v>771.8</v>
      </c>
      <c r="CO237">
        <v>700.1</v>
      </c>
      <c r="CP237">
        <v>661.4</v>
      </c>
      <c r="CQ237">
        <v>639.5</v>
      </c>
      <c r="CR237">
        <v>626.6</v>
      </c>
      <c r="CS237">
        <v>615.70000000000005</v>
      </c>
      <c r="CT237">
        <v>870.8</v>
      </c>
      <c r="CU237">
        <v>730.1</v>
      </c>
      <c r="CV237">
        <v>666</v>
      </c>
      <c r="CW237">
        <v>636.6</v>
      </c>
      <c r="CX237">
        <v>620.20000000000005</v>
      </c>
      <c r="CY237">
        <v>604.5</v>
      </c>
      <c r="CZ237">
        <v>585.79999999999995</v>
      </c>
      <c r="DA237">
        <v>821.5</v>
      </c>
      <c r="DB237">
        <v>693.9</v>
      </c>
      <c r="DC237">
        <v>637.6</v>
      </c>
      <c r="DD237">
        <v>608.70000000000005</v>
      </c>
      <c r="DE237">
        <v>590.4</v>
      </c>
      <c r="DF237">
        <v>579.4</v>
      </c>
      <c r="DG237">
        <v>565.9</v>
      </c>
      <c r="DH237">
        <v>831</v>
      </c>
      <c r="DI237">
        <v>696.8</v>
      </c>
      <c r="DJ237">
        <v>636.5</v>
      </c>
      <c r="DK237">
        <v>603.70000000000005</v>
      </c>
      <c r="DL237">
        <v>578.20000000000005</v>
      </c>
      <c r="DM237">
        <v>557</v>
      </c>
      <c r="DN237">
        <v>524</v>
      </c>
      <c r="DO237">
        <v>871.1</v>
      </c>
      <c r="DP237">
        <v>718.1</v>
      </c>
      <c r="DQ237">
        <v>647.9</v>
      </c>
      <c r="DR237">
        <v>611.29999999999995</v>
      </c>
      <c r="DS237">
        <v>583.9</v>
      </c>
      <c r="DT237">
        <v>559.79999999999995</v>
      </c>
      <c r="DU237">
        <v>518.79999999999995</v>
      </c>
      <c r="DV237">
        <v>984.4</v>
      </c>
      <c r="DW237">
        <v>793.7</v>
      </c>
      <c r="DX237">
        <v>683.3</v>
      </c>
      <c r="DY237">
        <v>633.29999999999995</v>
      </c>
      <c r="DZ237">
        <v>602.20000000000005</v>
      </c>
      <c r="EA237">
        <v>576.1</v>
      </c>
      <c r="EB237">
        <v>529.6</v>
      </c>
      <c r="EC237">
        <v>1136.5999999999999</v>
      </c>
      <c r="ED237">
        <v>890.4</v>
      </c>
      <c r="EE237">
        <v>751.1</v>
      </c>
      <c r="EF237">
        <v>669.1</v>
      </c>
      <c r="EG237">
        <v>627.20000000000005</v>
      </c>
      <c r="EH237">
        <v>598.79999999999995</v>
      </c>
      <c r="EI237">
        <v>551.6</v>
      </c>
      <c r="EJ237">
        <v>1312.4</v>
      </c>
      <c r="EK237">
        <v>1021.1</v>
      </c>
      <c r="EL237">
        <v>856</v>
      </c>
      <c r="EM237">
        <v>740.7</v>
      </c>
      <c r="EN237">
        <v>671.8</v>
      </c>
      <c r="EO237">
        <v>630.79999999999995</v>
      </c>
      <c r="EP237">
        <v>578.9</v>
      </c>
      <c r="EQ237">
        <v>0.61709999999999998</v>
      </c>
      <c r="ER237">
        <v>0.81210000000000004</v>
      </c>
      <c r="ES237">
        <v>1.2574000000000001</v>
      </c>
      <c r="ET237">
        <v>0.68310000000000004</v>
      </c>
      <c r="EU237">
        <v>0.92030000000000001</v>
      </c>
      <c r="EV237">
        <v>1.0512999999999999</v>
      </c>
      <c r="EW237">
        <v>0</v>
      </c>
      <c r="EX237">
        <v>0</v>
      </c>
      <c r="EY237">
        <v>2024</v>
      </c>
      <c r="EZ237">
        <v>1.0334000000000001</v>
      </c>
      <c r="FA237">
        <v>580.6</v>
      </c>
      <c r="FB237" t="s">
        <v>6325</v>
      </c>
      <c r="FC237">
        <v>9.9130000000000003</v>
      </c>
      <c r="FD237">
        <v>8121</v>
      </c>
      <c r="FE237">
        <v>31.3</v>
      </c>
      <c r="FF237">
        <v>46.7</v>
      </c>
      <c r="FG237">
        <v>38.1</v>
      </c>
      <c r="FH237">
        <v>116.6</v>
      </c>
      <c r="FI237">
        <v>0</v>
      </c>
      <c r="FJ237">
        <v>682.5</v>
      </c>
      <c r="FK237">
        <v>530.1</v>
      </c>
      <c r="FL237">
        <v>477.2</v>
      </c>
      <c r="FM237">
        <v>878.3</v>
      </c>
      <c r="FN237">
        <v>652</v>
      </c>
      <c r="FO237">
        <v>570.70000000000005</v>
      </c>
      <c r="FP237">
        <v>579.1</v>
      </c>
      <c r="FQ237">
        <v>538.70000000000005</v>
      </c>
      <c r="FR237">
        <v>1.0362</v>
      </c>
      <c r="FS237">
        <v>1.1137999999999999</v>
      </c>
      <c r="FT237">
        <v>536</v>
      </c>
      <c r="FU237">
        <v>447.8</v>
      </c>
      <c r="FV237">
        <v>427.6</v>
      </c>
      <c r="FW237">
        <v>40.4</v>
      </c>
      <c r="FX237">
        <v>176.3</v>
      </c>
      <c r="FY237">
        <v>683.4</v>
      </c>
      <c r="FZ237">
        <v>470.2</v>
      </c>
      <c r="GA237">
        <v>455.3</v>
      </c>
      <c r="GB237">
        <v>428.1</v>
      </c>
      <c r="GC237">
        <v>401.9</v>
      </c>
      <c r="GD237">
        <v>387.1</v>
      </c>
      <c r="GE237">
        <v>365.9</v>
      </c>
      <c r="GF237">
        <v>323.39999999999998</v>
      </c>
      <c r="GG237">
        <v>347.6</v>
      </c>
      <c r="GH237">
        <v>388.6</v>
      </c>
    </row>
    <row r="238" spans="1:190" x14ac:dyDescent="0.25">
      <c r="A238" t="s">
        <v>5540</v>
      </c>
      <c r="B238" t="s">
        <v>6450</v>
      </c>
      <c r="C238" t="s">
        <v>6451</v>
      </c>
      <c r="D238" t="s">
        <v>1064</v>
      </c>
      <c r="E238" t="s">
        <v>2888</v>
      </c>
      <c r="F238" t="s">
        <v>6193</v>
      </c>
      <c r="G238" t="s">
        <v>2889</v>
      </c>
      <c r="H238">
        <v>1941</v>
      </c>
      <c r="I238" t="s">
        <v>5540</v>
      </c>
      <c r="J238" t="s">
        <v>5540</v>
      </c>
      <c r="K238" t="s">
        <v>924</v>
      </c>
      <c r="L238" t="s">
        <v>1698</v>
      </c>
      <c r="M238" t="s">
        <v>1781</v>
      </c>
      <c r="N238">
        <v>240</v>
      </c>
      <c r="O238" s="96">
        <v>45382.873784722222</v>
      </c>
      <c r="P238">
        <v>7.68</v>
      </c>
      <c r="Q238">
        <v>5.915</v>
      </c>
      <c r="R238">
        <v>1.1679999999999999</v>
      </c>
      <c r="S238">
        <v>2.21</v>
      </c>
      <c r="T238">
        <v>1998</v>
      </c>
      <c r="U238">
        <v>0</v>
      </c>
      <c r="V238">
        <v>0.61</v>
      </c>
      <c r="W238">
        <v>843.1</v>
      </c>
      <c r="X238">
        <v>0.65229999999999999</v>
      </c>
      <c r="Y238">
        <v>919.8</v>
      </c>
      <c r="Z238">
        <v>0.80249999999999999</v>
      </c>
      <c r="AA238">
        <v>747.7</v>
      </c>
      <c r="AB238">
        <v>1404.4</v>
      </c>
      <c r="AC238">
        <v>1124.5</v>
      </c>
      <c r="AD238">
        <v>971.8</v>
      </c>
      <c r="AE238">
        <v>873.9</v>
      </c>
      <c r="AF238">
        <v>818.8</v>
      </c>
      <c r="AG238">
        <v>789.4</v>
      </c>
      <c r="AH238">
        <v>758.6</v>
      </c>
      <c r="AI238">
        <v>0</v>
      </c>
      <c r="AJ238">
        <v>0</v>
      </c>
      <c r="AK238">
        <v>0</v>
      </c>
      <c r="AL238">
        <v>0</v>
      </c>
      <c r="AM238">
        <v>0</v>
      </c>
      <c r="AN238">
        <v>0</v>
      </c>
      <c r="AO238">
        <v>0</v>
      </c>
      <c r="AP238">
        <v>1077.5999999999999</v>
      </c>
      <c r="AQ238">
        <v>880.9</v>
      </c>
      <c r="AR238">
        <v>777.2</v>
      </c>
      <c r="AS238">
        <v>717.7</v>
      </c>
      <c r="AT238">
        <v>683.9</v>
      </c>
      <c r="AU238">
        <v>663.3</v>
      </c>
      <c r="AV238">
        <v>637.20000000000005</v>
      </c>
      <c r="AW238">
        <v>0</v>
      </c>
      <c r="AX238">
        <v>0</v>
      </c>
      <c r="AY238">
        <v>0</v>
      </c>
      <c r="AZ238">
        <v>0</v>
      </c>
      <c r="BA238">
        <v>0</v>
      </c>
      <c r="BB238">
        <v>0</v>
      </c>
      <c r="BC238">
        <v>0</v>
      </c>
      <c r="BD238">
        <v>1396.8</v>
      </c>
      <c r="BE238">
        <v>1054.9000000000001</v>
      </c>
      <c r="BF238">
        <v>875.5</v>
      </c>
      <c r="BG238">
        <v>767.3</v>
      </c>
      <c r="BH238">
        <v>709.4</v>
      </c>
      <c r="BI238">
        <v>669</v>
      </c>
      <c r="BJ238">
        <v>606.5</v>
      </c>
      <c r="BK238">
        <v>44</v>
      </c>
      <c r="BL238">
        <v>42.2</v>
      </c>
      <c r="BM238">
        <v>41</v>
      </c>
      <c r="BN238">
        <v>40.5</v>
      </c>
      <c r="BO238">
        <v>40.5</v>
      </c>
      <c r="BP238">
        <v>40.5</v>
      </c>
      <c r="BQ238">
        <v>41</v>
      </c>
      <c r="BR238">
        <v>150.19999999999999</v>
      </c>
      <c r="BS238">
        <v>156.30000000000001</v>
      </c>
      <c r="BT238">
        <v>164</v>
      </c>
      <c r="BU238">
        <v>173.9</v>
      </c>
      <c r="BV238">
        <v>178.4</v>
      </c>
      <c r="BW238">
        <v>179.4</v>
      </c>
      <c r="BX238">
        <v>179.4</v>
      </c>
      <c r="BY238">
        <v>1479.9</v>
      </c>
      <c r="BZ238">
        <v>1217.7</v>
      </c>
      <c r="CA238">
        <v>1081.0999999999999</v>
      </c>
      <c r="CB238">
        <v>1001.8</v>
      </c>
      <c r="CC238">
        <v>961.4</v>
      </c>
      <c r="CD238">
        <v>944</v>
      </c>
      <c r="CE238">
        <v>934.8</v>
      </c>
      <c r="CF238">
        <v>965.8</v>
      </c>
      <c r="CG238">
        <v>811.9</v>
      </c>
      <c r="CH238">
        <v>731</v>
      </c>
      <c r="CI238">
        <v>686</v>
      </c>
      <c r="CJ238">
        <v>662.4</v>
      </c>
      <c r="CK238">
        <v>649.9</v>
      </c>
      <c r="CL238">
        <v>640.9</v>
      </c>
      <c r="CM238">
        <v>917.5</v>
      </c>
      <c r="CN238">
        <v>777.5</v>
      </c>
      <c r="CO238">
        <v>703.7</v>
      </c>
      <c r="CP238">
        <v>664.1</v>
      </c>
      <c r="CQ238">
        <v>642</v>
      </c>
      <c r="CR238">
        <v>629.29999999999995</v>
      </c>
      <c r="CS238">
        <v>618.79999999999995</v>
      </c>
      <c r="CT238">
        <v>874.1</v>
      </c>
      <c r="CU238">
        <v>734.6</v>
      </c>
      <c r="CV238">
        <v>669.1</v>
      </c>
      <c r="CW238">
        <v>638.9</v>
      </c>
      <c r="CX238">
        <v>622.9</v>
      </c>
      <c r="CY238">
        <v>607.1</v>
      </c>
      <c r="CZ238">
        <v>589</v>
      </c>
      <c r="DA238">
        <v>828.8</v>
      </c>
      <c r="DB238">
        <v>700.2</v>
      </c>
      <c r="DC238">
        <v>642</v>
      </c>
      <c r="DD238">
        <v>612.20000000000005</v>
      </c>
      <c r="DE238">
        <v>593.4</v>
      </c>
      <c r="DF238">
        <v>582.20000000000005</v>
      </c>
      <c r="DG238">
        <v>568.79999999999995</v>
      </c>
      <c r="DH238">
        <v>840.2</v>
      </c>
      <c r="DI238">
        <v>705.1</v>
      </c>
      <c r="DJ238">
        <v>643</v>
      </c>
      <c r="DK238">
        <v>609</v>
      </c>
      <c r="DL238">
        <v>582.79999999999995</v>
      </c>
      <c r="DM238">
        <v>560.9</v>
      </c>
      <c r="DN238">
        <v>527.4</v>
      </c>
      <c r="DO238">
        <v>878.6</v>
      </c>
      <c r="DP238">
        <v>727.6</v>
      </c>
      <c r="DQ238">
        <v>655.20000000000005</v>
      </c>
      <c r="DR238">
        <v>617.4</v>
      </c>
      <c r="DS238">
        <v>589.20000000000005</v>
      </c>
      <c r="DT238">
        <v>564.5</v>
      </c>
      <c r="DU238">
        <v>523.1</v>
      </c>
      <c r="DV238">
        <v>999.1</v>
      </c>
      <c r="DW238">
        <v>804.2</v>
      </c>
      <c r="DX238">
        <v>691.8</v>
      </c>
      <c r="DY238">
        <v>639.79999999999995</v>
      </c>
      <c r="DZ238">
        <v>607.9</v>
      </c>
      <c r="EA238">
        <v>581.4</v>
      </c>
      <c r="EB238">
        <v>534.5</v>
      </c>
      <c r="EC238">
        <v>1150.9000000000001</v>
      </c>
      <c r="ED238">
        <v>900.6</v>
      </c>
      <c r="EE238">
        <v>759.2</v>
      </c>
      <c r="EF238">
        <v>675.9</v>
      </c>
      <c r="EG238">
        <v>632.70000000000005</v>
      </c>
      <c r="EH238">
        <v>603.79999999999995</v>
      </c>
      <c r="EI238">
        <v>555.9</v>
      </c>
      <c r="EJ238">
        <v>1328.8</v>
      </c>
      <c r="EK238">
        <v>1031.4000000000001</v>
      </c>
      <c r="EL238">
        <v>862.5</v>
      </c>
      <c r="EM238">
        <v>745.9</v>
      </c>
      <c r="EN238">
        <v>676.2</v>
      </c>
      <c r="EO238">
        <v>634.79999999999995</v>
      </c>
      <c r="EP238">
        <v>582.4</v>
      </c>
      <c r="EQ238">
        <v>0.61270000000000002</v>
      </c>
      <c r="ER238">
        <v>0.80789999999999995</v>
      </c>
      <c r="ES238">
        <v>1.222</v>
      </c>
      <c r="ET238">
        <v>0.67459999999999998</v>
      </c>
      <c r="EU238">
        <v>0.90239999999999998</v>
      </c>
      <c r="EV238">
        <v>1.0347999999999999</v>
      </c>
      <c r="EW238">
        <v>0</v>
      </c>
      <c r="EX238">
        <v>0</v>
      </c>
      <c r="EY238">
        <v>2024</v>
      </c>
      <c r="EZ238">
        <v>1.0094000000000001</v>
      </c>
      <c r="FA238">
        <v>594.4</v>
      </c>
      <c r="FB238" t="s">
        <v>6041</v>
      </c>
      <c r="FC238">
        <v>9.7270000000000003</v>
      </c>
      <c r="FD238">
        <v>9373</v>
      </c>
      <c r="FE238">
        <v>32.6</v>
      </c>
      <c r="FF238">
        <v>52.9</v>
      </c>
      <c r="FG238">
        <v>40.700000000000003</v>
      </c>
      <c r="FH238">
        <v>97.4</v>
      </c>
      <c r="FI238">
        <v>0</v>
      </c>
      <c r="FJ238">
        <v>691.4</v>
      </c>
      <c r="FK238">
        <v>543.20000000000005</v>
      </c>
      <c r="FL238">
        <v>491</v>
      </c>
      <c r="FM238">
        <v>889.4</v>
      </c>
      <c r="FN238">
        <v>664.9</v>
      </c>
      <c r="FO238">
        <v>579.79999999999995</v>
      </c>
      <c r="FP238">
        <v>586.79999999999995</v>
      </c>
      <c r="FQ238">
        <v>557.9</v>
      </c>
      <c r="FR238">
        <v>1.0225</v>
      </c>
      <c r="FS238">
        <v>1.0753999999999999</v>
      </c>
      <c r="FT238">
        <v>543.20000000000005</v>
      </c>
      <c r="FU238">
        <v>463.6</v>
      </c>
      <c r="FV238">
        <v>444.6</v>
      </c>
      <c r="FW238">
        <v>38.799999999999997</v>
      </c>
      <c r="FX238">
        <v>179</v>
      </c>
      <c r="FY238">
        <v>670</v>
      </c>
      <c r="FZ238">
        <v>475.7</v>
      </c>
      <c r="GA238">
        <v>462.2</v>
      </c>
      <c r="GB238">
        <v>440.6</v>
      </c>
      <c r="GC238">
        <v>421.1</v>
      </c>
      <c r="GD238">
        <v>409.7</v>
      </c>
      <c r="GE238">
        <v>388.9</v>
      </c>
      <c r="GF238">
        <v>372.2</v>
      </c>
      <c r="GG238">
        <v>389.8</v>
      </c>
      <c r="GH238">
        <v>416.4</v>
      </c>
    </row>
    <row r="239" spans="1:190" x14ac:dyDescent="0.25">
      <c r="A239" t="s">
        <v>5540</v>
      </c>
      <c r="B239" t="s">
        <v>6276</v>
      </c>
      <c r="C239" t="s">
        <v>6277</v>
      </c>
      <c r="D239" t="s">
        <v>6278</v>
      </c>
      <c r="E239" t="s">
        <v>2888</v>
      </c>
      <c r="F239" t="s">
        <v>6193</v>
      </c>
      <c r="G239" t="s">
        <v>2889</v>
      </c>
      <c r="H239">
        <v>1941</v>
      </c>
      <c r="I239" t="s">
        <v>5540</v>
      </c>
      <c r="J239" t="s">
        <v>5540</v>
      </c>
      <c r="K239" t="s">
        <v>924</v>
      </c>
      <c r="L239" t="s">
        <v>1698</v>
      </c>
      <c r="M239" t="s">
        <v>1781</v>
      </c>
      <c r="N239">
        <v>270</v>
      </c>
      <c r="O239" s="96">
        <v>45382.876759259256</v>
      </c>
      <c r="P239">
        <v>7.68</v>
      </c>
      <c r="Q239">
        <v>5.9290000000000003</v>
      </c>
      <c r="R239">
        <v>1.1679999999999999</v>
      </c>
      <c r="S239">
        <v>2.21</v>
      </c>
      <c r="T239">
        <v>1998</v>
      </c>
      <c r="U239">
        <v>0</v>
      </c>
      <c r="V239">
        <v>0.61</v>
      </c>
      <c r="W239">
        <v>842.3</v>
      </c>
      <c r="X239">
        <v>0.65349999999999997</v>
      </c>
      <c r="Y239">
        <v>918.2</v>
      </c>
      <c r="Z239">
        <v>0.80359999999999998</v>
      </c>
      <c r="AA239">
        <v>746.6</v>
      </c>
      <c r="AB239">
        <v>1406.8</v>
      </c>
      <c r="AC239">
        <v>1124.3</v>
      </c>
      <c r="AD239">
        <v>971.8</v>
      </c>
      <c r="AE239">
        <v>872.4</v>
      </c>
      <c r="AF239">
        <v>815.7</v>
      </c>
      <c r="AG239">
        <v>785.1</v>
      </c>
      <c r="AH239">
        <v>753.4</v>
      </c>
      <c r="AI239">
        <v>0</v>
      </c>
      <c r="AJ239">
        <v>0</v>
      </c>
      <c r="AK239">
        <v>0</v>
      </c>
      <c r="AL239">
        <v>0</v>
      </c>
      <c r="AM239">
        <v>0</v>
      </c>
      <c r="AN239">
        <v>0</v>
      </c>
      <c r="AO239">
        <v>0</v>
      </c>
      <c r="AP239">
        <v>1079.3</v>
      </c>
      <c r="AQ239">
        <v>880.9</v>
      </c>
      <c r="AR239">
        <v>776.9</v>
      </c>
      <c r="AS239">
        <v>716.7</v>
      </c>
      <c r="AT239">
        <v>681.9</v>
      </c>
      <c r="AU239">
        <v>660.6</v>
      </c>
      <c r="AV239">
        <v>633.79999999999995</v>
      </c>
      <c r="AW239">
        <v>0</v>
      </c>
      <c r="AX239">
        <v>0</v>
      </c>
      <c r="AY239">
        <v>0</v>
      </c>
      <c r="AZ239">
        <v>0</v>
      </c>
      <c r="BA239">
        <v>0</v>
      </c>
      <c r="BB239">
        <v>0</v>
      </c>
      <c r="BC239">
        <v>0</v>
      </c>
      <c r="BD239">
        <v>1399.2</v>
      </c>
      <c r="BE239">
        <v>1054.8</v>
      </c>
      <c r="BF239">
        <v>875.4</v>
      </c>
      <c r="BG239">
        <v>766.1</v>
      </c>
      <c r="BH239">
        <v>707.3</v>
      </c>
      <c r="BI239">
        <v>666.4</v>
      </c>
      <c r="BJ239">
        <v>604</v>
      </c>
      <c r="BK239">
        <v>44</v>
      </c>
      <c r="BL239">
        <v>42.3</v>
      </c>
      <c r="BM239">
        <v>41.1</v>
      </c>
      <c r="BN239">
        <v>40.4</v>
      </c>
      <c r="BO239">
        <v>40.200000000000003</v>
      </c>
      <c r="BP239">
        <v>40.200000000000003</v>
      </c>
      <c r="BQ239">
        <v>40.700000000000003</v>
      </c>
      <c r="BR239">
        <v>150.4</v>
      </c>
      <c r="BS239">
        <v>156.30000000000001</v>
      </c>
      <c r="BT239">
        <v>164</v>
      </c>
      <c r="BU239">
        <v>173.9</v>
      </c>
      <c r="BV239">
        <v>178.1</v>
      </c>
      <c r="BW239">
        <v>179.4</v>
      </c>
      <c r="BX239">
        <v>179.4</v>
      </c>
      <c r="BY239">
        <v>1483.3</v>
      </c>
      <c r="BZ239">
        <v>1216.3</v>
      </c>
      <c r="CA239">
        <v>1080.5</v>
      </c>
      <c r="CB239">
        <v>998.4</v>
      </c>
      <c r="CC239">
        <v>954.9</v>
      </c>
      <c r="CD239">
        <v>935.5</v>
      </c>
      <c r="CE239">
        <v>924.3</v>
      </c>
      <c r="CF239">
        <v>968.1</v>
      </c>
      <c r="CG239">
        <v>810.5</v>
      </c>
      <c r="CH239">
        <v>729.8</v>
      </c>
      <c r="CI239">
        <v>684.6</v>
      </c>
      <c r="CJ239">
        <v>660.1</v>
      </c>
      <c r="CK239">
        <v>646.6</v>
      </c>
      <c r="CL239">
        <v>636.9</v>
      </c>
      <c r="CM239">
        <v>919.6</v>
      </c>
      <c r="CN239">
        <v>776.9</v>
      </c>
      <c r="CO239">
        <v>702.9</v>
      </c>
      <c r="CP239">
        <v>663</v>
      </c>
      <c r="CQ239">
        <v>640.29999999999995</v>
      </c>
      <c r="CR239">
        <v>627</v>
      </c>
      <c r="CS239">
        <v>615.5</v>
      </c>
      <c r="CT239">
        <v>875</v>
      </c>
      <c r="CU239">
        <v>733.6</v>
      </c>
      <c r="CV239">
        <v>667.7</v>
      </c>
      <c r="CW239">
        <v>637.1</v>
      </c>
      <c r="CX239">
        <v>622.1</v>
      </c>
      <c r="CY239">
        <v>605.70000000000005</v>
      </c>
      <c r="CZ239">
        <v>586.4</v>
      </c>
      <c r="DA239">
        <v>830</v>
      </c>
      <c r="DB239">
        <v>700.1</v>
      </c>
      <c r="DC239">
        <v>641.29999999999995</v>
      </c>
      <c r="DD239">
        <v>611.1</v>
      </c>
      <c r="DE239">
        <v>591.6</v>
      </c>
      <c r="DF239">
        <v>579.5</v>
      </c>
      <c r="DG239">
        <v>565.9</v>
      </c>
      <c r="DH239">
        <v>841</v>
      </c>
      <c r="DI239">
        <v>706</v>
      </c>
      <c r="DJ239">
        <v>643.1</v>
      </c>
      <c r="DK239">
        <v>608.9</v>
      </c>
      <c r="DL239">
        <v>582.4</v>
      </c>
      <c r="DM239">
        <v>560</v>
      </c>
      <c r="DN239">
        <v>525.6</v>
      </c>
      <c r="DO239">
        <v>877.9</v>
      </c>
      <c r="DP239">
        <v>728.7</v>
      </c>
      <c r="DQ239">
        <v>655.5</v>
      </c>
      <c r="DR239">
        <v>617.5</v>
      </c>
      <c r="DS239">
        <v>589.29999999999995</v>
      </c>
      <c r="DT239">
        <v>564.4</v>
      </c>
      <c r="DU239">
        <v>522.4</v>
      </c>
      <c r="DV239">
        <v>1000.8</v>
      </c>
      <c r="DW239">
        <v>805.3</v>
      </c>
      <c r="DX239">
        <v>692.3</v>
      </c>
      <c r="DY239">
        <v>639.9</v>
      </c>
      <c r="DZ239">
        <v>608</v>
      </c>
      <c r="EA239">
        <v>581.6</v>
      </c>
      <c r="EB239">
        <v>535</v>
      </c>
      <c r="EC239">
        <v>1152.4000000000001</v>
      </c>
      <c r="ED239">
        <v>901.6</v>
      </c>
      <c r="EE239">
        <v>759.8</v>
      </c>
      <c r="EF239">
        <v>676.2</v>
      </c>
      <c r="EG239">
        <v>632.79999999999995</v>
      </c>
      <c r="EH239">
        <v>603.9</v>
      </c>
      <c r="EI239">
        <v>556.29999999999995</v>
      </c>
      <c r="EJ239">
        <v>1330.4</v>
      </c>
      <c r="EK239">
        <v>1032.3</v>
      </c>
      <c r="EL239">
        <v>863</v>
      </c>
      <c r="EM239">
        <v>746.4</v>
      </c>
      <c r="EN239">
        <v>676.5</v>
      </c>
      <c r="EO239">
        <v>634.70000000000005</v>
      </c>
      <c r="EP239">
        <v>582.6</v>
      </c>
      <c r="EQ239">
        <v>0.61219999999999997</v>
      </c>
      <c r="ER239">
        <v>0.80889999999999995</v>
      </c>
      <c r="ES239">
        <v>1.1813</v>
      </c>
      <c r="ET239">
        <v>0.61709999999999998</v>
      </c>
      <c r="EU239">
        <v>0.84619999999999995</v>
      </c>
      <c r="EV239">
        <v>0.97529999999999994</v>
      </c>
      <c r="EW239">
        <v>0</v>
      </c>
      <c r="EX239">
        <v>0</v>
      </c>
      <c r="EY239">
        <v>2024</v>
      </c>
      <c r="EZ239">
        <v>0.95550000000000002</v>
      </c>
      <c r="FA239">
        <v>628</v>
      </c>
      <c r="FB239" t="s">
        <v>6599</v>
      </c>
      <c r="FC239">
        <v>8.7620000000000005</v>
      </c>
      <c r="FD239">
        <v>5066</v>
      </c>
      <c r="FE239">
        <v>24.8</v>
      </c>
      <c r="FF239">
        <v>31.2</v>
      </c>
      <c r="FG239">
        <v>26.6</v>
      </c>
      <c r="FH239">
        <v>0</v>
      </c>
      <c r="FI239">
        <v>70.2</v>
      </c>
      <c r="FJ239">
        <v>752.1</v>
      </c>
      <c r="FK239">
        <v>572.20000000000005</v>
      </c>
      <c r="FL239">
        <v>507.9</v>
      </c>
      <c r="FM239">
        <v>972.3</v>
      </c>
      <c r="FN239">
        <v>709.1</v>
      </c>
      <c r="FO239">
        <v>615.20000000000005</v>
      </c>
      <c r="FP239">
        <v>621.9</v>
      </c>
      <c r="FQ239">
        <v>588.20000000000005</v>
      </c>
      <c r="FR239">
        <v>0.96479999999999999</v>
      </c>
      <c r="FS239">
        <v>1.0201</v>
      </c>
      <c r="FT239">
        <v>576.79999999999995</v>
      </c>
      <c r="FU239">
        <v>472.1</v>
      </c>
      <c r="FV239">
        <v>447.5</v>
      </c>
      <c r="FW239">
        <v>39.5</v>
      </c>
      <c r="FX239">
        <v>176.6</v>
      </c>
      <c r="FY239">
        <v>704.5</v>
      </c>
      <c r="FZ239">
        <v>494.5</v>
      </c>
      <c r="GA239">
        <v>477</v>
      </c>
      <c r="GB239">
        <v>447.7</v>
      </c>
      <c r="GC239">
        <v>421.4</v>
      </c>
      <c r="GD239">
        <v>384.5</v>
      </c>
      <c r="GE239">
        <v>349</v>
      </c>
      <c r="GF239">
        <v>334.2</v>
      </c>
      <c r="GG239">
        <v>413.8</v>
      </c>
      <c r="GH239">
        <v>449.2</v>
      </c>
    </row>
    <row r="240" spans="1:190" x14ac:dyDescent="0.25">
      <c r="A240" t="s">
        <v>5540</v>
      </c>
      <c r="B240" t="s">
        <v>6406</v>
      </c>
      <c r="C240" t="s">
        <v>6407</v>
      </c>
      <c r="D240" t="s">
        <v>3241</v>
      </c>
      <c r="E240" t="s">
        <v>2888</v>
      </c>
      <c r="F240" t="s">
        <v>6193</v>
      </c>
      <c r="G240" t="s">
        <v>2889</v>
      </c>
      <c r="H240">
        <v>1941</v>
      </c>
      <c r="I240" t="s">
        <v>5540</v>
      </c>
      <c r="J240" t="s">
        <v>5540</v>
      </c>
      <c r="K240" t="s">
        <v>924</v>
      </c>
      <c r="L240" t="s">
        <v>1698</v>
      </c>
      <c r="M240" t="s">
        <v>1781</v>
      </c>
      <c r="N240">
        <v>270</v>
      </c>
      <c r="O240" s="96">
        <v>45413.773657407408</v>
      </c>
      <c r="P240">
        <v>7.68</v>
      </c>
      <c r="Q240">
        <v>5.9249999999999998</v>
      </c>
      <c r="R240">
        <v>1.1180000000000001</v>
      </c>
      <c r="S240">
        <v>2.21</v>
      </c>
      <c r="T240">
        <v>1968</v>
      </c>
      <c r="U240">
        <v>0</v>
      </c>
      <c r="V240">
        <v>0.59</v>
      </c>
      <c r="W240">
        <v>838.3</v>
      </c>
      <c r="X240">
        <v>0.65459999999999996</v>
      </c>
      <c r="Y240">
        <v>916.5</v>
      </c>
      <c r="Z240">
        <v>0.80679999999999996</v>
      </c>
      <c r="AA240">
        <v>743.7</v>
      </c>
      <c r="AB240">
        <v>1396.3</v>
      </c>
      <c r="AC240">
        <v>1117.9000000000001</v>
      </c>
      <c r="AD240">
        <v>969</v>
      </c>
      <c r="AE240">
        <v>871.5</v>
      </c>
      <c r="AF240">
        <v>816</v>
      </c>
      <c r="AG240">
        <v>786.6</v>
      </c>
      <c r="AH240">
        <v>755.7</v>
      </c>
      <c r="AI240">
        <v>0</v>
      </c>
      <c r="AJ240">
        <v>0</v>
      </c>
      <c r="AK240">
        <v>0</v>
      </c>
      <c r="AL240">
        <v>0</v>
      </c>
      <c r="AM240">
        <v>0</v>
      </c>
      <c r="AN240">
        <v>0</v>
      </c>
      <c r="AO240">
        <v>0</v>
      </c>
      <c r="AP240">
        <v>1070.3</v>
      </c>
      <c r="AQ240">
        <v>874.2</v>
      </c>
      <c r="AR240">
        <v>773.1</v>
      </c>
      <c r="AS240">
        <v>714.3</v>
      </c>
      <c r="AT240">
        <v>680.6</v>
      </c>
      <c r="AU240">
        <v>660.1</v>
      </c>
      <c r="AV240">
        <v>634</v>
      </c>
      <c r="AW240">
        <v>0</v>
      </c>
      <c r="AX240">
        <v>0</v>
      </c>
      <c r="AY240">
        <v>0</v>
      </c>
      <c r="AZ240">
        <v>0</v>
      </c>
      <c r="BA240">
        <v>0</v>
      </c>
      <c r="BB240">
        <v>0</v>
      </c>
      <c r="BC240">
        <v>0</v>
      </c>
      <c r="BD240">
        <v>1387.9</v>
      </c>
      <c r="BE240">
        <v>1048</v>
      </c>
      <c r="BF240">
        <v>871.8</v>
      </c>
      <c r="BG240">
        <v>764</v>
      </c>
      <c r="BH240">
        <v>706</v>
      </c>
      <c r="BI240">
        <v>665.6</v>
      </c>
      <c r="BJ240">
        <v>603.1</v>
      </c>
      <c r="BK240">
        <v>44.3</v>
      </c>
      <c r="BL240">
        <v>42.5</v>
      </c>
      <c r="BM240">
        <v>41.5</v>
      </c>
      <c r="BN240">
        <v>40.9</v>
      </c>
      <c r="BO240">
        <v>40.6</v>
      </c>
      <c r="BP240">
        <v>40.700000000000003</v>
      </c>
      <c r="BQ240">
        <v>41.2</v>
      </c>
      <c r="BR240">
        <v>149.6</v>
      </c>
      <c r="BS240">
        <v>155.4</v>
      </c>
      <c r="BT240">
        <v>161.30000000000001</v>
      </c>
      <c r="BU240">
        <v>172.1</v>
      </c>
      <c r="BV240">
        <v>178.4</v>
      </c>
      <c r="BW240">
        <v>179.4</v>
      </c>
      <c r="BX240">
        <v>179.5</v>
      </c>
      <c r="BY240">
        <v>1480.2</v>
      </c>
      <c r="BZ240">
        <v>1214.5999999999999</v>
      </c>
      <c r="CA240">
        <v>1082.0999999999999</v>
      </c>
      <c r="CB240">
        <v>1002.3</v>
      </c>
      <c r="CC240">
        <v>960.2</v>
      </c>
      <c r="CD240">
        <v>942.4</v>
      </c>
      <c r="CE240">
        <v>932.5</v>
      </c>
      <c r="CF240">
        <v>963</v>
      </c>
      <c r="CG240">
        <v>806.3</v>
      </c>
      <c r="CH240">
        <v>727.8</v>
      </c>
      <c r="CI240">
        <v>683.9</v>
      </c>
      <c r="CJ240">
        <v>660</v>
      </c>
      <c r="CK240">
        <v>647.4</v>
      </c>
      <c r="CL240">
        <v>638.1</v>
      </c>
      <c r="CM240">
        <v>913.7</v>
      </c>
      <c r="CN240">
        <v>771.8</v>
      </c>
      <c r="CO240">
        <v>700.1</v>
      </c>
      <c r="CP240">
        <v>661.4</v>
      </c>
      <c r="CQ240">
        <v>639.5</v>
      </c>
      <c r="CR240">
        <v>626.6</v>
      </c>
      <c r="CS240">
        <v>615.70000000000005</v>
      </c>
      <c r="CT240">
        <v>870.8</v>
      </c>
      <c r="CU240">
        <v>730.1</v>
      </c>
      <c r="CV240">
        <v>666</v>
      </c>
      <c r="CW240">
        <v>636.6</v>
      </c>
      <c r="CX240">
        <v>620.20000000000005</v>
      </c>
      <c r="CY240">
        <v>604.5</v>
      </c>
      <c r="CZ240">
        <v>585.79999999999995</v>
      </c>
      <c r="DA240">
        <v>821.5</v>
      </c>
      <c r="DB240">
        <v>693.9</v>
      </c>
      <c r="DC240">
        <v>637.6</v>
      </c>
      <c r="DD240">
        <v>608.70000000000005</v>
      </c>
      <c r="DE240">
        <v>590.4</v>
      </c>
      <c r="DF240">
        <v>579.4</v>
      </c>
      <c r="DG240">
        <v>565.9</v>
      </c>
      <c r="DH240">
        <v>831</v>
      </c>
      <c r="DI240">
        <v>696.8</v>
      </c>
      <c r="DJ240">
        <v>636.5</v>
      </c>
      <c r="DK240">
        <v>603.70000000000005</v>
      </c>
      <c r="DL240">
        <v>578.20000000000005</v>
      </c>
      <c r="DM240">
        <v>557</v>
      </c>
      <c r="DN240">
        <v>524</v>
      </c>
      <c r="DO240">
        <v>871.1</v>
      </c>
      <c r="DP240">
        <v>718.1</v>
      </c>
      <c r="DQ240">
        <v>647.9</v>
      </c>
      <c r="DR240">
        <v>611.29999999999995</v>
      </c>
      <c r="DS240">
        <v>583.9</v>
      </c>
      <c r="DT240">
        <v>559.79999999999995</v>
      </c>
      <c r="DU240">
        <v>518.79999999999995</v>
      </c>
      <c r="DV240">
        <v>984.4</v>
      </c>
      <c r="DW240">
        <v>793.7</v>
      </c>
      <c r="DX240">
        <v>683.3</v>
      </c>
      <c r="DY240">
        <v>633.29999999999995</v>
      </c>
      <c r="DZ240">
        <v>602.20000000000005</v>
      </c>
      <c r="EA240">
        <v>576.1</v>
      </c>
      <c r="EB240">
        <v>529.6</v>
      </c>
      <c r="EC240">
        <v>1136.5999999999999</v>
      </c>
      <c r="ED240">
        <v>890.4</v>
      </c>
      <c r="EE240">
        <v>751.1</v>
      </c>
      <c r="EF240">
        <v>669.1</v>
      </c>
      <c r="EG240">
        <v>627.20000000000005</v>
      </c>
      <c r="EH240">
        <v>598.79999999999995</v>
      </c>
      <c r="EI240">
        <v>551.6</v>
      </c>
      <c r="EJ240">
        <v>1312.4</v>
      </c>
      <c r="EK240">
        <v>1021.1</v>
      </c>
      <c r="EL240">
        <v>856</v>
      </c>
      <c r="EM240">
        <v>740.7</v>
      </c>
      <c r="EN240">
        <v>671.8</v>
      </c>
      <c r="EO240">
        <v>630.79999999999995</v>
      </c>
      <c r="EP240">
        <v>578.9</v>
      </c>
      <c r="EQ240">
        <v>0.61709999999999998</v>
      </c>
      <c r="ER240">
        <v>0.81210000000000004</v>
      </c>
      <c r="ES240">
        <v>1.2608999999999999</v>
      </c>
      <c r="ET240">
        <v>0.69130000000000003</v>
      </c>
      <c r="EU240">
        <v>0.92569999999999997</v>
      </c>
      <c r="EV240">
        <v>1.0403</v>
      </c>
      <c r="EW240">
        <v>0</v>
      </c>
      <c r="EX240">
        <v>0</v>
      </c>
      <c r="EY240">
        <v>2024</v>
      </c>
      <c r="EZ240">
        <v>1.0397000000000001</v>
      </c>
      <c r="FA240">
        <v>577.1</v>
      </c>
      <c r="FB240" t="s">
        <v>7033</v>
      </c>
      <c r="FC240">
        <v>9.7569999999999997</v>
      </c>
      <c r="FD240">
        <v>6163</v>
      </c>
      <c r="FE240">
        <v>27.1</v>
      </c>
      <c r="FF240">
        <v>39.9</v>
      </c>
      <c r="FG240">
        <v>31.7</v>
      </c>
      <c r="FH240">
        <v>0</v>
      </c>
      <c r="FI240">
        <v>120.5</v>
      </c>
      <c r="FJ240">
        <v>676.2</v>
      </c>
      <c r="FK240">
        <v>528.1</v>
      </c>
      <c r="FL240">
        <v>475.9</v>
      </c>
      <c r="FM240">
        <v>867.9</v>
      </c>
      <c r="FN240">
        <v>648.20000000000005</v>
      </c>
      <c r="FO240">
        <v>576.79999999999995</v>
      </c>
      <c r="FP240">
        <v>576.6</v>
      </c>
      <c r="FQ240">
        <v>535.70000000000005</v>
      </c>
      <c r="FR240">
        <v>1.0406</v>
      </c>
      <c r="FS240">
        <v>1.1201000000000001</v>
      </c>
      <c r="FT240">
        <v>516.79999999999995</v>
      </c>
      <c r="FU240">
        <v>431.9</v>
      </c>
      <c r="FV240">
        <v>413.9</v>
      </c>
      <c r="FW240">
        <v>39.299999999999997</v>
      </c>
      <c r="FX240">
        <v>140.5</v>
      </c>
      <c r="FY240">
        <v>665.3</v>
      </c>
      <c r="FZ240">
        <v>469.8</v>
      </c>
      <c r="GA240">
        <v>453.8</v>
      </c>
      <c r="GB240">
        <v>426.3</v>
      </c>
      <c r="GC240">
        <v>399.1</v>
      </c>
      <c r="GD240">
        <v>373.2</v>
      </c>
      <c r="GE240">
        <v>341.4</v>
      </c>
      <c r="GF240">
        <v>282</v>
      </c>
      <c r="GG240">
        <v>319</v>
      </c>
      <c r="GH240">
        <v>368.3</v>
      </c>
    </row>
    <row r="241" spans="1:190" x14ac:dyDescent="0.25">
      <c r="A241" t="s">
        <v>5598</v>
      </c>
      <c r="B241" t="s">
        <v>6362</v>
      </c>
      <c r="C241" t="s">
        <v>42</v>
      </c>
      <c r="D241" t="s">
        <v>444</v>
      </c>
      <c r="E241" t="s">
        <v>445</v>
      </c>
      <c r="F241" t="s">
        <v>1926</v>
      </c>
      <c r="G241" t="s">
        <v>446</v>
      </c>
      <c r="H241">
        <v>1974</v>
      </c>
      <c r="I241" t="s">
        <v>5599</v>
      </c>
      <c r="J241" t="s">
        <v>5540</v>
      </c>
      <c r="K241" t="s">
        <v>924</v>
      </c>
      <c r="L241" t="s">
        <v>1698</v>
      </c>
      <c r="M241" t="s">
        <v>1781</v>
      </c>
      <c r="N241">
        <v>579</v>
      </c>
      <c r="O241" s="96">
        <v>45382.87228009259</v>
      </c>
      <c r="P241">
        <v>11.01</v>
      </c>
      <c r="Q241">
        <v>8.9629999999999992</v>
      </c>
      <c r="R241">
        <v>1.9379999999999999</v>
      </c>
      <c r="S241">
        <v>3.6</v>
      </c>
      <c r="T241">
        <v>8460</v>
      </c>
      <c r="U241">
        <v>0</v>
      </c>
      <c r="V241">
        <v>0.42</v>
      </c>
      <c r="W241">
        <v>660.1</v>
      </c>
      <c r="X241">
        <v>0.83299999999999996</v>
      </c>
      <c r="Y241">
        <v>720.3</v>
      </c>
      <c r="Z241">
        <v>1.0130999999999999</v>
      </c>
      <c r="AA241">
        <v>592.29999999999995</v>
      </c>
      <c r="AB241">
        <v>1037.7</v>
      </c>
      <c r="AC241">
        <v>850.8</v>
      </c>
      <c r="AD241">
        <v>749.6</v>
      </c>
      <c r="AE241">
        <v>693.1</v>
      </c>
      <c r="AF241">
        <v>657.6</v>
      </c>
      <c r="AG241">
        <v>634.6</v>
      </c>
      <c r="AH241">
        <v>609.70000000000005</v>
      </c>
      <c r="AI241">
        <v>0</v>
      </c>
      <c r="AJ241">
        <v>0</v>
      </c>
      <c r="AK241">
        <v>0</v>
      </c>
      <c r="AL241">
        <v>0</v>
      </c>
      <c r="AM241">
        <v>0</v>
      </c>
      <c r="AN241">
        <v>0</v>
      </c>
      <c r="AO241">
        <v>0</v>
      </c>
      <c r="AP241">
        <v>807.3</v>
      </c>
      <c r="AQ241">
        <v>675.4</v>
      </c>
      <c r="AR241">
        <v>608.5</v>
      </c>
      <c r="AS241">
        <v>573.70000000000005</v>
      </c>
      <c r="AT241">
        <v>553</v>
      </c>
      <c r="AU241">
        <v>539.1</v>
      </c>
      <c r="AV241">
        <v>521</v>
      </c>
      <c r="AW241">
        <v>0</v>
      </c>
      <c r="AX241">
        <v>0</v>
      </c>
      <c r="AY241">
        <v>0</v>
      </c>
      <c r="AZ241">
        <v>0</v>
      </c>
      <c r="BA241">
        <v>0</v>
      </c>
      <c r="BB241">
        <v>0</v>
      </c>
      <c r="BC241">
        <v>0</v>
      </c>
      <c r="BD241">
        <v>1036.9000000000001</v>
      </c>
      <c r="BE241">
        <v>802.8</v>
      </c>
      <c r="BF241">
        <v>680.3</v>
      </c>
      <c r="BG241">
        <v>610.79999999999995</v>
      </c>
      <c r="BH241">
        <v>573.29999999999995</v>
      </c>
      <c r="BI241">
        <v>544.79999999999995</v>
      </c>
      <c r="BJ241">
        <v>500.5</v>
      </c>
      <c r="BK241">
        <v>42.7</v>
      </c>
      <c r="BL241">
        <v>41</v>
      </c>
      <c r="BM241">
        <v>40</v>
      </c>
      <c r="BN241">
        <v>39.5</v>
      </c>
      <c r="BO241">
        <v>39.1</v>
      </c>
      <c r="BP241">
        <v>38.799999999999997</v>
      </c>
      <c r="BQ241">
        <v>38.700000000000003</v>
      </c>
      <c r="BR241">
        <v>146</v>
      </c>
      <c r="BS241">
        <v>150.5</v>
      </c>
      <c r="BT241">
        <v>152.80000000000001</v>
      </c>
      <c r="BU241">
        <v>158.5</v>
      </c>
      <c r="BV241">
        <v>171.8</v>
      </c>
      <c r="BW241">
        <v>177.7</v>
      </c>
      <c r="BX241">
        <v>179</v>
      </c>
      <c r="BY241">
        <v>1045.2</v>
      </c>
      <c r="BZ241">
        <v>882.7</v>
      </c>
      <c r="CA241">
        <v>801.4</v>
      </c>
      <c r="CB241">
        <v>767.9</v>
      </c>
      <c r="CC241">
        <v>750.8</v>
      </c>
      <c r="CD241">
        <v>741.1</v>
      </c>
      <c r="CE241">
        <v>732.8</v>
      </c>
      <c r="CF241">
        <v>693.6</v>
      </c>
      <c r="CG241">
        <v>600</v>
      </c>
      <c r="CH241">
        <v>557.70000000000005</v>
      </c>
      <c r="CI241">
        <v>539.20000000000005</v>
      </c>
      <c r="CJ241">
        <v>530.6</v>
      </c>
      <c r="CK241">
        <v>525.6</v>
      </c>
      <c r="CL241">
        <v>520.4</v>
      </c>
      <c r="CM241">
        <v>663.5</v>
      </c>
      <c r="CN241">
        <v>580.6</v>
      </c>
      <c r="CO241">
        <v>544.6</v>
      </c>
      <c r="CP241">
        <v>527.4</v>
      </c>
      <c r="CQ241">
        <v>517.79999999999995</v>
      </c>
      <c r="CR241">
        <v>512.6</v>
      </c>
      <c r="CS241">
        <v>506.6</v>
      </c>
      <c r="CT241">
        <v>647.1</v>
      </c>
      <c r="CU241">
        <v>569.29999999999995</v>
      </c>
      <c r="CV241">
        <v>534.9</v>
      </c>
      <c r="CW241">
        <v>516.9</v>
      </c>
      <c r="CX241">
        <v>505.5</v>
      </c>
      <c r="CY241">
        <v>497.1</v>
      </c>
      <c r="CZ241">
        <v>487.6</v>
      </c>
      <c r="DA241">
        <v>659.1</v>
      </c>
      <c r="DB241">
        <v>573.6</v>
      </c>
      <c r="DC241">
        <v>534.4</v>
      </c>
      <c r="DD241">
        <v>513.70000000000005</v>
      </c>
      <c r="DE241">
        <v>499.9</v>
      </c>
      <c r="DF241">
        <v>489.6</v>
      </c>
      <c r="DG241">
        <v>473.9</v>
      </c>
      <c r="DH241">
        <v>679.2</v>
      </c>
      <c r="DI241">
        <v>570.70000000000005</v>
      </c>
      <c r="DJ241">
        <v>524.70000000000005</v>
      </c>
      <c r="DK241">
        <v>501.8</v>
      </c>
      <c r="DL241">
        <v>486.1</v>
      </c>
      <c r="DM241">
        <v>474.4</v>
      </c>
      <c r="DN241">
        <v>460.3</v>
      </c>
      <c r="DO241">
        <v>696.2</v>
      </c>
      <c r="DP241">
        <v>580.6</v>
      </c>
      <c r="DQ241">
        <v>528.4</v>
      </c>
      <c r="DR241">
        <v>502.2</v>
      </c>
      <c r="DS241">
        <v>484</v>
      </c>
      <c r="DT241">
        <v>469.1</v>
      </c>
      <c r="DU241">
        <v>444.8</v>
      </c>
      <c r="DV241">
        <v>762.2</v>
      </c>
      <c r="DW241">
        <v>624.6</v>
      </c>
      <c r="DX241">
        <v>551.20000000000005</v>
      </c>
      <c r="DY241">
        <v>515.6</v>
      </c>
      <c r="DZ241">
        <v>493.2</v>
      </c>
      <c r="EA241">
        <v>474.8</v>
      </c>
      <c r="EB241">
        <v>442.2</v>
      </c>
      <c r="EC241">
        <v>892.2</v>
      </c>
      <c r="ED241">
        <v>709.5</v>
      </c>
      <c r="EE241">
        <v>605.9</v>
      </c>
      <c r="EF241">
        <v>546.1</v>
      </c>
      <c r="EG241">
        <v>514.70000000000005</v>
      </c>
      <c r="EH241">
        <v>493.6</v>
      </c>
      <c r="EI241">
        <v>459.6</v>
      </c>
      <c r="EJ241">
        <v>1030.2</v>
      </c>
      <c r="EK241">
        <v>818.9</v>
      </c>
      <c r="EL241">
        <v>697.7</v>
      </c>
      <c r="EM241">
        <v>618.29999999999995</v>
      </c>
      <c r="EN241">
        <v>564.4</v>
      </c>
      <c r="EO241">
        <v>528</v>
      </c>
      <c r="EP241">
        <v>486.6</v>
      </c>
      <c r="EQ241">
        <v>0.80940000000000001</v>
      </c>
      <c r="ER241">
        <v>1.0194000000000001</v>
      </c>
      <c r="ES241">
        <v>1.3908</v>
      </c>
      <c r="ET241">
        <v>0.71460000000000001</v>
      </c>
      <c r="EU241">
        <v>0.98970000000000002</v>
      </c>
      <c r="EV241">
        <v>1.1516</v>
      </c>
      <c r="EW241">
        <v>0</v>
      </c>
      <c r="EX241">
        <v>0</v>
      </c>
      <c r="EY241">
        <v>2024</v>
      </c>
      <c r="EZ241">
        <v>1.1157999999999999</v>
      </c>
      <c r="FA241">
        <v>537.70000000000005</v>
      </c>
      <c r="FB241" t="s">
        <v>7044</v>
      </c>
      <c r="FC241">
        <v>11.744</v>
      </c>
      <c r="FD241">
        <v>10568</v>
      </c>
      <c r="FE241">
        <v>40.9</v>
      </c>
      <c r="FF241">
        <v>60.2</v>
      </c>
      <c r="FG241">
        <v>45.7</v>
      </c>
      <c r="FH241">
        <v>161.5</v>
      </c>
      <c r="FI241">
        <v>0</v>
      </c>
      <c r="FJ241">
        <v>645.4</v>
      </c>
      <c r="FK241">
        <v>489.3</v>
      </c>
      <c r="FL241">
        <v>431.4</v>
      </c>
      <c r="FM241">
        <v>839.6</v>
      </c>
      <c r="FN241">
        <v>606.20000000000005</v>
      </c>
      <c r="FO241">
        <v>521</v>
      </c>
      <c r="FP241">
        <v>533.9</v>
      </c>
      <c r="FQ241">
        <v>500.8</v>
      </c>
      <c r="FR241">
        <v>1.1237999999999999</v>
      </c>
      <c r="FS241">
        <v>1.1980999999999999</v>
      </c>
      <c r="FT241">
        <v>479.2</v>
      </c>
      <c r="FU241">
        <v>395.5</v>
      </c>
      <c r="FV241">
        <v>376.6</v>
      </c>
      <c r="FW241">
        <v>39.299999999999997</v>
      </c>
      <c r="FX241">
        <v>172.6</v>
      </c>
      <c r="FY241">
        <v>600</v>
      </c>
      <c r="FZ241">
        <v>422.6</v>
      </c>
      <c r="GA241">
        <v>409.1</v>
      </c>
      <c r="GB241">
        <v>382.6</v>
      </c>
      <c r="GC241">
        <v>358.3</v>
      </c>
      <c r="GD241">
        <v>322.60000000000002</v>
      </c>
      <c r="GE241">
        <v>301.3</v>
      </c>
      <c r="GF241">
        <v>283.10000000000002</v>
      </c>
      <c r="GG241">
        <v>314.7</v>
      </c>
      <c r="GH241">
        <v>358.5</v>
      </c>
    </row>
    <row r="242" spans="1:190" x14ac:dyDescent="0.25">
      <c r="A242" t="s">
        <v>5658</v>
      </c>
      <c r="B242" t="s">
        <v>6425</v>
      </c>
      <c r="C242" t="s">
        <v>1991</v>
      </c>
      <c r="D242" t="s">
        <v>1992</v>
      </c>
      <c r="E242" t="s">
        <v>1993</v>
      </c>
      <c r="F242" t="s">
        <v>1680</v>
      </c>
      <c r="G242" t="s">
        <v>1994</v>
      </c>
      <c r="H242">
        <v>1988</v>
      </c>
      <c r="I242" t="s">
        <v>5659</v>
      </c>
      <c r="J242" t="s">
        <v>5540</v>
      </c>
      <c r="K242" t="s">
        <v>924</v>
      </c>
      <c r="L242" t="s">
        <v>1698</v>
      </c>
      <c r="M242" t="s">
        <v>1781</v>
      </c>
      <c r="N242">
        <v>482</v>
      </c>
      <c r="O242" s="96">
        <v>45382.875543981485</v>
      </c>
      <c r="P242">
        <v>9.25</v>
      </c>
      <c r="Q242">
        <v>8.1229999999999993</v>
      </c>
      <c r="R242">
        <v>1.1659999999999999</v>
      </c>
      <c r="S242">
        <v>3.26</v>
      </c>
      <c r="T242">
        <v>4232</v>
      </c>
      <c r="U242">
        <v>0</v>
      </c>
      <c r="V242">
        <v>0.51</v>
      </c>
      <c r="W242">
        <v>762.5</v>
      </c>
      <c r="X242">
        <v>0.71009999999999995</v>
      </c>
      <c r="Y242">
        <v>845</v>
      </c>
      <c r="Z242">
        <v>0.89180000000000004</v>
      </c>
      <c r="AA242">
        <v>672.8</v>
      </c>
      <c r="AB242">
        <v>1313.5</v>
      </c>
      <c r="AC242">
        <v>1041.3</v>
      </c>
      <c r="AD242">
        <v>895.3</v>
      </c>
      <c r="AE242">
        <v>805</v>
      </c>
      <c r="AF242">
        <v>745.8</v>
      </c>
      <c r="AG242">
        <v>710.4</v>
      </c>
      <c r="AH242">
        <v>688.3</v>
      </c>
      <c r="AI242">
        <v>0</v>
      </c>
      <c r="AJ242">
        <v>0</v>
      </c>
      <c r="AK242">
        <v>0</v>
      </c>
      <c r="AL242">
        <v>0</v>
      </c>
      <c r="AM242">
        <v>0</v>
      </c>
      <c r="AN242">
        <v>0</v>
      </c>
      <c r="AO242">
        <v>0</v>
      </c>
      <c r="AP242">
        <v>998.4</v>
      </c>
      <c r="AQ242">
        <v>802.6</v>
      </c>
      <c r="AR242">
        <v>701.4</v>
      </c>
      <c r="AS242">
        <v>644.29999999999995</v>
      </c>
      <c r="AT242">
        <v>609.20000000000005</v>
      </c>
      <c r="AU242">
        <v>587.9</v>
      </c>
      <c r="AV242">
        <v>568.5</v>
      </c>
      <c r="AW242">
        <v>0</v>
      </c>
      <c r="AX242">
        <v>0</v>
      </c>
      <c r="AY242">
        <v>0</v>
      </c>
      <c r="AZ242">
        <v>0</v>
      </c>
      <c r="BA242">
        <v>0</v>
      </c>
      <c r="BB242">
        <v>0</v>
      </c>
      <c r="BC242">
        <v>0</v>
      </c>
      <c r="BD242">
        <v>1297.5999999999999</v>
      </c>
      <c r="BE242">
        <v>970.5</v>
      </c>
      <c r="BF242">
        <v>797.3</v>
      </c>
      <c r="BG242">
        <v>692.5</v>
      </c>
      <c r="BH242">
        <v>632.9</v>
      </c>
      <c r="BI242">
        <v>592.1</v>
      </c>
      <c r="BJ242">
        <v>536.1</v>
      </c>
      <c r="BK242">
        <v>48.1</v>
      </c>
      <c r="BL242">
        <v>46.8</v>
      </c>
      <c r="BM242">
        <v>45.7</v>
      </c>
      <c r="BN242">
        <v>44.6</v>
      </c>
      <c r="BO242">
        <v>43.9</v>
      </c>
      <c r="BP242">
        <v>43.5</v>
      </c>
      <c r="BQ242">
        <v>44</v>
      </c>
      <c r="BR242">
        <v>144.69999999999999</v>
      </c>
      <c r="BS242">
        <v>148.30000000000001</v>
      </c>
      <c r="BT242">
        <v>151.4</v>
      </c>
      <c r="BU242">
        <v>156.9</v>
      </c>
      <c r="BV242">
        <v>168.7</v>
      </c>
      <c r="BW242">
        <v>177.2</v>
      </c>
      <c r="BX242">
        <v>179</v>
      </c>
      <c r="BY242">
        <v>1472.9</v>
      </c>
      <c r="BZ242">
        <v>1181.9000000000001</v>
      </c>
      <c r="CA242">
        <v>1032.3</v>
      </c>
      <c r="CB242">
        <v>943.2</v>
      </c>
      <c r="CC242">
        <v>887.1</v>
      </c>
      <c r="CD242">
        <v>859.2</v>
      </c>
      <c r="CE242">
        <v>861.4</v>
      </c>
      <c r="CF242">
        <v>923</v>
      </c>
      <c r="CG242">
        <v>749.4</v>
      </c>
      <c r="CH242">
        <v>663.4</v>
      </c>
      <c r="CI242">
        <v>615.1</v>
      </c>
      <c r="CJ242">
        <v>587.1</v>
      </c>
      <c r="CK242">
        <v>572</v>
      </c>
      <c r="CL242">
        <v>569.5</v>
      </c>
      <c r="CM242">
        <v>851.8</v>
      </c>
      <c r="CN242">
        <v>703.2</v>
      </c>
      <c r="CO242">
        <v>627.70000000000005</v>
      </c>
      <c r="CP242">
        <v>587.70000000000005</v>
      </c>
      <c r="CQ242">
        <v>565.1</v>
      </c>
      <c r="CR242">
        <v>551.6</v>
      </c>
      <c r="CS242">
        <v>545.1</v>
      </c>
      <c r="CT242">
        <v>815.1</v>
      </c>
      <c r="CU242">
        <v>675.6</v>
      </c>
      <c r="CV242">
        <v>602.20000000000005</v>
      </c>
      <c r="CW242">
        <v>566.29999999999995</v>
      </c>
      <c r="CX242">
        <v>546.20000000000005</v>
      </c>
      <c r="CY242">
        <v>532.70000000000005</v>
      </c>
      <c r="CZ242">
        <v>516.1</v>
      </c>
      <c r="DA242">
        <v>777.5</v>
      </c>
      <c r="DB242">
        <v>636.29999999999995</v>
      </c>
      <c r="DC242">
        <v>570.9</v>
      </c>
      <c r="DD242">
        <v>541.9</v>
      </c>
      <c r="DE242">
        <v>526.70000000000005</v>
      </c>
      <c r="DF242">
        <v>518.20000000000005</v>
      </c>
      <c r="DG242">
        <v>504</v>
      </c>
      <c r="DH242">
        <v>751.1</v>
      </c>
      <c r="DI242">
        <v>615.70000000000005</v>
      </c>
      <c r="DJ242">
        <v>555.9</v>
      </c>
      <c r="DK242">
        <v>527.29999999999995</v>
      </c>
      <c r="DL242">
        <v>506.9</v>
      </c>
      <c r="DM242">
        <v>489.8</v>
      </c>
      <c r="DN242">
        <v>465.2</v>
      </c>
      <c r="DO242">
        <v>772.7</v>
      </c>
      <c r="DP242">
        <v>629.20000000000005</v>
      </c>
      <c r="DQ242">
        <v>561.4</v>
      </c>
      <c r="DR242">
        <v>529.5</v>
      </c>
      <c r="DS242">
        <v>507.1</v>
      </c>
      <c r="DT242">
        <v>487.8</v>
      </c>
      <c r="DU242">
        <v>451.5</v>
      </c>
      <c r="DV242">
        <v>847.7</v>
      </c>
      <c r="DW242">
        <v>680.3</v>
      </c>
      <c r="DX242">
        <v>589.5</v>
      </c>
      <c r="DY242">
        <v>546.4</v>
      </c>
      <c r="DZ242">
        <v>521.4</v>
      </c>
      <c r="EA242">
        <v>500.7</v>
      </c>
      <c r="EB242">
        <v>459.6</v>
      </c>
      <c r="EC242">
        <v>999.5</v>
      </c>
      <c r="ED242">
        <v>780</v>
      </c>
      <c r="EE242">
        <v>657.4</v>
      </c>
      <c r="EF242">
        <v>585.1</v>
      </c>
      <c r="EG242">
        <v>547</v>
      </c>
      <c r="EH242">
        <v>523.5</v>
      </c>
      <c r="EI242">
        <v>485.4</v>
      </c>
      <c r="EJ242">
        <v>1154.2</v>
      </c>
      <c r="EK242">
        <v>900.7</v>
      </c>
      <c r="EL242">
        <v>758.3</v>
      </c>
      <c r="EM242">
        <v>666.9</v>
      </c>
      <c r="EN242">
        <v>604.5</v>
      </c>
      <c r="EO242">
        <v>561.5</v>
      </c>
      <c r="EP242">
        <v>515.1</v>
      </c>
      <c r="EQ242">
        <v>0.6663</v>
      </c>
      <c r="ER242">
        <v>0.89849999999999997</v>
      </c>
      <c r="ES242">
        <v>1.1108</v>
      </c>
      <c r="ET242">
        <v>0.6099</v>
      </c>
      <c r="EU242">
        <v>0.82530000000000003</v>
      </c>
      <c r="EV242">
        <v>0.94110000000000005</v>
      </c>
      <c r="EW242">
        <v>0</v>
      </c>
      <c r="EX242">
        <v>0</v>
      </c>
      <c r="EY242">
        <v>2024</v>
      </c>
      <c r="EZ242">
        <v>0.91900000000000004</v>
      </c>
      <c r="FA242">
        <v>652.9</v>
      </c>
      <c r="FB242" t="s">
        <v>6371</v>
      </c>
      <c r="FC242">
        <v>7.9630000000000001</v>
      </c>
      <c r="FD242">
        <v>5422</v>
      </c>
      <c r="FE242">
        <v>23.5</v>
      </c>
      <c r="FF242">
        <v>32.799999999999997</v>
      </c>
      <c r="FG242">
        <v>30.2</v>
      </c>
      <c r="FH242">
        <v>72.599999999999994</v>
      </c>
      <c r="FI242">
        <v>0</v>
      </c>
      <c r="FJ242">
        <v>764.3</v>
      </c>
      <c r="FK242">
        <v>596.70000000000005</v>
      </c>
      <c r="FL242">
        <v>540.20000000000005</v>
      </c>
      <c r="FM242">
        <v>983.8</v>
      </c>
      <c r="FN242">
        <v>727</v>
      </c>
      <c r="FO242">
        <v>637.6</v>
      </c>
      <c r="FP242">
        <v>648.6</v>
      </c>
      <c r="FQ242">
        <v>609.1</v>
      </c>
      <c r="FR242">
        <v>0.92510000000000003</v>
      </c>
      <c r="FS242">
        <v>0.98499999999999999</v>
      </c>
      <c r="FT242">
        <v>605.79999999999995</v>
      </c>
      <c r="FU242">
        <v>511.7</v>
      </c>
      <c r="FV242">
        <v>488.7</v>
      </c>
      <c r="FW242">
        <v>39.4</v>
      </c>
      <c r="FX242">
        <v>178.7</v>
      </c>
      <c r="FY242">
        <v>760.3</v>
      </c>
      <c r="FZ242">
        <v>531.5</v>
      </c>
      <c r="GA242">
        <v>515</v>
      </c>
      <c r="GB242">
        <v>489</v>
      </c>
      <c r="GC242">
        <v>465.2</v>
      </c>
      <c r="GD242">
        <v>440.3</v>
      </c>
      <c r="GE242">
        <v>415.9</v>
      </c>
      <c r="GF242">
        <v>392.1</v>
      </c>
      <c r="GG242">
        <v>417.9</v>
      </c>
      <c r="GH242">
        <v>451.3</v>
      </c>
    </row>
    <row r="243" spans="1:190" x14ac:dyDescent="0.25">
      <c r="A243" t="s">
        <v>5540</v>
      </c>
      <c r="B243" t="s">
        <v>6286</v>
      </c>
      <c r="C243" t="s">
        <v>6287</v>
      </c>
      <c r="D243" t="s">
        <v>6288</v>
      </c>
      <c r="E243" t="s">
        <v>7271</v>
      </c>
      <c r="F243" t="s">
        <v>1680</v>
      </c>
      <c r="G243" t="s">
        <v>6289</v>
      </c>
      <c r="H243">
        <v>2018</v>
      </c>
      <c r="I243" t="s">
        <v>5540</v>
      </c>
      <c r="J243" t="s">
        <v>5540</v>
      </c>
      <c r="K243" t="s">
        <v>924</v>
      </c>
      <c r="L243" t="s">
        <v>1698</v>
      </c>
      <c r="M243" t="s">
        <v>1781</v>
      </c>
      <c r="N243">
        <v>500</v>
      </c>
      <c r="O243" s="96">
        <v>45382.871412037035</v>
      </c>
      <c r="P243">
        <v>14.945</v>
      </c>
      <c r="Q243">
        <v>13.048999999999999</v>
      </c>
      <c r="R243">
        <v>1.84</v>
      </c>
      <c r="S243">
        <v>4.79</v>
      </c>
      <c r="T243">
        <v>16395</v>
      </c>
      <c r="U243">
        <v>0</v>
      </c>
      <c r="V243">
        <v>0.5</v>
      </c>
      <c r="W243">
        <v>598.6</v>
      </c>
      <c r="X243">
        <v>0.90720000000000001</v>
      </c>
      <c r="Y243">
        <v>661.4</v>
      </c>
      <c r="Z243">
        <v>1.1339999999999999</v>
      </c>
      <c r="AA243">
        <v>529.1</v>
      </c>
      <c r="AB243">
        <v>1019.1</v>
      </c>
      <c r="AC243">
        <v>807</v>
      </c>
      <c r="AD243">
        <v>694</v>
      </c>
      <c r="AE243">
        <v>628</v>
      </c>
      <c r="AF243">
        <v>592.5</v>
      </c>
      <c r="AG243">
        <v>572.4</v>
      </c>
      <c r="AH243">
        <v>535.79999999999995</v>
      </c>
      <c r="AI243">
        <v>0</v>
      </c>
      <c r="AJ243">
        <v>0</v>
      </c>
      <c r="AK243">
        <v>0</v>
      </c>
      <c r="AL243">
        <v>0</v>
      </c>
      <c r="AM243">
        <v>0</v>
      </c>
      <c r="AN243">
        <v>0</v>
      </c>
      <c r="AO243">
        <v>0</v>
      </c>
      <c r="AP243">
        <v>777.9</v>
      </c>
      <c r="AQ243">
        <v>628</v>
      </c>
      <c r="AR243">
        <v>549.29999999999995</v>
      </c>
      <c r="AS243">
        <v>506</v>
      </c>
      <c r="AT243">
        <v>482.6</v>
      </c>
      <c r="AU243">
        <v>468.3</v>
      </c>
      <c r="AV243">
        <v>447.5</v>
      </c>
      <c r="AW243">
        <v>0</v>
      </c>
      <c r="AX243">
        <v>0</v>
      </c>
      <c r="AY243">
        <v>0</v>
      </c>
      <c r="AZ243">
        <v>0</v>
      </c>
      <c r="BA243">
        <v>0</v>
      </c>
      <c r="BB243">
        <v>0</v>
      </c>
      <c r="BC243">
        <v>0</v>
      </c>
      <c r="BD243">
        <v>1014.2</v>
      </c>
      <c r="BE243">
        <v>757</v>
      </c>
      <c r="BF243">
        <v>622.29999999999995</v>
      </c>
      <c r="BG243">
        <v>542.29999999999995</v>
      </c>
      <c r="BH243">
        <v>501.7</v>
      </c>
      <c r="BI243">
        <v>472.9</v>
      </c>
      <c r="BJ243">
        <v>428.6</v>
      </c>
      <c r="BK243">
        <v>46</v>
      </c>
      <c r="BL243">
        <v>43.4</v>
      </c>
      <c r="BM243">
        <v>41.8</v>
      </c>
      <c r="BN243">
        <v>40.9</v>
      </c>
      <c r="BO243">
        <v>40.5</v>
      </c>
      <c r="BP243">
        <v>40</v>
      </c>
      <c r="BQ243">
        <v>39.6</v>
      </c>
      <c r="BR243">
        <v>143</v>
      </c>
      <c r="BS243">
        <v>146.69999999999999</v>
      </c>
      <c r="BT243">
        <v>147.6</v>
      </c>
      <c r="BU243">
        <v>148.30000000000001</v>
      </c>
      <c r="BV243">
        <v>149</v>
      </c>
      <c r="BW243">
        <v>151.30000000000001</v>
      </c>
      <c r="BX243">
        <v>175.4</v>
      </c>
      <c r="BY243">
        <v>1068.5999999999999</v>
      </c>
      <c r="BZ243">
        <v>860</v>
      </c>
      <c r="CA243">
        <v>753.3</v>
      </c>
      <c r="CB243">
        <v>692.2</v>
      </c>
      <c r="CC243">
        <v>659.4</v>
      </c>
      <c r="CD243">
        <v>642.5</v>
      </c>
      <c r="CE243">
        <v>628.1</v>
      </c>
      <c r="CF243">
        <v>682.6</v>
      </c>
      <c r="CG243">
        <v>565.29999999999995</v>
      </c>
      <c r="CH243">
        <v>504.2</v>
      </c>
      <c r="CI243">
        <v>471.9</v>
      </c>
      <c r="CJ243">
        <v>455</v>
      </c>
      <c r="CK243">
        <v>446.1</v>
      </c>
      <c r="CL243">
        <v>438.8</v>
      </c>
      <c r="CM243">
        <v>638.70000000000005</v>
      </c>
      <c r="CN243">
        <v>536.9</v>
      </c>
      <c r="CO243">
        <v>483.9</v>
      </c>
      <c r="CP243">
        <v>456.8</v>
      </c>
      <c r="CQ243">
        <v>442.3</v>
      </c>
      <c r="CR243">
        <v>433.8</v>
      </c>
      <c r="CS243">
        <v>426.3</v>
      </c>
      <c r="CT243">
        <v>609.70000000000005</v>
      </c>
      <c r="CU243">
        <v>517.20000000000005</v>
      </c>
      <c r="CV243">
        <v>469.6</v>
      </c>
      <c r="CW243">
        <v>445.1</v>
      </c>
      <c r="CX243">
        <v>431</v>
      </c>
      <c r="CY243">
        <v>421.8</v>
      </c>
      <c r="CZ243">
        <v>410.4</v>
      </c>
      <c r="DA243">
        <v>620.70000000000005</v>
      </c>
      <c r="DB243">
        <v>521.1</v>
      </c>
      <c r="DC243">
        <v>465.6</v>
      </c>
      <c r="DD243">
        <v>439.6</v>
      </c>
      <c r="DE243">
        <v>427.7</v>
      </c>
      <c r="DF243">
        <v>416.9</v>
      </c>
      <c r="DG243">
        <v>401.4</v>
      </c>
      <c r="DH243">
        <v>617.5</v>
      </c>
      <c r="DI243">
        <v>505.6</v>
      </c>
      <c r="DJ243">
        <v>452.3</v>
      </c>
      <c r="DK243">
        <v>427.1</v>
      </c>
      <c r="DL243">
        <v>411.8</v>
      </c>
      <c r="DM243">
        <v>400.2</v>
      </c>
      <c r="DN243">
        <v>385.3</v>
      </c>
      <c r="DO243">
        <v>633.9</v>
      </c>
      <c r="DP243">
        <v>516.5</v>
      </c>
      <c r="DQ243">
        <v>457.7</v>
      </c>
      <c r="DR243">
        <v>429</v>
      </c>
      <c r="DS243">
        <v>411.6</v>
      </c>
      <c r="DT243">
        <v>397.8</v>
      </c>
      <c r="DU243">
        <v>374.6</v>
      </c>
      <c r="DV243">
        <v>707.9</v>
      </c>
      <c r="DW243">
        <v>562.1</v>
      </c>
      <c r="DX243">
        <v>484.3</v>
      </c>
      <c r="DY243">
        <v>444.1</v>
      </c>
      <c r="DZ243">
        <v>421.8</v>
      </c>
      <c r="EA243">
        <v>405.7</v>
      </c>
      <c r="EB243">
        <v>378.3</v>
      </c>
      <c r="EC243">
        <v>839.8</v>
      </c>
      <c r="ED243">
        <v>653</v>
      </c>
      <c r="EE243">
        <v>549.70000000000005</v>
      </c>
      <c r="EF243">
        <v>488.3</v>
      </c>
      <c r="EG243">
        <v>455.3</v>
      </c>
      <c r="EH243">
        <v>435.4</v>
      </c>
      <c r="EI243">
        <v>409.7</v>
      </c>
      <c r="EJ243">
        <v>969.7</v>
      </c>
      <c r="EK243">
        <v>754</v>
      </c>
      <c r="EL243">
        <v>634.70000000000005</v>
      </c>
      <c r="EM243">
        <v>563.79999999999995</v>
      </c>
      <c r="EN243">
        <v>525.70000000000005</v>
      </c>
      <c r="EO243">
        <v>502.3</v>
      </c>
      <c r="EP243">
        <v>443.4</v>
      </c>
      <c r="EQ243">
        <v>0.85350000000000004</v>
      </c>
      <c r="ER243">
        <v>1.1434</v>
      </c>
      <c r="ES243">
        <v>1.2068000000000001</v>
      </c>
      <c r="ET243">
        <v>0.65880000000000005</v>
      </c>
      <c r="EU243">
        <v>0.89200000000000002</v>
      </c>
      <c r="EV243">
        <v>1.0207999999999999</v>
      </c>
      <c r="EW243">
        <v>0</v>
      </c>
      <c r="EX243">
        <v>0</v>
      </c>
      <c r="EY243">
        <v>2024</v>
      </c>
      <c r="EZ243">
        <v>0.99570000000000003</v>
      </c>
      <c r="FA243">
        <v>602.6</v>
      </c>
      <c r="FB243" t="s">
        <v>7013</v>
      </c>
      <c r="FC243">
        <v>9.5489999999999995</v>
      </c>
      <c r="FD243">
        <v>7491</v>
      </c>
      <c r="FE243">
        <v>30</v>
      </c>
      <c r="FF243">
        <v>40.200000000000003</v>
      </c>
      <c r="FG243">
        <v>45.1</v>
      </c>
      <c r="FH243">
        <v>94.1</v>
      </c>
      <c r="FI243">
        <v>0</v>
      </c>
      <c r="FJ243">
        <v>704.2</v>
      </c>
      <c r="FK243">
        <v>550</v>
      </c>
      <c r="FL243">
        <v>497.2</v>
      </c>
      <c r="FM243">
        <v>910.7</v>
      </c>
      <c r="FN243">
        <v>672.6</v>
      </c>
      <c r="FO243">
        <v>587.79999999999995</v>
      </c>
      <c r="FP243">
        <v>594.1</v>
      </c>
      <c r="FQ243">
        <v>565.9</v>
      </c>
      <c r="FR243">
        <v>1.0099</v>
      </c>
      <c r="FS243">
        <v>1.0603</v>
      </c>
      <c r="FT243">
        <v>552.20000000000005</v>
      </c>
      <c r="FU243">
        <v>467.3</v>
      </c>
      <c r="FV243">
        <v>448.1</v>
      </c>
      <c r="FW243">
        <v>38.200000000000003</v>
      </c>
      <c r="FX243">
        <v>178.1</v>
      </c>
      <c r="FY243">
        <v>683</v>
      </c>
      <c r="FZ243">
        <v>486.1</v>
      </c>
      <c r="GA243">
        <v>472</v>
      </c>
      <c r="GB243">
        <v>448.9</v>
      </c>
      <c r="GC243">
        <v>427.2</v>
      </c>
      <c r="GD243">
        <v>405.9</v>
      </c>
      <c r="GE243">
        <v>382.7</v>
      </c>
      <c r="GF243">
        <v>357.6</v>
      </c>
      <c r="GG243">
        <v>386</v>
      </c>
      <c r="GH243">
        <v>421.4</v>
      </c>
    </row>
    <row r="244" spans="1:190" x14ac:dyDescent="0.25">
      <c r="A244" t="s">
        <v>5580</v>
      </c>
      <c r="B244" t="s">
        <v>6512</v>
      </c>
      <c r="C244" t="s">
        <v>710</v>
      </c>
      <c r="D244" t="s">
        <v>711</v>
      </c>
      <c r="E244" t="s">
        <v>712</v>
      </c>
      <c r="F244" t="s">
        <v>713</v>
      </c>
      <c r="G244" t="s">
        <v>714</v>
      </c>
      <c r="H244">
        <v>1971</v>
      </c>
      <c r="I244" t="s">
        <v>5581</v>
      </c>
      <c r="J244" t="s">
        <v>5540</v>
      </c>
      <c r="K244" t="s">
        <v>924</v>
      </c>
      <c r="L244" t="s">
        <v>1698</v>
      </c>
      <c r="M244" t="s">
        <v>1781</v>
      </c>
      <c r="N244">
        <v>470</v>
      </c>
      <c r="O244" s="96">
        <v>45382.868946759256</v>
      </c>
      <c r="P244">
        <v>9.92</v>
      </c>
      <c r="Q244">
        <v>7.8559999999999999</v>
      </c>
      <c r="R244">
        <v>1.645</v>
      </c>
      <c r="S244">
        <v>3.22</v>
      </c>
      <c r="T244">
        <v>6123</v>
      </c>
      <c r="U244">
        <v>0</v>
      </c>
      <c r="V244">
        <v>0.7</v>
      </c>
      <c r="W244">
        <v>788.8</v>
      </c>
      <c r="X244">
        <v>0.68100000000000005</v>
      </c>
      <c r="Y244">
        <v>881</v>
      </c>
      <c r="Z244">
        <v>0.86019999999999996</v>
      </c>
      <c r="AA244">
        <v>697.5</v>
      </c>
      <c r="AB244">
        <v>1338.8</v>
      </c>
      <c r="AC244">
        <v>1078.8</v>
      </c>
      <c r="AD244">
        <v>936.3</v>
      </c>
      <c r="AE244">
        <v>844.6</v>
      </c>
      <c r="AF244">
        <v>783.4</v>
      </c>
      <c r="AG244">
        <v>740</v>
      </c>
      <c r="AH244">
        <v>698.5</v>
      </c>
      <c r="AI244">
        <v>0</v>
      </c>
      <c r="AJ244">
        <v>0</v>
      </c>
      <c r="AK244">
        <v>0</v>
      </c>
      <c r="AL244">
        <v>0</v>
      </c>
      <c r="AM244">
        <v>0</v>
      </c>
      <c r="AN244">
        <v>0</v>
      </c>
      <c r="AO244">
        <v>0</v>
      </c>
      <c r="AP244">
        <v>1018.5</v>
      </c>
      <c r="AQ244">
        <v>832.3</v>
      </c>
      <c r="AR244">
        <v>730.9</v>
      </c>
      <c r="AS244">
        <v>670.4</v>
      </c>
      <c r="AT244">
        <v>631.9</v>
      </c>
      <c r="AU244">
        <v>606.70000000000005</v>
      </c>
      <c r="AV244">
        <v>580.6</v>
      </c>
      <c r="AW244">
        <v>0</v>
      </c>
      <c r="AX244">
        <v>0</v>
      </c>
      <c r="AY244">
        <v>0</v>
      </c>
      <c r="AZ244">
        <v>0</v>
      </c>
      <c r="BA244">
        <v>0</v>
      </c>
      <c r="BB244">
        <v>0</v>
      </c>
      <c r="BC244">
        <v>0</v>
      </c>
      <c r="BD244">
        <v>1326.6</v>
      </c>
      <c r="BE244">
        <v>1007.3</v>
      </c>
      <c r="BF244">
        <v>833.2</v>
      </c>
      <c r="BG244">
        <v>722.1</v>
      </c>
      <c r="BH244">
        <v>657.6</v>
      </c>
      <c r="BI244">
        <v>611.4</v>
      </c>
      <c r="BJ244">
        <v>550.9</v>
      </c>
      <c r="BK244">
        <v>46.4</v>
      </c>
      <c r="BL244">
        <v>44.9</v>
      </c>
      <c r="BM244">
        <v>44.2</v>
      </c>
      <c r="BN244">
        <v>44</v>
      </c>
      <c r="BO244">
        <v>43.6</v>
      </c>
      <c r="BP244">
        <v>43.4</v>
      </c>
      <c r="BQ244">
        <v>43.3</v>
      </c>
      <c r="BR244">
        <v>143.9</v>
      </c>
      <c r="BS244">
        <v>147.6</v>
      </c>
      <c r="BT244">
        <v>148.69999999999999</v>
      </c>
      <c r="BU244">
        <v>152.80000000000001</v>
      </c>
      <c r="BV244">
        <v>157.19999999999999</v>
      </c>
      <c r="BW244">
        <v>174.5</v>
      </c>
      <c r="BX244">
        <v>178.3</v>
      </c>
      <c r="BY244">
        <v>1460.2</v>
      </c>
      <c r="BZ244">
        <v>1196.2</v>
      </c>
      <c r="CA244">
        <v>1062.4000000000001</v>
      </c>
      <c r="CB244">
        <v>976.1</v>
      </c>
      <c r="CC244">
        <v>914.7</v>
      </c>
      <c r="CD244">
        <v>878.2</v>
      </c>
      <c r="CE244">
        <v>853.8</v>
      </c>
      <c r="CF244">
        <v>927.8</v>
      </c>
      <c r="CG244">
        <v>772.7</v>
      </c>
      <c r="CH244">
        <v>691.9</v>
      </c>
      <c r="CI244">
        <v>640.5</v>
      </c>
      <c r="CJ244">
        <v>606.70000000000005</v>
      </c>
      <c r="CK244">
        <v>586.70000000000005</v>
      </c>
      <c r="CL244">
        <v>572.9</v>
      </c>
      <c r="CM244">
        <v>865.1</v>
      </c>
      <c r="CN244">
        <v>729.1</v>
      </c>
      <c r="CO244">
        <v>656.1</v>
      </c>
      <c r="CP244">
        <v>611</v>
      </c>
      <c r="CQ244">
        <v>583.29999999999995</v>
      </c>
      <c r="CR244">
        <v>566.5</v>
      </c>
      <c r="CS244">
        <v>552.79999999999995</v>
      </c>
      <c r="CT244">
        <v>825</v>
      </c>
      <c r="CU244">
        <v>698.4</v>
      </c>
      <c r="CV244">
        <v>620.79999999999995</v>
      </c>
      <c r="CW244">
        <v>578.6</v>
      </c>
      <c r="CX244">
        <v>556</v>
      </c>
      <c r="CY244">
        <v>543.5</v>
      </c>
      <c r="CZ244">
        <v>530.29999999999995</v>
      </c>
      <c r="DA244">
        <v>798.7</v>
      </c>
      <c r="DB244">
        <v>665.3</v>
      </c>
      <c r="DC244">
        <v>592</v>
      </c>
      <c r="DD244">
        <v>556.70000000000005</v>
      </c>
      <c r="DE244">
        <v>540.29999999999995</v>
      </c>
      <c r="DF244">
        <v>527.5</v>
      </c>
      <c r="DG244">
        <v>510.6</v>
      </c>
      <c r="DH244">
        <v>771.6</v>
      </c>
      <c r="DI244">
        <v>642.1</v>
      </c>
      <c r="DJ244">
        <v>575.9</v>
      </c>
      <c r="DK244">
        <v>543.1</v>
      </c>
      <c r="DL244">
        <v>522.70000000000005</v>
      </c>
      <c r="DM244">
        <v>508.3</v>
      </c>
      <c r="DN244">
        <v>486.5</v>
      </c>
      <c r="DO244">
        <v>797.1</v>
      </c>
      <c r="DP244">
        <v>657</v>
      </c>
      <c r="DQ244">
        <v>584</v>
      </c>
      <c r="DR244">
        <v>547.20000000000005</v>
      </c>
      <c r="DS244">
        <v>524.4</v>
      </c>
      <c r="DT244">
        <v>506.4</v>
      </c>
      <c r="DU244">
        <v>479.9</v>
      </c>
      <c r="DV244">
        <v>890</v>
      </c>
      <c r="DW244">
        <v>720.2</v>
      </c>
      <c r="DX244">
        <v>619.1</v>
      </c>
      <c r="DY244">
        <v>568.20000000000005</v>
      </c>
      <c r="DZ244">
        <v>539.6</v>
      </c>
      <c r="EA244">
        <v>519</v>
      </c>
      <c r="EB244">
        <v>485.6</v>
      </c>
      <c r="EC244">
        <v>1054.2</v>
      </c>
      <c r="ED244">
        <v>832.6</v>
      </c>
      <c r="EE244">
        <v>701.6</v>
      </c>
      <c r="EF244">
        <v>619.6</v>
      </c>
      <c r="EG244">
        <v>573.4</v>
      </c>
      <c r="EH244">
        <v>545.70000000000005</v>
      </c>
      <c r="EI244">
        <v>509.4</v>
      </c>
      <c r="EJ244">
        <v>1217.3</v>
      </c>
      <c r="EK244">
        <v>961.5</v>
      </c>
      <c r="EL244">
        <v>810.1</v>
      </c>
      <c r="EM244">
        <v>713.1</v>
      </c>
      <c r="EN244">
        <v>652</v>
      </c>
      <c r="EO244">
        <v>601.79999999999995</v>
      </c>
      <c r="EP244">
        <v>543.29999999999995</v>
      </c>
      <c r="EQ244">
        <v>0.64839999999999998</v>
      </c>
      <c r="ER244">
        <v>0.86399999999999999</v>
      </c>
      <c r="ES244">
        <v>1.0654999999999999</v>
      </c>
      <c r="ET244">
        <v>0.6008</v>
      </c>
      <c r="EU244">
        <v>0.79910000000000003</v>
      </c>
      <c r="EV244">
        <v>0.90239999999999998</v>
      </c>
      <c r="EW244">
        <v>0</v>
      </c>
      <c r="EX244">
        <v>0</v>
      </c>
      <c r="EY244">
        <v>2024</v>
      </c>
      <c r="EZ244">
        <v>0.89</v>
      </c>
      <c r="FA244">
        <v>674.2</v>
      </c>
      <c r="FB244" t="s">
        <v>6643</v>
      </c>
      <c r="FC244">
        <v>7.468</v>
      </c>
      <c r="FD244">
        <v>5477</v>
      </c>
      <c r="FE244">
        <v>22.7</v>
      </c>
      <c r="FF244">
        <v>23.1</v>
      </c>
      <c r="FG244">
        <v>36.6</v>
      </c>
      <c r="FH244">
        <v>84.6</v>
      </c>
      <c r="FI244">
        <v>0</v>
      </c>
      <c r="FJ244">
        <v>784.5</v>
      </c>
      <c r="FK244">
        <v>617.6</v>
      </c>
      <c r="FL244">
        <v>563.1</v>
      </c>
      <c r="FM244">
        <v>998.7</v>
      </c>
      <c r="FN244">
        <v>750.8</v>
      </c>
      <c r="FO244">
        <v>664.9</v>
      </c>
      <c r="FP244">
        <v>674.1</v>
      </c>
      <c r="FQ244">
        <v>625.6</v>
      </c>
      <c r="FR244">
        <v>0.89</v>
      </c>
      <c r="FS244">
        <v>0.95909999999999995</v>
      </c>
      <c r="FT244">
        <v>638.20000000000005</v>
      </c>
      <c r="FU244">
        <v>541.29999999999995</v>
      </c>
      <c r="FV244">
        <v>515.9</v>
      </c>
      <c r="FW244">
        <v>40.200000000000003</v>
      </c>
      <c r="FX244">
        <v>178.3</v>
      </c>
      <c r="FY244">
        <v>810.8</v>
      </c>
      <c r="FZ244">
        <v>561</v>
      </c>
      <c r="GA244">
        <v>540.79999999999995</v>
      </c>
      <c r="GB244">
        <v>512.70000000000005</v>
      </c>
      <c r="GC244">
        <v>488.9</v>
      </c>
      <c r="GD244">
        <v>480</v>
      </c>
      <c r="GE244">
        <v>448.3</v>
      </c>
      <c r="GF244">
        <v>416.4</v>
      </c>
      <c r="GG244">
        <v>431.9</v>
      </c>
      <c r="GH244">
        <v>465.6</v>
      </c>
    </row>
    <row r="245" spans="1:190" x14ac:dyDescent="0.25">
      <c r="A245" t="s">
        <v>5620</v>
      </c>
      <c r="B245" t="s">
        <v>6782</v>
      </c>
      <c r="C245" t="s">
        <v>630</v>
      </c>
      <c r="D245" t="s">
        <v>631</v>
      </c>
      <c r="E245" t="s">
        <v>1050</v>
      </c>
      <c r="F245" t="s">
        <v>6783</v>
      </c>
      <c r="G245" t="s">
        <v>6784</v>
      </c>
      <c r="H245">
        <v>1989</v>
      </c>
      <c r="I245" t="s">
        <v>5621</v>
      </c>
      <c r="J245" t="s">
        <v>5540</v>
      </c>
      <c r="K245" t="s">
        <v>924</v>
      </c>
      <c r="L245" t="s">
        <v>1698</v>
      </c>
      <c r="M245" t="s">
        <v>1781</v>
      </c>
      <c r="N245">
        <v>515</v>
      </c>
      <c r="O245" s="96">
        <v>45382.874166666668</v>
      </c>
      <c r="P245">
        <v>9.1199999999999992</v>
      </c>
      <c r="Q245">
        <v>8.4570000000000007</v>
      </c>
      <c r="R245">
        <v>1.7190000000000001</v>
      </c>
      <c r="S245">
        <v>3.19</v>
      </c>
      <c r="T245">
        <v>2600</v>
      </c>
      <c r="U245">
        <v>0</v>
      </c>
      <c r="V245">
        <v>0.12</v>
      </c>
      <c r="W245">
        <v>650.9</v>
      </c>
      <c r="X245">
        <v>0.8417</v>
      </c>
      <c r="Y245">
        <v>712.8</v>
      </c>
      <c r="Z245">
        <v>1.0331999999999999</v>
      </c>
      <c r="AA245">
        <v>580.70000000000005</v>
      </c>
      <c r="AB245">
        <v>1057.8</v>
      </c>
      <c r="AC245">
        <v>850.1</v>
      </c>
      <c r="AD245">
        <v>740.1</v>
      </c>
      <c r="AE245">
        <v>682.2</v>
      </c>
      <c r="AF245">
        <v>647.9</v>
      </c>
      <c r="AG245">
        <v>626.6</v>
      </c>
      <c r="AH245">
        <v>600.70000000000005</v>
      </c>
      <c r="AI245">
        <v>0</v>
      </c>
      <c r="AJ245">
        <v>0</v>
      </c>
      <c r="AK245">
        <v>0</v>
      </c>
      <c r="AL245">
        <v>0</v>
      </c>
      <c r="AM245">
        <v>0</v>
      </c>
      <c r="AN245">
        <v>0</v>
      </c>
      <c r="AO245">
        <v>0</v>
      </c>
      <c r="AP245">
        <v>813.2</v>
      </c>
      <c r="AQ245">
        <v>670.3</v>
      </c>
      <c r="AR245">
        <v>599.6</v>
      </c>
      <c r="AS245">
        <v>561.79999999999995</v>
      </c>
      <c r="AT245">
        <v>538.1</v>
      </c>
      <c r="AU245">
        <v>521.20000000000005</v>
      </c>
      <c r="AV245">
        <v>496.8</v>
      </c>
      <c r="AW245">
        <v>0</v>
      </c>
      <c r="AX245">
        <v>0</v>
      </c>
      <c r="AY245">
        <v>0</v>
      </c>
      <c r="AZ245">
        <v>0</v>
      </c>
      <c r="BA245">
        <v>0</v>
      </c>
      <c r="BB245">
        <v>0</v>
      </c>
      <c r="BC245">
        <v>0</v>
      </c>
      <c r="BD245">
        <v>1058.0999999999999</v>
      </c>
      <c r="BE245">
        <v>801.4</v>
      </c>
      <c r="BF245">
        <v>671.2</v>
      </c>
      <c r="BG245">
        <v>598.9</v>
      </c>
      <c r="BH245">
        <v>558.79999999999995</v>
      </c>
      <c r="BI245">
        <v>526</v>
      </c>
      <c r="BJ245">
        <v>470.4</v>
      </c>
      <c r="BK245">
        <v>43.5</v>
      </c>
      <c r="BL245">
        <v>41</v>
      </c>
      <c r="BM245">
        <v>38.9</v>
      </c>
      <c r="BN245">
        <v>37.9</v>
      </c>
      <c r="BO245">
        <v>37.700000000000003</v>
      </c>
      <c r="BP245">
        <v>38.4</v>
      </c>
      <c r="BQ245">
        <v>39.299999999999997</v>
      </c>
      <c r="BR245">
        <v>144.19999999999999</v>
      </c>
      <c r="BS245">
        <v>148.9</v>
      </c>
      <c r="BT245">
        <v>153</v>
      </c>
      <c r="BU245">
        <v>159.4</v>
      </c>
      <c r="BV245">
        <v>173.6</v>
      </c>
      <c r="BW245">
        <v>177.7</v>
      </c>
      <c r="BX245">
        <v>177.7</v>
      </c>
      <c r="BY245">
        <v>1054.2</v>
      </c>
      <c r="BZ245">
        <v>870.4</v>
      </c>
      <c r="CA245">
        <v>781</v>
      </c>
      <c r="CB245">
        <v>747.1</v>
      </c>
      <c r="CC245">
        <v>735.4</v>
      </c>
      <c r="CD245">
        <v>730.8</v>
      </c>
      <c r="CE245">
        <v>734.4</v>
      </c>
      <c r="CF245">
        <v>690.8</v>
      </c>
      <c r="CG245">
        <v>591.70000000000005</v>
      </c>
      <c r="CH245">
        <v>548.6</v>
      </c>
      <c r="CI245">
        <v>529.9</v>
      </c>
      <c r="CJ245">
        <v>522.6</v>
      </c>
      <c r="CK245">
        <v>518.70000000000005</v>
      </c>
      <c r="CL245">
        <v>515.70000000000005</v>
      </c>
      <c r="CM245">
        <v>657.1</v>
      </c>
      <c r="CN245">
        <v>571.79999999999995</v>
      </c>
      <c r="CO245">
        <v>535.29999999999995</v>
      </c>
      <c r="CP245">
        <v>516</v>
      </c>
      <c r="CQ245">
        <v>506.8</v>
      </c>
      <c r="CR245">
        <v>501.6</v>
      </c>
      <c r="CS245">
        <v>496</v>
      </c>
      <c r="CT245">
        <v>638.70000000000005</v>
      </c>
      <c r="CU245">
        <v>559.20000000000005</v>
      </c>
      <c r="CV245">
        <v>524.70000000000005</v>
      </c>
      <c r="CW245">
        <v>501.7</v>
      </c>
      <c r="CX245">
        <v>485</v>
      </c>
      <c r="CY245">
        <v>475.3</v>
      </c>
      <c r="CZ245">
        <v>464.5</v>
      </c>
      <c r="DA245">
        <v>652.6</v>
      </c>
      <c r="DB245">
        <v>563.79999999999995</v>
      </c>
      <c r="DC245">
        <v>522.70000000000005</v>
      </c>
      <c r="DD245">
        <v>499.4</v>
      </c>
      <c r="DE245">
        <v>477.7</v>
      </c>
      <c r="DF245">
        <v>459.9</v>
      </c>
      <c r="DG245">
        <v>437.6</v>
      </c>
      <c r="DH245">
        <v>668.3</v>
      </c>
      <c r="DI245">
        <v>559.4</v>
      </c>
      <c r="DJ245">
        <v>513.6</v>
      </c>
      <c r="DK245">
        <v>481.5</v>
      </c>
      <c r="DL245">
        <v>456</v>
      </c>
      <c r="DM245">
        <v>436.4</v>
      </c>
      <c r="DN245">
        <v>411.5</v>
      </c>
      <c r="DO245">
        <v>691.5</v>
      </c>
      <c r="DP245">
        <v>573.29999999999995</v>
      </c>
      <c r="DQ245">
        <v>521</v>
      </c>
      <c r="DR245">
        <v>486.6</v>
      </c>
      <c r="DS245">
        <v>457.5</v>
      </c>
      <c r="DT245">
        <v>431.2</v>
      </c>
      <c r="DU245">
        <v>384.5</v>
      </c>
      <c r="DV245">
        <v>773.1</v>
      </c>
      <c r="DW245">
        <v>624.70000000000005</v>
      </c>
      <c r="DX245">
        <v>550.20000000000005</v>
      </c>
      <c r="DY245">
        <v>510.9</v>
      </c>
      <c r="DZ245">
        <v>479.1</v>
      </c>
      <c r="EA245">
        <v>449.9</v>
      </c>
      <c r="EB245">
        <v>389.7</v>
      </c>
      <c r="EC245">
        <v>919.1</v>
      </c>
      <c r="ED245">
        <v>718.6</v>
      </c>
      <c r="EE245">
        <v>607.4</v>
      </c>
      <c r="EF245">
        <v>545.6</v>
      </c>
      <c r="EG245">
        <v>509.8</v>
      </c>
      <c r="EH245">
        <v>480.2</v>
      </c>
      <c r="EI245">
        <v>425.9</v>
      </c>
      <c r="EJ245">
        <v>1061.3</v>
      </c>
      <c r="EK245">
        <v>829.7</v>
      </c>
      <c r="EL245">
        <v>699.2</v>
      </c>
      <c r="EM245">
        <v>617.20000000000005</v>
      </c>
      <c r="EN245">
        <v>560.4</v>
      </c>
      <c r="EO245">
        <v>522.4</v>
      </c>
      <c r="EP245">
        <v>467</v>
      </c>
      <c r="EQ245">
        <v>0.80889999999999995</v>
      </c>
      <c r="ER245">
        <v>1.0388999999999999</v>
      </c>
      <c r="ES245">
        <v>1.1937</v>
      </c>
      <c r="ET245">
        <v>0.62170000000000003</v>
      </c>
      <c r="EU245">
        <v>0.86029999999999995</v>
      </c>
      <c r="EV245">
        <v>1.0051000000000001</v>
      </c>
      <c r="EW245">
        <v>0</v>
      </c>
      <c r="EX245">
        <v>0</v>
      </c>
      <c r="EY245">
        <v>2024</v>
      </c>
      <c r="EZ245">
        <v>0.96319999999999995</v>
      </c>
      <c r="FA245">
        <v>622.9</v>
      </c>
      <c r="FB245" t="s">
        <v>6693</v>
      </c>
      <c r="FC245">
        <v>9.1880000000000006</v>
      </c>
      <c r="FD245">
        <v>6838</v>
      </c>
      <c r="FE245">
        <v>27.6</v>
      </c>
      <c r="FF245">
        <v>31.1</v>
      </c>
      <c r="FG245">
        <v>39.1</v>
      </c>
      <c r="FH245">
        <v>79.900000000000006</v>
      </c>
      <c r="FI245">
        <v>0</v>
      </c>
      <c r="FJ245">
        <v>749.3</v>
      </c>
      <c r="FK245">
        <v>568.6</v>
      </c>
      <c r="FL245">
        <v>502.6</v>
      </c>
      <c r="FM245">
        <v>965.1</v>
      </c>
      <c r="FN245">
        <v>697.4</v>
      </c>
      <c r="FO245">
        <v>597</v>
      </c>
      <c r="FP245">
        <v>614.79999999999995</v>
      </c>
      <c r="FQ245">
        <v>587.70000000000005</v>
      </c>
      <c r="FR245">
        <v>0.97599999999999998</v>
      </c>
      <c r="FS245">
        <v>1.0209999999999999</v>
      </c>
      <c r="FT245">
        <v>559.5</v>
      </c>
      <c r="FU245">
        <v>469.7</v>
      </c>
      <c r="FV245">
        <v>447.5</v>
      </c>
      <c r="FW245">
        <v>39</v>
      </c>
      <c r="FX245">
        <v>178.1</v>
      </c>
      <c r="FY245">
        <v>687.5</v>
      </c>
      <c r="FZ245">
        <v>486</v>
      </c>
      <c r="GA245">
        <v>469.7</v>
      </c>
      <c r="GB245">
        <v>442</v>
      </c>
      <c r="GC245">
        <v>419.6</v>
      </c>
      <c r="GD245">
        <v>399.3</v>
      </c>
      <c r="GE245">
        <v>377.1</v>
      </c>
      <c r="GF245">
        <v>373.8</v>
      </c>
      <c r="GG245">
        <v>399.7</v>
      </c>
      <c r="GH245">
        <v>431.5</v>
      </c>
    </row>
    <row r="246" spans="1:190" x14ac:dyDescent="0.25">
      <c r="A246" t="s">
        <v>5603</v>
      </c>
      <c r="B246" t="s">
        <v>6421</v>
      </c>
      <c r="C246" t="s">
        <v>1177</v>
      </c>
      <c r="D246" t="s">
        <v>1178</v>
      </c>
      <c r="E246" t="s">
        <v>1050</v>
      </c>
      <c r="F246" t="s">
        <v>7289</v>
      </c>
      <c r="G246" t="s">
        <v>7290</v>
      </c>
      <c r="H246">
        <v>2001</v>
      </c>
      <c r="I246" t="s">
        <v>5604</v>
      </c>
      <c r="J246" t="s">
        <v>5540</v>
      </c>
      <c r="K246" t="s">
        <v>924</v>
      </c>
      <c r="L246" t="s">
        <v>1698</v>
      </c>
      <c r="M246" t="s">
        <v>1781</v>
      </c>
      <c r="N246">
        <v>807</v>
      </c>
      <c r="O246" s="96">
        <v>45382.872615740744</v>
      </c>
      <c r="P246">
        <v>15.35</v>
      </c>
      <c r="Q246">
        <v>11.509</v>
      </c>
      <c r="R246">
        <v>2.1930000000000001</v>
      </c>
      <c r="S246">
        <v>3.95</v>
      </c>
      <c r="T246">
        <v>14939</v>
      </c>
      <c r="U246">
        <v>0</v>
      </c>
      <c r="V246">
        <v>0.46</v>
      </c>
      <c r="W246">
        <v>612.6</v>
      </c>
      <c r="X246">
        <v>0.88729999999999998</v>
      </c>
      <c r="Y246">
        <v>676.2</v>
      </c>
      <c r="Z246">
        <v>1.101</v>
      </c>
      <c r="AA246">
        <v>545</v>
      </c>
      <c r="AB246">
        <v>1007.1</v>
      </c>
      <c r="AC246">
        <v>814.7</v>
      </c>
      <c r="AD246">
        <v>710.1</v>
      </c>
      <c r="AE246">
        <v>648.5</v>
      </c>
      <c r="AF246">
        <v>609.29999999999995</v>
      </c>
      <c r="AG246">
        <v>582.29999999999995</v>
      </c>
      <c r="AH246">
        <v>553.9</v>
      </c>
      <c r="AI246">
        <v>0</v>
      </c>
      <c r="AJ246">
        <v>0</v>
      </c>
      <c r="AK246">
        <v>0</v>
      </c>
      <c r="AL246">
        <v>0</v>
      </c>
      <c r="AM246">
        <v>0</v>
      </c>
      <c r="AN246">
        <v>0</v>
      </c>
      <c r="AO246">
        <v>0</v>
      </c>
      <c r="AP246">
        <v>773</v>
      </c>
      <c r="AQ246">
        <v>637.6</v>
      </c>
      <c r="AR246">
        <v>565.20000000000005</v>
      </c>
      <c r="AS246">
        <v>524.79999999999995</v>
      </c>
      <c r="AT246">
        <v>501</v>
      </c>
      <c r="AU246">
        <v>485.4</v>
      </c>
      <c r="AV246">
        <v>466.3</v>
      </c>
      <c r="AW246">
        <v>0</v>
      </c>
      <c r="AX246">
        <v>0</v>
      </c>
      <c r="AY246">
        <v>0</v>
      </c>
      <c r="AZ246">
        <v>0</v>
      </c>
      <c r="BA246">
        <v>0</v>
      </c>
      <c r="BB246">
        <v>0</v>
      </c>
      <c r="BC246">
        <v>0</v>
      </c>
      <c r="BD246">
        <v>1004.8</v>
      </c>
      <c r="BE246">
        <v>765.8</v>
      </c>
      <c r="BF246">
        <v>638.5</v>
      </c>
      <c r="BG246">
        <v>562</v>
      </c>
      <c r="BH246">
        <v>520.5</v>
      </c>
      <c r="BI246">
        <v>490.1</v>
      </c>
      <c r="BJ246">
        <v>445.4</v>
      </c>
      <c r="BK246">
        <v>44.8</v>
      </c>
      <c r="BL246">
        <v>42.6</v>
      </c>
      <c r="BM246">
        <v>41.5</v>
      </c>
      <c r="BN246">
        <v>41.5</v>
      </c>
      <c r="BO246">
        <v>41.1</v>
      </c>
      <c r="BP246">
        <v>40.9</v>
      </c>
      <c r="BQ246">
        <v>40.799999999999997</v>
      </c>
      <c r="BR246">
        <v>143.69999999999999</v>
      </c>
      <c r="BS246">
        <v>147.6</v>
      </c>
      <c r="BT246">
        <v>151.4</v>
      </c>
      <c r="BU246">
        <v>155.19999999999999</v>
      </c>
      <c r="BV246">
        <v>163.30000000000001</v>
      </c>
      <c r="BW246">
        <v>174.5</v>
      </c>
      <c r="BX246">
        <v>179</v>
      </c>
      <c r="BY246">
        <v>1030</v>
      </c>
      <c r="BZ246">
        <v>852.4</v>
      </c>
      <c r="CA246">
        <v>760.8</v>
      </c>
      <c r="CB246">
        <v>715.7</v>
      </c>
      <c r="CC246">
        <v>692.9</v>
      </c>
      <c r="CD246">
        <v>679.8</v>
      </c>
      <c r="CE246">
        <v>669.2</v>
      </c>
      <c r="CF246">
        <v>666.7</v>
      </c>
      <c r="CG246">
        <v>566.6</v>
      </c>
      <c r="CH246">
        <v>513.5</v>
      </c>
      <c r="CI246">
        <v>487</v>
      </c>
      <c r="CJ246">
        <v>473.9</v>
      </c>
      <c r="CK246">
        <v>467.2</v>
      </c>
      <c r="CL246">
        <v>460.8</v>
      </c>
      <c r="CM246">
        <v>629.79999999999995</v>
      </c>
      <c r="CN246">
        <v>542</v>
      </c>
      <c r="CO246">
        <v>495.7</v>
      </c>
      <c r="CP246">
        <v>472.4</v>
      </c>
      <c r="CQ246">
        <v>459.9</v>
      </c>
      <c r="CR246">
        <v>453</v>
      </c>
      <c r="CS246">
        <v>446.6</v>
      </c>
      <c r="CT246">
        <v>606.29999999999995</v>
      </c>
      <c r="CU246">
        <v>525.20000000000005</v>
      </c>
      <c r="CV246">
        <v>483</v>
      </c>
      <c r="CW246">
        <v>460.7</v>
      </c>
      <c r="CX246">
        <v>447.8</v>
      </c>
      <c r="CY246">
        <v>439</v>
      </c>
      <c r="CZ246">
        <v>428.6</v>
      </c>
      <c r="DA246">
        <v>615.1</v>
      </c>
      <c r="DB246">
        <v>528.5</v>
      </c>
      <c r="DC246">
        <v>482.7</v>
      </c>
      <c r="DD246">
        <v>456.7</v>
      </c>
      <c r="DE246">
        <v>442.4</v>
      </c>
      <c r="DF246">
        <v>432.5</v>
      </c>
      <c r="DG246">
        <v>417.3</v>
      </c>
      <c r="DH246">
        <v>632</v>
      </c>
      <c r="DI246">
        <v>525.5</v>
      </c>
      <c r="DJ246">
        <v>473</v>
      </c>
      <c r="DK246">
        <v>446.9</v>
      </c>
      <c r="DL246">
        <v>430.8</v>
      </c>
      <c r="DM246">
        <v>418.4</v>
      </c>
      <c r="DN246">
        <v>398.2</v>
      </c>
      <c r="DO246">
        <v>650.70000000000005</v>
      </c>
      <c r="DP246">
        <v>538.5</v>
      </c>
      <c r="DQ246">
        <v>479.6</v>
      </c>
      <c r="DR246">
        <v>449.8</v>
      </c>
      <c r="DS246">
        <v>431.2</v>
      </c>
      <c r="DT246">
        <v>416.7</v>
      </c>
      <c r="DU246">
        <v>392.5</v>
      </c>
      <c r="DV246">
        <v>721.5</v>
      </c>
      <c r="DW246">
        <v>584.70000000000005</v>
      </c>
      <c r="DX246">
        <v>508.1</v>
      </c>
      <c r="DY246">
        <v>466.4</v>
      </c>
      <c r="DZ246">
        <v>442.9</v>
      </c>
      <c r="EA246">
        <v>425.8</v>
      </c>
      <c r="EB246">
        <v>397.7</v>
      </c>
      <c r="EC246">
        <v>852.3</v>
      </c>
      <c r="ED246">
        <v>672.9</v>
      </c>
      <c r="EE246">
        <v>571.70000000000005</v>
      </c>
      <c r="EF246">
        <v>507.1</v>
      </c>
      <c r="EG246">
        <v>468.7</v>
      </c>
      <c r="EH246">
        <v>445.6</v>
      </c>
      <c r="EI246">
        <v>414.2</v>
      </c>
      <c r="EJ246">
        <v>984.2</v>
      </c>
      <c r="EK246">
        <v>777</v>
      </c>
      <c r="EL246">
        <v>659.5</v>
      </c>
      <c r="EM246">
        <v>581.20000000000005</v>
      </c>
      <c r="EN246">
        <v>525.79999999999995</v>
      </c>
      <c r="EO246">
        <v>484.9</v>
      </c>
      <c r="EP246">
        <v>438.7</v>
      </c>
      <c r="EQ246">
        <v>0.85070000000000001</v>
      </c>
      <c r="ER246">
        <v>1.1074999999999999</v>
      </c>
      <c r="ES246">
        <v>1.177</v>
      </c>
      <c r="ET246">
        <v>0.64890000000000003</v>
      </c>
      <c r="EU246">
        <v>0.86129999999999995</v>
      </c>
      <c r="EV246">
        <v>0.97729999999999995</v>
      </c>
      <c r="EW246">
        <v>0</v>
      </c>
      <c r="EX246">
        <v>0</v>
      </c>
      <c r="EY246">
        <v>2024</v>
      </c>
      <c r="EZ246">
        <v>0.96579999999999999</v>
      </c>
      <c r="FA246">
        <v>621.20000000000005</v>
      </c>
      <c r="FB246" t="s">
        <v>5998</v>
      </c>
      <c r="FC246">
        <v>8.1969999999999992</v>
      </c>
      <c r="FD246">
        <v>3195</v>
      </c>
      <c r="FE246">
        <v>18.399999999999999</v>
      </c>
      <c r="FF246">
        <v>28.7</v>
      </c>
      <c r="FG246">
        <v>18.100000000000001</v>
      </c>
      <c r="FH246">
        <v>0</v>
      </c>
      <c r="FI246">
        <v>84.9</v>
      </c>
      <c r="FJ246">
        <v>722</v>
      </c>
      <c r="FK246">
        <v>570.5</v>
      </c>
      <c r="FL246">
        <v>509.8</v>
      </c>
      <c r="FM246">
        <v>924.6</v>
      </c>
      <c r="FN246">
        <v>696.6</v>
      </c>
      <c r="FO246">
        <v>613.9</v>
      </c>
      <c r="FP246">
        <v>622.1</v>
      </c>
      <c r="FQ246">
        <v>576.1</v>
      </c>
      <c r="FR246">
        <v>0.96450000000000002</v>
      </c>
      <c r="FS246">
        <v>1.0414000000000001</v>
      </c>
      <c r="FT246">
        <v>520.79999999999995</v>
      </c>
      <c r="FU246">
        <v>448.1</v>
      </c>
      <c r="FV246">
        <v>428.5</v>
      </c>
      <c r="FW246">
        <v>37.299999999999997</v>
      </c>
      <c r="FX246">
        <v>143.6</v>
      </c>
      <c r="FY246">
        <v>711.9</v>
      </c>
      <c r="FZ246">
        <v>512.9</v>
      </c>
      <c r="GA246">
        <v>495.6</v>
      </c>
      <c r="GB246">
        <v>466.5</v>
      </c>
      <c r="GC246">
        <v>434.9</v>
      </c>
      <c r="GD246">
        <v>390.3</v>
      </c>
      <c r="GE246">
        <v>339.8</v>
      </c>
      <c r="GF246">
        <v>273.39999999999998</v>
      </c>
      <c r="GG246">
        <v>285.5</v>
      </c>
      <c r="GH246">
        <v>329.7</v>
      </c>
    </row>
    <row r="247" spans="1:190" x14ac:dyDescent="0.25">
      <c r="A247" t="s">
        <v>5562</v>
      </c>
      <c r="B247" t="s">
        <v>5978</v>
      </c>
      <c r="C247" t="s">
        <v>1416</v>
      </c>
      <c r="D247" t="s">
        <v>1417</v>
      </c>
      <c r="E247" t="s">
        <v>1050</v>
      </c>
      <c r="F247" t="s">
        <v>1582</v>
      </c>
      <c r="G247" t="s">
        <v>7294</v>
      </c>
      <c r="H247">
        <v>1991</v>
      </c>
      <c r="I247" t="s">
        <v>5563</v>
      </c>
      <c r="J247" t="s">
        <v>5540</v>
      </c>
      <c r="K247" t="s">
        <v>924</v>
      </c>
      <c r="L247" t="s">
        <v>1698</v>
      </c>
      <c r="M247" t="s">
        <v>1781</v>
      </c>
      <c r="N247">
        <v>669</v>
      </c>
      <c r="O247" s="96">
        <v>45382.870995370373</v>
      </c>
      <c r="P247">
        <v>13.61</v>
      </c>
      <c r="Q247">
        <v>12.278</v>
      </c>
      <c r="R247">
        <v>2.8809999999999998</v>
      </c>
      <c r="S247">
        <v>4.24</v>
      </c>
      <c r="T247">
        <v>13337</v>
      </c>
      <c r="U247">
        <v>0</v>
      </c>
      <c r="V247">
        <v>0.37</v>
      </c>
      <c r="W247">
        <v>585.29999999999995</v>
      </c>
      <c r="X247">
        <v>0.94220000000000004</v>
      </c>
      <c r="Y247">
        <v>636.79999999999995</v>
      </c>
      <c r="Z247">
        <v>1.157</v>
      </c>
      <c r="AA247">
        <v>518.6</v>
      </c>
      <c r="AB247">
        <v>975.6</v>
      </c>
      <c r="AC247">
        <v>779.5</v>
      </c>
      <c r="AD247">
        <v>670.9</v>
      </c>
      <c r="AE247">
        <v>606.20000000000005</v>
      </c>
      <c r="AF247">
        <v>568.79999999999995</v>
      </c>
      <c r="AG247">
        <v>544</v>
      </c>
      <c r="AH247">
        <v>517</v>
      </c>
      <c r="AI247">
        <v>0</v>
      </c>
      <c r="AJ247">
        <v>0</v>
      </c>
      <c r="AK247">
        <v>0</v>
      </c>
      <c r="AL247">
        <v>0</v>
      </c>
      <c r="AM247">
        <v>0</v>
      </c>
      <c r="AN247">
        <v>0</v>
      </c>
      <c r="AO247">
        <v>0</v>
      </c>
      <c r="AP247">
        <v>752.5</v>
      </c>
      <c r="AQ247">
        <v>612.79999999999995</v>
      </c>
      <c r="AR247">
        <v>538</v>
      </c>
      <c r="AS247">
        <v>497.4</v>
      </c>
      <c r="AT247">
        <v>474.3</v>
      </c>
      <c r="AU247">
        <v>459.5</v>
      </c>
      <c r="AV247">
        <v>441.4</v>
      </c>
      <c r="AW247">
        <v>0</v>
      </c>
      <c r="AX247">
        <v>0</v>
      </c>
      <c r="AY247">
        <v>0</v>
      </c>
      <c r="AZ247">
        <v>0</v>
      </c>
      <c r="BA247">
        <v>0</v>
      </c>
      <c r="BB247">
        <v>0</v>
      </c>
      <c r="BC247">
        <v>0</v>
      </c>
      <c r="BD247">
        <v>974.2</v>
      </c>
      <c r="BE247">
        <v>734.1</v>
      </c>
      <c r="BF247">
        <v>605.5</v>
      </c>
      <c r="BG247">
        <v>530.20000000000005</v>
      </c>
      <c r="BH247">
        <v>491.9</v>
      </c>
      <c r="BI247">
        <v>464.4</v>
      </c>
      <c r="BJ247">
        <v>425.4</v>
      </c>
      <c r="BK247">
        <v>43</v>
      </c>
      <c r="BL247">
        <v>40.6</v>
      </c>
      <c r="BM247">
        <v>39.5</v>
      </c>
      <c r="BN247">
        <v>38.4</v>
      </c>
      <c r="BO247">
        <v>37.5</v>
      </c>
      <c r="BP247">
        <v>37</v>
      </c>
      <c r="BQ247">
        <v>36.799999999999997</v>
      </c>
      <c r="BR247">
        <v>143.30000000000001</v>
      </c>
      <c r="BS247">
        <v>147.6</v>
      </c>
      <c r="BT247">
        <v>150.69999999999999</v>
      </c>
      <c r="BU247">
        <v>154.30000000000001</v>
      </c>
      <c r="BV247">
        <v>160.6</v>
      </c>
      <c r="BW247">
        <v>172.7</v>
      </c>
      <c r="BX247">
        <v>178.1</v>
      </c>
      <c r="BY247">
        <v>989.1</v>
      </c>
      <c r="BZ247">
        <v>807.2</v>
      </c>
      <c r="CA247">
        <v>708.9</v>
      </c>
      <c r="CB247">
        <v>655.9</v>
      </c>
      <c r="CC247">
        <v>632.5</v>
      </c>
      <c r="CD247">
        <v>620.9</v>
      </c>
      <c r="CE247">
        <v>612.29999999999995</v>
      </c>
      <c r="CF247">
        <v>651.5</v>
      </c>
      <c r="CG247">
        <v>546.79999999999995</v>
      </c>
      <c r="CH247">
        <v>490.4</v>
      </c>
      <c r="CI247">
        <v>463.6</v>
      </c>
      <c r="CJ247">
        <v>451.9</v>
      </c>
      <c r="CK247">
        <v>446.6</v>
      </c>
      <c r="CL247">
        <v>442.1</v>
      </c>
      <c r="CM247">
        <v>619.70000000000005</v>
      </c>
      <c r="CN247">
        <v>525.5</v>
      </c>
      <c r="CO247">
        <v>476.5</v>
      </c>
      <c r="CP247">
        <v>452.8</v>
      </c>
      <c r="CQ247">
        <v>441.6</v>
      </c>
      <c r="CR247">
        <v>435.7</v>
      </c>
      <c r="CS247">
        <v>430.9</v>
      </c>
      <c r="CT247">
        <v>600.5</v>
      </c>
      <c r="CU247">
        <v>512.20000000000005</v>
      </c>
      <c r="CV247">
        <v>467.6</v>
      </c>
      <c r="CW247">
        <v>444.8</v>
      </c>
      <c r="CX247">
        <v>431.5</v>
      </c>
      <c r="CY247">
        <v>423.1</v>
      </c>
      <c r="CZ247">
        <v>413.9</v>
      </c>
      <c r="DA247">
        <v>614.6</v>
      </c>
      <c r="DB247">
        <v>516.6</v>
      </c>
      <c r="DC247">
        <v>465.3</v>
      </c>
      <c r="DD247">
        <v>445.7</v>
      </c>
      <c r="DE247">
        <v>429.9</v>
      </c>
      <c r="DF247">
        <v>418.1</v>
      </c>
      <c r="DG247">
        <v>402.1</v>
      </c>
      <c r="DH247">
        <v>612.29999999999995</v>
      </c>
      <c r="DI247">
        <v>504.1</v>
      </c>
      <c r="DJ247">
        <v>453.4</v>
      </c>
      <c r="DK247">
        <v>429.6</v>
      </c>
      <c r="DL247">
        <v>414.9</v>
      </c>
      <c r="DM247">
        <v>405.5</v>
      </c>
      <c r="DN247">
        <v>392</v>
      </c>
      <c r="DO247">
        <v>629.1</v>
      </c>
      <c r="DP247">
        <v>515.4</v>
      </c>
      <c r="DQ247">
        <v>459.1</v>
      </c>
      <c r="DR247">
        <v>431.5</v>
      </c>
      <c r="DS247">
        <v>412.9</v>
      </c>
      <c r="DT247">
        <v>398.2</v>
      </c>
      <c r="DU247">
        <v>378.7</v>
      </c>
      <c r="DV247">
        <v>700.4</v>
      </c>
      <c r="DW247">
        <v>561.6</v>
      </c>
      <c r="DX247">
        <v>486.7</v>
      </c>
      <c r="DY247">
        <v>447.8</v>
      </c>
      <c r="DZ247">
        <v>424.7</v>
      </c>
      <c r="EA247">
        <v>406.1</v>
      </c>
      <c r="EB247">
        <v>374.3</v>
      </c>
      <c r="EC247">
        <v>833.1</v>
      </c>
      <c r="ED247">
        <v>651.20000000000005</v>
      </c>
      <c r="EE247">
        <v>548.4</v>
      </c>
      <c r="EF247">
        <v>485</v>
      </c>
      <c r="EG247">
        <v>448.9</v>
      </c>
      <c r="EH247">
        <v>426.7</v>
      </c>
      <c r="EI247">
        <v>392.3</v>
      </c>
      <c r="EJ247">
        <v>962</v>
      </c>
      <c r="EK247">
        <v>751.9</v>
      </c>
      <c r="EL247">
        <v>632.9</v>
      </c>
      <c r="EM247">
        <v>556.4</v>
      </c>
      <c r="EN247">
        <v>505.1</v>
      </c>
      <c r="EO247">
        <v>467.2</v>
      </c>
      <c r="EP247">
        <v>421.7</v>
      </c>
      <c r="EQ247">
        <v>0.879</v>
      </c>
      <c r="ER247">
        <v>1.1656</v>
      </c>
      <c r="ES247">
        <v>1.2184999999999999</v>
      </c>
      <c r="ET247">
        <v>0.64929999999999999</v>
      </c>
      <c r="EU247">
        <v>0.8861</v>
      </c>
      <c r="EV247">
        <v>1.0208999999999999</v>
      </c>
      <c r="EW247">
        <v>0</v>
      </c>
      <c r="EX247">
        <v>0</v>
      </c>
      <c r="EY247">
        <v>2024</v>
      </c>
      <c r="EZ247">
        <v>0.99370000000000003</v>
      </c>
      <c r="FA247">
        <v>603.79999999999995</v>
      </c>
      <c r="FB247" t="s">
        <v>6985</v>
      </c>
      <c r="FC247">
        <v>9.2929999999999993</v>
      </c>
      <c r="FD247">
        <v>7139</v>
      </c>
      <c r="FE247">
        <v>28.2</v>
      </c>
      <c r="FF247">
        <v>40.5</v>
      </c>
      <c r="FG247">
        <v>31.5</v>
      </c>
      <c r="FH247">
        <v>98.8</v>
      </c>
      <c r="FI247">
        <v>75</v>
      </c>
      <c r="FJ247">
        <v>715.2</v>
      </c>
      <c r="FK247">
        <v>551</v>
      </c>
      <c r="FL247">
        <v>492.4</v>
      </c>
      <c r="FM247">
        <v>924.1</v>
      </c>
      <c r="FN247">
        <v>677.1</v>
      </c>
      <c r="FO247">
        <v>587.70000000000005</v>
      </c>
      <c r="FP247">
        <v>600.6</v>
      </c>
      <c r="FQ247">
        <v>561.5</v>
      </c>
      <c r="FR247">
        <v>0.99890000000000001</v>
      </c>
      <c r="FS247">
        <v>1.0686</v>
      </c>
      <c r="FT247">
        <v>552.4</v>
      </c>
      <c r="FU247">
        <v>460.3</v>
      </c>
      <c r="FV247">
        <v>438.8</v>
      </c>
      <c r="FW247">
        <v>40.200000000000003</v>
      </c>
      <c r="FX247">
        <v>177.7</v>
      </c>
      <c r="FY247">
        <v>693.9</v>
      </c>
      <c r="FZ247">
        <v>483.7</v>
      </c>
      <c r="GA247">
        <v>468.5</v>
      </c>
      <c r="GB247">
        <v>440.8</v>
      </c>
      <c r="GC247">
        <v>416.6</v>
      </c>
      <c r="GD247">
        <v>375.8</v>
      </c>
      <c r="GE247">
        <v>361.6</v>
      </c>
      <c r="GF247">
        <v>347.6</v>
      </c>
      <c r="GG247">
        <v>374.2</v>
      </c>
      <c r="GH247">
        <v>410.9</v>
      </c>
    </row>
    <row r="248" spans="1:190" x14ac:dyDescent="0.25">
      <c r="A248" t="s">
        <v>5600</v>
      </c>
      <c r="B248" t="s">
        <v>7025</v>
      </c>
      <c r="C248" t="s">
        <v>396</v>
      </c>
      <c r="D248" t="s">
        <v>397</v>
      </c>
      <c r="E248" t="s">
        <v>1050</v>
      </c>
      <c r="F248" t="s">
        <v>7306</v>
      </c>
      <c r="G248" t="s">
        <v>7306</v>
      </c>
      <c r="H248">
        <v>2001</v>
      </c>
      <c r="I248" t="s">
        <v>5601</v>
      </c>
      <c r="J248" t="s">
        <v>5540</v>
      </c>
      <c r="K248" t="s">
        <v>924</v>
      </c>
      <c r="L248" t="s">
        <v>1698</v>
      </c>
      <c r="M248" t="s">
        <v>971</v>
      </c>
      <c r="N248">
        <v>354</v>
      </c>
      <c r="O248" s="96">
        <v>45382.872465277775</v>
      </c>
      <c r="P248">
        <v>7.5</v>
      </c>
      <c r="Q248">
        <v>6.8339999999999996</v>
      </c>
      <c r="R248">
        <v>1.591</v>
      </c>
      <c r="S248">
        <v>2.46</v>
      </c>
      <c r="T248">
        <v>1281</v>
      </c>
      <c r="U248">
        <v>0</v>
      </c>
      <c r="V248">
        <v>0.11</v>
      </c>
      <c r="W248">
        <v>694.5</v>
      </c>
      <c r="X248">
        <v>0.79269999999999996</v>
      </c>
      <c r="Y248">
        <v>756.9</v>
      </c>
      <c r="Z248">
        <v>0.96740000000000004</v>
      </c>
      <c r="AA248">
        <v>620.20000000000005</v>
      </c>
      <c r="AB248">
        <v>1117.3</v>
      </c>
      <c r="AC248">
        <v>901.2</v>
      </c>
      <c r="AD248">
        <v>786.1</v>
      </c>
      <c r="AE248">
        <v>724.1</v>
      </c>
      <c r="AF248">
        <v>688.8</v>
      </c>
      <c r="AG248">
        <v>668.1</v>
      </c>
      <c r="AH248">
        <v>639.20000000000005</v>
      </c>
      <c r="AI248">
        <v>0</v>
      </c>
      <c r="AJ248">
        <v>0</v>
      </c>
      <c r="AK248">
        <v>0</v>
      </c>
      <c r="AL248">
        <v>0</v>
      </c>
      <c r="AM248">
        <v>0</v>
      </c>
      <c r="AN248">
        <v>0</v>
      </c>
      <c r="AO248">
        <v>0</v>
      </c>
      <c r="AP248">
        <v>863</v>
      </c>
      <c r="AQ248">
        <v>714.6</v>
      </c>
      <c r="AR248">
        <v>641.29999999999995</v>
      </c>
      <c r="AS248">
        <v>600.79999999999995</v>
      </c>
      <c r="AT248">
        <v>576.20000000000005</v>
      </c>
      <c r="AU248">
        <v>556.9</v>
      </c>
      <c r="AV248">
        <v>524.29999999999995</v>
      </c>
      <c r="AW248">
        <v>0</v>
      </c>
      <c r="AX248">
        <v>0</v>
      </c>
      <c r="AY248">
        <v>0</v>
      </c>
      <c r="AZ248">
        <v>0</v>
      </c>
      <c r="BA248">
        <v>0</v>
      </c>
      <c r="BB248">
        <v>0</v>
      </c>
      <c r="BC248">
        <v>0</v>
      </c>
      <c r="BD248">
        <v>1117.5</v>
      </c>
      <c r="BE248">
        <v>850.7</v>
      </c>
      <c r="BF248">
        <v>715.2</v>
      </c>
      <c r="BG248">
        <v>639.29999999999995</v>
      </c>
      <c r="BH248">
        <v>598</v>
      </c>
      <c r="BI248">
        <v>561.70000000000005</v>
      </c>
      <c r="BJ248">
        <v>493.3</v>
      </c>
      <c r="BK248">
        <v>42.7</v>
      </c>
      <c r="BL248">
        <v>40.4</v>
      </c>
      <c r="BM248">
        <v>37.9</v>
      </c>
      <c r="BN248">
        <v>37.1</v>
      </c>
      <c r="BO248">
        <v>36.9</v>
      </c>
      <c r="BP248">
        <v>37</v>
      </c>
      <c r="BQ248">
        <v>37.799999999999997</v>
      </c>
      <c r="BR248">
        <v>144.69999999999999</v>
      </c>
      <c r="BS248">
        <v>147.30000000000001</v>
      </c>
      <c r="BT248">
        <v>153.9</v>
      </c>
      <c r="BU248">
        <v>165.5</v>
      </c>
      <c r="BV248">
        <v>177.2</v>
      </c>
      <c r="BW248">
        <v>178.1</v>
      </c>
      <c r="BX248">
        <v>177.9</v>
      </c>
      <c r="BY248">
        <v>1115</v>
      </c>
      <c r="BZ248">
        <v>922.9</v>
      </c>
      <c r="CA248">
        <v>826.9</v>
      </c>
      <c r="CB248">
        <v>793.4</v>
      </c>
      <c r="CC248">
        <v>782</v>
      </c>
      <c r="CD248">
        <v>777.5</v>
      </c>
      <c r="CE248">
        <v>780.2</v>
      </c>
      <c r="CF248">
        <v>737.5</v>
      </c>
      <c r="CG248">
        <v>634.29999999999995</v>
      </c>
      <c r="CH248">
        <v>590.70000000000005</v>
      </c>
      <c r="CI248">
        <v>572.20000000000005</v>
      </c>
      <c r="CJ248">
        <v>565.20000000000005</v>
      </c>
      <c r="CK248">
        <v>560.70000000000005</v>
      </c>
      <c r="CL248">
        <v>556.6</v>
      </c>
      <c r="CM248">
        <v>704.4</v>
      </c>
      <c r="CN248">
        <v>616.1</v>
      </c>
      <c r="CO248">
        <v>578.5</v>
      </c>
      <c r="CP248">
        <v>557.4</v>
      </c>
      <c r="CQ248">
        <v>548.29999999999995</v>
      </c>
      <c r="CR248">
        <v>542.6</v>
      </c>
      <c r="CS248">
        <v>535.79999999999995</v>
      </c>
      <c r="CT248">
        <v>686.4</v>
      </c>
      <c r="CU248">
        <v>605.20000000000005</v>
      </c>
      <c r="CV248">
        <v>568.5</v>
      </c>
      <c r="CW248">
        <v>541.9</v>
      </c>
      <c r="CX248">
        <v>524.29999999999995</v>
      </c>
      <c r="CY248">
        <v>515.1</v>
      </c>
      <c r="CZ248">
        <v>502.2</v>
      </c>
      <c r="DA248">
        <v>700.9</v>
      </c>
      <c r="DB248">
        <v>603</v>
      </c>
      <c r="DC248">
        <v>558.5</v>
      </c>
      <c r="DD248">
        <v>530.20000000000005</v>
      </c>
      <c r="DE248">
        <v>514.70000000000005</v>
      </c>
      <c r="DF248">
        <v>494.8</v>
      </c>
      <c r="DG248">
        <v>470.1</v>
      </c>
      <c r="DH248">
        <v>709.6</v>
      </c>
      <c r="DI248">
        <v>601.6</v>
      </c>
      <c r="DJ248">
        <v>553.4</v>
      </c>
      <c r="DK248">
        <v>516.4</v>
      </c>
      <c r="DL248">
        <v>484.2</v>
      </c>
      <c r="DM248">
        <v>456.5</v>
      </c>
      <c r="DN248">
        <v>414.6</v>
      </c>
      <c r="DO248">
        <v>734</v>
      </c>
      <c r="DP248">
        <v>615.20000000000005</v>
      </c>
      <c r="DQ248">
        <v>562.6</v>
      </c>
      <c r="DR248">
        <v>523.70000000000005</v>
      </c>
      <c r="DS248">
        <v>488.5</v>
      </c>
      <c r="DT248">
        <v>451.7</v>
      </c>
      <c r="DU248">
        <v>370.5</v>
      </c>
      <c r="DV248">
        <v>819.3</v>
      </c>
      <c r="DW248">
        <v>665.1</v>
      </c>
      <c r="DX248">
        <v>591.70000000000005</v>
      </c>
      <c r="DY248">
        <v>550.20000000000005</v>
      </c>
      <c r="DZ248">
        <v>514.20000000000005</v>
      </c>
      <c r="EA248">
        <v>479.7</v>
      </c>
      <c r="EB248">
        <v>393.3</v>
      </c>
      <c r="EC248">
        <v>969.5</v>
      </c>
      <c r="ED248">
        <v>761.6</v>
      </c>
      <c r="EE248">
        <v>648.5</v>
      </c>
      <c r="EF248">
        <v>585.9</v>
      </c>
      <c r="EG248">
        <v>548.29999999999995</v>
      </c>
      <c r="EH248">
        <v>515.1</v>
      </c>
      <c r="EI248">
        <v>449.3</v>
      </c>
      <c r="EJ248">
        <v>1119.5</v>
      </c>
      <c r="EK248">
        <v>879.5</v>
      </c>
      <c r="EL248">
        <v>745.3</v>
      </c>
      <c r="EM248">
        <v>654.70000000000005</v>
      </c>
      <c r="EN248">
        <v>595.6</v>
      </c>
      <c r="EO248">
        <v>558.70000000000005</v>
      </c>
      <c r="EP248">
        <v>498.1</v>
      </c>
      <c r="EQ248">
        <v>0.76070000000000004</v>
      </c>
      <c r="ER248">
        <v>0.97150000000000003</v>
      </c>
      <c r="ES248">
        <v>1.3868</v>
      </c>
      <c r="ET248">
        <v>0.77439999999999998</v>
      </c>
      <c r="EU248">
        <v>1.0213000000000001</v>
      </c>
      <c r="EV248">
        <v>1.1452</v>
      </c>
      <c r="EW248">
        <v>0</v>
      </c>
      <c r="EX248">
        <v>0</v>
      </c>
      <c r="EY248">
        <v>2024</v>
      </c>
      <c r="EZ248">
        <v>1.1457999999999999</v>
      </c>
      <c r="FA248">
        <v>523.70000000000005</v>
      </c>
      <c r="FB248" t="s">
        <v>6267</v>
      </c>
      <c r="FC248">
        <v>11.598000000000001</v>
      </c>
      <c r="FD248">
        <v>9331</v>
      </c>
      <c r="FE248">
        <v>35.9</v>
      </c>
      <c r="FF248">
        <v>64.5</v>
      </c>
      <c r="FG248">
        <v>45.5</v>
      </c>
      <c r="FH248">
        <v>0</v>
      </c>
      <c r="FI248">
        <v>185.1</v>
      </c>
      <c r="FJ248">
        <v>604.20000000000005</v>
      </c>
      <c r="FK248">
        <v>480.1</v>
      </c>
      <c r="FL248">
        <v>432.7</v>
      </c>
      <c r="FM248">
        <v>774.8</v>
      </c>
      <c r="FN248">
        <v>587.5</v>
      </c>
      <c r="FO248">
        <v>523.9</v>
      </c>
      <c r="FP248">
        <v>520.20000000000005</v>
      </c>
      <c r="FQ248">
        <v>487.5</v>
      </c>
      <c r="FR248">
        <v>1.1535</v>
      </c>
      <c r="FS248">
        <v>1.2306999999999999</v>
      </c>
      <c r="FT248">
        <v>462.4</v>
      </c>
      <c r="FU248">
        <v>389.7</v>
      </c>
      <c r="FV248">
        <v>371</v>
      </c>
      <c r="FW248">
        <v>37.5</v>
      </c>
      <c r="FX248">
        <v>142.69999999999999</v>
      </c>
      <c r="FY248">
        <v>594.4</v>
      </c>
      <c r="FZ248">
        <v>427.1</v>
      </c>
      <c r="GA248">
        <v>413.3</v>
      </c>
      <c r="GB248">
        <v>389.2</v>
      </c>
      <c r="GC248">
        <v>363.7</v>
      </c>
      <c r="GD248">
        <v>330.8</v>
      </c>
      <c r="GE248">
        <v>295.60000000000002</v>
      </c>
      <c r="GF248">
        <v>273.2</v>
      </c>
      <c r="GG248">
        <v>286.10000000000002</v>
      </c>
      <c r="GH248">
        <v>330.4</v>
      </c>
    </row>
    <row r="249" spans="1:190" x14ac:dyDescent="0.25">
      <c r="A249" t="s">
        <v>5586</v>
      </c>
      <c r="B249" t="s">
        <v>7000</v>
      </c>
      <c r="C249" t="s">
        <v>62</v>
      </c>
      <c r="D249" t="s">
        <v>63</v>
      </c>
      <c r="E249" t="s">
        <v>1050</v>
      </c>
      <c r="F249" t="s">
        <v>64</v>
      </c>
      <c r="G249" t="s">
        <v>7316</v>
      </c>
      <c r="H249">
        <v>1952</v>
      </c>
      <c r="I249" t="s">
        <v>5587</v>
      </c>
      <c r="J249" t="s">
        <v>5540</v>
      </c>
      <c r="K249" t="s">
        <v>924</v>
      </c>
      <c r="L249" t="s">
        <v>1698</v>
      </c>
      <c r="M249" t="s">
        <v>1781</v>
      </c>
      <c r="N249">
        <v>604</v>
      </c>
      <c r="O249" s="96">
        <v>45382.870763888888</v>
      </c>
      <c r="P249">
        <v>11.018000000000001</v>
      </c>
      <c r="Q249">
        <v>9.3030000000000008</v>
      </c>
      <c r="R249">
        <v>1.581</v>
      </c>
      <c r="S249">
        <v>2.94</v>
      </c>
      <c r="T249">
        <v>9542</v>
      </c>
      <c r="U249">
        <v>0</v>
      </c>
      <c r="V249">
        <v>0.71</v>
      </c>
      <c r="W249">
        <v>696.4</v>
      </c>
      <c r="X249">
        <v>0.78449999999999998</v>
      </c>
      <c r="Y249">
        <v>764.8</v>
      </c>
      <c r="Z249">
        <v>0.96870000000000001</v>
      </c>
      <c r="AA249">
        <v>619.4</v>
      </c>
      <c r="AB249">
        <v>1143.9000000000001</v>
      </c>
      <c r="AC249">
        <v>922.2</v>
      </c>
      <c r="AD249">
        <v>803.1</v>
      </c>
      <c r="AE249">
        <v>731.7</v>
      </c>
      <c r="AF249">
        <v>688.6</v>
      </c>
      <c r="AG249">
        <v>659.6</v>
      </c>
      <c r="AH249">
        <v>632</v>
      </c>
      <c r="AI249">
        <v>0</v>
      </c>
      <c r="AJ249">
        <v>0</v>
      </c>
      <c r="AK249">
        <v>0</v>
      </c>
      <c r="AL249">
        <v>0</v>
      </c>
      <c r="AM249">
        <v>0</v>
      </c>
      <c r="AN249">
        <v>0</v>
      </c>
      <c r="AO249">
        <v>0</v>
      </c>
      <c r="AP249">
        <v>880.8</v>
      </c>
      <c r="AQ249">
        <v>724</v>
      </c>
      <c r="AR249">
        <v>641.20000000000005</v>
      </c>
      <c r="AS249">
        <v>595.70000000000005</v>
      </c>
      <c r="AT249">
        <v>569.79999999999995</v>
      </c>
      <c r="AU249">
        <v>553.29999999999995</v>
      </c>
      <c r="AV249">
        <v>534.79999999999995</v>
      </c>
      <c r="AW249">
        <v>0</v>
      </c>
      <c r="AX249">
        <v>0</v>
      </c>
      <c r="AY249">
        <v>0</v>
      </c>
      <c r="AZ249">
        <v>0</v>
      </c>
      <c r="BA249">
        <v>0</v>
      </c>
      <c r="BB249">
        <v>0</v>
      </c>
      <c r="BC249">
        <v>0</v>
      </c>
      <c r="BD249">
        <v>1137.2</v>
      </c>
      <c r="BE249">
        <v>866.1</v>
      </c>
      <c r="BF249">
        <v>722.6</v>
      </c>
      <c r="BG249">
        <v>637.29999999999995</v>
      </c>
      <c r="BH249">
        <v>591.6</v>
      </c>
      <c r="BI249">
        <v>558.20000000000005</v>
      </c>
      <c r="BJ249">
        <v>510.3</v>
      </c>
      <c r="BK249">
        <v>45</v>
      </c>
      <c r="BL249">
        <v>43</v>
      </c>
      <c r="BM249">
        <v>41.5</v>
      </c>
      <c r="BN249">
        <v>41.4</v>
      </c>
      <c r="BO249">
        <v>41.4</v>
      </c>
      <c r="BP249">
        <v>41.3</v>
      </c>
      <c r="BQ249">
        <v>41.4</v>
      </c>
      <c r="BR249">
        <v>145.69999999999999</v>
      </c>
      <c r="BS249">
        <v>150.1</v>
      </c>
      <c r="BT249">
        <v>152.80000000000001</v>
      </c>
      <c r="BU249">
        <v>157.4</v>
      </c>
      <c r="BV249">
        <v>168.7</v>
      </c>
      <c r="BW249">
        <v>177.2</v>
      </c>
      <c r="BX249">
        <v>179</v>
      </c>
      <c r="BY249">
        <v>1210.3</v>
      </c>
      <c r="BZ249">
        <v>996.7</v>
      </c>
      <c r="CA249">
        <v>887.6</v>
      </c>
      <c r="CB249">
        <v>830.3</v>
      </c>
      <c r="CC249">
        <v>803</v>
      </c>
      <c r="CD249">
        <v>786.2</v>
      </c>
      <c r="CE249">
        <v>774.5</v>
      </c>
      <c r="CF249">
        <v>778.4</v>
      </c>
      <c r="CG249">
        <v>659.8</v>
      </c>
      <c r="CH249">
        <v>596.9</v>
      </c>
      <c r="CI249">
        <v>562.70000000000005</v>
      </c>
      <c r="CJ249">
        <v>545.70000000000005</v>
      </c>
      <c r="CK249">
        <v>537.20000000000005</v>
      </c>
      <c r="CL249">
        <v>529.79999999999995</v>
      </c>
      <c r="CM249">
        <v>732.5</v>
      </c>
      <c r="CN249">
        <v>629.1</v>
      </c>
      <c r="CO249">
        <v>573.29999999999995</v>
      </c>
      <c r="CP249">
        <v>544</v>
      </c>
      <c r="CQ249">
        <v>528.70000000000005</v>
      </c>
      <c r="CR249">
        <v>520</v>
      </c>
      <c r="CS249">
        <v>512.5</v>
      </c>
      <c r="CT249">
        <v>708.4</v>
      </c>
      <c r="CU249">
        <v>608.4</v>
      </c>
      <c r="CV249">
        <v>555.20000000000005</v>
      </c>
      <c r="CW249">
        <v>528</v>
      </c>
      <c r="CX249">
        <v>512.79999999999995</v>
      </c>
      <c r="CY249">
        <v>503.3</v>
      </c>
      <c r="CZ249">
        <v>491.3</v>
      </c>
      <c r="DA249">
        <v>720.4</v>
      </c>
      <c r="DB249">
        <v>606.5</v>
      </c>
      <c r="DC249">
        <v>548.9</v>
      </c>
      <c r="DD249">
        <v>524.1</v>
      </c>
      <c r="DE249">
        <v>506.7</v>
      </c>
      <c r="DF249">
        <v>494.9</v>
      </c>
      <c r="DG249">
        <v>479.6</v>
      </c>
      <c r="DH249">
        <v>702</v>
      </c>
      <c r="DI249">
        <v>585.79999999999995</v>
      </c>
      <c r="DJ249">
        <v>530.6</v>
      </c>
      <c r="DK249">
        <v>505.1</v>
      </c>
      <c r="DL249">
        <v>490.1</v>
      </c>
      <c r="DM249">
        <v>479.5</v>
      </c>
      <c r="DN249">
        <v>466.8</v>
      </c>
      <c r="DO249">
        <v>721.3</v>
      </c>
      <c r="DP249">
        <v>596.9</v>
      </c>
      <c r="DQ249">
        <v>534.79999999999995</v>
      </c>
      <c r="DR249">
        <v>505.4</v>
      </c>
      <c r="DS249">
        <v>487.5</v>
      </c>
      <c r="DT249">
        <v>474.2</v>
      </c>
      <c r="DU249">
        <v>453.4</v>
      </c>
      <c r="DV249">
        <v>792.9</v>
      </c>
      <c r="DW249">
        <v>645.9</v>
      </c>
      <c r="DX249">
        <v>562.70000000000005</v>
      </c>
      <c r="DY249">
        <v>520.29999999999995</v>
      </c>
      <c r="DZ249">
        <v>496.7</v>
      </c>
      <c r="EA249">
        <v>479.2</v>
      </c>
      <c r="EB249">
        <v>450.5</v>
      </c>
      <c r="EC249">
        <v>933.2</v>
      </c>
      <c r="ED249">
        <v>734.2</v>
      </c>
      <c r="EE249">
        <v>624</v>
      </c>
      <c r="EF249">
        <v>556.1</v>
      </c>
      <c r="EG249">
        <v>519.20000000000005</v>
      </c>
      <c r="EH249">
        <v>497.1</v>
      </c>
      <c r="EI249">
        <v>465.4</v>
      </c>
      <c r="EJ249">
        <v>1077.5</v>
      </c>
      <c r="EK249">
        <v>847.7</v>
      </c>
      <c r="EL249">
        <v>718.6</v>
      </c>
      <c r="EM249">
        <v>633.1</v>
      </c>
      <c r="EN249">
        <v>574.29999999999995</v>
      </c>
      <c r="EO249">
        <v>533</v>
      </c>
      <c r="EP249">
        <v>489.5</v>
      </c>
      <c r="EQ249">
        <v>0.74780000000000002</v>
      </c>
      <c r="ER249">
        <v>0.97550000000000003</v>
      </c>
      <c r="ES249">
        <v>1.2708999999999999</v>
      </c>
      <c r="ET249">
        <v>0.72299999999999998</v>
      </c>
      <c r="EU249">
        <v>0.94340000000000002</v>
      </c>
      <c r="EV249">
        <v>1.0642</v>
      </c>
      <c r="EW249">
        <v>0</v>
      </c>
      <c r="EX249">
        <v>0</v>
      </c>
      <c r="EY249">
        <v>2024</v>
      </c>
      <c r="EZ249">
        <v>1.0563</v>
      </c>
      <c r="FA249">
        <v>568</v>
      </c>
      <c r="FB249" t="s">
        <v>6198</v>
      </c>
      <c r="FC249">
        <v>9.6720000000000006</v>
      </c>
      <c r="FD249">
        <v>5641</v>
      </c>
      <c r="FE249">
        <v>24.9</v>
      </c>
      <c r="FF249">
        <v>40.9</v>
      </c>
      <c r="FG249">
        <v>33.5</v>
      </c>
      <c r="FH249">
        <v>110.4</v>
      </c>
      <c r="FI249">
        <v>94.8</v>
      </c>
      <c r="FJ249">
        <v>648</v>
      </c>
      <c r="FK249">
        <v>521.79999999999995</v>
      </c>
      <c r="FL249">
        <v>472.1</v>
      </c>
      <c r="FM249">
        <v>829.9</v>
      </c>
      <c r="FN249">
        <v>636</v>
      </c>
      <c r="FO249">
        <v>563.79999999999995</v>
      </c>
      <c r="FP249">
        <v>564.79999999999995</v>
      </c>
      <c r="FQ249">
        <v>528.70000000000005</v>
      </c>
      <c r="FR249">
        <v>1.0623</v>
      </c>
      <c r="FS249">
        <v>1.1348</v>
      </c>
      <c r="FT249">
        <v>515.79999999999995</v>
      </c>
      <c r="FU249">
        <v>432.9</v>
      </c>
      <c r="FV249">
        <v>415.8</v>
      </c>
      <c r="FW249">
        <v>39</v>
      </c>
      <c r="FX249">
        <v>145.80000000000001</v>
      </c>
      <c r="FY249">
        <v>670.1</v>
      </c>
      <c r="FZ249">
        <v>472</v>
      </c>
      <c r="GA249">
        <v>455.6</v>
      </c>
      <c r="GB249">
        <v>427.7</v>
      </c>
      <c r="GC249">
        <v>398.8</v>
      </c>
      <c r="GD249">
        <v>371.4</v>
      </c>
      <c r="GE249">
        <v>350.8</v>
      </c>
      <c r="GF249">
        <v>288.39999999999998</v>
      </c>
      <c r="GG249">
        <v>313</v>
      </c>
      <c r="GH249">
        <v>361.5</v>
      </c>
    </row>
    <row r="250" spans="1:190" x14ac:dyDescent="0.25">
      <c r="A250" t="s">
        <v>5540</v>
      </c>
      <c r="B250" t="s">
        <v>7136</v>
      </c>
      <c r="C250" t="s">
        <v>7137</v>
      </c>
      <c r="D250" t="s">
        <v>7138</v>
      </c>
      <c r="E250" t="s">
        <v>1050</v>
      </c>
      <c r="F250" t="s">
        <v>582</v>
      </c>
      <c r="G250" t="s">
        <v>7253</v>
      </c>
      <c r="H250">
        <v>2005</v>
      </c>
      <c r="I250" t="s">
        <v>5540</v>
      </c>
      <c r="J250" t="s">
        <v>5540</v>
      </c>
      <c r="K250" t="s">
        <v>924</v>
      </c>
      <c r="L250" t="s">
        <v>1698</v>
      </c>
      <c r="M250" t="s">
        <v>1781</v>
      </c>
      <c r="N250">
        <v>480</v>
      </c>
      <c r="O250" s="96">
        <v>45382.87400462963</v>
      </c>
      <c r="P250">
        <v>10.893000000000001</v>
      </c>
      <c r="Q250">
        <v>10.214</v>
      </c>
      <c r="R250">
        <v>2.0819999999999999</v>
      </c>
      <c r="S250">
        <v>3.36</v>
      </c>
      <c r="T250">
        <v>4267</v>
      </c>
      <c r="U250">
        <v>0</v>
      </c>
      <c r="V250">
        <v>0.19</v>
      </c>
      <c r="W250">
        <v>618.1</v>
      </c>
      <c r="X250">
        <v>0.87970000000000004</v>
      </c>
      <c r="Y250">
        <v>682</v>
      </c>
      <c r="Z250">
        <v>1.0945</v>
      </c>
      <c r="AA250">
        <v>548.20000000000005</v>
      </c>
      <c r="AB250">
        <v>1038.5999999999999</v>
      </c>
      <c r="AC250">
        <v>824.2</v>
      </c>
      <c r="AD250">
        <v>709.7</v>
      </c>
      <c r="AE250">
        <v>649.1</v>
      </c>
      <c r="AF250">
        <v>616.20000000000005</v>
      </c>
      <c r="AG250">
        <v>593.9</v>
      </c>
      <c r="AH250">
        <v>567.1</v>
      </c>
      <c r="AI250">
        <v>0</v>
      </c>
      <c r="AJ250">
        <v>0</v>
      </c>
      <c r="AK250">
        <v>0</v>
      </c>
      <c r="AL250">
        <v>0</v>
      </c>
      <c r="AM250">
        <v>0</v>
      </c>
      <c r="AN250">
        <v>0</v>
      </c>
      <c r="AO250">
        <v>0</v>
      </c>
      <c r="AP250">
        <v>793.3</v>
      </c>
      <c r="AQ250">
        <v>641</v>
      </c>
      <c r="AR250">
        <v>565.9</v>
      </c>
      <c r="AS250">
        <v>527.4</v>
      </c>
      <c r="AT250">
        <v>504.7</v>
      </c>
      <c r="AU250">
        <v>488.5</v>
      </c>
      <c r="AV250">
        <v>465.2</v>
      </c>
      <c r="AW250">
        <v>0</v>
      </c>
      <c r="AX250">
        <v>0</v>
      </c>
      <c r="AY250">
        <v>0</v>
      </c>
      <c r="AZ250">
        <v>0</v>
      </c>
      <c r="BA250">
        <v>0</v>
      </c>
      <c r="BB250">
        <v>0</v>
      </c>
      <c r="BC250">
        <v>0</v>
      </c>
      <c r="BD250">
        <v>1036.9000000000001</v>
      </c>
      <c r="BE250">
        <v>773.9</v>
      </c>
      <c r="BF250">
        <v>638.70000000000005</v>
      </c>
      <c r="BG250">
        <v>564.20000000000005</v>
      </c>
      <c r="BH250">
        <v>524.5</v>
      </c>
      <c r="BI250">
        <v>491.9</v>
      </c>
      <c r="BJ250">
        <v>439.7</v>
      </c>
      <c r="BK250">
        <v>44.1</v>
      </c>
      <c r="BL250">
        <v>42.1</v>
      </c>
      <c r="BM250">
        <v>40.799999999999997</v>
      </c>
      <c r="BN250">
        <v>40</v>
      </c>
      <c r="BO250">
        <v>40</v>
      </c>
      <c r="BP250">
        <v>40.1</v>
      </c>
      <c r="BQ250">
        <v>40.799999999999997</v>
      </c>
      <c r="BR250">
        <v>139.1</v>
      </c>
      <c r="BS250">
        <v>146.69999999999999</v>
      </c>
      <c r="BT250">
        <v>149.6</v>
      </c>
      <c r="BU250">
        <v>155.6</v>
      </c>
      <c r="BV250">
        <v>164.4</v>
      </c>
      <c r="BW250">
        <v>175.4</v>
      </c>
      <c r="BX250">
        <v>176.3</v>
      </c>
      <c r="BY250">
        <v>1055.2</v>
      </c>
      <c r="BZ250">
        <v>856.2</v>
      </c>
      <c r="CA250">
        <v>759.5</v>
      </c>
      <c r="CB250">
        <v>721.7</v>
      </c>
      <c r="CC250">
        <v>709.2</v>
      </c>
      <c r="CD250">
        <v>703.3</v>
      </c>
      <c r="CE250">
        <v>703.7</v>
      </c>
      <c r="CF250">
        <v>685.9</v>
      </c>
      <c r="CG250">
        <v>570.6</v>
      </c>
      <c r="CH250">
        <v>517.4</v>
      </c>
      <c r="CI250">
        <v>497.1</v>
      </c>
      <c r="CJ250">
        <v>489.5</v>
      </c>
      <c r="CK250">
        <v>485.1</v>
      </c>
      <c r="CL250">
        <v>481.4</v>
      </c>
      <c r="CM250">
        <v>647.5</v>
      </c>
      <c r="CN250">
        <v>545.70000000000005</v>
      </c>
      <c r="CO250">
        <v>500.8</v>
      </c>
      <c r="CP250">
        <v>481.7</v>
      </c>
      <c r="CQ250">
        <v>473</v>
      </c>
      <c r="CR250">
        <v>468</v>
      </c>
      <c r="CS250">
        <v>462.7</v>
      </c>
      <c r="CT250">
        <v>622.70000000000005</v>
      </c>
      <c r="CU250">
        <v>529</v>
      </c>
      <c r="CV250">
        <v>488.7</v>
      </c>
      <c r="CW250">
        <v>466.8</v>
      </c>
      <c r="CX250">
        <v>452.2</v>
      </c>
      <c r="CY250">
        <v>443</v>
      </c>
      <c r="CZ250">
        <v>432.5</v>
      </c>
      <c r="DA250">
        <v>636.9</v>
      </c>
      <c r="DB250">
        <v>528.1</v>
      </c>
      <c r="DC250">
        <v>485</v>
      </c>
      <c r="DD250">
        <v>463.7</v>
      </c>
      <c r="DE250">
        <v>443.6</v>
      </c>
      <c r="DF250">
        <v>427.4</v>
      </c>
      <c r="DG250">
        <v>406.2</v>
      </c>
      <c r="DH250">
        <v>631.29999999999995</v>
      </c>
      <c r="DI250">
        <v>518.4</v>
      </c>
      <c r="DJ250">
        <v>472.2</v>
      </c>
      <c r="DK250">
        <v>444</v>
      </c>
      <c r="DL250">
        <v>423</v>
      </c>
      <c r="DM250">
        <v>409.7</v>
      </c>
      <c r="DN250">
        <v>387.6</v>
      </c>
      <c r="DO250">
        <v>652.79999999999995</v>
      </c>
      <c r="DP250">
        <v>530.6</v>
      </c>
      <c r="DQ250">
        <v>477.8</v>
      </c>
      <c r="DR250">
        <v>445.9</v>
      </c>
      <c r="DS250">
        <v>418.9</v>
      </c>
      <c r="DT250">
        <v>395.7</v>
      </c>
      <c r="DU250">
        <v>363.2</v>
      </c>
      <c r="DV250">
        <v>734.4</v>
      </c>
      <c r="DW250">
        <v>583.4</v>
      </c>
      <c r="DX250">
        <v>506</v>
      </c>
      <c r="DY250">
        <v>467.2</v>
      </c>
      <c r="DZ250">
        <v>436.7</v>
      </c>
      <c r="EA250">
        <v>408.5</v>
      </c>
      <c r="EB250">
        <v>352.1</v>
      </c>
      <c r="EC250">
        <v>885</v>
      </c>
      <c r="ED250">
        <v>686.1</v>
      </c>
      <c r="EE250">
        <v>571.6</v>
      </c>
      <c r="EF250">
        <v>504.4</v>
      </c>
      <c r="EG250">
        <v>468.4</v>
      </c>
      <c r="EH250">
        <v>439.8</v>
      </c>
      <c r="EI250">
        <v>386.1</v>
      </c>
      <c r="EJ250">
        <v>1021.9</v>
      </c>
      <c r="EK250">
        <v>792.3</v>
      </c>
      <c r="EL250">
        <v>660</v>
      </c>
      <c r="EM250">
        <v>576.6</v>
      </c>
      <c r="EN250">
        <v>523.29999999999995</v>
      </c>
      <c r="EO250">
        <v>484.5</v>
      </c>
      <c r="EP250">
        <v>430.6</v>
      </c>
      <c r="EQ250">
        <v>0.8367</v>
      </c>
      <c r="ER250">
        <v>1.1029</v>
      </c>
      <c r="ES250">
        <v>0.96089999999999998</v>
      </c>
      <c r="ET250">
        <v>0.51280000000000003</v>
      </c>
      <c r="EU250">
        <v>0.68989999999999996</v>
      </c>
      <c r="EV250">
        <v>0.76670000000000005</v>
      </c>
      <c r="EW250">
        <v>0</v>
      </c>
      <c r="EX250">
        <v>0</v>
      </c>
      <c r="EY250">
        <v>2024</v>
      </c>
      <c r="EZ250">
        <v>0.78200000000000003</v>
      </c>
      <c r="FA250">
        <v>767.3</v>
      </c>
      <c r="FB250" t="s">
        <v>6200</v>
      </c>
      <c r="FC250">
        <v>5.1539999999999999</v>
      </c>
      <c r="FD250">
        <v>1017</v>
      </c>
      <c r="FE250">
        <v>9.3000000000000007</v>
      </c>
      <c r="FF250">
        <v>15.6</v>
      </c>
      <c r="FG250">
        <v>5.7</v>
      </c>
      <c r="FH250">
        <v>23.6</v>
      </c>
      <c r="FI250">
        <v>0</v>
      </c>
      <c r="FJ250">
        <v>901.4</v>
      </c>
      <c r="FK250">
        <v>700.4</v>
      </c>
      <c r="FL250">
        <v>624.4</v>
      </c>
      <c r="FM250">
        <v>1170</v>
      </c>
      <c r="FN250">
        <v>869.7</v>
      </c>
      <c r="FO250">
        <v>782.6</v>
      </c>
      <c r="FP250">
        <v>779.6</v>
      </c>
      <c r="FQ250">
        <v>695.3</v>
      </c>
      <c r="FR250">
        <v>0.76959999999999995</v>
      </c>
      <c r="FS250">
        <v>0.8629</v>
      </c>
      <c r="FT250">
        <v>473</v>
      </c>
      <c r="FU250">
        <v>431.2</v>
      </c>
      <c r="FV250">
        <v>452.7</v>
      </c>
      <c r="FW250">
        <v>48</v>
      </c>
      <c r="FX250">
        <v>138.69999999999999</v>
      </c>
      <c r="FY250">
        <v>555.29999999999995</v>
      </c>
      <c r="FZ250">
        <v>371.7</v>
      </c>
      <c r="GA250">
        <v>602.9</v>
      </c>
      <c r="GB250">
        <v>534.70000000000005</v>
      </c>
      <c r="GC250">
        <v>470.9</v>
      </c>
      <c r="GD250">
        <v>379.3</v>
      </c>
      <c r="GE250">
        <v>317.39999999999998</v>
      </c>
      <c r="GF250">
        <v>281.3</v>
      </c>
      <c r="GG250">
        <v>338.3</v>
      </c>
      <c r="GH250">
        <v>390.7</v>
      </c>
    </row>
    <row r="251" spans="1:190" x14ac:dyDescent="0.25">
      <c r="A251" t="s">
        <v>5540</v>
      </c>
      <c r="B251" t="s">
        <v>6336</v>
      </c>
      <c r="C251" t="s">
        <v>6337</v>
      </c>
      <c r="D251" t="s">
        <v>6338</v>
      </c>
      <c r="E251" t="s">
        <v>6339</v>
      </c>
      <c r="F251" t="s">
        <v>1044</v>
      </c>
      <c r="G251" t="s">
        <v>1044</v>
      </c>
      <c r="H251">
        <v>2018</v>
      </c>
      <c r="I251" t="s">
        <v>5540</v>
      </c>
      <c r="J251" t="s">
        <v>5540</v>
      </c>
      <c r="K251" t="s">
        <v>924</v>
      </c>
      <c r="L251" t="s">
        <v>1698</v>
      </c>
      <c r="M251" t="s">
        <v>1782</v>
      </c>
      <c r="N251">
        <v>240</v>
      </c>
      <c r="O251" s="96">
        <v>45382.878472222219</v>
      </c>
      <c r="P251">
        <v>5.9139999999999997</v>
      </c>
      <c r="Q251">
        <v>5.5759999999999996</v>
      </c>
      <c r="R251">
        <v>1.0529999999999999</v>
      </c>
      <c r="S251">
        <v>2.23</v>
      </c>
      <c r="T251">
        <v>479</v>
      </c>
      <c r="U251">
        <v>0</v>
      </c>
      <c r="V251">
        <v>0</v>
      </c>
      <c r="W251">
        <v>759.3</v>
      </c>
      <c r="X251">
        <v>0.71970000000000001</v>
      </c>
      <c r="Y251">
        <v>833.7</v>
      </c>
      <c r="Z251">
        <v>0.88980000000000004</v>
      </c>
      <c r="AA251">
        <v>674.3</v>
      </c>
      <c r="AB251">
        <v>1243.7</v>
      </c>
      <c r="AC251">
        <v>1000.3</v>
      </c>
      <c r="AD251">
        <v>872.3</v>
      </c>
      <c r="AE251">
        <v>795</v>
      </c>
      <c r="AF251">
        <v>754.9</v>
      </c>
      <c r="AG251">
        <v>732.9</v>
      </c>
      <c r="AH251">
        <v>685.9</v>
      </c>
      <c r="AI251">
        <v>0</v>
      </c>
      <c r="AJ251">
        <v>0</v>
      </c>
      <c r="AK251">
        <v>0</v>
      </c>
      <c r="AL251">
        <v>0</v>
      </c>
      <c r="AM251">
        <v>0</v>
      </c>
      <c r="AN251">
        <v>0</v>
      </c>
      <c r="AO251">
        <v>0</v>
      </c>
      <c r="AP251">
        <v>960.1</v>
      </c>
      <c r="AQ251">
        <v>792</v>
      </c>
      <c r="AR251">
        <v>706.1</v>
      </c>
      <c r="AS251">
        <v>653</v>
      </c>
      <c r="AT251">
        <v>617.79999999999995</v>
      </c>
      <c r="AU251">
        <v>592.6</v>
      </c>
      <c r="AV251">
        <v>544.1</v>
      </c>
      <c r="AW251">
        <v>0</v>
      </c>
      <c r="AX251">
        <v>0</v>
      </c>
      <c r="AY251">
        <v>0</v>
      </c>
      <c r="AZ251">
        <v>0</v>
      </c>
      <c r="BA251">
        <v>0</v>
      </c>
      <c r="BB251">
        <v>0</v>
      </c>
      <c r="BC251">
        <v>0</v>
      </c>
      <c r="BD251">
        <v>1236.5999999999999</v>
      </c>
      <c r="BE251">
        <v>940.9</v>
      </c>
      <c r="BF251">
        <v>790.2</v>
      </c>
      <c r="BG251">
        <v>697.9</v>
      </c>
      <c r="BH251">
        <v>641.79999999999995</v>
      </c>
      <c r="BI251">
        <v>594.4</v>
      </c>
      <c r="BJ251">
        <v>503.8</v>
      </c>
      <c r="BK251">
        <v>43.4</v>
      </c>
      <c r="BL251">
        <v>41.4</v>
      </c>
      <c r="BM251">
        <v>40.4</v>
      </c>
      <c r="BN251">
        <v>40.1</v>
      </c>
      <c r="BO251">
        <v>39.6</v>
      </c>
      <c r="BP251">
        <v>40.200000000000003</v>
      </c>
      <c r="BQ251">
        <v>41.5</v>
      </c>
      <c r="BR251">
        <v>147.6</v>
      </c>
      <c r="BS251">
        <v>152.30000000000001</v>
      </c>
      <c r="BT251">
        <v>159.5</v>
      </c>
      <c r="BU251">
        <v>176.8</v>
      </c>
      <c r="BV251">
        <v>177.9</v>
      </c>
      <c r="BW251">
        <v>177.7</v>
      </c>
      <c r="BX251">
        <v>133.9</v>
      </c>
      <c r="BY251">
        <v>1315</v>
      </c>
      <c r="BZ251">
        <v>1082.5</v>
      </c>
      <c r="CA251">
        <v>970.1</v>
      </c>
      <c r="CB251">
        <v>908.2</v>
      </c>
      <c r="CC251">
        <v>883.9</v>
      </c>
      <c r="CD251">
        <v>884.9</v>
      </c>
      <c r="CE251">
        <v>890.2</v>
      </c>
      <c r="CF251">
        <v>864.7</v>
      </c>
      <c r="CG251">
        <v>730</v>
      </c>
      <c r="CH251">
        <v>668.9</v>
      </c>
      <c r="CI251">
        <v>633.9</v>
      </c>
      <c r="CJ251">
        <v>613</v>
      </c>
      <c r="CK251">
        <v>607.20000000000005</v>
      </c>
      <c r="CL251">
        <v>602.9</v>
      </c>
      <c r="CM251">
        <v>822.6</v>
      </c>
      <c r="CN251">
        <v>703.6</v>
      </c>
      <c r="CO251">
        <v>650.5</v>
      </c>
      <c r="CP251">
        <v>614.5</v>
      </c>
      <c r="CQ251">
        <v>585.9</v>
      </c>
      <c r="CR251">
        <v>576</v>
      </c>
      <c r="CS251">
        <v>568.6</v>
      </c>
      <c r="CT251">
        <v>795.7</v>
      </c>
      <c r="CU251">
        <v>685.7</v>
      </c>
      <c r="CV251">
        <v>635.20000000000005</v>
      </c>
      <c r="CW251">
        <v>594.70000000000005</v>
      </c>
      <c r="CX251">
        <v>558.70000000000005</v>
      </c>
      <c r="CY251">
        <v>532</v>
      </c>
      <c r="CZ251">
        <v>514.29999999999995</v>
      </c>
      <c r="DA251">
        <v>773.1</v>
      </c>
      <c r="DB251">
        <v>655.6</v>
      </c>
      <c r="DC251">
        <v>597.4</v>
      </c>
      <c r="DD251">
        <v>566.70000000000005</v>
      </c>
      <c r="DE251">
        <v>548.70000000000005</v>
      </c>
      <c r="DF251">
        <v>515.4</v>
      </c>
      <c r="DG251">
        <v>459.6</v>
      </c>
      <c r="DH251">
        <v>758.7</v>
      </c>
      <c r="DI251">
        <v>647.1</v>
      </c>
      <c r="DJ251">
        <v>584.9</v>
      </c>
      <c r="DK251">
        <v>532.4</v>
      </c>
      <c r="DL251">
        <v>488.3</v>
      </c>
      <c r="DM251">
        <v>463.6</v>
      </c>
      <c r="DN251">
        <v>419.2</v>
      </c>
      <c r="DO251">
        <v>778.7</v>
      </c>
      <c r="DP251">
        <v>658</v>
      </c>
      <c r="DQ251">
        <v>595.70000000000005</v>
      </c>
      <c r="DR251">
        <v>542.9</v>
      </c>
      <c r="DS251">
        <v>490.1</v>
      </c>
      <c r="DT251">
        <v>439</v>
      </c>
      <c r="DU251">
        <v>363.4</v>
      </c>
      <c r="DV251">
        <v>856.8</v>
      </c>
      <c r="DW251">
        <v>709.9</v>
      </c>
      <c r="DX251">
        <v>629.9</v>
      </c>
      <c r="DY251">
        <v>577.1</v>
      </c>
      <c r="DZ251">
        <v>528.6</v>
      </c>
      <c r="EA251">
        <v>477.4</v>
      </c>
      <c r="EB251">
        <v>340.6</v>
      </c>
      <c r="EC251">
        <v>1015.4</v>
      </c>
      <c r="ED251">
        <v>796.7</v>
      </c>
      <c r="EE251">
        <v>683</v>
      </c>
      <c r="EF251">
        <v>619.29999999999995</v>
      </c>
      <c r="EG251">
        <v>571.29999999999995</v>
      </c>
      <c r="EH251">
        <v>527.1</v>
      </c>
      <c r="EI251">
        <v>417.1</v>
      </c>
      <c r="EJ251">
        <v>1172.5</v>
      </c>
      <c r="EK251">
        <v>918.1</v>
      </c>
      <c r="EL251">
        <v>774.4</v>
      </c>
      <c r="EM251">
        <v>681.7</v>
      </c>
      <c r="EN251">
        <v>625.9</v>
      </c>
      <c r="EO251">
        <v>580.79999999999995</v>
      </c>
      <c r="EP251">
        <v>481.7</v>
      </c>
      <c r="EQ251">
        <v>0.68489999999999995</v>
      </c>
      <c r="ER251">
        <v>0.89090000000000003</v>
      </c>
      <c r="ES251">
        <v>1.2401</v>
      </c>
      <c r="ET251">
        <v>0.66180000000000005</v>
      </c>
      <c r="EU251">
        <v>0.90429999999999999</v>
      </c>
      <c r="EV251">
        <v>1.0482</v>
      </c>
      <c r="EW251">
        <v>0</v>
      </c>
      <c r="EX251">
        <v>0</v>
      </c>
      <c r="EY251">
        <v>2024</v>
      </c>
      <c r="EZ251">
        <v>1.0112000000000001</v>
      </c>
      <c r="FA251">
        <v>593.4</v>
      </c>
      <c r="FB251" t="s">
        <v>7066</v>
      </c>
      <c r="FC251">
        <v>9.6720000000000006</v>
      </c>
      <c r="FD251">
        <v>8651</v>
      </c>
      <c r="FE251">
        <v>31.8</v>
      </c>
      <c r="FF251">
        <v>40</v>
      </c>
      <c r="FG251">
        <v>36.299999999999997</v>
      </c>
      <c r="FH251">
        <v>123.5</v>
      </c>
      <c r="FI251">
        <v>0</v>
      </c>
      <c r="FJ251">
        <v>706.8</v>
      </c>
      <c r="FK251">
        <v>542.29999999999995</v>
      </c>
      <c r="FL251">
        <v>483.8</v>
      </c>
      <c r="FM251">
        <v>906.6</v>
      </c>
      <c r="FN251">
        <v>663.5</v>
      </c>
      <c r="FO251">
        <v>572.4</v>
      </c>
      <c r="FP251">
        <v>590.9</v>
      </c>
      <c r="FQ251">
        <v>553.4</v>
      </c>
      <c r="FR251">
        <v>1.0153000000000001</v>
      </c>
      <c r="FS251">
        <v>1.0841000000000001</v>
      </c>
      <c r="FT251">
        <v>534.20000000000005</v>
      </c>
      <c r="FU251">
        <v>454</v>
      </c>
      <c r="FV251">
        <v>435.6</v>
      </c>
      <c r="FW251">
        <v>38.700000000000003</v>
      </c>
      <c r="FX251">
        <v>178.1</v>
      </c>
      <c r="FY251">
        <v>660.4</v>
      </c>
      <c r="FZ251">
        <v>469.2</v>
      </c>
      <c r="GA251">
        <v>455.5</v>
      </c>
      <c r="GB251">
        <v>432.6</v>
      </c>
      <c r="GC251">
        <v>413.1</v>
      </c>
      <c r="GD251">
        <v>404.7</v>
      </c>
      <c r="GE251">
        <v>379.3</v>
      </c>
      <c r="GF251">
        <v>352.3</v>
      </c>
      <c r="GG251">
        <v>374.4</v>
      </c>
      <c r="GH251">
        <v>408</v>
      </c>
    </row>
    <row r="252" spans="1:190" x14ac:dyDescent="0.25">
      <c r="A252" t="s">
        <v>5540</v>
      </c>
      <c r="B252" t="s">
        <v>6110</v>
      </c>
      <c r="C252" t="s">
        <v>2316</v>
      </c>
      <c r="D252" t="s">
        <v>2317</v>
      </c>
      <c r="E252" t="s">
        <v>2744</v>
      </c>
      <c r="F252" t="s">
        <v>7225</v>
      </c>
      <c r="G252" t="s">
        <v>1463</v>
      </c>
      <c r="H252">
        <v>1973</v>
      </c>
      <c r="I252" t="s">
        <v>5540</v>
      </c>
      <c r="J252" t="s">
        <v>5540</v>
      </c>
      <c r="K252" t="s">
        <v>924</v>
      </c>
      <c r="L252" t="s">
        <v>1698</v>
      </c>
      <c r="M252" t="s">
        <v>1782</v>
      </c>
      <c r="N252">
        <v>590</v>
      </c>
      <c r="O252" s="96">
        <v>45382.869791666664</v>
      </c>
      <c r="P252">
        <v>11.738</v>
      </c>
      <c r="Q252">
        <v>9.0190000000000001</v>
      </c>
      <c r="R252">
        <v>1.95</v>
      </c>
      <c r="S252">
        <v>3.56</v>
      </c>
      <c r="T252">
        <v>6678</v>
      </c>
      <c r="U252">
        <v>0</v>
      </c>
      <c r="V252">
        <v>0.31</v>
      </c>
      <c r="W252">
        <v>653</v>
      </c>
      <c r="X252">
        <v>0.84570000000000001</v>
      </c>
      <c r="Y252">
        <v>709.5</v>
      </c>
      <c r="Z252">
        <v>1.0293000000000001</v>
      </c>
      <c r="AA252">
        <v>582.9</v>
      </c>
      <c r="AB252">
        <v>1044.7</v>
      </c>
      <c r="AC252">
        <v>853.2</v>
      </c>
      <c r="AD252">
        <v>743.8</v>
      </c>
      <c r="AE252">
        <v>679.1</v>
      </c>
      <c r="AF252">
        <v>641.70000000000005</v>
      </c>
      <c r="AG252">
        <v>616.20000000000005</v>
      </c>
      <c r="AH252">
        <v>589.79999999999995</v>
      </c>
      <c r="AI252">
        <v>0</v>
      </c>
      <c r="AJ252">
        <v>0</v>
      </c>
      <c r="AK252">
        <v>0</v>
      </c>
      <c r="AL252">
        <v>0</v>
      </c>
      <c r="AM252">
        <v>0</v>
      </c>
      <c r="AN252">
        <v>0</v>
      </c>
      <c r="AO252">
        <v>0</v>
      </c>
      <c r="AP252">
        <v>812.9</v>
      </c>
      <c r="AQ252">
        <v>676</v>
      </c>
      <c r="AR252">
        <v>602.70000000000005</v>
      </c>
      <c r="AS252">
        <v>562.5</v>
      </c>
      <c r="AT252">
        <v>539.20000000000005</v>
      </c>
      <c r="AU252">
        <v>523.6</v>
      </c>
      <c r="AV252">
        <v>504.3</v>
      </c>
      <c r="AW252">
        <v>0</v>
      </c>
      <c r="AX252">
        <v>0</v>
      </c>
      <c r="AY252">
        <v>0</v>
      </c>
      <c r="AZ252">
        <v>0</v>
      </c>
      <c r="BA252">
        <v>0</v>
      </c>
      <c r="BB252">
        <v>0</v>
      </c>
      <c r="BC252">
        <v>0</v>
      </c>
      <c r="BD252">
        <v>1043.5</v>
      </c>
      <c r="BE252">
        <v>804.8</v>
      </c>
      <c r="BF252">
        <v>674.5</v>
      </c>
      <c r="BG252">
        <v>598.6</v>
      </c>
      <c r="BH252">
        <v>559.1</v>
      </c>
      <c r="BI252">
        <v>529.29999999999995</v>
      </c>
      <c r="BJ252">
        <v>485.3</v>
      </c>
      <c r="BK252">
        <v>42.2</v>
      </c>
      <c r="BL252">
        <v>41</v>
      </c>
      <c r="BM252">
        <v>39.6</v>
      </c>
      <c r="BN252">
        <v>38.6</v>
      </c>
      <c r="BO252">
        <v>38</v>
      </c>
      <c r="BP252">
        <v>37.700000000000003</v>
      </c>
      <c r="BQ252">
        <v>37.6</v>
      </c>
      <c r="BR252">
        <v>145.5</v>
      </c>
      <c r="BS252">
        <v>150.19999999999999</v>
      </c>
      <c r="BT252">
        <v>151.6</v>
      </c>
      <c r="BU252">
        <v>157.5</v>
      </c>
      <c r="BV252">
        <v>168.2</v>
      </c>
      <c r="BW252">
        <v>176.8</v>
      </c>
      <c r="BX252">
        <v>178.6</v>
      </c>
      <c r="BY252">
        <v>1056.7</v>
      </c>
      <c r="BZ252">
        <v>886.7</v>
      </c>
      <c r="CA252">
        <v>791.9</v>
      </c>
      <c r="CB252">
        <v>744</v>
      </c>
      <c r="CC252">
        <v>722.9</v>
      </c>
      <c r="CD252">
        <v>710.4</v>
      </c>
      <c r="CE252">
        <v>702.8</v>
      </c>
      <c r="CF252">
        <v>702.3</v>
      </c>
      <c r="CG252">
        <v>602.1</v>
      </c>
      <c r="CH252">
        <v>552.70000000000005</v>
      </c>
      <c r="CI252">
        <v>528.79999999999995</v>
      </c>
      <c r="CJ252">
        <v>517</v>
      </c>
      <c r="CK252">
        <v>511.5</v>
      </c>
      <c r="CL252">
        <v>507</v>
      </c>
      <c r="CM252">
        <v>671.6</v>
      </c>
      <c r="CN252">
        <v>582</v>
      </c>
      <c r="CO252">
        <v>539.5</v>
      </c>
      <c r="CP252">
        <v>517.9</v>
      </c>
      <c r="CQ252">
        <v>505.9</v>
      </c>
      <c r="CR252">
        <v>499.7</v>
      </c>
      <c r="CS252">
        <v>494.4</v>
      </c>
      <c r="CT252">
        <v>655.8</v>
      </c>
      <c r="CU252">
        <v>571</v>
      </c>
      <c r="CV252">
        <v>530.4</v>
      </c>
      <c r="CW252">
        <v>508.5</v>
      </c>
      <c r="CX252">
        <v>494.3</v>
      </c>
      <c r="CY252">
        <v>484.5</v>
      </c>
      <c r="CZ252">
        <v>475.7</v>
      </c>
      <c r="DA252">
        <v>670.7</v>
      </c>
      <c r="DB252">
        <v>577.5</v>
      </c>
      <c r="DC252">
        <v>530.5</v>
      </c>
      <c r="DD252">
        <v>507.5</v>
      </c>
      <c r="DE252">
        <v>491</v>
      </c>
      <c r="DF252">
        <v>478</v>
      </c>
      <c r="DG252">
        <v>460.1</v>
      </c>
      <c r="DH252">
        <v>675.5</v>
      </c>
      <c r="DI252">
        <v>565.1</v>
      </c>
      <c r="DJ252">
        <v>515.9</v>
      </c>
      <c r="DK252">
        <v>490.3</v>
      </c>
      <c r="DL252">
        <v>473.2</v>
      </c>
      <c r="DM252">
        <v>461</v>
      </c>
      <c r="DN252">
        <v>445.1</v>
      </c>
      <c r="DO252">
        <v>693.6</v>
      </c>
      <c r="DP252">
        <v>575.29999999999995</v>
      </c>
      <c r="DQ252">
        <v>520.4</v>
      </c>
      <c r="DR252">
        <v>491.7</v>
      </c>
      <c r="DS252">
        <v>471</v>
      </c>
      <c r="DT252">
        <v>454.2</v>
      </c>
      <c r="DU252">
        <v>428.1</v>
      </c>
      <c r="DV252">
        <v>762.9</v>
      </c>
      <c r="DW252">
        <v>621.4</v>
      </c>
      <c r="DX252">
        <v>545</v>
      </c>
      <c r="DY252">
        <v>507</v>
      </c>
      <c r="DZ252">
        <v>482.4</v>
      </c>
      <c r="EA252">
        <v>462.1</v>
      </c>
      <c r="EB252">
        <v>426.6</v>
      </c>
      <c r="EC252">
        <v>894.3</v>
      </c>
      <c r="ED252">
        <v>710.1</v>
      </c>
      <c r="EE252">
        <v>603.20000000000005</v>
      </c>
      <c r="EF252">
        <v>540.29999999999995</v>
      </c>
      <c r="EG252">
        <v>506.6</v>
      </c>
      <c r="EH252">
        <v>483.7</v>
      </c>
      <c r="EI252">
        <v>446.7</v>
      </c>
      <c r="EJ252">
        <v>1032.7</v>
      </c>
      <c r="EK252">
        <v>819.8</v>
      </c>
      <c r="EL252">
        <v>695.6</v>
      </c>
      <c r="EM252">
        <v>614.20000000000005</v>
      </c>
      <c r="EN252">
        <v>560.6</v>
      </c>
      <c r="EO252">
        <v>522</v>
      </c>
      <c r="EP252">
        <v>476.8</v>
      </c>
      <c r="EQ252">
        <v>0.80600000000000005</v>
      </c>
      <c r="ER252">
        <v>1.0353000000000001</v>
      </c>
      <c r="ES252">
        <v>1.1852</v>
      </c>
      <c r="ET252">
        <v>0.6321</v>
      </c>
      <c r="EU252">
        <v>0.85780000000000001</v>
      </c>
      <c r="EV252">
        <v>0.98509999999999998</v>
      </c>
      <c r="EW252">
        <v>0</v>
      </c>
      <c r="EX252">
        <v>0</v>
      </c>
      <c r="EY252">
        <v>2024</v>
      </c>
      <c r="EZ252">
        <v>0.96699999999999997</v>
      </c>
      <c r="FA252">
        <v>620.5</v>
      </c>
      <c r="FB252" t="s">
        <v>6159</v>
      </c>
      <c r="FC252">
        <v>9.0719999999999992</v>
      </c>
      <c r="FD252">
        <v>6521</v>
      </c>
      <c r="FE252">
        <v>26.7</v>
      </c>
      <c r="FF252">
        <v>37.200000000000003</v>
      </c>
      <c r="FG252">
        <v>27.3</v>
      </c>
      <c r="FH252">
        <v>0</v>
      </c>
      <c r="FI252">
        <v>76.400000000000006</v>
      </c>
      <c r="FJ252">
        <v>737</v>
      </c>
      <c r="FK252">
        <v>566</v>
      </c>
      <c r="FL252">
        <v>506.2</v>
      </c>
      <c r="FM252">
        <v>949.2</v>
      </c>
      <c r="FN252">
        <v>699.5</v>
      </c>
      <c r="FO252">
        <v>609.1</v>
      </c>
      <c r="FP252">
        <v>613.20000000000005</v>
      </c>
      <c r="FQ252">
        <v>583.1</v>
      </c>
      <c r="FR252">
        <v>0.97850000000000004</v>
      </c>
      <c r="FS252">
        <v>1.0288999999999999</v>
      </c>
      <c r="FT252">
        <v>569.29999999999995</v>
      </c>
      <c r="FU252">
        <v>475.1</v>
      </c>
      <c r="FV252">
        <v>453.5</v>
      </c>
      <c r="FW252">
        <v>38.6</v>
      </c>
      <c r="FX252">
        <v>176.8</v>
      </c>
      <c r="FY252">
        <v>691.3</v>
      </c>
      <c r="FZ252">
        <v>490.8</v>
      </c>
      <c r="GA252">
        <v>476.8</v>
      </c>
      <c r="GB252">
        <v>450.6</v>
      </c>
      <c r="GC252">
        <v>426.4</v>
      </c>
      <c r="GD252">
        <v>399.6</v>
      </c>
      <c r="GE252">
        <v>373.8</v>
      </c>
      <c r="GF252">
        <v>363.3</v>
      </c>
      <c r="GG252">
        <v>417.3</v>
      </c>
      <c r="GH252">
        <v>447.3</v>
      </c>
    </row>
    <row r="253" spans="1:190" x14ac:dyDescent="0.25">
      <c r="A253" t="s">
        <v>5540</v>
      </c>
      <c r="B253" t="s">
        <v>6274</v>
      </c>
      <c r="C253" t="s">
        <v>5730</v>
      </c>
      <c r="D253" t="s">
        <v>5731</v>
      </c>
      <c r="E253" t="s">
        <v>5732</v>
      </c>
      <c r="F253" t="s">
        <v>7285</v>
      </c>
      <c r="G253" t="s">
        <v>7286</v>
      </c>
      <c r="H253">
        <v>1979</v>
      </c>
      <c r="I253" t="s">
        <v>5540</v>
      </c>
      <c r="J253" t="s">
        <v>5540</v>
      </c>
      <c r="K253" t="s">
        <v>924</v>
      </c>
      <c r="L253" t="s">
        <v>1698</v>
      </c>
      <c r="M253" t="s">
        <v>1781</v>
      </c>
      <c r="N253">
        <v>544</v>
      </c>
      <c r="O253" s="96">
        <v>45382.869884259257</v>
      </c>
      <c r="P253">
        <v>10.257</v>
      </c>
      <c r="Q253">
        <v>8.6300000000000008</v>
      </c>
      <c r="R253">
        <v>1.92</v>
      </c>
      <c r="S253">
        <v>3.4</v>
      </c>
      <c r="T253">
        <v>4406</v>
      </c>
      <c r="U253">
        <v>0</v>
      </c>
      <c r="V253">
        <v>0.33</v>
      </c>
      <c r="W253">
        <v>687.9</v>
      </c>
      <c r="X253">
        <v>0.80630000000000002</v>
      </c>
      <c r="Y253">
        <v>744.1</v>
      </c>
      <c r="Z253">
        <v>0.98429999999999995</v>
      </c>
      <c r="AA253">
        <v>609.6</v>
      </c>
      <c r="AB253">
        <v>1142.5</v>
      </c>
      <c r="AC253">
        <v>912.2</v>
      </c>
      <c r="AD253">
        <v>785.5</v>
      </c>
      <c r="AE253">
        <v>707.3</v>
      </c>
      <c r="AF253">
        <v>662.3</v>
      </c>
      <c r="AG253">
        <v>635.6</v>
      </c>
      <c r="AH253">
        <v>610</v>
      </c>
      <c r="AI253">
        <v>0</v>
      </c>
      <c r="AJ253">
        <v>0</v>
      </c>
      <c r="AK253">
        <v>0</v>
      </c>
      <c r="AL253">
        <v>0</v>
      </c>
      <c r="AM253">
        <v>0</v>
      </c>
      <c r="AN253">
        <v>0</v>
      </c>
      <c r="AO253">
        <v>0</v>
      </c>
      <c r="AP253">
        <v>883.6</v>
      </c>
      <c r="AQ253">
        <v>718.5</v>
      </c>
      <c r="AR253">
        <v>632.79999999999995</v>
      </c>
      <c r="AS253">
        <v>584.79999999999995</v>
      </c>
      <c r="AT253">
        <v>557.6</v>
      </c>
      <c r="AU253">
        <v>540.4</v>
      </c>
      <c r="AV253">
        <v>519.1</v>
      </c>
      <c r="AW253">
        <v>0</v>
      </c>
      <c r="AX253">
        <v>0</v>
      </c>
      <c r="AY253">
        <v>0</v>
      </c>
      <c r="AZ253">
        <v>0</v>
      </c>
      <c r="BA253">
        <v>0</v>
      </c>
      <c r="BB253">
        <v>0</v>
      </c>
      <c r="BC253">
        <v>0</v>
      </c>
      <c r="BD253">
        <v>1140.5999999999999</v>
      </c>
      <c r="BE253">
        <v>859</v>
      </c>
      <c r="BF253">
        <v>710.2</v>
      </c>
      <c r="BG253">
        <v>622.5</v>
      </c>
      <c r="BH253">
        <v>578.1</v>
      </c>
      <c r="BI253">
        <v>546.70000000000005</v>
      </c>
      <c r="BJ253">
        <v>499</v>
      </c>
      <c r="BK253">
        <v>43.4</v>
      </c>
      <c r="BL253">
        <v>41.5</v>
      </c>
      <c r="BM253">
        <v>39.799999999999997</v>
      </c>
      <c r="BN253">
        <v>38.299999999999997</v>
      </c>
      <c r="BO253">
        <v>37.299999999999997</v>
      </c>
      <c r="BP253">
        <v>36.9</v>
      </c>
      <c r="BQ253">
        <v>37</v>
      </c>
      <c r="BR253">
        <v>145.69999999999999</v>
      </c>
      <c r="BS253">
        <v>149.6</v>
      </c>
      <c r="BT253">
        <v>151.6</v>
      </c>
      <c r="BU253">
        <v>157.19999999999999</v>
      </c>
      <c r="BV253">
        <v>169.1</v>
      </c>
      <c r="BW253">
        <v>177.2</v>
      </c>
      <c r="BX253">
        <v>178.6</v>
      </c>
      <c r="BY253">
        <v>1162.0999999999999</v>
      </c>
      <c r="BZ253">
        <v>950.6</v>
      </c>
      <c r="CA253">
        <v>837.9</v>
      </c>
      <c r="CB253">
        <v>772</v>
      </c>
      <c r="CC253">
        <v>740.9</v>
      </c>
      <c r="CD253">
        <v>728.6</v>
      </c>
      <c r="CE253">
        <v>724.8</v>
      </c>
      <c r="CF253">
        <v>763.8</v>
      </c>
      <c r="CG253">
        <v>641.4</v>
      </c>
      <c r="CH253">
        <v>580.9</v>
      </c>
      <c r="CI253">
        <v>550.79999999999995</v>
      </c>
      <c r="CJ253">
        <v>535</v>
      </c>
      <c r="CK253">
        <v>527</v>
      </c>
      <c r="CL253">
        <v>522.9</v>
      </c>
      <c r="CM253">
        <v>728.4</v>
      </c>
      <c r="CN253">
        <v>617.20000000000005</v>
      </c>
      <c r="CO253">
        <v>565.5</v>
      </c>
      <c r="CP253">
        <v>539.5</v>
      </c>
      <c r="CQ253">
        <v>524.1</v>
      </c>
      <c r="CR253">
        <v>514.70000000000005</v>
      </c>
      <c r="CS253">
        <v>508.8</v>
      </c>
      <c r="CT253">
        <v>711.4</v>
      </c>
      <c r="CU253">
        <v>603.5</v>
      </c>
      <c r="CV253">
        <v>554.70000000000005</v>
      </c>
      <c r="CW253">
        <v>529.70000000000005</v>
      </c>
      <c r="CX253">
        <v>513</v>
      </c>
      <c r="CY253">
        <v>500.5</v>
      </c>
      <c r="CZ253">
        <v>485.8</v>
      </c>
      <c r="DA253">
        <v>730.3</v>
      </c>
      <c r="DB253">
        <v>605.5</v>
      </c>
      <c r="DC253">
        <v>547.29999999999995</v>
      </c>
      <c r="DD253">
        <v>521.20000000000005</v>
      </c>
      <c r="DE253">
        <v>508.3</v>
      </c>
      <c r="DF253">
        <v>496.5</v>
      </c>
      <c r="DG253">
        <v>473.1</v>
      </c>
      <c r="DH253">
        <v>717.8</v>
      </c>
      <c r="DI253">
        <v>590.79999999999995</v>
      </c>
      <c r="DJ253">
        <v>536.1</v>
      </c>
      <c r="DK253">
        <v>508</v>
      </c>
      <c r="DL253">
        <v>487.2</v>
      </c>
      <c r="DM253">
        <v>470.8</v>
      </c>
      <c r="DN253">
        <v>450.5</v>
      </c>
      <c r="DO253">
        <v>740.6</v>
      </c>
      <c r="DP253">
        <v>605.20000000000005</v>
      </c>
      <c r="DQ253">
        <v>542.5</v>
      </c>
      <c r="DR253">
        <v>511.4</v>
      </c>
      <c r="DS253">
        <v>488.4</v>
      </c>
      <c r="DT253">
        <v>468.6</v>
      </c>
      <c r="DU253">
        <v>435.1</v>
      </c>
      <c r="DV253">
        <v>820.2</v>
      </c>
      <c r="DW253">
        <v>660.5</v>
      </c>
      <c r="DX253">
        <v>571.5</v>
      </c>
      <c r="DY253">
        <v>529.4</v>
      </c>
      <c r="DZ253">
        <v>503</v>
      </c>
      <c r="EA253">
        <v>480.7</v>
      </c>
      <c r="EB253">
        <v>440.1</v>
      </c>
      <c r="EC253">
        <v>972.5</v>
      </c>
      <c r="ED253">
        <v>756.7</v>
      </c>
      <c r="EE253">
        <v>635.5</v>
      </c>
      <c r="EF253">
        <v>564.79999999999995</v>
      </c>
      <c r="EG253">
        <v>528.20000000000005</v>
      </c>
      <c r="EH253">
        <v>503.9</v>
      </c>
      <c r="EI253">
        <v>463.8</v>
      </c>
      <c r="EJ253">
        <v>1123</v>
      </c>
      <c r="EK253">
        <v>873.8</v>
      </c>
      <c r="EL253">
        <v>733</v>
      </c>
      <c r="EM253">
        <v>642.70000000000005</v>
      </c>
      <c r="EN253">
        <v>583.70000000000005</v>
      </c>
      <c r="EO253">
        <v>542.6</v>
      </c>
      <c r="EP253">
        <v>495.2</v>
      </c>
      <c r="EQ253">
        <v>0.749</v>
      </c>
      <c r="ER253">
        <v>0.99150000000000005</v>
      </c>
      <c r="ES253">
        <v>1.4517</v>
      </c>
      <c r="ET253">
        <v>0.76859999999999995</v>
      </c>
      <c r="EU253">
        <v>1.0246999999999999</v>
      </c>
      <c r="EV253">
        <v>1.1761999999999999</v>
      </c>
      <c r="EW253">
        <v>0</v>
      </c>
      <c r="EX253">
        <v>0</v>
      </c>
      <c r="EY253">
        <v>2024</v>
      </c>
      <c r="EZ253">
        <v>1.1611</v>
      </c>
      <c r="FA253">
        <v>516.70000000000005</v>
      </c>
      <c r="FB253" t="s">
        <v>6999</v>
      </c>
      <c r="FC253">
        <v>11.853999999999999</v>
      </c>
      <c r="FD253">
        <v>7214</v>
      </c>
      <c r="FE253">
        <v>33.700000000000003</v>
      </c>
      <c r="FF253">
        <v>66.400000000000006</v>
      </c>
      <c r="FG253">
        <v>47.6</v>
      </c>
      <c r="FH253">
        <v>0</v>
      </c>
      <c r="FI253">
        <v>0</v>
      </c>
      <c r="FJ253">
        <v>603.4</v>
      </c>
      <c r="FK253">
        <v>474</v>
      </c>
      <c r="FL253">
        <v>413.3</v>
      </c>
      <c r="FM253">
        <v>780.6</v>
      </c>
      <c r="FN253">
        <v>585.5</v>
      </c>
      <c r="FO253">
        <v>510.1</v>
      </c>
      <c r="FP253">
        <v>509.5</v>
      </c>
      <c r="FQ253">
        <v>488.6</v>
      </c>
      <c r="FR253">
        <v>1.1777</v>
      </c>
      <c r="FS253">
        <v>1.228</v>
      </c>
      <c r="FT253">
        <v>427.3</v>
      </c>
      <c r="FU253">
        <v>351.8</v>
      </c>
      <c r="FV253">
        <v>331</v>
      </c>
      <c r="FW253">
        <v>35</v>
      </c>
      <c r="FX253">
        <v>141.80000000000001</v>
      </c>
      <c r="FY253">
        <v>561</v>
      </c>
      <c r="FZ253">
        <v>401.3</v>
      </c>
      <c r="GA253">
        <v>383.9</v>
      </c>
      <c r="GB253">
        <v>353.3</v>
      </c>
      <c r="GC253">
        <v>320.89999999999998</v>
      </c>
      <c r="GD253">
        <v>272.60000000000002</v>
      </c>
      <c r="GE253">
        <v>240</v>
      </c>
      <c r="GF253">
        <v>223.6</v>
      </c>
      <c r="GG253">
        <v>254.3</v>
      </c>
      <c r="GH253">
        <v>293.7</v>
      </c>
    </row>
    <row r="254" spans="1:190" x14ac:dyDescent="0.25">
      <c r="A254" t="s">
        <v>5612</v>
      </c>
      <c r="B254" t="s">
        <v>6881</v>
      </c>
      <c r="C254" t="s">
        <v>20</v>
      </c>
      <c r="D254" t="s">
        <v>814</v>
      </c>
      <c r="E254" t="s">
        <v>815</v>
      </c>
      <c r="F254" t="s">
        <v>816</v>
      </c>
      <c r="G254" t="s">
        <v>371</v>
      </c>
      <c r="H254">
        <v>1970</v>
      </c>
      <c r="I254" t="s">
        <v>5540</v>
      </c>
      <c r="J254" t="s">
        <v>5540</v>
      </c>
      <c r="K254" t="s">
        <v>924</v>
      </c>
      <c r="L254" t="s">
        <v>1698</v>
      </c>
      <c r="M254" t="s">
        <v>1781</v>
      </c>
      <c r="N254">
        <v>469</v>
      </c>
      <c r="O254" s="96">
        <v>45382.873472222222</v>
      </c>
      <c r="P254">
        <v>9.8000000000000007</v>
      </c>
      <c r="Q254">
        <v>7.923</v>
      </c>
      <c r="R254">
        <v>1.5449999999999999</v>
      </c>
      <c r="S254">
        <v>3.09</v>
      </c>
      <c r="T254">
        <v>5363</v>
      </c>
      <c r="U254">
        <v>0</v>
      </c>
      <c r="V254">
        <v>0.63</v>
      </c>
      <c r="W254">
        <v>752.9</v>
      </c>
      <c r="X254">
        <v>0.72650000000000003</v>
      </c>
      <c r="Y254">
        <v>825.9</v>
      </c>
      <c r="Z254">
        <v>0.8982</v>
      </c>
      <c r="AA254">
        <v>668</v>
      </c>
      <c r="AB254">
        <v>1251.7</v>
      </c>
      <c r="AC254">
        <v>1003.5</v>
      </c>
      <c r="AD254">
        <v>868.3</v>
      </c>
      <c r="AE254">
        <v>786.9</v>
      </c>
      <c r="AF254">
        <v>740.3</v>
      </c>
      <c r="AG254">
        <v>710.5</v>
      </c>
      <c r="AH254">
        <v>682.4</v>
      </c>
      <c r="AI254">
        <v>0</v>
      </c>
      <c r="AJ254">
        <v>0</v>
      </c>
      <c r="AK254">
        <v>0</v>
      </c>
      <c r="AL254">
        <v>0</v>
      </c>
      <c r="AM254">
        <v>0</v>
      </c>
      <c r="AN254">
        <v>0</v>
      </c>
      <c r="AO254">
        <v>0</v>
      </c>
      <c r="AP254">
        <v>962.7</v>
      </c>
      <c r="AQ254">
        <v>785.3</v>
      </c>
      <c r="AR254">
        <v>691.6</v>
      </c>
      <c r="AS254">
        <v>640.6</v>
      </c>
      <c r="AT254">
        <v>613</v>
      </c>
      <c r="AU254">
        <v>595.29999999999995</v>
      </c>
      <c r="AV254">
        <v>573.6</v>
      </c>
      <c r="AW254">
        <v>0</v>
      </c>
      <c r="AX254">
        <v>0</v>
      </c>
      <c r="AY254">
        <v>0</v>
      </c>
      <c r="AZ254">
        <v>0</v>
      </c>
      <c r="BA254">
        <v>0</v>
      </c>
      <c r="BB254">
        <v>0</v>
      </c>
      <c r="BC254">
        <v>0</v>
      </c>
      <c r="BD254">
        <v>1246.0999999999999</v>
      </c>
      <c r="BE254">
        <v>942.1</v>
      </c>
      <c r="BF254">
        <v>780.6</v>
      </c>
      <c r="BG254">
        <v>685.4</v>
      </c>
      <c r="BH254">
        <v>636.6</v>
      </c>
      <c r="BI254">
        <v>600.79999999999995</v>
      </c>
      <c r="BJ254">
        <v>546</v>
      </c>
      <c r="BK254">
        <v>45.3</v>
      </c>
      <c r="BL254">
        <v>43.6</v>
      </c>
      <c r="BM254">
        <v>42.5</v>
      </c>
      <c r="BN254">
        <v>42</v>
      </c>
      <c r="BO254">
        <v>41.8</v>
      </c>
      <c r="BP254">
        <v>41.6</v>
      </c>
      <c r="BQ254">
        <v>41.7</v>
      </c>
      <c r="BR254">
        <v>147.1</v>
      </c>
      <c r="BS254">
        <v>150.5</v>
      </c>
      <c r="BT254">
        <v>152.4</v>
      </c>
      <c r="BU254">
        <v>157.69999999999999</v>
      </c>
      <c r="BV254">
        <v>170.4</v>
      </c>
      <c r="BW254">
        <v>177.7</v>
      </c>
      <c r="BX254">
        <v>179</v>
      </c>
      <c r="BY254">
        <v>1307.2</v>
      </c>
      <c r="BZ254">
        <v>1074.8</v>
      </c>
      <c r="CA254">
        <v>954.4</v>
      </c>
      <c r="CB254">
        <v>890.2</v>
      </c>
      <c r="CC254">
        <v>862.3</v>
      </c>
      <c r="CD254">
        <v>846.6</v>
      </c>
      <c r="CE254">
        <v>837.1</v>
      </c>
      <c r="CF254">
        <v>839.1</v>
      </c>
      <c r="CG254">
        <v>705.6</v>
      </c>
      <c r="CH254">
        <v>636.79999999999995</v>
      </c>
      <c r="CI254">
        <v>602.5</v>
      </c>
      <c r="CJ254">
        <v>587.1</v>
      </c>
      <c r="CK254">
        <v>579.29999999999995</v>
      </c>
      <c r="CL254">
        <v>571.9</v>
      </c>
      <c r="CM254">
        <v>788.1</v>
      </c>
      <c r="CN254">
        <v>671.2</v>
      </c>
      <c r="CO254">
        <v>612</v>
      </c>
      <c r="CP254">
        <v>583.5</v>
      </c>
      <c r="CQ254">
        <v>569.4</v>
      </c>
      <c r="CR254">
        <v>561.29999999999995</v>
      </c>
      <c r="CS254">
        <v>552.9</v>
      </c>
      <c r="CT254">
        <v>761.6</v>
      </c>
      <c r="CU254">
        <v>648.70000000000005</v>
      </c>
      <c r="CV254">
        <v>593</v>
      </c>
      <c r="CW254">
        <v>566.29999999999995</v>
      </c>
      <c r="CX254">
        <v>551.29999999999995</v>
      </c>
      <c r="CY254">
        <v>541.5</v>
      </c>
      <c r="CZ254">
        <v>528.20000000000005</v>
      </c>
      <c r="DA254">
        <v>774.9</v>
      </c>
      <c r="DB254">
        <v>653.20000000000005</v>
      </c>
      <c r="DC254">
        <v>591.5</v>
      </c>
      <c r="DD254">
        <v>561.6</v>
      </c>
      <c r="DE254">
        <v>543.79999999999995</v>
      </c>
      <c r="DF254">
        <v>531.4</v>
      </c>
      <c r="DG254">
        <v>513.1</v>
      </c>
      <c r="DH254">
        <v>777.1</v>
      </c>
      <c r="DI254">
        <v>639</v>
      </c>
      <c r="DJ254">
        <v>574.29999999999995</v>
      </c>
      <c r="DK254">
        <v>544.6</v>
      </c>
      <c r="DL254">
        <v>526.1</v>
      </c>
      <c r="DM254">
        <v>510.9</v>
      </c>
      <c r="DN254">
        <v>488.3</v>
      </c>
      <c r="DO254">
        <v>801.4</v>
      </c>
      <c r="DP254">
        <v>653.1</v>
      </c>
      <c r="DQ254">
        <v>580.1</v>
      </c>
      <c r="DR254">
        <v>546.4</v>
      </c>
      <c r="DS254">
        <v>525.1</v>
      </c>
      <c r="DT254">
        <v>507.5</v>
      </c>
      <c r="DU254">
        <v>474.9</v>
      </c>
      <c r="DV254">
        <v>890.8</v>
      </c>
      <c r="DW254">
        <v>711.1</v>
      </c>
      <c r="DX254">
        <v>611.20000000000005</v>
      </c>
      <c r="DY254">
        <v>563.6</v>
      </c>
      <c r="DZ254">
        <v>536.9</v>
      </c>
      <c r="EA254">
        <v>516.4</v>
      </c>
      <c r="EB254">
        <v>478.8</v>
      </c>
      <c r="EC254">
        <v>1035.9000000000001</v>
      </c>
      <c r="ED254">
        <v>807.7</v>
      </c>
      <c r="EE254">
        <v>678.7</v>
      </c>
      <c r="EF254">
        <v>601.29999999999995</v>
      </c>
      <c r="EG254">
        <v>561.20000000000005</v>
      </c>
      <c r="EH254">
        <v>537</v>
      </c>
      <c r="EI254">
        <v>499.7</v>
      </c>
      <c r="EJ254">
        <v>1196.2</v>
      </c>
      <c r="EK254">
        <v>932.3</v>
      </c>
      <c r="EL254">
        <v>782.1</v>
      </c>
      <c r="EM254">
        <v>683.7</v>
      </c>
      <c r="EN254">
        <v>618.4</v>
      </c>
      <c r="EO254">
        <v>574.5</v>
      </c>
      <c r="EP254">
        <v>527.79999999999995</v>
      </c>
      <c r="EQ254">
        <v>0.6865</v>
      </c>
      <c r="ER254">
        <v>0.90529999999999999</v>
      </c>
      <c r="ES254">
        <v>1.3111999999999999</v>
      </c>
      <c r="ET254">
        <v>0.72350000000000003</v>
      </c>
      <c r="EU254">
        <v>0.96509999999999996</v>
      </c>
      <c r="EV254">
        <v>1.0851</v>
      </c>
      <c r="EW254">
        <v>0</v>
      </c>
      <c r="EX254">
        <v>0</v>
      </c>
      <c r="EY254">
        <v>2024</v>
      </c>
      <c r="EZ254">
        <v>1.0832999999999999</v>
      </c>
      <c r="FA254">
        <v>553.79999999999995</v>
      </c>
      <c r="FB254" t="s">
        <v>6331</v>
      </c>
      <c r="FC254">
        <v>10.702</v>
      </c>
      <c r="FD254">
        <v>8274</v>
      </c>
      <c r="FE254">
        <v>32.6</v>
      </c>
      <c r="FF254">
        <v>50.6</v>
      </c>
      <c r="FG254">
        <v>42.3</v>
      </c>
      <c r="FH254">
        <v>0</v>
      </c>
      <c r="FI254">
        <v>154.4</v>
      </c>
      <c r="FJ254">
        <v>642.9</v>
      </c>
      <c r="FK254">
        <v>506.3</v>
      </c>
      <c r="FL254">
        <v>457.6</v>
      </c>
      <c r="FM254">
        <v>829.3</v>
      </c>
      <c r="FN254">
        <v>621.70000000000005</v>
      </c>
      <c r="FO254">
        <v>552.9</v>
      </c>
      <c r="FP254">
        <v>549.79999999999995</v>
      </c>
      <c r="FQ254">
        <v>515.5</v>
      </c>
      <c r="FR254">
        <v>1.0912999999999999</v>
      </c>
      <c r="FS254">
        <v>1.1638999999999999</v>
      </c>
      <c r="FT254">
        <v>498.8</v>
      </c>
      <c r="FU254">
        <v>417.6</v>
      </c>
      <c r="FV254">
        <v>399.2</v>
      </c>
      <c r="FW254">
        <v>38</v>
      </c>
      <c r="FX254">
        <v>140.6</v>
      </c>
      <c r="FY254">
        <v>626.70000000000005</v>
      </c>
      <c r="FZ254">
        <v>449.4</v>
      </c>
      <c r="GA254">
        <v>435.6</v>
      </c>
      <c r="GB254">
        <v>411.8</v>
      </c>
      <c r="GC254">
        <v>387.6</v>
      </c>
      <c r="GD254">
        <v>360.2</v>
      </c>
      <c r="GE254">
        <v>323.7</v>
      </c>
      <c r="GF254">
        <v>289.2</v>
      </c>
      <c r="GG254">
        <v>321.2</v>
      </c>
      <c r="GH254">
        <v>370.9</v>
      </c>
    </row>
    <row r="255" spans="1:190" x14ac:dyDescent="0.25">
      <c r="A255" t="s">
        <v>5540</v>
      </c>
      <c r="B255" t="s">
        <v>6477</v>
      </c>
      <c r="C255" t="s">
        <v>5851</v>
      </c>
      <c r="D255" t="s">
        <v>5852</v>
      </c>
      <c r="E255" t="s">
        <v>5853</v>
      </c>
      <c r="F255" t="s">
        <v>5854</v>
      </c>
      <c r="G255" t="s">
        <v>5855</v>
      </c>
      <c r="H255">
        <v>2006</v>
      </c>
      <c r="I255" t="s">
        <v>5540</v>
      </c>
      <c r="J255" t="s">
        <v>5540</v>
      </c>
      <c r="K255" t="s">
        <v>924</v>
      </c>
      <c r="L255" t="s">
        <v>1698</v>
      </c>
      <c r="M255" t="s">
        <v>1781</v>
      </c>
      <c r="N255">
        <v>400</v>
      </c>
      <c r="O255" s="96">
        <v>45382.878252314818</v>
      </c>
      <c r="P255">
        <v>12.888</v>
      </c>
      <c r="Q255">
        <v>12.677</v>
      </c>
      <c r="R255">
        <v>2.0819999999999999</v>
      </c>
      <c r="S255">
        <v>4.55</v>
      </c>
      <c r="T255">
        <v>8971</v>
      </c>
      <c r="U255">
        <v>0</v>
      </c>
      <c r="V255">
        <v>0.27</v>
      </c>
      <c r="W255">
        <v>596.79999999999995</v>
      </c>
      <c r="X255">
        <v>0.90529999999999999</v>
      </c>
      <c r="Y255">
        <v>662.8</v>
      </c>
      <c r="Z255">
        <v>1.1383000000000001</v>
      </c>
      <c r="AA255">
        <v>527.1</v>
      </c>
      <c r="AB255">
        <v>1017.6</v>
      </c>
      <c r="AC255">
        <v>809.2</v>
      </c>
      <c r="AD255">
        <v>695.2</v>
      </c>
      <c r="AE255">
        <v>630.20000000000005</v>
      </c>
      <c r="AF255">
        <v>594.1</v>
      </c>
      <c r="AG255">
        <v>570</v>
      </c>
      <c r="AH255">
        <v>541.29999999999995</v>
      </c>
      <c r="AI255">
        <v>0</v>
      </c>
      <c r="AJ255">
        <v>0</v>
      </c>
      <c r="AK255">
        <v>0</v>
      </c>
      <c r="AL255">
        <v>0</v>
      </c>
      <c r="AM255">
        <v>0</v>
      </c>
      <c r="AN255">
        <v>0</v>
      </c>
      <c r="AO255">
        <v>0</v>
      </c>
      <c r="AP255">
        <v>777</v>
      </c>
      <c r="AQ255">
        <v>628.29999999999995</v>
      </c>
      <c r="AR255">
        <v>548.5</v>
      </c>
      <c r="AS255">
        <v>504.8</v>
      </c>
      <c r="AT255">
        <v>480.1</v>
      </c>
      <c r="AU255">
        <v>462.6</v>
      </c>
      <c r="AV255">
        <v>439.7</v>
      </c>
      <c r="AW255">
        <v>0</v>
      </c>
      <c r="AX255">
        <v>0</v>
      </c>
      <c r="AY255">
        <v>0</v>
      </c>
      <c r="AZ255">
        <v>0</v>
      </c>
      <c r="BA255">
        <v>0</v>
      </c>
      <c r="BB255">
        <v>0</v>
      </c>
      <c r="BC255">
        <v>0</v>
      </c>
      <c r="BD255">
        <v>1012.7</v>
      </c>
      <c r="BE255">
        <v>758.5</v>
      </c>
      <c r="BF255">
        <v>622.4</v>
      </c>
      <c r="BG255">
        <v>541.79999999999995</v>
      </c>
      <c r="BH255">
        <v>499.1</v>
      </c>
      <c r="BI255">
        <v>465.5</v>
      </c>
      <c r="BJ255">
        <v>413.1</v>
      </c>
      <c r="BK255">
        <v>45.4</v>
      </c>
      <c r="BL255">
        <v>43.3</v>
      </c>
      <c r="BM255">
        <v>42.1</v>
      </c>
      <c r="BN255">
        <v>40.9</v>
      </c>
      <c r="BO255">
        <v>40.799999999999997</v>
      </c>
      <c r="BP255">
        <v>40.9</v>
      </c>
      <c r="BQ255">
        <v>41.4</v>
      </c>
      <c r="BR255">
        <v>139.69999999999999</v>
      </c>
      <c r="BS255">
        <v>145.6</v>
      </c>
      <c r="BT255">
        <v>148.69999999999999</v>
      </c>
      <c r="BU255">
        <v>152.5</v>
      </c>
      <c r="BV255">
        <v>157.80000000000001</v>
      </c>
      <c r="BW255">
        <v>167.8</v>
      </c>
      <c r="BX255">
        <v>175.8</v>
      </c>
      <c r="BY255">
        <v>1065.8</v>
      </c>
      <c r="BZ255">
        <v>863.3</v>
      </c>
      <c r="CA255">
        <v>756</v>
      </c>
      <c r="CB255">
        <v>704</v>
      </c>
      <c r="CC255">
        <v>685.3</v>
      </c>
      <c r="CD255">
        <v>676.5</v>
      </c>
      <c r="CE255">
        <v>673</v>
      </c>
      <c r="CF255">
        <v>684.6</v>
      </c>
      <c r="CG255">
        <v>568.29999999999995</v>
      </c>
      <c r="CH255">
        <v>506.6</v>
      </c>
      <c r="CI255">
        <v>475.5</v>
      </c>
      <c r="CJ255">
        <v>463.9</v>
      </c>
      <c r="CK255">
        <v>458</v>
      </c>
      <c r="CL255">
        <v>455.5</v>
      </c>
      <c r="CM255">
        <v>642.5</v>
      </c>
      <c r="CN255">
        <v>540.70000000000005</v>
      </c>
      <c r="CO255">
        <v>485.7</v>
      </c>
      <c r="CP255">
        <v>456.1</v>
      </c>
      <c r="CQ255">
        <v>444.2</v>
      </c>
      <c r="CR255">
        <v>438.9</v>
      </c>
      <c r="CS255">
        <v>434.7</v>
      </c>
      <c r="CT255">
        <v>615</v>
      </c>
      <c r="CU255">
        <v>521.20000000000005</v>
      </c>
      <c r="CV255">
        <v>470.2</v>
      </c>
      <c r="CW255">
        <v>440.9</v>
      </c>
      <c r="CX255">
        <v>424.5</v>
      </c>
      <c r="CY255">
        <v>415.6</v>
      </c>
      <c r="CZ255">
        <v>406.3</v>
      </c>
      <c r="DA255">
        <v>623.1</v>
      </c>
      <c r="DB255">
        <v>515.4</v>
      </c>
      <c r="DC255">
        <v>460.4</v>
      </c>
      <c r="DD255">
        <v>434.8</v>
      </c>
      <c r="DE255">
        <v>419</v>
      </c>
      <c r="DF255">
        <v>401.6</v>
      </c>
      <c r="DG255">
        <v>379.5</v>
      </c>
      <c r="DH255">
        <v>612.1</v>
      </c>
      <c r="DI255">
        <v>502.2</v>
      </c>
      <c r="DJ255">
        <v>446.2</v>
      </c>
      <c r="DK255">
        <v>416.3</v>
      </c>
      <c r="DL255">
        <v>394.9</v>
      </c>
      <c r="DM255">
        <v>377.6</v>
      </c>
      <c r="DN255">
        <v>354.9</v>
      </c>
      <c r="DO255">
        <v>629.20000000000005</v>
      </c>
      <c r="DP255">
        <v>513.4</v>
      </c>
      <c r="DQ255">
        <v>452.6</v>
      </c>
      <c r="DR255">
        <v>419.1</v>
      </c>
      <c r="DS255">
        <v>391.2</v>
      </c>
      <c r="DT255">
        <v>367.8</v>
      </c>
      <c r="DU255">
        <v>334.2</v>
      </c>
      <c r="DV255">
        <v>703</v>
      </c>
      <c r="DW255">
        <v>558.20000000000005</v>
      </c>
      <c r="DX255">
        <v>481</v>
      </c>
      <c r="DY255">
        <v>438.8</v>
      </c>
      <c r="DZ255">
        <v>410</v>
      </c>
      <c r="EA255">
        <v>383.2</v>
      </c>
      <c r="EB255">
        <v>333.8</v>
      </c>
      <c r="EC255">
        <v>839.5</v>
      </c>
      <c r="ED255">
        <v>653.9</v>
      </c>
      <c r="EE255">
        <v>549.4</v>
      </c>
      <c r="EF255">
        <v>482.9</v>
      </c>
      <c r="EG255">
        <v>442.3</v>
      </c>
      <c r="EH255">
        <v>415.3</v>
      </c>
      <c r="EI255">
        <v>367.3</v>
      </c>
      <c r="EJ255">
        <v>969.3</v>
      </c>
      <c r="EK255">
        <v>755.1</v>
      </c>
      <c r="EL255">
        <v>634.4</v>
      </c>
      <c r="EM255">
        <v>556.4</v>
      </c>
      <c r="EN255">
        <v>503</v>
      </c>
      <c r="EO255">
        <v>463.6</v>
      </c>
      <c r="EP255">
        <v>409.6</v>
      </c>
      <c r="EQ255">
        <v>0.85389999999999999</v>
      </c>
      <c r="ER255">
        <v>1.1462000000000001</v>
      </c>
      <c r="ES255">
        <v>1.2532000000000001</v>
      </c>
      <c r="ET255">
        <v>0.68049999999999999</v>
      </c>
      <c r="EU255">
        <v>0.91080000000000005</v>
      </c>
      <c r="EV255">
        <v>1.0326</v>
      </c>
      <c r="EW255">
        <v>0</v>
      </c>
      <c r="EX255">
        <v>0</v>
      </c>
      <c r="EY255">
        <v>2024</v>
      </c>
      <c r="EZ255">
        <v>1.0286999999999999</v>
      </c>
      <c r="FA255">
        <v>583.29999999999995</v>
      </c>
      <c r="FB255" t="s">
        <v>6205</v>
      </c>
      <c r="FC255">
        <v>9.92</v>
      </c>
      <c r="FD255">
        <v>8165</v>
      </c>
      <c r="FE255">
        <v>31.3</v>
      </c>
      <c r="FF255">
        <v>50.5</v>
      </c>
      <c r="FG255">
        <v>35.4</v>
      </c>
      <c r="FH255">
        <v>0</v>
      </c>
      <c r="FI255">
        <v>111.9</v>
      </c>
      <c r="FJ255">
        <v>683.9</v>
      </c>
      <c r="FK255">
        <v>532.20000000000005</v>
      </c>
      <c r="FL255">
        <v>478.8</v>
      </c>
      <c r="FM255">
        <v>881.7</v>
      </c>
      <c r="FN255">
        <v>658.8</v>
      </c>
      <c r="FO255">
        <v>581.1</v>
      </c>
      <c r="FP255">
        <v>578.9</v>
      </c>
      <c r="FQ255">
        <v>543.79999999999995</v>
      </c>
      <c r="FR255">
        <v>1.0365</v>
      </c>
      <c r="FS255">
        <v>1.1033999999999999</v>
      </c>
      <c r="FT255">
        <v>544.20000000000005</v>
      </c>
      <c r="FU255">
        <v>447.1</v>
      </c>
      <c r="FV255">
        <v>425.2</v>
      </c>
      <c r="FW255">
        <v>40.299999999999997</v>
      </c>
      <c r="FX255">
        <v>176.2</v>
      </c>
      <c r="FY255">
        <v>671.4</v>
      </c>
      <c r="FZ255">
        <v>467.5</v>
      </c>
      <c r="GA255">
        <v>453.1</v>
      </c>
      <c r="GB255">
        <v>426</v>
      </c>
      <c r="GC255">
        <v>401</v>
      </c>
      <c r="GD255">
        <v>363.3</v>
      </c>
      <c r="GE255">
        <v>338.5</v>
      </c>
      <c r="GF255">
        <v>319.8</v>
      </c>
      <c r="GG255">
        <v>382.3</v>
      </c>
      <c r="GH255">
        <v>417.1</v>
      </c>
    </row>
    <row r="256" spans="1:190" x14ac:dyDescent="0.25">
      <c r="A256" t="s">
        <v>7264</v>
      </c>
      <c r="B256" t="s">
        <v>5956</v>
      </c>
      <c r="C256" t="s">
        <v>2527</v>
      </c>
      <c r="D256" t="s">
        <v>2528</v>
      </c>
      <c r="E256" t="s">
        <v>965</v>
      </c>
      <c r="F256" t="s">
        <v>7265</v>
      </c>
      <c r="G256" t="s">
        <v>967</v>
      </c>
      <c r="H256">
        <v>1973</v>
      </c>
      <c r="I256" t="s">
        <v>5540</v>
      </c>
      <c r="J256" t="s">
        <v>5540</v>
      </c>
      <c r="K256" t="s">
        <v>924</v>
      </c>
      <c r="L256" t="s">
        <v>1698</v>
      </c>
      <c r="M256" t="s">
        <v>1781</v>
      </c>
      <c r="N256">
        <v>442</v>
      </c>
      <c r="O256" s="96">
        <v>45382.869062500002</v>
      </c>
      <c r="P256">
        <v>9.0839999999999996</v>
      </c>
      <c r="Q256">
        <v>7.4729999999999999</v>
      </c>
      <c r="R256">
        <v>1.754</v>
      </c>
      <c r="S256">
        <v>2.89</v>
      </c>
      <c r="T256">
        <v>4024</v>
      </c>
      <c r="U256">
        <v>0</v>
      </c>
      <c r="V256">
        <v>0.56999999999999995</v>
      </c>
      <c r="W256">
        <v>730.3</v>
      </c>
      <c r="X256">
        <v>0.75800000000000001</v>
      </c>
      <c r="Y256">
        <v>791.5</v>
      </c>
      <c r="Z256">
        <v>0.92100000000000004</v>
      </c>
      <c r="AA256">
        <v>651.5</v>
      </c>
      <c r="AB256">
        <v>1182.0999999999999</v>
      </c>
      <c r="AC256">
        <v>953.4</v>
      </c>
      <c r="AD256">
        <v>828.1</v>
      </c>
      <c r="AE256">
        <v>755.3</v>
      </c>
      <c r="AF256">
        <v>714.1</v>
      </c>
      <c r="AG256">
        <v>689</v>
      </c>
      <c r="AH256">
        <v>662.6</v>
      </c>
      <c r="AI256">
        <v>0</v>
      </c>
      <c r="AJ256">
        <v>0</v>
      </c>
      <c r="AK256">
        <v>0</v>
      </c>
      <c r="AL256">
        <v>0</v>
      </c>
      <c r="AM256">
        <v>0</v>
      </c>
      <c r="AN256">
        <v>0</v>
      </c>
      <c r="AO256">
        <v>0</v>
      </c>
      <c r="AP256">
        <v>914.5</v>
      </c>
      <c r="AQ256">
        <v>753.2</v>
      </c>
      <c r="AR256">
        <v>670.9</v>
      </c>
      <c r="AS256">
        <v>627.6</v>
      </c>
      <c r="AT256">
        <v>603.9</v>
      </c>
      <c r="AU256">
        <v>588.1</v>
      </c>
      <c r="AV256">
        <v>567.20000000000005</v>
      </c>
      <c r="AW256">
        <v>0</v>
      </c>
      <c r="AX256">
        <v>0</v>
      </c>
      <c r="AY256">
        <v>0</v>
      </c>
      <c r="AZ256">
        <v>0</v>
      </c>
      <c r="BA256">
        <v>0</v>
      </c>
      <c r="BB256">
        <v>0</v>
      </c>
      <c r="BC256">
        <v>0</v>
      </c>
      <c r="BD256">
        <v>1182.9000000000001</v>
      </c>
      <c r="BE256">
        <v>899.1</v>
      </c>
      <c r="BF256">
        <v>751</v>
      </c>
      <c r="BG256">
        <v>667.6</v>
      </c>
      <c r="BH256">
        <v>626</v>
      </c>
      <c r="BI256">
        <v>594.79999999999995</v>
      </c>
      <c r="BJ256">
        <v>545.6</v>
      </c>
      <c r="BK256">
        <v>42.7</v>
      </c>
      <c r="BL256">
        <v>40.799999999999997</v>
      </c>
      <c r="BM256">
        <v>39.299999999999997</v>
      </c>
      <c r="BN256">
        <v>38.5</v>
      </c>
      <c r="BO256">
        <v>38</v>
      </c>
      <c r="BP256">
        <v>37.799999999999997</v>
      </c>
      <c r="BQ256">
        <v>37.6</v>
      </c>
      <c r="BR256">
        <v>147.1</v>
      </c>
      <c r="BS256">
        <v>150.9</v>
      </c>
      <c r="BT256">
        <v>152.80000000000001</v>
      </c>
      <c r="BU256">
        <v>160.1</v>
      </c>
      <c r="BV256">
        <v>174.5</v>
      </c>
      <c r="BW256">
        <v>178.3</v>
      </c>
      <c r="BX256">
        <v>179.2</v>
      </c>
      <c r="BY256">
        <v>1173.8</v>
      </c>
      <c r="BZ256">
        <v>977.3</v>
      </c>
      <c r="CA256">
        <v>876.3</v>
      </c>
      <c r="CB256">
        <v>829.8</v>
      </c>
      <c r="CC256">
        <v>810.4</v>
      </c>
      <c r="CD256">
        <v>799.4</v>
      </c>
      <c r="CE256">
        <v>791.4</v>
      </c>
      <c r="CF256">
        <v>777</v>
      </c>
      <c r="CG256">
        <v>665.1</v>
      </c>
      <c r="CH256">
        <v>614</v>
      </c>
      <c r="CI256">
        <v>591.6</v>
      </c>
      <c r="CJ256">
        <v>580.5</v>
      </c>
      <c r="CK256">
        <v>574.79999999999995</v>
      </c>
      <c r="CL256">
        <v>569.5</v>
      </c>
      <c r="CM256">
        <v>743.2</v>
      </c>
      <c r="CN256">
        <v>642.5</v>
      </c>
      <c r="CO256">
        <v>599.79999999999995</v>
      </c>
      <c r="CP256">
        <v>579.29999999999995</v>
      </c>
      <c r="CQ256">
        <v>567.79999999999995</v>
      </c>
      <c r="CR256">
        <v>561.4</v>
      </c>
      <c r="CS256">
        <v>554.9</v>
      </c>
      <c r="CT256">
        <v>727</v>
      </c>
      <c r="CU256">
        <v>629</v>
      </c>
      <c r="CV256">
        <v>588.4</v>
      </c>
      <c r="CW256">
        <v>567.5</v>
      </c>
      <c r="CX256">
        <v>554.20000000000005</v>
      </c>
      <c r="CY256">
        <v>544.6</v>
      </c>
      <c r="CZ256">
        <v>533.5</v>
      </c>
      <c r="DA256">
        <v>743.7</v>
      </c>
      <c r="DB256">
        <v>635.79999999999995</v>
      </c>
      <c r="DC256">
        <v>586</v>
      </c>
      <c r="DD256">
        <v>562.29999999999995</v>
      </c>
      <c r="DE256">
        <v>548.70000000000005</v>
      </c>
      <c r="DF256">
        <v>536.4</v>
      </c>
      <c r="DG256">
        <v>518.4</v>
      </c>
      <c r="DH256">
        <v>755</v>
      </c>
      <c r="DI256">
        <v>627.9</v>
      </c>
      <c r="DJ256">
        <v>575.70000000000005</v>
      </c>
      <c r="DK256">
        <v>549.29999999999995</v>
      </c>
      <c r="DL256">
        <v>530.70000000000005</v>
      </c>
      <c r="DM256">
        <v>515.5</v>
      </c>
      <c r="DN256">
        <v>494.7</v>
      </c>
      <c r="DO256">
        <v>779.3</v>
      </c>
      <c r="DP256">
        <v>643.1</v>
      </c>
      <c r="DQ256">
        <v>582</v>
      </c>
      <c r="DR256">
        <v>552.70000000000005</v>
      </c>
      <c r="DS256">
        <v>531.70000000000005</v>
      </c>
      <c r="DT256">
        <v>513.5</v>
      </c>
      <c r="DU256">
        <v>480.3</v>
      </c>
      <c r="DV256">
        <v>880.6</v>
      </c>
      <c r="DW256">
        <v>707.2</v>
      </c>
      <c r="DX256">
        <v>611.5</v>
      </c>
      <c r="DY256">
        <v>570.1</v>
      </c>
      <c r="DZ256">
        <v>544.5</v>
      </c>
      <c r="EA256">
        <v>523.5</v>
      </c>
      <c r="EB256">
        <v>485.1</v>
      </c>
      <c r="EC256">
        <v>1030.9000000000001</v>
      </c>
      <c r="ED256">
        <v>805.6</v>
      </c>
      <c r="EE256">
        <v>676.9</v>
      </c>
      <c r="EF256">
        <v>603.5</v>
      </c>
      <c r="EG256">
        <v>567.9</v>
      </c>
      <c r="EH256">
        <v>544.4</v>
      </c>
      <c r="EI256">
        <v>506.2</v>
      </c>
      <c r="EJ256">
        <v>1190.4000000000001</v>
      </c>
      <c r="EK256">
        <v>929.5</v>
      </c>
      <c r="EL256">
        <v>779.8</v>
      </c>
      <c r="EM256">
        <v>680.9</v>
      </c>
      <c r="EN256">
        <v>617.70000000000005</v>
      </c>
      <c r="EO256">
        <v>578.6</v>
      </c>
      <c r="EP256">
        <v>533.79999999999995</v>
      </c>
      <c r="EQ256">
        <v>0.71950000000000003</v>
      </c>
      <c r="ER256">
        <v>0.92800000000000005</v>
      </c>
      <c r="ES256">
        <v>1.0919000000000001</v>
      </c>
      <c r="ET256">
        <v>0.59450000000000003</v>
      </c>
      <c r="EU256">
        <v>0.79930000000000001</v>
      </c>
      <c r="EV256">
        <v>0.90580000000000005</v>
      </c>
      <c r="EW256">
        <v>0</v>
      </c>
      <c r="EX256">
        <v>0</v>
      </c>
      <c r="EY256">
        <v>2024</v>
      </c>
      <c r="EZ256">
        <v>0.89180000000000004</v>
      </c>
      <c r="FA256">
        <v>672.8</v>
      </c>
      <c r="FB256" t="s">
        <v>7026</v>
      </c>
      <c r="FC256">
        <v>6.9589999999999996</v>
      </c>
      <c r="FD256">
        <v>1762</v>
      </c>
      <c r="FE256">
        <v>13.1</v>
      </c>
      <c r="FF256">
        <v>18.600000000000001</v>
      </c>
      <c r="FG256">
        <v>16.399999999999999</v>
      </c>
      <c r="FH256">
        <v>37.5</v>
      </c>
      <c r="FI256">
        <v>33.700000000000003</v>
      </c>
      <c r="FJ256">
        <v>788.7</v>
      </c>
      <c r="FK256">
        <v>617.6</v>
      </c>
      <c r="FL256">
        <v>549.5</v>
      </c>
      <c r="FM256">
        <v>1009.3</v>
      </c>
      <c r="FN256">
        <v>750.7</v>
      </c>
      <c r="FO256">
        <v>662.4</v>
      </c>
      <c r="FP256">
        <v>669.4</v>
      </c>
      <c r="FQ256">
        <v>632</v>
      </c>
      <c r="FR256">
        <v>0.89629999999999999</v>
      </c>
      <c r="FS256">
        <v>0.94940000000000002</v>
      </c>
      <c r="FT256">
        <v>594</v>
      </c>
      <c r="FU256">
        <v>488.7</v>
      </c>
      <c r="FV256">
        <v>457.2</v>
      </c>
      <c r="FW256">
        <v>40</v>
      </c>
      <c r="FX256">
        <v>139.30000000000001</v>
      </c>
      <c r="FY256">
        <v>803.1</v>
      </c>
      <c r="FZ256">
        <v>559.29999999999995</v>
      </c>
      <c r="GA256">
        <v>536.6</v>
      </c>
      <c r="GB256">
        <v>497.3</v>
      </c>
      <c r="GC256">
        <v>454.9</v>
      </c>
      <c r="GD256">
        <v>383.9</v>
      </c>
      <c r="GE256">
        <v>319.7</v>
      </c>
      <c r="GF256">
        <v>279.5</v>
      </c>
      <c r="GG256">
        <v>333.2</v>
      </c>
      <c r="GH256">
        <v>384.8</v>
      </c>
    </row>
    <row r="257" spans="1:190" x14ac:dyDescent="0.25">
      <c r="A257" t="s">
        <v>5543</v>
      </c>
      <c r="B257" t="s">
        <v>6556</v>
      </c>
      <c r="C257" t="s">
        <v>3332</v>
      </c>
      <c r="D257" t="s">
        <v>6557</v>
      </c>
      <c r="E257" t="s">
        <v>965</v>
      </c>
      <c r="F257" t="s">
        <v>1535</v>
      </c>
      <c r="G257" t="s">
        <v>967</v>
      </c>
      <c r="H257">
        <v>1973</v>
      </c>
      <c r="I257" t="s">
        <v>5717</v>
      </c>
      <c r="J257" t="s">
        <v>5540</v>
      </c>
      <c r="K257" t="s">
        <v>924</v>
      </c>
      <c r="L257" t="s">
        <v>1698</v>
      </c>
      <c r="M257" t="s">
        <v>1781</v>
      </c>
      <c r="N257">
        <v>400</v>
      </c>
      <c r="O257" s="96">
        <v>45414.349814814814</v>
      </c>
      <c r="P257">
        <v>9.0839999999999996</v>
      </c>
      <c r="Q257">
        <v>7.3369999999999997</v>
      </c>
      <c r="R257">
        <v>1.71</v>
      </c>
      <c r="S257">
        <v>2.89</v>
      </c>
      <c r="T257">
        <v>3505</v>
      </c>
      <c r="U257">
        <v>0</v>
      </c>
      <c r="V257">
        <v>0.36</v>
      </c>
      <c r="W257">
        <v>725.6</v>
      </c>
      <c r="X257">
        <v>0.76060000000000005</v>
      </c>
      <c r="Y257">
        <v>788.9</v>
      </c>
      <c r="Z257">
        <v>0.92530000000000001</v>
      </c>
      <c r="AA257">
        <v>648.4</v>
      </c>
      <c r="AB257">
        <v>1167.7</v>
      </c>
      <c r="AC257">
        <v>943.5</v>
      </c>
      <c r="AD257">
        <v>822.4</v>
      </c>
      <c r="AE257">
        <v>753.5</v>
      </c>
      <c r="AF257">
        <v>715</v>
      </c>
      <c r="AG257">
        <v>692</v>
      </c>
      <c r="AH257">
        <v>668.5</v>
      </c>
      <c r="AI257">
        <v>0</v>
      </c>
      <c r="AJ257">
        <v>0</v>
      </c>
      <c r="AK257">
        <v>0</v>
      </c>
      <c r="AL257">
        <v>0</v>
      </c>
      <c r="AM257">
        <v>0</v>
      </c>
      <c r="AN257">
        <v>0</v>
      </c>
      <c r="AO257">
        <v>0</v>
      </c>
      <c r="AP257">
        <v>902.4</v>
      </c>
      <c r="AQ257">
        <v>745.2</v>
      </c>
      <c r="AR257">
        <v>666.6</v>
      </c>
      <c r="AS257">
        <v>625.6</v>
      </c>
      <c r="AT257">
        <v>602.9</v>
      </c>
      <c r="AU257">
        <v>587.79999999999995</v>
      </c>
      <c r="AV257">
        <v>568.29999999999995</v>
      </c>
      <c r="AW257">
        <v>0</v>
      </c>
      <c r="AX257">
        <v>0</v>
      </c>
      <c r="AY257">
        <v>0</v>
      </c>
      <c r="AZ257">
        <v>0</v>
      </c>
      <c r="BA257">
        <v>0</v>
      </c>
      <c r="BB257">
        <v>0</v>
      </c>
      <c r="BC257">
        <v>0</v>
      </c>
      <c r="BD257">
        <v>1168.2</v>
      </c>
      <c r="BE257">
        <v>889.6</v>
      </c>
      <c r="BF257">
        <v>746</v>
      </c>
      <c r="BG257">
        <v>665.8</v>
      </c>
      <c r="BH257">
        <v>625.1</v>
      </c>
      <c r="BI257">
        <v>594.20000000000005</v>
      </c>
      <c r="BJ257">
        <v>544.4</v>
      </c>
      <c r="BK257">
        <v>43</v>
      </c>
      <c r="BL257">
        <v>41</v>
      </c>
      <c r="BM257">
        <v>39.700000000000003</v>
      </c>
      <c r="BN257">
        <v>39.1</v>
      </c>
      <c r="BO257">
        <v>38.799999999999997</v>
      </c>
      <c r="BP257">
        <v>38.5</v>
      </c>
      <c r="BQ257">
        <v>38.700000000000003</v>
      </c>
      <c r="BR257">
        <v>146.9</v>
      </c>
      <c r="BS257">
        <v>150.9</v>
      </c>
      <c r="BT257">
        <v>152.4</v>
      </c>
      <c r="BU257">
        <v>160.80000000000001</v>
      </c>
      <c r="BV257">
        <v>174.5</v>
      </c>
      <c r="BW257">
        <v>178.6</v>
      </c>
      <c r="BX257">
        <v>179</v>
      </c>
      <c r="BY257">
        <v>1162.9000000000001</v>
      </c>
      <c r="BZ257">
        <v>970</v>
      </c>
      <c r="CA257">
        <v>875</v>
      </c>
      <c r="CB257">
        <v>833.9</v>
      </c>
      <c r="CC257">
        <v>817.8</v>
      </c>
      <c r="CD257">
        <v>809.5</v>
      </c>
      <c r="CE257">
        <v>808.1</v>
      </c>
      <c r="CF257">
        <v>768.3</v>
      </c>
      <c r="CG257">
        <v>658.7</v>
      </c>
      <c r="CH257">
        <v>611.1</v>
      </c>
      <c r="CI257">
        <v>590.4</v>
      </c>
      <c r="CJ257">
        <v>581</v>
      </c>
      <c r="CK257">
        <v>576.5</v>
      </c>
      <c r="CL257">
        <v>572.70000000000005</v>
      </c>
      <c r="CM257">
        <v>733.7</v>
      </c>
      <c r="CN257">
        <v>636.70000000000005</v>
      </c>
      <c r="CO257">
        <v>596.79999999999995</v>
      </c>
      <c r="CP257">
        <v>577.5</v>
      </c>
      <c r="CQ257">
        <v>567.20000000000005</v>
      </c>
      <c r="CR257">
        <v>562.20000000000005</v>
      </c>
      <c r="CS257">
        <v>556.6</v>
      </c>
      <c r="CT257">
        <v>716.2</v>
      </c>
      <c r="CU257">
        <v>623.4</v>
      </c>
      <c r="CV257">
        <v>585.5</v>
      </c>
      <c r="CW257">
        <v>565.1</v>
      </c>
      <c r="CX257">
        <v>551.79999999999995</v>
      </c>
      <c r="CY257">
        <v>542.9</v>
      </c>
      <c r="CZ257">
        <v>533.20000000000005</v>
      </c>
      <c r="DA257">
        <v>732.3</v>
      </c>
      <c r="DB257">
        <v>628.4</v>
      </c>
      <c r="DC257">
        <v>583.70000000000005</v>
      </c>
      <c r="DD257">
        <v>560.70000000000005</v>
      </c>
      <c r="DE257">
        <v>545.4</v>
      </c>
      <c r="DF257">
        <v>532.70000000000005</v>
      </c>
      <c r="DG257">
        <v>515.29999999999995</v>
      </c>
      <c r="DH257">
        <v>745</v>
      </c>
      <c r="DI257">
        <v>621.5</v>
      </c>
      <c r="DJ257">
        <v>572.1</v>
      </c>
      <c r="DK257">
        <v>545.6</v>
      </c>
      <c r="DL257">
        <v>526.20000000000005</v>
      </c>
      <c r="DM257">
        <v>511.1</v>
      </c>
      <c r="DN257">
        <v>492</v>
      </c>
      <c r="DO257">
        <v>768.3</v>
      </c>
      <c r="DP257">
        <v>635</v>
      </c>
      <c r="DQ257">
        <v>577.70000000000005</v>
      </c>
      <c r="DR257">
        <v>548.6</v>
      </c>
      <c r="DS257">
        <v>526.6</v>
      </c>
      <c r="DT257">
        <v>507.7</v>
      </c>
      <c r="DU257">
        <v>474.2</v>
      </c>
      <c r="DV257">
        <v>863.7</v>
      </c>
      <c r="DW257">
        <v>696.7</v>
      </c>
      <c r="DX257">
        <v>605.20000000000005</v>
      </c>
      <c r="DY257">
        <v>565.70000000000005</v>
      </c>
      <c r="DZ257">
        <v>539.6</v>
      </c>
      <c r="EA257">
        <v>517.6</v>
      </c>
      <c r="EB257">
        <v>477.3</v>
      </c>
      <c r="EC257">
        <v>1015.4</v>
      </c>
      <c r="ED257">
        <v>794.8</v>
      </c>
      <c r="EE257">
        <v>667.9</v>
      </c>
      <c r="EF257">
        <v>597.9</v>
      </c>
      <c r="EG257">
        <v>563.6</v>
      </c>
      <c r="EH257">
        <v>539.6</v>
      </c>
      <c r="EI257">
        <v>499.5</v>
      </c>
      <c r="EJ257">
        <v>1172.5</v>
      </c>
      <c r="EK257">
        <v>917.1</v>
      </c>
      <c r="EL257">
        <v>769.8</v>
      </c>
      <c r="EM257">
        <v>673.1</v>
      </c>
      <c r="EN257">
        <v>612.29999999999995</v>
      </c>
      <c r="EO257">
        <v>574.5</v>
      </c>
      <c r="EP257">
        <v>528.79999999999995</v>
      </c>
      <c r="EQ257">
        <v>0.72829999999999995</v>
      </c>
      <c r="ER257">
        <v>0.93230000000000002</v>
      </c>
      <c r="ES257">
        <v>1.2228000000000001</v>
      </c>
      <c r="ET257">
        <v>0.65310000000000001</v>
      </c>
      <c r="EU257">
        <v>0.88639999999999997</v>
      </c>
      <c r="EV257">
        <v>1.0084</v>
      </c>
      <c r="EW257">
        <v>0</v>
      </c>
      <c r="EX257">
        <v>0</v>
      </c>
      <c r="EY257">
        <v>2024</v>
      </c>
      <c r="EZ257">
        <v>0.997</v>
      </c>
      <c r="FA257">
        <v>601.79999999999995</v>
      </c>
      <c r="FB257" t="s">
        <v>6481</v>
      </c>
      <c r="FC257">
        <v>9.2260000000000009</v>
      </c>
      <c r="FD257">
        <v>4830</v>
      </c>
      <c r="FE257">
        <v>24.8</v>
      </c>
      <c r="FF257">
        <v>33.4</v>
      </c>
      <c r="FG257">
        <v>26.2</v>
      </c>
      <c r="FH257">
        <v>0</v>
      </c>
      <c r="FI257">
        <v>93.9</v>
      </c>
      <c r="FJ257">
        <v>715.1</v>
      </c>
      <c r="FK257">
        <v>550.20000000000005</v>
      </c>
      <c r="FL257">
        <v>490.7</v>
      </c>
      <c r="FM257">
        <v>918.7</v>
      </c>
      <c r="FN257">
        <v>676.9</v>
      </c>
      <c r="FO257">
        <v>595</v>
      </c>
      <c r="FP257">
        <v>600.79999999999995</v>
      </c>
      <c r="FQ257">
        <v>559.9</v>
      </c>
      <c r="FR257">
        <v>0.99860000000000004</v>
      </c>
      <c r="FS257">
        <v>1.0714999999999999</v>
      </c>
      <c r="FT257">
        <v>523.5</v>
      </c>
      <c r="FU257">
        <v>439.6</v>
      </c>
      <c r="FV257">
        <v>421.8</v>
      </c>
      <c r="FW257">
        <v>37.9</v>
      </c>
      <c r="FX257">
        <v>140.5</v>
      </c>
      <c r="FY257">
        <v>673.5</v>
      </c>
      <c r="FZ257">
        <v>481.7</v>
      </c>
      <c r="GA257">
        <v>465.2</v>
      </c>
      <c r="GB257">
        <v>436.5</v>
      </c>
      <c r="GC257">
        <v>409.7</v>
      </c>
      <c r="GD257">
        <v>383.5</v>
      </c>
      <c r="GE257">
        <v>346.1</v>
      </c>
      <c r="GF257">
        <v>283.39999999999998</v>
      </c>
      <c r="GG257">
        <v>323.5</v>
      </c>
      <c r="GH257">
        <v>373.5</v>
      </c>
    </row>
    <row r="258" spans="1:190" x14ac:dyDescent="0.25">
      <c r="A258" t="s">
        <v>5543</v>
      </c>
      <c r="B258" t="s">
        <v>6964</v>
      </c>
      <c r="C258" t="s">
        <v>2768</v>
      </c>
      <c r="D258" t="s">
        <v>3104</v>
      </c>
      <c r="E258" t="s">
        <v>965</v>
      </c>
      <c r="F258" t="s">
        <v>7265</v>
      </c>
      <c r="G258" t="s">
        <v>967</v>
      </c>
      <c r="H258">
        <v>1973</v>
      </c>
      <c r="I258" t="s">
        <v>5701</v>
      </c>
      <c r="J258" t="s">
        <v>5540</v>
      </c>
      <c r="K258" t="s">
        <v>924</v>
      </c>
      <c r="L258" t="s">
        <v>1698</v>
      </c>
      <c r="M258" t="s">
        <v>1781</v>
      </c>
      <c r="N258">
        <v>426</v>
      </c>
      <c r="O258" s="96">
        <v>45382.869039351855</v>
      </c>
      <c r="P258">
        <v>9.0839999999999996</v>
      </c>
      <c r="Q258">
        <v>7.3529999999999998</v>
      </c>
      <c r="R258">
        <v>1.71</v>
      </c>
      <c r="S258">
        <v>2.89</v>
      </c>
      <c r="T258">
        <v>3505</v>
      </c>
      <c r="U258">
        <v>0</v>
      </c>
      <c r="V258">
        <v>0.42</v>
      </c>
      <c r="W258">
        <v>726.4</v>
      </c>
      <c r="X258">
        <v>0.76119999999999999</v>
      </c>
      <c r="Y258">
        <v>788.2</v>
      </c>
      <c r="Z258">
        <v>0.9254</v>
      </c>
      <c r="AA258">
        <v>648.4</v>
      </c>
      <c r="AB258">
        <v>1173.5999999999999</v>
      </c>
      <c r="AC258">
        <v>947.3</v>
      </c>
      <c r="AD258">
        <v>823.8</v>
      </c>
      <c r="AE258">
        <v>751.9</v>
      </c>
      <c r="AF258">
        <v>712.2</v>
      </c>
      <c r="AG258">
        <v>688.3</v>
      </c>
      <c r="AH258">
        <v>664.4</v>
      </c>
      <c r="AI258">
        <v>0</v>
      </c>
      <c r="AJ258">
        <v>0</v>
      </c>
      <c r="AK258">
        <v>0</v>
      </c>
      <c r="AL258">
        <v>0</v>
      </c>
      <c r="AM258">
        <v>0</v>
      </c>
      <c r="AN258">
        <v>0</v>
      </c>
      <c r="AO258">
        <v>0</v>
      </c>
      <c r="AP258">
        <v>907.8</v>
      </c>
      <c r="AQ258">
        <v>748.3</v>
      </c>
      <c r="AR258">
        <v>667.6</v>
      </c>
      <c r="AS258">
        <v>624.9</v>
      </c>
      <c r="AT258">
        <v>601.5</v>
      </c>
      <c r="AU258">
        <v>585.79999999999995</v>
      </c>
      <c r="AV258">
        <v>565.9</v>
      </c>
      <c r="AW258">
        <v>0</v>
      </c>
      <c r="AX258">
        <v>0</v>
      </c>
      <c r="AY258">
        <v>0</v>
      </c>
      <c r="AZ258">
        <v>0</v>
      </c>
      <c r="BA258">
        <v>0</v>
      </c>
      <c r="BB258">
        <v>0</v>
      </c>
      <c r="BC258">
        <v>0</v>
      </c>
      <c r="BD258">
        <v>1173.3</v>
      </c>
      <c r="BE258">
        <v>893</v>
      </c>
      <c r="BF258">
        <v>747.1</v>
      </c>
      <c r="BG258">
        <v>664.8</v>
      </c>
      <c r="BH258">
        <v>623.6</v>
      </c>
      <c r="BI258">
        <v>592.29999999999995</v>
      </c>
      <c r="BJ258">
        <v>542.79999999999995</v>
      </c>
      <c r="BK258">
        <v>42.9</v>
      </c>
      <c r="BL258">
        <v>41.1</v>
      </c>
      <c r="BM258">
        <v>39.700000000000003</v>
      </c>
      <c r="BN258">
        <v>38.799999999999997</v>
      </c>
      <c r="BO258">
        <v>38.4</v>
      </c>
      <c r="BP258">
        <v>38.200000000000003</v>
      </c>
      <c r="BQ258">
        <v>38.299999999999997</v>
      </c>
      <c r="BR258">
        <v>146.9</v>
      </c>
      <c r="BS258">
        <v>150.9</v>
      </c>
      <c r="BT258">
        <v>152.69999999999999</v>
      </c>
      <c r="BU258">
        <v>161</v>
      </c>
      <c r="BV258">
        <v>174.9</v>
      </c>
      <c r="BW258">
        <v>178.6</v>
      </c>
      <c r="BX258">
        <v>179</v>
      </c>
      <c r="BY258">
        <v>1175.8</v>
      </c>
      <c r="BZ258">
        <v>978.6</v>
      </c>
      <c r="CA258">
        <v>878</v>
      </c>
      <c r="CB258">
        <v>830.6</v>
      </c>
      <c r="CC258">
        <v>812.2</v>
      </c>
      <c r="CD258">
        <v>802.1</v>
      </c>
      <c r="CE258">
        <v>800.2</v>
      </c>
      <c r="CF258">
        <v>776.9</v>
      </c>
      <c r="CG258">
        <v>663.7</v>
      </c>
      <c r="CH258">
        <v>613.20000000000005</v>
      </c>
      <c r="CI258">
        <v>590.5</v>
      </c>
      <c r="CJ258">
        <v>579.29999999999995</v>
      </c>
      <c r="CK258">
        <v>574.1</v>
      </c>
      <c r="CL258">
        <v>570.5</v>
      </c>
      <c r="CM258">
        <v>742.3</v>
      </c>
      <c r="CN258">
        <v>640.79999999999995</v>
      </c>
      <c r="CO258">
        <v>598.70000000000005</v>
      </c>
      <c r="CP258">
        <v>577.9</v>
      </c>
      <c r="CQ258">
        <v>566.1</v>
      </c>
      <c r="CR258">
        <v>560</v>
      </c>
      <c r="CS258">
        <v>554.79999999999995</v>
      </c>
      <c r="CT258">
        <v>725.4</v>
      </c>
      <c r="CU258">
        <v>627.29999999999995</v>
      </c>
      <c r="CV258">
        <v>587.20000000000005</v>
      </c>
      <c r="CW258">
        <v>565.79999999999995</v>
      </c>
      <c r="CX258">
        <v>551.6</v>
      </c>
      <c r="CY258">
        <v>541.6</v>
      </c>
      <c r="CZ258">
        <v>531.29999999999995</v>
      </c>
      <c r="DA258">
        <v>741.8</v>
      </c>
      <c r="DB258">
        <v>632.79999999999995</v>
      </c>
      <c r="DC258">
        <v>582.4</v>
      </c>
      <c r="DD258">
        <v>559.4</v>
      </c>
      <c r="DE258">
        <v>546.20000000000005</v>
      </c>
      <c r="DF258">
        <v>532.9</v>
      </c>
      <c r="DG258">
        <v>514.1</v>
      </c>
      <c r="DH258">
        <v>744.7</v>
      </c>
      <c r="DI258">
        <v>621</v>
      </c>
      <c r="DJ258">
        <v>571.70000000000005</v>
      </c>
      <c r="DK258">
        <v>545.20000000000005</v>
      </c>
      <c r="DL258">
        <v>525.6</v>
      </c>
      <c r="DM258">
        <v>510.3</v>
      </c>
      <c r="DN258">
        <v>490.4</v>
      </c>
      <c r="DO258">
        <v>768.2</v>
      </c>
      <c r="DP258">
        <v>635.1</v>
      </c>
      <c r="DQ258">
        <v>577.6</v>
      </c>
      <c r="DR258">
        <v>548.5</v>
      </c>
      <c r="DS258">
        <v>526.6</v>
      </c>
      <c r="DT258">
        <v>507.6</v>
      </c>
      <c r="DU258">
        <v>473.7</v>
      </c>
      <c r="DV258">
        <v>862.3</v>
      </c>
      <c r="DW258">
        <v>696.9</v>
      </c>
      <c r="DX258">
        <v>605.79999999999995</v>
      </c>
      <c r="DY258">
        <v>566</v>
      </c>
      <c r="DZ258">
        <v>539.9</v>
      </c>
      <c r="EA258">
        <v>517.79999999999995</v>
      </c>
      <c r="EB258">
        <v>477.5</v>
      </c>
      <c r="EC258">
        <v>1014.4</v>
      </c>
      <c r="ED258">
        <v>794</v>
      </c>
      <c r="EE258">
        <v>668.1</v>
      </c>
      <c r="EF258">
        <v>598.20000000000005</v>
      </c>
      <c r="EG258">
        <v>563.70000000000005</v>
      </c>
      <c r="EH258">
        <v>539.70000000000005</v>
      </c>
      <c r="EI258">
        <v>499.6</v>
      </c>
      <c r="EJ258">
        <v>1171.3</v>
      </c>
      <c r="EK258">
        <v>916.1</v>
      </c>
      <c r="EL258">
        <v>769.7</v>
      </c>
      <c r="EM258">
        <v>673.2</v>
      </c>
      <c r="EN258">
        <v>612.1</v>
      </c>
      <c r="EO258">
        <v>574.4</v>
      </c>
      <c r="EP258">
        <v>528.6</v>
      </c>
      <c r="EQ258">
        <v>0.72460000000000002</v>
      </c>
      <c r="ER258">
        <v>0.93230000000000002</v>
      </c>
      <c r="ES258">
        <v>1.1940999999999999</v>
      </c>
      <c r="ET258">
        <v>0.64059999999999995</v>
      </c>
      <c r="EU258">
        <v>0.86429999999999996</v>
      </c>
      <c r="EV258">
        <v>0.98650000000000004</v>
      </c>
      <c r="EW258">
        <v>0</v>
      </c>
      <c r="EX258">
        <v>0</v>
      </c>
      <c r="EY258">
        <v>2024</v>
      </c>
      <c r="EZ258">
        <v>0.97650000000000003</v>
      </c>
      <c r="FA258">
        <v>614.4</v>
      </c>
      <c r="FB258" t="s">
        <v>6302</v>
      </c>
      <c r="FC258">
        <v>9.202</v>
      </c>
      <c r="FD258">
        <v>7102</v>
      </c>
      <c r="FE258">
        <v>28.2</v>
      </c>
      <c r="FF258">
        <v>39.200000000000003</v>
      </c>
      <c r="FG258">
        <v>31.3</v>
      </c>
      <c r="FH258">
        <v>0</v>
      </c>
      <c r="FI258">
        <v>79.099999999999994</v>
      </c>
      <c r="FJ258">
        <v>726.3</v>
      </c>
      <c r="FK258">
        <v>560</v>
      </c>
      <c r="FL258">
        <v>502.5</v>
      </c>
      <c r="FM258">
        <v>936.6</v>
      </c>
      <c r="FN258">
        <v>694.2</v>
      </c>
      <c r="FO258">
        <v>608.20000000000005</v>
      </c>
      <c r="FP258">
        <v>608.6</v>
      </c>
      <c r="FQ258">
        <v>574.70000000000005</v>
      </c>
      <c r="FR258">
        <v>0.9859</v>
      </c>
      <c r="FS258">
        <v>1.0441</v>
      </c>
      <c r="FT258">
        <v>572.6</v>
      </c>
      <c r="FU258">
        <v>473.6</v>
      </c>
      <c r="FV258">
        <v>449.6</v>
      </c>
      <c r="FW258">
        <v>39.799999999999997</v>
      </c>
      <c r="FX258">
        <v>179.9</v>
      </c>
      <c r="FY258">
        <v>706.1</v>
      </c>
      <c r="FZ258">
        <v>488.1</v>
      </c>
      <c r="GA258">
        <v>472.2</v>
      </c>
      <c r="GB258">
        <v>444.2</v>
      </c>
      <c r="GC258">
        <v>419.8</v>
      </c>
      <c r="GD258">
        <v>394.6</v>
      </c>
      <c r="GE258">
        <v>368.8</v>
      </c>
      <c r="GF258">
        <v>356</v>
      </c>
      <c r="GG258">
        <v>408.4</v>
      </c>
      <c r="GH258">
        <v>439.2</v>
      </c>
    </row>
    <row r="259" spans="1:190" x14ac:dyDescent="0.25">
      <c r="A259" t="s">
        <v>6490</v>
      </c>
      <c r="B259" t="s">
        <v>6491</v>
      </c>
      <c r="C259" t="s">
        <v>6492</v>
      </c>
      <c r="D259" t="s">
        <v>6493</v>
      </c>
      <c r="E259" t="s">
        <v>965</v>
      </c>
      <c r="F259" t="s">
        <v>7310</v>
      </c>
      <c r="G259" t="s">
        <v>967</v>
      </c>
      <c r="H259">
        <v>1973</v>
      </c>
      <c r="I259" t="s">
        <v>5540</v>
      </c>
      <c r="J259" t="s">
        <v>5540</v>
      </c>
      <c r="K259" t="s">
        <v>924</v>
      </c>
      <c r="L259" t="s">
        <v>1698</v>
      </c>
      <c r="M259" t="s">
        <v>1781</v>
      </c>
      <c r="N259">
        <v>426</v>
      </c>
      <c r="O259" s="96">
        <v>45382.86923611111</v>
      </c>
      <c r="P259">
        <v>9.0839999999999996</v>
      </c>
      <c r="Q259">
        <v>7.3529999999999998</v>
      </c>
      <c r="R259">
        <v>1.71</v>
      </c>
      <c r="S259">
        <v>2.89</v>
      </c>
      <c r="T259">
        <v>3505</v>
      </c>
      <c r="U259">
        <v>0</v>
      </c>
      <c r="V259">
        <v>0.3</v>
      </c>
      <c r="W259">
        <v>721.8</v>
      </c>
      <c r="X259">
        <v>0.7651</v>
      </c>
      <c r="Y259">
        <v>784.2</v>
      </c>
      <c r="Z259">
        <v>0.92959999999999998</v>
      </c>
      <c r="AA259">
        <v>645.5</v>
      </c>
      <c r="AB259">
        <v>1157.5</v>
      </c>
      <c r="AC259">
        <v>936.2</v>
      </c>
      <c r="AD259">
        <v>816.7</v>
      </c>
      <c r="AE259">
        <v>749.6</v>
      </c>
      <c r="AF259">
        <v>711.6</v>
      </c>
      <c r="AG259">
        <v>688.9</v>
      </c>
      <c r="AH259">
        <v>665.1</v>
      </c>
      <c r="AI259">
        <v>0</v>
      </c>
      <c r="AJ259">
        <v>0</v>
      </c>
      <c r="AK259">
        <v>0</v>
      </c>
      <c r="AL259">
        <v>0</v>
      </c>
      <c r="AM259">
        <v>0</v>
      </c>
      <c r="AN259">
        <v>0</v>
      </c>
      <c r="AO259">
        <v>0</v>
      </c>
      <c r="AP259">
        <v>895.4</v>
      </c>
      <c r="AQ259">
        <v>740.3</v>
      </c>
      <c r="AR259">
        <v>663.1</v>
      </c>
      <c r="AS259">
        <v>623.20000000000005</v>
      </c>
      <c r="AT259">
        <v>600.79999999999995</v>
      </c>
      <c r="AU259">
        <v>585.9</v>
      </c>
      <c r="AV259">
        <v>566.20000000000005</v>
      </c>
      <c r="AW259">
        <v>0</v>
      </c>
      <c r="AX259">
        <v>0</v>
      </c>
      <c r="AY259">
        <v>0</v>
      </c>
      <c r="AZ259">
        <v>0</v>
      </c>
      <c r="BA259">
        <v>0</v>
      </c>
      <c r="BB259">
        <v>0</v>
      </c>
      <c r="BC259">
        <v>0</v>
      </c>
      <c r="BD259">
        <v>1158.7</v>
      </c>
      <c r="BE259">
        <v>883.1</v>
      </c>
      <c r="BF259">
        <v>741.4</v>
      </c>
      <c r="BG259">
        <v>663</v>
      </c>
      <c r="BH259">
        <v>622.9</v>
      </c>
      <c r="BI259">
        <v>592.29999999999995</v>
      </c>
      <c r="BJ259">
        <v>542.70000000000005</v>
      </c>
      <c r="BK259">
        <v>42.8</v>
      </c>
      <c r="BL259">
        <v>40.9</v>
      </c>
      <c r="BM259">
        <v>39.5</v>
      </c>
      <c r="BN259">
        <v>39</v>
      </c>
      <c r="BO259">
        <v>38.5</v>
      </c>
      <c r="BP259">
        <v>38.4</v>
      </c>
      <c r="BQ259">
        <v>38.4</v>
      </c>
      <c r="BR259">
        <v>146.9</v>
      </c>
      <c r="BS259">
        <v>150.9</v>
      </c>
      <c r="BT259">
        <v>152.4</v>
      </c>
      <c r="BU259">
        <v>161</v>
      </c>
      <c r="BV259">
        <v>175.4</v>
      </c>
      <c r="BW259">
        <v>178.6</v>
      </c>
      <c r="BX259">
        <v>179</v>
      </c>
      <c r="BY259">
        <v>1146.2</v>
      </c>
      <c r="BZ259">
        <v>957.9</v>
      </c>
      <c r="CA259">
        <v>865.7</v>
      </c>
      <c r="CB259">
        <v>828.2</v>
      </c>
      <c r="CC259">
        <v>812.7</v>
      </c>
      <c r="CD259">
        <v>804.6</v>
      </c>
      <c r="CE259">
        <v>802.4</v>
      </c>
      <c r="CF259">
        <v>759.8</v>
      </c>
      <c r="CG259">
        <v>652.9</v>
      </c>
      <c r="CH259">
        <v>607.79999999999995</v>
      </c>
      <c r="CI259">
        <v>588.1</v>
      </c>
      <c r="CJ259">
        <v>579.4</v>
      </c>
      <c r="CK259">
        <v>575</v>
      </c>
      <c r="CL259">
        <v>571</v>
      </c>
      <c r="CM259">
        <v>726.8</v>
      </c>
      <c r="CN259">
        <v>632.5</v>
      </c>
      <c r="CO259">
        <v>594.29999999999995</v>
      </c>
      <c r="CP259">
        <v>575.70000000000005</v>
      </c>
      <c r="CQ259">
        <v>565.9</v>
      </c>
      <c r="CR259">
        <v>561.1</v>
      </c>
      <c r="CS259">
        <v>555.20000000000005</v>
      </c>
      <c r="CT259">
        <v>711.4</v>
      </c>
      <c r="CU259">
        <v>620.5</v>
      </c>
      <c r="CV259">
        <v>583.70000000000005</v>
      </c>
      <c r="CW259">
        <v>563.70000000000005</v>
      </c>
      <c r="CX259">
        <v>550.6</v>
      </c>
      <c r="CY259">
        <v>541.9</v>
      </c>
      <c r="CZ259">
        <v>532.1</v>
      </c>
      <c r="DA259">
        <v>727.5</v>
      </c>
      <c r="DB259">
        <v>625.20000000000005</v>
      </c>
      <c r="DC259">
        <v>581.9</v>
      </c>
      <c r="DD259">
        <v>559.29999999999995</v>
      </c>
      <c r="DE259">
        <v>544</v>
      </c>
      <c r="DF259">
        <v>531.29999999999995</v>
      </c>
      <c r="DG259">
        <v>514.1</v>
      </c>
      <c r="DH259">
        <v>742</v>
      </c>
      <c r="DI259">
        <v>619.5</v>
      </c>
      <c r="DJ259">
        <v>570.79999999999995</v>
      </c>
      <c r="DK259">
        <v>544.6</v>
      </c>
      <c r="DL259">
        <v>525.20000000000005</v>
      </c>
      <c r="DM259">
        <v>510</v>
      </c>
      <c r="DN259">
        <v>490.5</v>
      </c>
      <c r="DO259">
        <v>765.4</v>
      </c>
      <c r="DP259">
        <v>633.1</v>
      </c>
      <c r="DQ259">
        <v>576.5</v>
      </c>
      <c r="DR259">
        <v>547.6</v>
      </c>
      <c r="DS259">
        <v>525.70000000000005</v>
      </c>
      <c r="DT259">
        <v>506.7</v>
      </c>
      <c r="DU259">
        <v>472.9</v>
      </c>
      <c r="DV259">
        <v>860.2</v>
      </c>
      <c r="DW259">
        <v>694.6</v>
      </c>
      <c r="DX259">
        <v>603.79999999999995</v>
      </c>
      <c r="DY259">
        <v>564.70000000000005</v>
      </c>
      <c r="DZ259">
        <v>538.70000000000005</v>
      </c>
      <c r="EA259">
        <v>516.70000000000005</v>
      </c>
      <c r="EB259">
        <v>476.3</v>
      </c>
      <c r="EC259">
        <v>1012.3</v>
      </c>
      <c r="ED259">
        <v>792.6</v>
      </c>
      <c r="EE259">
        <v>666.1</v>
      </c>
      <c r="EF259">
        <v>596.6</v>
      </c>
      <c r="EG259">
        <v>562.6</v>
      </c>
      <c r="EH259">
        <v>538.6</v>
      </c>
      <c r="EI259">
        <v>498.5</v>
      </c>
      <c r="EJ259">
        <v>1168.8</v>
      </c>
      <c r="EK259">
        <v>914.5</v>
      </c>
      <c r="EL259">
        <v>767.7</v>
      </c>
      <c r="EM259">
        <v>671.1</v>
      </c>
      <c r="EN259">
        <v>610.6</v>
      </c>
      <c r="EO259">
        <v>573.20000000000005</v>
      </c>
      <c r="EP259">
        <v>527.70000000000005</v>
      </c>
      <c r="EQ259">
        <v>0.73360000000000003</v>
      </c>
      <c r="ER259">
        <v>0.9365</v>
      </c>
      <c r="ES259">
        <v>0.95809999999999995</v>
      </c>
      <c r="ET259">
        <v>0.53</v>
      </c>
      <c r="EU259">
        <v>0.71560000000000001</v>
      </c>
      <c r="EV259">
        <v>0.81130000000000002</v>
      </c>
      <c r="EW259">
        <v>0</v>
      </c>
      <c r="EX259">
        <v>0</v>
      </c>
      <c r="EY259">
        <v>2024</v>
      </c>
      <c r="EZ259">
        <v>0.79549999999999998</v>
      </c>
      <c r="FA259">
        <v>754.3</v>
      </c>
      <c r="FB259" t="s">
        <v>6967</v>
      </c>
      <c r="FC259">
        <v>5.9260000000000002</v>
      </c>
      <c r="FD259">
        <v>2712</v>
      </c>
      <c r="FE259">
        <v>13.8</v>
      </c>
      <c r="FF259">
        <v>12</v>
      </c>
      <c r="FG259">
        <v>22.8</v>
      </c>
      <c r="FH259">
        <v>41</v>
      </c>
      <c r="FI259">
        <v>0</v>
      </c>
      <c r="FJ259">
        <v>886.3</v>
      </c>
      <c r="FK259">
        <v>690</v>
      </c>
      <c r="FL259">
        <v>626.20000000000005</v>
      </c>
      <c r="FM259">
        <v>1132.0999999999999</v>
      </c>
      <c r="FN259">
        <v>838.5</v>
      </c>
      <c r="FO259">
        <v>739.6</v>
      </c>
      <c r="FP259">
        <v>751.6</v>
      </c>
      <c r="FQ259">
        <v>703.5</v>
      </c>
      <c r="FR259">
        <v>0.79830000000000001</v>
      </c>
      <c r="FS259">
        <v>0.85289999999999999</v>
      </c>
      <c r="FT259">
        <v>713</v>
      </c>
      <c r="FU259">
        <v>599.1</v>
      </c>
      <c r="FV259">
        <v>569.20000000000005</v>
      </c>
      <c r="FW259">
        <v>41.3</v>
      </c>
      <c r="FX259">
        <v>178.6</v>
      </c>
      <c r="FY259">
        <v>900</v>
      </c>
      <c r="FZ259">
        <v>618.4</v>
      </c>
      <c r="GA259">
        <v>596.5</v>
      </c>
      <c r="GB259">
        <v>564.20000000000005</v>
      </c>
      <c r="GC259">
        <v>540.20000000000005</v>
      </c>
      <c r="GD259">
        <v>507.3</v>
      </c>
      <c r="GE259">
        <v>480.5</v>
      </c>
      <c r="GF259">
        <v>466.9</v>
      </c>
      <c r="GG259">
        <v>492.9</v>
      </c>
      <c r="GH259">
        <v>526</v>
      </c>
    </row>
    <row r="260" spans="1:190" x14ac:dyDescent="0.25">
      <c r="A260" t="s">
        <v>6994</v>
      </c>
      <c r="B260" t="s">
        <v>6995</v>
      </c>
      <c r="C260" t="s">
        <v>6996</v>
      </c>
      <c r="D260" t="s">
        <v>6997</v>
      </c>
      <c r="E260" t="s">
        <v>6998</v>
      </c>
      <c r="F260" t="s">
        <v>772</v>
      </c>
      <c r="G260" t="s">
        <v>923</v>
      </c>
      <c r="H260">
        <v>2006</v>
      </c>
      <c r="I260" t="s">
        <v>5540</v>
      </c>
      <c r="J260" t="s">
        <v>5540</v>
      </c>
      <c r="K260" t="s">
        <v>924</v>
      </c>
      <c r="L260" t="s">
        <v>1698</v>
      </c>
      <c r="M260" t="s">
        <v>1781</v>
      </c>
      <c r="N260">
        <v>786</v>
      </c>
      <c r="O260" s="96">
        <v>45382.874664351853</v>
      </c>
      <c r="P260">
        <v>12</v>
      </c>
      <c r="Q260">
        <v>11.452999999999999</v>
      </c>
      <c r="R260">
        <v>2.1749999999999998</v>
      </c>
      <c r="S260">
        <v>4.3899999999999997</v>
      </c>
      <c r="T260">
        <v>5373</v>
      </c>
      <c r="U260">
        <v>0</v>
      </c>
      <c r="V260">
        <v>0.08</v>
      </c>
      <c r="W260">
        <v>531.29999999999995</v>
      </c>
      <c r="X260">
        <v>1.0187999999999999</v>
      </c>
      <c r="Y260">
        <v>588.9</v>
      </c>
      <c r="Z260">
        <v>1.2647999999999999</v>
      </c>
      <c r="AA260">
        <v>474.4</v>
      </c>
      <c r="AB260">
        <v>864.3</v>
      </c>
      <c r="AC260">
        <v>697</v>
      </c>
      <c r="AD260">
        <v>611.20000000000005</v>
      </c>
      <c r="AE260">
        <v>565.6</v>
      </c>
      <c r="AF260">
        <v>540.5</v>
      </c>
      <c r="AG260">
        <v>519.79999999999995</v>
      </c>
      <c r="AH260">
        <v>480.2</v>
      </c>
      <c r="AI260">
        <v>0</v>
      </c>
      <c r="AJ260">
        <v>0</v>
      </c>
      <c r="AK260">
        <v>0</v>
      </c>
      <c r="AL260">
        <v>0</v>
      </c>
      <c r="AM260">
        <v>0</v>
      </c>
      <c r="AN260">
        <v>0</v>
      </c>
      <c r="AO260">
        <v>0</v>
      </c>
      <c r="AP260">
        <v>658.9</v>
      </c>
      <c r="AQ260">
        <v>548</v>
      </c>
      <c r="AR260">
        <v>493.8</v>
      </c>
      <c r="AS260">
        <v>461.4</v>
      </c>
      <c r="AT260">
        <v>439.7</v>
      </c>
      <c r="AU260">
        <v>421.4</v>
      </c>
      <c r="AV260">
        <v>387.7</v>
      </c>
      <c r="AW260">
        <v>0</v>
      </c>
      <c r="AX260">
        <v>0</v>
      </c>
      <c r="AY260">
        <v>0</v>
      </c>
      <c r="AZ260">
        <v>0</v>
      </c>
      <c r="BA260">
        <v>0</v>
      </c>
      <c r="BB260">
        <v>0</v>
      </c>
      <c r="BC260">
        <v>0</v>
      </c>
      <c r="BD260">
        <v>864.8</v>
      </c>
      <c r="BE260">
        <v>656.8</v>
      </c>
      <c r="BF260">
        <v>553.6</v>
      </c>
      <c r="BG260">
        <v>492.2</v>
      </c>
      <c r="BH260">
        <v>456.8</v>
      </c>
      <c r="BI260">
        <v>425.6</v>
      </c>
      <c r="BJ260">
        <v>368.4</v>
      </c>
      <c r="BK260">
        <v>43.3</v>
      </c>
      <c r="BL260">
        <v>40.9</v>
      </c>
      <c r="BM260">
        <v>37.9</v>
      </c>
      <c r="BN260">
        <v>36.6</v>
      </c>
      <c r="BO260">
        <v>35.6</v>
      </c>
      <c r="BP260">
        <v>35.1</v>
      </c>
      <c r="BQ260">
        <v>35</v>
      </c>
      <c r="BR260">
        <v>142.4</v>
      </c>
      <c r="BS260">
        <v>145.80000000000001</v>
      </c>
      <c r="BT260">
        <v>150.1</v>
      </c>
      <c r="BU260">
        <v>151.19999999999999</v>
      </c>
      <c r="BV260">
        <v>149.19999999999999</v>
      </c>
      <c r="BW260">
        <v>147.30000000000001</v>
      </c>
      <c r="BX260">
        <v>143.80000000000001</v>
      </c>
      <c r="BY260">
        <v>859.4</v>
      </c>
      <c r="BZ260">
        <v>708</v>
      </c>
      <c r="CA260">
        <v>639.1</v>
      </c>
      <c r="CB260">
        <v>603.29999999999995</v>
      </c>
      <c r="CC260">
        <v>585.9</v>
      </c>
      <c r="CD260">
        <v>575.4</v>
      </c>
      <c r="CE260">
        <v>564.20000000000005</v>
      </c>
      <c r="CF260">
        <v>564.4</v>
      </c>
      <c r="CG260">
        <v>483.9</v>
      </c>
      <c r="CH260">
        <v>454.3</v>
      </c>
      <c r="CI260">
        <v>437.2</v>
      </c>
      <c r="CJ260">
        <v>425.5</v>
      </c>
      <c r="CK260">
        <v>417.5</v>
      </c>
      <c r="CL260">
        <v>407.2</v>
      </c>
      <c r="CM260">
        <v>536.4</v>
      </c>
      <c r="CN260">
        <v>470.4</v>
      </c>
      <c r="CO260">
        <v>443.2</v>
      </c>
      <c r="CP260">
        <v>425.7</v>
      </c>
      <c r="CQ260">
        <v>411.4</v>
      </c>
      <c r="CR260">
        <v>403</v>
      </c>
      <c r="CS260">
        <v>391.2</v>
      </c>
      <c r="CT260">
        <v>519</v>
      </c>
      <c r="CU260">
        <v>461.3</v>
      </c>
      <c r="CV260">
        <v>434.3</v>
      </c>
      <c r="CW260">
        <v>412.5</v>
      </c>
      <c r="CX260">
        <v>396.6</v>
      </c>
      <c r="CY260">
        <v>382.6</v>
      </c>
      <c r="CZ260">
        <v>365.5</v>
      </c>
      <c r="DA260">
        <v>507.8</v>
      </c>
      <c r="DB260">
        <v>450.3</v>
      </c>
      <c r="DC260">
        <v>420.5</v>
      </c>
      <c r="DD260">
        <v>397.5</v>
      </c>
      <c r="DE260">
        <v>382</v>
      </c>
      <c r="DF260">
        <v>370.4</v>
      </c>
      <c r="DG260">
        <v>340.8</v>
      </c>
      <c r="DH260">
        <v>525</v>
      </c>
      <c r="DI260">
        <v>456.3</v>
      </c>
      <c r="DJ260">
        <v>420.5</v>
      </c>
      <c r="DK260">
        <v>390.9</v>
      </c>
      <c r="DL260">
        <v>364.3</v>
      </c>
      <c r="DM260">
        <v>341.6</v>
      </c>
      <c r="DN260">
        <v>304.10000000000002</v>
      </c>
      <c r="DO260">
        <v>552</v>
      </c>
      <c r="DP260">
        <v>469.9</v>
      </c>
      <c r="DQ260">
        <v>430.8</v>
      </c>
      <c r="DR260">
        <v>398.4</v>
      </c>
      <c r="DS260">
        <v>367.5</v>
      </c>
      <c r="DT260">
        <v>338.3</v>
      </c>
      <c r="DU260">
        <v>288.60000000000002</v>
      </c>
      <c r="DV260">
        <v>633.20000000000005</v>
      </c>
      <c r="DW260">
        <v>511.5</v>
      </c>
      <c r="DX260">
        <v>455.7</v>
      </c>
      <c r="DY260">
        <v>419.6</v>
      </c>
      <c r="DZ260">
        <v>387.8</v>
      </c>
      <c r="EA260">
        <v>356.4</v>
      </c>
      <c r="EB260">
        <v>288.8</v>
      </c>
      <c r="EC260">
        <v>752.8</v>
      </c>
      <c r="ED260">
        <v>594.20000000000005</v>
      </c>
      <c r="EE260">
        <v>505.2</v>
      </c>
      <c r="EF260">
        <v>458</v>
      </c>
      <c r="EG260">
        <v>428.9</v>
      </c>
      <c r="EH260">
        <v>401.9</v>
      </c>
      <c r="EI260">
        <v>343.1</v>
      </c>
      <c r="EJ260">
        <v>869.2</v>
      </c>
      <c r="EK260">
        <v>686.1</v>
      </c>
      <c r="EL260">
        <v>583.29999999999995</v>
      </c>
      <c r="EM260">
        <v>528</v>
      </c>
      <c r="EN260">
        <v>495.2</v>
      </c>
      <c r="EO260">
        <v>464.1</v>
      </c>
      <c r="EP260">
        <v>396.1</v>
      </c>
      <c r="EQ260">
        <v>0.99429999999999996</v>
      </c>
      <c r="ER260">
        <v>1.2659</v>
      </c>
      <c r="ES260">
        <v>1.1640999999999999</v>
      </c>
      <c r="ET260">
        <v>0.60850000000000004</v>
      </c>
      <c r="EU260">
        <v>0.8256</v>
      </c>
      <c r="EV260">
        <v>0.94940000000000002</v>
      </c>
      <c r="EW260">
        <v>0</v>
      </c>
      <c r="EX260">
        <v>0</v>
      </c>
      <c r="EY260">
        <v>2024</v>
      </c>
      <c r="EZ260">
        <v>0.93230000000000002</v>
      </c>
      <c r="FA260">
        <v>643.6</v>
      </c>
      <c r="FB260" t="s">
        <v>6697</v>
      </c>
      <c r="FC260">
        <v>7.6369999999999996</v>
      </c>
      <c r="FD260">
        <v>2022</v>
      </c>
      <c r="FE260">
        <v>14.9</v>
      </c>
      <c r="FF260">
        <v>24.1</v>
      </c>
      <c r="FG260">
        <v>14.8</v>
      </c>
      <c r="FH260">
        <v>43</v>
      </c>
      <c r="FI260">
        <v>0</v>
      </c>
      <c r="FJ260">
        <v>764.4</v>
      </c>
      <c r="FK260">
        <v>588.6</v>
      </c>
      <c r="FL260">
        <v>515.4</v>
      </c>
      <c r="FM260">
        <v>986</v>
      </c>
      <c r="FN260">
        <v>726.7</v>
      </c>
      <c r="FO260">
        <v>632</v>
      </c>
      <c r="FP260">
        <v>642.5</v>
      </c>
      <c r="FQ260">
        <v>602</v>
      </c>
      <c r="FR260">
        <v>0.93379999999999996</v>
      </c>
      <c r="FS260">
        <v>0.99670000000000003</v>
      </c>
      <c r="FT260">
        <v>563.70000000000005</v>
      </c>
      <c r="FU260">
        <v>460.6</v>
      </c>
      <c r="FV260">
        <v>433.7</v>
      </c>
      <c r="FW260">
        <v>40.200000000000003</v>
      </c>
      <c r="FX260">
        <v>141.30000000000001</v>
      </c>
      <c r="FY260">
        <v>762.9</v>
      </c>
      <c r="FZ260">
        <v>524.79999999999995</v>
      </c>
      <c r="GA260">
        <v>498.4</v>
      </c>
      <c r="GB260">
        <v>453.6</v>
      </c>
      <c r="GC260">
        <v>407.4</v>
      </c>
      <c r="GD260">
        <v>365.6</v>
      </c>
      <c r="GE260">
        <v>333.1</v>
      </c>
      <c r="GF260">
        <v>274.39999999999998</v>
      </c>
      <c r="GG260">
        <v>315.7</v>
      </c>
      <c r="GH260">
        <v>364.5</v>
      </c>
    </row>
    <row r="261" spans="1:190" x14ac:dyDescent="0.25">
      <c r="A261" t="s">
        <v>5540</v>
      </c>
      <c r="B261" t="s">
        <v>6162</v>
      </c>
      <c r="C261" t="s">
        <v>2778</v>
      </c>
      <c r="D261" t="s">
        <v>2846</v>
      </c>
      <c r="E261" t="s">
        <v>2779</v>
      </c>
      <c r="F261" t="s">
        <v>772</v>
      </c>
      <c r="G261" t="s">
        <v>923</v>
      </c>
      <c r="H261">
        <v>2000</v>
      </c>
      <c r="I261" t="s">
        <v>5540</v>
      </c>
      <c r="J261" t="s">
        <v>5540</v>
      </c>
      <c r="K261" t="s">
        <v>924</v>
      </c>
      <c r="L261" t="s">
        <v>1698</v>
      </c>
      <c r="M261" t="s">
        <v>1781</v>
      </c>
      <c r="N261">
        <v>531</v>
      </c>
      <c r="O261" s="96">
        <v>45382.876828703702</v>
      </c>
      <c r="P261">
        <v>8.5</v>
      </c>
      <c r="Q261">
        <v>8.3409999999999993</v>
      </c>
      <c r="R261">
        <v>1.7829999999999999</v>
      </c>
      <c r="S261">
        <v>3.64</v>
      </c>
      <c r="T261">
        <v>2721</v>
      </c>
      <c r="U261">
        <v>0</v>
      </c>
      <c r="V261">
        <v>0.04</v>
      </c>
      <c r="W261">
        <v>646.79999999999995</v>
      </c>
      <c r="X261">
        <v>0.83420000000000005</v>
      </c>
      <c r="Y261">
        <v>719.2</v>
      </c>
      <c r="Z261">
        <v>1.0353000000000001</v>
      </c>
      <c r="AA261">
        <v>579.5</v>
      </c>
      <c r="AB261">
        <v>1029.8</v>
      </c>
      <c r="AC261">
        <v>837.9</v>
      </c>
      <c r="AD261">
        <v>737.3</v>
      </c>
      <c r="AE261">
        <v>692.3</v>
      </c>
      <c r="AF261">
        <v>668.9</v>
      </c>
      <c r="AG261">
        <v>643</v>
      </c>
      <c r="AH261">
        <v>614.5</v>
      </c>
      <c r="AI261">
        <v>0</v>
      </c>
      <c r="AJ261">
        <v>0</v>
      </c>
      <c r="AK261">
        <v>0</v>
      </c>
      <c r="AL261">
        <v>0</v>
      </c>
      <c r="AM261">
        <v>0</v>
      </c>
      <c r="AN261">
        <v>0</v>
      </c>
      <c r="AO261">
        <v>0</v>
      </c>
      <c r="AP261">
        <v>794.6</v>
      </c>
      <c r="AQ261">
        <v>662.1</v>
      </c>
      <c r="AR261">
        <v>596.79999999999995</v>
      </c>
      <c r="AS261">
        <v>563</v>
      </c>
      <c r="AT261">
        <v>541.1</v>
      </c>
      <c r="AU261">
        <v>522.9</v>
      </c>
      <c r="AV261">
        <v>496.5</v>
      </c>
      <c r="AW261">
        <v>0</v>
      </c>
      <c r="AX261">
        <v>0</v>
      </c>
      <c r="AY261">
        <v>0</v>
      </c>
      <c r="AZ261">
        <v>0</v>
      </c>
      <c r="BA261">
        <v>0</v>
      </c>
      <c r="BB261">
        <v>0</v>
      </c>
      <c r="BC261">
        <v>0</v>
      </c>
      <c r="BD261">
        <v>1028.5</v>
      </c>
      <c r="BE261">
        <v>789.9</v>
      </c>
      <c r="BF261">
        <v>668.5</v>
      </c>
      <c r="BG261">
        <v>601.5</v>
      </c>
      <c r="BH261">
        <v>563.29999999999995</v>
      </c>
      <c r="BI261">
        <v>527.70000000000005</v>
      </c>
      <c r="BJ261">
        <v>468.9</v>
      </c>
      <c r="BK261">
        <v>43.1</v>
      </c>
      <c r="BL261">
        <v>41.2</v>
      </c>
      <c r="BM261">
        <v>39.200000000000003</v>
      </c>
      <c r="BN261">
        <v>38.1</v>
      </c>
      <c r="BO261">
        <v>37.6</v>
      </c>
      <c r="BP261">
        <v>37.6</v>
      </c>
      <c r="BQ261">
        <v>38.5</v>
      </c>
      <c r="BR261">
        <v>144.69999999999999</v>
      </c>
      <c r="BS261">
        <v>147.69999999999999</v>
      </c>
      <c r="BT261">
        <v>148.30000000000001</v>
      </c>
      <c r="BU261">
        <v>149</v>
      </c>
      <c r="BV261">
        <v>169.4</v>
      </c>
      <c r="BW261">
        <v>174.3</v>
      </c>
      <c r="BX261">
        <v>175</v>
      </c>
      <c r="BY261">
        <v>1042.7</v>
      </c>
      <c r="BZ261">
        <v>868.6</v>
      </c>
      <c r="CA261">
        <v>781.6</v>
      </c>
      <c r="CB261">
        <v>750.3</v>
      </c>
      <c r="CC261">
        <v>738.1</v>
      </c>
      <c r="CD261">
        <v>732.6</v>
      </c>
      <c r="CE261">
        <v>733.3</v>
      </c>
      <c r="CF261">
        <v>682.9</v>
      </c>
      <c r="CG261">
        <v>587.79999999999995</v>
      </c>
      <c r="CH261">
        <v>549.1</v>
      </c>
      <c r="CI261">
        <v>532.20000000000005</v>
      </c>
      <c r="CJ261">
        <v>524.9</v>
      </c>
      <c r="CK261">
        <v>521.29999999999995</v>
      </c>
      <c r="CL261">
        <v>516.9</v>
      </c>
      <c r="CM261">
        <v>647.79999999999995</v>
      </c>
      <c r="CN261">
        <v>568.79999999999995</v>
      </c>
      <c r="CO261">
        <v>535.9</v>
      </c>
      <c r="CP261">
        <v>517</v>
      </c>
      <c r="CQ261">
        <v>507.1</v>
      </c>
      <c r="CR261">
        <v>501.5</v>
      </c>
      <c r="CS261">
        <v>495.3</v>
      </c>
      <c r="CT261">
        <v>626.29999999999995</v>
      </c>
      <c r="CU261">
        <v>555.6</v>
      </c>
      <c r="CV261">
        <v>523.79999999999995</v>
      </c>
      <c r="CW261">
        <v>500</v>
      </c>
      <c r="CX261">
        <v>482.2</v>
      </c>
      <c r="CY261">
        <v>471.9</v>
      </c>
      <c r="CZ261">
        <v>461.2</v>
      </c>
      <c r="DA261">
        <v>636.79999999999995</v>
      </c>
      <c r="DB261">
        <v>557</v>
      </c>
      <c r="DC261">
        <v>520.79999999999995</v>
      </c>
      <c r="DD261">
        <v>493.7</v>
      </c>
      <c r="DE261">
        <v>470.9</v>
      </c>
      <c r="DF261">
        <v>452.7</v>
      </c>
      <c r="DG261">
        <v>428.4</v>
      </c>
      <c r="DH261">
        <v>658.8</v>
      </c>
      <c r="DI261">
        <v>555.70000000000005</v>
      </c>
      <c r="DJ261">
        <v>511</v>
      </c>
      <c r="DK261">
        <v>476.8</v>
      </c>
      <c r="DL261">
        <v>450.1</v>
      </c>
      <c r="DM261">
        <v>428.7</v>
      </c>
      <c r="DN261">
        <v>400.2</v>
      </c>
      <c r="DO261">
        <v>678.1</v>
      </c>
      <c r="DP261">
        <v>567.1</v>
      </c>
      <c r="DQ261">
        <v>517</v>
      </c>
      <c r="DR261">
        <v>479.2</v>
      </c>
      <c r="DS261">
        <v>447</v>
      </c>
      <c r="DT261">
        <v>417.7</v>
      </c>
      <c r="DU261">
        <v>368.1</v>
      </c>
      <c r="DV261">
        <v>749.8</v>
      </c>
      <c r="DW261">
        <v>610.1</v>
      </c>
      <c r="DX261">
        <v>542</v>
      </c>
      <c r="DY261">
        <v>502.7</v>
      </c>
      <c r="DZ261">
        <v>467.4</v>
      </c>
      <c r="EA261">
        <v>434.6</v>
      </c>
      <c r="EB261">
        <v>365.9</v>
      </c>
      <c r="EC261">
        <v>880.6</v>
      </c>
      <c r="ED261">
        <v>699</v>
      </c>
      <c r="EE261">
        <v>600.1</v>
      </c>
      <c r="EF261">
        <v>549.4</v>
      </c>
      <c r="EG261">
        <v>520</v>
      </c>
      <c r="EH261">
        <v>493.9</v>
      </c>
      <c r="EI261">
        <v>444.6</v>
      </c>
      <c r="EJ261">
        <v>1016.8</v>
      </c>
      <c r="EK261">
        <v>807.1</v>
      </c>
      <c r="EL261">
        <v>693</v>
      </c>
      <c r="EM261">
        <v>634.4</v>
      </c>
      <c r="EN261">
        <v>599.70000000000005</v>
      </c>
      <c r="EO261">
        <v>553.4</v>
      </c>
      <c r="EP261">
        <v>495.7</v>
      </c>
      <c r="EQ261">
        <v>0.82379999999999998</v>
      </c>
      <c r="ER261">
        <v>1.0397000000000001</v>
      </c>
      <c r="ES261">
        <v>1.2687999999999999</v>
      </c>
      <c r="ET261">
        <v>0.6915</v>
      </c>
      <c r="EU261">
        <v>0.93059999999999998</v>
      </c>
      <c r="EV261">
        <v>1.0663</v>
      </c>
      <c r="EW261">
        <v>0</v>
      </c>
      <c r="EX261">
        <v>0</v>
      </c>
      <c r="EY261">
        <v>2024</v>
      </c>
      <c r="EZ261">
        <v>1.0424</v>
      </c>
      <c r="FA261">
        <v>575.6</v>
      </c>
      <c r="FB261" t="s">
        <v>6008</v>
      </c>
      <c r="FC261">
        <v>10.105</v>
      </c>
      <c r="FD261">
        <v>7606</v>
      </c>
      <c r="FE261">
        <v>30.9</v>
      </c>
      <c r="FF261">
        <v>48.8</v>
      </c>
      <c r="FG261">
        <v>35.799999999999997</v>
      </c>
      <c r="FH261">
        <v>109.8</v>
      </c>
      <c r="FI261">
        <v>0</v>
      </c>
      <c r="FJ261">
        <v>675.8</v>
      </c>
      <c r="FK261">
        <v>526.20000000000005</v>
      </c>
      <c r="FL261">
        <v>472.9</v>
      </c>
      <c r="FM261">
        <v>867.7</v>
      </c>
      <c r="FN261">
        <v>644.70000000000005</v>
      </c>
      <c r="FO261">
        <v>562.70000000000005</v>
      </c>
      <c r="FP261">
        <v>571.6</v>
      </c>
      <c r="FQ261">
        <v>538.29999999999995</v>
      </c>
      <c r="FR261">
        <v>1.0497000000000001</v>
      </c>
      <c r="FS261">
        <v>1.1147</v>
      </c>
      <c r="FT261">
        <v>525.9</v>
      </c>
      <c r="FU261">
        <v>442.5</v>
      </c>
      <c r="FV261">
        <v>424.4</v>
      </c>
      <c r="FW261">
        <v>39.1</v>
      </c>
      <c r="FX261">
        <v>176.3</v>
      </c>
      <c r="FY261">
        <v>663.6</v>
      </c>
      <c r="FZ261">
        <v>467.1</v>
      </c>
      <c r="GA261">
        <v>452.5</v>
      </c>
      <c r="GB261">
        <v>427.9</v>
      </c>
      <c r="GC261">
        <v>402.9</v>
      </c>
      <c r="GD261">
        <v>384.4</v>
      </c>
      <c r="GE261">
        <v>363.3</v>
      </c>
      <c r="GF261">
        <v>321.39999999999998</v>
      </c>
      <c r="GG261">
        <v>346.6</v>
      </c>
      <c r="GH261">
        <v>388.2</v>
      </c>
    </row>
    <row r="262" spans="1:190" x14ac:dyDescent="0.25">
      <c r="A262" t="s">
        <v>5623</v>
      </c>
      <c r="B262" t="s">
        <v>6659</v>
      </c>
      <c r="C262" t="s">
        <v>6660</v>
      </c>
      <c r="D262" t="s">
        <v>6661</v>
      </c>
      <c r="E262" t="s">
        <v>5726</v>
      </c>
      <c r="F262" t="s">
        <v>5727</v>
      </c>
      <c r="G262" t="s">
        <v>5728</v>
      </c>
      <c r="H262">
        <v>2002</v>
      </c>
      <c r="I262" t="s">
        <v>5540</v>
      </c>
      <c r="J262" t="s">
        <v>5540</v>
      </c>
      <c r="K262" t="s">
        <v>924</v>
      </c>
      <c r="L262" t="s">
        <v>1698</v>
      </c>
      <c r="M262" t="s">
        <v>971</v>
      </c>
      <c r="N262">
        <v>415</v>
      </c>
      <c r="O262" s="96">
        <v>45386.649988425925</v>
      </c>
      <c r="P262">
        <v>7.5</v>
      </c>
      <c r="Q262">
        <v>6.6520000000000001</v>
      </c>
      <c r="R262">
        <v>1.891</v>
      </c>
      <c r="S262">
        <v>2.7</v>
      </c>
      <c r="T262">
        <v>704</v>
      </c>
      <c r="U262">
        <v>0</v>
      </c>
      <c r="V262">
        <v>0</v>
      </c>
      <c r="W262">
        <v>586.4</v>
      </c>
      <c r="X262">
        <v>0.90629999999999999</v>
      </c>
      <c r="Y262">
        <v>662.1</v>
      </c>
      <c r="Z262">
        <v>1.1369</v>
      </c>
      <c r="AA262">
        <v>527.79999999999995</v>
      </c>
      <c r="AB262">
        <v>899.2</v>
      </c>
      <c r="AC262">
        <v>761.1</v>
      </c>
      <c r="AD262">
        <v>694.6</v>
      </c>
      <c r="AE262">
        <v>653</v>
      </c>
      <c r="AF262">
        <v>614.9</v>
      </c>
      <c r="AG262">
        <v>575.4</v>
      </c>
      <c r="AH262">
        <v>512.70000000000005</v>
      </c>
      <c r="AI262">
        <v>0</v>
      </c>
      <c r="AJ262">
        <v>0</v>
      </c>
      <c r="AK262">
        <v>0</v>
      </c>
      <c r="AL262">
        <v>0</v>
      </c>
      <c r="AM262">
        <v>0</v>
      </c>
      <c r="AN262">
        <v>0</v>
      </c>
      <c r="AO262">
        <v>0</v>
      </c>
      <c r="AP262">
        <v>699.5</v>
      </c>
      <c r="AQ262">
        <v>606</v>
      </c>
      <c r="AR262">
        <v>556.20000000000005</v>
      </c>
      <c r="AS262">
        <v>520</v>
      </c>
      <c r="AT262">
        <v>489.3</v>
      </c>
      <c r="AU262">
        <v>461.2</v>
      </c>
      <c r="AV262">
        <v>419.3</v>
      </c>
      <c r="AW262">
        <v>0</v>
      </c>
      <c r="AX262">
        <v>0</v>
      </c>
      <c r="AY262">
        <v>0</v>
      </c>
      <c r="AZ262">
        <v>0</v>
      </c>
      <c r="BA262">
        <v>0</v>
      </c>
      <c r="BB262">
        <v>0</v>
      </c>
      <c r="BC262">
        <v>0</v>
      </c>
      <c r="BD262">
        <v>899.2</v>
      </c>
      <c r="BE262">
        <v>718.5</v>
      </c>
      <c r="BF262">
        <v>625.6</v>
      </c>
      <c r="BG262">
        <v>560</v>
      </c>
      <c r="BH262">
        <v>513.29999999999995</v>
      </c>
      <c r="BI262">
        <v>466.2</v>
      </c>
      <c r="BJ262">
        <v>389.8</v>
      </c>
      <c r="BK262">
        <v>42.1</v>
      </c>
      <c r="BL262">
        <v>38.200000000000003</v>
      </c>
      <c r="BM262">
        <v>36.299999999999997</v>
      </c>
      <c r="BN262">
        <v>35.700000000000003</v>
      </c>
      <c r="BO262">
        <v>35.700000000000003</v>
      </c>
      <c r="BP262">
        <v>35.799999999999997</v>
      </c>
      <c r="BQ262">
        <v>36.4</v>
      </c>
      <c r="BR262">
        <v>143.80000000000001</v>
      </c>
      <c r="BS262">
        <v>148.5</v>
      </c>
      <c r="BT262">
        <v>155</v>
      </c>
      <c r="BU262">
        <v>151.4</v>
      </c>
      <c r="BV262">
        <v>144.69999999999999</v>
      </c>
      <c r="BW262">
        <v>139.30000000000001</v>
      </c>
      <c r="BX262">
        <v>145.4</v>
      </c>
      <c r="BY262">
        <v>899.2</v>
      </c>
      <c r="BZ262">
        <v>791.4</v>
      </c>
      <c r="CA262">
        <v>748.9</v>
      </c>
      <c r="CB262">
        <v>731.7</v>
      </c>
      <c r="CC262">
        <v>722.6</v>
      </c>
      <c r="CD262">
        <v>717.1</v>
      </c>
      <c r="CE262">
        <v>709.1</v>
      </c>
      <c r="CF262">
        <v>600.9</v>
      </c>
      <c r="CG262">
        <v>556.20000000000005</v>
      </c>
      <c r="CH262">
        <v>533.9</v>
      </c>
      <c r="CI262">
        <v>519.4</v>
      </c>
      <c r="CJ262">
        <v>509.5</v>
      </c>
      <c r="CK262">
        <v>502.3</v>
      </c>
      <c r="CL262">
        <v>493.1</v>
      </c>
      <c r="CM262">
        <v>577.9</v>
      </c>
      <c r="CN262">
        <v>534.20000000000005</v>
      </c>
      <c r="CO262">
        <v>513.70000000000005</v>
      </c>
      <c r="CP262">
        <v>497</v>
      </c>
      <c r="CQ262">
        <v>484.9</v>
      </c>
      <c r="CR262">
        <v>475.6</v>
      </c>
      <c r="CS262">
        <v>463</v>
      </c>
      <c r="CT262">
        <v>561.1</v>
      </c>
      <c r="CU262">
        <v>506</v>
      </c>
      <c r="CV262">
        <v>481.7</v>
      </c>
      <c r="CW262">
        <v>463.1</v>
      </c>
      <c r="CX262">
        <v>445.2</v>
      </c>
      <c r="CY262">
        <v>430.4</v>
      </c>
      <c r="CZ262">
        <v>410.8</v>
      </c>
      <c r="DA262">
        <v>563</v>
      </c>
      <c r="DB262">
        <v>500.3</v>
      </c>
      <c r="DC262">
        <v>455.2</v>
      </c>
      <c r="DD262">
        <v>430.8</v>
      </c>
      <c r="DE262">
        <v>412</v>
      </c>
      <c r="DF262">
        <v>391.7</v>
      </c>
      <c r="DG262">
        <v>362.4</v>
      </c>
      <c r="DH262">
        <v>594.4</v>
      </c>
      <c r="DI262">
        <v>517.4</v>
      </c>
      <c r="DJ262">
        <v>468.2</v>
      </c>
      <c r="DK262">
        <v>414.7</v>
      </c>
      <c r="DL262">
        <v>372.4</v>
      </c>
      <c r="DM262">
        <v>348.8</v>
      </c>
      <c r="DN262">
        <v>314.10000000000002</v>
      </c>
      <c r="DO262">
        <v>607.20000000000005</v>
      </c>
      <c r="DP262">
        <v>524.4</v>
      </c>
      <c r="DQ262">
        <v>459.9</v>
      </c>
      <c r="DR262">
        <v>413.6</v>
      </c>
      <c r="DS262">
        <v>383.1</v>
      </c>
      <c r="DT262">
        <v>345.8</v>
      </c>
      <c r="DU262">
        <v>286.3</v>
      </c>
      <c r="DV262">
        <v>661.4</v>
      </c>
      <c r="DW262">
        <v>560.79999999999995</v>
      </c>
      <c r="DX262">
        <v>495.6</v>
      </c>
      <c r="DY262">
        <v>429</v>
      </c>
      <c r="DZ262">
        <v>369.5</v>
      </c>
      <c r="EA262">
        <v>321.2</v>
      </c>
      <c r="EB262">
        <v>270.2</v>
      </c>
      <c r="EC262">
        <v>778.6</v>
      </c>
      <c r="ED262">
        <v>633</v>
      </c>
      <c r="EE262">
        <v>558.5</v>
      </c>
      <c r="EF262">
        <v>498</v>
      </c>
      <c r="EG262">
        <v>439.3</v>
      </c>
      <c r="EH262">
        <v>375.6</v>
      </c>
      <c r="EI262">
        <v>274</v>
      </c>
      <c r="EJ262">
        <v>899.1</v>
      </c>
      <c r="EK262">
        <v>730.9</v>
      </c>
      <c r="EL262">
        <v>640.4</v>
      </c>
      <c r="EM262">
        <v>574.29999999999995</v>
      </c>
      <c r="EN262">
        <v>507.2</v>
      </c>
      <c r="EO262">
        <v>433.8</v>
      </c>
      <c r="EP262">
        <v>316.39999999999998</v>
      </c>
      <c r="EQ262">
        <v>0.91920000000000002</v>
      </c>
      <c r="ER262">
        <v>1.1288</v>
      </c>
      <c r="ES262">
        <v>1.1901999999999999</v>
      </c>
      <c r="ET262">
        <v>0.629</v>
      </c>
      <c r="EU262">
        <v>0.85529999999999995</v>
      </c>
      <c r="EV262">
        <v>0.98560000000000003</v>
      </c>
      <c r="EW262">
        <v>0</v>
      </c>
      <c r="EX262">
        <v>0</v>
      </c>
      <c r="EY262">
        <v>2024</v>
      </c>
      <c r="EZ262">
        <v>0.96679999999999999</v>
      </c>
      <c r="FA262">
        <v>620.6</v>
      </c>
      <c r="FB262" t="s">
        <v>6728</v>
      </c>
      <c r="FC262">
        <v>8.9949999999999992</v>
      </c>
      <c r="FD262">
        <v>6952</v>
      </c>
      <c r="FE262">
        <v>27.4</v>
      </c>
      <c r="FF262">
        <v>41.6</v>
      </c>
      <c r="FG262">
        <v>24.4</v>
      </c>
      <c r="FH262">
        <v>0</v>
      </c>
      <c r="FI262">
        <v>84</v>
      </c>
      <c r="FJ262">
        <v>737.6</v>
      </c>
      <c r="FK262">
        <v>565.5</v>
      </c>
      <c r="FL262">
        <v>504.1</v>
      </c>
      <c r="FM262">
        <v>953.9</v>
      </c>
      <c r="FN262">
        <v>701.5</v>
      </c>
      <c r="FO262">
        <v>608.79999999999995</v>
      </c>
      <c r="FP262">
        <v>616.70000000000005</v>
      </c>
      <c r="FQ262">
        <v>578.1</v>
      </c>
      <c r="FR262">
        <v>0.97299999999999998</v>
      </c>
      <c r="FS262">
        <v>1.0379</v>
      </c>
      <c r="FT262">
        <v>570.29999999999995</v>
      </c>
      <c r="FU262">
        <v>473</v>
      </c>
      <c r="FV262">
        <v>449.6</v>
      </c>
      <c r="FW262">
        <v>39.299999999999997</v>
      </c>
      <c r="FX262">
        <v>176.8</v>
      </c>
      <c r="FY262">
        <v>700.1</v>
      </c>
      <c r="FZ262">
        <v>488.4</v>
      </c>
      <c r="GA262">
        <v>472.2</v>
      </c>
      <c r="GB262">
        <v>444.5</v>
      </c>
      <c r="GC262">
        <v>419.8</v>
      </c>
      <c r="GD262">
        <v>396.6</v>
      </c>
      <c r="GE262">
        <v>370.2</v>
      </c>
      <c r="GF262">
        <v>357.1</v>
      </c>
      <c r="GG262">
        <v>410.1</v>
      </c>
      <c r="GH262">
        <v>440.4</v>
      </c>
    </row>
    <row r="263" spans="1:190" x14ac:dyDescent="0.25">
      <c r="A263" t="s">
        <v>5540</v>
      </c>
      <c r="B263" t="s">
        <v>7211</v>
      </c>
      <c r="C263" t="s">
        <v>7212</v>
      </c>
      <c r="D263" t="s">
        <v>5910</v>
      </c>
      <c r="E263" t="s">
        <v>7213</v>
      </c>
      <c r="F263" t="s">
        <v>7214</v>
      </c>
      <c r="G263" t="s">
        <v>7215</v>
      </c>
      <c r="H263">
        <v>1997</v>
      </c>
      <c r="I263" t="s">
        <v>7216</v>
      </c>
      <c r="J263" t="s">
        <v>5540</v>
      </c>
      <c r="K263" t="s">
        <v>924</v>
      </c>
      <c r="L263" t="s">
        <v>1698</v>
      </c>
      <c r="M263" t="s">
        <v>971</v>
      </c>
      <c r="N263">
        <v>400</v>
      </c>
      <c r="O263" s="96">
        <v>45382.869687500002</v>
      </c>
      <c r="P263">
        <v>8.4570000000000007</v>
      </c>
      <c r="Q263">
        <v>7.944</v>
      </c>
      <c r="R263">
        <v>1.8180000000000001</v>
      </c>
      <c r="S263">
        <v>2.88</v>
      </c>
      <c r="T263">
        <v>1498</v>
      </c>
      <c r="U263">
        <v>0</v>
      </c>
      <c r="V263">
        <v>0</v>
      </c>
      <c r="W263">
        <v>632</v>
      </c>
      <c r="X263">
        <v>0.86499999999999999</v>
      </c>
      <c r="Y263">
        <v>693.6</v>
      </c>
      <c r="Z263">
        <v>1.0629</v>
      </c>
      <c r="AA263">
        <v>564.5</v>
      </c>
      <c r="AB263">
        <v>1018.3</v>
      </c>
      <c r="AC263">
        <v>818.8</v>
      </c>
      <c r="AD263">
        <v>717.4</v>
      </c>
      <c r="AE263">
        <v>667</v>
      </c>
      <c r="AF263">
        <v>635.70000000000005</v>
      </c>
      <c r="AG263">
        <v>613.29999999999995</v>
      </c>
      <c r="AH263">
        <v>575.6</v>
      </c>
      <c r="AI263">
        <v>0</v>
      </c>
      <c r="AJ263">
        <v>0</v>
      </c>
      <c r="AK263">
        <v>0</v>
      </c>
      <c r="AL263">
        <v>0</v>
      </c>
      <c r="AM263">
        <v>0</v>
      </c>
      <c r="AN263">
        <v>0</v>
      </c>
      <c r="AO263">
        <v>0</v>
      </c>
      <c r="AP263">
        <v>784.9</v>
      </c>
      <c r="AQ263">
        <v>649.4</v>
      </c>
      <c r="AR263">
        <v>584.9</v>
      </c>
      <c r="AS263">
        <v>548.70000000000005</v>
      </c>
      <c r="AT263">
        <v>523.79999999999995</v>
      </c>
      <c r="AU263">
        <v>504.1</v>
      </c>
      <c r="AV263">
        <v>470.8</v>
      </c>
      <c r="AW263">
        <v>0</v>
      </c>
      <c r="AX263">
        <v>0</v>
      </c>
      <c r="AY263">
        <v>0</v>
      </c>
      <c r="AZ263">
        <v>0</v>
      </c>
      <c r="BA263">
        <v>0</v>
      </c>
      <c r="BB263">
        <v>0</v>
      </c>
      <c r="BC263">
        <v>0</v>
      </c>
      <c r="BD263">
        <v>1018.6</v>
      </c>
      <c r="BE263">
        <v>773.3</v>
      </c>
      <c r="BF263">
        <v>652.4</v>
      </c>
      <c r="BG263">
        <v>584.70000000000005</v>
      </c>
      <c r="BH263">
        <v>543.20000000000005</v>
      </c>
      <c r="BI263">
        <v>507.2</v>
      </c>
      <c r="BJ263">
        <v>447.3</v>
      </c>
      <c r="BK263">
        <v>42.5</v>
      </c>
      <c r="BL263">
        <v>40.200000000000003</v>
      </c>
      <c r="BM263">
        <v>37.6</v>
      </c>
      <c r="BN263">
        <v>37</v>
      </c>
      <c r="BO263">
        <v>36.6</v>
      </c>
      <c r="BP263">
        <v>36.5</v>
      </c>
      <c r="BQ263">
        <v>36.9</v>
      </c>
      <c r="BR263">
        <v>141</v>
      </c>
      <c r="BS263">
        <v>147.30000000000001</v>
      </c>
      <c r="BT263">
        <v>152.5</v>
      </c>
      <c r="BU263">
        <v>159.30000000000001</v>
      </c>
      <c r="BV263">
        <v>172.3</v>
      </c>
      <c r="BW263">
        <v>174.1</v>
      </c>
      <c r="BX263">
        <v>143.19999999999999</v>
      </c>
      <c r="BY263">
        <v>1016.1</v>
      </c>
      <c r="BZ263">
        <v>837.2</v>
      </c>
      <c r="CA263">
        <v>759</v>
      </c>
      <c r="CB263">
        <v>732.4</v>
      </c>
      <c r="CC263">
        <v>720.5</v>
      </c>
      <c r="CD263">
        <v>714.2</v>
      </c>
      <c r="CE263">
        <v>711.8</v>
      </c>
      <c r="CF263">
        <v>670.2</v>
      </c>
      <c r="CG263">
        <v>577.1</v>
      </c>
      <c r="CH263">
        <v>542.20000000000005</v>
      </c>
      <c r="CI263">
        <v>526.4</v>
      </c>
      <c r="CJ263">
        <v>518.29999999999995</v>
      </c>
      <c r="CK263">
        <v>512.9</v>
      </c>
      <c r="CL263">
        <v>507.2</v>
      </c>
      <c r="CM263">
        <v>638.79999999999995</v>
      </c>
      <c r="CN263">
        <v>561.4</v>
      </c>
      <c r="CO263">
        <v>529.20000000000005</v>
      </c>
      <c r="CP263">
        <v>509.8</v>
      </c>
      <c r="CQ263">
        <v>499.9</v>
      </c>
      <c r="CR263">
        <v>493.3</v>
      </c>
      <c r="CS263">
        <v>485.2</v>
      </c>
      <c r="CT263">
        <v>622</v>
      </c>
      <c r="CU263">
        <v>551.5</v>
      </c>
      <c r="CV263">
        <v>517.79999999999995</v>
      </c>
      <c r="CW263">
        <v>491.7</v>
      </c>
      <c r="CX263">
        <v>474.1</v>
      </c>
      <c r="CY263">
        <v>463.8</v>
      </c>
      <c r="CZ263">
        <v>448.7</v>
      </c>
      <c r="DA263">
        <v>636.70000000000005</v>
      </c>
      <c r="DB263">
        <v>554.79999999999995</v>
      </c>
      <c r="DC263">
        <v>516.9</v>
      </c>
      <c r="DD263">
        <v>486.2</v>
      </c>
      <c r="DE263">
        <v>460.4</v>
      </c>
      <c r="DF263">
        <v>439.7</v>
      </c>
      <c r="DG263">
        <v>412.4</v>
      </c>
      <c r="DH263">
        <v>644.79999999999995</v>
      </c>
      <c r="DI263">
        <v>546.20000000000005</v>
      </c>
      <c r="DJ263">
        <v>501</v>
      </c>
      <c r="DK263">
        <v>467.4</v>
      </c>
      <c r="DL263">
        <v>443.6</v>
      </c>
      <c r="DM263">
        <v>425.5</v>
      </c>
      <c r="DN263">
        <v>394.3</v>
      </c>
      <c r="DO263">
        <v>664.7</v>
      </c>
      <c r="DP263">
        <v>555.79999999999995</v>
      </c>
      <c r="DQ263">
        <v>506</v>
      </c>
      <c r="DR263">
        <v>465.7</v>
      </c>
      <c r="DS263">
        <v>430.5</v>
      </c>
      <c r="DT263">
        <v>401</v>
      </c>
      <c r="DU263">
        <v>361.3</v>
      </c>
      <c r="DV263">
        <v>741.7</v>
      </c>
      <c r="DW263">
        <v>597.6</v>
      </c>
      <c r="DX263">
        <v>534.20000000000005</v>
      </c>
      <c r="DY263">
        <v>491</v>
      </c>
      <c r="DZ263">
        <v>450.4</v>
      </c>
      <c r="EA263">
        <v>410.1</v>
      </c>
      <c r="EB263">
        <v>324.8</v>
      </c>
      <c r="EC263">
        <v>883.9</v>
      </c>
      <c r="ED263">
        <v>693.2</v>
      </c>
      <c r="EE263">
        <v>586.70000000000005</v>
      </c>
      <c r="EF263">
        <v>532</v>
      </c>
      <c r="EG263">
        <v>492.4</v>
      </c>
      <c r="EH263">
        <v>455.4</v>
      </c>
      <c r="EI263">
        <v>380.5</v>
      </c>
      <c r="EJ263">
        <v>1020.6</v>
      </c>
      <c r="EK263">
        <v>800.4</v>
      </c>
      <c r="EL263">
        <v>675.8</v>
      </c>
      <c r="EM263">
        <v>601.5</v>
      </c>
      <c r="EN263">
        <v>550.9</v>
      </c>
      <c r="EO263">
        <v>512.29999999999995</v>
      </c>
      <c r="EP263">
        <v>439.3</v>
      </c>
      <c r="EQ263">
        <v>0.83660000000000001</v>
      </c>
      <c r="ER263">
        <v>1.0658000000000001</v>
      </c>
      <c r="ES263">
        <v>1.5873999999999999</v>
      </c>
      <c r="ET263">
        <v>0.7833</v>
      </c>
      <c r="EU263">
        <v>1.1048</v>
      </c>
      <c r="EV263">
        <v>1.3035000000000001</v>
      </c>
      <c r="EW263">
        <v>0</v>
      </c>
      <c r="EX263">
        <v>0</v>
      </c>
      <c r="EY263">
        <v>2024</v>
      </c>
      <c r="EZ263">
        <v>1.2546999999999999</v>
      </c>
      <c r="FA263">
        <v>478.2</v>
      </c>
      <c r="FB263" t="s">
        <v>5942</v>
      </c>
      <c r="FC263">
        <v>17.079999999999998</v>
      </c>
      <c r="FD263">
        <v>50682</v>
      </c>
      <c r="FE263">
        <v>102.3</v>
      </c>
      <c r="FF263">
        <v>136.6</v>
      </c>
      <c r="FG263">
        <v>120.5</v>
      </c>
      <c r="FH263">
        <v>0</v>
      </c>
      <c r="FI263">
        <v>379.1</v>
      </c>
      <c r="FJ263">
        <v>589.6</v>
      </c>
      <c r="FK263">
        <v>433.2</v>
      </c>
      <c r="FL263">
        <v>378</v>
      </c>
      <c r="FM263">
        <v>766</v>
      </c>
      <c r="FN263">
        <v>543.1</v>
      </c>
      <c r="FO263">
        <v>460.3</v>
      </c>
      <c r="FP263">
        <v>471.8</v>
      </c>
      <c r="FQ263">
        <v>449.5</v>
      </c>
      <c r="FR263">
        <v>1.2718</v>
      </c>
      <c r="FS263">
        <v>1.3347</v>
      </c>
      <c r="FT263">
        <v>419.3</v>
      </c>
      <c r="FU263">
        <v>351.8</v>
      </c>
      <c r="FV263">
        <v>338</v>
      </c>
      <c r="FW263">
        <v>37.9</v>
      </c>
      <c r="FX263">
        <v>176.3</v>
      </c>
      <c r="FY263">
        <v>495.5</v>
      </c>
      <c r="FZ263">
        <v>351.7</v>
      </c>
      <c r="GA263">
        <v>341.7</v>
      </c>
      <c r="GB263">
        <v>327.8</v>
      </c>
      <c r="GC263">
        <v>316.2</v>
      </c>
      <c r="GD263">
        <v>308.10000000000002</v>
      </c>
      <c r="GE263">
        <v>295.89999999999998</v>
      </c>
      <c r="GF263">
        <v>285.89999999999998</v>
      </c>
      <c r="GG263">
        <v>314.60000000000002</v>
      </c>
      <c r="GH263">
        <v>343.1</v>
      </c>
    </row>
    <row r="264" spans="1:190" x14ac:dyDescent="0.25">
      <c r="A264" t="s">
        <v>5543</v>
      </c>
      <c r="B264" t="s">
        <v>6186</v>
      </c>
      <c r="C264" t="s">
        <v>2415</v>
      </c>
      <c r="D264" t="s">
        <v>2416</v>
      </c>
      <c r="E264" t="s">
        <v>2417</v>
      </c>
      <c r="F264" t="s">
        <v>2418</v>
      </c>
      <c r="G264" t="s">
        <v>2419</v>
      </c>
      <c r="H264">
        <v>1977</v>
      </c>
      <c r="I264" t="s">
        <v>5540</v>
      </c>
      <c r="J264" t="s">
        <v>5540</v>
      </c>
      <c r="K264" t="s">
        <v>924</v>
      </c>
      <c r="L264" t="s">
        <v>1698</v>
      </c>
      <c r="M264" t="s">
        <v>1782</v>
      </c>
      <c r="N264">
        <v>344</v>
      </c>
      <c r="O264" s="96">
        <v>45382.869976851849</v>
      </c>
      <c r="P264">
        <v>7.56</v>
      </c>
      <c r="Q264">
        <v>6.3869999999999996</v>
      </c>
      <c r="R264">
        <v>1.508</v>
      </c>
      <c r="S264">
        <v>2.97</v>
      </c>
      <c r="T264">
        <v>1692</v>
      </c>
      <c r="U264">
        <v>0</v>
      </c>
      <c r="V264">
        <v>0.3</v>
      </c>
      <c r="W264">
        <v>763.2</v>
      </c>
      <c r="X264">
        <v>0.72430000000000005</v>
      </c>
      <c r="Y264">
        <v>828.4</v>
      </c>
      <c r="Z264">
        <v>0.88180000000000003</v>
      </c>
      <c r="AA264">
        <v>680.4</v>
      </c>
      <c r="AB264">
        <v>1230.2</v>
      </c>
      <c r="AC264">
        <v>996.9</v>
      </c>
      <c r="AD264">
        <v>870.6</v>
      </c>
      <c r="AE264">
        <v>793.1</v>
      </c>
      <c r="AF264">
        <v>744.2</v>
      </c>
      <c r="AG264">
        <v>716.5</v>
      </c>
      <c r="AH264">
        <v>693</v>
      </c>
      <c r="AI264">
        <v>0</v>
      </c>
      <c r="AJ264">
        <v>0</v>
      </c>
      <c r="AK264">
        <v>0</v>
      </c>
      <c r="AL264">
        <v>0</v>
      </c>
      <c r="AM264">
        <v>0</v>
      </c>
      <c r="AN264">
        <v>0</v>
      </c>
      <c r="AO264">
        <v>0</v>
      </c>
      <c r="AP264">
        <v>955.3</v>
      </c>
      <c r="AQ264">
        <v>788.9</v>
      </c>
      <c r="AR264">
        <v>705.9</v>
      </c>
      <c r="AS264">
        <v>658.1</v>
      </c>
      <c r="AT264">
        <v>627.20000000000005</v>
      </c>
      <c r="AU264">
        <v>606.5</v>
      </c>
      <c r="AV264">
        <v>581.4</v>
      </c>
      <c r="AW264">
        <v>0</v>
      </c>
      <c r="AX264">
        <v>0</v>
      </c>
      <c r="AY264">
        <v>0</v>
      </c>
      <c r="AZ264">
        <v>0</v>
      </c>
      <c r="BA264">
        <v>0</v>
      </c>
      <c r="BB264">
        <v>0</v>
      </c>
      <c r="BC264">
        <v>0</v>
      </c>
      <c r="BD264">
        <v>1225.2</v>
      </c>
      <c r="BE264">
        <v>938.4</v>
      </c>
      <c r="BF264">
        <v>789.2</v>
      </c>
      <c r="BG264">
        <v>700.8</v>
      </c>
      <c r="BH264">
        <v>650.20000000000005</v>
      </c>
      <c r="BI264">
        <v>613.1</v>
      </c>
      <c r="BJ264">
        <v>555.1</v>
      </c>
      <c r="BK264">
        <v>43.2</v>
      </c>
      <c r="BL264">
        <v>41.9</v>
      </c>
      <c r="BM264">
        <v>40.6</v>
      </c>
      <c r="BN264">
        <v>39.1</v>
      </c>
      <c r="BO264">
        <v>38.299999999999997</v>
      </c>
      <c r="BP264">
        <v>38.1</v>
      </c>
      <c r="BQ264">
        <v>39.1</v>
      </c>
      <c r="BR264">
        <v>146.9</v>
      </c>
      <c r="BS264">
        <v>150.9</v>
      </c>
      <c r="BT264">
        <v>154.6</v>
      </c>
      <c r="BU264">
        <v>164.4</v>
      </c>
      <c r="BV264">
        <v>176.3</v>
      </c>
      <c r="BW264">
        <v>178.1</v>
      </c>
      <c r="BX264">
        <v>178.6</v>
      </c>
      <c r="BY264">
        <v>1280.4000000000001</v>
      </c>
      <c r="BZ264">
        <v>1064.9000000000001</v>
      </c>
      <c r="CA264">
        <v>953.6</v>
      </c>
      <c r="CB264">
        <v>889.4</v>
      </c>
      <c r="CC264">
        <v>851.1</v>
      </c>
      <c r="CD264">
        <v>832.7</v>
      </c>
      <c r="CE264">
        <v>838.3</v>
      </c>
      <c r="CF264">
        <v>844.3</v>
      </c>
      <c r="CG264">
        <v>716.3</v>
      </c>
      <c r="CH264">
        <v>657.3</v>
      </c>
      <c r="CI264">
        <v>627.79999999999995</v>
      </c>
      <c r="CJ264">
        <v>609.29999999999995</v>
      </c>
      <c r="CK264">
        <v>596.79999999999995</v>
      </c>
      <c r="CL264">
        <v>591.70000000000005</v>
      </c>
      <c r="CM264">
        <v>805.9</v>
      </c>
      <c r="CN264">
        <v>690.7</v>
      </c>
      <c r="CO264">
        <v>639.79999999999995</v>
      </c>
      <c r="CP264">
        <v>613.29999999999995</v>
      </c>
      <c r="CQ264">
        <v>595.1</v>
      </c>
      <c r="CR264">
        <v>581.20000000000005</v>
      </c>
      <c r="CS264">
        <v>570.79999999999995</v>
      </c>
      <c r="CT264">
        <v>785.1</v>
      </c>
      <c r="CU264">
        <v>676.1</v>
      </c>
      <c r="CV264">
        <v>626.9</v>
      </c>
      <c r="CW264">
        <v>600</v>
      </c>
      <c r="CX264">
        <v>579.5</v>
      </c>
      <c r="CY264">
        <v>562.20000000000005</v>
      </c>
      <c r="CZ264">
        <v>539.70000000000005</v>
      </c>
      <c r="DA264">
        <v>786.5</v>
      </c>
      <c r="DB264">
        <v>659.5</v>
      </c>
      <c r="DC264">
        <v>607.70000000000005</v>
      </c>
      <c r="DD264">
        <v>579.1</v>
      </c>
      <c r="DE264">
        <v>560.6</v>
      </c>
      <c r="DF264">
        <v>550.4</v>
      </c>
      <c r="DG264">
        <v>526</v>
      </c>
      <c r="DH264">
        <v>769.9</v>
      </c>
      <c r="DI264">
        <v>649.70000000000005</v>
      </c>
      <c r="DJ264">
        <v>599.4</v>
      </c>
      <c r="DK264">
        <v>566.5</v>
      </c>
      <c r="DL264">
        <v>539.29999999999995</v>
      </c>
      <c r="DM264">
        <v>517.1</v>
      </c>
      <c r="DN264">
        <v>485.3</v>
      </c>
      <c r="DO264">
        <v>793.7</v>
      </c>
      <c r="DP264">
        <v>662.4</v>
      </c>
      <c r="DQ264">
        <v>606.79999999999995</v>
      </c>
      <c r="DR264">
        <v>572.70000000000005</v>
      </c>
      <c r="DS264">
        <v>543.6</v>
      </c>
      <c r="DT264">
        <v>517.29999999999995</v>
      </c>
      <c r="DU264">
        <v>469.5</v>
      </c>
      <c r="DV264">
        <v>873.9</v>
      </c>
      <c r="DW264">
        <v>713.1</v>
      </c>
      <c r="DX264">
        <v>631.9</v>
      </c>
      <c r="DY264">
        <v>592.4</v>
      </c>
      <c r="DZ264">
        <v>562</v>
      </c>
      <c r="EA264">
        <v>535.1</v>
      </c>
      <c r="EB264">
        <v>479.7</v>
      </c>
      <c r="EC264">
        <v>1021.9</v>
      </c>
      <c r="ED264">
        <v>804.9</v>
      </c>
      <c r="EE264">
        <v>686.4</v>
      </c>
      <c r="EF264">
        <v>624.1</v>
      </c>
      <c r="EG264">
        <v>589.4</v>
      </c>
      <c r="EH264">
        <v>561.4</v>
      </c>
      <c r="EI264">
        <v>512.5</v>
      </c>
      <c r="EJ264">
        <v>1180</v>
      </c>
      <c r="EK264">
        <v>928.8</v>
      </c>
      <c r="EL264">
        <v>787.6</v>
      </c>
      <c r="EM264">
        <v>696.9</v>
      </c>
      <c r="EN264">
        <v>637.29999999999995</v>
      </c>
      <c r="EO264">
        <v>600.4</v>
      </c>
      <c r="EP264">
        <v>547.70000000000005</v>
      </c>
      <c r="EQ264">
        <v>0.68799999999999994</v>
      </c>
      <c r="ER264">
        <v>0.88600000000000001</v>
      </c>
      <c r="ES264">
        <v>1.0602</v>
      </c>
      <c r="ET264">
        <v>0.60350000000000004</v>
      </c>
      <c r="EU264">
        <v>0.79700000000000004</v>
      </c>
      <c r="EV264">
        <v>0.8931</v>
      </c>
      <c r="EW264">
        <v>0</v>
      </c>
      <c r="EX264">
        <v>0</v>
      </c>
      <c r="EY264">
        <v>2024</v>
      </c>
      <c r="EZ264">
        <v>0.88490000000000002</v>
      </c>
      <c r="FA264">
        <v>678.1</v>
      </c>
      <c r="FB264" t="s">
        <v>6619</v>
      </c>
      <c r="FC264">
        <v>6.8319999999999999</v>
      </c>
      <c r="FD264">
        <v>2266</v>
      </c>
      <c r="FE264">
        <v>14.2</v>
      </c>
      <c r="FF264">
        <v>19.600000000000001</v>
      </c>
      <c r="FG264">
        <v>15.1</v>
      </c>
      <c r="FH264">
        <v>56.1</v>
      </c>
      <c r="FI264">
        <v>0</v>
      </c>
      <c r="FJ264">
        <v>779.3</v>
      </c>
      <c r="FK264">
        <v>623.9</v>
      </c>
      <c r="FL264">
        <v>565.9</v>
      </c>
      <c r="FM264">
        <v>994.2</v>
      </c>
      <c r="FN264">
        <v>752.8</v>
      </c>
      <c r="FO264">
        <v>671.8</v>
      </c>
      <c r="FP264">
        <v>682.2</v>
      </c>
      <c r="FQ264">
        <v>625.1</v>
      </c>
      <c r="FR264">
        <v>0.87949999999999995</v>
      </c>
      <c r="FS264">
        <v>0.95979999999999999</v>
      </c>
      <c r="FT264">
        <v>621.29999999999995</v>
      </c>
      <c r="FU264">
        <v>525.70000000000005</v>
      </c>
      <c r="FV264">
        <v>500.9</v>
      </c>
      <c r="FW264">
        <v>40.200000000000003</v>
      </c>
      <c r="FX264">
        <v>147.1</v>
      </c>
      <c r="FY264">
        <v>844.6</v>
      </c>
      <c r="FZ264">
        <v>581.4</v>
      </c>
      <c r="GA264">
        <v>560.79999999999995</v>
      </c>
      <c r="GB264">
        <v>522.5</v>
      </c>
      <c r="GC264">
        <v>486.9</v>
      </c>
      <c r="GD264">
        <v>463.6</v>
      </c>
      <c r="GE264">
        <v>418.3</v>
      </c>
      <c r="GF264">
        <v>337.1</v>
      </c>
      <c r="GG264">
        <v>344.7</v>
      </c>
      <c r="GH264">
        <v>398</v>
      </c>
    </row>
    <row r="265" spans="1:190" x14ac:dyDescent="0.25">
      <c r="A265" t="s">
        <v>5540</v>
      </c>
      <c r="B265" t="s">
        <v>6495</v>
      </c>
      <c r="C265" t="s">
        <v>6496</v>
      </c>
      <c r="D265" t="s">
        <v>6497</v>
      </c>
      <c r="E265" t="s">
        <v>6498</v>
      </c>
      <c r="F265" t="s">
        <v>3471</v>
      </c>
      <c r="G265" t="s">
        <v>3471</v>
      </c>
      <c r="H265">
        <v>2020</v>
      </c>
      <c r="I265" t="s">
        <v>5540</v>
      </c>
      <c r="J265" t="s">
        <v>5540</v>
      </c>
      <c r="K265" t="s">
        <v>924</v>
      </c>
      <c r="L265" t="s">
        <v>2137</v>
      </c>
      <c r="M265" t="s">
        <v>1782</v>
      </c>
      <c r="N265">
        <v>560</v>
      </c>
      <c r="O265" s="96">
        <v>45400.593518518515</v>
      </c>
      <c r="P265">
        <v>9.6790000000000003</v>
      </c>
      <c r="Q265">
        <v>8.9860000000000007</v>
      </c>
      <c r="R265">
        <v>1.6919999999999999</v>
      </c>
      <c r="S265">
        <v>2.88</v>
      </c>
      <c r="T265">
        <v>2951</v>
      </c>
      <c r="U265">
        <v>0</v>
      </c>
      <c r="V265">
        <v>0</v>
      </c>
      <c r="W265">
        <v>607.29999999999995</v>
      </c>
      <c r="X265">
        <v>0.89139999999999997</v>
      </c>
      <c r="Y265">
        <v>673.1</v>
      </c>
      <c r="Z265">
        <v>1.1001000000000001</v>
      </c>
      <c r="AA265">
        <v>545.4</v>
      </c>
      <c r="AB265">
        <v>957.3</v>
      </c>
      <c r="AC265">
        <v>775.8</v>
      </c>
      <c r="AD265">
        <v>690</v>
      </c>
      <c r="AE265">
        <v>650</v>
      </c>
      <c r="AF265">
        <v>628</v>
      </c>
      <c r="AG265">
        <v>606.29999999999995</v>
      </c>
      <c r="AH265">
        <v>568.20000000000005</v>
      </c>
      <c r="AI265">
        <v>0</v>
      </c>
      <c r="AJ265">
        <v>0</v>
      </c>
      <c r="AK265">
        <v>0</v>
      </c>
      <c r="AL265">
        <v>0</v>
      </c>
      <c r="AM265">
        <v>0</v>
      </c>
      <c r="AN265">
        <v>0</v>
      </c>
      <c r="AO265">
        <v>0</v>
      </c>
      <c r="AP265">
        <v>740.1</v>
      </c>
      <c r="AQ265">
        <v>615.79999999999995</v>
      </c>
      <c r="AR265">
        <v>560.1</v>
      </c>
      <c r="AS265">
        <v>531.1</v>
      </c>
      <c r="AT265">
        <v>512.29999999999995</v>
      </c>
      <c r="AU265">
        <v>496.4</v>
      </c>
      <c r="AV265">
        <v>467.4</v>
      </c>
      <c r="AW265">
        <v>0</v>
      </c>
      <c r="AX265">
        <v>0</v>
      </c>
      <c r="AY265">
        <v>0</v>
      </c>
      <c r="AZ265">
        <v>0</v>
      </c>
      <c r="BA265">
        <v>0</v>
      </c>
      <c r="BB265">
        <v>0</v>
      </c>
      <c r="BC265">
        <v>0</v>
      </c>
      <c r="BD265">
        <v>955.4</v>
      </c>
      <c r="BE265">
        <v>732.2</v>
      </c>
      <c r="BF265">
        <v>626.1</v>
      </c>
      <c r="BG265">
        <v>566.5</v>
      </c>
      <c r="BH265">
        <v>531.70000000000005</v>
      </c>
      <c r="BI265">
        <v>500.9</v>
      </c>
      <c r="BJ265">
        <v>446.5</v>
      </c>
      <c r="BK265">
        <v>43</v>
      </c>
      <c r="BL265">
        <v>40.6</v>
      </c>
      <c r="BM265">
        <v>39</v>
      </c>
      <c r="BN265">
        <v>38.200000000000003</v>
      </c>
      <c r="BO265">
        <v>38.4</v>
      </c>
      <c r="BP265">
        <v>38.200000000000003</v>
      </c>
      <c r="BQ265">
        <v>38.700000000000003</v>
      </c>
      <c r="BR265">
        <v>143.5</v>
      </c>
      <c r="BS265">
        <v>147.6</v>
      </c>
      <c r="BT265">
        <v>149.4</v>
      </c>
      <c r="BU265">
        <v>150.5</v>
      </c>
      <c r="BV265">
        <v>148.69999999999999</v>
      </c>
      <c r="BW265">
        <v>174.8</v>
      </c>
      <c r="BX265">
        <v>142</v>
      </c>
      <c r="BY265">
        <v>976.8</v>
      </c>
      <c r="BZ265">
        <v>809.6</v>
      </c>
      <c r="CA265">
        <v>745.4</v>
      </c>
      <c r="CB265">
        <v>720.9</v>
      </c>
      <c r="CC265">
        <v>708.1</v>
      </c>
      <c r="CD265">
        <v>700.5</v>
      </c>
      <c r="CE265">
        <v>698</v>
      </c>
      <c r="CF265">
        <v>642.70000000000005</v>
      </c>
      <c r="CG265">
        <v>553.1</v>
      </c>
      <c r="CH265">
        <v>520.6</v>
      </c>
      <c r="CI265">
        <v>508.7</v>
      </c>
      <c r="CJ265">
        <v>501.9</v>
      </c>
      <c r="CK265">
        <v>497.5</v>
      </c>
      <c r="CL265">
        <v>493.7</v>
      </c>
      <c r="CM265">
        <v>612.1</v>
      </c>
      <c r="CN265">
        <v>536.6</v>
      </c>
      <c r="CO265">
        <v>507</v>
      </c>
      <c r="CP265">
        <v>494.3</v>
      </c>
      <c r="CQ265">
        <v>486.8</v>
      </c>
      <c r="CR265">
        <v>481.4</v>
      </c>
      <c r="CS265">
        <v>475.9</v>
      </c>
      <c r="CT265">
        <v>594</v>
      </c>
      <c r="CU265">
        <v>526.5</v>
      </c>
      <c r="CV265">
        <v>496.3</v>
      </c>
      <c r="CW265">
        <v>477</v>
      </c>
      <c r="CX265">
        <v>465</v>
      </c>
      <c r="CY265">
        <v>456.7</v>
      </c>
      <c r="CZ265">
        <v>446.1</v>
      </c>
      <c r="DA265">
        <v>607.6</v>
      </c>
      <c r="DB265">
        <v>529.9</v>
      </c>
      <c r="DC265">
        <v>495.8</v>
      </c>
      <c r="DD265">
        <v>471.6</v>
      </c>
      <c r="DE265">
        <v>451.6</v>
      </c>
      <c r="DF265">
        <v>436.5</v>
      </c>
      <c r="DG265">
        <v>417.3</v>
      </c>
      <c r="DH265">
        <v>602.70000000000005</v>
      </c>
      <c r="DI265">
        <v>514.9</v>
      </c>
      <c r="DJ265">
        <v>477.5</v>
      </c>
      <c r="DK265">
        <v>453.3</v>
      </c>
      <c r="DL265">
        <v>436.9</v>
      </c>
      <c r="DM265">
        <v>422.6</v>
      </c>
      <c r="DN265">
        <v>398.1</v>
      </c>
      <c r="DO265">
        <v>617.6</v>
      </c>
      <c r="DP265">
        <v>520.5</v>
      </c>
      <c r="DQ265">
        <v>478.5</v>
      </c>
      <c r="DR265">
        <v>445.8</v>
      </c>
      <c r="DS265">
        <v>419.3</v>
      </c>
      <c r="DT265">
        <v>401.2</v>
      </c>
      <c r="DU265">
        <v>370</v>
      </c>
      <c r="DV265">
        <v>687.7</v>
      </c>
      <c r="DW265">
        <v>556.6</v>
      </c>
      <c r="DX265">
        <v>498.9</v>
      </c>
      <c r="DY265">
        <v>462.6</v>
      </c>
      <c r="DZ265">
        <v>429.1</v>
      </c>
      <c r="EA265">
        <v>396.1</v>
      </c>
      <c r="EB265">
        <v>329.1</v>
      </c>
      <c r="EC265">
        <v>812.2</v>
      </c>
      <c r="ED265">
        <v>642.70000000000005</v>
      </c>
      <c r="EE265">
        <v>549.6</v>
      </c>
      <c r="EF265">
        <v>501.6</v>
      </c>
      <c r="EG265">
        <v>474.4</v>
      </c>
      <c r="EH265">
        <v>450.3</v>
      </c>
      <c r="EI265">
        <v>379.6</v>
      </c>
      <c r="EJ265">
        <v>937.8</v>
      </c>
      <c r="EK265">
        <v>742.1</v>
      </c>
      <c r="EL265">
        <v>634.6</v>
      </c>
      <c r="EM265">
        <v>579</v>
      </c>
      <c r="EN265">
        <v>547.79999999999995</v>
      </c>
      <c r="EO265">
        <v>512.1</v>
      </c>
      <c r="EP265">
        <v>438.4</v>
      </c>
      <c r="EQ265">
        <v>0.88500000000000001</v>
      </c>
      <c r="ER265">
        <v>1.1047</v>
      </c>
      <c r="ES265">
        <v>1.2714000000000001</v>
      </c>
      <c r="ET265">
        <v>0.67049999999999998</v>
      </c>
      <c r="EU265">
        <v>0.92379999999999995</v>
      </c>
      <c r="EV265">
        <v>1.0707</v>
      </c>
      <c r="EW265">
        <v>0</v>
      </c>
      <c r="EX265">
        <v>0</v>
      </c>
      <c r="EY265">
        <v>2024</v>
      </c>
      <c r="EZ265">
        <v>1.0337000000000001</v>
      </c>
      <c r="FA265">
        <v>580.4</v>
      </c>
      <c r="FB265" t="s">
        <v>7135</v>
      </c>
      <c r="FC265">
        <v>10.452999999999999</v>
      </c>
      <c r="FD265">
        <v>9400</v>
      </c>
      <c r="FE265">
        <v>34.5</v>
      </c>
      <c r="FF265">
        <v>44.7</v>
      </c>
      <c r="FG265">
        <v>54.1</v>
      </c>
      <c r="FH265">
        <v>108.8</v>
      </c>
      <c r="FI265">
        <v>96</v>
      </c>
      <c r="FJ265">
        <v>689.6</v>
      </c>
      <c r="FK265">
        <v>528.6</v>
      </c>
      <c r="FL265">
        <v>471.9</v>
      </c>
      <c r="FM265">
        <v>894.9</v>
      </c>
      <c r="FN265">
        <v>649.5</v>
      </c>
      <c r="FO265">
        <v>560.4</v>
      </c>
      <c r="FP265">
        <v>570.4</v>
      </c>
      <c r="FQ265">
        <v>546.79999999999995</v>
      </c>
      <c r="FR265">
        <v>1.0519000000000001</v>
      </c>
      <c r="FS265">
        <v>1.0972</v>
      </c>
      <c r="FT265">
        <v>523.79999999999995</v>
      </c>
      <c r="FU265">
        <v>440.7</v>
      </c>
      <c r="FV265">
        <v>419.9</v>
      </c>
      <c r="FW265">
        <v>38.700000000000003</v>
      </c>
      <c r="FX265">
        <v>178.6</v>
      </c>
      <c r="FY265">
        <v>641.9</v>
      </c>
      <c r="FZ265">
        <v>457.2</v>
      </c>
      <c r="GA265">
        <v>443.4</v>
      </c>
      <c r="GB265">
        <v>420.8</v>
      </c>
      <c r="GC265">
        <v>401</v>
      </c>
      <c r="GD265">
        <v>371.6</v>
      </c>
      <c r="GE265">
        <v>346.7</v>
      </c>
      <c r="GF265">
        <v>347.7</v>
      </c>
      <c r="GG265">
        <v>374.4</v>
      </c>
      <c r="GH265">
        <v>405.8</v>
      </c>
    </row>
    <row r="266" spans="1:190" x14ac:dyDescent="0.25">
      <c r="A266" t="s">
        <v>5540</v>
      </c>
      <c r="B266" t="s">
        <v>6626</v>
      </c>
      <c r="C266" t="s">
        <v>6627</v>
      </c>
      <c r="D266" t="s">
        <v>6628</v>
      </c>
      <c r="E266" t="s">
        <v>6629</v>
      </c>
      <c r="F266" t="s">
        <v>6233</v>
      </c>
      <c r="G266" t="s">
        <v>6630</v>
      </c>
      <c r="H266">
        <v>2023</v>
      </c>
      <c r="I266" t="s">
        <v>5540</v>
      </c>
      <c r="J266" t="s">
        <v>5540</v>
      </c>
      <c r="K266" t="s">
        <v>924</v>
      </c>
      <c r="L266" t="s">
        <v>1698</v>
      </c>
      <c r="M266" t="s">
        <v>971</v>
      </c>
      <c r="N266">
        <v>356</v>
      </c>
      <c r="O266" s="96">
        <v>45382.869363425925</v>
      </c>
      <c r="P266">
        <v>7.0549999999999997</v>
      </c>
      <c r="Q266">
        <v>6.78</v>
      </c>
      <c r="R266">
        <v>1.2869999999999999</v>
      </c>
      <c r="S266">
        <v>2.39</v>
      </c>
      <c r="T266">
        <v>1254</v>
      </c>
      <c r="U266">
        <v>0</v>
      </c>
      <c r="V266">
        <v>0</v>
      </c>
      <c r="W266">
        <v>711</v>
      </c>
      <c r="X266">
        <v>0.76080000000000003</v>
      </c>
      <c r="Y266">
        <v>788.6</v>
      </c>
      <c r="Z266">
        <v>0.9476</v>
      </c>
      <c r="AA266">
        <v>633.20000000000005</v>
      </c>
      <c r="AB266">
        <v>1172.2</v>
      </c>
      <c r="AC266">
        <v>941.6</v>
      </c>
      <c r="AD266">
        <v>818.2</v>
      </c>
      <c r="AE266">
        <v>756.1</v>
      </c>
      <c r="AF266">
        <v>716.9</v>
      </c>
      <c r="AG266">
        <v>690.6</v>
      </c>
      <c r="AH266">
        <v>659.5</v>
      </c>
      <c r="AI266">
        <v>0</v>
      </c>
      <c r="AJ266">
        <v>0</v>
      </c>
      <c r="AK266">
        <v>0</v>
      </c>
      <c r="AL266">
        <v>0</v>
      </c>
      <c r="AM266">
        <v>0</v>
      </c>
      <c r="AN266">
        <v>0</v>
      </c>
      <c r="AO266">
        <v>0</v>
      </c>
      <c r="AP266">
        <v>893.7</v>
      </c>
      <c r="AQ266">
        <v>735.6</v>
      </c>
      <c r="AR266">
        <v>656.5</v>
      </c>
      <c r="AS266">
        <v>612.70000000000005</v>
      </c>
      <c r="AT266">
        <v>584.70000000000005</v>
      </c>
      <c r="AU266">
        <v>563.70000000000005</v>
      </c>
      <c r="AV266">
        <v>531</v>
      </c>
      <c r="AW266">
        <v>0</v>
      </c>
      <c r="AX266">
        <v>0</v>
      </c>
      <c r="AY266">
        <v>0</v>
      </c>
      <c r="AZ266">
        <v>0</v>
      </c>
      <c r="BA266">
        <v>0</v>
      </c>
      <c r="BB266">
        <v>0</v>
      </c>
      <c r="BC266">
        <v>0</v>
      </c>
      <c r="BD266">
        <v>1164.3</v>
      </c>
      <c r="BE266">
        <v>883.1</v>
      </c>
      <c r="BF266">
        <v>738.2</v>
      </c>
      <c r="BG266">
        <v>655.20000000000005</v>
      </c>
      <c r="BH266">
        <v>608.29999999999995</v>
      </c>
      <c r="BI266">
        <v>569</v>
      </c>
      <c r="BJ266">
        <v>499</v>
      </c>
      <c r="BK266">
        <v>44.4</v>
      </c>
      <c r="BL266">
        <v>42.4</v>
      </c>
      <c r="BM266">
        <v>40.6</v>
      </c>
      <c r="BN266">
        <v>38.799999999999997</v>
      </c>
      <c r="BO266">
        <v>38.5</v>
      </c>
      <c r="BP266">
        <v>38.5</v>
      </c>
      <c r="BQ266">
        <v>39.1</v>
      </c>
      <c r="BR266">
        <v>145.30000000000001</v>
      </c>
      <c r="BS266">
        <v>147.6</v>
      </c>
      <c r="BT266">
        <v>148.5</v>
      </c>
      <c r="BU266">
        <v>149.5</v>
      </c>
      <c r="BV266">
        <v>174.1</v>
      </c>
      <c r="BW266">
        <v>176.1</v>
      </c>
      <c r="BX266">
        <v>175.7</v>
      </c>
      <c r="BY266">
        <v>1251.4000000000001</v>
      </c>
      <c r="BZ266">
        <v>1020.5</v>
      </c>
      <c r="CA266">
        <v>894.3</v>
      </c>
      <c r="CB266">
        <v>829.3</v>
      </c>
      <c r="CC266">
        <v>809.2</v>
      </c>
      <c r="CD266">
        <v>799.8</v>
      </c>
      <c r="CE266">
        <v>800.2</v>
      </c>
      <c r="CF266">
        <v>811.3</v>
      </c>
      <c r="CG266">
        <v>678.1</v>
      </c>
      <c r="CH266">
        <v>616.20000000000005</v>
      </c>
      <c r="CI266">
        <v>585.5</v>
      </c>
      <c r="CJ266">
        <v>573.29999999999995</v>
      </c>
      <c r="CK266">
        <v>566.6</v>
      </c>
      <c r="CL266">
        <v>561.4</v>
      </c>
      <c r="CM266">
        <v>766.7</v>
      </c>
      <c r="CN266">
        <v>650.5</v>
      </c>
      <c r="CO266">
        <v>599.4</v>
      </c>
      <c r="CP266">
        <v>570.4</v>
      </c>
      <c r="CQ266">
        <v>554.29999999999995</v>
      </c>
      <c r="CR266">
        <v>546</v>
      </c>
      <c r="CS266">
        <v>537.29999999999995</v>
      </c>
      <c r="CT266">
        <v>713.8</v>
      </c>
      <c r="CU266">
        <v>612.4</v>
      </c>
      <c r="CV266">
        <v>577.20000000000005</v>
      </c>
      <c r="CW266">
        <v>555.79999999999995</v>
      </c>
      <c r="CX266">
        <v>530.79999999999995</v>
      </c>
      <c r="CY266">
        <v>514.70000000000005</v>
      </c>
      <c r="CZ266">
        <v>498.6</v>
      </c>
      <c r="DA266">
        <v>677.4</v>
      </c>
      <c r="DB266">
        <v>590.6</v>
      </c>
      <c r="DC266">
        <v>550</v>
      </c>
      <c r="DD266">
        <v>526.6</v>
      </c>
      <c r="DE266">
        <v>511.7</v>
      </c>
      <c r="DF266">
        <v>499.9</v>
      </c>
      <c r="DG266">
        <v>464.4</v>
      </c>
      <c r="DH266">
        <v>690.4</v>
      </c>
      <c r="DI266">
        <v>593.70000000000005</v>
      </c>
      <c r="DJ266">
        <v>545.9</v>
      </c>
      <c r="DK266">
        <v>506.9</v>
      </c>
      <c r="DL266">
        <v>473.9</v>
      </c>
      <c r="DM266">
        <v>447.8</v>
      </c>
      <c r="DN266">
        <v>411.4</v>
      </c>
      <c r="DO266">
        <v>721.3</v>
      </c>
      <c r="DP266">
        <v>609.29999999999995</v>
      </c>
      <c r="DQ266">
        <v>556.70000000000005</v>
      </c>
      <c r="DR266">
        <v>513.79999999999995</v>
      </c>
      <c r="DS266">
        <v>476</v>
      </c>
      <c r="DT266">
        <v>438.4</v>
      </c>
      <c r="DU266">
        <v>371.8</v>
      </c>
      <c r="DV266">
        <v>806.1</v>
      </c>
      <c r="DW266">
        <v>654.4</v>
      </c>
      <c r="DX266">
        <v>584.20000000000005</v>
      </c>
      <c r="DY266">
        <v>540.20000000000005</v>
      </c>
      <c r="DZ266">
        <v>501.2</v>
      </c>
      <c r="EA266">
        <v>464</v>
      </c>
      <c r="EB266">
        <v>379</v>
      </c>
      <c r="EC266">
        <v>946.6</v>
      </c>
      <c r="ED266">
        <v>747</v>
      </c>
      <c r="EE266">
        <v>642.70000000000005</v>
      </c>
      <c r="EF266">
        <v>591.29999999999995</v>
      </c>
      <c r="EG266">
        <v>557.6</v>
      </c>
      <c r="EH266">
        <v>526.9</v>
      </c>
      <c r="EI266">
        <v>469.7</v>
      </c>
      <c r="EJ266">
        <v>1093.0999999999999</v>
      </c>
      <c r="EK266">
        <v>862.6</v>
      </c>
      <c r="EL266">
        <v>742.2</v>
      </c>
      <c r="EM266">
        <v>682.8</v>
      </c>
      <c r="EN266">
        <v>624.6</v>
      </c>
      <c r="EO266">
        <v>581.4</v>
      </c>
      <c r="EP266">
        <v>518.9</v>
      </c>
      <c r="EQ266">
        <v>0.73650000000000004</v>
      </c>
      <c r="ER266">
        <v>0.9516</v>
      </c>
      <c r="ES266">
        <v>1.2088000000000001</v>
      </c>
      <c r="ET266">
        <v>0.62460000000000004</v>
      </c>
      <c r="EU266">
        <v>0.86509999999999998</v>
      </c>
      <c r="EV266">
        <v>1.0106999999999999</v>
      </c>
      <c r="EW266">
        <v>0</v>
      </c>
      <c r="EX266">
        <v>0</v>
      </c>
      <c r="EY266">
        <v>2024</v>
      </c>
      <c r="EZ266">
        <v>0.97409999999999997</v>
      </c>
      <c r="FA266">
        <v>615.9</v>
      </c>
      <c r="FB266" t="s">
        <v>6766</v>
      </c>
      <c r="FC266">
        <v>9.36</v>
      </c>
      <c r="FD266">
        <v>7534</v>
      </c>
      <c r="FE266">
        <v>29.9</v>
      </c>
      <c r="FF266">
        <v>38.200000000000003</v>
      </c>
      <c r="FG266">
        <v>26.8</v>
      </c>
      <c r="FH266">
        <v>89.5</v>
      </c>
      <c r="FI266">
        <v>68.900000000000006</v>
      </c>
      <c r="FJ266">
        <v>741.4</v>
      </c>
      <c r="FK266">
        <v>560.6</v>
      </c>
      <c r="FL266">
        <v>496.4</v>
      </c>
      <c r="FM266">
        <v>960.6</v>
      </c>
      <c r="FN266">
        <v>693.6</v>
      </c>
      <c r="FO266">
        <v>593.6</v>
      </c>
      <c r="FP266">
        <v>612.5</v>
      </c>
      <c r="FQ266">
        <v>573.79999999999995</v>
      </c>
      <c r="FR266">
        <v>0.97950000000000004</v>
      </c>
      <c r="FS266">
        <v>1.0457000000000001</v>
      </c>
      <c r="FT266">
        <v>554.4</v>
      </c>
      <c r="FU266">
        <v>464.5</v>
      </c>
      <c r="FV266">
        <v>442.6</v>
      </c>
      <c r="FW266">
        <v>38.700000000000003</v>
      </c>
      <c r="FX266">
        <v>178.1</v>
      </c>
      <c r="FY266">
        <v>694.1</v>
      </c>
      <c r="FZ266">
        <v>485.9</v>
      </c>
      <c r="GA266">
        <v>470.4</v>
      </c>
      <c r="GB266">
        <v>444</v>
      </c>
      <c r="GC266">
        <v>419.3</v>
      </c>
      <c r="GD266">
        <v>383.6</v>
      </c>
      <c r="GE266">
        <v>368.3</v>
      </c>
      <c r="GF266">
        <v>358.6</v>
      </c>
      <c r="GG266">
        <v>382</v>
      </c>
      <c r="GH266">
        <v>414.7</v>
      </c>
    </row>
    <row r="267" spans="1:190" x14ac:dyDescent="0.25">
      <c r="A267" t="s">
        <v>5540</v>
      </c>
      <c r="B267" t="s">
        <v>6182</v>
      </c>
      <c r="C267" t="s">
        <v>5862</v>
      </c>
      <c r="D267" t="s">
        <v>5863</v>
      </c>
      <c r="E267" t="s">
        <v>5864</v>
      </c>
      <c r="F267" t="s">
        <v>2431</v>
      </c>
      <c r="G267" t="s">
        <v>2432</v>
      </c>
      <c r="H267">
        <v>2014</v>
      </c>
      <c r="I267" t="s">
        <v>5540</v>
      </c>
      <c r="J267" t="s">
        <v>5540</v>
      </c>
      <c r="K267" t="s">
        <v>924</v>
      </c>
      <c r="L267" t="s">
        <v>1698</v>
      </c>
      <c r="M267" t="s">
        <v>1782</v>
      </c>
      <c r="N267">
        <v>299</v>
      </c>
      <c r="O267" s="96">
        <v>45382.878321759257</v>
      </c>
      <c r="P267">
        <v>7.2</v>
      </c>
      <c r="Q267">
        <v>5.992</v>
      </c>
      <c r="R267">
        <v>1.1040000000000001</v>
      </c>
      <c r="S267">
        <v>2.23</v>
      </c>
      <c r="T267">
        <v>1248</v>
      </c>
      <c r="U267">
        <v>0</v>
      </c>
      <c r="V267">
        <v>0</v>
      </c>
      <c r="W267">
        <v>764</v>
      </c>
      <c r="X267">
        <v>0.71940000000000004</v>
      </c>
      <c r="Y267">
        <v>834.1</v>
      </c>
      <c r="Z267">
        <v>0.87790000000000001</v>
      </c>
      <c r="AA267">
        <v>683.4</v>
      </c>
      <c r="AB267">
        <v>1226.5</v>
      </c>
      <c r="AC267">
        <v>997.1</v>
      </c>
      <c r="AD267">
        <v>869.4</v>
      </c>
      <c r="AE267">
        <v>795.3</v>
      </c>
      <c r="AF267">
        <v>757.3</v>
      </c>
      <c r="AG267">
        <v>735.8</v>
      </c>
      <c r="AH267">
        <v>710.5</v>
      </c>
      <c r="AI267">
        <v>0</v>
      </c>
      <c r="AJ267">
        <v>0</v>
      </c>
      <c r="AK267">
        <v>0</v>
      </c>
      <c r="AL267">
        <v>0</v>
      </c>
      <c r="AM267">
        <v>0</v>
      </c>
      <c r="AN267">
        <v>0</v>
      </c>
      <c r="AO267">
        <v>0</v>
      </c>
      <c r="AP267">
        <v>944.5</v>
      </c>
      <c r="AQ267">
        <v>784.2</v>
      </c>
      <c r="AR267">
        <v>704.8</v>
      </c>
      <c r="AS267">
        <v>660.6</v>
      </c>
      <c r="AT267">
        <v>635.9</v>
      </c>
      <c r="AU267">
        <v>618.29999999999995</v>
      </c>
      <c r="AV267">
        <v>592.6</v>
      </c>
      <c r="AW267">
        <v>0</v>
      </c>
      <c r="AX267">
        <v>0</v>
      </c>
      <c r="AY267">
        <v>0</v>
      </c>
      <c r="AZ267">
        <v>0</v>
      </c>
      <c r="BA267">
        <v>0</v>
      </c>
      <c r="BB267">
        <v>0</v>
      </c>
      <c r="BC267">
        <v>0</v>
      </c>
      <c r="BD267">
        <v>1218</v>
      </c>
      <c r="BE267">
        <v>936.3</v>
      </c>
      <c r="BF267">
        <v>787.9</v>
      </c>
      <c r="BG267">
        <v>703.6</v>
      </c>
      <c r="BH267">
        <v>659.3</v>
      </c>
      <c r="BI267">
        <v>624</v>
      </c>
      <c r="BJ267">
        <v>562.4</v>
      </c>
      <c r="BK267">
        <v>44.3</v>
      </c>
      <c r="BL267">
        <v>43</v>
      </c>
      <c r="BM267">
        <v>41.2</v>
      </c>
      <c r="BN267">
        <v>39.6</v>
      </c>
      <c r="BO267">
        <v>39.4</v>
      </c>
      <c r="BP267">
        <v>39.4</v>
      </c>
      <c r="BQ267">
        <v>40.299999999999997</v>
      </c>
      <c r="BR267">
        <v>146</v>
      </c>
      <c r="BS267">
        <v>147.1</v>
      </c>
      <c r="BT267">
        <v>154.6</v>
      </c>
      <c r="BU267">
        <v>166.7</v>
      </c>
      <c r="BV267">
        <v>177.7</v>
      </c>
      <c r="BW267">
        <v>178.6</v>
      </c>
      <c r="BX267">
        <v>178.6</v>
      </c>
      <c r="BY267">
        <v>1311.5</v>
      </c>
      <c r="BZ267">
        <v>1084.3</v>
      </c>
      <c r="CA267">
        <v>964.1</v>
      </c>
      <c r="CB267">
        <v>904</v>
      </c>
      <c r="CC267">
        <v>883.6</v>
      </c>
      <c r="CD267">
        <v>875.5</v>
      </c>
      <c r="CE267">
        <v>880.1</v>
      </c>
      <c r="CF267">
        <v>852.8</v>
      </c>
      <c r="CG267">
        <v>717.3</v>
      </c>
      <c r="CH267">
        <v>661.6</v>
      </c>
      <c r="CI267">
        <v>635.79999999999995</v>
      </c>
      <c r="CJ267">
        <v>622.9</v>
      </c>
      <c r="CK267">
        <v>617.5</v>
      </c>
      <c r="CL267">
        <v>613.20000000000005</v>
      </c>
      <c r="CM267">
        <v>808.1</v>
      </c>
      <c r="CN267">
        <v>689.8</v>
      </c>
      <c r="CO267">
        <v>643.9</v>
      </c>
      <c r="CP267">
        <v>620.6</v>
      </c>
      <c r="CQ267">
        <v>606.4</v>
      </c>
      <c r="CR267">
        <v>599.1</v>
      </c>
      <c r="CS267">
        <v>591.70000000000005</v>
      </c>
      <c r="CT267">
        <v>785.4</v>
      </c>
      <c r="CU267">
        <v>675.3</v>
      </c>
      <c r="CV267">
        <v>630.20000000000005</v>
      </c>
      <c r="CW267">
        <v>605.29999999999995</v>
      </c>
      <c r="CX267">
        <v>587.1</v>
      </c>
      <c r="CY267">
        <v>573.70000000000005</v>
      </c>
      <c r="CZ267">
        <v>559</v>
      </c>
      <c r="DA267">
        <v>751.8</v>
      </c>
      <c r="DB267">
        <v>647.79999999999995</v>
      </c>
      <c r="DC267">
        <v>608.4</v>
      </c>
      <c r="DD267">
        <v>586.9</v>
      </c>
      <c r="DE267">
        <v>574.5</v>
      </c>
      <c r="DF267">
        <v>560.9</v>
      </c>
      <c r="DG267">
        <v>534.29999999999995</v>
      </c>
      <c r="DH267">
        <v>739.8</v>
      </c>
      <c r="DI267">
        <v>636.70000000000005</v>
      </c>
      <c r="DJ267">
        <v>593.9</v>
      </c>
      <c r="DK267">
        <v>563.4</v>
      </c>
      <c r="DL267">
        <v>540</v>
      </c>
      <c r="DM267">
        <v>520.20000000000005</v>
      </c>
      <c r="DN267">
        <v>493.8</v>
      </c>
      <c r="DO267">
        <v>761.7</v>
      </c>
      <c r="DP267">
        <v>647.1</v>
      </c>
      <c r="DQ267">
        <v>598.70000000000005</v>
      </c>
      <c r="DR267">
        <v>564.6</v>
      </c>
      <c r="DS267">
        <v>535.9</v>
      </c>
      <c r="DT267">
        <v>509.7</v>
      </c>
      <c r="DU267">
        <v>461.9</v>
      </c>
      <c r="DV267">
        <v>837.8</v>
      </c>
      <c r="DW267">
        <v>692.7</v>
      </c>
      <c r="DX267">
        <v>622.9</v>
      </c>
      <c r="DY267">
        <v>585.6</v>
      </c>
      <c r="DZ267">
        <v>553.79999999999995</v>
      </c>
      <c r="EA267">
        <v>524.4</v>
      </c>
      <c r="EB267">
        <v>461.1</v>
      </c>
      <c r="EC267">
        <v>988.6</v>
      </c>
      <c r="ED267">
        <v>788</v>
      </c>
      <c r="EE267">
        <v>675.2</v>
      </c>
      <c r="EF267">
        <v>619.20000000000005</v>
      </c>
      <c r="EG267">
        <v>585.20000000000005</v>
      </c>
      <c r="EH267">
        <v>555.70000000000005</v>
      </c>
      <c r="EI267">
        <v>500.5</v>
      </c>
      <c r="EJ267">
        <v>1141.5999999999999</v>
      </c>
      <c r="EK267">
        <v>909.9</v>
      </c>
      <c r="EL267">
        <v>774.6</v>
      </c>
      <c r="EM267">
        <v>686.6</v>
      </c>
      <c r="EN267">
        <v>631</v>
      </c>
      <c r="EO267">
        <v>596.1</v>
      </c>
      <c r="EP267">
        <v>541</v>
      </c>
      <c r="EQ267">
        <v>0.69420000000000004</v>
      </c>
      <c r="ER267">
        <v>0.8831</v>
      </c>
      <c r="ES267">
        <v>1.2407999999999999</v>
      </c>
      <c r="ET267">
        <v>0.69179999999999997</v>
      </c>
      <c r="EU267">
        <v>0.88229999999999997</v>
      </c>
      <c r="EV267">
        <v>1.0032000000000001</v>
      </c>
      <c r="EW267">
        <v>0</v>
      </c>
      <c r="EX267">
        <v>0</v>
      </c>
      <c r="EY267">
        <v>2024</v>
      </c>
      <c r="EZ267">
        <v>1.0104</v>
      </c>
      <c r="FA267">
        <v>593.79999999999995</v>
      </c>
      <c r="FB267" t="s">
        <v>6725</v>
      </c>
      <c r="FC267">
        <v>8.7360000000000007</v>
      </c>
      <c r="FD267">
        <v>2476</v>
      </c>
      <c r="FE267">
        <v>15.9</v>
      </c>
      <c r="FF267">
        <v>26.5</v>
      </c>
      <c r="FG267">
        <v>13.3</v>
      </c>
      <c r="FH267">
        <v>0</v>
      </c>
      <c r="FI267">
        <v>0</v>
      </c>
      <c r="FJ267">
        <v>663.5</v>
      </c>
      <c r="FK267">
        <v>543.20000000000005</v>
      </c>
      <c r="FL267">
        <v>483.6</v>
      </c>
      <c r="FM267">
        <v>867.3</v>
      </c>
      <c r="FN267">
        <v>680</v>
      </c>
      <c r="FO267">
        <v>598.1</v>
      </c>
      <c r="FP267">
        <v>591.1</v>
      </c>
      <c r="FQ267">
        <v>546.4</v>
      </c>
      <c r="FR267">
        <v>1.0149999999999999</v>
      </c>
      <c r="FS267">
        <v>1.0981000000000001</v>
      </c>
      <c r="FT267">
        <v>532.6</v>
      </c>
      <c r="FU267">
        <v>436.5</v>
      </c>
      <c r="FV267">
        <v>408.8</v>
      </c>
      <c r="FW267">
        <v>41.5</v>
      </c>
      <c r="FX267">
        <v>144.69999999999999</v>
      </c>
      <c r="FY267">
        <v>739</v>
      </c>
      <c r="FZ267">
        <v>499.2</v>
      </c>
      <c r="GA267">
        <v>474.4</v>
      </c>
      <c r="GB267">
        <v>432.4</v>
      </c>
      <c r="GC267">
        <v>387.7</v>
      </c>
      <c r="GD267">
        <v>344</v>
      </c>
      <c r="GE267">
        <v>311.39999999999998</v>
      </c>
      <c r="GF267">
        <v>261.39999999999998</v>
      </c>
      <c r="GG267">
        <v>282.60000000000002</v>
      </c>
      <c r="GH267">
        <v>326.3</v>
      </c>
    </row>
    <row r="268" spans="1:190" x14ac:dyDescent="0.25">
      <c r="A268" t="s">
        <v>5540</v>
      </c>
      <c r="B268" t="s">
        <v>6229</v>
      </c>
      <c r="C268" t="s">
        <v>6230</v>
      </c>
      <c r="D268" t="s">
        <v>6231</v>
      </c>
      <c r="E268" t="s">
        <v>6232</v>
      </c>
      <c r="F268" t="s">
        <v>3471</v>
      </c>
      <c r="G268" t="s">
        <v>6233</v>
      </c>
      <c r="H268">
        <v>2021</v>
      </c>
      <c r="I268" t="s">
        <v>5540</v>
      </c>
      <c r="J268" t="s">
        <v>5540</v>
      </c>
      <c r="K268" t="s">
        <v>924</v>
      </c>
      <c r="L268" t="s">
        <v>1698</v>
      </c>
      <c r="M268" t="s">
        <v>1781</v>
      </c>
      <c r="N268">
        <v>554</v>
      </c>
      <c r="O268" s="96">
        <v>45413.812152777777</v>
      </c>
      <c r="P268">
        <v>9.6790000000000003</v>
      </c>
      <c r="Q268">
        <v>9.0399999999999991</v>
      </c>
      <c r="R268">
        <v>2.004</v>
      </c>
      <c r="S268">
        <v>2.88</v>
      </c>
      <c r="T268">
        <v>2997</v>
      </c>
      <c r="U268">
        <v>0</v>
      </c>
      <c r="V268">
        <v>0.17</v>
      </c>
      <c r="W268">
        <v>614.9</v>
      </c>
      <c r="X268">
        <v>0.88539999999999996</v>
      </c>
      <c r="Y268">
        <v>677.6</v>
      </c>
      <c r="Z268">
        <v>1.0940000000000001</v>
      </c>
      <c r="AA268">
        <v>548.5</v>
      </c>
      <c r="AB268">
        <v>998.9</v>
      </c>
      <c r="AC268">
        <v>801.7</v>
      </c>
      <c r="AD268">
        <v>697.6</v>
      </c>
      <c r="AE268">
        <v>649</v>
      </c>
      <c r="AF268">
        <v>624.5</v>
      </c>
      <c r="AG268">
        <v>599.5</v>
      </c>
      <c r="AH268">
        <v>568.9</v>
      </c>
      <c r="AI268">
        <v>0</v>
      </c>
      <c r="AJ268">
        <v>0</v>
      </c>
      <c r="AK268">
        <v>0</v>
      </c>
      <c r="AL268">
        <v>0</v>
      </c>
      <c r="AM268">
        <v>0</v>
      </c>
      <c r="AN268">
        <v>0</v>
      </c>
      <c r="AO268">
        <v>0</v>
      </c>
      <c r="AP268">
        <v>770.5</v>
      </c>
      <c r="AQ268">
        <v>632.4</v>
      </c>
      <c r="AR268">
        <v>565.1</v>
      </c>
      <c r="AS268">
        <v>531.1</v>
      </c>
      <c r="AT268">
        <v>509.8</v>
      </c>
      <c r="AU268">
        <v>491.8</v>
      </c>
      <c r="AV268">
        <v>463.8</v>
      </c>
      <c r="AW268">
        <v>0</v>
      </c>
      <c r="AX268">
        <v>0</v>
      </c>
      <c r="AY268">
        <v>0</v>
      </c>
      <c r="AZ268">
        <v>0</v>
      </c>
      <c r="BA268">
        <v>0</v>
      </c>
      <c r="BB268">
        <v>0</v>
      </c>
      <c r="BC268">
        <v>0</v>
      </c>
      <c r="BD268">
        <v>995.8</v>
      </c>
      <c r="BE268">
        <v>755</v>
      </c>
      <c r="BF268">
        <v>632.5</v>
      </c>
      <c r="BG268">
        <v>566.4</v>
      </c>
      <c r="BH268">
        <v>529.6</v>
      </c>
      <c r="BI268">
        <v>495.9</v>
      </c>
      <c r="BJ268">
        <v>441.8</v>
      </c>
      <c r="BK268">
        <v>43.5</v>
      </c>
      <c r="BL268">
        <v>40.799999999999997</v>
      </c>
      <c r="BM268">
        <v>39</v>
      </c>
      <c r="BN268">
        <v>38</v>
      </c>
      <c r="BO268">
        <v>37.5</v>
      </c>
      <c r="BP268">
        <v>37.299999999999997</v>
      </c>
      <c r="BQ268">
        <v>37.5</v>
      </c>
      <c r="BR268">
        <v>143.5</v>
      </c>
      <c r="BS268">
        <v>147.30000000000001</v>
      </c>
      <c r="BT268">
        <v>149.19999999999999</v>
      </c>
      <c r="BU268">
        <v>150.1</v>
      </c>
      <c r="BV268">
        <v>149.80000000000001</v>
      </c>
      <c r="BW268">
        <v>174.3</v>
      </c>
      <c r="BX268">
        <v>142.30000000000001</v>
      </c>
      <c r="BY268">
        <v>1030.2</v>
      </c>
      <c r="BZ268">
        <v>842.1</v>
      </c>
      <c r="CA268">
        <v>747.3</v>
      </c>
      <c r="CB268">
        <v>707.6</v>
      </c>
      <c r="CC268">
        <v>690.4</v>
      </c>
      <c r="CD268">
        <v>681.1</v>
      </c>
      <c r="CE268">
        <v>675.5</v>
      </c>
      <c r="CF268">
        <v>674.7</v>
      </c>
      <c r="CG268">
        <v>570.70000000000005</v>
      </c>
      <c r="CH268">
        <v>523.4</v>
      </c>
      <c r="CI268">
        <v>502.9</v>
      </c>
      <c r="CJ268">
        <v>494</v>
      </c>
      <c r="CK268">
        <v>488.6</v>
      </c>
      <c r="CL268">
        <v>483.4</v>
      </c>
      <c r="CM268">
        <v>640</v>
      </c>
      <c r="CN268">
        <v>550.4</v>
      </c>
      <c r="CO268">
        <v>510.8</v>
      </c>
      <c r="CP268">
        <v>490.2</v>
      </c>
      <c r="CQ268">
        <v>479.2</v>
      </c>
      <c r="CR268">
        <v>472.9</v>
      </c>
      <c r="CS268">
        <v>465.8</v>
      </c>
      <c r="CT268">
        <v>619.6</v>
      </c>
      <c r="CU268">
        <v>537.1</v>
      </c>
      <c r="CV268">
        <v>501.8</v>
      </c>
      <c r="CW268">
        <v>478.3</v>
      </c>
      <c r="CX268">
        <v>460.8</v>
      </c>
      <c r="CY268">
        <v>449.3</v>
      </c>
      <c r="CZ268">
        <v>436.7</v>
      </c>
      <c r="DA268">
        <v>628</v>
      </c>
      <c r="DB268">
        <v>531.4</v>
      </c>
      <c r="DC268">
        <v>492.8</v>
      </c>
      <c r="DD268">
        <v>475.6</v>
      </c>
      <c r="DE268">
        <v>455.5</v>
      </c>
      <c r="DF268">
        <v>436.5</v>
      </c>
      <c r="DG268">
        <v>410.3</v>
      </c>
      <c r="DH268">
        <v>620.79999999999995</v>
      </c>
      <c r="DI268">
        <v>521.9</v>
      </c>
      <c r="DJ268">
        <v>480.4</v>
      </c>
      <c r="DK268">
        <v>449.9</v>
      </c>
      <c r="DL268">
        <v>427.1</v>
      </c>
      <c r="DM268">
        <v>412.5</v>
      </c>
      <c r="DN268">
        <v>386.6</v>
      </c>
      <c r="DO268">
        <v>638.29999999999995</v>
      </c>
      <c r="DP268">
        <v>530.9</v>
      </c>
      <c r="DQ268">
        <v>485.4</v>
      </c>
      <c r="DR268">
        <v>451.9</v>
      </c>
      <c r="DS268">
        <v>421.9</v>
      </c>
      <c r="DT268">
        <v>393.9</v>
      </c>
      <c r="DU268">
        <v>358</v>
      </c>
      <c r="DV268">
        <v>709.1</v>
      </c>
      <c r="DW268">
        <v>571.6</v>
      </c>
      <c r="DX268">
        <v>507.9</v>
      </c>
      <c r="DY268">
        <v>472.1</v>
      </c>
      <c r="DZ268">
        <v>439.8</v>
      </c>
      <c r="EA268">
        <v>408.7</v>
      </c>
      <c r="EB268">
        <v>342.6</v>
      </c>
      <c r="EC268">
        <v>838</v>
      </c>
      <c r="ED268">
        <v>659.3</v>
      </c>
      <c r="EE268">
        <v>561.20000000000005</v>
      </c>
      <c r="EF268">
        <v>511.3</v>
      </c>
      <c r="EG268">
        <v>483.8</v>
      </c>
      <c r="EH268">
        <v>460.1</v>
      </c>
      <c r="EI268">
        <v>400.4</v>
      </c>
      <c r="EJ268">
        <v>967.7</v>
      </c>
      <c r="EK268">
        <v>761.3</v>
      </c>
      <c r="EL268">
        <v>648</v>
      </c>
      <c r="EM268">
        <v>590.4</v>
      </c>
      <c r="EN268">
        <v>558.6</v>
      </c>
      <c r="EO268">
        <v>517.9</v>
      </c>
      <c r="EP268">
        <v>462.3</v>
      </c>
      <c r="EQ268">
        <v>0.85540000000000005</v>
      </c>
      <c r="ER268">
        <v>1.0998000000000001</v>
      </c>
      <c r="ES268">
        <v>0.99399999999999999</v>
      </c>
      <c r="ET268">
        <v>0.55259999999999998</v>
      </c>
      <c r="EU268">
        <v>0.73619999999999997</v>
      </c>
      <c r="EV268">
        <v>0.8236</v>
      </c>
      <c r="EW268">
        <v>0</v>
      </c>
      <c r="EX268">
        <v>0</v>
      </c>
      <c r="EY268">
        <v>2024</v>
      </c>
      <c r="EZ268">
        <v>0.81840000000000002</v>
      </c>
      <c r="FA268">
        <v>733.2</v>
      </c>
      <c r="FB268" t="s">
        <v>7098</v>
      </c>
      <c r="FC268">
        <v>5.8440000000000003</v>
      </c>
      <c r="FD268">
        <v>1266</v>
      </c>
      <c r="FE268">
        <v>10.7</v>
      </c>
      <c r="FF268">
        <v>16.5</v>
      </c>
      <c r="FG268">
        <v>10.7</v>
      </c>
      <c r="FH268">
        <v>25</v>
      </c>
      <c r="FI268">
        <v>0</v>
      </c>
      <c r="FJ268">
        <v>850.9</v>
      </c>
      <c r="FK268">
        <v>674.5</v>
      </c>
      <c r="FL268">
        <v>603.6</v>
      </c>
      <c r="FM268">
        <v>1085.8</v>
      </c>
      <c r="FN268">
        <v>815</v>
      </c>
      <c r="FO268">
        <v>728.5</v>
      </c>
      <c r="FP268">
        <v>733.5</v>
      </c>
      <c r="FQ268">
        <v>684.2</v>
      </c>
      <c r="FR268">
        <v>0.81799999999999995</v>
      </c>
      <c r="FS268">
        <v>0.87690000000000001</v>
      </c>
      <c r="FT268">
        <v>655.8</v>
      </c>
      <c r="FU268">
        <v>536.4</v>
      </c>
      <c r="FV268">
        <v>501.7</v>
      </c>
      <c r="FW268">
        <v>41.5</v>
      </c>
      <c r="FX268">
        <v>141.80000000000001</v>
      </c>
      <c r="FY268">
        <v>896.8</v>
      </c>
      <c r="FZ268">
        <v>615.4</v>
      </c>
      <c r="GA268">
        <v>590.29999999999995</v>
      </c>
      <c r="GB268">
        <v>548.20000000000005</v>
      </c>
      <c r="GC268">
        <v>494.8</v>
      </c>
      <c r="GD268">
        <v>410.1</v>
      </c>
      <c r="GE268">
        <v>352.4</v>
      </c>
      <c r="GF268">
        <v>306.10000000000002</v>
      </c>
      <c r="GG268">
        <v>359.3</v>
      </c>
      <c r="GH268">
        <v>414.9</v>
      </c>
    </row>
    <row r="269" spans="1:190" x14ac:dyDescent="0.25">
      <c r="A269" t="s">
        <v>5665</v>
      </c>
      <c r="B269" t="s">
        <v>7142</v>
      </c>
      <c r="C269" t="s">
        <v>146</v>
      </c>
      <c r="D269" t="s">
        <v>2070</v>
      </c>
      <c r="E269" t="s">
        <v>303</v>
      </c>
      <c r="F269" t="s">
        <v>279</v>
      </c>
      <c r="G269" t="s">
        <v>1938</v>
      </c>
      <c r="H269">
        <v>2005</v>
      </c>
      <c r="I269" t="s">
        <v>5540</v>
      </c>
      <c r="J269" t="s">
        <v>5540</v>
      </c>
      <c r="K269" t="s">
        <v>924</v>
      </c>
      <c r="L269" t="s">
        <v>1698</v>
      </c>
      <c r="M269" t="s">
        <v>1781</v>
      </c>
      <c r="N269">
        <v>640</v>
      </c>
      <c r="O269" s="96">
        <v>45382.875879629632</v>
      </c>
      <c r="P269">
        <v>11.27</v>
      </c>
      <c r="Q269">
        <v>10.4</v>
      </c>
      <c r="R269">
        <v>2.0329999999999999</v>
      </c>
      <c r="S269">
        <v>3.59</v>
      </c>
      <c r="T269">
        <v>6650</v>
      </c>
      <c r="U269">
        <v>0</v>
      </c>
      <c r="V269">
        <v>0.32</v>
      </c>
      <c r="W269">
        <v>624.6</v>
      </c>
      <c r="X269">
        <v>0.87009999999999998</v>
      </c>
      <c r="Y269">
        <v>689.5</v>
      </c>
      <c r="Z269">
        <v>1.0801000000000001</v>
      </c>
      <c r="AA269">
        <v>555.5</v>
      </c>
      <c r="AB269">
        <v>1046.8</v>
      </c>
      <c r="AC269">
        <v>839.2</v>
      </c>
      <c r="AD269">
        <v>727.2</v>
      </c>
      <c r="AE269">
        <v>657.5</v>
      </c>
      <c r="AF269">
        <v>616.9</v>
      </c>
      <c r="AG269">
        <v>590.6</v>
      </c>
      <c r="AH269">
        <v>563</v>
      </c>
      <c r="AI269">
        <v>0</v>
      </c>
      <c r="AJ269">
        <v>0</v>
      </c>
      <c r="AK269">
        <v>0</v>
      </c>
      <c r="AL269">
        <v>0</v>
      </c>
      <c r="AM269">
        <v>0</v>
      </c>
      <c r="AN269">
        <v>0</v>
      </c>
      <c r="AO269">
        <v>0</v>
      </c>
      <c r="AP269">
        <v>789.1</v>
      </c>
      <c r="AQ269">
        <v>648.4</v>
      </c>
      <c r="AR269">
        <v>577</v>
      </c>
      <c r="AS269">
        <v>535.29999999999995</v>
      </c>
      <c r="AT269">
        <v>510.7</v>
      </c>
      <c r="AU269">
        <v>494.2</v>
      </c>
      <c r="AV269">
        <v>472.5</v>
      </c>
      <c r="AW269">
        <v>0</v>
      </c>
      <c r="AX269">
        <v>0</v>
      </c>
      <c r="AY269">
        <v>0</v>
      </c>
      <c r="AZ269">
        <v>0</v>
      </c>
      <c r="BA269">
        <v>0</v>
      </c>
      <c r="BB269">
        <v>0</v>
      </c>
      <c r="BC269">
        <v>0</v>
      </c>
      <c r="BD269">
        <v>1045.5999999999999</v>
      </c>
      <c r="BE269">
        <v>786.5</v>
      </c>
      <c r="BF269">
        <v>652.70000000000005</v>
      </c>
      <c r="BG269">
        <v>572.4</v>
      </c>
      <c r="BH269">
        <v>530.1</v>
      </c>
      <c r="BI269">
        <v>499</v>
      </c>
      <c r="BJ269">
        <v>451.9</v>
      </c>
      <c r="BK269">
        <v>45.7</v>
      </c>
      <c r="BL269">
        <v>43.5</v>
      </c>
      <c r="BM269">
        <v>40</v>
      </c>
      <c r="BN269">
        <v>38.9</v>
      </c>
      <c r="BO269">
        <v>38.299999999999997</v>
      </c>
      <c r="BP269">
        <v>38</v>
      </c>
      <c r="BQ269">
        <v>38</v>
      </c>
      <c r="BR269">
        <v>143.9</v>
      </c>
      <c r="BS269">
        <v>148.69999999999999</v>
      </c>
      <c r="BT269">
        <v>151.80000000000001</v>
      </c>
      <c r="BU269">
        <v>156.4</v>
      </c>
      <c r="BV269">
        <v>165.5</v>
      </c>
      <c r="BW269">
        <v>176.3</v>
      </c>
      <c r="BX269">
        <v>178.6</v>
      </c>
      <c r="BY269">
        <v>1059</v>
      </c>
      <c r="BZ269">
        <v>870.5</v>
      </c>
      <c r="CA269">
        <v>774.9</v>
      </c>
      <c r="CB269">
        <v>718.1</v>
      </c>
      <c r="CC269">
        <v>693.2</v>
      </c>
      <c r="CD269">
        <v>681.6</v>
      </c>
      <c r="CE269">
        <v>673.9</v>
      </c>
      <c r="CF269">
        <v>675</v>
      </c>
      <c r="CG269">
        <v>568.70000000000005</v>
      </c>
      <c r="CH269">
        <v>524.20000000000005</v>
      </c>
      <c r="CI269">
        <v>503.7</v>
      </c>
      <c r="CJ269">
        <v>489.6</v>
      </c>
      <c r="CK269">
        <v>483.3</v>
      </c>
      <c r="CL269">
        <v>477.5</v>
      </c>
      <c r="CM269">
        <v>627.6</v>
      </c>
      <c r="CN269">
        <v>539.1</v>
      </c>
      <c r="CO269">
        <v>502.9</v>
      </c>
      <c r="CP269">
        <v>489.1</v>
      </c>
      <c r="CQ269">
        <v>477.3</v>
      </c>
      <c r="CR269">
        <v>469.8</v>
      </c>
      <c r="CS269">
        <v>463</v>
      </c>
      <c r="CT269">
        <v>590.4</v>
      </c>
      <c r="CU269">
        <v>516.1</v>
      </c>
      <c r="CV269">
        <v>484.5</v>
      </c>
      <c r="CW269">
        <v>468.5</v>
      </c>
      <c r="CX269">
        <v>459.9</v>
      </c>
      <c r="CY269">
        <v>453.6</v>
      </c>
      <c r="CZ269">
        <v>440.4</v>
      </c>
      <c r="DA269">
        <v>586.1</v>
      </c>
      <c r="DB269">
        <v>510.8</v>
      </c>
      <c r="DC269">
        <v>477.8</v>
      </c>
      <c r="DD269">
        <v>457.9</v>
      </c>
      <c r="DE269">
        <v>442.8</v>
      </c>
      <c r="DF269">
        <v>432.2</v>
      </c>
      <c r="DG269">
        <v>419.8</v>
      </c>
      <c r="DH269">
        <v>626.5</v>
      </c>
      <c r="DI269">
        <v>530.4</v>
      </c>
      <c r="DJ269">
        <v>488</v>
      </c>
      <c r="DK269">
        <v>461.6</v>
      </c>
      <c r="DL269">
        <v>441.1</v>
      </c>
      <c r="DM269">
        <v>423.9</v>
      </c>
      <c r="DN269">
        <v>395.7</v>
      </c>
      <c r="DO269">
        <v>672.3</v>
      </c>
      <c r="DP269">
        <v>553.4</v>
      </c>
      <c r="DQ269">
        <v>495.3</v>
      </c>
      <c r="DR269">
        <v>465.7</v>
      </c>
      <c r="DS269">
        <v>443.4</v>
      </c>
      <c r="DT269">
        <v>423.7</v>
      </c>
      <c r="DU269">
        <v>389.7</v>
      </c>
      <c r="DV269">
        <v>752.8</v>
      </c>
      <c r="DW269">
        <v>606.4</v>
      </c>
      <c r="DX269">
        <v>526.9</v>
      </c>
      <c r="DY269">
        <v>485.4</v>
      </c>
      <c r="DZ269">
        <v>459.9</v>
      </c>
      <c r="EA269">
        <v>437.9</v>
      </c>
      <c r="EB269">
        <v>398.2</v>
      </c>
      <c r="EC269">
        <v>896</v>
      </c>
      <c r="ED269">
        <v>699.7</v>
      </c>
      <c r="EE269">
        <v>589.5</v>
      </c>
      <c r="EF269">
        <v>522.79999999999995</v>
      </c>
      <c r="EG269">
        <v>485.3</v>
      </c>
      <c r="EH269">
        <v>461.2</v>
      </c>
      <c r="EI269">
        <v>421</v>
      </c>
      <c r="EJ269">
        <v>1034.5999999999999</v>
      </c>
      <c r="EK269">
        <v>807.9</v>
      </c>
      <c r="EL269">
        <v>679.6</v>
      </c>
      <c r="EM269">
        <v>597</v>
      </c>
      <c r="EN269">
        <v>540.5</v>
      </c>
      <c r="EO269">
        <v>499.5</v>
      </c>
      <c r="EP269">
        <v>452.1</v>
      </c>
      <c r="EQ269">
        <v>0.83479999999999999</v>
      </c>
      <c r="ER269">
        <v>1.0860000000000001</v>
      </c>
      <c r="ES269">
        <v>1.0305</v>
      </c>
      <c r="ET269">
        <v>0.57310000000000005</v>
      </c>
      <c r="EU269">
        <v>0.7712</v>
      </c>
      <c r="EV269">
        <v>0.87509999999999999</v>
      </c>
      <c r="EW269">
        <v>0</v>
      </c>
      <c r="EX269">
        <v>0</v>
      </c>
      <c r="EY269">
        <v>2024</v>
      </c>
      <c r="EZ269">
        <v>0.85670000000000002</v>
      </c>
      <c r="FA269">
        <v>700.4</v>
      </c>
      <c r="FB269" t="s">
        <v>6494</v>
      </c>
      <c r="FC269">
        <v>6.9279999999999999</v>
      </c>
      <c r="FD269">
        <v>4098</v>
      </c>
      <c r="FE269">
        <v>18.399999999999999</v>
      </c>
      <c r="FF269">
        <v>20.100000000000001</v>
      </c>
      <c r="FG269">
        <v>31.2</v>
      </c>
      <c r="FH269">
        <v>57.7</v>
      </c>
      <c r="FI269">
        <v>0</v>
      </c>
      <c r="FJ269">
        <v>817.9</v>
      </c>
      <c r="FK269">
        <v>640.70000000000005</v>
      </c>
      <c r="FL269">
        <v>582.20000000000005</v>
      </c>
      <c r="FM269">
        <v>1046.9000000000001</v>
      </c>
      <c r="FN269">
        <v>778</v>
      </c>
      <c r="FO269">
        <v>685.6</v>
      </c>
      <c r="FP269">
        <v>694.3</v>
      </c>
      <c r="FQ269">
        <v>656.2</v>
      </c>
      <c r="FR269">
        <v>0.86419999999999997</v>
      </c>
      <c r="FS269">
        <v>0.91439999999999999</v>
      </c>
      <c r="FT269">
        <v>654</v>
      </c>
      <c r="FU269">
        <v>553.79999999999995</v>
      </c>
      <c r="FV269">
        <v>528.79999999999995</v>
      </c>
      <c r="FW269">
        <v>39.299999999999997</v>
      </c>
      <c r="FX269">
        <v>178.6</v>
      </c>
      <c r="FY269">
        <v>816.9</v>
      </c>
      <c r="FZ269">
        <v>572.4</v>
      </c>
      <c r="GA269">
        <v>554.1</v>
      </c>
      <c r="GB269">
        <v>526.29999999999995</v>
      </c>
      <c r="GC269">
        <v>503.6</v>
      </c>
      <c r="GD269">
        <v>476.8</v>
      </c>
      <c r="GE269">
        <v>451.3</v>
      </c>
      <c r="GF269">
        <v>435</v>
      </c>
      <c r="GG269">
        <v>459</v>
      </c>
      <c r="GH269">
        <v>491.1</v>
      </c>
    </row>
    <row r="270" spans="1:190" x14ac:dyDescent="0.25">
      <c r="A270" t="s">
        <v>5654</v>
      </c>
      <c r="B270" t="s">
        <v>6222</v>
      </c>
      <c r="C270" t="s">
        <v>2091</v>
      </c>
      <c r="D270" t="s">
        <v>176</v>
      </c>
      <c r="E270" t="s">
        <v>303</v>
      </c>
      <c r="F270" t="s">
        <v>1937</v>
      </c>
      <c r="G270" t="s">
        <v>428</v>
      </c>
      <c r="H270">
        <v>2005</v>
      </c>
      <c r="I270" t="s">
        <v>5540</v>
      </c>
      <c r="J270" t="s">
        <v>5540</v>
      </c>
      <c r="K270" t="s">
        <v>924</v>
      </c>
      <c r="L270" t="s">
        <v>1698</v>
      </c>
      <c r="M270" t="s">
        <v>1781</v>
      </c>
      <c r="N270">
        <v>600</v>
      </c>
      <c r="O270" s="96">
        <v>45382.875381944446</v>
      </c>
      <c r="P270">
        <v>11.27</v>
      </c>
      <c r="Q270">
        <v>10.324</v>
      </c>
      <c r="R270">
        <v>2.0230000000000001</v>
      </c>
      <c r="S270">
        <v>3.59</v>
      </c>
      <c r="T270">
        <v>6380</v>
      </c>
      <c r="U270">
        <v>0</v>
      </c>
      <c r="V270">
        <v>0.22</v>
      </c>
      <c r="W270">
        <v>616.6</v>
      </c>
      <c r="X270">
        <v>0.88700000000000001</v>
      </c>
      <c r="Y270">
        <v>676.4</v>
      </c>
      <c r="Z270">
        <v>1.0931999999999999</v>
      </c>
      <c r="AA270">
        <v>548.9</v>
      </c>
      <c r="AB270">
        <v>1015.9</v>
      </c>
      <c r="AC270">
        <v>816.6</v>
      </c>
      <c r="AD270">
        <v>707.7</v>
      </c>
      <c r="AE270">
        <v>645.9</v>
      </c>
      <c r="AF270">
        <v>610.29999999999995</v>
      </c>
      <c r="AG270">
        <v>586.4</v>
      </c>
      <c r="AH270">
        <v>559.5</v>
      </c>
      <c r="AI270">
        <v>0</v>
      </c>
      <c r="AJ270">
        <v>0</v>
      </c>
      <c r="AK270">
        <v>0</v>
      </c>
      <c r="AL270">
        <v>0</v>
      </c>
      <c r="AM270">
        <v>0</v>
      </c>
      <c r="AN270">
        <v>0</v>
      </c>
      <c r="AO270">
        <v>0</v>
      </c>
      <c r="AP270">
        <v>777.4</v>
      </c>
      <c r="AQ270">
        <v>638.70000000000005</v>
      </c>
      <c r="AR270">
        <v>567.6</v>
      </c>
      <c r="AS270">
        <v>529.20000000000005</v>
      </c>
      <c r="AT270">
        <v>506.6</v>
      </c>
      <c r="AU270">
        <v>491</v>
      </c>
      <c r="AV270">
        <v>468.4</v>
      </c>
      <c r="AW270">
        <v>0</v>
      </c>
      <c r="AX270">
        <v>0</v>
      </c>
      <c r="AY270">
        <v>0</v>
      </c>
      <c r="AZ270">
        <v>0</v>
      </c>
      <c r="BA270">
        <v>0</v>
      </c>
      <c r="BB270">
        <v>0</v>
      </c>
      <c r="BC270">
        <v>0</v>
      </c>
      <c r="BD270">
        <v>1013</v>
      </c>
      <c r="BE270">
        <v>767.2</v>
      </c>
      <c r="BF270">
        <v>638.4</v>
      </c>
      <c r="BG270">
        <v>564.6</v>
      </c>
      <c r="BH270">
        <v>525.9</v>
      </c>
      <c r="BI270">
        <v>496.3</v>
      </c>
      <c r="BJ270">
        <v>447.3</v>
      </c>
      <c r="BK270">
        <v>43.8</v>
      </c>
      <c r="BL270">
        <v>41.4</v>
      </c>
      <c r="BM270">
        <v>39.799999999999997</v>
      </c>
      <c r="BN270">
        <v>38.9</v>
      </c>
      <c r="BO270">
        <v>38.4</v>
      </c>
      <c r="BP270">
        <v>38.200000000000003</v>
      </c>
      <c r="BQ270">
        <v>38.200000000000003</v>
      </c>
      <c r="BR270">
        <v>143.4</v>
      </c>
      <c r="BS270">
        <v>148.30000000000001</v>
      </c>
      <c r="BT270">
        <v>151.80000000000001</v>
      </c>
      <c r="BU270">
        <v>156.80000000000001</v>
      </c>
      <c r="BV270">
        <v>166.8</v>
      </c>
      <c r="BW270">
        <v>176.8</v>
      </c>
      <c r="BX270">
        <v>178.1</v>
      </c>
      <c r="BY270">
        <v>1045.2</v>
      </c>
      <c r="BZ270">
        <v>857.2</v>
      </c>
      <c r="CA270">
        <v>760.1</v>
      </c>
      <c r="CB270">
        <v>713.3</v>
      </c>
      <c r="CC270">
        <v>694.1</v>
      </c>
      <c r="CD270">
        <v>683.9</v>
      </c>
      <c r="CE270">
        <v>676.8</v>
      </c>
      <c r="CF270">
        <v>682.9</v>
      </c>
      <c r="CG270">
        <v>576.9</v>
      </c>
      <c r="CH270">
        <v>524.29999999999995</v>
      </c>
      <c r="CI270">
        <v>499.9</v>
      </c>
      <c r="CJ270">
        <v>489.1</v>
      </c>
      <c r="CK270">
        <v>483.6</v>
      </c>
      <c r="CL270">
        <v>477.9</v>
      </c>
      <c r="CM270">
        <v>647.29999999999995</v>
      </c>
      <c r="CN270">
        <v>553.6</v>
      </c>
      <c r="CO270">
        <v>508.8</v>
      </c>
      <c r="CP270">
        <v>486.9</v>
      </c>
      <c r="CQ270">
        <v>475.5</v>
      </c>
      <c r="CR270">
        <v>469.8</v>
      </c>
      <c r="CS270">
        <v>463</v>
      </c>
      <c r="CT270">
        <v>624.70000000000005</v>
      </c>
      <c r="CU270">
        <v>537.6</v>
      </c>
      <c r="CV270">
        <v>497.5</v>
      </c>
      <c r="CW270">
        <v>475.6</v>
      </c>
      <c r="CX270">
        <v>461.2</v>
      </c>
      <c r="CY270">
        <v>450.9</v>
      </c>
      <c r="CZ270">
        <v>439.4</v>
      </c>
      <c r="DA270">
        <v>602.9</v>
      </c>
      <c r="DB270">
        <v>516.29999999999995</v>
      </c>
      <c r="DC270">
        <v>479.6</v>
      </c>
      <c r="DD270">
        <v>460.5</v>
      </c>
      <c r="DE270">
        <v>448.9</v>
      </c>
      <c r="DF270">
        <v>440.5</v>
      </c>
      <c r="DG270">
        <v>420.4</v>
      </c>
      <c r="DH270">
        <v>616.1</v>
      </c>
      <c r="DI270">
        <v>520.6</v>
      </c>
      <c r="DJ270">
        <v>478.9</v>
      </c>
      <c r="DK270">
        <v>453.8</v>
      </c>
      <c r="DL270">
        <v>432.8</v>
      </c>
      <c r="DM270">
        <v>415.5</v>
      </c>
      <c r="DN270">
        <v>389.9</v>
      </c>
      <c r="DO270">
        <v>646.70000000000005</v>
      </c>
      <c r="DP270">
        <v>535.9</v>
      </c>
      <c r="DQ270">
        <v>485.2</v>
      </c>
      <c r="DR270">
        <v>457.3</v>
      </c>
      <c r="DS270">
        <v>434.4</v>
      </c>
      <c r="DT270">
        <v>414.7</v>
      </c>
      <c r="DU270">
        <v>378.9</v>
      </c>
      <c r="DV270">
        <v>720.9</v>
      </c>
      <c r="DW270">
        <v>582.4</v>
      </c>
      <c r="DX270">
        <v>510.5</v>
      </c>
      <c r="DY270">
        <v>474.3</v>
      </c>
      <c r="DZ270">
        <v>449.1</v>
      </c>
      <c r="EA270">
        <v>426.1</v>
      </c>
      <c r="EB270">
        <v>384.3</v>
      </c>
      <c r="EC270">
        <v>854.5</v>
      </c>
      <c r="ED270">
        <v>672</v>
      </c>
      <c r="EE270">
        <v>568.20000000000005</v>
      </c>
      <c r="EF270">
        <v>507.9</v>
      </c>
      <c r="EG270">
        <v>474.7</v>
      </c>
      <c r="EH270">
        <v>450.8</v>
      </c>
      <c r="EI270">
        <v>408.7</v>
      </c>
      <c r="EJ270">
        <v>986.7</v>
      </c>
      <c r="EK270">
        <v>776</v>
      </c>
      <c r="EL270">
        <v>655.20000000000005</v>
      </c>
      <c r="EM270">
        <v>578.4</v>
      </c>
      <c r="EN270">
        <v>526.6</v>
      </c>
      <c r="EO270">
        <v>488.9</v>
      </c>
      <c r="EP270">
        <v>442.2</v>
      </c>
      <c r="EQ270">
        <v>0.84740000000000004</v>
      </c>
      <c r="ER270">
        <v>1.0999000000000001</v>
      </c>
      <c r="ES270">
        <v>1.2632000000000001</v>
      </c>
      <c r="ET270">
        <v>0.67230000000000001</v>
      </c>
      <c r="EU270">
        <v>0.92330000000000001</v>
      </c>
      <c r="EV270">
        <v>1.0664</v>
      </c>
      <c r="EW270">
        <v>0</v>
      </c>
      <c r="EX270">
        <v>0</v>
      </c>
      <c r="EY270">
        <v>2024</v>
      </c>
      <c r="EZ270">
        <v>1.0311999999999999</v>
      </c>
      <c r="FA270">
        <v>581.79999999999995</v>
      </c>
      <c r="FB270" t="s">
        <v>6018</v>
      </c>
      <c r="FC270">
        <v>10.114000000000001</v>
      </c>
      <c r="FD270">
        <v>8557</v>
      </c>
      <c r="FE270">
        <v>33.5</v>
      </c>
      <c r="FF270">
        <v>46.3</v>
      </c>
      <c r="FG270">
        <v>38.299999999999997</v>
      </c>
      <c r="FH270">
        <v>120.6</v>
      </c>
      <c r="FI270">
        <v>115.2</v>
      </c>
      <c r="FJ270">
        <v>692.7</v>
      </c>
      <c r="FK270">
        <v>531.20000000000005</v>
      </c>
      <c r="FL270">
        <v>475</v>
      </c>
      <c r="FM270">
        <v>892.5</v>
      </c>
      <c r="FN270">
        <v>649.79999999999995</v>
      </c>
      <c r="FO270">
        <v>562.6</v>
      </c>
      <c r="FP270">
        <v>577.70000000000005</v>
      </c>
      <c r="FQ270">
        <v>544.1</v>
      </c>
      <c r="FR270">
        <v>1.0386</v>
      </c>
      <c r="FS270">
        <v>1.1026</v>
      </c>
      <c r="FT270">
        <v>524.6</v>
      </c>
      <c r="FU270">
        <v>442.8</v>
      </c>
      <c r="FV270">
        <v>424.8</v>
      </c>
      <c r="FW270">
        <v>38.200000000000003</v>
      </c>
      <c r="FX270">
        <v>177.7</v>
      </c>
      <c r="FY270">
        <v>649.4</v>
      </c>
      <c r="FZ270">
        <v>464.9</v>
      </c>
      <c r="GA270">
        <v>452.1</v>
      </c>
      <c r="GB270">
        <v>429</v>
      </c>
      <c r="GC270">
        <v>406.5</v>
      </c>
      <c r="GD270">
        <v>382.5</v>
      </c>
      <c r="GE270">
        <v>357</v>
      </c>
      <c r="GF270">
        <v>330.6</v>
      </c>
      <c r="GG270">
        <v>363.1</v>
      </c>
      <c r="GH270">
        <v>399.8</v>
      </c>
    </row>
    <row r="271" spans="1:190" x14ac:dyDescent="0.25">
      <c r="A271" t="s">
        <v>5540</v>
      </c>
      <c r="B271" t="s">
        <v>5966</v>
      </c>
      <c r="C271" t="s">
        <v>3229</v>
      </c>
      <c r="D271" t="s">
        <v>3230</v>
      </c>
      <c r="E271" t="s">
        <v>303</v>
      </c>
      <c r="F271" t="s">
        <v>1937</v>
      </c>
      <c r="G271" t="s">
        <v>428</v>
      </c>
      <c r="H271">
        <v>2005</v>
      </c>
      <c r="I271" t="s">
        <v>5540</v>
      </c>
      <c r="J271" t="s">
        <v>5540</v>
      </c>
      <c r="K271" t="s">
        <v>924</v>
      </c>
      <c r="L271" t="s">
        <v>1698</v>
      </c>
      <c r="M271" t="s">
        <v>1781</v>
      </c>
      <c r="N271">
        <v>520</v>
      </c>
      <c r="O271" s="96">
        <v>45382.876805555556</v>
      </c>
      <c r="P271">
        <v>11.27</v>
      </c>
      <c r="Q271">
        <v>10.381</v>
      </c>
      <c r="R271">
        <v>2.0419999999999998</v>
      </c>
      <c r="S271">
        <v>3.59</v>
      </c>
      <c r="T271">
        <v>6758</v>
      </c>
      <c r="U271">
        <v>0</v>
      </c>
      <c r="V271">
        <v>0.25</v>
      </c>
      <c r="W271">
        <v>621.5</v>
      </c>
      <c r="X271">
        <v>0.87290000000000001</v>
      </c>
      <c r="Y271">
        <v>687.3</v>
      </c>
      <c r="Z271">
        <v>1.0833999999999999</v>
      </c>
      <c r="AA271">
        <v>553.79999999999995</v>
      </c>
      <c r="AB271">
        <v>1017.9</v>
      </c>
      <c r="AC271">
        <v>820.7</v>
      </c>
      <c r="AD271">
        <v>713.5</v>
      </c>
      <c r="AE271">
        <v>656.1</v>
      </c>
      <c r="AF271">
        <v>628.70000000000005</v>
      </c>
      <c r="AG271">
        <v>603.70000000000005</v>
      </c>
      <c r="AH271">
        <v>574.5</v>
      </c>
      <c r="AI271">
        <v>0</v>
      </c>
      <c r="AJ271">
        <v>0</v>
      </c>
      <c r="AK271">
        <v>0</v>
      </c>
      <c r="AL271">
        <v>0</v>
      </c>
      <c r="AM271">
        <v>0</v>
      </c>
      <c r="AN271">
        <v>0</v>
      </c>
      <c r="AO271">
        <v>0</v>
      </c>
      <c r="AP271">
        <v>781.2</v>
      </c>
      <c r="AQ271">
        <v>642.29999999999995</v>
      </c>
      <c r="AR271">
        <v>571.1</v>
      </c>
      <c r="AS271">
        <v>533.70000000000005</v>
      </c>
      <c r="AT271">
        <v>513.20000000000005</v>
      </c>
      <c r="AU271">
        <v>497.5</v>
      </c>
      <c r="AV271">
        <v>476.2</v>
      </c>
      <c r="AW271">
        <v>0</v>
      </c>
      <c r="AX271">
        <v>0</v>
      </c>
      <c r="AY271">
        <v>0</v>
      </c>
      <c r="AZ271">
        <v>0</v>
      </c>
      <c r="BA271">
        <v>0</v>
      </c>
      <c r="BB271">
        <v>0</v>
      </c>
      <c r="BC271">
        <v>0</v>
      </c>
      <c r="BD271">
        <v>1013</v>
      </c>
      <c r="BE271">
        <v>770.6</v>
      </c>
      <c r="BF271">
        <v>643.1</v>
      </c>
      <c r="BG271">
        <v>570.1</v>
      </c>
      <c r="BH271">
        <v>532.79999999999995</v>
      </c>
      <c r="BI271">
        <v>502.4</v>
      </c>
      <c r="BJ271">
        <v>455.6</v>
      </c>
      <c r="BK271">
        <v>43.8</v>
      </c>
      <c r="BL271">
        <v>41.3</v>
      </c>
      <c r="BM271">
        <v>40</v>
      </c>
      <c r="BN271">
        <v>39</v>
      </c>
      <c r="BO271">
        <v>38.6</v>
      </c>
      <c r="BP271">
        <v>38.4</v>
      </c>
      <c r="BQ271">
        <v>38.4</v>
      </c>
      <c r="BR271">
        <v>143.4</v>
      </c>
      <c r="BS271">
        <v>147.30000000000001</v>
      </c>
      <c r="BT271">
        <v>148.1</v>
      </c>
      <c r="BU271">
        <v>149</v>
      </c>
      <c r="BV271">
        <v>150.5</v>
      </c>
      <c r="BW271">
        <v>173</v>
      </c>
      <c r="BX271">
        <v>176.3</v>
      </c>
      <c r="BY271">
        <v>1066.5</v>
      </c>
      <c r="BZ271">
        <v>874.9</v>
      </c>
      <c r="CA271">
        <v>774.4</v>
      </c>
      <c r="CB271">
        <v>722.3</v>
      </c>
      <c r="CC271">
        <v>700.2</v>
      </c>
      <c r="CD271">
        <v>689.3</v>
      </c>
      <c r="CE271">
        <v>682.8</v>
      </c>
      <c r="CF271">
        <v>697.6</v>
      </c>
      <c r="CG271">
        <v>588.79999999999995</v>
      </c>
      <c r="CH271">
        <v>532.70000000000005</v>
      </c>
      <c r="CI271">
        <v>505.1</v>
      </c>
      <c r="CJ271">
        <v>492.1</v>
      </c>
      <c r="CK271">
        <v>486.3</v>
      </c>
      <c r="CL271">
        <v>480.8</v>
      </c>
      <c r="CM271">
        <v>661.5</v>
      </c>
      <c r="CN271">
        <v>564.6</v>
      </c>
      <c r="CO271">
        <v>516.20000000000005</v>
      </c>
      <c r="CP271">
        <v>491.7</v>
      </c>
      <c r="CQ271">
        <v>478.9</v>
      </c>
      <c r="CR271">
        <v>472.3</v>
      </c>
      <c r="CS271">
        <v>465.9</v>
      </c>
      <c r="CT271">
        <v>637.4</v>
      </c>
      <c r="CU271">
        <v>541.1</v>
      </c>
      <c r="CV271">
        <v>499.2</v>
      </c>
      <c r="CW271">
        <v>480.6</v>
      </c>
      <c r="CX271">
        <v>465.6</v>
      </c>
      <c r="CY271">
        <v>454.8</v>
      </c>
      <c r="CZ271">
        <v>442.7</v>
      </c>
      <c r="DA271">
        <v>609.5</v>
      </c>
      <c r="DB271">
        <v>521.1</v>
      </c>
      <c r="DC271">
        <v>482.8</v>
      </c>
      <c r="DD271">
        <v>462.7</v>
      </c>
      <c r="DE271">
        <v>449.3</v>
      </c>
      <c r="DF271">
        <v>440.8</v>
      </c>
      <c r="DG271">
        <v>425.2</v>
      </c>
      <c r="DH271">
        <v>621.29999999999995</v>
      </c>
      <c r="DI271">
        <v>520.5</v>
      </c>
      <c r="DJ271">
        <v>478</v>
      </c>
      <c r="DK271">
        <v>453.9</v>
      </c>
      <c r="DL271">
        <v>434.9</v>
      </c>
      <c r="DM271">
        <v>420.5</v>
      </c>
      <c r="DN271">
        <v>393.5</v>
      </c>
      <c r="DO271">
        <v>638.1</v>
      </c>
      <c r="DP271">
        <v>530.5</v>
      </c>
      <c r="DQ271">
        <v>482.5</v>
      </c>
      <c r="DR271">
        <v>455.4</v>
      </c>
      <c r="DS271">
        <v>432.7</v>
      </c>
      <c r="DT271">
        <v>413.2</v>
      </c>
      <c r="DU271">
        <v>385.3</v>
      </c>
      <c r="DV271">
        <v>710.3</v>
      </c>
      <c r="DW271">
        <v>574.29999999999995</v>
      </c>
      <c r="DX271">
        <v>505.1</v>
      </c>
      <c r="DY271">
        <v>471.1</v>
      </c>
      <c r="DZ271">
        <v>446.4</v>
      </c>
      <c r="EA271">
        <v>423.8</v>
      </c>
      <c r="EB271">
        <v>382.9</v>
      </c>
      <c r="EC271">
        <v>839.4</v>
      </c>
      <c r="ED271">
        <v>663.8</v>
      </c>
      <c r="EE271">
        <v>565.20000000000005</v>
      </c>
      <c r="EF271">
        <v>510.9</v>
      </c>
      <c r="EG271">
        <v>482.7</v>
      </c>
      <c r="EH271">
        <v>463.4</v>
      </c>
      <c r="EI271">
        <v>429</v>
      </c>
      <c r="EJ271">
        <v>969.3</v>
      </c>
      <c r="EK271">
        <v>766.4</v>
      </c>
      <c r="EL271">
        <v>652.6</v>
      </c>
      <c r="EM271">
        <v>589.9</v>
      </c>
      <c r="EN271">
        <v>557.20000000000005</v>
      </c>
      <c r="EO271">
        <v>518</v>
      </c>
      <c r="EP271">
        <v>466.2</v>
      </c>
      <c r="EQ271">
        <v>0.84299999999999997</v>
      </c>
      <c r="ER271">
        <v>1.0907</v>
      </c>
      <c r="ES271">
        <v>1.2065999999999999</v>
      </c>
      <c r="ET271">
        <v>0.69720000000000004</v>
      </c>
      <c r="EU271">
        <v>0.88419999999999999</v>
      </c>
      <c r="EV271">
        <v>0.99619999999999997</v>
      </c>
      <c r="EW271">
        <v>0</v>
      </c>
      <c r="EX271">
        <v>0</v>
      </c>
      <c r="EY271">
        <v>2024</v>
      </c>
      <c r="EZ271">
        <v>0.99780000000000002</v>
      </c>
      <c r="FA271">
        <v>601.29999999999995</v>
      </c>
      <c r="FB271" t="s">
        <v>5987</v>
      </c>
      <c r="FC271">
        <v>8.2810000000000006</v>
      </c>
      <c r="FD271">
        <v>2848</v>
      </c>
      <c r="FE271">
        <v>16.2</v>
      </c>
      <c r="FF271">
        <v>38.700000000000003</v>
      </c>
      <c r="FG271">
        <v>14.3</v>
      </c>
      <c r="FH271">
        <v>0</v>
      </c>
      <c r="FI271">
        <v>63</v>
      </c>
      <c r="FJ271">
        <v>675.9</v>
      </c>
      <c r="FK271">
        <v>554.79999999999995</v>
      </c>
      <c r="FL271">
        <v>497.3</v>
      </c>
      <c r="FM271">
        <v>860.6</v>
      </c>
      <c r="FN271">
        <v>678.6</v>
      </c>
      <c r="FO271">
        <v>602.29999999999995</v>
      </c>
      <c r="FP271">
        <v>601.20000000000005</v>
      </c>
      <c r="FQ271">
        <v>558.29999999999995</v>
      </c>
      <c r="FR271">
        <v>0.99809999999999999</v>
      </c>
      <c r="FS271">
        <v>1.0747</v>
      </c>
      <c r="FT271">
        <v>526.9</v>
      </c>
      <c r="FU271">
        <v>444.1</v>
      </c>
      <c r="FV271">
        <v>422.3</v>
      </c>
      <c r="FW271">
        <v>39.1</v>
      </c>
      <c r="FX271">
        <v>144.4</v>
      </c>
      <c r="FY271">
        <v>729.1</v>
      </c>
      <c r="FZ271">
        <v>511.3</v>
      </c>
      <c r="GA271">
        <v>488.9</v>
      </c>
      <c r="GB271">
        <v>452</v>
      </c>
      <c r="GC271">
        <v>413.2</v>
      </c>
      <c r="GD271">
        <v>359.8</v>
      </c>
      <c r="GE271">
        <v>335.7</v>
      </c>
      <c r="GF271">
        <v>277.2</v>
      </c>
      <c r="GG271">
        <v>281.2</v>
      </c>
      <c r="GH271">
        <v>324.7</v>
      </c>
    </row>
    <row r="272" spans="1:190" x14ac:dyDescent="0.25">
      <c r="A272" t="s">
        <v>5540</v>
      </c>
      <c r="B272" t="s">
        <v>7115</v>
      </c>
      <c r="C272" t="s">
        <v>7116</v>
      </c>
      <c r="D272" t="s">
        <v>7117</v>
      </c>
      <c r="E272" t="s">
        <v>303</v>
      </c>
      <c r="F272" t="s">
        <v>304</v>
      </c>
      <c r="G272" t="s">
        <v>428</v>
      </c>
      <c r="H272">
        <v>2005</v>
      </c>
      <c r="I272" t="s">
        <v>5540</v>
      </c>
      <c r="J272" t="s">
        <v>5540</v>
      </c>
      <c r="K272" t="s">
        <v>924</v>
      </c>
      <c r="L272" t="s">
        <v>1698</v>
      </c>
      <c r="M272" t="s">
        <v>1781</v>
      </c>
      <c r="N272">
        <v>398</v>
      </c>
      <c r="O272" s="96">
        <v>45415.484780092593</v>
      </c>
      <c r="P272">
        <v>11.27</v>
      </c>
      <c r="Q272">
        <v>10.302</v>
      </c>
      <c r="R272">
        <v>2.0299999999999998</v>
      </c>
      <c r="S272">
        <v>3.59</v>
      </c>
      <c r="T272">
        <v>6526</v>
      </c>
      <c r="U272">
        <v>0</v>
      </c>
      <c r="V272">
        <v>0.25</v>
      </c>
      <c r="W272">
        <v>626.5</v>
      </c>
      <c r="X272">
        <v>0.86419999999999997</v>
      </c>
      <c r="Y272">
        <v>694.3</v>
      </c>
      <c r="Z272">
        <v>1.0743</v>
      </c>
      <c r="AA272">
        <v>558.5</v>
      </c>
      <c r="AB272">
        <v>1023.1</v>
      </c>
      <c r="AC272">
        <v>823.8</v>
      </c>
      <c r="AD272">
        <v>718.8</v>
      </c>
      <c r="AE272">
        <v>664.2</v>
      </c>
      <c r="AF272">
        <v>637.29999999999995</v>
      </c>
      <c r="AG272">
        <v>611.5</v>
      </c>
      <c r="AH272">
        <v>582.6</v>
      </c>
      <c r="AI272">
        <v>0</v>
      </c>
      <c r="AJ272">
        <v>0</v>
      </c>
      <c r="AK272">
        <v>0</v>
      </c>
      <c r="AL272">
        <v>0</v>
      </c>
      <c r="AM272">
        <v>0</v>
      </c>
      <c r="AN272">
        <v>0</v>
      </c>
      <c r="AO272">
        <v>0</v>
      </c>
      <c r="AP272">
        <v>787.3</v>
      </c>
      <c r="AQ272">
        <v>646.1</v>
      </c>
      <c r="AR272">
        <v>574.79999999999995</v>
      </c>
      <c r="AS272">
        <v>538.5</v>
      </c>
      <c r="AT272">
        <v>518.6</v>
      </c>
      <c r="AU272">
        <v>502.3</v>
      </c>
      <c r="AV272">
        <v>481.4</v>
      </c>
      <c r="AW272">
        <v>0</v>
      </c>
      <c r="AX272">
        <v>0</v>
      </c>
      <c r="AY272">
        <v>0</v>
      </c>
      <c r="AZ272">
        <v>0</v>
      </c>
      <c r="BA272">
        <v>0</v>
      </c>
      <c r="BB272">
        <v>0</v>
      </c>
      <c r="BC272">
        <v>0</v>
      </c>
      <c r="BD272">
        <v>1021</v>
      </c>
      <c r="BE272">
        <v>774.8</v>
      </c>
      <c r="BF272">
        <v>647.79999999999995</v>
      </c>
      <c r="BG272">
        <v>576</v>
      </c>
      <c r="BH272">
        <v>539.1</v>
      </c>
      <c r="BI272">
        <v>507.4</v>
      </c>
      <c r="BJ272">
        <v>457.4</v>
      </c>
      <c r="BK272">
        <v>43.6</v>
      </c>
      <c r="BL272">
        <v>41.3</v>
      </c>
      <c r="BM272">
        <v>40</v>
      </c>
      <c r="BN272">
        <v>39.5</v>
      </c>
      <c r="BO272">
        <v>39.200000000000003</v>
      </c>
      <c r="BP272">
        <v>39.1</v>
      </c>
      <c r="BQ272">
        <v>39.4</v>
      </c>
      <c r="BR272">
        <v>143.4</v>
      </c>
      <c r="BS272">
        <v>147.1</v>
      </c>
      <c r="BT272">
        <v>148</v>
      </c>
      <c r="BU272">
        <v>148.69999999999999</v>
      </c>
      <c r="BV272">
        <v>150.4</v>
      </c>
      <c r="BW272">
        <v>173.6</v>
      </c>
      <c r="BX272">
        <v>176.8</v>
      </c>
      <c r="BY272">
        <v>1043.9000000000001</v>
      </c>
      <c r="BZ272">
        <v>860</v>
      </c>
      <c r="CA272">
        <v>768.7</v>
      </c>
      <c r="CB272">
        <v>726.8</v>
      </c>
      <c r="CC272">
        <v>710</v>
      </c>
      <c r="CD272">
        <v>701.5</v>
      </c>
      <c r="CE272">
        <v>697.3</v>
      </c>
      <c r="CF272">
        <v>684.1</v>
      </c>
      <c r="CG272">
        <v>579</v>
      </c>
      <c r="CH272">
        <v>527.5</v>
      </c>
      <c r="CI272">
        <v>504.3</v>
      </c>
      <c r="CJ272">
        <v>494.7</v>
      </c>
      <c r="CK272">
        <v>489.5</v>
      </c>
      <c r="CL272">
        <v>484.5</v>
      </c>
      <c r="CM272">
        <v>649.29999999999995</v>
      </c>
      <c r="CN272">
        <v>555.79999999999995</v>
      </c>
      <c r="CO272">
        <v>510.9</v>
      </c>
      <c r="CP272">
        <v>489.9</v>
      </c>
      <c r="CQ272">
        <v>479.6</v>
      </c>
      <c r="CR272">
        <v>474.5</v>
      </c>
      <c r="CS272">
        <v>468.3</v>
      </c>
      <c r="CT272">
        <v>626.5</v>
      </c>
      <c r="CU272">
        <v>539.79999999999995</v>
      </c>
      <c r="CV272">
        <v>498.9</v>
      </c>
      <c r="CW272">
        <v>477.3</v>
      </c>
      <c r="CX272">
        <v>463.8</v>
      </c>
      <c r="CY272">
        <v>454.5</v>
      </c>
      <c r="CZ272">
        <v>443.9</v>
      </c>
      <c r="DA272">
        <v>637.70000000000005</v>
      </c>
      <c r="DB272">
        <v>537.1</v>
      </c>
      <c r="DC272">
        <v>491.6</v>
      </c>
      <c r="DD272">
        <v>470.7</v>
      </c>
      <c r="DE272">
        <v>457.9</v>
      </c>
      <c r="DF272">
        <v>443.8</v>
      </c>
      <c r="DG272">
        <v>424</v>
      </c>
      <c r="DH272">
        <v>635.29999999999995</v>
      </c>
      <c r="DI272">
        <v>529</v>
      </c>
      <c r="DJ272">
        <v>482.6</v>
      </c>
      <c r="DK272">
        <v>456.9</v>
      </c>
      <c r="DL272">
        <v>436.4</v>
      </c>
      <c r="DM272">
        <v>420.9</v>
      </c>
      <c r="DN272">
        <v>402.7</v>
      </c>
      <c r="DO272">
        <v>655.7</v>
      </c>
      <c r="DP272">
        <v>541.9</v>
      </c>
      <c r="DQ272">
        <v>488.9</v>
      </c>
      <c r="DR272">
        <v>460.2</v>
      </c>
      <c r="DS272">
        <v>436.8</v>
      </c>
      <c r="DT272">
        <v>416.3</v>
      </c>
      <c r="DU272">
        <v>383.2</v>
      </c>
      <c r="DV272">
        <v>732.5</v>
      </c>
      <c r="DW272">
        <v>590.20000000000005</v>
      </c>
      <c r="DX272">
        <v>515.4</v>
      </c>
      <c r="DY272">
        <v>477.7</v>
      </c>
      <c r="DZ272">
        <v>452.2</v>
      </c>
      <c r="EA272">
        <v>429.3</v>
      </c>
      <c r="EB272">
        <v>388</v>
      </c>
      <c r="EC272">
        <v>868</v>
      </c>
      <c r="ED272">
        <v>682</v>
      </c>
      <c r="EE272">
        <v>579.29999999999995</v>
      </c>
      <c r="EF272">
        <v>521</v>
      </c>
      <c r="EG272">
        <v>489.1</v>
      </c>
      <c r="EH272">
        <v>467.9</v>
      </c>
      <c r="EI272">
        <v>432.2</v>
      </c>
      <c r="EJ272">
        <v>1002.2</v>
      </c>
      <c r="EK272">
        <v>787.5</v>
      </c>
      <c r="EL272">
        <v>669</v>
      </c>
      <c r="EM272">
        <v>601.6</v>
      </c>
      <c r="EN272">
        <v>564.6</v>
      </c>
      <c r="EO272">
        <v>521.6</v>
      </c>
      <c r="EP272">
        <v>467.9</v>
      </c>
      <c r="EQ272">
        <v>0.83720000000000006</v>
      </c>
      <c r="ER272">
        <v>1.0819000000000001</v>
      </c>
      <c r="ES272">
        <v>1.1497999999999999</v>
      </c>
      <c r="ET272">
        <v>0.60709999999999997</v>
      </c>
      <c r="EU272">
        <v>0.83399999999999996</v>
      </c>
      <c r="EV272">
        <v>0.96579999999999999</v>
      </c>
      <c r="EW272">
        <v>0</v>
      </c>
      <c r="EX272">
        <v>0</v>
      </c>
      <c r="EY272">
        <v>2024</v>
      </c>
      <c r="EZ272">
        <v>0.93500000000000005</v>
      </c>
      <c r="FA272">
        <v>641.70000000000005</v>
      </c>
      <c r="FB272" t="s">
        <v>6866</v>
      </c>
      <c r="FC272">
        <v>8.4619999999999997</v>
      </c>
      <c r="FD272">
        <v>5727</v>
      </c>
      <c r="FE272">
        <v>24.7</v>
      </c>
      <c r="FF272">
        <v>35</v>
      </c>
      <c r="FG272">
        <v>24.3</v>
      </c>
      <c r="FH272">
        <v>67.7</v>
      </c>
      <c r="FI272">
        <v>0</v>
      </c>
      <c r="FJ272">
        <v>766</v>
      </c>
      <c r="FK272">
        <v>585.1</v>
      </c>
      <c r="FL272">
        <v>521.79999999999995</v>
      </c>
      <c r="FM272">
        <v>988.3</v>
      </c>
      <c r="FN272">
        <v>719.4</v>
      </c>
      <c r="FO272">
        <v>621.20000000000005</v>
      </c>
      <c r="FP272">
        <v>637.70000000000005</v>
      </c>
      <c r="FQ272">
        <v>599.79999999999995</v>
      </c>
      <c r="FR272">
        <v>0.94089999999999996</v>
      </c>
      <c r="FS272">
        <v>1.0004</v>
      </c>
      <c r="FT272">
        <v>583.79999999999995</v>
      </c>
      <c r="FU272">
        <v>491.3</v>
      </c>
      <c r="FV272">
        <v>467.8</v>
      </c>
      <c r="FW272">
        <v>39.4</v>
      </c>
      <c r="FX272">
        <v>178.6</v>
      </c>
      <c r="FY272">
        <v>733.3</v>
      </c>
      <c r="FZ272">
        <v>510.2</v>
      </c>
      <c r="GA272">
        <v>493.2</v>
      </c>
      <c r="GB272">
        <v>465.4</v>
      </c>
      <c r="GC272">
        <v>440.2</v>
      </c>
      <c r="GD272">
        <v>421.2</v>
      </c>
      <c r="GE272">
        <v>397.5</v>
      </c>
      <c r="GF272">
        <v>379.7</v>
      </c>
      <c r="GG272">
        <v>403.5</v>
      </c>
      <c r="GH272">
        <v>434.4</v>
      </c>
    </row>
    <row r="273" spans="1:190" x14ac:dyDescent="0.25">
      <c r="A273" t="s">
        <v>5540</v>
      </c>
      <c r="B273" t="s">
        <v>6788</v>
      </c>
      <c r="C273" t="s">
        <v>2753</v>
      </c>
      <c r="D273" t="s">
        <v>1101</v>
      </c>
      <c r="E273" t="s">
        <v>81</v>
      </c>
      <c r="F273" t="s">
        <v>1937</v>
      </c>
      <c r="G273" t="s">
        <v>394</v>
      </c>
      <c r="H273">
        <v>2005</v>
      </c>
      <c r="I273" t="s">
        <v>5833</v>
      </c>
      <c r="J273" t="s">
        <v>5540</v>
      </c>
      <c r="K273" t="s">
        <v>924</v>
      </c>
      <c r="L273" t="s">
        <v>1698</v>
      </c>
      <c r="M273" t="s">
        <v>1781</v>
      </c>
      <c r="N273">
        <v>595</v>
      </c>
      <c r="O273" s="96">
        <v>45382.868668981479</v>
      </c>
      <c r="P273">
        <v>11.27</v>
      </c>
      <c r="Q273">
        <v>10.396000000000001</v>
      </c>
      <c r="R273">
        <v>2.3639999999999999</v>
      </c>
      <c r="S273">
        <v>3.59</v>
      </c>
      <c r="T273">
        <v>6729</v>
      </c>
      <c r="U273">
        <v>0</v>
      </c>
      <c r="V273">
        <v>0.26</v>
      </c>
      <c r="W273">
        <v>625.6</v>
      </c>
      <c r="X273">
        <v>0.87719999999999998</v>
      </c>
      <c r="Y273">
        <v>684</v>
      </c>
      <c r="Z273">
        <v>1.0786</v>
      </c>
      <c r="AA273">
        <v>556.29999999999995</v>
      </c>
      <c r="AB273">
        <v>1028.9000000000001</v>
      </c>
      <c r="AC273">
        <v>825.9</v>
      </c>
      <c r="AD273">
        <v>716.1</v>
      </c>
      <c r="AE273">
        <v>653.6</v>
      </c>
      <c r="AF273">
        <v>616.70000000000005</v>
      </c>
      <c r="AG273">
        <v>591.5</v>
      </c>
      <c r="AH273">
        <v>563.4</v>
      </c>
      <c r="AI273">
        <v>0</v>
      </c>
      <c r="AJ273">
        <v>0</v>
      </c>
      <c r="AK273">
        <v>0</v>
      </c>
      <c r="AL273">
        <v>0</v>
      </c>
      <c r="AM273">
        <v>0</v>
      </c>
      <c r="AN273">
        <v>0</v>
      </c>
      <c r="AO273">
        <v>0</v>
      </c>
      <c r="AP273">
        <v>792.7</v>
      </c>
      <c r="AQ273">
        <v>648.70000000000005</v>
      </c>
      <c r="AR273">
        <v>574.9</v>
      </c>
      <c r="AS273">
        <v>535.79999999999995</v>
      </c>
      <c r="AT273">
        <v>512.79999999999995</v>
      </c>
      <c r="AU273">
        <v>497</v>
      </c>
      <c r="AV273">
        <v>476</v>
      </c>
      <c r="AW273">
        <v>0</v>
      </c>
      <c r="AX273">
        <v>0</v>
      </c>
      <c r="AY273">
        <v>0</v>
      </c>
      <c r="AZ273">
        <v>0</v>
      </c>
      <c r="BA273">
        <v>0</v>
      </c>
      <c r="BB273">
        <v>0</v>
      </c>
      <c r="BC273">
        <v>0</v>
      </c>
      <c r="BD273">
        <v>1028.2</v>
      </c>
      <c r="BE273">
        <v>777.5</v>
      </c>
      <c r="BF273">
        <v>646.5</v>
      </c>
      <c r="BG273">
        <v>571.70000000000005</v>
      </c>
      <c r="BH273">
        <v>532.1</v>
      </c>
      <c r="BI273">
        <v>501.7</v>
      </c>
      <c r="BJ273">
        <v>455.5</v>
      </c>
      <c r="BK273">
        <v>42.7</v>
      </c>
      <c r="BL273">
        <v>40.4</v>
      </c>
      <c r="BM273">
        <v>39.1</v>
      </c>
      <c r="BN273">
        <v>38.4</v>
      </c>
      <c r="BO273">
        <v>38</v>
      </c>
      <c r="BP273">
        <v>37.799999999999997</v>
      </c>
      <c r="BQ273">
        <v>37.799999999999997</v>
      </c>
      <c r="BR273">
        <v>143.4</v>
      </c>
      <c r="BS273">
        <v>148.5</v>
      </c>
      <c r="BT273">
        <v>152</v>
      </c>
      <c r="BU273">
        <v>156.6</v>
      </c>
      <c r="BV273">
        <v>166.8</v>
      </c>
      <c r="BW273">
        <v>177.2</v>
      </c>
      <c r="BX273">
        <v>178.6</v>
      </c>
      <c r="BY273">
        <v>1036.3</v>
      </c>
      <c r="BZ273">
        <v>852.9</v>
      </c>
      <c r="CA273">
        <v>760.2</v>
      </c>
      <c r="CB273">
        <v>717</v>
      </c>
      <c r="CC273">
        <v>698.8</v>
      </c>
      <c r="CD273">
        <v>688.5</v>
      </c>
      <c r="CE273">
        <v>679.3</v>
      </c>
      <c r="CF273">
        <v>685</v>
      </c>
      <c r="CG273">
        <v>579.6</v>
      </c>
      <c r="CH273">
        <v>526.79999999999995</v>
      </c>
      <c r="CI273">
        <v>503.5</v>
      </c>
      <c r="CJ273">
        <v>493.8</v>
      </c>
      <c r="CK273">
        <v>488.3</v>
      </c>
      <c r="CL273">
        <v>482.5</v>
      </c>
      <c r="CM273">
        <v>652.29999999999995</v>
      </c>
      <c r="CN273">
        <v>557.4</v>
      </c>
      <c r="CO273">
        <v>511.2</v>
      </c>
      <c r="CP273">
        <v>489.9</v>
      </c>
      <c r="CQ273">
        <v>479.8</v>
      </c>
      <c r="CR273">
        <v>474.5</v>
      </c>
      <c r="CS273">
        <v>468.3</v>
      </c>
      <c r="CT273">
        <v>631.70000000000005</v>
      </c>
      <c r="CU273">
        <v>542.1</v>
      </c>
      <c r="CV273">
        <v>499.8</v>
      </c>
      <c r="CW273">
        <v>477.9</v>
      </c>
      <c r="CX273">
        <v>464.6</v>
      </c>
      <c r="CY273">
        <v>455.9</v>
      </c>
      <c r="CZ273">
        <v>446.1</v>
      </c>
      <c r="DA273">
        <v>644.5</v>
      </c>
      <c r="DB273">
        <v>540.6</v>
      </c>
      <c r="DC273">
        <v>494.8</v>
      </c>
      <c r="DD273">
        <v>475.9</v>
      </c>
      <c r="DE273">
        <v>458.9</v>
      </c>
      <c r="DF273">
        <v>445.1</v>
      </c>
      <c r="DG273">
        <v>426.4</v>
      </c>
      <c r="DH273">
        <v>641.6</v>
      </c>
      <c r="DI273">
        <v>532.6</v>
      </c>
      <c r="DJ273">
        <v>484.7</v>
      </c>
      <c r="DK273">
        <v>459.6</v>
      </c>
      <c r="DL273">
        <v>441</v>
      </c>
      <c r="DM273">
        <v>428.6</v>
      </c>
      <c r="DN273">
        <v>412</v>
      </c>
      <c r="DO273">
        <v>664.2</v>
      </c>
      <c r="DP273">
        <v>546.29999999999995</v>
      </c>
      <c r="DQ273">
        <v>491</v>
      </c>
      <c r="DR273">
        <v>462.5</v>
      </c>
      <c r="DS273">
        <v>440.6</v>
      </c>
      <c r="DT273">
        <v>421.6</v>
      </c>
      <c r="DU273">
        <v>395.3</v>
      </c>
      <c r="DV273">
        <v>743.3</v>
      </c>
      <c r="DW273">
        <v>598.70000000000005</v>
      </c>
      <c r="DX273">
        <v>520.70000000000005</v>
      </c>
      <c r="DY273">
        <v>481</v>
      </c>
      <c r="DZ273">
        <v>455.7</v>
      </c>
      <c r="EA273">
        <v>433.4</v>
      </c>
      <c r="EB273">
        <v>393.7</v>
      </c>
      <c r="EC273">
        <v>884.7</v>
      </c>
      <c r="ED273">
        <v>691.9</v>
      </c>
      <c r="EE273">
        <v>582.79999999999995</v>
      </c>
      <c r="EF273">
        <v>517.5</v>
      </c>
      <c r="EG273">
        <v>481.2</v>
      </c>
      <c r="EH273">
        <v>457.2</v>
      </c>
      <c r="EI273">
        <v>416.1</v>
      </c>
      <c r="EJ273">
        <v>1021.6</v>
      </c>
      <c r="EK273">
        <v>798.9</v>
      </c>
      <c r="EL273">
        <v>672</v>
      </c>
      <c r="EM273">
        <v>590.29999999999995</v>
      </c>
      <c r="EN273">
        <v>534.6</v>
      </c>
      <c r="EO273">
        <v>494.6</v>
      </c>
      <c r="EP273">
        <v>447.5</v>
      </c>
      <c r="EQ273">
        <v>0.83250000000000002</v>
      </c>
      <c r="ER273">
        <v>1.0860000000000001</v>
      </c>
      <c r="ES273">
        <v>1.105</v>
      </c>
      <c r="ET273">
        <v>0.5847</v>
      </c>
      <c r="EU273">
        <v>0.80879999999999996</v>
      </c>
      <c r="EV273">
        <v>0.93730000000000002</v>
      </c>
      <c r="EW273">
        <v>0</v>
      </c>
      <c r="EX273">
        <v>0</v>
      </c>
      <c r="EY273">
        <v>2024</v>
      </c>
      <c r="EZ273">
        <v>0.9022</v>
      </c>
      <c r="FA273">
        <v>665</v>
      </c>
      <c r="FB273" t="s">
        <v>6607</v>
      </c>
      <c r="FC273">
        <v>7.9169999999999998</v>
      </c>
      <c r="FD273">
        <v>5037</v>
      </c>
      <c r="FE273">
        <v>22.5</v>
      </c>
      <c r="FF273">
        <v>31.3</v>
      </c>
      <c r="FG273">
        <v>22.3</v>
      </c>
      <c r="FH273">
        <v>59</v>
      </c>
      <c r="FI273">
        <v>0</v>
      </c>
      <c r="FJ273">
        <v>791.8</v>
      </c>
      <c r="FK273">
        <v>606</v>
      </c>
      <c r="FL273">
        <v>543</v>
      </c>
      <c r="FM273">
        <v>1026.2</v>
      </c>
      <c r="FN273">
        <v>741.8</v>
      </c>
      <c r="FO273">
        <v>640.1</v>
      </c>
      <c r="FP273">
        <v>659.5</v>
      </c>
      <c r="FQ273">
        <v>621.29999999999995</v>
      </c>
      <c r="FR273">
        <v>0.90980000000000005</v>
      </c>
      <c r="FS273">
        <v>0.9657</v>
      </c>
      <c r="FT273">
        <v>601.1</v>
      </c>
      <c r="FU273">
        <v>509.7</v>
      </c>
      <c r="FV273">
        <v>487.5</v>
      </c>
      <c r="FW273">
        <v>38.4</v>
      </c>
      <c r="FX273">
        <v>179.4</v>
      </c>
      <c r="FY273">
        <v>745.6</v>
      </c>
      <c r="FZ273">
        <v>530.1</v>
      </c>
      <c r="GA273">
        <v>514.6</v>
      </c>
      <c r="GB273">
        <v>489.7</v>
      </c>
      <c r="GC273">
        <v>466.7</v>
      </c>
      <c r="GD273">
        <v>436.5</v>
      </c>
      <c r="GE273">
        <v>411.1</v>
      </c>
      <c r="GF273">
        <v>396.6</v>
      </c>
      <c r="GG273">
        <v>424.9</v>
      </c>
      <c r="GH273">
        <v>456.7</v>
      </c>
    </row>
    <row r="274" spans="1:190" x14ac:dyDescent="0.25">
      <c r="A274" t="s">
        <v>5540</v>
      </c>
      <c r="B274" t="s">
        <v>6763</v>
      </c>
      <c r="C274" t="s">
        <v>6764</v>
      </c>
      <c r="D274" t="s">
        <v>6765</v>
      </c>
      <c r="E274" t="s">
        <v>81</v>
      </c>
      <c r="F274" t="s">
        <v>1937</v>
      </c>
      <c r="G274" t="s">
        <v>394</v>
      </c>
      <c r="H274">
        <v>2006</v>
      </c>
      <c r="I274" t="s">
        <v>5540</v>
      </c>
      <c r="J274" t="s">
        <v>5540</v>
      </c>
      <c r="K274" t="s">
        <v>924</v>
      </c>
      <c r="L274" t="s">
        <v>1698</v>
      </c>
      <c r="M274" t="s">
        <v>1781</v>
      </c>
      <c r="N274">
        <v>540</v>
      </c>
      <c r="O274" s="96">
        <v>45382.876527777778</v>
      </c>
      <c r="P274">
        <v>11.27</v>
      </c>
      <c r="Q274">
        <v>10.388</v>
      </c>
      <c r="R274">
        <v>2.3650000000000002</v>
      </c>
      <c r="S274">
        <v>3.59</v>
      </c>
      <c r="T274">
        <v>6751</v>
      </c>
      <c r="U274">
        <v>0</v>
      </c>
      <c r="V274">
        <v>0.32</v>
      </c>
      <c r="W274">
        <v>637</v>
      </c>
      <c r="X274">
        <v>0.85950000000000004</v>
      </c>
      <c r="Y274">
        <v>698.1</v>
      </c>
      <c r="Z274">
        <v>1.0628</v>
      </c>
      <c r="AA274">
        <v>564.5</v>
      </c>
      <c r="AB274">
        <v>1068.2</v>
      </c>
      <c r="AC274">
        <v>853</v>
      </c>
      <c r="AD274">
        <v>735.1</v>
      </c>
      <c r="AE274">
        <v>664.5</v>
      </c>
      <c r="AF274">
        <v>623.79999999999995</v>
      </c>
      <c r="AG274">
        <v>597.4</v>
      </c>
      <c r="AH274">
        <v>569.79999999999995</v>
      </c>
      <c r="AI274">
        <v>0</v>
      </c>
      <c r="AJ274">
        <v>0</v>
      </c>
      <c r="AK274">
        <v>0</v>
      </c>
      <c r="AL274">
        <v>0</v>
      </c>
      <c r="AM274">
        <v>0</v>
      </c>
      <c r="AN274">
        <v>0</v>
      </c>
      <c r="AO274">
        <v>0</v>
      </c>
      <c r="AP274">
        <v>817.3</v>
      </c>
      <c r="AQ274">
        <v>665.5</v>
      </c>
      <c r="AR274">
        <v>586.1</v>
      </c>
      <c r="AS274">
        <v>541.9</v>
      </c>
      <c r="AT274">
        <v>516.79999999999995</v>
      </c>
      <c r="AU274">
        <v>500.3</v>
      </c>
      <c r="AV274">
        <v>478.9</v>
      </c>
      <c r="AW274">
        <v>0</v>
      </c>
      <c r="AX274">
        <v>0</v>
      </c>
      <c r="AY274">
        <v>0</v>
      </c>
      <c r="AZ274">
        <v>0</v>
      </c>
      <c r="BA274">
        <v>0</v>
      </c>
      <c r="BB274">
        <v>0</v>
      </c>
      <c r="BC274">
        <v>0</v>
      </c>
      <c r="BD274">
        <v>1065.4000000000001</v>
      </c>
      <c r="BE274">
        <v>800.9</v>
      </c>
      <c r="BF274">
        <v>661.4</v>
      </c>
      <c r="BG274">
        <v>578.79999999999995</v>
      </c>
      <c r="BH274">
        <v>536.1</v>
      </c>
      <c r="BI274">
        <v>505.2</v>
      </c>
      <c r="BJ274">
        <v>458.2</v>
      </c>
      <c r="BK274">
        <v>42.9</v>
      </c>
      <c r="BL274">
        <v>40.6</v>
      </c>
      <c r="BM274">
        <v>39.4</v>
      </c>
      <c r="BN274">
        <v>38.6</v>
      </c>
      <c r="BO274">
        <v>38.200000000000003</v>
      </c>
      <c r="BP274">
        <v>38</v>
      </c>
      <c r="BQ274">
        <v>38</v>
      </c>
      <c r="BR274">
        <v>143.80000000000001</v>
      </c>
      <c r="BS274">
        <v>148.5</v>
      </c>
      <c r="BT274">
        <v>151.4</v>
      </c>
      <c r="BU274">
        <v>156.1</v>
      </c>
      <c r="BV274">
        <v>164.6</v>
      </c>
      <c r="BW274">
        <v>175.8</v>
      </c>
      <c r="BX274">
        <v>178.3</v>
      </c>
      <c r="BY274">
        <v>1096</v>
      </c>
      <c r="BZ274">
        <v>894.8</v>
      </c>
      <c r="CA274">
        <v>789</v>
      </c>
      <c r="CB274">
        <v>731.6</v>
      </c>
      <c r="CC274">
        <v>706.5</v>
      </c>
      <c r="CD274">
        <v>695</v>
      </c>
      <c r="CE274">
        <v>687.7</v>
      </c>
      <c r="CF274">
        <v>722.8</v>
      </c>
      <c r="CG274">
        <v>606</v>
      </c>
      <c r="CH274">
        <v>543.9</v>
      </c>
      <c r="CI274">
        <v>512.1</v>
      </c>
      <c r="CJ274">
        <v>497.6</v>
      </c>
      <c r="CK274">
        <v>491.4</v>
      </c>
      <c r="CL274">
        <v>486.1</v>
      </c>
      <c r="CM274">
        <v>687.5</v>
      </c>
      <c r="CN274">
        <v>581.5</v>
      </c>
      <c r="CO274">
        <v>526.5</v>
      </c>
      <c r="CP274">
        <v>498.2</v>
      </c>
      <c r="CQ274">
        <v>484.1</v>
      </c>
      <c r="CR274">
        <v>477.1</v>
      </c>
      <c r="CS274">
        <v>471.2</v>
      </c>
      <c r="CT274">
        <v>652.29999999999995</v>
      </c>
      <c r="CU274">
        <v>550.20000000000005</v>
      </c>
      <c r="CV274">
        <v>504.3</v>
      </c>
      <c r="CW274">
        <v>485.2</v>
      </c>
      <c r="CX274">
        <v>470.9</v>
      </c>
      <c r="CY274">
        <v>460.1</v>
      </c>
      <c r="CZ274">
        <v>448.8</v>
      </c>
      <c r="DA274">
        <v>626.9</v>
      </c>
      <c r="DB274">
        <v>530.4</v>
      </c>
      <c r="DC274">
        <v>487.7</v>
      </c>
      <c r="DD274">
        <v>466.6</v>
      </c>
      <c r="DE274">
        <v>453.3</v>
      </c>
      <c r="DF274">
        <v>445</v>
      </c>
      <c r="DG274">
        <v>431.1</v>
      </c>
      <c r="DH274">
        <v>650.1</v>
      </c>
      <c r="DI274">
        <v>540.70000000000005</v>
      </c>
      <c r="DJ274">
        <v>489.3</v>
      </c>
      <c r="DK274">
        <v>463.2</v>
      </c>
      <c r="DL274">
        <v>443.9</v>
      </c>
      <c r="DM274">
        <v>426.5</v>
      </c>
      <c r="DN274">
        <v>400.5</v>
      </c>
      <c r="DO274">
        <v>677.1</v>
      </c>
      <c r="DP274">
        <v>554.79999999999995</v>
      </c>
      <c r="DQ274">
        <v>495.9</v>
      </c>
      <c r="DR274">
        <v>466.2</v>
      </c>
      <c r="DS274">
        <v>444.2</v>
      </c>
      <c r="DT274">
        <v>424.9</v>
      </c>
      <c r="DU274">
        <v>393</v>
      </c>
      <c r="DV274">
        <v>757.7</v>
      </c>
      <c r="DW274">
        <v>607.6</v>
      </c>
      <c r="DX274">
        <v>526.5</v>
      </c>
      <c r="DY274">
        <v>484.6</v>
      </c>
      <c r="DZ274">
        <v>458.9</v>
      </c>
      <c r="EA274">
        <v>436.7</v>
      </c>
      <c r="EB274">
        <v>397.3</v>
      </c>
      <c r="EC274">
        <v>901.1</v>
      </c>
      <c r="ED274">
        <v>702.6</v>
      </c>
      <c r="EE274">
        <v>590.6</v>
      </c>
      <c r="EF274">
        <v>522.79999999999995</v>
      </c>
      <c r="EG274">
        <v>484.9</v>
      </c>
      <c r="EH274">
        <v>460.6</v>
      </c>
      <c r="EI274">
        <v>419.9</v>
      </c>
      <c r="EJ274">
        <v>1040.5</v>
      </c>
      <c r="EK274">
        <v>811.2</v>
      </c>
      <c r="EL274">
        <v>681.2</v>
      </c>
      <c r="EM274">
        <v>597.5</v>
      </c>
      <c r="EN274">
        <v>541.1</v>
      </c>
      <c r="EO274">
        <v>499.8</v>
      </c>
      <c r="EP274">
        <v>451.9</v>
      </c>
      <c r="EQ274">
        <v>0.80930000000000002</v>
      </c>
      <c r="ER274">
        <v>1.0702</v>
      </c>
      <c r="ES274">
        <v>1.2622</v>
      </c>
      <c r="ET274">
        <v>0.64319999999999999</v>
      </c>
      <c r="EU274">
        <v>0.88619999999999999</v>
      </c>
      <c r="EV274">
        <v>1.0374000000000001</v>
      </c>
      <c r="EW274">
        <v>0</v>
      </c>
      <c r="EX274">
        <v>0</v>
      </c>
      <c r="EY274">
        <v>2024</v>
      </c>
      <c r="EZ274">
        <v>1.008</v>
      </c>
      <c r="FA274">
        <v>595.29999999999995</v>
      </c>
      <c r="FB274" t="s">
        <v>5972</v>
      </c>
      <c r="FC274">
        <v>10.273</v>
      </c>
      <c r="FD274">
        <v>12188</v>
      </c>
      <c r="FE274">
        <v>39.4</v>
      </c>
      <c r="FF274">
        <v>51.3</v>
      </c>
      <c r="FG274">
        <v>41.3</v>
      </c>
      <c r="FH274">
        <v>0</v>
      </c>
      <c r="FI274">
        <v>122.1</v>
      </c>
      <c r="FJ274">
        <v>718</v>
      </c>
      <c r="FK274">
        <v>540.79999999999995</v>
      </c>
      <c r="FL274">
        <v>475.4</v>
      </c>
      <c r="FM274">
        <v>932.8</v>
      </c>
      <c r="FN274">
        <v>677</v>
      </c>
      <c r="FO274">
        <v>578.4</v>
      </c>
      <c r="FP274">
        <v>589.29999999999995</v>
      </c>
      <c r="FQ274">
        <v>555.6</v>
      </c>
      <c r="FR274">
        <v>1.0181</v>
      </c>
      <c r="FS274">
        <v>1.0799000000000001</v>
      </c>
      <c r="FT274">
        <v>534.20000000000005</v>
      </c>
      <c r="FU274">
        <v>442.8</v>
      </c>
      <c r="FV274">
        <v>421.9</v>
      </c>
      <c r="FW274">
        <v>39</v>
      </c>
      <c r="FX274">
        <v>176.8</v>
      </c>
      <c r="FY274">
        <v>644.29999999999995</v>
      </c>
      <c r="FZ274">
        <v>451.4</v>
      </c>
      <c r="GA274">
        <v>436.7</v>
      </c>
      <c r="GB274">
        <v>413</v>
      </c>
      <c r="GC274">
        <v>393.9</v>
      </c>
      <c r="GD274">
        <v>361.1</v>
      </c>
      <c r="GE274">
        <v>350.4</v>
      </c>
      <c r="GF274">
        <v>353.4</v>
      </c>
      <c r="GG274">
        <v>395.3</v>
      </c>
      <c r="GH274">
        <v>424.1</v>
      </c>
    </row>
    <row r="275" spans="1:190" x14ac:dyDescent="0.25">
      <c r="A275" t="s">
        <v>5543</v>
      </c>
      <c r="B275" t="s">
        <v>6291</v>
      </c>
      <c r="C275" t="s">
        <v>2392</v>
      </c>
      <c r="D275" t="s">
        <v>2393</v>
      </c>
      <c r="E275" t="s">
        <v>7272</v>
      </c>
      <c r="F275" t="s">
        <v>1937</v>
      </c>
      <c r="G275" t="s">
        <v>394</v>
      </c>
      <c r="H275">
        <v>2003</v>
      </c>
      <c r="I275" t="s">
        <v>5540</v>
      </c>
      <c r="J275" t="s">
        <v>5540</v>
      </c>
      <c r="K275" t="s">
        <v>924</v>
      </c>
      <c r="L275" t="s">
        <v>1698</v>
      </c>
      <c r="M275" t="s">
        <v>1781</v>
      </c>
      <c r="N275">
        <v>560</v>
      </c>
      <c r="O275" s="96">
        <v>45382.867465277777</v>
      </c>
      <c r="P275">
        <v>12.02</v>
      </c>
      <c r="Q275">
        <v>11.233000000000001</v>
      </c>
      <c r="R275">
        <v>2.0169999999999999</v>
      </c>
      <c r="S275">
        <v>3.92</v>
      </c>
      <c r="T275">
        <v>8417</v>
      </c>
      <c r="U275">
        <v>0</v>
      </c>
      <c r="V275">
        <v>0.23</v>
      </c>
      <c r="W275">
        <v>607.4</v>
      </c>
      <c r="X275">
        <v>0.90090000000000003</v>
      </c>
      <c r="Y275">
        <v>666</v>
      </c>
      <c r="Z275">
        <v>1.1120000000000001</v>
      </c>
      <c r="AA275">
        <v>539.6</v>
      </c>
      <c r="AB275">
        <v>1008.5</v>
      </c>
      <c r="AC275">
        <v>808.1</v>
      </c>
      <c r="AD275">
        <v>698.9</v>
      </c>
      <c r="AE275">
        <v>635.4</v>
      </c>
      <c r="AF275">
        <v>598.5</v>
      </c>
      <c r="AG275">
        <v>573.6</v>
      </c>
      <c r="AH275">
        <v>546.79999999999995</v>
      </c>
      <c r="AI275">
        <v>0</v>
      </c>
      <c r="AJ275">
        <v>0</v>
      </c>
      <c r="AK275">
        <v>0</v>
      </c>
      <c r="AL275">
        <v>0</v>
      </c>
      <c r="AM275">
        <v>0</v>
      </c>
      <c r="AN275">
        <v>0</v>
      </c>
      <c r="AO275">
        <v>0</v>
      </c>
      <c r="AP275">
        <v>771.8</v>
      </c>
      <c r="AQ275">
        <v>632</v>
      </c>
      <c r="AR275">
        <v>559.1</v>
      </c>
      <c r="AS275">
        <v>519.20000000000005</v>
      </c>
      <c r="AT275">
        <v>496</v>
      </c>
      <c r="AU275">
        <v>480.1</v>
      </c>
      <c r="AV275">
        <v>459.5</v>
      </c>
      <c r="AW275">
        <v>0</v>
      </c>
      <c r="AX275">
        <v>0</v>
      </c>
      <c r="AY275">
        <v>0</v>
      </c>
      <c r="AZ275">
        <v>0</v>
      </c>
      <c r="BA275">
        <v>0</v>
      </c>
      <c r="BB275">
        <v>0</v>
      </c>
      <c r="BC275">
        <v>0</v>
      </c>
      <c r="BD275">
        <v>1008.2</v>
      </c>
      <c r="BE275">
        <v>760.1</v>
      </c>
      <c r="BF275">
        <v>630</v>
      </c>
      <c r="BG275">
        <v>554.29999999999995</v>
      </c>
      <c r="BH275">
        <v>515</v>
      </c>
      <c r="BI275">
        <v>485.2</v>
      </c>
      <c r="BJ275">
        <v>438.9</v>
      </c>
      <c r="BK275">
        <v>44.4</v>
      </c>
      <c r="BL275">
        <v>42</v>
      </c>
      <c r="BM275">
        <v>40.4</v>
      </c>
      <c r="BN275">
        <v>39.4</v>
      </c>
      <c r="BO275">
        <v>38.799999999999997</v>
      </c>
      <c r="BP275">
        <v>38.5</v>
      </c>
      <c r="BQ275">
        <v>38.5</v>
      </c>
      <c r="BR275">
        <v>143.4</v>
      </c>
      <c r="BS275">
        <v>148.30000000000001</v>
      </c>
      <c r="BT275">
        <v>151.4</v>
      </c>
      <c r="BU275">
        <v>155.4</v>
      </c>
      <c r="BV275">
        <v>163</v>
      </c>
      <c r="BW275">
        <v>175.4</v>
      </c>
      <c r="BX275">
        <v>178.6</v>
      </c>
      <c r="BY275">
        <v>1011.2</v>
      </c>
      <c r="BZ275">
        <v>830.8</v>
      </c>
      <c r="CA275">
        <v>737.2</v>
      </c>
      <c r="CB275">
        <v>690.5</v>
      </c>
      <c r="CC275">
        <v>671.1</v>
      </c>
      <c r="CD275">
        <v>661.2</v>
      </c>
      <c r="CE275">
        <v>654.4</v>
      </c>
      <c r="CF275">
        <v>656.6</v>
      </c>
      <c r="CG275">
        <v>555.5</v>
      </c>
      <c r="CH275">
        <v>505.2</v>
      </c>
      <c r="CI275">
        <v>482.3</v>
      </c>
      <c r="CJ275">
        <v>472.2</v>
      </c>
      <c r="CK275">
        <v>467.3</v>
      </c>
      <c r="CL275">
        <v>462.5</v>
      </c>
      <c r="CM275">
        <v>620.79999999999995</v>
      </c>
      <c r="CN275">
        <v>532.4</v>
      </c>
      <c r="CO275">
        <v>490.2</v>
      </c>
      <c r="CP275">
        <v>470.1</v>
      </c>
      <c r="CQ275">
        <v>459.5</v>
      </c>
      <c r="CR275">
        <v>454.4</v>
      </c>
      <c r="CS275">
        <v>448.5</v>
      </c>
      <c r="CT275">
        <v>597.5</v>
      </c>
      <c r="CU275">
        <v>517.29999999999995</v>
      </c>
      <c r="CV275">
        <v>479.9</v>
      </c>
      <c r="CW275">
        <v>459.8</v>
      </c>
      <c r="CX275">
        <v>446.5</v>
      </c>
      <c r="CY275">
        <v>437.1</v>
      </c>
      <c r="CZ275">
        <v>426.8</v>
      </c>
      <c r="DA275">
        <v>608</v>
      </c>
      <c r="DB275">
        <v>521.6</v>
      </c>
      <c r="DC275">
        <v>480.3</v>
      </c>
      <c r="DD275">
        <v>458.2</v>
      </c>
      <c r="DE275">
        <v>442.2</v>
      </c>
      <c r="DF275">
        <v>428.7</v>
      </c>
      <c r="DG275">
        <v>409.2</v>
      </c>
      <c r="DH275">
        <v>636.29999999999995</v>
      </c>
      <c r="DI275">
        <v>525.5</v>
      </c>
      <c r="DJ275">
        <v>474.5</v>
      </c>
      <c r="DK275">
        <v>448.4</v>
      </c>
      <c r="DL275">
        <v>428.6</v>
      </c>
      <c r="DM275">
        <v>412.7</v>
      </c>
      <c r="DN275">
        <v>394.4</v>
      </c>
      <c r="DO275">
        <v>655.6</v>
      </c>
      <c r="DP275">
        <v>537.79999999999995</v>
      </c>
      <c r="DQ275">
        <v>480.5</v>
      </c>
      <c r="DR275">
        <v>451.6</v>
      </c>
      <c r="DS275">
        <v>429.9</v>
      </c>
      <c r="DT275">
        <v>410.8</v>
      </c>
      <c r="DU275">
        <v>379.6</v>
      </c>
      <c r="DV275">
        <v>730.5</v>
      </c>
      <c r="DW275">
        <v>587.29999999999995</v>
      </c>
      <c r="DX275">
        <v>509.9</v>
      </c>
      <c r="DY275">
        <v>469.6</v>
      </c>
      <c r="DZ275">
        <v>444.9</v>
      </c>
      <c r="EA275">
        <v>423.6</v>
      </c>
      <c r="EB275">
        <v>385.1</v>
      </c>
      <c r="EC275">
        <v>871</v>
      </c>
      <c r="ED275">
        <v>680.2</v>
      </c>
      <c r="EE275">
        <v>572.6</v>
      </c>
      <c r="EF275">
        <v>507</v>
      </c>
      <c r="EG275">
        <v>470.1</v>
      </c>
      <c r="EH275">
        <v>446.7</v>
      </c>
      <c r="EI275">
        <v>407.3</v>
      </c>
      <c r="EJ275">
        <v>1005.8</v>
      </c>
      <c r="EK275">
        <v>785.4</v>
      </c>
      <c r="EL275">
        <v>660.6</v>
      </c>
      <c r="EM275">
        <v>580.20000000000005</v>
      </c>
      <c r="EN275">
        <v>526</v>
      </c>
      <c r="EO275">
        <v>486.1</v>
      </c>
      <c r="EP275">
        <v>439.1</v>
      </c>
      <c r="EQ275">
        <v>0.8548</v>
      </c>
      <c r="ER275">
        <v>1.1191</v>
      </c>
      <c r="ES275">
        <v>1.3551</v>
      </c>
      <c r="ET275">
        <v>0.73360000000000003</v>
      </c>
      <c r="EU275">
        <v>0.98770000000000002</v>
      </c>
      <c r="EV275">
        <v>1.1388</v>
      </c>
      <c r="EW275">
        <v>0</v>
      </c>
      <c r="EX275">
        <v>0</v>
      </c>
      <c r="EY275">
        <v>2024</v>
      </c>
      <c r="EZ275">
        <v>1.1083000000000001</v>
      </c>
      <c r="FA275">
        <v>541.4</v>
      </c>
      <c r="FB275" t="s">
        <v>6143</v>
      </c>
      <c r="FC275">
        <v>11.663</v>
      </c>
      <c r="FD275">
        <v>11702</v>
      </c>
      <c r="FE275">
        <v>40</v>
      </c>
      <c r="FF275">
        <v>63.8</v>
      </c>
      <c r="FG275">
        <v>52.9</v>
      </c>
      <c r="FH275">
        <v>150</v>
      </c>
      <c r="FI275">
        <v>147.6</v>
      </c>
      <c r="FJ275">
        <v>636.79999999999995</v>
      </c>
      <c r="FK275">
        <v>494.6</v>
      </c>
      <c r="FL275">
        <v>442.8</v>
      </c>
      <c r="FM275">
        <v>817.9</v>
      </c>
      <c r="FN275">
        <v>607.5</v>
      </c>
      <c r="FO275">
        <v>526.9</v>
      </c>
      <c r="FP275">
        <v>535.70000000000005</v>
      </c>
      <c r="FQ275">
        <v>508</v>
      </c>
      <c r="FR275">
        <v>1.1198999999999999</v>
      </c>
      <c r="FS275">
        <v>1.1812</v>
      </c>
      <c r="FT275">
        <v>487.5</v>
      </c>
      <c r="FU275">
        <v>412.9</v>
      </c>
      <c r="FV275">
        <v>396.5</v>
      </c>
      <c r="FW275">
        <v>37.799999999999997</v>
      </c>
      <c r="FX275">
        <v>177.2</v>
      </c>
      <c r="FY275">
        <v>603.29999999999995</v>
      </c>
      <c r="FZ275">
        <v>432.4</v>
      </c>
      <c r="GA275">
        <v>420.3</v>
      </c>
      <c r="GB275">
        <v>399.5</v>
      </c>
      <c r="GC275">
        <v>378.5</v>
      </c>
      <c r="GD275">
        <v>364.5</v>
      </c>
      <c r="GE275">
        <v>338.9</v>
      </c>
      <c r="GF275">
        <v>308.5</v>
      </c>
      <c r="GG275">
        <v>334.8</v>
      </c>
      <c r="GH275">
        <v>371.7</v>
      </c>
    </row>
    <row r="276" spans="1:190" x14ac:dyDescent="0.25">
      <c r="A276" t="s">
        <v>5540</v>
      </c>
      <c r="B276" t="s">
        <v>6482</v>
      </c>
      <c r="C276" t="s">
        <v>1968</v>
      </c>
      <c r="D276" t="s">
        <v>6483</v>
      </c>
      <c r="E276" t="s">
        <v>2173</v>
      </c>
      <c r="F276" t="s">
        <v>6484</v>
      </c>
      <c r="G276" t="s">
        <v>1987</v>
      </c>
      <c r="H276">
        <v>2010</v>
      </c>
      <c r="I276" t="s">
        <v>5540</v>
      </c>
      <c r="J276" t="s">
        <v>5540</v>
      </c>
      <c r="K276" t="s">
        <v>924</v>
      </c>
      <c r="L276" t="s">
        <v>1698</v>
      </c>
      <c r="M276" t="s">
        <v>1781</v>
      </c>
      <c r="N276">
        <v>540</v>
      </c>
      <c r="O276" s="96">
        <v>45382.875451388885</v>
      </c>
      <c r="P276">
        <v>12.5</v>
      </c>
      <c r="Q276">
        <v>11.7</v>
      </c>
      <c r="R276">
        <v>2.2490000000000001</v>
      </c>
      <c r="S276">
        <v>3.82</v>
      </c>
      <c r="T276">
        <v>8177</v>
      </c>
      <c r="U276">
        <v>0</v>
      </c>
      <c r="V276">
        <v>0.22</v>
      </c>
      <c r="W276">
        <v>601.79999999999995</v>
      </c>
      <c r="X276">
        <v>0.89700000000000002</v>
      </c>
      <c r="Y276">
        <v>668.9</v>
      </c>
      <c r="Z276">
        <v>1.1202000000000001</v>
      </c>
      <c r="AA276">
        <v>535.6</v>
      </c>
      <c r="AB276">
        <v>993.1</v>
      </c>
      <c r="AC276">
        <v>795</v>
      </c>
      <c r="AD276">
        <v>692.1</v>
      </c>
      <c r="AE276">
        <v>639.1</v>
      </c>
      <c r="AF276">
        <v>612.1</v>
      </c>
      <c r="AG276">
        <v>591.5</v>
      </c>
      <c r="AH276">
        <v>560</v>
      </c>
      <c r="AI276">
        <v>0</v>
      </c>
      <c r="AJ276">
        <v>0</v>
      </c>
      <c r="AK276">
        <v>0</v>
      </c>
      <c r="AL276">
        <v>0</v>
      </c>
      <c r="AM276">
        <v>0</v>
      </c>
      <c r="AN276">
        <v>0</v>
      </c>
      <c r="AO276">
        <v>0</v>
      </c>
      <c r="AP276">
        <v>761.8</v>
      </c>
      <c r="AQ276">
        <v>621.20000000000005</v>
      </c>
      <c r="AR276">
        <v>551</v>
      </c>
      <c r="AS276">
        <v>515.9</v>
      </c>
      <c r="AT276">
        <v>496.2</v>
      </c>
      <c r="AU276">
        <v>481.7</v>
      </c>
      <c r="AV276">
        <v>460.8</v>
      </c>
      <c r="AW276">
        <v>0</v>
      </c>
      <c r="AX276">
        <v>0</v>
      </c>
      <c r="AY276">
        <v>0</v>
      </c>
      <c r="AZ276">
        <v>0</v>
      </c>
      <c r="BA276">
        <v>0</v>
      </c>
      <c r="BB276">
        <v>0</v>
      </c>
      <c r="BC276">
        <v>0</v>
      </c>
      <c r="BD276">
        <v>990.1</v>
      </c>
      <c r="BE276">
        <v>746.8</v>
      </c>
      <c r="BF276">
        <v>622.29999999999995</v>
      </c>
      <c r="BG276">
        <v>552.70000000000005</v>
      </c>
      <c r="BH276">
        <v>515.6</v>
      </c>
      <c r="BI276">
        <v>485.4</v>
      </c>
      <c r="BJ276">
        <v>437.8</v>
      </c>
      <c r="BK276">
        <v>43.9</v>
      </c>
      <c r="BL276">
        <v>41.6</v>
      </c>
      <c r="BM276">
        <v>40.299999999999997</v>
      </c>
      <c r="BN276">
        <v>40</v>
      </c>
      <c r="BO276">
        <v>39.799999999999997</v>
      </c>
      <c r="BP276">
        <v>39.799999999999997</v>
      </c>
      <c r="BQ276">
        <v>39.9</v>
      </c>
      <c r="BR276">
        <v>142.6</v>
      </c>
      <c r="BS276">
        <v>146.4</v>
      </c>
      <c r="BT276">
        <v>148</v>
      </c>
      <c r="BU276">
        <v>148.9</v>
      </c>
      <c r="BV276">
        <v>150</v>
      </c>
      <c r="BW276">
        <v>171.3</v>
      </c>
      <c r="BX276">
        <v>176.3</v>
      </c>
      <c r="BY276">
        <v>1022.9</v>
      </c>
      <c r="BZ276">
        <v>835.9</v>
      </c>
      <c r="CA276">
        <v>747.7</v>
      </c>
      <c r="CB276">
        <v>710.4</v>
      </c>
      <c r="CC276">
        <v>693.1</v>
      </c>
      <c r="CD276">
        <v>683.8</v>
      </c>
      <c r="CE276">
        <v>676.3</v>
      </c>
      <c r="CF276">
        <v>667</v>
      </c>
      <c r="CG276">
        <v>560.20000000000005</v>
      </c>
      <c r="CH276">
        <v>508.4</v>
      </c>
      <c r="CI276">
        <v>486.4</v>
      </c>
      <c r="CJ276">
        <v>477.1</v>
      </c>
      <c r="CK276">
        <v>471.6</v>
      </c>
      <c r="CL276">
        <v>466.3</v>
      </c>
      <c r="CM276">
        <v>630.9</v>
      </c>
      <c r="CN276">
        <v>536.1</v>
      </c>
      <c r="CO276">
        <v>489.8</v>
      </c>
      <c r="CP276">
        <v>469.3</v>
      </c>
      <c r="CQ276">
        <v>460.5</v>
      </c>
      <c r="CR276">
        <v>455.4</v>
      </c>
      <c r="CS276">
        <v>450</v>
      </c>
      <c r="CT276">
        <v>606.79999999999995</v>
      </c>
      <c r="CU276">
        <v>518.9</v>
      </c>
      <c r="CV276">
        <v>476</v>
      </c>
      <c r="CW276">
        <v>454.7</v>
      </c>
      <c r="CX276">
        <v>442.6</v>
      </c>
      <c r="CY276">
        <v>435.5</v>
      </c>
      <c r="CZ276">
        <v>426.8</v>
      </c>
      <c r="DA276">
        <v>614.1</v>
      </c>
      <c r="DB276">
        <v>514.1</v>
      </c>
      <c r="DC276">
        <v>470.8</v>
      </c>
      <c r="DD276">
        <v>451.5</v>
      </c>
      <c r="DE276">
        <v>435.1</v>
      </c>
      <c r="DF276">
        <v>422.4</v>
      </c>
      <c r="DG276">
        <v>405.5</v>
      </c>
      <c r="DH276">
        <v>607</v>
      </c>
      <c r="DI276">
        <v>502.9</v>
      </c>
      <c r="DJ276">
        <v>456.8</v>
      </c>
      <c r="DK276">
        <v>432.9</v>
      </c>
      <c r="DL276">
        <v>416.2</v>
      </c>
      <c r="DM276">
        <v>405</v>
      </c>
      <c r="DN276">
        <v>386.9</v>
      </c>
      <c r="DO276">
        <v>625.20000000000005</v>
      </c>
      <c r="DP276">
        <v>513.70000000000005</v>
      </c>
      <c r="DQ276">
        <v>461.6</v>
      </c>
      <c r="DR276">
        <v>433.8</v>
      </c>
      <c r="DS276">
        <v>411.2</v>
      </c>
      <c r="DT276">
        <v>391.8</v>
      </c>
      <c r="DU276">
        <v>367.5</v>
      </c>
      <c r="DV276">
        <v>701.2</v>
      </c>
      <c r="DW276">
        <v>561</v>
      </c>
      <c r="DX276">
        <v>487.1</v>
      </c>
      <c r="DY276">
        <v>449.8</v>
      </c>
      <c r="DZ276">
        <v>424.5</v>
      </c>
      <c r="EA276">
        <v>401.3</v>
      </c>
      <c r="EB276">
        <v>358.3</v>
      </c>
      <c r="EC276">
        <v>834.2</v>
      </c>
      <c r="ED276">
        <v>653</v>
      </c>
      <c r="EE276">
        <v>551.20000000000005</v>
      </c>
      <c r="EF276">
        <v>491.8</v>
      </c>
      <c r="EG276">
        <v>459.9</v>
      </c>
      <c r="EH276">
        <v>439.3</v>
      </c>
      <c r="EI276">
        <v>403.6</v>
      </c>
      <c r="EJ276">
        <v>963.2</v>
      </c>
      <c r="EK276">
        <v>754</v>
      </c>
      <c r="EL276">
        <v>636.5</v>
      </c>
      <c r="EM276">
        <v>567.9</v>
      </c>
      <c r="EN276">
        <v>531</v>
      </c>
      <c r="EO276">
        <v>499.3</v>
      </c>
      <c r="EP276">
        <v>443.7</v>
      </c>
      <c r="EQ276">
        <v>0.86770000000000003</v>
      </c>
      <c r="ER276">
        <v>1.129</v>
      </c>
      <c r="ES276">
        <v>1.1261000000000001</v>
      </c>
      <c r="ET276">
        <v>0.60429999999999995</v>
      </c>
      <c r="EU276">
        <v>0.82310000000000005</v>
      </c>
      <c r="EV276">
        <v>0.9536</v>
      </c>
      <c r="EW276">
        <v>0</v>
      </c>
      <c r="EX276">
        <v>0</v>
      </c>
      <c r="EY276">
        <v>2024</v>
      </c>
      <c r="EZ276">
        <v>0.9204</v>
      </c>
      <c r="FA276">
        <v>651.9</v>
      </c>
      <c r="FB276" t="s">
        <v>6951</v>
      </c>
      <c r="FC276">
        <v>8.2509999999999994</v>
      </c>
      <c r="FD276">
        <v>7192</v>
      </c>
      <c r="FE276">
        <v>26.2</v>
      </c>
      <c r="FF276">
        <v>29.3</v>
      </c>
      <c r="FG276">
        <v>39.9</v>
      </c>
      <c r="FH276">
        <v>84.7</v>
      </c>
      <c r="FI276">
        <v>0</v>
      </c>
      <c r="FJ276">
        <v>775.7</v>
      </c>
      <c r="FK276">
        <v>595.79999999999995</v>
      </c>
      <c r="FL276">
        <v>532.79999999999995</v>
      </c>
      <c r="FM276">
        <v>992.9</v>
      </c>
      <c r="FN276">
        <v>729</v>
      </c>
      <c r="FO276">
        <v>629.20000000000005</v>
      </c>
      <c r="FP276">
        <v>646.9</v>
      </c>
      <c r="FQ276">
        <v>611.4</v>
      </c>
      <c r="FR276">
        <v>0.92749999999999999</v>
      </c>
      <c r="FS276">
        <v>0.98140000000000005</v>
      </c>
      <c r="FT276">
        <v>590.1</v>
      </c>
      <c r="FU276">
        <v>504</v>
      </c>
      <c r="FV276">
        <v>483.3</v>
      </c>
      <c r="FW276">
        <v>38.6</v>
      </c>
      <c r="FX276">
        <v>179</v>
      </c>
      <c r="FY276">
        <v>726.2</v>
      </c>
      <c r="FZ276">
        <v>515.5</v>
      </c>
      <c r="GA276">
        <v>500.3</v>
      </c>
      <c r="GB276">
        <v>477.1</v>
      </c>
      <c r="GC276">
        <v>457.5</v>
      </c>
      <c r="GD276">
        <v>443.8</v>
      </c>
      <c r="GE276">
        <v>423.9</v>
      </c>
      <c r="GF276">
        <v>409.8</v>
      </c>
      <c r="GG276">
        <v>427.1</v>
      </c>
      <c r="GH276">
        <v>454</v>
      </c>
    </row>
    <row r="277" spans="1:190" x14ac:dyDescent="0.25">
      <c r="A277" t="s">
        <v>5907</v>
      </c>
      <c r="B277" t="s">
        <v>6836</v>
      </c>
      <c r="C277" t="s">
        <v>2094</v>
      </c>
      <c r="D277" t="s">
        <v>2095</v>
      </c>
      <c r="E277" t="s">
        <v>634</v>
      </c>
      <c r="F277" t="s">
        <v>2096</v>
      </c>
      <c r="G277" t="s">
        <v>428</v>
      </c>
      <c r="H277">
        <v>2006</v>
      </c>
      <c r="I277" t="s">
        <v>5908</v>
      </c>
      <c r="J277" t="s">
        <v>5540</v>
      </c>
      <c r="K277" t="s">
        <v>924</v>
      </c>
      <c r="L277" t="s">
        <v>1698</v>
      </c>
      <c r="M277" t="s">
        <v>1781</v>
      </c>
      <c r="N277">
        <v>863</v>
      </c>
      <c r="O277" s="96">
        <v>45382.87568287037</v>
      </c>
      <c r="P277">
        <v>12.73</v>
      </c>
      <c r="Q277">
        <v>11.747999999999999</v>
      </c>
      <c r="R277">
        <v>2.4119999999999999</v>
      </c>
      <c r="S277">
        <v>3.82</v>
      </c>
      <c r="T277">
        <v>7778</v>
      </c>
      <c r="U277">
        <v>0</v>
      </c>
      <c r="V277">
        <v>0.23</v>
      </c>
      <c r="W277">
        <v>592.1</v>
      </c>
      <c r="X277">
        <v>0.92279999999999995</v>
      </c>
      <c r="Y277">
        <v>650.20000000000005</v>
      </c>
      <c r="Z277">
        <v>1.1436999999999999</v>
      </c>
      <c r="AA277">
        <v>524.6</v>
      </c>
      <c r="AB277">
        <v>991.8</v>
      </c>
      <c r="AC277">
        <v>790.2</v>
      </c>
      <c r="AD277">
        <v>682.3</v>
      </c>
      <c r="AE277">
        <v>620.4</v>
      </c>
      <c r="AF277">
        <v>583.79999999999995</v>
      </c>
      <c r="AG277">
        <v>558.4</v>
      </c>
      <c r="AH277">
        <v>528.4</v>
      </c>
      <c r="AI277">
        <v>0</v>
      </c>
      <c r="AJ277">
        <v>0</v>
      </c>
      <c r="AK277">
        <v>0</v>
      </c>
      <c r="AL277">
        <v>0</v>
      </c>
      <c r="AM277">
        <v>0</v>
      </c>
      <c r="AN277">
        <v>0</v>
      </c>
      <c r="AO277">
        <v>0</v>
      </c>
      <c r="AP277">
        <v>761.2</v>
      </c>
      <c r="AQ277">
        <v>617.5</v>
      </c>
      <c r="AR277">
        <v>544</v>
      </c>
      <c r="AS277">
        <v>504.5</v>
      </c>
      <c r="AT277">
        <v>480.9</v>
      </c>
      <c r="AU277">
        <v>464.2</v>
      </c>
      <c r="AV277">
        <v>441.2</v>
      </c>
      <c r="AW277">
        <v>0</v>
      </c>
      <c r="AX277">
        <v>0</v>
      </c>
      <c r="AY277">
        <v>0</v>
      </c>
      <c r="AZ277">
        <v>0</v>
      </c>
      <c r="BA277">
        <v>0</v>
      </c>
      <c r="BB277">
        <v>0</v>
      </c>
      <c r="BC277">
        <v>0</v>
      </c>
      <c r="BD277">
        <v>990.1</v>
      </c>
      <c r="BE277">
        <v>742.9</v>
      </c>
      <c r="BF277">
        <v>614.1</v>
      </c>
      <c r="BG277">
        <v>539.1</v>
      </c>
      <c r="BH277">
        <v>499.5</v>
      </c>
      <c r="BI277">
        <v>468.8</v>
      </c>
      <c r="BJ277">
        <v>420.9</v>
      </c>
      <c r="BK277">
        <v>43.8</v>
      </c>
      <c r="BL277">
        <v>41.2</v>
      </c>
      <c r="BM277">
        <v>39.799999999999997</v>
      </c>
      <c r="BN277">
        <v>39</v>
      </c>
      <c r="BO277">
        <v>38.5</v>
      </c>
      <c r="BP277">
        <v>38.200000000000003</v>
      </c>
      <c r="BQ277">
        <v>38</v>
      </c>
      <c r="BR277">
        <v>143</v>
      </c>
      <c r="BS277">
        <v>146.69999999999999</v>
      </c>
      <c r="BT277">
        <v>148</v>
      </c>
      <c r="BU277">
        <v>153.69999999999999</v>
      </c>
      <c r="BV277">
        <v>160.6</v>
      </c>
      <c r="BW277">
        <v>173.6</v>
      </c>
      <c r="BX277">
        <v>177.7</v>
      </c>
      <c r="BY277">
        <v>1008.9</v>
      </c>
      <c r="BZ277">
        <v>819</v>
      </c>
      <c r="CA277">
        <v>722.8</v>
      </c>
      <c r="CB277">
        <v>676.4</v>
      </c>
      <c r="CC277">
        <v>656.3</v>
      </c>
      <c r="CD277">
        <v>644.79999999999995</v>
      </c>
      <c r="CE277">
        <v>634.1</v>
      </c>
      <c r="CF277">
        <v>658.3</v>
      </c>
      <c r="CG277">
        <v>550.6</v>
      </c>
      <c r="CH277">
        <v>496.8</v>
      </c>
      <c r="CI277">
        <v>471.9</v>
      </c>
      <c r="CJ277">
        <v>460.9</v>
      </c>
      <c r="CK277">
        <v>455.1</v>
      </c>
      <c r="CL277">
        <v>448.7</v>
      </c>
      <c r="CM277">
        <v>623.6</v>
      </c>
      <c r="CN277">
        <v>528</v>
      </c>
      <c r="CO277">
        <v>481.3</v>
      </c>
      <c r="CP277">
        <v>458.9</v>
      </c>
      <c r="CQ277">
        <v>447.4</v>
      </c>
      <c r="CR277">
        <v>441.8</v>
      </c>
      <c r="CS277">
        <v>434.8</v>
      </c>
      <c r="CT277">
        <v>603.1</v>
      </c>
      <c r="CU277">
        <v>513.1</v>
      </c>
      <c r="CV277">
        <v>470.3</v>
      </c>
      <c r="CW277">
        <v>447.9</v>
      </c>
      <c r="CX277">
        <v>433.8</v>
      </c>
      <c r="CY277">
        <v>424</v>
      </c>
      <c r="CZ277">
        <v>412.8</v>
      </c>
      <c r="DA277">
        <v>615.6</v>
      </c>
      <c r="DB277">
        <v>511.6</v>
      </c>
      <c r="DC277">
        <v>464.9</v>
      </c>
      <c r="DD277">
        <v>443.4</v>
      </c>
      <c r="DE277">
        <v>429.3</v>
      </c>
      <c r="DF277">
        <v>415</v>
      </c>
      <c r="DG277">
        <v>394.3</v>
      </c>
      <c r="DH277">
        <v>611.9</v>
      </c>
      <c r="DI277">
        <v>502.9</v>
      </c>
      <c r="DJ277">
        <v>454.4</v>
      </c>
      <c r="DK277">
        <v>428.9</v>
      </c>
      <c r="DL277">
        <v>409</v>
      </c>
      <c r="DM277">
        <v>394.1</v>
      </c>
      <c r="DN277">
        <v>375.2</v>
      </c>
      <c r="DO277">
        <v>632</v>
      </c>
      <c r="DP277">
        <v>516.1</v>
      </c>
      <c r="DQ277">
        <v>460.6</v>
      </c>
      <c r="DR277">
        <v>431.5</v>
      </c>
      <c r="DS277">
        <v>408.4</v>
      </c>
      <c r="DT277">
        <v>388</v>
      </c>
      <c r="DU277">
        <v>355.7</v>
      </c>
      <c r="DV277">
        <v>707.5</v>
      </c>
      <c r="DW277">
        <v>565.20000000000005</v>
      </c>
      <c r="DX277">
        <v>489.7</v>
      </c>
      <c r="DY277">
        <v>450.1</v>
      </c>
      <c r="DZ277">
        <v>424.3</v>
      </c>
      <c r="EA277">
        <v>401</v>
      </c>
      <c r="EB277">
        <v>357.8</v>
      </c>
      <c r="EC277">
        <v>844.2</v>
      </c>
      <c r="ED277">
        <v>659.4</v>
      </c>
      <c r="EE277">
        <v>555.79999999999995</v>
      </c>
      <c r="EF277">
        <v>491.2</v>
      </c>
      <c r="EG277">
        <v>453.8</v>
      </c>
      <c r="EH277">
        <v>429.4</v>
      </c>
      <c r="EI277">
        <v>387.1</v>
      </c>
      <c r="EJ277">
        <v>974.7</v>
      </c>
      <c r="EK277">
        <v>761.4</v>
      </c>
      <c r="EL277">
        <v>641.79999999999995</v>
      </c>
      <c r="EM277">
        <v>564.4</v>
      </c>
      <c r="EN277">
        <v>511.4</v>
      </c>
      <c r="EO277">
        <v>472</v>
      </c>
      <c r="EP277">
        <v>422.8</v>
      </c>
      <c r="EQ277">
        <v>0.87039999999999995</v>
      </c>
      <c r="ER277">
        <v>1.1512</v>
      </c>
      <c r="ES277">
        <v>1.0638000000000001</v>
      </c>
      <c r="ET277">
        <v>0.52869999999999995</v>
      </c>
      <c r="EU277">
        <v>0.74350000000000005</v>
      </c>
      <c r="EV277">
        <v>0.88339999999999996</v>
      </c>
      <c r="EW277">
        <v>0</v>
      </c>
      <c r="EX277">
        <v>0</v>
      </c>
      <c r="EY277">
        <v>2024</v>
      </c>
      <c r="EZ277">
        <v>0.84419999999999995</v>
      </c>
      <c r="FA277">
        <v>710.7</v>
      </c>
      <c r="FB277" t="s">
        <v>6668</v>
      </c>
      <c r="FC277">
        <v>7.4560000000000004</v>
      </c>
      <c r="FD277">
        <v>7697</v>
      </c>
      <c r="FE277">
        <v>25.5</v>
      </c>
      <c r="FF277">
        <v>24.7</v>
      </c>
      <c r="FG277">
        <v>41.6</v>
      </c>
      <c r="FH277">
        <v>77.099999999999994</v>
      </c>
      <c r="FI277">
        <v>0</v>
      </c>
      <c r="FJ277">
        <v>871.6</v>
      </c>
      <c r="FK277">
        <v>644.29999999999995</v>
      </c>
      <c r="FL277">
        <v>564</v>
      </c>
      <c r="FM277">
        <v>1134.9000000000001</v>
      </c>
      <c r="FN277">
        <v>807</v>
      </c>
      <c r="FO277">
        <v>679.2</v>
      </c>
      <c r="FP277">
        <v>711.1</v>
      </c>
      <c r="FQ277">
        <v>654.5</v>
      </c>
      <c r="FR277">
        <v>0.84370000000000001</v>
      </c>
      <c r="FS277">
        <v>0.91679999999999995</v>
      </c>
      <c r="FT277">
        <v>632.5</v>
      </c>
      <c r="FU277">
        <v>529.79999999999995</v>
      </c>
      <c r="FV277">
        <v>502.1</v>
      </c>
      <c r="FW277">
        <v>43</v>
      </c>
      <c r="FX277">
        <v>179</v>
      </c>
      <c r="FY277">
        <v>791.6</v>
      </c>
      <c r="FZ277">
        <v>533.29999999999995</v>
      </c>
      <c r="GA277">
        <v>514.79999999999995</v>
      </c>
      <c r="GB277">
        <v>491.2</v>
      </c>
      <c r="GC277">
        <v>473</v>
      </c>
      <c r="GD277">
        <v>450.7</v>
      </c>
      <c r="GE277">
        <v>430.4</v>
      </c>
      <c r="GF277">
        <v>427</v>
      </c>
      <c r="GG277">
        <v>447</v>
      </c>
      <c r="GH277">
        <v>473.3</v>
      </c>
    </row>
    <row r="278" spans="1:190" x14ac:dyDescent="0.25">
      <c r="A278" t="s">
        <v>5722</v>
      </c>
      <c r="B278" t="s">
        <v>6268</v>
      </c>
      <c r="C278" t="s">
        <v>1173</v>
      </c>
      <c r="D278" t="s">
        <v>1174</v>
      </c>
      <c r="E278" t="s">
        <v>1175</v>
      </c>
      <c r="F278" t="s">
        <v>1784</v>
      </c>
      <c r="G278" t="s">
        <v>1490</v>
      </c>
      <c r="H278">
        <v>1991</v>
      </c>
      <c r="I278" t="s">
        <v>5540</v>
      </c>
      <c r="J278" t="s">
        <v>5540</v>
      </c>
      <c r="K278" t="s">
        <v>924</v>
      </c>
      <c r="L278" t="s">
        <v>1698</v>
      </c>
      <c r="M278" t="s">
        <v>1781</v>
      </c>
      <c r="N278">
        <v>580</v>
      </c>
      <c r="O278" s="96">
        <v>45382.872719907406</v>
      </c>
      <c r="P278">
        <v>12.266999999999999</v>
      </c>
      <c r="Q278">
        <v>10.446999999999999</v>
      </c>
      <c r="R278">
        <v>2.3039999999999998</v>
      </c>
      <c r="S278">
        <v>3.89</v>
      </c>
      <c r="T278">
        <v>8767</v>
      </c>
      <c r="U278">
        <v>0</v>
      </c>
      <c r="V278">
        <v>0.14000000000000001</v>
      </c>
      <c r="W278">
        <v>603.79999999999995</v>
      </c>
      <c r="X278">
        <v>0.91090000000000004</v>
      </c>
      <c r="Y278">
        <v>658.7</v>
      </c>
      <c r="Z278">
        <v>1.1111</v>
      </c>
      <c r="AA278">
        <v>540</v>
      </c>
      <c r="AB278">
        <v>971.6</v>
      </c>
      <c r="AC278">
        <v>787.3</v>
      </c>
      <c r="AD278">
        <v>688.5</v>
      </c>
      <c r="AE278">
        <v>632</v>
      </c>
      <c r="AF278">
        <v>596.9</v>
      </c>
      <c r="AG278">
        <v>573.4</v>
      </c>
      <c r="AH278">
        <v>546.9</v>
      </c>
      <c r="AI278">
        <v>0</v>
      </c>
      <c r="AJ278">
        <v>0</v>
      </c>
      <c r="AK278">
        <v>0</v>
      </c>
      <c r="AL278">
        <v>0</v>
      </c>
      <c r="AM278">
        <v>0</v>
      </c>
      <c r="AN278">
        <v>0</v>
      </c>
      <c r="AO278">
        <v>0</v>
      </c>
      <c r="AP278">
        <v>747.5</v>
      </c>
      <c r="AQ278">
        <v>619.9</v>
      </c>
      <c r="AR278">
        <v>556.5</v>
      </c>
      <c r="AS278">
        <v>522.4</v>
      </c>
      <c r="AT278">
        <v>502</v>
      </c>
      <c r="AU278">
        <v>487.9</v>
      </c>
      <c r="AV278">
        <v>468.7</v>
      </c>
      <c r="AW278">
        <v>0</v>
      </c>
      <c r="AX278">
        <v>0</v>
      </c>
      <c r="AY278">
        <v>0</v>
      </c>
      <c r="AZ278">
        <v>0</v>
      </c>
      <c r="BA278">
        <v>0</v>
      </c>
      <c r="BB278">
        <v>0</v>
      </c>
      <c r="BC278">
        <v>0</v>
      </c>
      <c r="BD278">
        <v>974.1</v>
      </c>
      <c r="BE278">
        <v>742.6</v>
      </c>
      <c r="BF278">
        <v>623.79999999999995</v>
      </c>
      <c r="BG278">
        <v>556</v>
      </c>
      <c r="BH278">
        <v>520.4</v>
      </c>
      <c r="BI278">
        <v>493.5</v>
      </c>
      <c r="BJ278">
        <v>451.3</v>
      </c>
      <c r="BK278">
        <v>42.2</v>
      </c>
      <c r="BL278">
        <v>40.200000000000003</v>
      </c>
      <c r="BM278">
        <v>38.9</v>
      </c>
      <c r="BN278">
        <v>37.9</v>
      </c>
      <c r="BO278">
        <v>37.200000000000003</v>
      </c>
      <c r="BP278">
        <v>37.1</v>
      </c>
      <c r="BQ278">
        <v>36.700000000000003</v>
      </c>
      <c r="BR278">
        <v>139.69999999999999</v>
      </c>
      <c r="BS278">
        <v>148.30000000000001</v>
      </c>
      <c r="BT278">
        <v>151.6</v>
      </c>
      <c r="BU278">
        <v>157.19999999999999</v>
      </c>
      <c r="BV278">
        <v>169.1</v>
      </c>
      <c r="BW278">
        <v>178.1</v>
      </c>
      <c r="BX278">
        <v>179.4</v>
      </c>
      <c r="BY278">
        <v>946.7</v>
      </c>
      <c r="BZ278">
        <v>791.4</v>
      </c>
      <c r="CA278">
        <v>717.1</v>
      </c>
      <c r="CB278">
        <v>684.3</v>
      </c>
      <c r="CC278">
        <v>667.7</v>
      </c>
      <c r="CD278">
        <v>658</v>
      </c>
      <c r="CE278">
        <v>646.79999999999995</v>
      </c>
      <c r="CF278">
        <v>629.70000000000005</v>
      </c>
      <c r="CG278">
        <v>541.79999999999995</v>
      </c>
      <c r="CH278">
        <v>504.9</v>
      </c>
      <c r="CI278">
        <v>488.6</v>
      </c>
      <c r="CJ278">
        <v>481</v>
      </c>
      <c r="CK278">
        <v>476.2</v>
      </c>
      <c r="CL278">
        <v>470.6</v>
      </c>
      <c r="CM278">
        <v>602.20000000000005</v>
      </c>
      <c r="CN278">
        <v>525.20000000000005</v>
      </c>
      <c r="CO278">
        <v>493.4</v>
      </c>
      <c r="CP278">
        <v>478.3</v>
      </c>
      <c r="CQ278">
        <v>469.9</v>
      </c>
      <c r="CR278">
        <v>465.1</v>
      </c>
      <c r="CS278">
        <v>458.8</v>
      </c>
      <c r="CT278">
        <v>585.6</v>
      </c>
      <c r="CU278">
        <v>515.20000000000005</v>
      </c>
      <c r="CV278">
        <v>485.2</v>
      </c>
      <c r="CW278">
        <v>469</v>
      </c>
      <c r="CX278">
        <v>458.3</v>
      </c>
      <c r="CY278">
        <v>450.6</v>
      </c>
      <c r="CZ278">
        <v>441.2</v>
      </c>
      <c r="DA278">
        <v>596.6</v>
      </c>
      <c r="DB278">
        <v>518.9</v>
      </c>
      <c r="DC278">
        <v>484.9</v>
      </c>
      <c r="DD278">
        <v>466.1</v>
      </c>
      <c r="DE278">
        <v>452.9</v>
      </c>
      <c r="DF278">
        <v>442.5</v>
      </c>
      <c r="DG278">
        <v>426.9</v>
      </c>
      <c r="DH278">
        <v>621.1</v>
      </c>
      <c r="DI278">
        <v>520.6</v>
      </c>
      <c r="DJ278">
        <v>479</v>
      </c>
      <c r="DK278">
        <v>457.1</v>
      </c>
      <c r="DL278">
        <v>441.2</v>
      </c>
      <c r="DM278">
        <v>428.2</v>
      </c>
      <c r="DN278">
        <v>412.5</v>
      </c>
      <c r="DO278">
        <v>642.5</v>
      </c>
      <c r="DP278">
        <v>533.29999999999995</v>
      </c>
      <c r="DQ278">
        <v>485</v>
      </c>
      <c r="DR278">
        <v>460.1</v>
      </c>
      <c r="DS278">
        <v>442</v>
      </c>
      <c r="DT278">
        <v>426.3</v>
      </c>
      <c r="DU278">
        <v>398.8</v>
      </c>
      <c r="DV278">
        <v>719.4</v>
      </c>
      <c r="DW278">
        <v>583.4</v>
      </c>
      <c r="DX278">
        <v>511.4</v>
      </c>
      <c r="DY278">
        <v>476.2</v>
      </c>
      <c r="DZ278">
        <v>454.3</v>
      </c>
      <c r="EA278">
        <v>436.2</v>
      </c>
      <c r="EB278">
        <v>403</v>
      </c>
      <c r="EC278">
        <v>862.9</v>
      </c>
      <c r="ED278">
        <v>678.3</v>
      </c>
      <c r="EE278">
        <v>572</v>
      </c>
      <c r="EF278">
        <v>509.4</v>
      </c>
      <c r="EG278">
        <v>476.7</v>
      </c>
      <c r="EH278">
        <v>455.5</v>
      </c>
      <c r="EI278">
        <v>421.3</v>
      </c>
      <c r="EJ278">
        <v>996.4</v>
      </c>
      <c r="EK278">
        <v>783.3</v>
      </c>
      <c r="EL278">
        <v>659.8</v>
      </c>
      <c r="EM278">
        <v>579.6</v>
      </c>
      <c r="EN278">
        <v>526.20000000000005</v>
      </c>
      <c r="EO278">
        <v>488.9</v>
      </c>
      <c r="EP278">
        <v>447.1</v>
      </c>
      <c r="EQ278">
        <v>0.87760000000000005</v>
      </c>
      <c r="ER278">
        <v>1.1177999999999999</v>
      </c>
      <c r="ES278">
        <v>1.1973</v>
      </c>
      <c r="ET278">
        <v>0.67349999999999999</v>
      </c>
      <c r="EU278">
        <v>0.89529999999999998</v>
      </c>
      <c r="EV278">
        <v>1.0173000000000001</v>
      </c>
      <c r="EW278">
        <v>0</v>
      </c>
      <c r="EX278">
        <v>0</v>
      </c>
      <c r="EY278">
        <v>2024</v>
      </c>
      <c r="EZ278">
        <v>0.996</v>
      </c>
      <c r="FA278">
        <v>602.4</v>
      </c>
      <c r="FB278" t="s">
        <v>7178</v>
      </c>
      <c r="FC278">
        <v>9.0329999999999995</v>
      </c>
      <c r="FD278">
        <v>5449</v>
      </c>
      <c r="FE278">
        <v>25.3</v>
      </c>
      <c r="FF278">
        <v>38.4</v>
      </c>
      <c r="FG278">
        <v>31.6</v>
      </c>
      <c r="FH278">
        <v>89.8</v>
      </c>
      <c r="FI278">
        <v>0</v>
      </c>
      <c r="FJ278">
        <v>697.4</v>
      </c>
      <c r="FK278">
        <v>552.6</v>
      </c>
      <c r="FL278">
        <v>501.1</v>
      </c>
      <c r="FM278">
        <v>890.9</v>
      </c>
      <c r="FN278">
        <v>670.2</v>
      </c>
      <c r="FO278">
        <v>589.79999999999995</v>
      </c>
      <c r="FP278">
        <v>598.20000000000005</v>
      </c>
      <c r="FQ278">
        <v>564.1</v>
      </c>
      <c r="FR278">
        <v>1.0031000000000001</v>
      </c>
      <c r="FS278">
        <v>1.0636000000000001</v>
      </c>
      <c r="FT278">
        <v>553.5</v>
      </c>
      <c r="FU278">
        <v>468.7</v>
      </c>
      <c r="FV278">
        <v>452.5</v>
      </c>
      <c r="FW278">
        <v>38.200000000000003</v>
      </c>
      <c r="FX278">
        <v>177.5</v>
      </c>
      <c r="FY278">
        <v>696.1</v>
      </c>
      <c r="FZ278">
        <v>497.6</v>
      </c>
      <c r="GA278">
        <v>483.4</v>
      </c>
      <c r="GB278">
        <v>459.3</v>
      </c>
      <c r="GC278">
        <v>435</v>
      </c>
      <c r="GD278">
        <v>417.8</v>
      </c>
      <c r="GE278">
        <v>389.5</v>
      </c>
      <c r="GF278">
        <v>324.3</v>
      </c>
      <c r="GG278">
        <v>365.7</v>
      </c>
      <c r="GH278">
        <v>410.9</v>
      </c>
    </row>
    <row r="279" spans="1:190" x14ac:dyDescent="0.25">
      <c r="A279" t="s">
        <v>6036</v>
      </c>
      <c r="B279" t="s">
        <v>6037</v>
      </c>
      <c r="C279" t="s">
        <v>6038</v>
      </c>
      <c r="D279" t="s">
        <v>7299</v>
      </c>
      <c r="E279" t="s">
        <v>6039</v>
      </c>
      <c r="F279" t="s">
        <v>6040</v>
      </c>
      <c r="G279" t="s">
        <v>1120</v>
      </c>
      <c r="H279">
        <v>1991</v>
      </c>
      <c r="I279" t="s">
        <v>5540</v>
      </c>
      <c r="J279" t="s">
        <v>5540</v>
      </c>
      <c r="K279" t="s">
        <v>924</v>
      </c>
      <c r="L279" t="s">
        <v>1698</v>
      </c>
      <c r="M279" t="s">
        <v>1781</v>
      </c>
      <c r="N279">
        <v>350</v>
      </c>
      <c r="O279" s="96">
        <v>45382.871446759258</v>
      </c>
      <c r="P279">
        <v>12.266999999999999</v>
      </c>
      <c r="Q279">
        <v>10.409000000000001</v>
      </c>
      <c r="R279">
        <v>2.3050000000000002</v>
      </c>
      <c r="S279">
        <v>3.89</v>
      </c>
      <c r="T279">
        <v>8782</v>
      </c>
      <c r="U279">
        <v>0</v>
      </c>
      <c r="V279">
        <v>0.27</v>
      </c>
      <c r="W279">
        <v>611</v>
      </c>
      <c r="X279">
        <v>0.89729999999999999</v>
      </c>
      <c r="Y279">
        <v>668.7</v>
      </c>
      <c r="Z279">
        <v>1.0976999999999999</v>
      </c>
      <c r="AA279">
        <v>546.6</v>
      </c>
      <c r="AB279">
        <v>982.2</v>
      </c>
      <c r="AC279">
        <v>796.7</v>
      </c>
      <c r="AD279">
        <v>698.2</v>
      </c>
      <c r="AE279">
        <v>642</v>
      </c>
      <c r="AF279">
        <v>606.9</v>
      </c>
      <c r="AG279">
        <v>583.6</v>
      </c>
      <c r="AH279">
        <v>557.9</v>
      </c>
      <c r="AI279">
        <v>0</v>
      </c>
      <c r="AJ279">
        <v>0</v>
      </c>
      <c r="AK279">
        <v>0</v>
      </c>
      <c r="AL279">
        <v>0</v>
      </c>
      <c r="AM279">
        <v>0</v>
      </c>
      <c r="AN279">
        <v>0</v>
      </c>
      <c r="AO279">
        <v>0</v>
      </c>
      <c r="AP279">
        <v>755.9</v>
      </c>
      <c r="AQ279">
        <v>626.9</v>
      </c>
      <c r="AR279">
        <v>562.9</v>
      </c>
      <c r="AS279">
        <v>528.70000000000005</v>
      </c>
      <c r="AT279">
        <v>508.3</v>
      </c>
      <c r="AU279">
        <v>494.5</v>
      </c>
      <c r="AV279">
        <v>476</v>
      </c>
      <c r="AW279">
        <v>0</v>
      </c>
      <c r="AX279">
        <v>0</v>
      </c>
      <c r="AY279">
        <v>0</v>
      </c>
      <c r="AZ279">
        <v>0</v>
      </c>
      <c r="BA279">
        <v>0</v>
      </c>
      <c r="BB279">
        <v>0</v>
      </c>
      <c r="BC279">
        <v>0</v>
      </c>
      <c r="BD279">
        <v>983.9</v>
      </c>
      <c r="BE279">
        <v>751.1</v>
      </c>
      <c r="BF279">
        <v>631.79999999999995</v>
      </c>
      <c r="BG279">
        <v>563.5</v>
      </c>
      <c r="BH279">
        <v>527.20000000000005</v>
      </c>
      <c r="BI279">
        <v>499.8</v>
      </c>
      <c r="BJ279">
        <v>457.1</v>
      </c>
      <c r="BK279">
        <v>42.1</v>
      </c>
      <c r="BL279">
        <v>40.299999999999997</v>
      </c>
      <c r="BM279">
        <v>39.4</v>
      </c>
      <c r="BN279">
        <v>38.6</v>
      </c>
      <c r="BO279">
        <v>38.1</v>
      </c>
      <c r="BP279">
        <v>37.9</v>
      </c>
      <c r="BQ279">
        <v>38</v>
      </c>
      <c r="BR279">
        <v>142.80000000000001</v>
      </c>
      <c r="BS279">
        <v>148.5</v>
      </c>
      <c r="BT279">
        <v>152.1</v>
      </c>
      <c r="BU279">
        <v>157.4</v>
      </c>
      <c r="BV279">
        <v>169.1</v>
      </c>
      <c r="BW279">
        <v>178.1</v>
      </c>
      <c r="BX279">
        <v>179.2</v>
      </c>
      <c r="BY279">
        <v>965.3</v>
      </c>
      <c r="BZ279">
        <v>808.6</v>
      </c>
      <c r="CA279">
        <v>734.9</v>
      </c>
      <c r="CB279">
        <v>702.2</v>
      </c>
      <c r="CC279">
        <v>686</v>
      </c>
      <c r="CD279">
        <v>676.9</v>
      </c>
      <c r="CE279">
        <v>667.4</v>
      </c>
      <c r="CF279">
        <v>641.70000000000005</v>
      </c>
      <c r="CG279">
        <v>551.29999999999995</v>
      </c>
      <c r="CH279">
        <v>512.29999999999995</v>
      </c>
      <c r="CI279">
        <v>495.4</v>
      </c>
      <c r="CJ279">
        <v>487.6</v>
      </c>
      <c r="CK279">
        <v>482.7</v>
      </c>
      <c r="CL279">
        <v>477.4</v>
      </c>
      <c r="CM279">
        <v>613.20000000000005</v>
      </c>
      <c r="CN279">
        <v>532.9</v>
      </c>
      <c r="CO279">
        <v>499.1</v>
      </c>
      <c r="CP279">
        <v>483.6</v>
      </c>
      <c r="CQ279">
        <v>475.2</v>
      </c>
      <c r="CR279">
        <v>470.4</v>
      </c>
      <c r="CS279">
        <v>464.6</v>
      </c>
      <c r="CT279">
        <v>595.1</v>
      </c>
      <c r="CU279">
        <v>521.20000000000005</v>
      </c>
      <c r="CV279">
        <v>489.5</v>
      </c>
      <c r="CW279">
        <v>472.9</v>
      </c>
      <c r="CX279">
        <v>462.4</v>
      </c>
      <c r="CY279">
        <v>454.9</v>
      </c>
      <c r="CZ279">
        <v>446</v>
      </c>
      <c r="DA279">
        <v>605.6</v>
      </c>
      <c r="DB279">
        <v>524.79999999999995</v>
      </c>
      <c r="DC279">
        <v>489</v>
      </c>
      <c r="DD279">
        <v>469.6</v>
      </c>
      <c r="DE279">
        <v>456.3</v>
      </c>
      <c r="DF279">
        <v>446</v>
      </c>
      <c r="DG279">
        <v>431</v>
      </c>
      <c r="DH279">
        <v>624.9</v>
      </c>
      <c r="DI279">
        <v>523.6</v>
      </c>
      <c r="DJ279">
        <v>481.5</v>
      </c>
      <c r="DK279">
        <v>459.6</v>
      </c>
      <c r="DL279">
        <v>444</v>
      </c>
      <c r="DM279">
        <v>431.9</v>
      </c>
      <c r="DN279">
        <v>417.6</v>
      </c>
      <c r="DO279">
        <v>645.4</v>
      </c>
      <c r="DP279">
        <v>536</v>
      </c>
      <c r="DQ279">
        <v>487.1</v>
      </c>
      <c r="DR279">
        <v>462.2</v>
      </c>
      <c r="DS279">
        <v>444.4</v>
      </c>
      <c r="DT279">
        <v>429.1</v>
      </c>
      <c r="DU279">
        <v>403.5</v>
      </c>
      <c r="DV279">
        <v>721.8</v>
      </c>
      <c r="DW279">
        <v>585.6</v>
      </c>
      <c r="DX279">
        <v>513.9</v>
      </c>
      <c r="DY279">
        <v>478.3</v>
      </c>
      <c r="DZ279">
        <v>456.4</v>
      </c>
      <c r="EA279">
        <v>438.3</v>
      </c>
      <c r="EB279">
        <v>405.4</v>
      </c>
      <c r="EC279">
        <v>865.3</v>
      </c>
      <c r="ED279">
        <v>679.8</v>
      </c>
      <c r="EE279">
        <v>573.9</v>
      </c>
      <c r="EF279">
        <v>511.4</v>
      </c>
      <c r="EG279">
        <v>478.3</v>
      </c>
      <c r="EH279">
        <v>457</v>
      </c>
      <c r="EI279">
        <v>422.7</v>
      </c>
      <c r="EJ279">
        <v>999.1</v>
      </c>
      <c r="EK279">
        <v>784.9</v>
      </c>
      <c r="EL279">
        <v>661.6</v>
      </c>
      <c r="EM279">
        <v>581.79999999999995</v>
      </c>
      <c r="EN279">
        <v>527.9</v>
      </c>
      <c r="EO279">
        <v>490.3</v>
      </c>
      <c r="EP279">
        <v>448.3</v>
      </c>
      <c r="EQ279">
        <v>0.86780000000000002</v>
      </c>
      <c r="ER279">
        <v>1.1045</v>
      </c>
      <c r="ES279">
        <v>1.0126999999999999</v>
      </c>
      <c r="ET279">
        <v>0.54910000000000003</v>
      </c>
      <c r="EU279">
        <v>0.74519999999999997</v>
      </c>
      <c r="EV279">
        <v>0.85050000000000003</v>
      </c>
      <c r="EW279">
        <v>0</v>
      </c>
      <c r="EX279">
        <v>0</v>
      </c>
      <c r="EY279">
        <v>2024</v>
      </c>
      <c r="EZ279">
        <v>0.83509999999999995</v>
      </c>
      <c r="FA279">
        <v>718.5</v>
      </c>
      <c r="FB279" t="s">
        <v>6258</v>
      </c>
      <c r="FC279">
        <v>6.5890000000000004</v>
      </c>
      <c r="FD279">
        <v>5370</v>
      </c>
      <c r="FE279">
        <v>20.399999999999999</v>
      </c>
      <c r="FF279">
        <v>18.100000000000001</v>
      </c>
      <c r="FG279">
        <v>26.4</v>
      </c>
      <c r="FH279">
        <v>75</v>
      </c>
      <c r="FI279">
        <v>60</v>
      </c>
      <c r="FJ279">
        <v>850</v>
      </c>
      <c r="FK279">
        <v>655.7</v>
      </c>
      <c r="FL279">
        <v>592.5</v>
      </c>
      <c r="FM279">
        <v>1092.7</v>
      </c>
      <c r="FN279">
        <v>805.2</v>
      </c>
      <c r="FO279">
        <v>705.5</v>
      </c>
      <c r="FP279">
        <v>724.3</v>
      </c>
      <c r="FQ279">
        <v>657.3</v>
      </c>
      <c r="FR279">
        <v>0.82830000000000004</v>
      </c>
      <c r="FS279">
        <v>0.91279999999999994</v>
      </c>
      <c r="FT279">
        <v>680.9</v>
      </c>
      <c r="FU279">
        <v>569.1</v>
      </c>
      <c r="FV279">
        <v>539.6</v>
      </c>
      <c r="FW279">
        <v>42.9</v>
      </c>
      <c r="FX279">
        <v>178.6</v>
      </c>
      <c r="FY279">
        <v>871.6</v>
      </c>
      <c r="FZ279">
        <v>584.1</v>
      </c>
      <c r="GA279">
        <v>561.4</v>
      </c>
      <c r="GB279">
        <v>532</v>
      </c>
      <c r="GC279">
        <v>512.29999999999995</v>
      </c>
      <c r="GD279">
        <v>469.9</v>
      </c>
      <c r="GE279">
        <v>458.3</v>
      </c>
      <c r="GF279">
        <v>444</v>
      </c>
      <c r="GG279">
        <v>460.5</v>
      </c>
      <c r="GH279">
        <v>490.2</v>
      </c>
    </row>
    <row r="280" spans="1:190" x14ac:dyDescent="0.25">
      <c r="A280" t="s">
        <v>5543</v>
      </c>
      <c r="B280" t="s">
        <v>6959</v>
      </c>
      <c r="C280" t="s">
        <v>3014</v>
      </c>
      <c r="D280" t="s">
        <v>3015</v>
      </c>
      <c r="E280" t="s">
        <v>3016</v>
      </c>
      <c r="F280" t="s">
        <v>3017</v>
      </c>
      <c r="G280" t="s">
        <v>982</v>
      </c>
      <c r="H280">
        <v>2002</v>
      </c>
      <c r="I280" t="s">
        <v>6960</v>
      </c>
      <c r="J280" t="s">
        <v>5540</v>
      </c>
      <c r="K280" t="s">
        <v>924</v>
      </c>
      <c r="L280" t="s">
        <v>1698</v>
      </c>
      <c r="M280" t="s">
        <v>1781</v>
      </c>
      <c r="N280">
        <v>600</v>
      </c>
      <c r="O280" s="96">
        <v>45382.872939814813</v>
      </c>
      <c r="P280">
        <v>14.25</v>
      </c>
      <c r="Q280">
        <v>12.617000000000001</v>
      </c>
      <c r="R280">
        <v>3.0190000000000001</v>
      </c>
      <c r="S280">
        <v>4.4400000000000004</v>
      </c>
      <c r="T280">
        <v>9098</v>
      </c>
      <c r="U280">
        <v>0</v>
      </c>
      <c r="V280">
        <v>0.18</v>
      </c>
      <c r="W280">
        <v>541.9</v>
      </c>
      <c r="X280">
        <v>1.0165</v>
      </c>
      <c r="Y280">
        <v>590.29999999999995</v>
      </c>
      <c r="Z280">
        <v>1.2464999999999999</v>
      </c>
      <c r="AA280">
        <v>481.4</v>
      </c>
      <c r="AB280">
        <v>890.9</v>
      </c>
      <c r="AC280">
        <v>716</v>
      </c>
      <c r="AD280">
        <v>621.20000000000005</v>
      </c>
      <c r="AE280">
        <v>563.29999999999995</v>
      </c>
      <c r="AF280">
        <v>530.79999999999995</v>
      </c>
      <c r="AG280">
        <v>508.3</v>
      </c>
      <c r="AH280">
        <v>478</v>
      </c>
      <c r="AI280">
        <v>0</v>
      </c>
      <c r="AJ280">
        <v>0</v>
      </c>
      <c r="AK280">
        <v>0</v>
      </c>
      <c r="AL280">
        <v>0</v>
      </c>
      <c r="AM280">
        <v>0</v>
      </c>
      <c r="AN280">
        <v>0</v>
      </c>
      <c r="AO280">
        <v>0</v>
      </c>
      <c r="AP280">
        <v>687.7</v>
      </c>
      <c r="AQ280">
        <v>562.9</v>
      </c>
      <c r="AR280">
        <v>500.4</v>
      </c>
      <c r="AS280">
        <v>464.5</v>
      </c>
      <c r="AT280">
        <v>442.5</v>
      </c>
      <c r="AU280">
        <v>426.4</v>
      </c>
      <c r="AV280">
        <v>402.1</v>
      </c>
      <c r="AW280">
        <v>0</v>
      </c>
      <c r="AX280">
        <v>0</v>
      </c>
      <c r="AY280">
        <v>0</v>
      </c>
      <c r="AZ280">
        <v>0</v>
      </c>
      <c r="BA280">
        <v>0</v>
      </c>
      <c r="BB280">
        <v>0</v>
      </c>
      <c r="BC280">
        <v>0</v>
      </c>
      <c r="BD280">
        <v>888.4</v>
      </c>
      <c r="BE280">
        <v>673.9</v>
      </c>
      <c r="BF280">
        <v>561.79999999999995</v>
      </c>
      <c r="BG280">
        <v>494.3</v>
      </c>
      <c r="BH280">
        <v>459.1</v>
      </c>
      <c r="BI280">
        <v>431.1</v>
      </c>
      <c r="BJ280">
        <v>387</v>
      </c>
      <c r="BK280">
        <v>42.6</v>
      </c>
      <c r="BL280">
        <v>40.6</v>
      </c>
      <c r="BM280">
        <v>38.9</v>
      </c>
      <c r="BN280">
        <v>37</v>
      </c>
      <c r="BO280">
        <v>36.299999999999997</v>
      </c>
      <c r="BP280">
        <v>35.700000000000003</v>
      </c>
      <c r="BQ280">
        <v>35.299999999999997</v>
      </c>
      <c r="BR280">
        <v>142.80000000000001</v>
      </c>
      <c r="BS280">
        <v>145.6</v>
      </c>
      <c r="BT280">
        <v>148.5</v>
      </c>
      <c r="BU280">
        <v>154</v>
      </c>
      <c r="BV280">
        <v>160.80000000000001</v>
      </c>
      <c r="BW280">
        <v>171.8</v>
      </c>
      <c r="BX280">
        <v>174.9</v>
      </c>
      <c r="BY280">
        <v>915.9</v>
      </c>
      <c r="BZ280">
        <v>746.4</v>
      </c>
      <c r="CA280">
        <v>660</v>
      </c>
      <c r="CB280">
        <v>609</v>
      </c>
      <c r="CC280">
        <v>587.29999999999995</v>
      </c>
      <c r="CD280">
        <v>575.4</v>
      </c>
      <c r="CE280">
        <v>562.6</v>
      </c>
      <c r="CF280">
        <v>603.79999999999995</v>
      </c>
      <c r="CG280">
        <v>506.8</v>
      </c>
      <c r="CH280">
        <v>461.6</v>
      </c>
      <c r="CI280">
        <v>438.5</v>
      </c>
      <c r="CJ280">
        <v>427.1</v>
      </c>
      <c r="CK280">
        <v>421.2</v>
      </c>
      <c r="CL280">
        <v>414</v>
      </c>
      <c r="CM280">
        <v>573.9</v>
      </c>
      <c r="CN280">
        <v>488.4</v>
      </c>
      <c r="CO280">
        <v>449.2</v>
      </c>
      <c r="CP280">
        <v>429.5</v>
      </c>
      <c r="CQ280">
        <v>416.9</v>
      </c>
      <c r="CR280">
        <v>409.9</v>
      </c>
      <c r="CS280">
        <v>401.6</v>
      </c>
      <c r="CT280">
        <v>555</v>
      </c>
      <c r="CU280">
        <v>477</v>
      </c>
      <c r="CV280">
        <v>441.1</v>
      </c>
      <c r="CW280">
        <v>421.6</v>
      </c>
      <c r="CX280">
        <v>406.6</v>
      </c>
      <c r="CY280">
        <v>394.7</v>
      </c>
      <c r="CZ280">
        <v>382.3</v>
      </c>
      <c r="DA280">
        <v>561.79999999999995</v>
      </c>
      <c r="DB280">
        <v>470.2</v>
      </c>
      <c r="DC280">
        <v>433.2</v>
      </c>
      <c r="DD280">
        <v>417</v>
      </c>
      <c r="DE280">
        <v>403.6</v>
      </c>
      <c r="DF280">
        <v>389.8</v>
      </c>
      <c r="DG280">
        <v>366.6</v>
      </c>
      <c r="DH280">
        <v>553.6</v>
      </c>
      <c r="DI280">
        <v>462.4</v>
      </c>
      <c r="DJ280">
        <v>424.3</v>
      </c>
      <c r="DK280">
        <v>400.3</v>
      </c>
      <c r="DL280">
        <v>381.8</v>
      </c>
      <c r="DM280">
        <v>369.3</v>
      </c>
      <c r="DN280">
        <v>349.6</v>
      </c>
      <c r="DO280">
        <v>568.4</v>
      </c>
      <c r="DP280">
        <v>470</v>
      </c>
      <c r="DQ280">
        <v>427.5</v>
      </c>
      <c r="DR280">
        <v>400.8</v>
      </c>
      <c r="DS280">
        <v>379.5</v>
      </c>
      <c r="DT280">
        <v>359.9</v>
      </c>
      <c r="DU280">
        <v>330</v>
      </c>
      <c r="DV280">
        <v>631.9</v>
      </c>
      <c r="DW280">
        <v>509.5</v>
      </c>
      <c r="DX280">
        <v>448.2</v>
      </c>
      <c r="DY280">
        <v>416.4</v>
      </c>
      <c r="DZ280">
        <v>390.4</v>
      </c>
      <c r="EA280">
        <v>366.7</v>
      </c>
      <c r="EB280">
        <v>319.39999999999998</v>
      </c>
      <c r="EC280">
        <v>749.9</v>
      </c>
      <c r="ED280">
        <v>593.79999999999995</v>
      </c>
      <c r="EE280">
        <v>504.4</v>
      </c>
      <c r="EF280">
        <v>451.2</v>
      </c>
      <c r="EG280">
        <v>421</v>
      </c>
      <c r="EH280">
        <v>396.6</v>
      </c>
      <c r="EI280">
        <v>351.5</v>
      </c>
      <c r="EJ280">
        <v>866</v>
      </c>
      <c r="EK280">
        <v>685.6</v>
      </c>
      <c r="EL280">
        <v>582.4</v>
      </c>
      <c r="EM280">
        <v>517.6</v>
      </c>
      <c r="EN280">
        <v>474.3</v>
      </c>
      <c r="EO280">
        <v>441.2</v>
      </c>
      <c r="EP280">
        <v>393.3</v>
      </c>
      <c r="EQ280">
        <v>0.95950000000000002</v>
      </c>
      <c r="ER280">
        <v>1.2522</v>
      </c>
      <c r="ES280">
        <v>1.117</v>
      </c>
      <c r="ET280">
        <v>0.61870000000000003</v>
      </c>
      <c r="EU280">
        <v>0.80700000000000005</v>
      </c>
      <c r="EV280">
        <v>0.91710000000000003</v>
      </c>
      <c r="EW280">
        <v>0</v>
      </c>
      <c r="EX280">
        <v>0</v>
      </c>
      <c r="EY280">
        <v>2024</v>
      </c>
      <c r="EZ280">
        <v>0.91600000000000004</v>
      </c>
      <c r="FA280">
        <v>655</v>
      </c>
      <c r="FB280" t="s">
        <v>7021</v>
      </c>
      <c r="FC280">
        <v>7.6749999999999998</v>
      </c>
      <c r="FD280">
        <v>3636</v>
      </c>
      <c r="FE280">
        <v>19.2</v>
      </c>
      <c r="FF280">
        <v>28.1</v>
      </c>
      <c r="FG280">
        <v>17.3</v>
      </c>
      <c r="FH280">
        <v>0</v>
      </c>
      <c r="FI280">
        <v>0</v>
      </c>
      <c r="FJ280">
        <v>748.5</v>
      </c>
      <c r="FK280">
        <v>598.70000000000005</v>
      </c>
      <c r="FL280">
        <v>537.20000000000005</v>
      </c>
      <c r="FM280">
        <v>969.8</v>
      </c>
      <c r="FN280">
        <v>743.5</v>
      </c>
      <c r="FO280">
        <v>654.20000000000005</v>
      </c>
      <c r="FP280">
        <v>647.1</v>
      </c>
      <c r="FQ280">
        <v>612.20000000000005</v>
      </c>
      <c r="FR280">
        <v>0.92720000000000002</v>
      </c>
      <c r="FS280">
        <v>0.98</v>
      </c>
      <c r="FT280">
        <v>614.70000000000005</v>
      </c>
      <c r="FU280">
        <v>499.2</v>
      </c>
      <c r="FV280">
        <v>469.7</v>
      </c>
      <c r="FW280">
        <v>39</v>
      </c>
      <c r="FX280">
        <v>176.2</v>
      </c>
      <c r="FY280">
        <v>765.9</v>
      </c>
      <c r="FZ280">
        <v>533.29999999999995</v>
      </c>
      <c r="GA280">
        <v>512.70000000000005</v>
      </c>
      <c r="GB280">
        <v>475.3</v>
      </c>
      <c r="GC280">
        <v>442</v>
      </c>
      <c r="GD280">
        <v>391.7</v>
      </c>
      <c r="GE280">
        <v>350.8</v>
      </c>
      <c r="GF280">
        <v>344.1</v>
      </c>
      <c r="GG280">
        <v>424.7</v>
      </c>
      <c r="GH280">
        <v>463.6</v>
      </c>
    </row>
    <row r="281" spans="1:190" x14ac:dyDescent="0.25">
      <c r="A281" t="s">
        <v>5543</v>
      </c>
      <c r="B281" t="s">
        <v>7050</v>
      </c>
      <c r="C281" t="s">
        <v>7051</v>
      </c>
      <c r="D281" t="s">
        <v>7052</v>
      </c>
      <c r="E281" t="s">
        <v>1893</v>
      </c>
      <c r="F281" t="s">
        <v>7053</v>
      </c>
      <c r="G281" t="s">
        <v>7339</v>
      </c>
      <c r="H281">
        <v>1994</v>
      </c>
      <c r="I281" t="s">
        <v>5540</v>
      </c>
      <c r="J281" t="s">
        <v>5540</v>
      </c>
      <c r="K281" t="s">
        <v>924</v>
      </c>
      <c r="L281" t="s">
        <v>1698</v>
      </c>
      <c r="M281" t="s">
        <v>1781</v>
      </c>
      <c r="N281">
        <v>520</v>
      </c>
      <c r="O281" s="96">
        <v>45382.871874999997</v>
      </c>
      <c r="P281">
        <v>9.5030000000000001</v>
      </c>
      <c r="Q281">
        <v>8.4329999999999998</v>
      </c>
      <c r="R281">
        <v>1.923</v>
      </c>
      <c r="S281">
        <v>3.14</v>
      </c>
      <c r="T281">
        <v>3288</v>
      </c>
      <c r="U281">
        <v>0</v>
      </c>
      <c r="V281">
        <v>0.18</v>
      </c>
      <c r="W281">
        <v>655.6</v>
      </c>
      <c r="X281">
        <v>0.83960000000000001</v>
      </c>
      <c r="Y281">
        <v>714.6</v>
      </c>
      <c r="Z281">
        <v>1.0270999999999999</v>
      </c>
      <c r="AA281">
        <v>584.1</v>
      </c>
      <c r="AB281">
        <v>1071.5999999999999</v>
      </c>
      <c r="AC281">
        <v>860.1</v>
      </c>
      <c r="AD281">
        <v>746</v>
      </c>
      <c r="AE281">
        <v>682.3</v>
      </c>
      <c r="AF281">
        <v>645.4</v>
      </c>
      <c r="AG281">
        <v>622.70000000000005</v>
      </c>
      <c r="AH281">
        <v>595.6</v>
      </c>
      <c r="AI281">
        <v>0</v>
      </c>
      <c r="AJ281">
        <v>0</v>
      </c>
      <c r="AK281">
        <v>0</v>
      </c>
      <c r="AL281">
        <v>0</v>
      </c>
      <c r="AM281">
        <v>0</v>
      </c>
      <c r="AN281">
        <v>0</v>
      </c>
      <c r="AO281">
        <v>0</v>
      </c>
      <c r="AP281">
        <v>823.9</v>
      </c>
      <c r="AQ281">
        <v>676.7</v>
      </c>
      <c r="AR281">
        <v>603.4</v>
      </c>
      <c r="AS281">
        <v>563.79999999999995</v>
      </c>
      <c r="AT281">
        <v>540.6</v>
      </c>
      <c r="AU281">
        <v>523.70000000000005</v>
      </c>
      <c r="AV281">
        <v>499.7</v>
      </c>
      <c r="AW281">
        <v>0</v>
      </c>
      <c r="AX281">
        <v>0</v>
      </c>
      <c r="AY281">
        <v>0</v>
      </c>
      <c r="AZ281">
        <v>0</v>
      </c>
      <c r="BA281">
        <v>0</v>
      </c>
      <c r="BB281">
        <v>0</v>
      </c>
      <c r="BC281">
        <v>0</v>
      </c>
      <c r="BD281">
        <v>1069.8</v>
      </c>
      <c r="BE281">
        <v>809.6</v>
      </c>
      <c r="BF281">
        <v>675.8</v>
      </c>
      <c r="BG281">
        <v>600.4</v>
      </c>
      <c r="BH281">
        <v>560.9</v>
      </c>
      <c r="BI281">
        <v>529.1</v>
      </c>
      <c r="BJ281">
        <v>476.2</v>
      </c>
      <c r="BK281">
        <v>43</v>
      </c>
      <c r="BL281">
        <v>41</v>
      </c>
      <c r="BM281">
        <v>39.4</v>
      </c>
      <c r="BN281">
        <v>38.200000000000003</v>
      </c>
      <c r="BO281">
        <v>38</v>
      </c>
      <c r="BP281">
        <v>37.9</v>
      </c>
      <c r="BQ281">
        <v>38.4</v>
      </c>
      <c r="BR281">
        <v>144.19999999999999</v>
      </c>
      <c r="BS281">
        <v>149.4</v>
      </c>
      <c r="BT281">
        <v>153.4</v>
      </c>
      <c r="BU281">
        <v>160.6</v>
      </c>
      <c r="BV281">
        <v>174.5</v>
      </c>
      <c r="BW281">
        <v>178.3</v>
      </c>
      <c r="BX281">
        <v>178.6</v>
      </c>
      <c r="BY281">
        <v>1089.9000000000001</v>
      </c>
      <c r="BZ281">
        <v>895.5</v>
      </c>
      <c r="CA281">
        <v>796.9</v>
      </c>
      <c r="CB281">
        <v>751.6</v>
      </c>
      <c r="CC281">
        <v>734.5</v>
      </c>
      <c r="CD281">
        <v>725.4</v>
      </c>
      <c r="CE281">
        <v>721</v>
      </c>
      <c r="CF281">
        <v>716.9</v>
      </c>
      <c r="CG281">
        <v>606.9</v>
      </c>
      <c r="CH281">
        <v>556.70000000000005</v>
      </c>
      <c r="CI281">
        <v>533.79999999999995</v>
      </c>
      <c r="CJ281">
        <v>523.20000000000005</v>
      </c>
      <c r="CK281">
        <v>517.9</v>
      </c>
      <c r="CL281">
        <v>512.79999999999995</v>
      </c>
      <c r="CM281">
        <v>681.5</v>
      </c>
      <c r="CN281">
        <v>584.79999999999995</v>
      </c>
      <c r="CO281">
        <v>542.6</v>
      </c>
      <c r="CP281">
        <v>521</v>
      </c>
      <c r="CQ281">
        <v>508.9</v>
      </c>
      <c r="CR281">
        <v>502.6</v>
      </c>
      <c r="CS281">
        <v>495.9</v>
      </c>
      <c r="CT281">
        <v>660.9</v>
      </c>
      <c r="CU281">
        <v>571.20000000000005</v>
      </c>
      <c r="CV281">
        <v>531.70000000000005</v>
      </c>
      <c r="CW281">
        <v>509.4</v>
      </c>
      <c r="CX281">
        <v>492.8</v>
      </c>
      <c r="CY281">
        <v>481.2</v>
      </c>
      <c r="CZ281">
        <v>469.5</v>
      </c>
      <c r="DA281">
        <v>660.4</v>
      </c>
      <c r="DB281">
        <v>560.29999999999995</v>
      </c>
      <c r="DC281">
        <v>519.9</v>
      </c>
      <c r="DD281">
        <v>499.2</v>
      </c>
      <c r="DE281">
        <v>488</v>
      </c>
      <c r="DF281">
        <v>471.4</v>
      </c>
      <c r="DG281">
        <v>447.5</v>
      </c>
      <c r="DH281">
        <v>662</v>
      </c>
      <c r="DI281">
        <v>556.70000000000005</v>
      </c>
      <c r="DJ281">
        <v>512.6</v>
      </c>
      <c r="DK281">
        <v>484.9</v>
      </c>
      <c r="DL281">
        <v>462.2</v>
      </c>
      <c r="DM281">
        <v>444.8</v>
      </c>
      <c r="DN281">
        <v>424.2</v>
      </c>
      <c r="DO281">
        <v>685.3</v>
      </c>
      <c r="DP281">
        <v>570.79999999999995</v>
      </c>
      <c r="DQ281">
        <v>520</v>
      </c>
      <c r="DR281">
        <v>489.3</v>
      </c>
      <c r="DS281">
        <v>464.4</v>
      </c>
      <c r="DT281">
        <v>441.7</v>
      </c>
      <c r="DU281">
        <v>400.4</v>
      </c>
      <c r="DV281">
        <v>766.1</v>
      </c>
      <c r="DW281">
        <v>621.20000000000005</v>
      </c>
      <c r="DX281">
        <v>548.5</v>
      </c>
      <c r="DY281">
        <v>510.9</v>
      </c>
      <c r="DZ281">
        <v>482.5</v>
      </c>
      <c r="EA281">
        <v>456.5</v>
      </c>
      <c r="EB281">
        <v>404</v>
      </c>
      <c r="EC281">
        <v>912.2</v>
      </c>
      <c r="ED281">
        <v>714.2</v>
      </c>
      <c r="EE281">
        <v>604.4</v>
      </c>
      <c r="EF281">
        <v>543.70000000000005</v>
      </c>
      <c r="EG281">
        <v>509.6</v>
      </c>
      <c r="EH281">
        <v>483.1</v>
      </c>
      <c r="EI281">
        <v>435.2</v>
      </c>
      <c r="EJ281">
        <v>1053.3</v>
      </c>
      <c r="EK281">
        <v>824.7</v>
      </c>
      <c r="EL281">
        <v>695.2</v>
      </c>
      <c r="EM281">
        <v>613.1</v>
      </c>
      <c r="EN281">
        <v>556.29999999999995</v>
      </c>
      <c r="EO281">
        <v>519.9</v>
      </c>
      <c r="EP281">
        <v>470.2</v>
      </c>
      <c r="EQ281">
        <v>0.79969999999999997</v>
      </c>
      <c r="ER281">
        <v>1.0334000000000001</v>
      </c>
      <c r="ES281">
        <v>1.2565999999999999</v>
      </c>
      <c r="ET281">
        <v>0.67110000000000003</v>
      </c>
      <c r="EU281">
        <v>0.90490000000000004</v>
      </c>
      <c r="EV281">
        <v>1.0259</v>
      </c>
      <c r="EW281">
        <v>0</v>
      </c>
      <c r="EX281">
        <v>0</v>
      </c>
      <c r="EY281">
        <v>2024</v>
      </c>
      <c r="EZ281">
        <v>1.0266999999999999</v>
      </c>
      <c r="FA281">
        <v>584.4</v>
      </c>
      <c r="FB281" t="s">
        <v>6485</v>
      </c>
      <c r="FC281">
        <v>10.268000000000001</v>
      </c>
      <c r="FD281">
        <v>9022</v>
      </c>
      <c r="FE281">
        <v>35</v>
      </c>
      <c r="FF281">
        <v>50.5</v>
      </c>
      <c r="FG281">
        <v>37.1</v>
      </c>
      <c r="FH281">
        <v>0</v>
      </c>
      <c r="FI281">
        <v>116.9</v>
      </c>
      <c r="FJ281">
        <v>691.5</v>
      </c>
      <c r="FK281">
        <v>531.4</v>
      </c>
      <c r="FL281">
        <v>477.5</v>
      </c>
      <c r="FM281">
        <v>894.1</v>
      </c>
      <c r="FN281">
        <v>663.1</v>
      </c>
      <c r="FO281">
        <v>584.9</v>
      </c>
      <c r="FP281">
        <v>582.70000000000005</v>
      </c>
      <c r="FQ281">
        <v>541.70000000000005</v>
      </c>
      <c r="FR281">
        <v>1.0297000000000001</v>
      </c>
      <c r="FS281">
        <v>1.1075999999999999</v>
      </c>
      <c r="FT281">
        <v>549.1</v>
      </c>
      <c r="FU281">
        <v>450</v>
      </c>
      <c r="FV281">
        <v>425.9</v>
      </c>
      <c r="FW281">
        <v>41.2</v>
      </c>
      <c r="FX281">
        <v>175.7</v>
      </c>
      <c r="FY281">
        <v>691</v>
      </c>
      <c r="FZ281">
        <v>468.3</v>
      </c>
      <c r="GA281">
        <v>450.1</v>
      </c>
      <c r="GB281">
        <v>423.7</v>
      </c>
      <c r="GC281">
        <v>396.7</v>
      </c>
      <c r="GD281">
        <v>379</v>
      </c>
      <c r="GE281">
        <v>349.2</v>
      </c>
      <c r="GF281">
        <v>314.2</v>
      </c>
      <c r="GG281">
        <v>369</v>
      </c>
      <c r="GH281">
        <v>407.2</v>
      </c>
    </row>
    <row r="282" spans="1:190" x14ac:dyDescent="0.25">
      <c r="A282" t="s">
        <v>5674</v>
      </c>
      <c r="B282" t="s">
        <v>6237</v>
      </c>
      <c r="C282" t="s">
        <v>2194</v>
      </c>
      <c r="D282" t="s">
        <v>2195</v>
      </c>
      <c r="E282" t="s">
        <v>236</v>
      </c>
      <c r="F282" t="s">
        <v>237</v>
      </c>
      <c r="G282" t="s">
        <v>237</v>
      </c>
      <c r="H282">
        <v>2011</v>
      </c>
      <c r="I282" t="s">
        <v>5675</v>
      </c>
      <c r="J282" t="s">
        <v>5540</v>
      </c>
      <c r="K282" t="s">
        <v>924</v>
      </c>
      <c r="L282" t="s">
        <v>1698</v>
      </c>
      <c r="M282" t="s">
        <v>971</v>
      </c>
      <c r="N282">
        <v>200</v>
      </c>
      <c r="O282" s="96">
        <v>45382.876111111109</v>
      </c>
      <c r="P282">
        <v>6.82</v>
      </c>
      <c r="Q282">
        <v>6.3579999999999997</v>
      </c>
      <c r="R282">
        <v>1.3779999999999999</v>
      </c>
      <c r="S282">
        <v>2.2599999999999998</v>
      </c>
      <c r="T282">
        <v>435</v>
      </c>
      <c r="U282">
        <v>0</v>
      </c>
      <c r="V282">
        <v>0</v>
      </c>
      <c r="W282">
        <v>648.20000000000005</v>
      </c>
      <c r="X282">
        <v>0.82630000000000003</v>
      </c>
      <c r="Y282">
        <v>726.1</v>
      </c>
      <c r="Z282">
        <v>1.0486</v>
      </c>
      <c r="AA282">
        <v>572.20000000000005</v>
      </c>
      <c r="AB282">
        <v>1093.5</v>
      </c>
      <c r="AC282">
        <v>868.7</v>
      </c>
      <c r="AD282">
        <v>764.8</v>
      </c>
      <c r="AE282">
        <v>702.3</v>
      </c>
      <c r="AF282">
        <v>657.1</v>
      </c>
      <c r="AG282">
        <v>617.5</v>
      </c>
      <c r="AH282">
        <v>555.29999999999995</v>
      </c>
      <c r="AI282">
        <v>0</v>
      </c>
      <c r="AJ282">
        <v>0</v>
      </c>
      <c r="AK282">
        <v>0</v>
      </c>
      <c r="AL282">
        <v>0</v>
      </c>
      <c r="AM282">
        <v>0</v>
      </c>
      <c r="AN282">
        <v>0</v>
      </c>
      <c r="AO282">
        <v>0</v>
      </c>
      <c r="AP282">
        <v>841.8</v>
      </c>
      <c r="AQ282">
        <v>684.2</v>
      </c>
      <c r="AR282">
        <v>603.20000000000005</v>
      </c>
      <c r="AS282">
        <v>553.1</v>
      </c>
      <c r="AT282">
        <v>518.79999999999995</v>
      </c>
      <c r="AU282">
        <v>490</v>
      </c>
      <c r="AV282">
        <v>447.2</v>
      </c>
      <c r="AW282">
        <v>0</v>
      </c>
      <c r="AX282">
        <v>0</v>
      </c>
      <c r="AY282">
        <v>0</v>
      </c>
      <c r="AZ282">
        <v>0</v>
      </c>
      <c r="BA282">
        <v>0</v>
      </c>
      <c r="BB282">
        <v>0</v>
      </c>
      <c r="BC282">
        <v>0</v>
      </c>
      <c r="BD282">
        <v>1085</v>
      </c>
      <c r="BE282">
        <v>816.2</v>
      </c>
      <c r="BF282">
        <v>683.6</v>
      </c>
      <c r="BG282">
        <v>597.70000000000005</v>
      </c>
      <c r="BH282">
        <v>541.4</v>
      </c>
      <c r="BI282">
        <v>492.2</v>
      </c>
      <c r="BJ282">
        <v>413.9</v>
      </c>
      <c r="BK282">
        <v>44.2</v>
      </c>
      <c r="BL282">
        <v>42.7</v>
      </c>
      <c r="BM282">
        <v>41</v>
      </c>
      <c r="BN282">
        <v>40.5</v>
      </c>
      <c r="BO282">
        <v>40.6</v>
      </c>
      <c r="BP282">
        <v>40.5</v>
      </c>
      <c r="BQ282">
        <v>40.9</v>
      </c>
      <c r="BR282">
        <v>144.19999999999999</v>
      </c>
      <c r="BS282">
        <v>147.1</v>
      </c>
      <c r="BT282">
        <v>149.1</v>
      </c>
      <c r="BU282">
        <v>146.1</v>
      </c>
      <c r="BV282">
        <v>146</v>
      </c>
      <c r="BW282">
        <v>141.69999999999999</v>
      </c>
      <c r="BX282">
        <v>146.69999999999999</v>
      </c>
      <c r="BY282">
        <v>1178.4000000000001</v>
      </c>
      <c r="BZ282">
        <v>950.9</v>
      </c>
      <c r="CA282">
        <v>859</v>
      </c>
      <c r="CB282">
        <v>833.4</v>
      </c>
      <c r="CC282">
        <v>819.6</v>
      </c>
      <c r="CD282">
        <v>805</v>
      </c>
      <c r="CE282">
        <v>791.8</v>
      </c>
      <c r="CF282">
        <v>764.1</v>
      </c>
      <c r="CG282">
        <v>632.1</v>
      </c>
      <c r="CH282">
        <v>582.1</v>
      </c>
      <c r="CI282">
        <v>561.20000000000005</v>
      </c>
      <c r="CJ282">
        <v>546.79999999999995</v>
      </c>
      <c r="CK282">
        <v>534</v>
      </c>
      <c r="CL282">
        <v>519.20000000000005</v>
      </c>
      <c r="CM282">
        <v>719.7</v>
      </c>
      <c r="CN282">
        <v>606.6</v>
      </c>
      <c r="CO282">
        <v>550.20000000000005</v>
      </c>
      <c r="CP282">
        <v>525.29999999999995</v>
      </c>
      <c r="CQ282">
        <v>508.8</v>
      </c>
      <c r="CR282">
        <v>495.4</v>
      </c>
      <c r="CS282">
        <v>477.8</v>
      </c>
      <c r="CT282">
        <v>692.7</v>
      </c>
      <c r="CU282">
        <v>588.4</v>
      </c>
      <c r="CV282">
        <v>517.6</v>
      </c>
      <c r="CW282">
        <v>478.6</v>
      </c>
      <c r="CX282">
        <v>457.1</v>
      </c>
      <c r="CY282">
        <v>440.5</v>
      </c>
      <c r="CZ282">
        <v>417.9</v>
      </c>
      <c r="DA282">
        <v>679.4</v>
      </c>
      <c r="DB282">
        <v>588.20000000000005</v>
      </c>
      <c r="DC282">
        <v>516.79999999999995</v>
      </c>
      <c r="DD282">
        <v>451.9</v>
      </c>
      <c r="DE282">
        <v>419.4</v>
      </c>
      <c r="DF282">
        <v>398.2</v>
      </c>
      <c r="DG282">
        <v>371.2</v>
      </c>
      <c r="DH282">
        <v>657.5</v>
      </c>
      <c r="DI282">
        <v>544.4</v>
      </c>
      <c r="DJ282">
        <v>486.9</v>
      </c>
      <c r="DK282">
        <v>450.3</v>
      </c>
      <c r="DL282">
        <v>421</v>
      </c>
      <c r="DM282">
        <v>385.7</v>
      </c>
      <c r="DN282">
        <v>327.3</v>
      </c>
      <c r="DO282">
        <v>672.3</v>
      </c>
      <c r="DP282">
        <v>549.4</v>
      </c>
      <c r="DQ282">
        <v>467.1</v>
      </c>
      <c r="DR282">
        <v>425.5</v>
      </c>
      <c r="DS282">
        <v>393.8</v>
      </c>
      <c r="DT282">
        <v>367.4</v>
      </c>
      <c r="DU282">
        <v>326.2</v>
      </c>
      <c r="DV282">
        <v>742.3</v>
      </c>
      <c r="DW282">
        <v>595.5</v>
      </c>
      <c r="DX282">
        <v>499.8</v>
      </c>
      <c r="DY282">
        <v>423.1</v>
      </c>
      <c r="DZ282">
        <v>366.3</v>
      </c>
      <c r="EA282">
        <v>332</v>
      </c>
      <c r="EB282">
        <v>285.7</v>
      </c>
      <c r="EC282">
        <v>873.5</v>
      </c>
      <c r="ED282">
        <v>681.1</v>
      </c>
      <c r="EE282">
        <v>580.79999999999995</v>
      </c>
      <c r="EF282">
        <v>494.7</v>
      </c>
      <c r="EG282">
        <v>428.4</v>
      </c>
      <c r="EH282">
        <v>372.4</v>
      </c>
      <c r="EI282">
        <v>276.10000000000002</v>
      </c>
      <c r="EJ282">
        <v>1008.7</v>
      </c>
      <c r="EK282">
        <v>786.5</v>
      </c>
      <c r="EL282">
        <v>670.6</v>
      </c>
      <c r="EM282">
        <v>571.20000000000005</v>
      </c>
      <c r="EN282">
        <v>494.7</v>
      </c>
      <c r="EO282">
        <v>430</v>
      </c>
      <c r="EP282">
        <v>318.8</v>
      </c>
      <c r="EQ282">
        <v>0.78639999999999999</v>
      </c>
      <c r="ER282">
        <v>1.0486</v>
      </c>
      <c r="ES282">
        <v>1.2729999999999999</v>
      </c>
      <c r="ET282">
        <v>0.68169999999999997</v>
      </c>
      <c r="EU282">
        <v>0.92910000000000004</v>
      </c>
      <c r="EV282">
        <v>1.0711999999999999</v>
      </c>
      <c r="EW282">
        <v>0</v>
      </c>
      <c r="EX282">
        <v>0</v>
      </c>
      <c r="EY282">
        <v>2024</v>
      </c>
      <c r="EZ282">
        <v>1.0364</v>
      </c>
      <c r="FA282">
        <v>578.9</v>
      </c>
      <c r="FB282" t="s">
        <v>6361</v>
      </c>
      <c r="FC282">
        <v>9.9450000000000003</v>
      </c>
      <c r="FD282">
        <v>5960</v>
      </c>
      <c r="FE282">
        <v>27.2</v>
      </c>
      <c r="FF282">
        <v>36</v>
      </c>
      <c r="FG282">
        <v>27.4</v>
      </c>
      <c r="FH282">
        <v>95.2</v>
      </c>
      <c r="FI282">
        <v>111.8</v>
      </c>
      <c r="FJ282">
        <v>684.9</v>
      </c>
      <c r="FK282">
        <v>530</v>
      </c>
      <c r="FL282">
        <v>471.3</v>
      </c>
      <c r="FM282">
        <v>880.2</v>
      </c>
      <c r="FN282">
        <v>645.79999999999995</v>
      </c>
      <c r="FO282">
        <v>560.1</v>
      </c>
      <c r="FP282">
        <v>576.6</v>
      </c>
      <c r="FQ282">
        <v>539.70000000000005</v>
      </c>
      <c r="FR282">
        <v>1.0405</v>
      </c>
      <c r="FS282">
        <v>1.1115999999999999</v>
      </c>
      <c r="FT282">
        <v>510.3</v>
      </c>
      <c r="FU282">
        <v>428.1</v>
      </c>
      <c r="FV282">
        <v>412.2</v>
      </c>
      <c r="FW282">
        <v>36.9</v>
      </c>
      <c r="FX282">
        <v>142.6</v>
      </c>
      <c r="FY282">
        <v>642.20000000000005</v>
      </c>
      <c r="FZ282">
        <v>465.6</v>
      </c>
      <c r="GA282">
        <v>451.3</v>
      </c>
      <c r="GB282">
        <v>424</v>
      </c>
      <c r="GC282">
        <v>397.9</v>
      </c>
      <c r="GD282">
        <v>371.9</v>
      </c>
      <c r="GE282">
        <v>340</v>
      </c>
      <c r="GF282">
        <v>284.10000000000002</v>
      </c>
      <c r="GG282">
        <v>327.7</v>
      </c>
      <c r="GH282">
        <v>378.4</v>
      </c>
    </row>
    <row r="283" spans="1:190" x14ac:dyDescent="0.25">
      <c r="A283" t="s">
        <v>5674</v>
      </c>
      <c r="B283" t="s">
        <v>7023</v>
      </c>
      <c r="C283" t="s">
        <v>2434</v>
      </c>
      <c r="D283" t="s">
        <v>2435</v>
      </c>
      <c r="E283" t="s">
        <v>236</v>
      </c>
      <c r="F283" t="s">
        <v>237</v>
      </c>
      <c r="G283" t="s">
        <v>237</v>
      </c>
      <c r="H283">
        <v>2011</v>
      </c>
      <c r="I283" t="s">
        <v>5681</v>
      </c>
      <c r="J283" t="s">
        <v>5540</v>
      </c>
      <c r="K283" t="s">
        <v>924</v>
      </c>
      <c r="L283" t="s">
        <v>1698</v>
      </c>
      <c r="M283" t="s">
        <v>971</v>
      </c>
      <c r="N283">
        <v>225</v>
      </c>
      <c r="O283" s="96">
        <v>45382.876296296294</v>
      </c>
      <c r="P283">
        <v>6.82</v>
      </c>
      <c r="Q283">
        <v>6.3630000000000004</v>
      </c>
      <c r="R283">
        <v>1.3779999999999999</v>
      </c>
      <c r="S283">
        <v>2.2599999999999998</v>
      </c>
      <c r="T283">
        <v>435</v>
      </c>
      <c r="U283">
        <v>0</v>
      </c>
      <c r="V283">
        <v>0</v>
      </c>
      <c r="W283">
        <v>647.6</v>
      </c>
      <c r="X283">
        <v>0.82789999999999997</v>
      </c>
      <c r="Y283">
        <v>724.7</v>
      </c>
      <c r="Z283">
        <v>1.0526</v>
      </c>
      <c r="AA283">
        <v>570</v>
      </c>
      <c r="AB283">
        <v>1104.9000000000001</v>
      </c>
      <c r="AC283">
        <v>876.7</v>
      </c>
      <c r="AD283">
        <v>763.6</v>
      </c>
      <c r="AE283">
        <v>698.7</v>
      </c>
      <c r="AF283">
        <v>653.4</v>
      </c>
      <c r="AG283">
        <v>613.9</v>
      </c>
      <c r="AH283">
        <v>548.20000000000005</v>
      </c>
      <c r="AI283">
        <v>0</v>
      </c>
      <c r="AJ283">
        <v>0</v>
      </c>
      <c r="AK283">
        <v>0</v>
      </c>
      <c r="AL283">
        <v>0</v>
      </c>
      <c r="AM283">
        <v>0</v>
      </c>
      <c r="AN283">
        <v>0</v>
      </c>
      <c r="AO283">
        <v>0</v>
      </c>
      <c r="AP283">
        <v>850.3</v>
      </c>
      <c r="AQ283">
        <v>688.6</v>
      </c>
      <c r="AR283">
        <v>603.1</v>
      </c>
      <c r="AS283">
        <v>549.4</v>
      </c>
      <c r="AT283">
        <v>513.70000000000005</v>
      </c>
      <c r="AU283">
        <v>485.1</v>
      </c>
      <c r="AV283">
        <v>439.1</v>
      </c>
      <c r="AW283">
        <v>0</v>
      </c>
      <c r="AX283">
        <v>0</v>
      </c>
      <c r="AY283">
        <v>0</v>
      </c>
      <c r="AZ283">
        <v>0</v>
      </c>
      <c r="BA283">
        <v>0</v>
      </c>
      <c r="BB283">
        <v>0</v>
      </c>
      <c r="BC283">
        <v>0</v>
      </c>
      <c r="BD283">
        <v>1096</v>
      </c>
      <c r="BE283">
        <v>822.9</v>
      </c>
      <c r="BF283">
        <v>683.1</v>
      </c>
      <c r="BG283">
        <v>593.5</v>
      </c>
      <c r="BH283">
        <v>536.1</v>
      </c>
      <c r="BI283">
        <v>486.7</v>
      </c>
      <c r="BJ283">
        <v>406.2</v>
      </c>
      <c r="BK283">
        <v>44.2</v>
      </c>
      <c r="BL283">
        <v>43</v>
      </c>
      <c r="BM283">
        <v>40.9</v>
      </c>
      <c r="BN283">
        <v>40</v>
      </c>
      <c r="BO283">
        <v>40.1</v>
      </c>
      <c r="BP283">
        <v>40.200000000000003</v>
      </c>
      <c r="BQ283">
        <v>41.4</v>
      </c>
      <c r="BR283">
        <v>144.19999999999999</v>
      </c>
      <c r="BS283">
        <v>147.1</v>
      </c>
      <c r="BT283">
        <v>149.19999999999999</v>
      </c>
      <c r="BU283">
        <v>146.1</v>
      </c>
      <c r="BV283">
        <v>146</v>
      </c>
      <c r="BW283">
        <v>142.19999999999999</v>
      </c>
      <c r="BX283">
        <v>145.6</v>
      </c>
      <c r="BY283">
        <v>1193.5999999999999</v>
      </c>
      <c r="BZ283">
        <v>961.4</v>
      </c>
      <c r="CA283">
        <v>851.9</v>
      </c>
      <c r="CB283">
        <v>820.6</v>
      </c>
      <c r="CC283">
        <v>807.2</v>
      </c>
      <c r="CD283">
        <v>792.2</v>
      </c>
      <c r="CE283">
        <v>775.9</v>
      </c>
      <c r="CF283">
        <v>774.4</v>
      </c>
      <c r="CG283">
        <v>636.6</v>
      </c>
      <c r="CH283">
        <v>578.9</v>
      </c>
      <c r="CI283">
        <v>552.6</v>
      </c>
      <c r="CJ283">
        <v>537.20000000000005</v>
      </c>
      <c r="CK283">
        <v>524.29999999999995</v>
      </c>
      <c r="CL283">
        <v>507.1</v>
      </c>
      <c r="CM283">
        <v>729.9</v>
      </c>
      <c r="CN283">
        <v>610.5</v>
      </c>
      <c r="CO283">
        <v>549.1</v>
      </c>
      <c r="CP283">
        <v>517.29999999999995</v>
      </c>
      <c r="CQ283">
        <v>499.7</v>
      </c>
      <c r="CR283">
        <v>485.7</v>
      </c>
      <c r="CS283">
        <v>466.2</v>
      </c>
      <c r="CT283">
        <v>702.9</v>
      </c>
      <c r="CU283">
        <v>594</v>
      </c>
      <c r="CV283">
        <v>522.79999999999995</v>
      </c>
      <c r="CW283">
        <v>471.8</v>
      </c>
      <c r="CX283">
        <v>449.2</v>
      </c>
      <c r="CY283">
        <v>431.6</v>
      </c>
      <c r="CZ283">
        <v>409.7</v>
      </c>
      <c r="DA283">
        <v>682.5</v>
      </c>
      <c r="DB283">
        <v>581.5</v>
      </c>
      <c r="DC283">
        <v>524.29999999999995</v>
      </c>
      <c r="DD283">
        <v>454.4</v>
      </c>
      <c r="DE283">
        <v>413.2</v>
      </c>
      <c r="DF283">
        <v>391.3</v>
      </c>
      <c r="DG283">
        <v>361.8</v>
      </c>
      <c r="DH283">
        <v>662</v>
      </c>
      <c r="DI283">
        <v>545.4</v>
      </c>
      <c r="DJ283">
        <v>479.9</v>
      </c>
      <c r="DK283">
        <v>443.2</v>
      </c>
      <c r="DL283">
        <v>413.9</v>
      </c>
      <c r="DM283">
        <v>389.3</v>
      </c>
      <c r="DN283">
        <v>320.60000000000002</v>
      </c>
      <c r="DO283">
        <v>677.3</v>
      </c>
      <c r="DP283">
        <v>553.1</v>
      </c>
      <c r="DQ283">
        <v>465.7</v>
      </c>
      <c r="DR283">
        <v>419.2</v>
      </c>
      <c r="DS283">
        <v>387.7</v>
      </c>
      <c r="DT283">
        <v>361.2</v>
      </c>
      <c r="DU283">
        <v>319.39999999999998</v>
      </c>
      <c r="DV283">
        <v>748.1</v>
      </c>
      <c r="DW283">
        <v>599.29999999999995</v>
      </c>
      <c r="DX283">
        <v>504.6</v>
      </c>
      <c r="DY283">
        <v>427.4</v>
      </c>
      <c r="DZ283">
        <v>368.1</v>
      </c>
      <c r="EA283">
        <v>326.8</v>
      </c>
      <c r="EB283">
        <v>279.7</v>
      </c>
      <c r="EC283">
        <v>880</v>
      </c>
      <c r="ED283">
        <v>685.9</v>
      </c>
      <c r="EE283">
        <v>584.79999999999995</v>
      </c>
      <c r="EF283">
        <v>499.5</v>
      </c>
      <c r="EG283">
        <v>432.7</v>
      </c>
      <c r="EH283">
        <v>377.2</v>
      </c>
      <c r="EI283">
        <v>277.7</v>
      </c>
      <c r="EJ283">
        <v>1016.1</v>
      </c>
      <c r="EK283">
        <v>792</v>
      </c>
      <c r="EL283">
        <v>675.2</v>
      </c>
      <c r="EM283">
        <v>576.79999999999995</v>
      </c>
      <c r="EN283">
        <v>499.6</v>
      </c>
      <c r="EO283">
        <v>435.6</v>
      </c>
      <c r="EP283">
        <v>320.60000000000002</v>
      </c>
      <c r="EQ283">
        <v>0.77980000000000005</v>
      </c>
      <c r="ER283">
        <v>1.0526</v>
      </c>
      <c r="ES283">
        <v>1.2105999999999999</v>
      </c>
      <c r="ET283">
        <v>0.66590000000000005</v>
      </c>
      <c r="EU283">
        <v>0.89839999999999998</v>
      </c>
      <c r="EV283">
        <v>1.0331999999999999</v>
      </c>
      <c r="EW283">
        <v>0</v>
      </c>
      <c r="EX283">
        <v>0</v>
      </c>
      <c r="EY283">
        <v>2024</v>
      </c>
      <c r="EZ283">
        <v>0.99980000000000002</v>
      </c>
      <c r="FA283">
        <v>600.1</v>
      </c>
      <c r="FB283" t="s">
        <v>6833</v>
      </c>
      <c r="FC283">
        <v>9.7210000000000001</v>
      </c>
      <c r="FD283">
        <v>11025</v>
      </c>
      <c r="FE283">
        <v>34.9</v>
      </c>
      <c r="FF283">
        <v>37.1</v>
      </c>
      <c r="FG283">
        <v>60.6</v>
      </c>
      <c r="FH283">
        <v>127.1</v>
      </c>
      <c r="FI283">
        <v>116.4</v>
      </c>
      <c r="FJ283">
        <v>704.3</v>
      </c>
      <c r="FK283">
        <v>549.1</v>
      </c>
      <c r="FL283">
        <v>495.6</v>
      </c>
      <c r="FM283">
        <v>901</v>
      </c>
      <c r="FN283">
        <v>667.9</v>
      </c>
      <c r="FO283">
        <v>580.70000000000005</v>
      </c>
      <c r="FP283">
        <v>592.5</v>
      </c>
      <c r="FQ283">
        <v>565.29999999999995</v>
      </c>
      <c r="FR283">
        <v>1.0125999999999999</v>
      </c>
      <c r="FS283">
        <v>1.0612999999999999</v>
      </c>
      <c r="FT283">
        <v>544.29999999999995</v>
      </c>
      <c r="FU283">
        <v>467.6</v>
      </c>
      <c r="FV283">
        <v>450.1</v>
      </c>
      <c r="FW283">
        <v>36.799999999999997</v>
      </c>
      <c r="FX283">
        <v>178.8</v>
      </c>
      <c r="FY283">
        <v>659.5</v>
      </c>
      <c r="FZ283">
        <v>480.7</v>
      </c>
      <c r="GA283">
        <v>468.7</v>
      </c>
      <c r="GB283">
        <v>449.2</v>
      </c>
      <c r="GC283">
        <v>432</v>
      </c>
      <c r="GD283">
        <v>411</v>
      </c>
      <c r="GE283">
        <v>389.8</v>
      </c>
      <c r="GF283">
        <v>381.7</v>
      </c>
      <c r="GG283">
        <v>402.1</v>
      </c>
      <c r="GH283">
        <v>429.2</v>
      </c>
    </row>
    <row r="284" spans="1:190" x14ac:dyDescent="0.25">
      <c r="A284" t="s">
        <v>6746</v>
      </c>
      <c r="B284" t="s">
        <v>6747</v>
      </c>
      <c r="C284" t="s">
        <v>6748</v>
      </c>
      <c r="D284" t="s">
        <v>6749</v>
      </c>
      <c r="E284" t="s">
        <v>6750</v>
      </c>
      <c r="F284" t="s">
        <v>7323</v>
      </c>
      <c r="G284" t="s">
        <v>6751</v>
      </c>
      <c r="H284">
        <v>2015</v>
      </c>
      <c r="I284" t="s">
        <v>5540</v>
      </c>
      <c r="J284" t="s">
        <v>5540</v>
      </c>
      <c r="K284" t="s">
        <v>924</v>
      </c>
      <c r="L284" t="s">
        <v>1698</v>
      </c>
      <c r="M284" t="s">
        <v>1781</v>
      </c>
      <c r="N284">
        <v>940</v>
      </c>
      <c r="O284" s="96">
        <v>45385.554305555554</v>
      </c>
      <c r="P284">
        <v>15.381</v>
      </c>
      <c r="Q284">
        <v>14.558999999999999</v>
      </c>
      <c r="R284">
        <v>2.76</v>
      </c>
      <c r="S284">
        <v>4.53</v>
      </c>
      <c r="T284">
        <v>15745</v>
      </c>
      <c r="U284">
        <v>0</v>
      </c>
      <c r="V284">
        <v>0.13</v>
      </c>
      <c r="W284">
        <v>524.70000000000005</v>
      </c>
      <c r="X284">
        <v>1.0306</v>
      </c>
      <c r="Y284">
        <v>582.20000000000005</v>
      </c>
      <c r="Z284">
        <v>1.2798</v>
      </c>
      <c r="AA284">
        <v>468.8</v>
      </c>
      <c r="AB284">
        <v>850.7</v>
      </c>
      <c r="AC284">
        <v>686.5</v>
      </c>
      <c r="AD284">
        <v>602</v>
      </c>
      <c r="AE284">
        <v>557.5</v>
      </c>
      <c r="AF284">
        <v>534.1</v>
      </c>
      <c r="AG284">
        <v>519.4</v>
      </c>
      <c r="AH284">
        <v>491.7</v>
      </c>
      <c r="AI284">
        <v>0</v>
      </c>
      <c r="AJ284">
        <v>0</v>
      </c>
      <c r="AK284">
        <v>0</v>
      </c>
      <c r="AL284">
        <v>0</v>
      </c>
      <c r="AM284">
        <v>0</v>
      </c>
      <c r="AN284">
        <v>0</v>
      </c>
      <c r="AO284">
        <v>0</v>
      </c>
      <c r="AP284">
        <v>653.9</v>
      </c>
      <c r="AQ284">
        <v>537.70000000000005</v>
      </c>
      <c r="AR284">
        <v>481.2</v>
      </c>
      <c r="AS284">
        <v>453</v>
      </c>
      <c r="AT284">
        <v>436.7</v>
      </c>
      <c r="AU284">
        <v>425.3</v>
      </c>
      <c r="AV284">
        <v>407</v>
      </c>
      <c r="AW284">
        <v>0</v>
      </c>
      <c r="AX284">
        <v>0</v>
      </c>
      <c r="AY284">
        <v>0</v>
      </c>
      <c r="AZ284">
        <v>0</v>
      </c>
      <c r="BA284">
        <v>0</v>
      </c>
      <c r="BB284">
        <v>0</v>
      </c>
      <c r="BC284">
        <v>0</v>
      </c>
      <c r="BD284">
        <v>848.6</v>
      </c>
      <c r="BE284">
        <v>645.70000000000005</v>
      </c>
      <c r="BF284">
        <v>542.4</v>
      </c>
      <c r="BG284">
        <v>483.9</v>
      </c>
      <c r="BH284">
        <v>452.9</v>
      </c>
      <c r="BI284">
        <v>428.9</v>
      </c>
      <c r="BJ284">
        <v>389.7</v>
      </c>
      <c r="BK284">
        <v>43.5</v>
      </c>
      <c r="BL284">
        <v>41.3</v>
      </c>
      <c r="BM284">
        <v>40</v>
      </c>
      <c r="BN284">
        <v>39.299999999999997</v>
      </c>
      <c r="BO284">
        <v>39</v>
      </c>
      <c r="BP284">
        <v>38.799999999999997</v>
      </c>
      <c r="BQ284">
        <v>38.799999999999997</v>
      </c>
      <c r="BR284">
        <v>142.4</v>
      </c>
      <c r="BS284">
        <v>145.1</v>
      </c>
      <c r="BT284">
        <v>147.30000000000001</v>
      </c>
      <c r="BU284">
        <v>150.5</v>
      </c>
      <c r="BV284">
        <v>150.80000000000001</v>
      </c>
      <c r="BW284">
        <v>150.19999999999999</v>
      </c>
      <c r="BX284">
        <v>175.3</v>
      </c>
      <c r="BY284">
        <v>871.6</v>
      </c>
      <c r="BZ284">
        <v>718</v>
      </c>
      <c r="CA284">
        <v>651.5</v>
      </c>
      <c r="CB284">
        <v>622.79999999999995</v>
      </c>
      <c r="CC284">
        <v>606.70000000000005</v>
      </c>
      <c r="CD284">
        <v>596.70000000000005</v>
      </c>
      <c r="CE284">
        <v>587.20000000000005</v>
      </c>
      <c r="CF284">
        <v>569.6</v>
      </c>
      <c r="CG284">
        <v>481.4</v>
      </c>
      <c r="CH284">
        <v>444.1</v>
      </c>
      <c r="CI284">
        <v>429.3</v>
      </c>
      <c r="CJ284">
        <v>421.3</v>
      </c>
      <c r="CK284">
        <v>416.3</v>
      </c>
      <c r="CL284">
        <v>410.8</v>
      </c>
      <c r="CM284">
        <v>539.1</v>
      </c>
      <c r="CN284">
        <v>461.3</v>
      </c>
      <c r="CO284">
        <v>427.7</v>
      </c>
      <c r="CP284">
        <v>414.3</v>
      </c>
      <c r="CQ284">
        <v>407.5</v>
      </c>
      <c r="CR284">
        <v>403.1</v>
      </c>
      <c r="CS284">
        <v>398</v>
      </c>
      <c r="CT284">
        <v>518.29999999999995</v>
      </c>
      <c r="CU284">
        <v>448.3</v>
      </c>
      <c r="CV284">
        <v>415.8</v>
      </c>
      <c r="CW284">
        <v>400.3</v>
      </c>
      <c r="CX284">
        <v>392.1</v>
      </c>
      <c r="CY284">
        <v>386.9</v>
      </c>
      <c r="CZ284">
        <v>379.4</v>
      </c>
      <c r="DA284">
        <v>527.29999999999995</v>
      </c>
      <c r="DB284">
        <v>452.6</v>
      </c>
      <c r="DC284">
        <v>416.4</v>
      </c>
      <c r="DD284">
        <v>396.9</v>
      </c>
      <c r="DE284">
        <v>383.9</v>
      </c>
      <c r="DF284">
        <v>374.1</v>
      </c>
      <c r="DG284">
        <v>361.5</v>
      </c>
      <c r="DH284">
        <v>530.4</v>
      </c>
      <c r="DI284">
        <v>442.9</v>
      </c>
      <c r="DJ284">
        <v>405.1</v>
      </c>
      <c r="DK284">
        <v>389.3</v>
      </c>
      <c r="DL284">
        <v>378.3</v>
      </c>
      <c r="DM284">
        <v>368.8</v>
      </c>
      <c r="DN284">
        <v>353.1</v>
      </c>
      <c r="DO284">
        <v>542</v>
      </c>
      <c r="DP284">
        <v>447.4</v>
      </c>
      <c r="DQ284">
        <v>405.5</v>
      </c>
      <c r="DR284">
        <v>383.1</v>
      </c>
      <c r="DS284">
        <v>367.2</v>
      </c>
      <c r="DT284">
        <v>355.9</v>
      </c>
      <c r="DU284">
        <v>337</v>
      </c>
      <c r="DV284">
        <v>604</v>
      </c>
      <c r="DW284">
        <v>482</v>
      </c>
      <c r="DX284">
        <v>423.4</v>
      </c>
      <c r="DY284">
        <v>393.7</v>
      </c>
      <c r="DZ284">
        <v>371.8</v>
      </c>
      <c r="EA284">
        <v>351.8</v>
      </c>
      <c r="EB284">
        <v>314.7</v>
      </c>
      <c r="EC284">
        <v>718.6</v>
      </c>
      <c r="ED284">
        <v>567.29999999999995</v>
      </c>
      <c r="EE284">
        <v>478.5</v>
      </c>
      <c r="EF284">
        <v>426.4</v>
      </c>
      <c r="EG284">
        <v>400</v>
      </c>
      <c r="EH284">
        <v>382.9</v>
      </c>
      <c r="EI284">
        <v>352.6</v>
      </c>
      <c r="EJ284">
        <v>829.7</v>
      </c>
      <c r="EK284">
        <v>655.1</v>
      </c>
      <c r="EL284">
        <v>552.5</v>
      </c>
      <c r="EM284">
        <v>492.1</v>
      </c>
      <c r="EN284">
        <v>461.5</v>
      </c>
      <c r="EO284">
        <v>442.1</v>
      </c>
      <c r="EP284">
        <v>396.3</v>
      </c>
      <c r="EQ284">
        <v>1.0069999999999999</v>
      </c>
      <c r="ER284">
        <v>1.2892999999999999</v>
      </c>
      <c r="ES284">
        <v>1.2790999999999999</v>
      </c>
      <c r="ET284">
        <v>0.70250000000000001</v>
      </c>
      <c r="EU284">
        <v>0.93889999999999996</v>
      </c>
      <c r="EV284">
        <v>1.0570999999999999</v>
      </c>
      <c r="EW284">
        <v>0</v>
      </c>
      <c r="EX284">
        <v>0</v>
      </c>
      <c r="EY284">
        <v>2024</v>
      </c>
      <c r="EZ284">
        <v>1.0556000000000001</v>
      </c>
      <c r="FA284">
        <v>568.4</v>
      </c>
      <c r="FB284" t="s">
        <v>7131</v>
      </c>
      <c r="FC284">
        <v>10.196999999999999</v>
      </c>
      <c r="FD284">
        <v>8032</v>
      </c>
      <c r="FE284">
        <v>31.2</v>
      </c>
      <c r="FF284">
        <v>47.1</v>
      </c>
      <c r="FG284">
        <v>38.200000000000003</v>
      </c>
      <c r="FH284">
        <v>0</v>
      </c>
      <c r="FI284">
        <v>147.4</v>
      </c>
      <c r="FJ284">
        <v>663.9</v>
      </c>
      <c r="FK284">
        <v>519.5</v>
      </c>
      <c r="FL284">
        <v>469.1</v>
      </c>
      <c r="FM284">
        <v>854.1</v>
      </c>
      <c r="FN284">
        <v>639</v>
      </c>
      <c r="FO284">
        <v>567.6</v>
      </c>
      <c r="FP284">
        <v>566.4</v>
      </c>
      <c r="FQ284">
        <v>527.6</v>
      </c>
      <c r="FR284">
        <v>1.0593999999999999</v>
      </c>
      <c r="FS284">
        <v>1.1372</v>
      </c>
      <c r="FT284">
        <v>517.6</v>
      </c>
      <c r="FU284">
        <v>430.8</v>
      </c>
      <c r="FV284">
        <v>413.2</v>
      </c>
      <c r="FW284">
        <v>39.200000000000003</v>
      </c>
      <c r="FX284">
        <v>140.1</v>
      </c>
      <c r="FY284">
        <v>650.20000000000005</v>
      </c>
      <c r="FZ284">
        <v>459.1</v>
      </c>
      <c r="GA284">
        <v>444.2</v>
      </c>
      <c r="GB284">
        <v>417.9</v>
      </c>
      <c r="GC284">
        <v>392.6</v>
      </c>
      <c r="GD284">
        <v>374.2</v>
      </c>
      <c r="GE284">
        <v>347.2</v>
      </c>
      <c r="GF284">
        <v>295.39999999999998</v>
      </c>
      <c r="GG284">
        <v>333.4</v>
      </c>
      <c r="GH284">
        <v>385</v>
      </c>
    </row>
    <row r="285" spans="1:190" x14ac:dyDescent="0.25">
      <c r="A285" t="s">
        <v>5556</v>
      </c>
      <c r="B285" t="s">
        <v>6117</v>
      </c>
      <c r="C285" t="s">
        <v>681</v>
      </c>
      <c r="D285" t="s">
        <v>682</v>
      </c>
      <c r="E285" t="s">
        <v>683</v>
      </c>
      <c r="F285" t="s">
        <v>7324</v>
      </c>
      <c r="G285" t="s">
        <v>7253</v>
      </c>
      <c r="H285">
        <v>1978</v>
      </c>
      <c r="I285" t="s">
        <v>5557</v>
      </c>
      <c r="J285" t="s">
        <v>5540</v>
      </c>
      <c r="K285" t="s">
        <v>924</v>
      </c>
      <c r="L285" t="s">
        <v>1698</v>
      </c>
      <c r="M285" t="s">
        <v>1782</v>
      </c>
      <c r="N285">
        <v>490</v>
      </c>
      <c r="O285" s="96">
        <v>45382.869571759256</v>
      </c>
      <c r="P285">
        <v>8.6630000000000003</v>
      </c>
      <c r="Q285">
        <v>7.4729999999999999</v>
      </c>
      <c r="R285">
        <v>1.6919999999999999</v>
      </c>
      <c r="S285">
        <v>3.07</v>
      </c>
      <c r="T285">
        <v>2942</v>
      </c>
      <c r="U285">
        <v>0</v>
      </c>
      <c r="V285">
        <v>0.03</v>
      </c>
      <c r="W285">
        <v>692.8</v>
      </c>
      <c r="X285">
        <v>0.79710000000000003</v>
      </c>
      <c r="Y285">
        <v>752.8</v>
      </c>
      <c r="Z285">
        <v>0.96689999999999998</v>
      </c>
      <c r="AA285">
        <v>620.6</v>
      </c>
      <c r="AB285">
        <v>1108.7</v>
      </c>
      <c r="AC285">
        <v>895.3</v>
      </c>
      <c r="AD285">
        <v>782.8</v>
      </c>
      <c r="AE285">
        <v>720.8</v>
      </c>
      <c r="AF285">
        <v>684.3</v>
      </c>
      <c r="AG285">
        <v>662.9</v>
      </c>
      <c r="AH285">
        <v>637.20000000000005</v>
      </c>
      <c r="AI285">
        <v>0</v>
      </c>
      <c r="AJ285">
        <v>0</v>
      </c>
      <c r="AK285">
        <v>0</v>
      </c>
      <c r="AL285">
        <v>0</v>
      </c>
      <c r="AM285">
        <v>0</v>
      </c>
      <c r="AN285">
        <v>0</v>
      </c>
      <c r="AO285">
        <v>0</v>
      </c>
      <c r="AP285">
        <v>853.5</v>
      </c>
      <c r="AQ285">
        <v>708.3</v>
      </c>
      <c r="AR285">
        <v>637.6</v>
      </c>
      <c r="AS285">
        <v>600.79999999999995</v>
      </c>
      <c r="AT285">
        <v>579</v>
      </c>
      <c r="AU285">
        <v>563.9</v>
      </c>
      <c r="AV285">
        <v>542.1</v>
      </c>
      <c r="AW285">
        <v>0</v>
      </c>
      <c r="AX285">
        <v>0</v>
      </c>
      <c r="AY285">
        <v>0</v>
      </c>
      <c r="AZ285">
        <v>0</v>
      </c>
      <c r="BA285">
        <v>0</v>
      </c>
      <c r="BB285">
        <v>0</v>
      </c>
      <c r="BC285">
        <v>0</v>
      </c>
      <c r="BD285">
        <v>1111.9000000000001</v>
      </c>
      <c r="BE285">
        <v>845.3</v>
      </c>
      <c r="BF285">
        <v>711.9</v>
      </c>
      <c r="BG285">
        <v>638.6</v>
      </c>
      <c r="BH285">
        <v>600.1</v>
      </c>
      <c r="BI285">
        <v>570</v>
      </c>
      <c r="BJ285">
        <v>519.9</v>
      </c>
      <c r="BK285">
        <v>42.4</v>
      </c>
      <c r="BL285">
        <v>40.5</v>
      </c>
      <c r="BM285">
        <v>38.5</v>
      </c>
      <c r="BN285">
        <v>37.6</v>
      </c>
      <c r="BO285">
        <v>37.5</v>
      </c>
      <c r="BP285">
        <v>37.299999999999997</v>
      </c>
      <c r="BQ285">
        <v>37.5</v>
      </c>
      <c r="BR285">
        <v>146.19999999999999</v>
      </c>
      <c r="BS285">
        <v>150.9</v>
      </c>
      <c r="BT285">
        <v>153.30000000000001</v>
      </c>
      <c r="BU285">
        <v>163</v>
      </c>
      <c r="BV285">
        <v>176.8</v>
      </c>
      <c r="BW285">
        <v>179</v>
      </c>
      <c r="BX285">
        <v>179.2</v>
      </c>
      <c r="BY285">
        <v>1076.8</v>
      </c>
      <c r="BZ285">
        <v>899.4</v>
      </c>
      <c r="CA285">
        <v>817.9</v>
      </c>
      <c r="CB285">
        <v>789</v>
      </c>
      <c r="CC285">
        <v>775.9</v>
      </c>
      <c r="CD285">
        <v>768.8</v>
      </c>
      <c r="CE285">
        <v>764.8</v>
      </c>
      <c r="CF285">
        <v>715.2</v>
      </c>
      <c r="CG285">
        <v>618.79999999999995</v>
      </c>
      <c r="CH285">
        <v>582.6</v>
      </c>
      <c r="CI285">
        <v>567.29999999999995</v>
      </c>
      <c r="CJ285">
        <v>560.5</v>
      </c>
      <c r="CK285">
        <v>556.4</v>
      </c>
      <c r="CL285">
        <v>551.6</v>
      </c>
      <c r="CM285">
        <v>684</v>
      </c>
      <c r="CN285">
        <v>602.1</v>
      </c>
      <c r="CO285">
        <v>570.79999999999995</v>
      </c>
      <c r="CP285">
        <v>555.20000000000005</v>
      </c>
      <c r="CQ285">
        <v>547.4</v>
      </c>
      <c r="CR285">
        <v>542.6</v>
      </c>
      <c r="CS285">
        <v>535.9</v>
      </c>
      <c r="CT285">
        <v>669.2</v>
      </c>
      <c r="CU285">
        <v>592.1</v>
      </c>
      <c r="CV285">
        <v>561.29999999999995</v>
      </c>
      <c r="CW285">
        <v>542.9</v>
      </c>
      <c r="CX285">
        <v>530.20000000000005</v>
      </c>
      <c r="CY285">
        <v>522.1</v>
      </c>
      <c r="CZ285">
        <v>511.6</v>
      </c>
      <c r="DA285">
        <v>684</v>
      </c>
      <c r="DB285">
        <v>596.1</v>
      </c>
      <c r="DC285">
        <v>558.6</v>
      </c>
      <c r="DD285">
        <v>537.4</v>
      </c>
      <c r="DE285">
        <v>521.70000000000005</v>
      </c>
      <c r="DF285">
        <v>508.5</v>
      </c>
      <c r="DG285">
        <v>491</v>
      </c>
      <c r="DH285">
        <v>709.1</v>
      </c>
      <c r="DI285">
        <v>597.1</v>
      </c>
      <c r="DJ285">
        <v>552.70000000000005</v>
      </c>
      <c r="DK285">
        <v>525.79999999999995</v>
      </c>
      <c r="DL285">
        <v>504.5</v>
      </c>
      <c r="DM285">
        <v>487.4</v>
      </c>
      <c r="DN285">
        <v>464.8</v>
      </c>
      <c r="DO285">
        <v>736.1</v>
      </c>
      <c r="DP285">
        <v>612.5</v>
      </c>
      <c r="DQ285">
        <v>560.6</v>
      </c>
      <c r="DR285">
        <v>531.1</v>
      </c>
      <c r="DS285">
        <v>507.1</v>
      </c>
      <c r="DT285">
        <v>486.1</v>
      </c>
      <c r="DU285">
        <v>449.1</v>
      </c>
      <c r="DV285">
        <v>827.8</v>
      </c>
      <c r="DW285">
        <v>674.1</v>
      </c>
      <c r="DX285">
        <v>589</v>
      </c>
      <c r="DY285">
        <v>551.20000000000005</v>
      </c>
      <c r="DZ285">
        <v>524.29999999999995</v>
      </c>
      <c r="EA285">
        <v>500.3</v>
      </c>
      <c r="EB285">
        <v>455.4</v>
      </c>
      <c r="EC285">
        <v>987.7</v>
      </c>
      <c r="ED285">
        <v>772.3</v>
      </c>
      <c r="EE285">
        <v>649.6</v>
      </c>
      <c r="EF285">
        <v>582.5</v>
      </c>
      <c r="EG285">
        <v>548.79999999999995</v>
      </c>
      <c r="EH285">
        <v>523.70000000000005</v>
      </c>
      <c r="EI285">
        <v>479.8</v>
      </c>
      <c r="EJ285">
        <v>1140.5</v>
      </c>
      <c r="EK285">
        <v>891.1</v>
      </c>
      <c r="EL285">
        <v>747.8</v>
      </c>
      <c r="EM285">
        <v>652.6</v>
      </c>
      <c r="EN285">
        <v>592.70000000000005</v>
      </c>
      <c r="EO285">
        <v>556.9</v>
      </c>
      <c r="EP285">
        <v>509.5</v>
      </c>
      <c r="EQ285">
        <v>0.76829999999999998</v>
      </c>
      <c r="ER285">
        <v>0.97309999999999997</v>
      </c>
      <c r="ES285">
        <v>1.222</v>
      </c>
      <c r="ET285">
        <v>0.66720000000000002</v>
      </c>
      <c r="EU285">
        <v>0.8962</v>
      </c>
      <c r="EV285">
        <v>1.0253000000000001</v>
      </c>
      <c r="EW285">
        <v>0</v>
      </c>
      <c r="EX285">
        <v>0</v>
      </c>
      <c r="EY285">
        <v>2024</v>
      </c>
      <c r="EZ285">
        <v>1.0046999999999999</v>
      </c>
      <c r="FA285">
        <v>597.20000000000005</v>
      </c>
      <c r="FB285" t="s">
        <v>6517</v>
      </c>
      <c r="FC285">
        <v>9.3849999999999998</v>
      </c>
      <c r="FD285">
        <v>7436</v>
      </c>
      <c r="FE285">
        <v>28.6</v>
      </c>
      <c r="FF285">
        <v>44</v>
      </c>
      <c r="FG285">
        <v>34.1</v>
      </c>
      <c r="FH285">
        <v>99.1</v>
      </c>
      <c r="FI285">
        <v>98.9</v>
      </c>
      <c r="FJ285">
        <v>697.4</v>
      </c>
      <c r="FK285">
        <v>545.6</v>
      </c>
      <c r="FL285">
        <v>491</v>
      </c>
      <c r="FM285">
        <v>899.3</v>
      </c>
      <c r="FN285">
        <v>669.5</v>
      </c>
      <c r="FO285">
        <v>585.20000000000005</v>
      </c>
      <c r="FP285">
        <v>594</v>
      </c>
      <c r="FQ285">
        <v>554.70000000000005</v>
      </c>
      <c r="FR285">
        <v>1.0101</v>
      </c>
      <c r="FS285">
        <v>1.0815999999999999</v>
      </c>
      <c r="FT285">
        <v>549.79999999999995</v>
      </c>
      <c r="FU285">
        <v>459.5</v>
      </c>
      <c r="FV285">
        <v>438.4</v>
      </c>
      <c r="FW285">
        <v>40.200000000000003</v>
      </c>
      <c r="FX285">
        <v>178.1</v>
      </c>
      <c r="FY285">
        <v>690.8</v>
      </c>
      <c r="FZ285">
        <v>482.7</v>
      </c>
      <c r="GA285">
        <v>468</v>
      </c>
      <c r="GB285">
        <v>441.1</v>
      </c>
      <c r="GC285">
        <v>416.8</v>
      </c>
      <c r="GD285">
        <v>381.2</v>
      </c>
      <c r="GE285">
        <v>363.1</v>
      </c>
      <c r="GF285">
        <v>344.4</v>
      </c>
      <c r="GG285">
        <v>373.1</v>
      </c>
      <c r="GH285">
        <v>408.8</v>
      </c>
    </row>
    <row r="286" spans="1:190" x14ac:dyDescent="0.25">
      <c r="A286" t="s">
        <v>5540</v>
      </c>
      <c r="B286" t="s">
        <v>6876</v>
      </c>
      <c r="C286" t="s">
        <v>6877</v>
      </c>
      <c r="D286" t="s">
        <v>6878</v>
      </c>
      <c r="E286" t="s">
        <v>6879</v>
      </c>
      <c r="F286" t="s">
        <v>5540</v>
      </c>
      <c r="G286" t="s">
        <v>53</v>
      </c>
      <c r="H286">
        <v>1969</v>
      </c>
      <c r="I286" t="s">
        <v>5540</v>
      </c>
      <c r="J286" t="s">
        <v>5540</v>
      </c>
      <c r="K286" t="s">
        <v>924</v>
      </c>
      <c r="L286" t="s">
        <v>2137</v>
      </c>
      <c r="M286" t="s">
        <v>1781</v>
      </c>
      <c r="N286">
        <v>327</v>
      </c>
      <c r="O286" s="96">
        <v>45392.721712962964</v>
      </c>
      <c r="P286">
        <v>7.4189999999999996</v>
      </c>
      <c r="Q286">
        <v>6.2560000000000002</v>
      </c>
      <c r="R286">
        <v>1.4950000000000001</v>
      </c>
      <c r="S286">
        <v>2.29</v>
      </c>
      <c r="T286">
        <v>1669</v>
      </c>
      <c r="U286">
        <v>0</v>
      </c>
      <c r="V286">
        <v>0.36</v>
      </c>
      <c r="W286">
        <v>788.7</v>
      </c>
      <c r="X286">
        <v>0.70520000000000005</v>
      </c>
      <c r="Y286">
        <v>850.8</v>
      </c>
      <c r="Z286">
        <v>0.85589999999999999</v>
      </c>
      <c r="AA286">
        <v>701</v>
      </c>
      <c r="AB286">
        <v>1289.3</v>
      </c>
      <c r="AC286">
        <v>1033.5999999999999</v>
      </c>
      <c r="AD286">
        <v>894.8</v>
      </c>
      <c r="AE286">
        <v>808.8</v>
      </c>
      <c r="AF286">
        <v>761.3</v>
      </c>
      <c r="AG286">
        <v>736.4</v>
      </c>
      <c r="AH286">
        <v>710.4</v>
      </c>
      <c r="AI286">
        <v>0</v>
      </c>
      <c r="AJ286">
        <v>0</v>
      </c>
      <c r="AK286">
        <v>0</v>
      </c>
      <c r="AL286">
        <v>0</v>
      </c>
      <c r="AM286">
        <v>0</v>
      </c>
      <c r="AN286">
        <v>0</v>
      </c>
      <c r="AO286">
        <v>0</v>
      </c>
      <c r="AP286">
        <v>1001.1</v>
      </c>
      <c r="AQ286">
        <v>817.1</v>
      </c>
      <c r="AR286">
        <v>724.9</v>
      </c>
      <c r="AS286">
        <v>673.6</v>
      </c>
      <c r="AT286">
        <v>645.79999999999995</v>
      </c>
      <c r="AU286">
        <v>628.20000000000005</v>
      </c>
      <c r="AV286">
        <v>604.29999999999995</v>
      </c>
      <c r="AW286">
        <v>0</v>
      </c>
      <c r="AX286">
        <v>0</v>
      </c>
      <c r="AY286">
        <v>0</v>
      </c>
      <c r="AZ286">
        <v>0</v>
      </c>
      <c r="BA286">
        <v>0</v>
      </c>
      <c r="BB286">
        <v>0</v>
      </c>
      <c r="BC286">
        <v>0</v>
      </c>
      <c r="BD286">
        <v>1286.2</v>
      </c>
      <c r="BE286">
        <v>973.5</v>
      </c>
      <c r="BF286">
        <v>811.1</v>
      </c>
      <c r="BG286">
        <v>716.4</v>
      </c>
      <c r="BH286">
        <v>669.2</v>
      </c>
      <c r="BI286">
        <v>634.9</v>
      </c>
      <c r="BJ286">
        <v>579.1</v>
      </c>
      <c r="BK286">
        <v>42.8</v>
      </c>
      <c r="BL286">
        <v>41.1</v>
      </c>
      <c r="BM286">
        <v>39.6</v>
      </c>
      <c r="BN286">
        <v>38</v>
      </c>
      <c r="BO286">
        <v>37.299999999999997</v>
      </c>
      <c r="BP286">
        <v>37</v>
      </c>
      <c r="BQ286">
        <v>37.299999999999997</v>
      </c>
      <c r="BR286">
        <v>147.1</v>
      </c>
      <c r="BS286">
        <v>150.9</v>
      </c>
      <c r="BT286">
        <v>154.6</v>
      </c>
      <c r="BU286">
        <v>163.69999999999999</v>
      </c>
      <c r="BV286">
        <v>176.8</v>
      </c>
      <c r="BW286">
        <v>178.6</v>
      </c>
      <c r="BX286">
        <v>179</v>
      </c>
      <c r="BY286">
        <v>1319.9</v>
      </c>
      <c r="BZ286">
        <v>1086</v>
      </c>
      <c r="CA286">
        <v>963.8</v>
      </c>
      <c r="CB286">
        <v>893</v>
      </c>
      <c r="CC286">
        <v>865.1</v>
      </c>
      <c r="CD286">
        <v>854.9</v>
      </c>
      <c r="CE286">
        <v>854</v>
      </c>
      <c r="CF286">
        <v>874.9</v>
      </c>
      <c r="CG286">
        <v>734.7</v>
      </c>
      <c r="CH286">
        <v>670.6</v>
      </c>
      <c r="CI286">
        <v>639</v>
      </c>
      <c r="CJ286">
        <v>625</v>
      </c>
      <c r="CK286">
        <v>619.79999999999995</v>
      </c>
      <c r="CL286">
        <v>615.6</v>
      </c>
      <c r="CM286">
        <v>836.4</v>
      </c>
      <c r="CN286">
        <v>709.1</v>
      </c>
      <c r="CO286">
        <v>653</v>
      </c>
      <c r="CP286">
        <v>625.4</v>
      </c>
      <c r="CQ286">
        <v>610.9</v>
      </c>
      <c r="CR286">
        <v>604.79999999999995</v>
      </c>
      <c r="CS286">
        <v>598.9</v>
      </c>
      <c r="CT286">
        <v>816.5</v>
      </c>
      <c r="CU286">
        <v>694.2</v>
      </c>
      <c r="CV286">
        <v>639.6</v>
      </c>
      <c r="CW286">
        <v>612.20000000000005</v>
      </c>
      <c r="CX286">
        <v>594.29999999999995</v>
      </c>
      <c r="CY286">
        <v>583</v>
      </c>
      <c r="CZ286">
        <v>572.4</v>
      </c>
      <c r="DA286">
        <v>821.6</v>
      </c>
      <c r="DB286">
        <v>681.4</v>
      </c>
      <c r="DC286">
        <v>625.1</v>
      </c>
      <c r="DD286">
        <v>601.9</v>
      </c>
      <c r="DE286">
        <v>589.9</v>
      </c>
      <c r="DF286">
        <v>572.5</v>
      </c>
      <c r="DG286">
        <v>549.79999999999995</v>
      </c>
      <c r="DH286">
        <v>811.1</v>
      </c>
      <c r="DI286">
        <v>674.5</v>
      </c>
      <c r="DJ286">
        <v>617.5</v>
      </c>
      <c r="DK286">
        <v>585.9</v>
      </c>
      <c r="DL286">
        <v>563</v>
      </c>
      <c r="DM286">
        <v>546.20000000000005</v>
      </c>
      <c r="DN286">
        <v>520.9</v>
      </c>
      <c r="DO286">
        <v>838.7</v>
      </c>
      <c r="DP286">
        <v>690.8</v>
      </c>
      <c r="DQ286">
        <v>626</v>
      </c>
      <c r="DR286">
        <v>592.1</v>
      </c>
      <c r="DS286">
        <v>564.5</v>
      </c>
      <c r="DT286">
        <v>540.29999999999995</v>
      </c>
      <c r="DU286">
        <v>496.2</v>
      </c>
      <c r="DV286">
        <v>936.2</v>
      </c>
      <c r="DW286">
        <v>751.8</v>
      </c>
      <c r="DX286">
        <v>656.3</v>
      </c>
      <c r="DY286">
        <v>612.1</v>
      </c>
      <c r="DZ286">
        <v>582.6</v>
      </c>
      <c r="EA286">
        <v>556.29999999999995</v>
      </c>
      <c r="EB286">
        <v>501.8</v>
      </c>
      <c r="EC286">
        <v>1090</v>
      </c>
      <c r="ED286">
        <v>850.4</v>
      </c>
      <c r="EE286">
        <v>719</v>
      </c>
      <c r="EF286">
        <v>646.4</v>
      </c>
      <c r="EG286">
        <v>608.70000000000005</v>
      </c>
      <c r="EH286">
        <v>581.5</v>
      </c>
      <c r="EI286">
        <v>532.79999999999995</v>
      </c>
      <c r="EJ286">
        <v>1258.5999999999999</v>
      </c>
      <c r="EK286">
        <v>981.3</v>
      </c>
      <c r="EL286">
        <v>825.6</v>
      </c>
      <c r="EM286">
        <v>724.6</v>
      </c>
      <c r="EN286">
        <v>657.5</v>
      </c>
      <c r="EO286">
        <v>617.9</v>
      </c>
      <c r="EP286">
        <v>566.9</v>
      </c>
      <c r="EQ286">
        <v>0.66</v>
      </c>
      <c r="ER286">
        <v>0.86240000000000006</v>
      </c>
      <c r="ES286">
        <v>1.0900000000000001</v>
      </c>
      <c r="ET286">
        <v>0.58389999999999997</v>
      </c>
      <c r="EU286">
        <v>0.79800000000000004</v>
      </c>
      <c r="EV286">
        <v>0.92949999999999999</v>
      </c>
      <c r="EW286">
        <v>0</v>
      </c>
      <c r="EX286">
        <v>0</v>
      </c>
      <c r="EY286">
        <v>2024</v>
      </c>
      <c r="EZ286">
        <v>0.88959999999999995</v>
      </c>
      <c r="FA286">
        <v>674.5</v>
      </c>
      <c r="FB286" t="s">
        <v>7070</v>
      </c>
      <c r="FC286">
        <v>7.8310000000000004</v>
      </c>
      <c r="FD286">
        <v>7034</v>
      </c>
      <c r="FE286">
        <v>25.5</v>
      </c>
      <c r="FF286">
        <v>32</v>
      </c>
      <c r="FG286">
        <v>30.8</v>
      </c>
      <c r="FH286">
        <v>70.8</v>
      </c>
      <c r="FI286">
        <v>0</v>
      </c>
      <c r="FJ286">
        <v>801.8</v>
      </c>
      <c r="FK286">
        <v>616.6</v>
      </c>
      <c r="FL286">
        <v>550.5</v>
      </c>
      <c r="FM286">
        <v>1027.5999999999999</v>
      </c>
      <c r="FN286">
        <v>751.9</v>
      </c>
      <c r="FO286">
        <v>645.5</v>
      </c>
      <c r="FP286">
        <v>668.7</v>
      </c>
      <c r="FQ286">
        <v>632.9</v>
      </c>
      <c r="FR286">
        <v>0.8972</v>
      </c>
      <c r="FS286">
        <v>0.94799999999999995</v>
      </c>
      <c r="FT286">
        <v>606.29999999999995</v>
      </c>
      <c r="FU286">
        <v>517.9</v>
      </c>
      <c r="FV286">
        <v>497</v>
      </c>
      <c r="FW286">
        <v>37.6</v>
      </c>
      <c r="FX286">
        <v>179</v>
      </c>
      <c r="FY286">
        <v>737.8</v>
      </c>
      <c r="FZ286">
        <v>528.70000000000005</v>
      </c>
      <c r="GA286">
        <v>514.1</v>
      </c>
      <c r="GB286">
        <v>491.3</v>
      </c>
      <c r="GC286">
        <v>472.7</v>
      </c>
      <c r="GD286">
        <v>451.5</v>
      </c>
      <c r="GE286">
        <v>431.9</v>
      </c>
      <c r="GF286">
        <v>427.2</v>
      </c>
      <c r="GG286">
        <v>446.5</v>
      </c>
      <c r="GH286">
        <v>474.9</v>
      </c>
    </row>
    <row r="287" spans="1:190" x14ac:dyDescent="0.25">
      <c r="A287" t="s">
        <v>5540</v>
      </c>
      <c r="B287" t="s">
        <v>6663</v>
      </c>
      <c r="C287" t="s">
        <v>6664</v>
      </c>
      <c r="D287" t="s">
        <v>6665</v>
      </c>
      <c r="E287" t="s">
        <v>3029</v>
      </c>
      <c r="F287" t="s">
        <v>1047</v>
      </c>
      <c r="G287" t="s">
        <v>1213</v>
      </c>
      <c r="H287">
        <v>1980</v>
      </c>
      <c r="I287" t="s">
        <v>5540</v>
      </c>
      <c r="J287" t="s">
        <v>5540</v>
      </c>
      <c r="K287" t="s">
        <v>924</v>
      </c>
      <c r="L287" t="s">
        <v>1698</v>
      </c>
      <c r="M287" t="s">
        <v>1781</v>
      </c>
      <c r="N287">
        <v>484</v>
      </c>
      <c r="O287" s="96">
        <v>45382.879467592589</v>
      </c>
      <c r="P287">
        <v>9.5299999999999994</v>
      </c>
      <c r="Q287">
        <v>7.9260000000000002</v>
      </c>
      <c r="R287">
        <v>1.821</v>
      </c>
      <c r="S287">
        <v>3.18</v>
      </c>
      <c r="T287">
        <v>4752</v>
      </c>
      <c r="U287">
        <v>0</v>
      </c>
      <c r="V287">
        <v>0.62</v>
      </c>
      <c r="W287">
        <v>722.6</v>
      </c>
      <c r="X287">
        <v>0.76600000000000001</v>
      </c>
      <c r="Y287">
        <v>783.3</v>
      </c>
      <c r="Z287">
        <v>0.9345</v>
      </c>
      <c r="AA287">
        <v>642</v>
      </c>
      <c r="AB287">
        <v>1181.9000000000001</v>
      </c>
      <c r="AC287">
        <v>951.2</v>
      </c>
      <c r="AD287">
        <v>825.6</v>
      </c>
      <c r="AE287">
        <v>747.8</v>
      </c>
      <c r="AF287">
        <v>700.3</v>
      </c>
      <c r="AG287">
        <v>672.6</v>
      </c>
      <c r="AH287">
        <v>646.6</v>
      </c>
      <c r="AI287">
        <v>0</v>
      </c>
      <c r="AJ287">
        <v>0</v>
      </c>
      <c r="AK287">
        <v>0</v>
      </c>
      <c r="AL287">
        <v>0</v>
      </c>
      <c r="AM287">
        <v>0</v>
      </c>
      <c r="AN287">
        <v>0</v>
      </c>
      <c r="AO287">
        <v>0</v>
      </c>
      <c r="AP287">
        <v>917.8</v>
      </c>
      <c r="AQ287">
        <v>751.8</v>
      </c>
      <c r="AR287">
        <v>665.5</v>
      </c>
      <c r="AS287">
        <v>617.29999999999995</v>
      </c>
      <c r="AT287">
        <v>589.4</v>
      </c>
      <c r="AU287">
        <v>572.4</v>
      </c>
      <c r="AV287">
        <v>551.5</v>
      </c>
      <c r="AW287">
        <v>0</v>
      </c>
      <c r="AX287">
        <v>0</v>
      </c>
      <c r="AY287">
        <v>0</v>
      </c>
      <c r="AZ287">
        <v>0</v>
      </c>
      <c r="BA287">
        <v>0</v>
      </c>
      <c r="BB287">
        <v>0</v>
      </c>
      <c r="BC287">
        <v>0</v>
      </c>
      <c r="BD287">
        <v>1178.8</v>
      </c>
      <c r="BE287">
        <v>896</v>
      </c>
      <c r="BF287">
        <v>746.6</v>
      </c>
      <c r="BG287">
        <v>657.6</v>
      </c>
      <c r="BH287">
        <v>611.1</v>
      </c>
      <c r="BI287">
        <v>579.1</v>
      </c>
      <c r="BJ287">
        <v>530.4</v>
      </c>
      <c r="BK287">
        <v>43.3</v>
      </c>
      <c r="BL287">
        <v>41.4</v>
      </c>
      <c r="BM287">
        <v>40</v>
      </c>
      <c r="BN287">
        <v>39</v>
      </c>
      <c r="BO287">
        <v>38.5</v>
      </c>
      <c r="BP287">
        <v>38.1</v>
      </c>
      <c r="BQ287">
        <v>38</v>
      </c>
      <c r="BR287">
        <v>146.6</v>
      </c>
      <c r="BS287">
        <v>150.5</v>
      </c>
      <c r="BT287">
        <v>153.69999999999999</v>
      </c>
      <c r="BU287">
        <v>158.5</v>
      </c>
      <c r="BV287">
        <v>171.8</v>
      </c>
      <c r="BW287">
        <v>178.1</v>
      </c>
      <c r="BX287">
        <v>179</v>
      </c>
      <c r="BY287">
        <v>1212.2</v>
      </c>
      <c r="BZ287">
        <v>1001</v>
      </c>
      <c r="CA287">
        <v>889.1</v>
      </c>
      <c r="CB287">
        <v>824.6</v>
      </c>
      <c r="CC287">
        <v>792.6</v>
      </c>
      <c r="CD287">
        <v>778.4</v>
      </c>
      <c r="CE287">
        <v>772</v>
      </c>
      <c r="CF287">
        <v>797.8</v>
      </c>
      <c r="CG287">
        <v>675.2</v>
      </c>
      <c r="CH287">
        <v>612.79999999999995</v>
      </c>
      <c r="CI287">
        <v>581.9</v>
      </c>
      <c r="CJ287">
        <v>565.6</v>
      </c>
      <c r="CK287">
        <v>556.5</v>
      </c>
      <c r="CL287">
        <v>550.9</v>
      </c>
      <c r="CM287">
        <v>761.4</v>
      </c>
      <c r="CN287">
        <v>648.70000000000005</v>
      </c>
      <c r="CO287">
        <v>595.20000000000005</v>
      </c>
      <c r="CP287">
        <v>568.6</v>
      </c>
      <c r="CQ287">
        <v>553.29999999999995</v>
      </c>
      <c r="CR287">
        <v>543.6</v>
      </c>
      <c r="CS287">
        <v>535.9</v>
      </c>
      <c r="CT287">
        <v>742.8</v>
      </c>
      <c r="CU287">
        <v>632.4</v>
      </c>
      <c r="CV287">
        <v>581.9</v>
      </c>
      <c r="CW287">
        <v>556.70000000000005</v>
      </c>
      <c r="CX287">
        <v>540.5</v>
      </c>
      <c r="CY287">
        <v>528.79999999999995</v>
      </c>
      <c r="CZ287">
        <v>513.9</v>
      </c>
      <c r="DA287">
        <v>759.3</v>
      </c>
      <c r="DB287">
        <v>635.20000000000005</v>
      </c>
      <c r="DC287">
        <v>574.4</v>
      </c>
      <c r="DD287">
        <v>547.1</v>
      </c>
      <c r="DE287">
        <v>531.79999999999995</v>
      </c>
      <c r="DF287">
        <v>523.70000000000005</v>
      </c>
      <c r="DG287">
        <v>502.6</v>
      </c>
      <c r="DH287">
        <v>750.9</v>
      </c>
      <c r="DI287">
        <v>620.29999999999995</v>
      </c>
      <c r="DJ287">
        <v>563.20000000000005</v>
      </c>
      <c r="DK287">
        <v>535</v>
      </c>
      <c r="DL287">
        <v>515</v>
      </c>
      <c r="DM287">
        <v>499</v>
      </c>
      <c r="DN287">
        <v>477.9</v>
      </c>
      <c r="DO287">
        <v>773.2</v>
      </c>
      <c r="DP287">
        <v>635.5</v>
      </c>
      <c r="DQ287">
        <v>569.70000000000005</v>
      </c>
      <c r="DR287">
        <v>538.29999999999995</v>
      </c>
      <c r="DS287">
        <v>517.1</v>
      </c>
      <c r="DT287">
        <v>498.9</v>
      </c>
      <c r="DU287">
        <v>468.7</v>
      </c>
      <c r="DV287">
        <v>852.7</v>
      </c>
      <c r="DW287">
        <v>691.1</v>
      </c>
      <c r="DX287">
        <v>600.9</v>
      </c>
      <c r="DY287">
        <v>557</v>
      </c>
      <c r="DZ287">
        <v>531</v>
      </c>
      <c r="EA287">
        <v>510.1</v>
      </c>
      <c r="EB287">
        <v>474</v>
      </c>
      <c r="EC287">
        <v>997.3</v>
      </c>
      <c r="ED287">
        <v>781</v>
      </c>
      <c r="EE287">
        <v>662.6</v>
      </c>
      <c r="EF287">
        <v>591.9</v>
      </c>
      <c r="EG287">
        <v>554.6</v>
      </c>
      <c r="EH287">
        <v>530.9</v>
      </c>
      <c r="EI287">
        <v>493.7</v>
      </c>
      <c r="EJ287">
        <v>1151.5</v>
      </c>
      <c r="EK287">
        <v>901.5</v>
      </c>
      <c r="EL287">
        <v>762</v>
      </c>
      <c r="EM287">
        <v>671</v>
      </c>
      <c r="EN287">
        <v>608.1</v>
      </c>
      <c r="EO287">
        <v>566.9</v>
      </c>
      <c r="EP287">
        <v>521.20000000000005</v>
      </c>
      <c r="EQ287">
        <v>0.71870000000000001</v>
      </c>
      <c r="ER287">
        <v>0.94099999999999995</v>
      </c>
      <c r="ES287">
        <v>1.2258</v>
      </c>
      <c r="ET287">
        <v>0.69240000000000002</v>
      </c>
      <c r="EU287">
        <v>0.89780000000000004</v>
      </c>
      <c r="EV287">
        <v>1.0043</v>
      </c>
      <c r="EW287">
        <v>0</v>
      </c>
      <c r="EX287">
        <v>0</v>
      </c>
      <c r="EY287">
        <v>2024</v>
      </c>
      <c r="EZ287">
        <v>1.0143</v>
      </c>
      <c r="FA287">
        <v>591.5</v>
      </c>
      <c r="FB287" t="s">
        <v>6499</v>
      </c>
      <c r="FC287">
        <v>8.7829999999999995</v>
      </c>
      <c r="FD287">
        <v>3716</v>
      </c>
      <c r="FE287">
        <v>20</v>
      </c>
      <c r="FF287">
        <v>33</v>
      </c>
      <c r="FG287">
        <v>27.1</v>
      </c>
      <c r="FH287">
        <v>0</v>
      </c>
      <c r="FI287">
        <v>91.2</v>
      </c>
      <c r="FJ287">
        <v>678</v>
      </c>
      <c r="FK287">
        <v>543.1</v>
      </c>
      <c r="FL287">
        <v>489.5</v>
      </c>
      <c r="FM287">
        <v>866.6</v>
      </c>
      <c r="FN287">
        <v>668.3</v>
      </c>
      <c r="FO287">
        <v>597.4</v>
      </c>
      <c r="FP287">
        <v>591</v>
      </c>
      <c r="FQ287">
        <v>547.79999999999995</v>
      </c>
      <c r="FR287">
        <v>1.0153000000000001</v>
      </c>
      <c r="FS287">
        <v>1.0952</v>
      </c>
      <c r="FT287">
        <v>527.70000000000005</v>
      </c>
      <c r="FU287">
        <v>443.4</v>
      </c>
      <c r="FV287">
        <v>420.6</v>
      </c>
      <c r="FW287">
        <v>41</v>
      </c>
      <c r="FX287">
        <v>144</v>
      </c>
      <c r="FY287">
        <v>726.6</v>
      </c>
      <c r="FZ287">
        <v>498.9</v>
      </c>
      <c r="GA287">
        <v>478</v>
      </c>
      <c r="GB287">
        <v>442.2</v>
      </c>
      <c r="GC287">
        <v>406.8</v>
      </c>
      <c r="GD287">
        <v>373.4</v>
      </c>
      <c r="GE287">
        <v>343</v>
      </c>
      <c r="GF287">
        <v>282</v>
      </c>
      <c r="GG287">
        <v>284.7</v>
      </c>
      <c r="GH287">
        <v>328.7</v>
      </c>
    </row>
    <row r="288" spans="1:190" x14ac:dyDescent="0.25">
      <c r="A288" t="s">
        <v>5540</v>
      </c>
      <c r="B288" t="s">
        <v>6771</v>
      </c>
      <c r="C288" t="s">
        <v>3027</v>
      </c>
      <c r="D288" t="s">
        <v>3028</v>
      </c>
      <c r="E288" t="s">
        <v>3029</v>
      </c>
      <c r="F288" t="s">
        <v>405</v>
      </c>
      <c r="G288" t="s">
        <v>555</v>
      </c>
      <c r="H288">
        <v>1975</v>
      </c>
      <c r="I288" t="s">
        <v>5685</v>
      </c>
      <c r="J288" t="s">
        <v>5540</v>
      </c>
      <c r="K288" t="s">
        <v>924</v>
      </c>
      <c r="L288" t="s">
        <v>1698</v>
      </c>
      <c r="M288" t="s">
        <v>1781</v>
      </c>
      <c r="N288">
        <v>482</v>
      </c>
      <c r="O288" s="96">
        <v>45382.877002314817</v>
      </c>
      <c r="P288">
        <v>9.4830000000000005</v>
      </c>
      <c r="Q288">
        <v>7.8949999999999996</v>
      </c>
      <c r="R288">
        <v>1.806</v>
      </c>
      <c r="S288">
        <v>3.18</v>
      </c>
      <c r="T288">
        <v>4592</v>
      </c>
      <c r="U288">
        <v>0</v>
      </c>
      <c r="V288">
        <v>0.52</v>
      </c>
      <c r="W288">
        <v>710.4</v>
      </c>
      <c r="X288">
        <v>0.77939999999999998</v>
      </c>
      <c r="Y288">
        <v>769.8</v>
      </c>
      <c r="Z288">
        <v>0.94810000000000005</v>
      </c>
      <c r="AA288">
        <v>632.79999999999995</v>
      </c>
      <c r="AB288">
        <v>1150.5999999999999</v>
      </c>
      <c r="AC288">
        <v>929.2</v>
      </c>
      <c r="AD288">
        <v>807.5</v>
      </c>
      <c r="AE288">
        <v>734.5</v>
      </c>
      <c r="AF288">
        <v>692.6</v>
      </c>
      <c r="AG288">
        <v>667.8</v>
      </c>
      <c r="AH288">
        <v>643.79999999999995</v>
      </c>
      <c r="AI288">
        <v>0</v>
      </c>
      <c r="AJ288">
        <v>0</v>
      </c>
      <c r="AK288">
        <v>0</v>
      </c>
      <c r="AL288">
        <v>0</v>
      </c>
      <c r="AM288">
        <v>0</v>
      </c>
      <c r="AN288">
        <v>0</v>
      </c>
      <c r="AO288">
        <v>0</v>
      </c>
      <c r="AP288">
        <v>893.6</v>
      </c>
      <c r="AQ288">
        <v>734.7</v>
      </c>
      <c r="AR288">
        <v>653.4</v>
      </c>
      <c r="AS288">
        <v>609.29999999999995</v>
      </c>
      <c r="AT288">
        <v>584.6</v>
      </c>
      <c r="AU288">
        <v>568.4</v>
      </c>
      <c r="AV288">
        <v>549</v>
      </c>
      <c r="AW288">
        <v>0</v>
      </c>
      <c r="AX288">
        <v>0</v>
      </c>
      <c r="AY288">
        <v>0</v>
      </c>
      <c r="AZ288">
        <v>0</v>
      </c>
      <c r="BA288">
        <v>0</v>
      </c>
      <c r="BB288">
        <v>0</v>
      </c>
      <c r="BC288">
        <v>0</v>
      </c>
      <c r="BD288">
        <v>1146.7</v>
      </c>
      <c r="BE288">
        <v>875.1</v>
      </c>
      <c r="BF288">
        <v>731.5</v>
      </c>
      <c r="BG288">
        <v>648.5</v>
      </c>
      <c r="BH288">
        <v>606.1</v>
      </c>
      <c r="BI288">
        <v>574.6</v>
      </c>
      <c r="BJ288">
        <v>527.20000000000005</v>
      </c>
      <c r="BK288">
        <v>43.3</v>
      </c>
      <c r="BL288">
        <v>41.3</v>
      </c>
      <c r="BM288">
        <v>39.9</v>
      </c>
      <c r="BN288">
        <v>39</v>
      </c>
      <c r="BO288">
        <v>38.5</v>
      </c>
      <c r="BP288">
        <v>38.200000000000003</v>
      </c>
      <c r="BQ288">
        <v>38.200000000000003</v>
      </c>
      <c r="BR288">
        <v>146.4</v>
      </c>
      <c r="BS288">
        <v>150.5</v>
      </c>
      <c r="BT288">
        <v>152.30000000000001</v>
      </c>
      <c r="BU288">
        <v>159.4</v>
      </c>
      <c r="BV288">
        <v>173.2</v>
      </c>
      <c r="BW288">
        <v>178.1</v>
      </c>
      <c r="BX288">
        <v>178.6</v>
      </c>
      <c r="BY288">
        <v>1188.9000000000001</v>
      </c>
      <c r="BZ288">
        <v>983.3</v>
      </c>
      <c r="CA288">
        <v>875.2</v>
      </c>
      <c r="CB288">
        <v>816.9</v>
      </c>
      <c r="CC288">
        <v>790.7</v>
      </c>
      <c r="CD288">
        <v>778.3</v>
      </c>
      <c r="CE288">
        <v>774.3</v>
      </c>
      <c r="CF288">
        <v>783</v>
      </c>
      <c r="CG288">
        <v>664.4</v>
      </c>
      <c r="CH288">
        <v>605.79999999999995</v>
      </c>
      <c r="CI288">
        <v>578.1</v>
      </c>
      <c r="CJ288">
        <v>563.6</v>
      </c>
      <c r="CK288">
        <v>556.1</v>
      </c>
      <c r="CL288">
        <v>551.6</v>
      </c>
      <c r="CM288">
        <v>747.3</v>
      </c>
      <c r="CN288">
        <v>638.9</v>
      </c>
      <c r="CO288">
        <v>589.5</v>
      </c>
      <c r="CP288">
        <v>565.1</v>
      </c>
      <c r="CQ288">
        <v>551.29999999999995</v>
      </c>
      <c r="CR288">
        <v>542.70000000000005</v>
      </c>
      <c r="CS288">
        <v>536.4</v>
      </c>
      <c r="CT288">
        <v>729.1</v>
      </c>
      <c r="CU288">
        <v>623.29999999999995</v>
      </c>
      <c r="CV288">
        <v>577</v>
      </c>
      <c r="CW288">
        <v>553.4</v>
      </c>
      <c r="CX288">
        <v>538.1</v>
      </c>
      <c r="CY288">
        <v>527.1</v>
      </c>
      <c r="CZ288">
        <v>513.5</v>
      </c>
      <c r="DA288">
        <v>745.4</v>
      </c>
      <c r="DB288">
        <v>622.79999999999995</v>
      </c>
      <c r="DC288">
        <v>569.6</v>
      </c>
      <c r="DD288">
        <v>546.29999999999995</v>
      </c>
      <c r="DE288">
        <v>534.5</v>
      </c>
      <c r="DF288">
        <v>520.9</v>
      </c>
      <c r="DG288">
        <v>500.6</v>
      </c>
      <c r="DH288">
        <v>725.4</v>
      </c>
      <c r="DI288">
        <v>604</v>
      </c>
      <c r="DJ288">
        <v>554.79999999999995</v>
      </c>
      <c r="DK288">
        <v>529.1</v>
      </c>
      <c r="DL288">
        <v>510.7</v>
      </c>
      <c r="DM288">
        <v>496.3</v>
      </c>
      <c r="DN288">
        <v>480.3</v>
      </c>
      <c r="DO288">
        <v>745.5</v>
      </c>
      <c r="DP288">
        <v>615.4</v>
      </c>
      <c r="DQ288">
        <v>559.1</v>
      </c>
      <c r="DR288">
        <v>530.4</v>
      </c>
      <c r="DS288">
        <v>509.3</v>
      </c>
      <c r="DT288">
        <v>491.6</v>
      </c>
      <c r="DU288">
        <v>463.4</v>
      </c>
      <c r="DV288">
        <v>817.8</v>
      </c>
      <c r="DW288">
        <v>667</v>
      </c>
      <c r="DX288">
        <v>583.9</v>
      </c>
      <c r="DY288">
        <v>546.1</v>
      </c>
      <c r="DZ288">
        <v>521.29999999999995</v>
      </c>
      <c r="EA288">
        <v>500.2</v>
      </c>
      <c r="EB288">
        <v>463.2</v>
      </c>
      <c r="EC288">
        <v>963.2</v>
      </c>
      <c r="ED288">
        <v>758.2</v>
      </c>
      <c r="EE288">
        <v>642</v>
      </c>
      <c r="EF288">
        <v>577.4</v>
      </c>
      <c r="EG288">
        <v>544.6</v>
      </c>
      <c r="EH288">
        <v>521.79999999999995</v>
      </c>
      <c r="EI288">
        <v>483.9</v>
      </c>
      <c r="EJ288">
        <v>1112.2</v>
      </c>
      <c r="EK288">
        <v>875.1</v>
      </c>
      <c r="EL288">
        <v>739.8</v>
      </c>
      <c r="EM288">
        <v>652.1</v>
      </c>
      <c r="EN288">
        <v>594.5</v>
      </c>
      <c r="EO288">
        <v>557.20000000000005</v>
      </c>
      <c r="EP288">
        <v>513.20000000000005</v>
      </c>
      <c r="EQ288">
        <v>0.73699999999999999</v>
      </c>
      <c r="ER288">
        <v>0.95499999999999996</v>
      </c>
      <c r="ES288">
        <v>1.2333000000000001</v>
      </c>
      <c r="ET288">
        <v>0.62370000000000003</v>
      </c>
      <c r="EU288">
        <v>0.87190000000000001</v>
      </c>
      <c r="EV288">
        <v>1.0286</v>
      </c>
      <c r="EW288">
        <v>0</v>
      </c>
      <c r="EX288">
        <v>0</v>
      </c>
      <c r="EY288">
        <v>2024</v>
      </c>
      <c r="EZ288">
        <v>0.98429999999999995</v>
      </c>
      <c r="FA288">
        <v>609.6</v>
      </c>
      <c r="FB288" t="s">
        <v>6522</v>
      </c>
      <c r="FC288">
        <v>9.593</v>
      </c>
      <c r="FD288">
        <v>8871</v>
      </c>
      <c r="FE288">
        <v>33.4</v>
      </c>
      <c r="FF288">
        <v>44.1</v>
      </c>
      <c r="FG288">
        <v>33.6</v>
      </c>
      <c r="FH288">
        <v>102.7</v>
      </c>
      <c r="FI288">
        <v>84.4</v>
      </c>
      <c r="FJ288">
        <v>740.1</v>
      </c>
      <c r="FK288">
        <v>554.20000000000005</v>
      </c>
      <c r="FL288">
        <v>486.5</v>
      </c>
      <c r="FM288">
        <v>962</v>
      </c>
      <c r="FN288">
        <v>688.2</v>
      </c>
      <c r="FO288">
        <v>583.29999999999995</v>
      </c>
      <c r="FP288">
        <v>605.70000000000005</v>
      </c>
      <c r="FQ288">
        <v>567.20000000000005</v>
      </c>
      <c r="FR288">
        <v>0.99050000000000005</v>
      </c>
      <c r="FS288">
        <v>1.0578000000000001</v>
      </c>
      <c r="FT288">
        <v>543.4</v>
      </c>
      <c r="FU288">
        <v>453.3</v>
      </c>
      <c r="FV288">
        <v>430.9</v>
      </c>
      <c r="FW288">
        <v>39.5</v>
      </c>
      <c r="FX288">
        <v>178.1</v>
      </c>
      <c r="FY288">
        <v>676</v>
      </c>
      <c r="FZ288">
        <v>470.7</v>
      </c>
      <c r="GA288">
        <v>454.8</v>
      </c>
      <c r="GB288">
        <v>428.6</v>
      </c>
      <c r="GC288">
        <v>406.5</v>
      </c>
      <c r="GD288">
        <v>371.8</v>
      </c>
      <c r="GE288">
        <v>357.1</v>
      </c>
      <c r="GF288">
        <v>355.8</v>
      </c>
      <c r="GG288">
        <v>379.9</v>
      </c>
      <c r="GH288">
        <v>410.8</v>
      </c>
    </row>
    <row r="289" spans="1:190" x14ac:dyDescent="0.25">
      <c r="A289" t="s">
        <v>5712</v>
      </c>
      <c r="B289" t="s">
        <v>6235</v>
      </c>
      <c r="C289" t="s">
        <v>1420</v>
      </c>
      <c r="D289" t="s">
        <v>2309</v>
      </c>
      <c r="E289" t="s">
        <v>1421</v>
      </c>
      <c r="F289" t="s">
        <v>7336</v>
      </c>
      <c r="G289" t="s">
        <v>7253</v>
      </c>
      <c r="H289">
        <v>1975</v>
      </c>
      <c r="I289" t="s">
        <v>5713</v>
      </c>
      <c r="J289" t="s">
        <v>5540</v>
      </c>
      <c r="K289" t="s">
        <v>924</v>
      </c>
      <c r="L289" t="s">
        <v>1698</v>
      </c>
      <c r="M289" t="s">
        <v>1781</v>
      </c>
      <c r="N289">
        <v>476</v>
      </c>
      <c r="O289" s="96">
        <v>45382.870972222219</v>
      </c>
      <c r="P289">
        <v>9.4830000000000005</v>
      </c>
      <c r="Q289">
        <v>7.8460000000000001</v>
      </c>
      <c r="R289">
        <v>1.6160000000000001</v>
      </c>
      <c r="S289">
        <v>3.18</v>
      </c>
      <c r="T289">
        <v>4413</v>
      </c>
      <c r="U289">
        <v>0</v>
      </c>
      <c r="V289">
        <v>0.3</v>
      </c>
      <c r="W289">
        <v>701.1</v>
      </c>
      <c r="X289">
        <v>0.78359999999999996</v>
      </c>
      <c r="Y289">
        <v>765.7</v>
      </c>
      <c r="Z289">
        <v>0.95589999999999997</v>
      </c>
      <c r="AA289">
        <v>627.70000000000005</v>
      </c>
      <c r="AB289">
        <v>1116.9000000000001</v>
      </c>
      <c r="AC289">
        <v>908.8</v>
      </c>
      <c r="AD289">
        <v>795.7</v>
      </c>
      <c r="AE289">
        <v>734.4</v>
      </c>
      <c r="AF289">
        <v>697.3</v>
      </c>
      <c r="AG289">
        <v>675.3</v>
      </c>
      <c r="AH289">
        <v>651.6</v>
      </c>
      <c r="AI289">
        <v>0</v>
      </c>
      <c r="AJ289">
        <v>0</v>
      </c>
      <c r="AK289">
        <v>0</v>
      </c>
      <c r="AL289">
        <v>0</v>
      </c>
      <c r="AM289">
        <v>0</v>
      </c>
      <c r="AN289">
        <v>0</v>
      </c>
      <c r="AO289">
        <v>0</v>
      </c>
      <c r="AP289">
        <v>865.5</v>
      </c>
      <c r="AQ289">
        <v>718.5</v>
      </c>
      <c r="AR289">
        <v>644.70000000000005</v>
      </c>
      <c r="AS289">
        <v>606.9</v>
      </c>
      <c r="AT289">
        <v>584.70000000000005</v>
      </c>
      <c r="AU289">
        <v>570.4</v>
      </c>
      <c r="AV289">
        <v>551.6</v>
      </c>
      <c r="AW289">
        <v>0</v>
      </c>
      <c r="AX289">
        <v>0</v>
      </c>
      <c r="AY289">
        <v>0</v>
      </c>
      <c r="AZ289">
        <v>0</v>
      </c>
      <c r="BA289">
        <v>0</v>
      </c>
      <c r="BB289">
        <v>0</v>
      </c>
      <c r="BC289">
        <v>0</v>
      </c>
      <c r="BD289">
        <v>1115.2</v>
      </c>
      <c r="BE289">
        <v>856.4</v>
      </c>
      <c r="BF289">
        <v>721.4</v>
      </c>
      <c r="BG289">
        <v>646.79999999999995</v>
      </c>
      <c r="BH289">
        <v>606.5</v>
      </c>
      <c r="BI289">
        <v>576.20000000000005</v>
      </c>
      <c r="BJ289">
        <v>527.29999999999995</v>
      </c>
      <c r="BK289">
        <v>43.4</v>
      </c>
      <c r="BL289">
        <v>41.8</v>
      </c>
      <c r="BM289">
        <v>40.5</v>
      </c>
      <c r="BN289">
        <v>40.1</v>
      </c>
      <c r="BO289">
        <v>39.700000000000003</v>
      </c>
      <c r="BP289">
        <v>39.5</v>
      </c>
      <c r="BQ289">
        <v>39.5</v>
      </c>
      <c r="BR289">
        <v>146.4</v>
      </c>
      <c r="BS289">
        <v>150.5</v>
      </c>
      <c r="BT289">
        <v>152.5</v>
      </c>
      <c r="BU289">
        <v>159.69999999999999</v>
      </c>
      <c r="BV289">
        <v>173.6</v>
      </c>
      <c r="BW289">
        <v>178.1</v>
      </c>
      <c r="BX289">
        <v>178.8</v>
      </c>
      <c r="BY289">
        <v>1133.2</v>
      </c>
      <c r="BZ289">
        <v>948.9</v>
      </c>
      <c r="CA289">
        <v>856.2</v>
      </c>
      <c r="CB289">
        <v>820.1</v>
      </c>
      <c r="CC289">
        <v>803</v>
      </c>
      <c r="CD289">
        <v>796</v>
      </c>
      <c r="CE289">
        <v>793.1</v>
      </c>
      <c r="CF289">
        <v>745.1</v>
      </c>
      <c r="CG289">
        <v>639</v>
      </c>
      <c r="CH289">
        <v>592.20000000000005</v>
      </c>
      <c r="CI289">
        <v>572</v>
      </c>
      <c r="CJ289">
        <v>563.29999999999995</v>
      </c>
      <c r="CK289">
        <v>559.4</v>
      </c>
      <c r="CL289">
        <v>555</v>
      </c>
      <c r="CM289">
        <v>708.8</v>
      </c>
      <c r="CN289">
        <v>616.6</v>
      </c>
      <c r="CO289">
        <v>577.5</v>
      </c>
      <c r="CP289">
        <v>558.5</v>
      </c>
      <c r="CQ289">
        <v>548.70000000000005</v>
      </c>
      <c r="CR289">
        <v>544.5</v>
      </c>
      <c r="CS289">
        <v>538.29999999999995</v>
      </c>
      <c r="CT289">
        <v>690.1</v>
      </c>
      <c r="CU289">
        <v>603</v>
      </c>
      <c r="CV289">
        <v>566</v>
      </c>
      <c r="CW289">
        <v>546.1</v>
      </c>
      <c r="CX289">
        <v>533</v>
      </c>
      <c r="CY289">
        <v>524.1</v>
      </c>
      <c r="CZ289">
        <v>514.20000000000005</v>
      </c>
      <c r="DA289">
        <v>704.2</v>
      </c>
      <c r="DB289">
        <v>606.4</v>
      </c>
      <c r="DC289">
        <v>564.5</v>
      </c>
      <c r="DD289">
        <v>542</v>
      </c>
      <c r="DE289">
        <v>526</v>
      </c>
      <c r="DF289">
        <v>513.5</v>
      </c>
      <c r="DG289">
        <v>495.9</v>
      </c>
      <c r="DH289">
        <v>720.4</v>
      </c>
      <c r="DI289">
        <v>601.5</v>
      </c>
      <c r="DJ289">
        <v>553</v>
      </c>
      <c r="DK289">
        <v>527.20000000000005</v>
      </c>
      <c r="DL289">
        <v>508.5</v>
      </c>
      <c r="DM289">
        <v>494.1</v>
      </c>
      <c r="DN289">
        <v>478.1</v>
      </c>
      <c r="DO289">
        <v>740.3</v>
      </c>
      <c r="DP289">
        <v>612.29999999999995</v>
      </c>
      <c r="DQ289">
        <v>557</v>
      </c>
      <c r="DR289">
        <v>528.29999999999995</v>
      </c>
      <c r="DS289">
        <v>506.7</v>
      </c>
      <c r="DT289">
        <v>488.8</v>
      </c>
      <c r="DU289">
        <v>460.9</v>
      </c>
      <c r="DV289">
        <v>811.5</v>
      </c>
      <c r="DW289">
        <v>662.3</v>
      </c>
      <c r="DX289">
        <v>581.1</v>
      </c>
      <c r="DY289">
        <v>543.6</v>
      </c>
      <c r="DZ289">
        <v>518.5</v>
      </c>
      <c r="EA289">
        <v>497</v>
      </c>
      <c r="EB289">
        <v>460</v>
      </c>
      <c r="EC289">
        <v>953.1</v>
      </c>
      <c r="ED289">
        <v>752.6</v>
      </c>
      <c r="EE289">
        <v>638.20000000000005</v>
      </c>
      <c r="EF289">
        <v>574.70000000000005</v>
      </c>
      <c r="EG289">
        <v>542.1</v>
      </c>
      <c r="EH289">
        <v>518.9</v>
      </c>
      <c r="EI289">
        <v>480.4</v>
      </c>
      <c r="EJ289">
        <v>1100.5</v>
      </c>
      <c r="EK289">
        <v>868.7</v>
      </c>
      <c r="EL289">
        <v>735.2</v>
      </c>
      <c r="EM289">
        <v>648.70000000000005</v>
      </c>
      <c r="EN289">
        <v>591.6</v>
      </c>
      <c r="EO289">
        <v>554.6</v>
      </c>
      <c r="EP289">
        <v>510</v>
      </c>
      <c r="EQ289">
        <v>0.75760000000000005</v>
      </c>
      <c r="ER289">
        <v>0.9627</v>
      </c>
      <c r="ES289">
        <v>1.1113</v>
      </c>
      <c r="ET289">
        <v>0.58679999999999999</v>
      </c>
      <c r="EU289">
        <v>0.80740000000000001</v>
      </c>
      <c r="EV289">
        <v>0.94620000000000004</v>
      </c>
      <c r="EW289">
        <v>0</v>
      </c>
      <c r="EX289">
        <v>0</v>
      </c>
      <c r="EY289">
        <v>2024</v>
      </c>
      <c r="EZ289">
        <v>0.90249999999999997</v>
      </c>
      <c r="FA289">
        <v>664.8</v>
      </c>
      <c r="FB289" t="s">
        <v>6739</v>
      </c>
      <c r="FC289">
        <v>8.0879999999999992</v>
      </c>
      <c r="FD289">
        <v>7469</v>
      </c>
      <c r="FE289">
        <v>26.7</v>
      </c>
      <c r="FF289">
        <v>24.3</v>
      </c>
      <c r="FG289">
        <v>36.1</v>
      </c>
      <c r="FH289">
        <v>84.1</v>
      </c>
      <c r="FI289">
        <v>0</v>
      </c>
      <c r="FJ289">
        <v>797.7</v>
      </c>
      <c r="FK289">
        <v>607.20000000000005</v>
      </c>
      <c r="FL289">
        <v>539.9</v>
      </c>
      <c r="FM289">
        <v>1022.5</v>
      </c>
      <c r="FN289">
        <v>743.1</v>
      </c>
      <c r="FO289">
        <v>634.1</v>
      </c>
      <c r="FP289">
        <v>661.4</v>
      </c>
      <c r="FQ289">
        <v>621.4</v>
      </c>
      <c r="FR289">
        <v>0.90720000000000001</v>
      </c>
      <c r="FS289">
        <v>0.96550000000000002</v>
      </c>
      <c r="FT289">
        <v>598.20000000000005</v>
      </c>
      <c r="FU289">
        <v>511</v>
      </c>
      <c r="FV289">
        <v>490.4</v>
      </c>
      <c r="FW289">
        <v>38</v>
      </c>
      <c r="FX289">
        <v>179</v>
      </c>
      <c r="FY289">
        <v>731.2</v>
      </c>
      <c r="FZ289">
        <v>521.29999999999995</v>
      </c>
      <c r="GA289">
        <v>506.8</v>
      </c>
      <c r="GB289">
        <v>484.6</v>
      </c>
      <c r="GC289">
        <v>467.7</v>
      </c>
      <c r="GD289">
        <v>447.7</v>
      </c>
      <c r="GE289">
        <v>426.9</v>
      </c>
      <c r="GF289">
        <v>416.8</v>
      </c>
      <c r="GG289">
        <v>438.3</v>
      </c>
      <c r="GH289">
        <v>465.2</v>
      </c>
    </row>
    <row r="290" spans="1:190" x14ac:dyDescent="0.25">
      <c r="A290" t="s">
        <v>5610</v>
      </c>
      <c r="B290" t="s">
        <v>6383</v>
      </c>
      <c r="C290" t="s">
        <v>1367</v>
      </c>
      <c r="D290" t="s">
        <v>1368</v>
      </c>
      <c r="E290" t="s">
        <v>1212</v>
      </c>
      <c r="F290" t="s">
        <v>1047</v>
      </c>
      <c r="G290" t="s">
        <v>1213</v>
      </c>
      <c r="H290">
        <v>1985</v>
      </c>
      <c r="I290" t="s">
        <v>5540</v>
      </c>
      <c r="J290" t="s">
        <v>5540</v>
      </c>
      <c r="K290" t="s">
        <v>924</v>
      </c>
      <c r="L290" t="s">
        <v>1698</v>
      </c>
      <c r="M290" t="s">
        <v>1781</v>
      </c>
      <c r="N290">
        <v>570</v>
      </c>
      <c r="O290" s="96">
        <v>45382.873067129629</v>
      </c>
      <c r="P290">
        <v>11.01</v>
      </c>
      <c r="Q290">
        <v>9.4380000000000006</v>
      </c>
      <c r="R290">
        <v>2.004</v>
      </c>
      <c r="S290">
        <v>3.69</v>
      </c>
      <c r="T290">
        <v>6672</v>
      </c>
      <c r="U290">
        <v>0</v>
      </c>
      <c r="V290">
        <v>0.36</v>
      </c>
      <c r="W290">
        <v>649.29999999999995</v>
      </c>
      <c r="X290">
        <v>0.85070000000000001</v>
      </c>
      <c r="Y290">
        <v>705.3</v>
      </c>
      <c r="Z290">
        <v>1.0377000000000001</v>
      </c>
      <c r="AA290">
        <v>578.20000000000005</v>
      </c>
      <c r="AB290">
        <v>1059</v>
      </c>
      <c r="AC290">
        <v>852.5</v>
      </c>
      <c r="AD290">
        <v>739.4</v>
      </c>
      <c r="AE290">
        <v>672.9</v>
      </c>
      <c r="AF290">
        <v>635.1</v>
      </c>
      <c r="AG290">
        <v>610.5</v>
      </c>
      <c r="AH290">
        <v>585.5</v>
      </c>
      <c r="AI290">
        <v>0</v>
      </c>
      <c r="AJ290">
        <v>0</v>
      </c>
      <c r="AK290">
        <v>0</v>
      </c>
      <c r="AL290">
        <v>0</v>
      </c>
      <c r="AM290">
        <v>0</v>
      </c>
      <c r="AN290">
        <v>0</v>
      </c>
      <c r="AO290">
        <v>0</v>
      </c>
      <c r="AP290">
        <v>818.2</v>
      </c>
      <c r="AQ290">
        <v>672.4</v>
      </c>
      <c r="AR290">
        <v>597.4</v>
      </c>
      <c r="AS290">
        <v>556.70000000000005</v>
      </c>
      <c r="AT290">
        <v>533.79999999999995</v>
      </c>
      <c r="AU290">
        <v>518.4</v>
      </c>
      <c r="AV290">
        <v>499.2</v>
      </c>
      <c r="AW290">
        <v>0</v>
      </c>
      <c r="AX290">
        <v>0</v>
      </c>
      <c r="AY290">
        <v>0</v>
      </c>
      <c r="AZ290">
        <v>0</v>
      </c>
      <c r="BA290">
        <v>0</v>
      </c>
      <c r="BB290">
        <v>0</v>
      </c>
      <c r="BC290">
        <v>0</v>
      </c>
      <c r="BD290">
        <v>1057.4000000000001</v>
      </c>
      <c r="BE290">
        <v>803.2</v>
      </c>
      <c r="BF290">
        <v>669.6</v>
      </c>
      <c r="BG290">
        <v>592.6</v>
      </c>
      <c r="BH290">
        <v>553.5</v>
      </c>
      <c r="BI290">
        <v>524.1</v>
      </c>
      <c r="BJ290">
        <v>479.7</v>
      </c>
      <c r="BK290">
        <v>43.3</v>
      </c>
      <c r="BL290">
        <v>41.2</v>
      </c>
      <c r="BM290">
        <v>39.700000000000003</v>
      </c>
      <c r="BN290">
        <v>38.6</v>
      </c>
      <c r="BO290">
        <v>37.9</v>
      </c>
      <c r="BP290">
        <v>37.5</v>
      </c>
      <c r="BQ290">
        <v>37.4</v>
      </c>
      <c r="BR290">
        <v>144.69999999999999</v>
      </c>
      <c r="BS290">
        <v>149.19999999999999</v>
      </c>
      <c r="BT290">
        <v>151.80000000000001</v>
      </c>
      <c r="BU290">
        <v>157.19999999999999</v>
      </c>
      <c r="BV290">
        <v>168.7</v>
      </c>
      <c r="BW290">
        <v>177.2</v>
      </c>
      <c r="BX290">
        <v>178.6</v>
      </c>
      <c r="BY290">
        <v>1074.3</v>
      </c>
      <c r="BZ290">
        <v>886.6</v>
      </c>
      <c r="CA290">
        <v>788.2</v>
      </c>
      <c r="CB290">
        <v>737.4</v>
      </c>
      <c r="CC290">
        <v>716.1</v>
      </c>
      <c r="CD290">
        <v>704.9</v>
      </c>
      <c r="CE290">
        <v>698.6</v>
      </c>
      <c r="CF290">
        <v>705.6</v>
      </c>
      <c r="CG290">
        <v>599.29999999999995</v>
      </c>
      <c r="CH290">
        <v>547.5</v>
      </c>
      <c r="CI290">
        <v>523.5</v>
      </c>
      <c r="CJ290">
        <v>511.6</v>
      </c>
      <c r="CK290">
        <v>506.1</v>
      </c>
      <c r="CL290">
        <v>501.5</v>
      </c>
      <c r="CM290">
        <v>671.8</v>
      </c>
      <c r="CN290">
        <v>577.20000000000005</v>
      </c>
      <c r="CO290">
        <v>533.70000000000005</v>
      </c>
      <c r="CP290">
        <v>512.29999999999995</v>
      </c>
      <c r="CQ290">
        <v>500.3</v>
      </c>
      <c r="CR290">
        <v>493.7</v>
      </c>
      <c r="CS290">
        <v>488.2</v>
      </c>
      <c r="CT290">
        <v>653.1</v>
      </c>
      <c r="CU290">
        <v>563.9</v>
      </c>
      <c r="CV290">
        <v>523.79999999999995</v>
      </c>
      <c r="CW290">
        <v>502.6</v>
      </c>
      <c r="CX290">
        <v>488.7</v>
      </c>
      <c r="CY290">
        <v>478.8</v>
      </c>
      <c r="CZ290">
        <v>468</v>
      </c>
      <c r="DA290">
        <v>668.8</v>
      </c>
      <c r="DB290">
        <v>570.1</v>
      </c>
      <c r="DC290">
        <v>521.70000000000005</v>
      </c>
      <c r="DD290">
        <v>499.6</v>
      </c>
      <c r="DE290">
        <v>485.4</v>
      </c>
      <c r="DF290">
        <v>472.6</v>
      </c>
      <c r="DG290">
        <v>453.5</v>
      </c>
      <c r="DH290">
        <v>670.8</v>
      </c>
      <c r="DI290">
        <v>557.29999999999995</v>
      </c>
      <c r="DJ290">
        <v>509.5</v>
      </c>
      <c r="DK290">
        <v>484.9</v>
      </c>
      <c r="DL290">
        <v>467.2</v>
      </c>
      <c r="DM290">
        <v>453.6</v>
      </c>
      <c r="DN290">
        <v>437.9</v>
      </c>
      <c r="DO290">
        <v>690.2</v>
      </c>
      <c r="DP290">
        <v>568.79999999999995</v>
      </c>
      <c r="DQ290">
        <v>514.4</v>
      </c>
      <c r="DR290">
        <v>486.9</v>
      </c>
      <c r="DS290">
        <v>466.6</v>
      </c>
      <c r="DT290">
        <v>449.5</v>
      </c>
      <c r="DU290">
        <v>422</v>
      </c>
      <c r="DV290">
        <v>762.9</v>
      </c>
      <c r="DW290">
        <v>616.9</v>
      </c>
      <c r="DX290">
        <v>539.70000000000005</v>
      </c>
      <c r="DY290">
        <v>502.5</v>
      </c>
      <c r="DZ290">
        <v>478.8</v>
      </c>
      <c r="EA290">
        <v>458.8</v>
      </c>
      <c r="EB290">
        <v>423.1</v>
      </c>
      <c r="EC290">
        <v>903.8</v>
      </c>
      <c r="ED290">
        <v>708.7</v>
      </c>
      <c r="EE290">
        <v>598.79999999999995</v>
      </c>
      <c r="EF290">
        <v>535.20000000000005</v>
      </c>
      <c r="EG290">
        <v>502</v>
      </c>
      <c r="EH290">
        <v>479.9</v>
      </c>
      <c r="EI290">
        <v>443.4</v>
      </c>
      <c r="EJ290">
        <v>1043.5999999999999</v>
      </c>
      <c r="EK290">
        <v>818.3</v>
      </c>
      <c r="EL290">
        <v>690.5</v>
      </c>
      <c r="EM290">
        <v>608.5</v>
      </c>
      <c r="EN290">
        <v>554.20000000000005</v>
      </c>
      <c r="EO290">
        <v>516.1</v>
      </c>
      <c r="EP290">
        <v>472.5</v>
      </c>
      <c r="EQ290">
        <v>0.80500000000000005</v>
      </c>
      <c r="ER290">
        <v>1.0449999999999999</v>
      </c>
      <c r="ES290">
        <v>1.1865000000000001</v>
      </c>
      <c r="ET290">
        <v>0.64049999999999996</v>
      </c>
      <c r="EU290">
        <v>0.87180000000000002</v>
      </c>
      <c r="EV290">
        <v>1.004</v>
      </c>
      <c r="EW290">
        <v>0</v>
      </c>
      <c r="EX290">
        <v>0</v>
      </c>
      <c r="EY290">
        <v>2024</v>
      </c>
      <c r="EZ290">
        <v>0.97289999999999999</v>
      </c>
      <c r="FA290">
        <v>616.70000000000005</v>
      </c>
      <c r="FB290" t="s">
        <v>6578</v>
      </c>
      <c r="FC290">
        <v>8.952</v>
      </c>
      <c r="FD290">
        <v>6483</v>
      </c>
      <c r="FE290">
        <v>27.4</v>
      </c>
      <c r="FF290">
        <v>46.7</v>
      </c>
      <c r="FG290">
        <v>24.7</v>
      </c>
      <c r="FH290">
        <v>81.7</v>
      </c>
      <c r="FI290">
        <v>0</v>
      </c>
      <c r="FJ290">
        <v>726.7</v>
      </c>
      <c r="FK290">
        <v>563.29999999999995</v>
      </c>
      <c r="FL290">
        <v>505.7</v>
      </c>
      <c r="FM290">
        <v>936.8</v>
      </c>
      <c r="FN290">
        <v>688.2</v>
      </c>
      <c r="FO290">
        <v>597.6</v>
      </c>
      <c r="FP290">
        <v>611.4</v>
      </c>
      <c r="FQ290">
        <v>577.20000000000005</v>
      </c>
      <c r="FR290">
        <v>0.98129999999999995</v>
      </c>
      <c r="FS290">
        <v>1.0394000000000001</v>
      </c>
      <c r="FT290">
        <v>559.4</v>
      </c>
      <c r="FU290">
        <v>471.9</v>
      </c>
      <c r="FV290">
        <v>451.9</v>
      </c>
      <c r="FW290">
        <v>39.1</v>
      </c>
      <c r="FX290">
        <v>178.6</v>
      </c>
      <c r="FY290">
        <v>695.6</v>
      </c>
      <c r="FZ290">
        <v>493.3</v>
      </c>
      <c r="GA290">
        <v>479.2</v>
      </c>
      <c r="GB290">
        <v>456.1</v>
      </c>
      <c r="GC290">
        <v>432.3</v>
      </c>
      <c r="GD290">
        <v>406.4</v>
      </c>
      <c r="GE290">
        <v>380.3</v>
      </c>
      <c r="GF290">
        <v>353.5</v>
      </c>
      <c r="GG290">
        <v>386.6</v>
      </c>
      <c r="GH290">
        <v>423.2</v>
      </c>
    </row>
    <row r="291" spans="1:190" x14ac:dyDescent="0.25">
      <c r="A291" t="s">
        <v>5543</v>
      </c>
      <c r="B291" t="s">
        <v>6015</v>
      </c>
      <c r="C291" t="s">
        <v>6016</v>
      </c>
      <c r="D291" t="s">
        <v>6017</v>
      </c>
      <c r="E291" t="s">
        <v>7311</v>
      </c>
      <c r="F291" t="s">
        <v>2775</v>
      </c>
      <c r="G291" t="s">
        <v>7312</v>
      </c>
      <c r="H291">
        <v>2002</v>
      </c>
      <c r="I291" t="s">
        <v>5540</v>
      </c>
      <c r="J291" t="s">
        <v>5540</v>
      </c>
      <c r="K291" t="s">
        <v>924</v>
      </c>
      <c r="L291" t="s">
        <v>1698</v>
      </c>
      <c r="M291" t="s">
        <v>1781</v>
      </c>
      <c r="N291">
        <v>725</v>
      </c>
      <c r="O291" s="96">
        <v>45382.877546296295</v>
      </c>
      <c r="P291">
        <v>12.75</v>
      </c>
      <c r="Q291">
        <v>10.641</v>
      </c>
      <c r="R291">
        <v>2.173</v>
      </c>
      <c r="S291">
        <v>3.87</v>
      </c>
      <c r="T291">
        <v>7538</v>
      </c>
      <c r="U291">
        <v>0</v>
      </c>
      <c r="V291">
        <v>0.2</v>
      </c>
      <c r="W291">
        <v>601.6</v>
      </c>
      <c r="X291">
        <v>0.91649999999999998</v>
      </c>
      <c r="Y291">
        <v>654.70000000000005</v>
      </c>
      <c r="Z291">
        <v>1.1214999999999999</v>
      </c>
      <c r="AA291">
        <v>535</v>
      </c>
      <c r="AB291">
        <v>991.3</v>
      </c>
      <c r="AC291">
        <v>793.7</v>
      </c>
      <c r="AD291">
        <v>685.2</v>
      </c>
      <c r="AE291">
        <v>623.70000000000005</v>
      </c>
      <c r="AF291">
        <v>589.6</v>
      </c>
      <c r="AG291">
        <v>566.79999999999995</v>
      </c>
      <c r="AH291">
        <v>540.6</v>
      </c>
      <c r="AI291">
        <v>0</v>
      </c>
      <c r="AJ291">
        <v>0</v>
      </c>
      <c r="AK291">
        <v>0</v>
      </c>
      <c r="AL291">
        <v>0</v>
      </c>
      <c r="AM291">
        <v>0</v>
      </c>
      <c r="AN291">
        <v>0</v>
      </c>
      <c r="AO291">
        <v>0</v>
      </c>
      <c r="AP291">
        <v>762.4</v>
      </c>
      <c r="AQ291">
        <v>623</v>
      </c>
      <c r="AR291">
        <v>552.5</v>
      </c>
      <c r="AS291">
        <v>514.9</v>
      </c>
      <c r="AT291">
        <v>493.9</v>
      </c>
      <c r="AU291">
        <v>479</v>
      </c>
      <c r="AV291">
        <v>458.4</v>
      </c>
      <c r="AW291">
        <v>0</v>
      </c>
      <c r="AX291">
        <v>0</v>
      </c>
      <c r="AY291">
        <v>0</v>
      </c>
      <c r="AZ291">
        <v>0</v>
      </c>
      <c r="BA291">
        <v>0</v>
      </c>
      <c r="BB291">
        <v>0</v>
      </c>
      <c r="BC291">
        <v>0</v>
      </c>
      <c r="BD291">
        <v>988.7</v>
      </c>
      <c r="BE291">
        <v>746.6</v>
      </c>
      <c r="BF291">
        <v>619.9</v>
      </c>
      <c r="BG291">
        <v>548.29999999999995</v>
      </c>
      <c r="BH291">
        <v>512.20000000000005</v>
      </c>
      <c r="BI291">
        <v>484.1</v>
      </c>
      <c r="BJ291">
        <v>439.7</v>
      </c>
      <c r="BK291">
        <v>43.6</v>
      </c>
      <c r="BL291">
        <v>41.4</v>
      </c>
      <c r="BM291">
        <v>39.700000000000003</v>
      </c>
      <c r="BN291">
        <v>38</v>
      </c>
      <c r="BO291">
        <v>37.299999999999997</v>
      </c>
      <c r="BP291">
        <v>37</v>
      </c>
      <c r="BQ291">
        <v>37.4</v>
      </c>
      <c r="BR291">
        <v>141.30000000000001</v>
      </c>
      <c r="BS291">
        <v>147.80000000000001</v>
      </c>
      <c r="BT291">
        <v>151.19999999999999</v>
      </c>
      <c r="BU291">
        <v>156.5</v>
      </c>
      <c r="BV291">
        <v>166.4</v>
      </c>
      <c r="BW291">
        <v>176.5</v>
      </c>
      <c r="BX291">
        <v>178.1</v>
      </c>
      <c r="BY291">
        <v>1017.2</v>
      </c>
      <c r="BZ291">
        <v>829.8</v>
      </c>
      <c r="CA291">
        <v>730.9</v>
      </c>
      <c r="CB291">
        <v>682.1</v>
      </c>
      <c r="CC291">
        <v>663.2</v>
      </c>
      <c r="CD291">
        <v>653.5</v>
      </c>
      <c r="CE291">
        <v>645.29999999999995</v>
      </c>
      <c r="CF291">
        <v>665.1</v>
      </c>
      <c r="CG291">
        <v>558.9</v>
      </c>
      <c r="CH291">
        <v>508.3</v>
      </c>
      <c r="CI291">
        <v>485.8</v>
      </c>
      <c r="CJ291">
        <v>475.9</v>
      </c>
      <c r="CK291">
        <v>471.1</v>
      </c>
      <c r="CL291">
        <v>465.9</v>
      </c>
      <c r="CM291">
        <v>630.20000000000005</v>
      </c>
      <c r="CN291">
        <v>537.1</v>
      </c>
      <c r="CO291">
        <v>495.2</v>
      </c>
      <c r="CP291">
        <v>474.9</v>
      </c>
      <c r="CQ291">
        <v>464.4</v>
      </c>
      <c r="CR291">
        <v>459.3</v>
      </c>
      <c r="CS291">
        <v>453.3</v>
      </c>
      <c r="CT291">
        <v>609</v>
      </c>
      <c r="CU291">
        <v>523.70000000000005</v>
      </c>
      <c r="CV291">
        <v>485.8</v>
      </c>
      <c r="CW291">
        <v>465.7</v>
      </c>
      <c r="CX291">
        <v>452.2</v>
      </c>
      <c r="CY291">
        <v>443</v>
      </c>
      <c r="CZ291">
        <v>433.5</v>
      </c>
      <c r="DA291">
        <v>617.5</v>
      </c>
      <c r="DB291">
        <v>517.70000000000005</v>
      </c>
      <c r="DC291">
        <v>477.2</v>
      </c>
      <c r="DD291">
        <v>459.1</v>
      </c>
      <c r="DE291">
        <v>448.8</v>
      </c>
      <c r="DF291">
        <v>435.6</v>
      </c>
      <c r="DG291">
        <v>416.9</v>
      </c>
      <c r="DH291">
        <v>613</v>
      </c>
      <c r="DI291">
        <v>510.5</v>
      </c>
      <c r="DJ291">
        <v>469</v>
      </c>
      <c r="DK291">
        <v>445.8</v>
      </c>
      <c r="DL291">
        <v>428.1</v>
      </c>
      <c r="DM291">
        <v>414.7</v>
      </c>
      <c r="DN291">
        <v>397.3</v>
      </c>
      <c r="DO291">
        <v>632</v>
      </c>
      <c r="DP291">
        <v>522.6</v>
      </c>
      <c r="DQ291">
        <v>474.5</v>
      </c>
      <c r="DR291">
        <v>448.5</v>
      </c>
      <c r="DS291">
        <v>427.6</v>
      </c>
      <c r="DT291">
        <v>409.2</v>
      </c>
      <c r="DU291">
        <v>378.2</v>
      </c>
      <c r="DV291">
        <v>703.3</v>
      </c>
      <c r="DW291">
        <v>567.20000000000005</v>
      </c>
      <c r="DX291">
        <v>498.2</v>
      </c>
      <c r="DY291">
        <v>464.2</v>
      </c>
      <c r="DZ291">
        <v>440.5</v>
      </c>
      <c r="EA291">
        <v>419.7</v>
      </c>
      <c r="EB291">
        <v>380.4</v>
      </c>
      <c r="EC291">
        <v>836</v>
      </c>
      <c r="ED291">
        <v>656.1</v>
      </c>
      <c r="EE291">
        <v>554.29999999999995</v>
      </c>
      <c r="EF291">
        <v>496.3</v>
      </c>
      <c r="EG291">
        <v>465</v>
      </c>
      <c r="EH291">
        <v>442.5</v>
      </c>
      <c r="EI291">
        <v>403.2</v>
      </c>
      <c r="EJ291">
        <v>965.3</v>
      </c>
      <c r="EK291">
        <v>757.6</v>
      </c>
      <c r="EL291">
        <v>639.5</v>
      </c>
      <c r="EM291">
        <v>565.29999999999995</v>
      </c>
      <c r="EN291">
        <v>515.9</v>
      </c>
      <c r="EO291">
        <v>480</v>
      </c>
      <c r="EP291">
        <v>435.9</v>
      </c>
      <c r="EQ291">
        <v>0.86619999999999997</v>
      </c>
      <c r="ER291">
        <v>1.1294999999999999</v>
      </c>
      <c r="ES291">
        <v>1.0900000000000001</v>
      </c>
      <c r="ET291">
        <v>0.58079999999999998</v>
      </c>
      <c r="EU291">
        <v>0.78890000000000005</v>
      </c>
      <c r="EV291">
        <v>0.91390000000000005</v>
      </c>
      <c r="EW291">
        <v>0</v>
      </c>
      <c r="EX291">
        <v>0</v>
      </c>
      <c r="EY291">
        <v>2024</v>
      </c>
      <c r="EZ291">
        <v>0.88929999999999998</v>
      </c>
      <c r="FA291">
        <v>674.7</v>
      </c>
      <c r="FB291" t="s">
        <v>7001</v>
      </c>
      <c r="FC291">
        <v>7.8860000000000001</v>
      </c>
      <c r="FD291">
        <v>10382</v>
      </c>
      <c r="FE291">
        <v>31.1</v>
      </c>
      <c r="FF291">
        <v>35.799999999999997</v>
      </c>
      <c r="FG291">
        <v>35.5</v>
      </c>
      <c r="FH291">
        <v>92.1</v>
      </c>
      <c r="FI291">
        <v>0</v>
      </c>
      <c r="FJ291">
        <v>802.4</v>
      </c>
      <c r="FK291">
        <v>615.1</v>
      </c>
      <c r="FL291">
        <v>550.5</v>
      </c>
      <c r="FM291">
        <v>1033.0999999999999</v>
      </c>
      <c r="FN291">
        <v>760.6</v>
      </c>
      <c r="FO291">
        <v>656.5</v>
      </c>
      <c r="FP291">
        <v>677.4</v>
      </c>
      <c r="FQ291">
        <v>620.9</v>
      </c>
      <c r="FR291">
        <v>0.88580000000000003</v>
      </c>
      <c r="FS291">
        <v>0.96630000000000005</v>
      </c>
      <c r="FT291">
        <v>617.79999999999995</v>
      </c>
      <c r="FU291">
        <v>523.6</v>
      </c>
      <c r="FV291">
        <v>498.6</v>
      </c>
      <c r="FW291">
        <v>42</v>
      </c>
      <c r="FX291">
        <v>179.2</v>
      </c>
      <c r="FY291">
        <v>774.9</v>
      </c>
      <c r="FZ291">
        <v>527.20000000000005</v>
      </c>
      <c r="GA291">
        <v>509</v>
      </c>
      <c r="GB291">
        <v>486</v>
      </c>
      <c r="GC291">
        <v>468.3</v>
      </c>
      <c r="GD291">
        <v>461.2</v>
      </c>
      <c r="GE291">
        <v>441.4</v>
      </c>
      <c r="GF291">
        <v>424.9</v>
      </c>
      <c r="GG291">
        <v>437.8</v>
      </c>
      <c r="GH291">
        <v>460.7</v>
      </c>
    </row>
    <row r="292" spans="1:190" x14ac:dyDescent="0.25">
      <c r="A292" t="s">
        <v>5786</v>
      </c>
      <c r="B292" t="s">
        <v>6123</v>
      </c>
      <c r="C292" t="s">
        <v>1091</v>
      </c>
      <c r="D292" t="s">
        <v>1092</v>
      </c>
      <c r="E292" t="s">
        <v>1093</v>
      </c>
      <c r="F292" t="s">
        <v>1785</v>
      </c>
      <c r="G292" t="s">
        <v>7266</v>
      </c>
      <c r="H292">
        <v>1978</v>
      </c>
      <c r="I292" t="s">
        <v>5787</v>
      </c>
      <c r="J292" t="s">
        <v>5540</v>
      </c>
      <c r="K292" t="s">
        <v>924</v>
      </c>
      <c r="L292" t="s">
        <v>1698</v>
      </c>
      <c r="M292" t="s">
        <v>1781</v>
      </c>
      <c r="N292">
        <v>250</v>
      </c>
      <c r="O292" s="96">
        <v>45382.874432870369</v>
      </c>
      <c r="P292">
        <v>7</v>
      </c>
      <c r="Q292">
        <v>5.88</v>
      </c>
      <c r="R292">
        <v>1.242</v>
      </c>
      <c r="S292">
        <v>2.39</v>
      </c>
      <c r="T292">
        <v>1335</v>
      </c>
      <c r="U292">
        <v>0</v>
      </c>
      <c r="V292">
        <v>0.28999999999999998</v>
      </c>
      <c r="W292">
        <v>799.5</v>
      </c>
      <c r="X292">
        <v>0.6794</v>
      </c>
      <c r="Y292">
        <v>883.2</v>
      </c>
      <c r="Z292">
        <v>0.83730000000000004</v>
      </c>
      <c r="AA292">
        <v>716.6</v>
      </c>
      <c r="AB292">
        <v>1265.4000000000001</v>
      </c>
      <c r="AC292">
        <v>1033.3</v>
      </c>
      <c r="AD292">
        <v>914.1</v>
      </c>
      <c r="AE292">
        <v>852</v>
      </c>
      <c r="AF292">
        <v>807.8</v>
      </c>
      <c r="AG292">
        <v>782.9</v>
      </c>
      <c r="AH292">
        <v>766.2</v>
      </c>
      <c r="AI292">
        <v>0</v>
      </c>
      <c r="AJ292">
        <v>0</v>
      </c>
      <c r="AK292">
        <v>0</v>
      </c>
      <c r="AL292">
        <v>0</v>
      </c>
      <c r="AM292">
        <v>0</v>
      </c>
      <c r="AN292">
        <v>0</v>
      </c>
      <c r="AO292">
        <v>0</v>
      </c>
      <c r="AP292">
        <v>982.9</v>
      </c>
      <c r="AQ292">
        <v>816</v>
      </c>
      <c r="AR292">
        <v>736.7</v>
      </c>
      <c r="AS292">
        <v>694.8</v>
      </c>
      <c r="AT292">
        <v>667.5</v>
      </c>
      <c r="AU292">
        <v>650.5</v>
      </c>
      <c r="AV292">
        <v>630.6</v>
      </c>
      <c r="AW292">
        <v>0</v>
      </c>
      <c r="AX292">
        <v>0</v>
      </c>
      <c r="AY292">
        <v>0</v>
      </c>
      <c r="AZ292">
        <v>0</v>
      </c>
      <c r="BA292">
        <v>0</v>
      </c>
      <c r="BB292">
        <v>0</v>
      </c>
      <c r="BC292">
        <v>0</v>
      </c>
      <c r="BD292">
        <v>1255.2</v>
      </c>
      <c r="BE292">
        <v>970.8</v>
      </c>
      <c r="BF292">
        <v>826.2</v>
      </c>
      <c r="BG292">
        <v>742.1</v>
      </c>
      <c r="BH292">
        <v>693.6</v>
      </c>
      <c r="BI292">
        <v>657.4</v>
      </c>
      <c r="BJ292">
        <v>598</v>
      </c>
      <c r="BK292">
        <v>43.8</v>
      </c>
      <c r="BL292">
        <v>42.3</v>
      </c>
      <c r="BM292">
        <v>41</v>
      </c>
      <c r="BN292">
        <v>39.5</v>
      </c>
      <c r="BO292">
        <v>39.1</v>
      </c>
      <c r="BP292">
        <v>39.1</v>
      </c>
      <c r="BQ292">
        <v>40.5</v>
      </c>
      <c r="BR292">
        <v>146.5</v>
      </c>
      <c r="BS292">
        <v>147.1</v>
      </c>
      <c r="BT292">
        <v>147.5</v>
      </c>
      <c r="BU292">
        <v>149.5</v>
      </c>
      <c r="BV292">
        <v>173.2</v>
      </c>
      <c r="BW292">
        <v>175.9</v>
      </c>
      <c r="BX292">
        <v>176.8</v>
      </c>
      <c r="BY292">
        <v>1367.7</v>
      </c>
      <c r="BZ292">
        <v>1134.7</v>
      </c>
      <c r="CA292">
        <v>1013.9</v>
      </c>
      <c r="CB292">
        <v>945.8</v>
      </c>
      <c r="CC292">
        <v>919</v>
      </c>
      <c r="CD292">
        <v>914.2</v>
      </c>
      <c r="CE292">
        <v>933.3</v>
      </c>
      <c r="CF292">
        <v>895.5</v>
      </c>
      <c r="CG292">
        <v>757.5</v>
      </c>
      <c r="CH292">
        <v>694.4</v>
      </c>
      <c r="CI292">
        <v>663.1</v>
      </c>
      <c r="CJ292">
        <v>647</v>
      </c>
      <c r="CK292">
        <v>641.20000000000005</v>
      </c>
      <c r="CL292">
        <v>641.1</v>
      </c>
      <c r="CM292">
        <v>851.9</v>
      </c>
      <c r="CN292">
        <v>727.2</v>
      </c>
      <c r="CO292">
        <v>674.1</v>
      </c>
      <c r="CP292">
        <v>646.9</v>
      </c>
      <c r="CQ292">
        <v>630.5</v>
      </c>
      <c r="CR292">
        <v>622</v>
      </c>
      <c r="CS292">
        <v>618.4</v>
      </c>
      <c r="CT292">
        <v>828</v>
      </c>
      <c r="CU292">
        <v>709.5</v>
      </c>
      <c r="CV292">
        <v>658.1</v>
      </c>
      <c r="CW292">
        <v>631.5</v>
      </c>
      <c r="CX292">
        <v>612.5</v>
      </c>
      <c r="CY292">
        <v>598</v>
      </c>
      <c r="CZ292">
        <v>584</v>
      </c>
      <c r="DA292">
        <v>795.6</v>
      </c>
      <c r="DB292">
        <v>676.7</v>
      </c>
      <c r="DC292">
        <v>631.1</v>
      </c>
      <c r="DD292">
        <v>608.5</v>
      </c>
      <c r="DE292">
        <v>596.6</v>
      </c>
      <c r="DF292">
        <v>587.29999999999995</v>
      </c>
      <c r="DG292">
        <v>561.70000000000005</v>
      </c>
      <c r="DH292">
        <v>776</v>
      </c>
      <c r="DI292">
        <v>662.7</v>
      </c>
      <c r="DJ292">
        <v>617.5</v>
      </c>
      <c r="DK292">
        <v>586.20000000000005</v>
      </c>
      <c r="DL292">
        <v>561.1</v>
      </c>
      <c r="DM292">
        <v>542.1</v>
      </c>
      <c r="DN292">
        <v>518.9</v>
      </c>
      <c r="DO292">
        <v>799.5</v>
      </c>
      <c r="DP292">
        <v>672.4</v>
      </c>
      <c r="DQ292">
        <v>621.79999999999995</v>
      </c>
      <c r="DR292">
        <v>588.1</v>
      </c>
      <c r="DS292">
        <v>559</v>
      </c>
      <c r="DT292">
        <v>532.1</v>
      </c>
      <c r="DU292">
        <v>487.6</v>
      </c>
      <c r="DV292">
        <v>870.7</v>
      </c>
      <c r="DW292">
        <v>714</v>
      </c>
      <c r="DX292">
        <v>642.79999999999995</v>
      </c>
      <c r="DY292">
        <v>605.70000000000005</v>
      </c>
      <c r="DZ292">
        <v>575</v>
      </c>
      <c r="EA292">
        <v>546.4</v>
      </c>
      <c r="EB292">
        <v>483</v>
      </c>
      <c r="EC292">
        <v>1007.2</v>
      </c>
      <c r="ED292">
        <v>807</v>
      </c>
      <c r="EE292">
        <v>705.2</v>
      </c>
      <c r="EF292">
        <v>656.6</v>
      </c>
      <c r="EG292">
        <v>627</v>
      </c>
      <c r="EH292">
        <v>603.1</v>
      </c>
      <c r="EI292">
        <v>559.70000000000005</v>
      </c>
      <c r="EJ292">
        <v>1163.0999999999999</v>
      </c>
      <c r="EK292">
        <v>931.9</v>
      </c>
      <c r="EL292">
        <v>814.3</v>
      </c>
      <c r="EM292">
        <v>758.2</v>
      </c>
      <c r="EN292">
        <v>696.6</v>
      </c>
      <c r="EO292">
        <v>651.70000000000005</v>
      </c>
      <c r="EP292">
        <v>599.1</v>
      </c>
      <c r="EQ292">
        <v>0.66710000000000003</v>
      </c>
      <c r="ER292">
        <v>0.8427</v>
      </c>
      <c r="ES292">
        <v>1.2958000000000001</v>
      </c>
      <c r="ET292">
        <v>0.68110000000000004</v>
      </c>
      <c r="EU292">
        <v>0.92900000000000005</v>
      </c>
      <c r="EV292">
        <v>1.083</v>
      </c>
      <c r="EW292">
        <v>0</v>
      </c>
      <c r="EX292">
        <v>0</v>
      </c>
      <c r="EY292">
        <v>2024</v>
      </c>
      <c r="EZ292">
        <v>1.0507</v>
      </c>
      <c r="FA292">
        <v>571.1</v>
      </c>
      <c r="FB292" t="s">
        <v>6209</v>
      </c>
      <c r="FC292">
        <v>11.285</v>
      </c>
      <c r="FD292">
        <v>23154</v>
      </c>
      <c r="FE292">
        <v>53.2</v>
      </c>
      <c r="FF292">
        <v>64.900000000000006</v>
      </c>
      <c r="FG292">
        <v>85.6</v>
      </c>
      <c r="FH292">
        <v>182.6</v>
      </c>
      <c r="FI292">
        <v>0</v>
      </c>
      <c r="FJ292">
        <v>680.2</v>
      </c>
      <c r="FK292">
        <v>519.4</v>
      </c>
      <c r="FL292">
        <v>463</v>
      </c>
      <c r="FM292">
        <v>880.9</v>
      </c>
      <c r="FN292">
        <v>645.9</v>
      </c>
      <c r="FO292">
        <v>554</v>
      </c>
      <c r="FP292">
        <v>565.4</v>
      </c>
      <c r="FQ292">
        <v>531.79999999999995</v>
      </c>
      <c r="FR292">
        <v>1.0611999999999999</v>
      </c>
      <c r="FS292">
        <v>1.1283000000000001</v>
      </c>
      <c r="FT292">
        <v>515</v>
      </c>
      <c r="FU292">
        <v>437.6</v>
      </c>
      <c r="FV292">
        <v>418.4</v>
      </c>
      <c r="FW292">
        <v>40.799999999999997</v>
      </c>
      <c r="FX292">
        <v>179</v>
      </c>
      <c r="FY292">
        <v>634.6</v>
      </c>
      <c r="FZ292">
        <v>438.5</v>
      </c>
      <c r="GA292">
        <v>425.2</v>
      </c>
      <c r="GB292">
        <v>407.8</v>
      </c>
      <c r="GC292">
        <v>393.1</v>
      </c>
      <c r="GD292">
        <v>386.8</v>
      </c>
      <c r="GE292">
        <v>372.4</v>
      </c>
      <c r="GF292">
        <v>361.2</v>
      </c>
      <c r="GG292">
        <v>373.9</v>
      </c>
      <c r="GH292">
        <v>395.4</v>
      </c>
    </row>
    <row r="293" spans="1:190" x14ac:dyDescent="0.25">
      <c r="A293" t="s">
        <v>5617</v>
      </c>
      <c r="B293" t="s">
        <v>7069</v>
      </c>
      <c r="C293" t="s">
        <v>1577</v>
      </c>
      <c r="D293" t="s">
        <v>1578</v>
      </c>
      <c r="E293" t="s">
        <v>1579</v>
      </c>
      <c r="F293" t="s">
        <v>1580</v>
      </c>
      <c r="G293" t="s">
        <v>1581</v>
      </c>
      <c r="H293">
        <v>1989</v>
      </c>
      <c r="I293" t="s">
        <v>5540</v>
      </c>
      <c r="J293" t="s">
        <v>5540</v>
      </c>
      <c r="K293" t="s">
        <v>924</v>
      </c>
      <c r="L293" t="s">
        <v>1698</v>
      </c>
      <c r="M293" t="s">
        <v>1781</v>
      </c>
      <c r="N293">
        <v>400</v>
      </c>
      <c r="O293" s="96">
        <v>45382.874039351853</v>
      </c>
      <c r="P293">
        <v>10.25</v>
      </c>
      <c r="Q293">
        <v>8.5779999999999994</v>
      </c>
      <c r="R293">
        <v>2.1150000000000002</v>
      </c>
      <c r="S293">
        <v>3.27</v>
      </c>
      <c r="T293">
        <v>6444</v>
      </c>
      <c r="U293">
        <v>0</v>
      </c>
      <c r="V293">
        <v>0.66</v>
      </c>
      <c r="W293">
        <v>697.4</v>
      </c>
      <c r="X293">
        <v>0.79369999999999996</v>
      </c>
      <c r="Y293">
        <v>755.9</v>
      </c>
      <c r="Z293">
        <v>0.96679999999999999</v>
      </c>
      <c r="AA293">
        <v>620.6</v>
      </c>
      <c r="AB293">
        <v>1137.9000000000001</v>
      </c>
      <c r="AC293">
        <v>917.1</v>
      </c>
      <c r="AD293">
        <v>796.9</v>
      </c>
      <c r="AE293">
        <v>722.7</v>
      </c>
      <c r="AF293">
        <v>676</v>
      </c>
      <c r="AG293">
        <v>648.79999999999995</v>
      </c>
      <c r="AH293">
        <v>621.9</v>
      </c>
      <c r="AI293">
        <v>0</v>
      </c>
      <c r="AJ293">
        <v>0</v>
      </c>
      <c r="AK293">
        <v>0</v>
      </c>
      <c r="AL293">
        <v>0</v>
      </c>
      <c r="AM293">
        <v>0</v>
      </c>
      <c r="AN293">
        <v>0</v>
      </c>
      <c r="AO293">
        <v>0</v>
      </c>
      <c r="AP293">
        <v>879.8</v>
      </c>
      <c r="AQ293">
        <v>723.8</v>
      </c>
      <c r="AR293">
        <v>643</v>
      </c>
      <c r="AS293">
        <v>597.79999999999995</v>
      </c>
      <c r="AT293">
        <v>571</v>
      </c>
      <c r="AU293">
        <v>554.5</v>
      </c>
      <c r="AV293">
        <v>532.79999999999995</v>
      </c>
      <c r="AW293">
        <v>0</v>
      </c>
      <c r="AX293">
        <v>0</v>
      </c>
      <c r="AY293">
        <v>0</v>
      </c>
      <c r="AZ293">
        <v>0</v>
      </c>
      <c r="BA293">
        <v>0</v>
      </c>
      <c r="BB293">
        <v>0</v>
      </c>
      <c r="BC293">
        <v>0</v>
      </c>
      <c r="BD293">
        <v>1136.7</v>
      </c>
      <c r="BE293">
        <v>863.9</v>
      </c>
      <c r="BF293">
        <v>721.1</v>
      </c>
      <c r="BG293">
        <v>636.5</v>
      </c>
      <c r="BH293">
        <v>591.9</v>
      </c>
      <c r="BI293">
        <v>561.1</v>
      </c>
      <c r="BJ293">
        <v>513.29999999999995</v>
      </c>
      <c r="BK293">
        <v>42.9</v>
      </c>
      <c r="BL293">
        <v>40.5</v>
      </c>
      <c r="BM293">
        <v>39.4</v>
      </c>
      <c r="BN293">
        <v>38.6</v>
      </c>
      <c r="BO293">
        <v>38</v>
      </c>
      <c r="BP293">
        <v>37.5</v>
      </c>
      <c r="BQ293">
        <v>37.200000000000003</v>
      </c>
      <c r="BR293">
        <v>145.80000000000001</v>
      </c>
      <c r="BS293">
        <v>150.5</v>
      </c>
      <c r="BT293">
        <v>153.80000000000001</v>
      </c>
      <c r="BU293">
        <v>160.1</v>
      </c>
      <c r="BV293">
        <v>174.5</v>
      </c>
      <c r="BW293">
        <v>178.6</v>
      </c>
      <c r="BX293">
        <v>179</v>
      </c>
      <c r="BY293">
        <v>1150.5</v>
      </c>
      <c r="BZ293">
        <v>954.5</v>
      </c>
      <c r="CA293">
        <v>851.8</v>
      </c>
      <c r="CB293">
        <v>793.4</v>
      </c>
      <c r="CC293">
        <v>762</v>
      </c>
      <c r="CD293">
        <v>746.8</v>
      </c>
      <c r="CE293">
        <v>735.5</v>
      </c>
      <c r="CF293">
        <v>761.5</v>
      </c>
      <c r="CG293">
        <v>649</v>
      </c>
      <c r="CH293">
        <v>591</v>
      </c>
      <c r="CI293">
        <v>561.9</v>
      </c>
      <c r="CJ293">
        <v>546.20000000000005</v>
      </c>
      <c r="CK293">
        <v>537.4</v>
      </c>
      <c r="CL293">
        <v>530.6</v>
      </c>
      <c r="CM293">
        <v>726.7</v>
      </c>
      <c r="CN293">
        <v>624.6</v>
      </c>
      <c r="CO293">
        <v>574.79999999999995</v>
      </c>
      <c r="CP293">
        <v>549.5</v>
      </c>
      <c r="CQ293">
        <v>534.9</v>
      </c>
      <c r="CR293">
        <v>525.5</v>
      </c>
      <c r="CS293">
        <v>517.5</v>
      </c>
      <c r="CT293">
        <v>705.9</v>
      </c>
      <c r="CU293">
        <v>608.29999999999995</v>
      </c>
      <c r="CV293">
        <v>562.70000000000005</v>
      </c>
      <c r="CW293">
        <v>539</v>
      </c>
      <c r="CX293">
        <v>523.70000000000005</v>
      </c>
      <c r="CY293">
        <v>512.6</v>
      </c>
      <c r="CZ293">
        <v>498.1</v>
      </c>
      <c r="DA293">
        <v>719.3</v>
      </c>
      <c r="DB293">
        <v>605.9</v>
      </c>
      <c r="DC293">
        <v>553.20000000000005</v>
      </c>
      <c r="DD293">
        <v>528.4</v>
      </c>
      <c r="DE293">
        <v>514.6</v>
      </c>
      <c r="DF293">
        <v>507.5</v>
      </c>
      <c r="DG293">
        <v>487.3</v>
      </c>
      <c r="DH293">
        <v>715.3</v>
      </c>
      <c r="DI293">
        <v>597.79999999999995</v>
      </c>
      <c r="DJ293">
        <v>546.79999999999995</v>
      </c>
      <c r="DK293">
        <v>520.79999999999995</v>
      </c>
      <c r="DL293">
        <v>502.1</v>
      </c>
      <c r="DM293">
        <v>486.3</v>
      </c>
      <c r="DN293">
        <v>464.4</v>
      </c>
      <c r="DO293">
        <v>740.4</v>
      </c>
      <c r="DP293">
        <v>612.79999999999995</v>
      </c>
      <c r="DQ293">
        <v>554.20000000000005</v>
      </c>
      <c r="DR293">
        <v>525.70000000000005</v>
      </c>
      <c r="DS293">
        <v>505.6</v>
      </c>
      <c r="DT293">
        <v>487.8</v>
      </c>
      <c r="DU293">
        <v>455.1</v>
      </c>
      <c r="DV293">
        <v>824.9</v>
      </c>
      <c r="DW293">
        <v>669.3</v>
      </c>
      <c r="DX293">
        <v>584.20000000000005</v>
      </c>
      <c r="DY293">
        <v>543.5</v>
      </c>
      <c r="DZ293">
        <v>519.4</v>
      </c>
      <c r="EA293">
        <v>500.2</v>
      </c>
      <c r="EB293">
        <v>463</v>
      </c>
      <c r="EC293">
        <v>974.6</v>
      </c>
      <c r="ED293">
        <v>762</v>
      </c>
      <c r="EE293">
        <v>645.1</v>
      </c>
      <c r="EF293">
        <v>577</v>
      </c>
      <c r="EG293">
        <v>541.29999999999995</v>
      </c>
      <c r="EH293">
        <v>519</v>
      </c>
      <c r="EI293">
        <v>483.4</v>
      </c>
      <c r="EJ293">
        <v>1125.3</v>
      </c>
      <c r="EK293">
        <v>879.6</v>
      </c>
      <c r="EL293">
        <v>741.9</v>
      </c>
      <c r="EM293">
        <v>651.9</v>
      </c>
      <c r="EN293">
        <v>589.9</v>
      </c>
      <c r="EO293">
        <v>550.79999999999995</v>
      </c>
      <c r="EP293">
        <v>508.3</v>
      </c>
      <c r="EQ293">
        <v>0.74829999999999997</v>
      </c>
      <c r="ER293">
        <v>0.97299999999999998</v>
      </c>
      <c r="ES293">
        <v>1.0901000000000001</v>
      </c>
      <c r="ET293">
        <v>0.59630000000000005</v>
      </c>
      <c r="EU293">
        <v>0.80940000000000001</v>
      </c>
      <c r="EV293">
        <v>0.92520000000000002</v>
      </c>
      <c r="EW293">
        <v>0</v>
      </c>
      <c r="EX293">
        <v>0</v>
      </c>
      <c r="EY293">
        <v>2024</v>
      </c>
      <c r="EZ293">
        <v>0.89990000000000003</v>
      </c>
      <c r="FA293">
        <v>666.7</v>
      </c>
      <c r="FB293" t="s">
        <v>6116</v>
      </c>
      <c r="FC293">
        <v>7.6849999999999996</v>
      </c>
      <c r="FD293">
        <v>5276</v>
      </c>
      <c r="FE293">
        <v>21.7</v>
      </c>
      <c r="FF293">
        <v>23.2</v>
      </c>
      <c r="FG293">
        <v>31</v>
      </c>
      <c r="FH293">
        <v>77.5</v>
      </c>
      <c r="FI293">
        <v>71.7</v>
      </c>
      <c r="FJ293">
        <v>785.2</v>
      </c>
      <c r="FK293">
        <v>609.9</v>
      </c>
      <c r="FL293">
        <v>550.4</v>
      </c>
      <c r="FM293">
        <v>1006.2</v>
      </c>
      <c r="FN293">
        <v>741.3</v>
      </c>
      <c r="FO293">
        <v>648.5</v>
      </c>
      <c r="FP293">
        <v>663.9</v>
      </c>
      <c r="FQ293">
        <v>621.20000000000005</v>
      </c>
      <c r="FR293">
        <v>0.90380000000000005</v>
      </c>
      <c r="FS293">
        <v>0.96579999999999999</v>
      </c>
      <c r="FT293">
        <v>617.79999999999995</v>
      </c>
      <c r="FU293">
        <v>520.29999999999995</v>
      </c>
      <c r="FV293">
        <v>496.1</v>
      </c>
      <c r="FW293">
        <v>39</v>
      </c>
      <c r="FX293">
        <v>177.9</v>
      </c>
      <c r="FY293">
        <v>770.5</v>
      </c>
      <c r="FZ293">
        <v>540.79999999999995</v>
      </c>
      <c r="GA293">
        <v>523.79999999999995</v>
      </c>
      <c r="GB293">
        <v>497.4</v>
      </c>
      <c r="GC293">
        <v>474.7</v>
      </c>
      <c r="GD293">
        <v>442.7</v>
      </c>
      <c r="GE293">
        <v>415.7</v>
      </c>
      <c r="GF293">
        <v>402.4</v>
      </c>
      <c r="GG293">
        <v>427.2</v>
      </c>
      <c r="GH293">
        <v>465.2</v>
      </c>
    </row>
    <row r="294" spans="1:190" x14ac:dyDescent="0.25">
      <c r="A294" t="s">
        <v>5704</v>
      </c>
      <c r="B294" t="s">
        <v>7080</v>
      </c>
      <c r="C294" t="s">
        <v>676</v>
      </c>
      <c r="D294" t="s">
        <v>677</v>
      </c>
      <c r="E294" t="s">
        <v>678</v>
      </c>
      <c r="F294" t="s">
        <v>7239</v>
      </c>
      <c r="G294" t="s">
        <v>7240</v>
      </c>
      <c r="H294">
        <v>1979</v>
      </c>
      <c r="I294" t="s">
        <v>5705</v>
      </c>
      <c r="J294" t="s">
        <v>5540</v>
      </c>
      <c r="K294" t="s">
        <v>924</v>
      </c>
      <c r="L294" t="s">
        <v>1698</v>
      </c>
      <c r="M294" t="s">
        <v>1781</v>
      </c>
      <c r="N294">
        <v>664</v>
      </c>
      <c r="O294" s="96">
        <v>45382.869629629633</v>
      </c>
      <c r="P294">
        <v>12.202999999999999</v>
      </c>
      <c r="Q294">
        <v>9.8930000000000007</v>
      </c>
      <c r="R294">
        <v>2.0779999999999998</v>
      </c>
      <c r="S294">
        <v>3.98</v>
      </c>
      <c r="T294">
        <v>10036</v>
      </c>
      <c r="U294">
        <v>0</v>
      </c>
      <c r="V294">
        <v>0.64</v>
      </c>
      <c r="W294">
        <v>655.8</v>
      </c>
      <c r="X294">
        <v>0.83779999999999999</v>
      </c>
      <c r="Y294">
        <v>716.2</v>
      </c>
      <c r="Z294">
        <v>1.0286</v>
      </c>
      <c r="AA294">
        <v>583.29999999999995</v>
      </c>
      <c r="AB294">
        <v>1074.5</v>
      </c>
      <c r="AC294">
        <v>866.4</v>
      </c>
      <c r="AD294">
        <v>751.8</v>
      </c>
      <c r="AE294">
        <v>683.5</v>
      </c>
      <c r="AF294">
        <v>644.79999999999995</v>
      </c>
      <c r="AG294">
        <v>618.29999999999995</v>
      </c>
      <c r="AH294">
        <v>592.4</v>
      </c>
      <c r="AI294">
        <v>0</v>
      </c>
      <c r="AJ294">
        <v>0</v>
      </c>
      <c r="AK294">
        <v>0</v>
      </c>
      <c r="AL294">
        <v>0</v>
      </c>
      <c r="AM294">
        <v>0</v>
      </c>
      <c r="AN294">
        <v>0</v>
      </c>
      <c r="AO294">
        <v>0</v>
      </c>
      <c r="AP294">
        <v>829.3</v>
      </c>
      <c r="AQ294">
        <v>681.6</v>
      </c>
      <c r="AR294">
        <v>603.4</v>
      </c>
      <c r="AS294">
        <v>560.70000000000005</v>
      </c>
      <c r="AT294">
        <v>537.20000000000005</v>
      </c>
      <c r="AU294">
        <v>521.70000000000005</v>
      </c>
      <c r="AV294">
        <v>503.8</v>
      </c>
      <c r="AW294">
        <v>0</v>
      </c>
      <c r="AX294">
        <v>0</v>
      </c>
      <c r="AY294">
        <v>0</v>
      </c>
      <c r="AZ294">
        <v>0</v>
      </c>
      <c r="BA294">
        <v>0</v>
      </c>
      <c r="BB294">
        <v>0</v>
      </c>
      <c r="BC294">
        <v>0</v>
      </c>
      <c r="BD294">
        <v>1071.4000000000001</v>
      </c>
      <c r="BE294">
        <v>815.3</v>
      </c>
      <c r="BF294">
        <v>678.6</v>
      </c>
      <c r="BG294">
        <v>598.29999999999995</v>
      </c>
      <c r="BH294">
        <v>557.29999999999995</v>
      </c>
      <c r="BI294">
        <v>527.1</v>
      </c>
      <c r="BJ294">
        <v>483.3</v>
      </c>
      <c r="BK294">
        <v>44</v>
      </c>
      <c r="BL294">
        <v>41.9</v>
      </c>
      <c r="BM294">
        <v>40.6</v>
      </c>
      <c r="BN294">
        <v>39.799999999999997</v>
      </c>
      <c r="BO294">
        <v>39.5</v>
      </c>
      <c r="BP294">
        <v>39.299999999999997</v>
      </c>
      <c r="BQ294">
        <v>39.299999999999997</v>
      </c>
      <c r="BR294">
        <v>145.30000000000001</v>
      </c>
      <c r="BS294">
        <v>149.6</v>
      </c>
      <c r="BT294">
        <v>151.1</v>
      </c>
      <c r="BU294">
        <v>156.19999999999999</v>
      </c>
      <c r="BV294">
        <v>165.1</v>
      </c>
      <c r="BW294">
        <v>176.1</v>
      </c>
      <c r="BX294">
        <v>178.6</v>
      </c>
      <c r="BY294">
        <v>1105.7</v>
      </c>
      <c r="BZ294">
        <v>913</v>
      </c>
      <c r="CA294">
        <v>811.8</v>
      </c>
      <c r="CB294">
        <v>758.8</v>
      </c>
      <c r="CC294">
        <v>735.6</v>
      </c>
      <c r="CD294">
        <v>722.4</v>
      </c>
      <c r="CE294">
        <v>714.2</v>
      </c>
      <c r="CF294">
        <v>720.8</v>
      </c>
      <c r="CG294">
        <v>611.29999999999995</v>
      </c>
      <c r="CH294">
        <v>554.4</v>
      </c>
      <c r="CI294">
        <v>527.20000000000005</v>
      </c>
      <c r="CJ294">
        <v>514</v>
      </c>
      <c r="CK294">
        <v>507.6</v>
      </c>
      <c r="CL294">
        <v>502.3</v>
      </c>
      <c r="CM294">
        <v>683.4</v>
      </c>
      <c r="CN294">
        <v>585.79999999999995</v>
      </c>
      <c r="CO294">
        <v>536.79999999999995</v>
      </c>
      <c r="CP294">
        <v>513.29999999999995</v>
      </c>
      <c r="CQ294">
        <v>500.9</v>
      </c>
      <c r="CR294">
        <v>494</v>
      </c>
      <c r="CS294">
        <v>488.3</v>
      </c>
      <c r="CT294">
        <v>662.1</v>
      </c>
      <c r="CU294">
        <v>569.4</v>
      </c>
      <c r="CV294">
        <v>524</v>
      </c>
      <c r="CW294">
        <v>501.3</v>
      </c>
      <c r="CX294">
        <v>488</v>
      </c>
      <c r="CY294">
        <v>479</v>
      </c>
      <c r="CZ294">
        <v>468.7</v>
      </c>
      <c r="DA294">
        <v>676.2</v>
      </c>
      <c r="DB294">
        <v>575.79999999999995</v>
      </c>
      <c r="DC294">
        <v>525</v>
      </c>
      <c r="DD294">
        <v>499.3</v>
      </c>
      <c r="DE294">
        <v>483.6</v>
      </c>
      <c r="DF294">
        <v>472.1</v>
      </c>
      <c r="DG294">
        <v>456.4</v>
      </c>
      <c r="DH294">
        <v>677.5</v>
      </c>
      <c r="DI294">
        <v>561.4</v>
      </c>
      <c r="DJ294">
        <v>508.3</v>
      </c>
      <c r="DK294">
        <v>483.4</v>
      </c>
      <c r="DL294">
        <v>467.8</v>
      </c>
      <c r="DM294">
        <v>456.1</v>
      </c>
      <c r="DN294">
        <v>442.5</v>
      </c>
      <c r="DO294">
        <v>694.7</v>
      </c>
      <c r="DP294">
        <v>571.6</v>
      </c>
      <c r="DQ294">
        <v>512.1</v>
      </c>
      <c r="DR294">
        <v>483.7</v>
      </c>
      <c r="DS294">
        <v>465</v>
      </c>
      <c r="DT294">
        <v>450.6</v>
      </c>
      <c r="DU294">
        <v>428.7</v>
      </c>
      <c r="DV294">
        <v>763.7</v>
      </c>
      <c r="DW294">
        <v>618.6</v>
      </c>
      <c r="DX294">
        <v>538</v>
      </c>
      <c r="DY294">
        <v>498.2</v>
      </c>
      <c r="DZ294">
        <v>475</v>
      </c>
      <c r="EA294">
        <v>456.7</v>
      </c>
      <c r="EB294">
        <v>426.4</v>
      </c>
      <c r="EC294">
        <v>903.5</v>
      </c>
      <c r="ED294">
        <v>709.9</v>
      </c>
      <c r="EE294">
        <v>599.5</v>
      </c>
      <c r="EF294">
        <v>532.9</v>
      </c>
      <c r="EG294">
        <v>497.9</v>
      </c>
      <c r="EH294">
        <v>476.2</v>
      </c>
      <c r="EI294">
        <v>443.1</v>
      </c>
      <c r="EJ294">
        <v>1043.3</v>
      </c>
      <c r="EK294">
        <v>819.7</v>
      </c>
      <c r="EL294">
        <v>691.8</v>
      </c>
      <c r="EM294">
        <v>608.1</v>
      </c>
      <c r="EN294">
        <v>553.9</v>
      </c>
      <c r="EO294">
        <v>514.29999999999995</v>
      </c>
      <c r="EP294">
        <v>470.6</v>
      </c>
      <c r="EQ294">
        <v>0.79420000000000002</v>
      </c>
      <c r="ER294">
        <v>1.036</v>
      </c>
      <c r="ES294">
        <v>1.089</v>
      </c>
      <c r="ET294">
        <v>0.56499999999999995</v>
      </c>
      <c r="EU294">
        <v>0.7823</v>
      </c>
      <c r="EV294">
        <v>0.92100000000000004</v>
      </c>
      <c r="EW294">
        <v>0</v>
      </c>
      <c r="EX294">
        <v>0</v>
      </c>
      <c r="EY294">
        <v>2024</v>
      </c>
      <c r="EZ294">
        <v>0.87739999999999996</v>
      </c>
      <c r="FA294">
        <v>683.8</v>
      </c>
      <c r="FB294" t="s">
        <v>6597</v>
      </c>
      <c r="FC294">
        <v>7.5659999999999998</v>
      </c>
      <c r="FD294">
        <v>6775</v>
      </c>
      <c r="FE294">
        <v>25.5</v>
      </c>
      <c r="FF294">
        <v>23.7</v>
      </c>
      <c r="FG294">
        <v>33.299999999999997</v>
      </c>
      <c r="FH294">
        <v>80.5</v>
      </c>
      <c r="FI294">
        <v>73.8</v>
      </c>
      <c r="FJ294">
        <v>828.2</v>
      </c>
      <c r="FK294">
        <v>624</v>
      </c>
      <c r="FL294">
        <v>551</v>
      </c>
      <c r="FM294">
        <v>1061.9000000000001</v>
      </c>
      <c r="FN294">
        <v>767</v>
      </c>
      <c r="FO294">
        <v>651.5</v>
      </c>
      <c r="FP294">
        <v>682.3</v>
      </c>
      <c r="FQ294">
        <v>636.4</v>
      </c>
      <c r="FR294">
        <v>0.87939999999999996</v>
      </c>
      <c r="FS294">
        <v>0.94269999999999998</v>
      </c>
      <c r="FT294">
        <v>615.20000000000005</v>
      </c>
      <c r="FU294">
        <v>522.4</v>
      </c>
      <c r="FV294">
        <v>499</v>
      </c>
      <c r="FW294">
        <v>39.5</v>
      </c>
      <c r="FX294">
        <v>179</v>
      </c>
      <c r="FY294">
        <v>761</v>
      </c>
      <c r="FZ294">
        <v>532.5</v>
      </c>
      <c r="GA294">
        <v>516.4</v>
      </c>
      <c r="GB294">
        <v>492.7</v>
      </c>
      <c r="GC294">
        <v>474.7</v>
      </c>
      <c r="GD294">
        <v>449.4</v>
      </c>
      <c r="GE294">
        <v>430.2</v>
      </c>
      <c r="GF294">
        <v>426.2</v>
      </c>
      <c r="GG294">
        <v>443.6</v>
      </c>
      <c r="GH294">
        <v>469.4</v>
      </c>
    </row>
    <row r="295" spans="1:190" x14ac:dyDescent="0.25">
      <c r="A295" t="s">
        <v>5634</v>
      </c>
      <c r="B295" t="s">
        <v>6261</v>
      </c>
      <c r="C295" t="s">
        <v>596</v>
      </c>
      <c r="D295" t="s">
        <v>597</v>
      </c>
      <c r="E295" t="s">
        <v>7235</v>
      </c>
      <c r="F295" t="s">
        <v>7236</v>
      </c>
      <c r="G295" t="s">
        <v>7237</v>
      </c>
      <c r="H295">
        <v>1985</v>
      </c>
      <c r="I295" t="s">
        <v>5635</v>
      </c>
      <c r="J295" t="s">
        <v>5540</v>
      </c>
      <c r="K295" t="s">
        <v>924</v>
      </c>
      <c r="L295" t="s">
        <v>1698</v>
      </c>
      <c r="M295" t="s">
        <v>1781</v>
      </c>
      <c r="N295">
        <v>756</v>
      </c>
      <c r="O295" s="96">
        <v>45382.874768518515</v>
      </c>
      <c r="P295">
        <v>13.047000000000001</v>
      </c>
      <c r="Q295">
        <v>10.923999999999999</v>
      </c>
      <c r="R295">
        <v>2.04</v>
      </c>
      <c r="S295">
        <v>3.99</v>
      </c>
      <c r="T295">
        <v>11786</v>
      </c>
      <c r="U295">
        <v>0</v>
      </c>
      <c r="V295">
        <v>0.6</v>
      </c>
      <c r="W295">
        <v>637</v>
      </c>
      <c r="X295">
        <v>0.85980000000000001</v>
      </c>
      <c r="Y295">
        <v>697.8</v>
      </c>
      <c r="Z295">
        <v>1.0641</v>
      </c>
      <c r="AA295">
        <v>563.9</v>
      </c>
      <c r="AB295">
        <v>1077.9000000000001</v>
      </c>
      <c r="AC295">
        <v>858.6</v>
      </c>
      <c r="AD295">
        <v>739.5</v>
      </c>
      <c r="AE295">
        <v>665.2</v>
      </c>
      <c r="AF295">
        <v>619</v>
      </c>
      <c r="AG295">
        <v>589.20000000000005</v>
      </c>
      <c r="AH295">
        <v>557.79999999999995</v>
      </c>
      <c r="AI295">
        <v>0</v>
      </c>
      <c r="AJ295">
        <v>0</v>
      </c>
      <c r="AK295">
        <v>0</v>
      </c>
      <c r="AL295">
        <v>0</v>
      </c>
      <c r="AM295">
        <v>0</v>
      </c>
      <c r="AN295">
        <v>0</v>
      </c>
      <c r="AO295">
        <v>0</v>
      </c>
      <c r="AP295">
        <v>820.7</v>
      </c>
      <c r="AQ295">
        <v>667.5</v>
      </c>
      <c r="AR295">
        <v>587.29999999999995</v>
      </c>
      <c r="AS295">
        <v>541.4</v>
      </c>
      <c r="AT295">
        <v>514.1</v>
      </c>
      <c r="AU295">
        <v>496.6</v>
      </c>
      <c r="AV295">
        <v>474.8</v>
      </c>
      <c r="AW295">
        <v>0</v>
      </c>
      <c r="AX295">
        <v>0</v>
      </c>
      <c r="AY295">
        <v>0</v>
      </c>
      <c r="AZ295">
        <v>0</v>
      </c>
      <c r="BA295">
        <v>0</v>
      </c>
      <c r="BB295">
        <v>0</v>
      </c>
      <c r="BC295">
        <v>0</v>
      </c>
      <c r="BD295">
        <v>1072.9000000000001</v>
      </c>
      <c r="BE295">
        <v>804.8</v>
      </c>
      <c r="BF295">
        <v>664</v>
      </c>
      <c r="BG295">
        <v>578.79999999999995</v>
      </c>
      <c r="BH295">
        <v>533.5</v>
      </c>
      <c r="BI295">
        <v>502</v>
      </c>
      <c r="BJ295">
        <v>456.5</v>
      </c>
      <c r="BK295">
        <v>44.7</v>
      </c>
      <c r="BL295">
        <v>42.6</v>
      </c>
      <c r="BM295">
        <v>41</v>
      </c>
      <c r="BN295">
        <v>40</v>
      </c>
      <c r="BO295">
        <v>39.4</v>
      </c>
      <c r="BP295">
        <v>39</v>
      </c>
      <c r="BQ295">
        <v>38.4</v>
      </c>
      <c r="BR295">
        <v>144.19999999999999</v>
      </c>
      <c r="BS295">
        <v>148.69999999999999</v>
      </c>
      <c r="BT295">
        <v>151.6</v>
      </c>
      <c r="BU295">
        <v>155.19999999999999</v>
      </c>
      <c r="BV295">
        <v>163.30000000000001</v>
      </c>
      <c r="BW295">
        <v>175.4</v>
      </c>
      <c r="BX295">
        <v>179</v>
      </c>
      <c r="BY295">
        <v>1127.5999999999999</v>
      </c>
      <c r="BZ295">
        <v>914.8</v>
      </c>
      <c r="CA295">
        <v>803</v>
      </c>
      <c r="CB295">
        <v>736.3</v>
      </c>
      <c r="CC295">
        <v>698.8</v>
      </c>
      <c r="CD295">
        <v>679.5</v>
      </c>
      <c r="CE295">
        <v>660.8</v>
      </c>
      <c r="CF295">
        <v>728.4</v>
      </c>
      <c r="CG295">
        <v>608.1</v>
      </c>
      <c r="CH295">
        <v>544.1</v>
      </c>
      <c r="CI295">
        <v>509.7</v>
      </c>
      <c r="CJ295">
        <v>491.6</v>
      </c>
      <c r="CK295">
        <v>480.9</v>
      </c>
      <c r="CL295">
        <v>471.2</v>
      </c>
      <c r="CM295">
        <v>687.5</v>
      </c>
      <c r="CN295">
        <v>581.5</v>
      </c>
      <c r="CO295">
        <v>525</v>
      </c>
      <c r="CP295">
        <v>496.2</v>
      </c>
      <c r="CQ295">
        <v>480.1</v>
      </c>
      <c r="CR295">
        <v>470</v>
      </c>
      <c r="CS295">
        <v>459</v>
      </c>
      <c r="CT295">
        <v>658.1</v>
      </c>
      <c r="CU295">
        <v>552.4</v>
      </c>
      <c r="CV295">
        <v>503.2</v>
      </c>
      <c r="CW295">
        <v>480.9</v>
      </c>
      <c r="CX295">
        <v>468.3</v>
      </c>
      <c r="CY295">
        <v>459</v>
      </c>
      <c r="CZ295">
        <v>444.2</v>
      </c>
      <c r="DA295">
        <v>625.20000000000005</v>
      </c>
      <c r="DB295">
        <v>528.1</v>
      </c>
      <c r="DC295">
        <v>485.8</v>
      </c>
      <c r="DD295">
        <v>465.4</v>
      </c>
      <c r="DE295">
        <v>452.5</v>
      </c>
      <c r="DF295">
        <v>442.3</v>
      </c>
      <c r="DG295">
        <v>428</v>
      </c>
      <c r="DH295">
        <v>639.4</v>
      </c>
      <c r="DI295">
        <v>534</v>
      </c>
      <c r="DJ295">
        <v>486.1</v>
      </c>
      <c r="DK295">
        <v>462.6</v>
      </c>
      <c r="DL295">
        <v>446.4</v>
      </c>
      <c r="DM295">
        <v>432.9</v>
      </c>
      <c r="DN295">
        <v>410.2</v>
      </c>
      <c r="DO295">
        <v>671.4</v>
      </c>
      <c r="DP295">
        <v>554.4</v>
      </c>
      <c r="DQ295">
        <v>494.6</v>
      </c>
      <c r="DR295">
        <v>466.5</v>
      </c>
      <c r="DS295">
        <v>448.5</v>
      </c>
      <c r="DT295">
        <v>433.6</v>
      </c>
      <c r="DU295">
        <v>406.4</v>
      </c>
      <c r="DV295">
        <v>751.1</v>
      </c>
      <c r="DW295">
        <v>603.6</v>
      </c>
      <c r="DX295">
        <v>523.4</v>
      </c>
      <c r="DY295">
        <v>482.3</v>
      </c>
      <c r="DZ295">
        <v>459.5</v>
      </c>
      <c r="EA295">
        <v>442.4</v>
      </c>
      <c r="EB295">
        <v>412.9</v>
      </c>
      <c r="EC295">
        <v>890.4</v>
      </c>
      <c r="ED295">
        <v>694.9</v>
      </c>
      <c r="EE295">
        <v>586.1</v>
      </c>
      <c r="EF295">
        <v>519.20000000000005</v>
      </c>
      <c r="EG295">
        <v>482.5</v>
      </c>
      <c r="EH295">
        <v>460.8</v>
      </c>
      <c r="EI295">
        <v>429.4</v>
      </c>
      <c r="EJ295">
        <v>1028.0999999999999</v>
      </c>
      <c r="EK295">
        <v>802.4</v>
      </c>
      <c r="EL295">
        <v>676.1</v>
      </c>
      <c r="EM295">
        <v>594.20000000000005</v>
      </c>
      <c r="EN295">
        <v>539.20000000000005</v>
      </c>
      <c r="EO295">
        <v>498.9</v>
      </c>
      <c r="EP295">
        <v>454.8</v>
      </c>
      <c r="EQ295">
        <v>0.80640000000000001</v>
      </c>
      <c r="ER295">
        <v>1.0708</v>
      </c>
      <c r="ES295">
        <v>1.0616000000000001</v>
      </c>
      <c r="ET295">
        <v>0.57699999999999996</v>
      </c>
      <c r="EU295">
        <v>0.78480000000000005</v>
      </c>
      <c r="EV295">
        <v>0.90229999999999999</v>
      </c>
      <c r="EW295">
        <v>0</v>
      </c>
      <c r="EX295">
        <v>0</v>
      </c>
      <c r="EY295">
        <v>2024</v>
      </c>
      <c r="EZ295">
        <v>0.87380000000000002</v>
      </c>
      <c r="FA295">
        <v>686.7</v>
      </c>
      <c r="FB295" t="s">
        <v>6772</v>
      </c>
      <c r="FC295">
        <v>7.2889999999999997</v>
      </c>
      <c r="FD295">
        <v>5261</v>
      </c>
      <c r="FE295">
        <v>20.8</v>
      </c>
      <c r="FF295">
        <v>20.100000000000001</v>
      </c>
      <c r="FG295">
        <v>31.6</v>
      </c>
      <c r="FH295">
        <v>73.2</v>
      </c>
      <c r="FI295">
        <v>0</v>
      </c>
      <c r="FJ295">
        <v>814.1</v>
      </c>
      <c r="FK295">
        <v>628.29999999999995</v>
      </c>
      <c r="FL295">
        <v>565.20000000000005</v>
      </c>
      <c r="FM295">
        <v>1039.9000000000001</v>
      </c>
      <c r="FN295">
        <v>764.5</v>
      </c>
      <c r="FO295">
        <v>665</v>
      </c>
      <c r="FP295">
        <v>685.5</v>
      </c>
      <c r="FQ295">
        <v>639.5</v>
      </c>
      <c r="FR295">
        <v>0.87529999999999997</v>
      </c>
      <c r="FS295">
        <v>0.93820000000000003</v>
      </c>
      <c r="FT295">
        <v>633</v>
      </c>
      <c r="FU295">
        <v>538.20000000000005</v>
      </c>
      <c r="FV295">
        <v>514.9</v>
      </c>
      <c r="FW295">
        <v>39</v>
      </c>
      <c r="FX295">
        <v>178.6</v>
      </c>
      <c r="FY295">
        <v>787.1</v>
      </c>
      <c r="FZ295">
        <v>552.9</v>
      </c>
      <c r="GA295">
        <v>535.29999999999995</v>
      </c>
      <c r="GB295">
        <v>508.2</v>
      </c>
      <c r="GC295">
        <v>487.8</v>
      </c>
      <c r="GD295">
        <v>471.7</v>
      </c>
      <c r="GE295">
        <v>448.1</v>
      </c>
      <c r="GF295">
        <v>429.3</v>
      </c>
      <c r="GG295">
        <v>448.8</v>
      </c>
      <c r="GH295">
        <v>478.8</v>
      </c>
    </row>
    <row r="296" spans="1:190" x14ac:dyDescent="0.25">
      <c r="A296" t="s">
        <v>6042</v>
      </c>
      <c r="B296" t="s">
        <v>6043</v>
      </c>
      <c r="C296" t="s">
        <v>6044</v>
      </c>
      <c r="D296" t="s">
        <v>6045</v>
      </c>
      <c r="E296" t="s">
        <v>6046</v>
      </c>
      <c r="F296" t="s">
        <v>1934</v>
      </c>
      <c r="G296" t="s">
        <v>1935</v>
      </c>
      <c r="H296">
        <v>2003</v>
      </c>
      <c r="I296" t="s">
        <v>6047</v>
      </c>
      <c r="J296" t="s">
        <v>5540</v>
      </c>
      <c r="K296" t="s">
        <v>924</v>
      </c>
      <c r="L296" t="s">
        <v>1698</v>
      </c>
      <c r="M296" t="s">
        <v>1781</v>
      </c>
      <c r="N296">
        <v>611</v>
      </c>
      <c r="O296" s="96">
        <v>45382.873333333337</v>
      </c>
      <c r="P296">
        <v>10</v>
      </c>
      <c r="Q296">
        <v>9.3919999999999995</v>
      </c>
      <c r="R296">
        <v>1.982</v>
      </c>
      <c r="S296">
        <v>3.37</v>
      </c>
      <c r="T296">
        <v>3356</v>
      </c>
      <c r="U296">
        <v>0</v>
      </c>
      <c r="V296">
        <v>0.21</v>
      </c>
      <c r="W296">
        <v>624.79999999999995</v>
      </c>
      <c r="X296">
        <v>0.87690000000000001</v>
      </c>
      <c r="Y296">
        <v>684.3</v>
      </c>
      <c r="Z296">
        <v>1.0810999999999999</v>
      </c>
      <c r="AA296">
        <v>555</v>
      </c>
      <c r="AB296">
        <v>1039</v>
      </c>
      <c r="AC296">
        <v>831.4</v>
      </c>
      <c r="AD296">
        <v>718.5</v>
      </c>
      <c r="AE296">
        <v>653</v>
      </c>
      <c r="AF296">
        <v>613.9</v>
      </c>
      <c r="AG296">
        <v>589.29999999999995</v>
      </c>
      <c r="AH296">
        <v>557.1</v>
      </c>
      <c r="AI296">
        <v>0</v>
      </c>
      <c r="AJ296">
        <v>0</v>
      </c>
      <c r="AK296">
        <v>0</v>
      </c>
      <c r="AL296">
        <v>0</v>
      </c>
      <c r="AM296">
        <v>0</v>
      </c>
      <c r="AN296">
        <v>0</v>
      </c>
      <c r="AO296">
        <v>0</v>
      </c>
      <c r="AP296">
        <v>792.5</v>
      </c>
      <c r="AQ296">
        <v>649.1</v>
      </c>
      <c r="AR296">
        <v>577.5</v>
      </c>
      <c r="AS296">
        <v>536.20000000000005</v>
      </c>
      <c r="AT296">
        <v>509.7</v>
      </c>
      <c r="AU296">
        <v>490.9</v>
      </c>
      <c r="AV296">
        <v>462.1</v>
      </c>
      <c r="AW296">
        <v>0</v>
      </c>
      <c r="AX296">
        <v>0</v>
      </c>
      <c r="AY296">
        <v>0</v>
      </c>
      <c r="AZ296">
        <v>0</v>
      </c>
      <c r="BA296">
        <v>0</v>
      </c>
      <c r="BB296">
        <v>0</v>
      </c>
      <c r="BC296">
        <v>0</v>
      </c>
      <c r="BD296">
        <v>1036.8</v>
      </c>
      <c r="BE296">
        <v>781.2</v>
      </c>
      <c r="BF296">
        <v>649</v>
      </c>
      <c r="BG296">
        <v>571.6</v>
      </c>
      <c r="BH296">
        <v>528.70000000000005</v>
      </c>
      <c r="BI296">
        <v>495.6</v>
      </c>
      <c r="BJ296">
        <v>440.6</v>
      </c>
      <c r="BK296">
        <v>43.4</v>
      </c>
      <c r="BL296">
        <v>41.2</v>
      </c>
      <c r="BM296">
        <v>39.200000000000003</v>
      </c>
      <c r="BN296">
        <v>37.4</v>
      </c>
      <c r="BO296">
        <v>36.5</v>
      </c>
      <c r="BP296">
        <v>36.5</v>
      </c>
      <c r="BQ296">
        <v>36.5</v>
      </c>
      <c r="BR296">
        <v>143</v>
      </c>
      <c r="BS296">
        <v>146.4</v>
      </c>
      <c r="BT296">
        <v>150.9</v>
      </c>
      <c r="BU296">
        <v>157.6</v>
      </c>
      <c r="BV296">
        <v>170</v>
      </c>
      <c r="BW296">
        <v>177.2</v>
      </c>
      <c r="BX296">
        <v>177.2</v>
      </c>
      <c r="BY296">
        <v>1060.7</v>
      </c>
      <c r="BZ296">
        <v>864.3</v>
      </c>
      <c r="CA296">
        <v>763</v>
      </c>
      <c r="CB296">
        <v>711.5</v>
      </c>
      <c r="CC296">
        <v>687.6</v>
      </c>
      <c r="CD296">
        <v>676.5</v>
      </c>
      <c r="CE296">
        <v>667.6</v>
      </c>
      <c r="CF296">
        <v>695.2</v>
      </c>
      <c r="CG296">
        <v>583.79999999999995</v>
      </c>
      <c r="CH296">
        <v>533.70000000000005</v>
      </c>
      <c r="CI296">
        <v>510.5</v>
      </c>
      <c r="CJ296">
        <v>497.1</v>
      </c>
      <c r="CK296">
        <v>490.4</v>
      </c>
      <c r="CL296">
        <v>483</v>
      </c>
      <c r="CM296">
        <v>659.9</v>
      </c>
      <c r="CN296">
        <v>561.5</v>
      </c>
      <c r="CO296">
        <v>519.9</v>
      </c>
      <c r="CP296">
        <v>498.5</v>
      </c>
      <c r="CQ296">
        <v>483.9</v>
      </c>
      <c r="CR296">
        <v>475.2</v>
      </c>
      <c r="CS296">
        <v>465.8</v>
      </c>
      <c r="CT296">
        <v>637.1</v>
      </c>
      <c r="CU296">
        <v>542.6</v>
      </c>
      <c r="CV296">
        <v>505</v>
      </c>
      <c r="CW296">
        <v>483.7</v>
      </c>
      <c r="CX296">
        <v>468.3</v>
      </c>
      <c r="CY296">
        <v>453.6</v>
      </c>
      <c r="CZ296">
        <v>438.4</v>
      </c>
      <c r="DA296">
        <v>607.5</v>
      </c>
      <c r="DB296">
        <v>523.70000000000005</v>
      </c>
      <c r="DC296">
        <v>489.1</v>
      </c>
      <c r="DD296">
        <v>465.7</v>
      </c>
      <c r="DE296">
        <v>446.2</v>
      </c>
      <c r="DF296">
        <v>433.7</v>
      </c>
      <c r="DG296">
        <v>415.4</v>
      </c>
      <c r="DH296">
        <v>624.29999999999995</v>
      </c>
      <c r="DI296">
        <v>528.29999999999995</v>
      </c>
      <c r="DJ296">
        <v>487.4</v>
      </c>
      <c r="DK296">
        <v>456.7</v>
      </c>
      <c r="DL296">
        <v>431.8</v>
      </c>
      <c r="DM296">
        <v>409.6</v>
      </c>
      <c r="DN296">
        <v>374.3</v>
      </c>
      <c r="DO296">
        <v>655.9</v>
      </c>
      <c r="DP296">
        <v>544.9</v>
      </c>
      <c r="DQ296">
        <v>495.4</v>
      </c>
      <c r="DR296">
        <v>461.4</v>
      </c>
      <c r="DS296">
        <v>432</v>
      </c>
      <c r="DT296">
        <v>406</v>
      </c>
      <c r="DU296">
        <v>357.2</v>
      </c>
      <c r="DV296">
        <v>737.9</v>
      </c>
      <c r="DW296">
        <v>593</v>
      </c>
      <c r="DX296">
        <v>523.29999999999995</v>
      </c>
      <c r="DY296">
        <v>485.8</v>
      </c>
      <c r="DZ296">
        <v>454</v>
      </c>
      <c r="EA296">
        <v>424.6</v>
      </c>
      <c r="EB296">
        <v>364</v>
      </c>
      <c r="EC296">
        <v>881</v>
      </c>
      <c r="ED296">
        <v>691.5</v>
      </c>
      <c r="EE296">
        <v>584</v>
      </c>
      <c r="EF296">
        <v>523</v>
      </c>
      <c r="EG296">
        <v>488.1</v>
      </c>
      <c r="EH296">
        <v>458.5</v>
      </c>
      <c r="EI296">
        <v>403.8</v>
      </c>
      <c r="EJ296">
        <v>1017.3</v>
      </c>
      <c r="EK296">
        <v>798.4</v>
      </c>
      <c r="EL296">
        <v>674</v>
      </c>
      <c r="EM296">
        <v>594.5</v>
      </c>
      <c r="EN296">
        <v>540.20000000000005</v>
      </c>
      <c r="EO296">
        <v>502.1</v>
      </c>
      <c r="EP296">
        <v>446.7</v>
      </c>
      <c r="EQ296">
        <v>0.83240000000000003</v>
      </c>
      <c r="ER296">
        <v>1.0854999999999999</v>
      </c>
      <c r="ES296">
        <v>1.2915000000000001</v>
      </c>
      <c r="ET296">
        <v>0.69510000000000005</v>
      </c>
      <c r="EU296">
        <v>0.93659999999999999</v>
      </c>
      <c r="EV296">
        <v>1.0587</v>
      </c>
      <c r="EW296">
        <v>0</v>
      </c>
      <c r="EX296">
        <v>0</v>
      </c>
      <c r="EY296">
        <v>2024</v>
      </c>
      <c r="EZ296">
        <v>1.0587</v>
      </c>
      <c r="FA296">
        <v>566.70000000000005</v>
      </c>
      <c r="FB296" t="s">
        <v>6388</v>
      </c>
      <c r="FC296">
        <v>10.58</v>
      </c>
      <c r="FD296">
        <v>10320</v>
      </c>
      <c r="FE296">
        <v>35.700000000000003</v>
      </c>
      <c r="FF296">
        <v>53.2</v>
      </c>
      <c r="FG296">
        <v>42.9</v>
      </c>
      <c r="FH296">
        <v>0</v>
      </c>
      <c r="FI296">
        <v>155.80000000000001</v>
      </c>
      <c r="FJ296">
        <v>668.4</v>
      </c>
      <c r="FK296">
        <v>516.29999999999995</v>
      </c>
      <c r="FL296">
        <v>464.6</v>
      </c>
      <c r="FM296">
        <v>863.2</v>
      </c>
      <c r="FN296">
        <v>640.6</v>
      </c>
      <c r="FO296">
        <v>566.70000000000005</v>
      </c>
      <c r="FP296">
        <v>566.4</v>
      </c>
      <c r="FQ296">
        <v>523.79999999999995</v>
      </c>
      <c r="FR296">
        <v>1.0593999999999999</v>
      </c>
      <c r="FS296">
        <v>1.1455</v>
      </c>
      <c r="FT296">
        <v>531.70000000000005</v>
      </c>
      <c r="FU296">
        <v>435.9</v>
      </c>
      <c r="FV296">
        <v>415</v>
      </c>
      <c r="FW296">
        <v>40.6</v>
      </c>
      <c r="FX296">
        <v>175.5</v>
      </c>
      <c r="FY296">
        <v>660.7</v>
      </c>
      <c r="FZ296">
        <v>452.3</v>
      </c>
      <c r="GA296">
        <v>436.1</v>
      </c>
      <c r="GB296">
        <v>409.4</v>
      </c>
      <c r="GC296">
        <v>384.5</v>
      </c>
      <c r="GD296">
        <v>367.9</v>
      </c>
      <c r="GE296">
        <v>345.2</v>
      </c>
      <c r="GF296">
        <v>304.8</v>
      </c>
      <c r="GG296">
        <v>364.6</v>
      </c>
      <c r="GH296">
        <v>402.6</v>
      </c>
    </row>
    <row r="297" spans="1:190" x14ac:dyDescent="0.25">
      <c r="A297" t="s">
        <v>5543</v>
      </c>
      <c r="B297" t="s">
        <v>6049</v>
      </c>
      <c r="C297" t="s">
        <v>6050</v>
      </c>
      <c r="D297" t="s">
        <v>6051</v>
      </c>
      <c r="E297" t="s">
        <v>1076</v>
      </c>
      <c r="F297" t="s">
        <v>1477</v>
      </c>
      <c r="G297" t="s">
        <v>7223</v>
      </c>
      <c r="H297">
        <v>1993</v>
      </c>
      <c r="I297" t="s">
        <v>5540</v>
      </c>
      <c r="J297" t="s">
        <v>5540</v>
      </c>
      <c r="K297" t="s">
        <v>924</v>
      </c>
      <c r="L297" t="s">
        <v>1698</v>
      </c>
      <c r="M297" t="s">
        <v>1781</v>
      </c>
      <c r="N297">
        <v>501</v>
      </c>
      <c r="O297" s="96">
        <v>45382.873171296298</v>
      </c>
      <c r="P297">
        <v>9.3439999999999994</v>
      </c>
      <c r="Q297">
        <v>8.3209999999999997</v>
      </c>
      <c r="R297">
        <v>1.98</v>
      </c>
      <c r="S297">
        <v>3.28</v>
      </c>
      <c r="T297">
        <v>3974</v>
      </c>
      <c r="U297">
        <v>0</v>
      </c>
      <c r="V297">
        <v>0.33</v>
      </c>
      <c r="W297">
        <v>678.6</v>
      </c>
      <c r="X297">
        <v>0.81730000000000003</v>
      </c>
      <c r="Y297">
        <v>734.1</v>
      </c>
      <c r="Z297">
        <v>0.99429999999999996</v>
      </c>
      <c r="AA297">
        <v>603.4</v>
      </c>
      <c r="AB297">
        <v>1111.5</v>
      </c>
      <c r="AC297">
        <v>892.9</v>
      </c>
      <c r="AD297">
        <v>772.7</v>
      </c>
      <c r="AE297">
        <v>699.4</v>
      </c>
      <c r="AF297">
        <v>656.4</v>
      </c>
      <c r="AG297">
        <v>632.1</v>
      </c>
      <c r="AH297">
        <v>607.6</v>
      </c>
      <c r="AI297">
        <v>0</v>
      </c>
      <c r="AJ297">
        <v>0</v>
      </c>
      <c r="AK297">
        <v>0</v>
      </c>
      <c r="AL297">
        <v>0</v>
      </c>
      <c r="AM297">
        <v>0</v>
      </c>
      <c r="AN297">
        <v>0</v>
      </c>
      <c r="AO297">
        <v>0</v>
      </c>
      <c r="AP297">
        <v>859.1</v>
      </c>
      <c r="AQ297">
        <v>703.4</v>
      </c>
      <c r="AR297">
        <v>625.1</v>
      </c>
      <c r="AS297">
        <v>581</v>
      </c>
      <c r="AT297">
        <v>555.29999999999995</v>
      </c>
      <c r="AU297">
        <v>539</v>
      </c>
      <c r="AV297">
        <v>517.1</v>
      </c>
      <c r="AW297">
        <v>0</v>
      </c>
      <c r="AX297">
        <v>0</v>
      </c>
      <c r="AY297">
        <v>0</v>
      </c>
      <c r="AZ297">
        <v>0</v>
      </c>
      <c r="BA297">
        <v>0</v>
      </c>
      <c r="BB297">
        <v>0</v>
      </c>
      <c r="BC297">
        <v>0</v>
      </c>
      <c r="BD297">
        <v>1109.8</v>
      </c>
      <c r="BE297">
        <v>840.9</v>
      </c>
      <c r="BF297">
        <v>700.1</v>
      </c>
      <c r="BG297">
        <v>617.79999999999995</v>
      </c>
      <c r="BH297">
        <v>575.4</v>
      </c>
      <c r="BI297">
        <v>545.29999999999995</v>
      </c>
      <c r="BJ297">
        <v>496.9</v>
      </c>
      <c r="BK297">
        <v>43.1</v>
      </c>
      <c r="BL297">
        <v>41</v>
      </c>
      <c r="BM297">
        <v>39.5</v>
      </c>
      <c r="BN297">
        <v>37.700000000000003</v>
      </c>
      <c r="BO297">
        <v>37</v>
      </c>
      <c r="BP297">
        <v>36.799999999999997</v>
      </c>
      <c r="BQ297">
        <v>37.1</v>
      </c>
      <c r="BR297">
        <v>145.30000000000001</v>
      </c>
      <c r="BS297">
        <v>149.6</v>
      </c>
      <c r="BT297">
        <v>152.5</v>
      </c>
      <c r="BU297">
        <v>159.19999999999999</v>
      </c>
      <c r="BV297">
        <v>172.7</v>
      </c>
      <c r="BW297">
        <v>178.1</v>
      </c>
      <c r="BX297">
        <v>178.8</v>
      </c>
      <c r="BY297">
        <v>1128.5</v>
      </c>
      <c r="BZ297">
        <v>929.8</v>
      </c>
      <c r="CA297">
        <v>824.6</v>
      </c>
      <c r="CB297">
        <v>764</v>
      </c>
      <c r="CC297">
        <v>735.7</v>
      </c>
      <c r="CD297">
        <v>724.8</v>
      </c>
      <c r="CE297">
        <v>720.8</v>
      </c>
      <c r="CF297">
        <v>744.5</v>
      </c>
      <c r="CG297">
        <v>629.29999999999995</v>
      </c>
      <c r="CH297">
        <v>575.6</v>
      </c>
      <c r="CI297">
        <v>548.6</v>
      </c>
      <c r="CJ297">
        <v>534.20000000000005</v>
      </c>
      <c r="CK297">
        <v>526.6</v>
      </c>
      <c r="CL297">
        <v>522.1</v>
      </c>
      <c r="CM297">
        <v>709.8</v>
      </c>
      <c r="CN297">
        <v>605.79999999999995</v>
      </c>
      <c r="CO297">
        <v>561.1</v>
      </c>
      <c r="CP297">
        <v>537.70000000000005</v>
      </c>
      <c r="CQ297">
        <v>523.29999999999995</v>
      </c>
      <c r="CR297">
        <v>514.1</v>
      </c>
      <c r="CS297">
        <v>507.4</v>
      </c>
      <c r="CT297">
        <v>690.5</v>
      </c>
      <c r="CU297">
        <v>591.70000000000005</v>
      </c>
      <c r="CV297">
        <v>550.29999999999995</v>
      </c>
      <c r="CW297">
        <v>528</v>
      </c>
      <c r="CX297">
        <v>511.9</v>
      </c>
      <c r="CY297">
        <v>499.4</v>
      </c>
      <c r="CZ297">
        <v>484.1</v>
      </c>
      <c r="DA297">
        <v>703.9</v>
      </c>
      <c r="DB297">
        <v>588.6</v>
      </c>
      <c r="DC297">
        <v>540.6</v>
      </c>
      <c r="DD297">
        <v>517.29999999999995</v>
      </c>
      <c r="DE297">
        <v>504.1</v>
      </c>
      <c r="DF297">
        <v>494.8</v>
      </c>
      <c r="DG297">
        <v>470.8</v>
      </c>
      <c r="DH297">
        <v>697.1</v>
      </c>
      <c r="DI297">
        <v>580.1</v>
      </c>
      <c r="DJ297">
        <v>533.29999999999995</v>
      </c>
      <c r="DK297">
        <v>507.1</v>
      </c>
      <c r="DL297">
        <v>486.2</v>
      </c>
      <c r="DM297">
        <v>468.7</v>
      </c>
      <c r="DN297">
        <v>446.3</v>
      </c>
      <c r="DO297">
        <v>720.5</v>
      </c>
      <c r="DP297">
        <v>594.29999999999995</v>
      </c>
      <c r="DQ297">
        <v>540.1</v>
      </c>
      <c r="DR297">
        <v>511.5</v>
      </c>
      <c r="DS297">
        <v>488.7</v>
      </c>
      <c r="DT297">
        <v>468.2</v>
      </c>
      <c r="DU297">
        <v>431.6</v>
      </c>
      <c r="DV297">
        <v>800.9</v>
      </c>
      <c r="DW297">
        <v>646.4</v>
      </c>
      <c r="DX297">
        <v>566.79999999999995</v>
      </c>
      <c r="DY297">
        <v>529.29999999999995</v>
      </c>
      <c r="DZ297">
        <v>504.3</v>
      </c>
      <c r="EA297">
        <v>482.1</v>
      </c>
      <c r="EB297">
        <v>439.8</v>
      </c>
      <c r="EC297">
        <v>947.9</v>
      </c>
      <c r="ED297">
        <v>741.4</v>
      </c>
      <c r="EE297">
        <v>625.79999999999995</v>
      </c>
      <c r="EF297">
        <v>561.4</v>
      </c>
      <c r="EG297">
        <v>528.1</v>
      </c>
      <c r="EH297">
        <v>504.8</v>
      </c>
      <c r="EI297">
        <v>464.1</v>
      </c>
      <c r="EJ297">
        <v>1094.5999999999999</v>
      </c>
      <c r="EK297">
        <v>856.1</v>
      </c>
      <c r="EL297">
        <v>720.9</v>
      </c>
      <c r="EM297">
        <v>634.79999999999995</v>
      </c>
      <c r="EN297">
        <v>577.1</v>
      </c>
      <c r="EO297">
        <v>539.5</v>
      </c>
      <c r="EP297">
        <v>494.4</v>
      </c>
      <c r="EQ297">
        <v>0.76800000000000002</v>
      </c>
      <c r="ER297">
        <v>1.0008999999999999</v>
      </c>
      <c r="ES297">
        <v>1.2334000000000001</v>
      </c>
      <c r="ET297">
        <v>0.65480000000000005</v>
      </c>
      <c r="EU297">
        <v>0.8931</v>
      </c>
      <c r="EV297">
        <v>1.0304</v>
      </c>
      <c r="EW297">
        <v>0</v>
      </c>
      <c r="EX297">
        <v>0</v>
      </c>
      <c r="EY297">
        <v>2024</v>
      </c>
      <c r="EZ297">
        <v>1.0031000000000001</v>
      </c>
      <c r="FA297">
        <v>598.20000000000005</v>
      </c>
      <c r="FB297" t="s">
        <v>6223</v>
      </c>
      <c r="FC297">
        <v>9.5449999999999999</v>
      </c>
      <c r="FD297">
        <v>7235</v>
      </c>
      <c r="FE297">
        <v>29</v>
      </c>
      <c r="FF297">
        <v>44.4</v>
      </c>
      <c r="FG297">
        <v>30.3</v>
      </c>
      <c r="FH297">
        <v>96.7</v>
      </c>
      <c r="FI297">
        <v>83</v>
      </c>
      <c r="FJ297">
        <v>708</v>
      </c>
      <c r="FK297">
        <v>545.5</v>
      </c>
      <c r="FL297">
        <v>486.5</v>
      </c>
      <c r="FM297">
        <v>916.3</v>
      </c>
      <c r="FN297">
        <v>671.8</v>
      </c>
      <c r="FO297">
        <v>582.29999999999995</v>
      </c>
      <c r="FP297">
        <v>594.9</v>
      </c>
      <c r="FQ297">
        <v>556.4</v>
      </c>
      <c r="FR297">
        <v>1.0085999999999999</v>
      </c>
      <c r="FS297">
        <v>1.0783</v>
      </c>
      <c r="FT297">
        <v>544.29999999999995</v>
      </c>
      <c r="FU297">
        <v>452.8</v>
      </c>
      <c r="FV297">
        <v>429.5</v>
      </c>
      <c r="FW297">
        <v>39.1</v>
      </c>
      <c r="FX297">
        <v>177.7</v>
      </c>
      <c r="FY297">
        <v>685</v>
      </c>
      <c r="FZ297">
        <v>477.8</v>
      </c>
      <c r="GA297">
        <v>461.6</v>
      </c>
      <c r="GB297">
        <v>433.7</v>
      </c>
      <c r="GC297">
        <v>407.9</v>
      </c>
      <c r="GD297">
        <v>372.4</v>
      </c>
      <c r="GE297">
        <v>347.9</v>
      </c>
      <c r="GF297">
        <v>338.9</v>
      </c>
      <c r="GG297">
        <v>366.8</v>
      </c>
      <c r="GH297">
        <v>403.7</v>
      </c>
    </row>
    <row r="298" spans="1:190" x14ac:dyDescent="0.25">
      <c r="A298" t="s">
        <v>5540</v>
      </c>
      <c r="B298" t="s">
        <v>7002</v>
      </c>
      <c r="C298" t="s">
        <v>7003</v>
      </c>
      <c r="D298" t="s">
        <v>7004</v>
      </c>
      <c r="E298" t="s">
        <v>1076</v>
      </c>
      <c r="F298" t="s">
        <v>1029</v>
      </c>
      <c r="G298" t="s">
        <v>1057</v>
      </c>
      <c r="H298">
        <v>1994</v>
      </c>
      <c r="I298" t="s">
        <v>7005</v>
      </c>
      <c r="J298" t="s">
        <v>5540</v>
      </c>
      <c r="K298" t="s">
        <v>924</v>
      </c>
      <c r="L298" t="s">
        <v>1698</v>
      </c>
      <c r="M298" t="s">
        <v>1781</v>
      </c>
      <c r="N298">
        <v>514</v>
      </c>
      <c r="O298" s="96">
        <v>45382.876875000002</v>
      </c>
      <c r="P298">
        <v>9.3439999999999994</v>
      </c>
      <c r="Q298">
        <v>8.3510000000000009</v>
      </c>
      <c r="R298">
        <v>1.9830000000000001</v>
      </c>
      <c r="S298">
        <v>3.28</v>
      </c>
      <c r="T298">
        <v>4020</v>
      </c>
      <c r="U298">
        <v>0</v>
      </c>
      <c r="V298">
        <v>0.34</v>
      </c>
      <c r="W298">
        <v>689.3</v>
      </c>
      <c r="X298">
        <v>0.80349999999999999</v>
      </c>
      <c r="Y298">
        <v>746.7</v>
      </c>
      <c r="Z298">
        <v>0.98119999999999996</v>
      </c>
      <c r="AA298">
        <v>611.5</v>
      </c>
      <c r="AB298">
        <v>1142.5</v>
      </c>
      <c r="AC298">
        <v>914.1</v>
      </c>
      <c r="AD298">
        <v>789.9</v>
      </c>
      <c r="AE298">
        <v>711.6</v>
      </c>
      <c r="AF298">
        <v>663.2</v>
      </c>
      <c r="AG298">
        <v>636.20000000000005</v>
      </c>
      <c r="AH298">
        <v>609.79999999999995</v>
      </c>
      <c r="AI298">
        <v>0</v>
      </c>
      <c r="AJ298">
        <v>0</v>
      </c>
      <c r="AK298">
        <v>0</v>
      </c>
      <c r="AL298">
        <v>0</v>
      </c>
      <c r="AM298">
        <v>0</v>
      </c>
      <c r="AN298">
        <v>0</v>
      </c>
      <c r="AO298">
        <v>0</v>
      </c>
      <c r="AP298">
        <v>880.7</v>
      </c>
      <c r="AQ298">
        <v>717.7</v>
      </c>
      <c r="AR298">
        <v>635.6</v>
      </c>
      <c r="AS298">
        <v>588.29999999999995</v>
      </c>
      <c r="AT298">
        <v>559.70000000000005</v>
      </c>
      <c r="AU298">
        <v>542.20000000000005</v>
      </c>
      <c r="AV298">
        <v>519.29999999999995</v>
      </c>
      <c r="AW298">
        <v>0</v>
      </c>
      <c r="AX298">
        <v>0</v>
      </c>
      <c r="AY298">
        <v>0</v>
      </c>
      <c r="AZ298">
        <v>0</v>
      </c>
      <c r="BA298">
        <v>0</v>
      </c>
      <c r="BB298">
        <v>0</v>
      </c>
      <c r="BC298">
        <v>0</v>
      </c>
      <c r="BD298">
        <v>1139.3</v>
      </c>
      <c r="BE298">
        <v>859.4</v>
      </c>
      <c r="BF298">
        <v>713.5</v>
      </c>
      <c r="BG298">
        <v>626.29999999999995</v>
      </c>
      <c r="BH298">
        <v>580</v>
      </c>
      <c r="BI298">
        <v>548.5</v>
      </c>
      <c r="BJ298">
        <v>499.6</v>
      </c>
      <c r="BK298">
        <v>43.1</v>
      </c>
      <c r="BL298">
        <v>41.2</v>
      </c>
      <c r="BM298">
        <v>39.9</v>
      </c>
      <c r="BN298">
        <v>38.4</v>
      </c>
      <c r="BO298">
        <v>37.1</v>
      </c>
      <c r="BP298">
        <v>37</v>
      </c>
      <c r="BQ298">
        <v>37.1</v>
      </c>
      <c r="BR298">
        <v>145.30000000000001</v>
      </c>
      <c r="BS298">
        <v>149.80000000000001</v>
      </c>
      <c r="BT298">
        <v>153.19999999999999</v>
      </c>
      <c r="BU298">
        <v>159.5</v>
      </c>
      <c r="BV298">
        <v>173.2</v>
      </c>
      <c r="BW298">
        <v>178.1</v>
      </c>
      <c r="BX298">
        <v>179</v>
      </c>
      <c r="BY298">
        <v>1174.2</v>
      </c>
      <c r="BZ298">
        <v>961.7</v>
      </c>
      <c r="CA298">
        <v>850.7</v>
      </c>
      <c r="CB298">
        <v>781.9</v>
      </c>
      <c r="CC298">
        <v>745.3</v>
      </c>
      <c r="CD298">
        <v>729.9</v>
      </c>
      <c r="CE298">
        <v>722.4</v>
      </c>
      <c r="CF298">
        <v>773.5</v>
      </c>
      <c r="CG298">
        <v>648</v>
      </c>
      <c r="CH298">
        <v>587.29999999999995</v>
      </c>
      <c r="CI298">
        <v>556.29999999999995</v>
      </c>
      <c r="CJ298">
        <v>538.79999999999995</v>
      </c>
      <c r="CK298">
        <v>529.20000000000005</v>
      </c>
      <c r="CL298">
        <v>522.70000000000005</v>
      </c>
      <c r="CM298">
        <v>736.3</v>
      </c>
      <c r="CN298">
        <v>621.9</v>
      </c>
      <c r="CO298">
        <v>570.29999999999995</v>
      </c>
      <c r="CP298">
        <v>544.1</v>
      </c>
      <c r="CQ298">
        <v>527.70000000000005</v>
      </c>
      <c r="CR298">
        <v>517.20000000000005</v>
      </c>
      <c r="CS298">
        <v>508</v>
      </c>
      <c r="CT298">
        <v>715.2</v>
      </c>
      <c r="CU298">
        <v>605.79999999999995</v>
      </c>
      <c r="CV298">
        <v>557.79999999999995</v>
      </c>
      <c r="CW298">
        <v>533.5</v>
      </c>
      <c r="CX298">
        <v>516.79999999999995</v>
      </c>
      <c r="CY298">
        <v>503.3</v>
      </c>
      <c r="CZ298">
        <v>485.8</v>
      </c>
      <c r="DA298">
        <v>707.6</v>
      </c>
      <c r="DB298">
        <v>590.29999999999995</v>
      </c>
      <c r="DC298">
        <v>541.4</v>
      </c>
      <c r="DD298">
        <v>517.29999999999995</v>
      </c>
      <c r="DE298">
        <v>502.3</v>
      </c>
      <c r="DF298">
        <v>494.4</v>
      </c>
      <c r="DG298">
        <v>474.5</v>
      </c>
      <c r="DH298">
        <v>703.9</v>
      </c>
      <c r="DI298">
        <v>584.20000000000005</v>
      </c>
      <c r="DJ298">
        <v>535.6</v>
      </c>
      <c r="DK298">
        <v>509.1</v>
      </c>
      <c r="DL298">
        <v>488</v>
      </c>
      <c r="DM298">
        <v>470</v>
      </c>
      <c r="DN298">
        <v>445.3</v>
      </c>
      <c r="DO298">
        <v>729.1</v>
      </c>
      <c r="DP298">
        <v>599.9</v>
      </c>
      <c r="DQ298">
        <v>543.20000000000005</v>
      </c>
      <c r="DR298">
        <v>514.4</v>
      </c>
      <c r="DS298">
        <v>492.1</v>
      </c>
      <c r="DT298">
        <v>472</v>
      </c>
      <c r="DU298">
        <v>435.4</v>
      </c>
      <c r="DV298">
        <v>814.6</v>
      </c>
      <c r="DW298">
        <v>656.4</v>
      </c>
      <c r="DX298">
        <v>573.29999999999995</v>
      </c>
      <c r="DY298">
        <v>533.5</v>
      </c>
      <c r="DZ298">
        <v>508.3</v>
      </c>
      <c r="EA298">
        <v>486.4</v>
      </c>
      <c r="EB298">
        <v>445.2</v>
      </c>
      <c r="EC298">
        <v>962</v>
      </c>
      <c r="ED298">
        <v>750.4</v>
      </c>
      <c r="EE298">
        <v>633.5</v>
      </c>
      <c r="EF298">
        <v>566.9</v>
      </c>
      <c r="EG298">
        <v>531.9</v>
      </c>
      <c r="EH298">
        <v>508.4</v>
      </c>
      <c r="EI298">
        <v>468.3</v>
      </c>
      <c r="EJ298">
        <v>1110.8</v>
      </c>
      <c r="EK298">
        <v>866.5</v>
      </c>
      <c r="EL298">
        <v>729</v>
      </c>
      <c r="EM298">
        <v>641.29999999999995</v>
      </c>
      <c r="EN298">
        <v>581.20000000000005</v>
      </c>
      <c r="EO298">
        <v>542.5</v>
      </c>
      <c r="EP298">
        <v>497.3</v>
      </c>
      <c r="EQ298">
        <v>0.75080000000000002</v>
      </c>
      <c r="ER298">
        <v>0.98740000000000006</v>
      </c>
      <c r="ES298">
        <v>1.2574000000000001</v>
      </c>
      <c r="ET298">
        <v>0.67069999999999996</v>
      </c>
      <c r="EU298">
        <v>0.9083</v>
      </c>
      <c r="EV298">
        <v>1.0465</v>
      </c>
      <c r="EW298">
        <v>0</v>
      </c>
      <c r="EX298">
        <v>0</v>
      </c>
      <c r="EY298">
        <v>2024</v>
      </c>
      <c r="EZ298">
        <v>1.0246999999999999</v>
      </c>
      <c r="FA298">
        <v>585.5</v>
      </c>
      <c r="FB298" t="s">
        <v>6981</v>
      </c>
      <c r="FC298">
        <v>9.7899999999999991</v>
      </c>
      <c r="FD298">
        <v>9429</v>
      </c>
      <c r="FE298">
        <v>33.4</v>
      </c>
      <c r="FF298">
        <v>46.5</v>
      </c>
      <c r="FG298">
        <v>37.799999999999997</v>
      </c>
      <c r="FH298">
        <v>118</v>
      </c>
      <c r="FI298">
        <v>143.4</v>
      </c>
      <c r="FJ298">
        <v>689.2</v>
      </c>
      <c r="FK298">
        <v>533.70000000000005</v>
      </c>
      <c r="FL298">
        <v>477.2</v>
      </c>
      <c r="FM298">
        <v>894.6</v>
      </c>
      <c r="FN298">
        <v>660.6</v>
      </c>
      <c r="FO298">
        <v>573.29999999999995</v>
      </c>
      <c r="FP298">
        <v>586.5</v>
      </c>
      <c r="FQ298">
        <v>537.6</v>
      </c>
      <c r="FR298">
        <v>1.0230999999999999</v>
      </c>
      <c r="FS298">
        <v>1.1160000000000001</v>
      </c>
      <c r="FT298">
        <v>534.6</v>
      </c>
      <c r="FU298">
        <v>445.1</v>
      </c>
      <c r="FV298">
        <v>425.9</v>
      </c>
      <c r="FW298">
        <v>40.1</v>
      </c>
      <c r="FX298">
        <v>177.1</v>
      </c>
      <c r="FY298">
        <v>677.2</v>
      </c>
      <c r="FZ298">
        <v>468.4</v>
      </c>
      <c r="GA298">
        <v>452.3</v>
      </c>
      <c r="GB298">
        <v>425.8</v>
      </c>
      <c r="GC298">
        <v>402.7</v>
      </c>
      <c r="GD298">
        <v>366</v>
      </c>
      <c r="GE298">
        <v>359.4</v>
      </c>
      <c r="GF298">
        <v>326.7</v>
      </c>
      <c r="GG298">
        <v>354.9</v>
      </c>
      <c r="GH298">
        <v>392.1</v>
      </c>
    </row>
    <row r="299" spans="1:190" x14ac:dyDescent="0.25">
      <c r="A299" t="s">
        <v>5550</v>
      </c>
      <c r="B299" t="s">
        <v>68</v>
      </c>
      <c r="C299" t="s">
        <v>69</v>
      </c>
      <c r="D299" t="s">
        <v>70</v>
      </c>
      <c r="E299" t="s">
        <v>1867</v>
      </c>
      <c r="F299" t="s">
        <v>1868</v>
      </c>
      <c r="G299" t="s">
        <v>1215</v>
      </c>
      <c r="H299">
        <v>2007</v>
      </c>
      <c r="I299" t="s">
        <v>5551</v>
      </c>
      <c r="J299" t="s">
        <v>5540</v>
      </c>
      <c r="K299" t="s">
        <v>924</v>
      </c>
      <c r="L299" t="s">
        <v>1698</v>
      </c>
      <c r="M299" t="s">
        <v>1782</v>
      </c>
      <c r="N299">
        <v>566</v>
      </c>
      <c r="O299" s="96">
        <v>45382.868101851855</v>
      </c>
      <c r="P299">
        <v>9.7899999999999991</v>
      </c>
      <c r="Q299">
        <v>9.11</v>
      </c>
      <c r="R299">
        <v>1.907</v>
      </c>
      <c r="S299">
        <v>3.44</v>
      </c>
      <c r="T299">
        <v>3503</v>
      </c>
      <c r="U299">
        <v>0</v>
      </c>
      <c r="V299">
        <v>0</v>
      </c>
      <c r="W299">
        <v>631</v>
      </c>
      <c r="X299">
        <v>0.87119999999999997</v>
      </c>
      <c r="Y299">
        <v>688.7</v>
      </c>
      <c r="Z299">
        <v>1.0711999999999999</v>
      </c>
      <c r="AA299">
        <v>560.1</v>
      </c>
      <c r="AB299">
        <v>1045.4000000000001</v>
      </c>
      <c r="AC299">
        <v>835.8</v>
      </c>
      <c r="AD299">
        <v>721.6</v>
      </c>
      <c r="AE299">
        <v>655</v>
      </c>
      <c r="AF299">
        <v>619.6</v>
      </c>
      <c r="AG299">
        <v>596.6</v>
      </c>
      <c r="AH299">
        <v>569.20000000000005</v>
      </c>
      <c r="AI299">
        <v>0</v>
      </c>
      <c r="AJ299">
        <v>0</v>
      </c>
      <c r="AK299">
        <v>0</v>
      </c>
      <c r="AL299">
        <v>0</v>
      </c>
      <c r="AM299">
        <v>0</v>
      </c>
      <c r="AN299">
        <v>0</v>
      </c>
      <c r="AO299">
        <v>0</v>
      </c>
      <c r="AP299">
        <v>804.1</v>
      </c>
      <c r="AQ299">
        <v>656.3</v>
      </c>
      <c r="AR299">
        <v>581.79999999999995</v>
      </c>
      <c r="AS299">
        <v>539.20000000000005</v>
      </c>
      <c r="AT299">
        <v>514.6</v>
      </c>
      <c r="AU299">
        <v>496.7</v>
      </c>
      <c r="AV299">
        <v>470.9</v>
      </c>
      <c r="AW299">
        <v>0</v>
      </c>
      <c r="AX299">
        <v>0</v>
      </c>
      <c r="AY299">
        <v>0</v>
      </c>
      <c r="AZ299">
        <v>0</v>
      </c>
      <c r="BA299">
        <v>0</v>
      </c>
      <c r="BB299">
        <v>0</v>
      </c>
      <c r="BC299">
        <v>0</v>
      </c>
      <c r="BD299">
        <v>1042.2</v>
      </c>
      <c r="BE299">
        <v>786.1</v>
      </c>
      <c r="BF299">
        <v>652.6</v>
      </c>
      <c r="BG299">
        <v>574.6</v>
      </c>
      <c r="BH299">
        <v>534.4</v>
      </c>
      <c r="BI299">
        <v>501.6</v>
      </c>
      <c r="BJ299">
        <v>446.6</v>
      </c>
      <c r="BK299">
        <v>44</v>
      </c>
      <c r="BL299">
        <v>41.8</v>
      </c>
      <c r="BM299">
        <v>39.9</v>
      </c>
      <c r="BN299">
        <v>38.299999999999997</v>
      </c>
      <c r="BO299">
        <v>38.299999999999997</v>
      </c>
      <c r="BP299">
        <v>38.1</v>
      </c>
      <c r="BQ299">
        <v>38.6</v>
      </c>
      <c r="BR299">
        <v>143.80000000000001</v>
      </c>
      <c r="BS299">
        <v>148.1</v>
      </c>
      <c r="BT299">
        <v>151.30000000000001</v>
      </c>
      <c r="BU299">
        <v>157.19999999999999</v>
      </c>
      <c r="BV299">
        <v>167.3</v>
      </c>
      <c r="BW299">
        <v>176.3</v>
      </c>
      <c r="BX299">
        <v>176.8</v>
      </c>
      <c r="BY299">
        <v>1077.5999999999999</v>
      </c>
      <c r="BZ299">
        <v>878.8</v>
      </c>
      <c r="CA299">
        <v>775.2</v>
      </c>
      <c r="CB299">
        <v>720.1</v>
      </c>
      <c r="CC299">
        <v>700.4</v>
      </c>
      <c r="CD299">
        <v>691.8</v>
      </c>
      <c r="CE299">
        <v>690.5</v>
      </c>
      <c r="CF299">
        <v>703.3</v>
      </c>
      <c r="CG299">
        <v>591.29999999999995</v>
      </c>
      <c r="CH299">
        <v>538.20000000000005</v>
      </c>
      <c r="CI299">
        <v>510.3</v>
      </c>
      <c r="CJ299">
        <v>498</v>
      </c>
      <c r="CK299">
        <v>493</v>
      </c>
      <c r="CL299">
        <v>488.8</v>
      </c>
      <c r="CM299">
        <v>667.8</v>
      </c>
      <c r="CN299">
        <v>568.79999999999995</v>
      </c>
      <c r="CO299">
        <v>524.1</v>
      </c>
      <c r="CP299">
        <v>499.1</v>
      </c>
      <c r="CQ299">
        <v>484.3</v>
      </c>
      <c r="CR299">
        <v>477.5</v>
      </c>
      <c r="CS299">
        <v>470.7</v>
      </c>
      <c r="CT299">
        <v>648.5</v>
      </c>
      <c r="CU299">
        <v>555.20000000000005</v>
      </c>
      <c r="CV299">
        <v>513.9</v>
      </c>
      <c r="CW299">
        <v>489.8</v>
      </c>
      <c r="CX299">
        <v>470</v>
      </c>
      <c r="CY299">
        <v>455.6</v>
      </c>
      <c r="CZ299">
        <v>442.1</v>
      </c>
      <c r="DA299">
        <v>650.20000000000005</v>
      </c>
      <c r="DB299">
        <v>546</v>
      </c>
      <c r="DC299">
        <v>500.9</v>
      </c>
      <c r="DD299">
        <v>477.6</v>
      </c>
      <c r="DE299">
        <v>465.5</v>
      </c>
      <c r="DF299">
        <v>449.1</v>
      </c>
      <c r="DG299">
        <v>419.4</v>
      </c>
      <c r="DH299">
        <v>643.5</v>
      </c>
      <c r="DI299">
        <v>536.20000000000005</v>
      </c>
      <c r="DJ299">
        <v>491.3</v>
      </c>
      <c r="DK299">
        <v>460.6</v>
      </c>
      <c r="DL299">
        <v>434.6</v>
      </c>
      <c r="DM299">
        <v>415.9</v>
      </c>
      <c r="DN299">
        <v>391.4</v>
      </c>
      <c r="DO299">
        <v>663.7</v>
      </c>
      <c r="DP299">
        <v>548</v>
      </c>
      <c r="DQ299">
        <v>497.1</v>
      </c>
      <c r="DR299">
        <v>464.5</v>
      </c>
      <c r="DS299">
        <v>436.1</v>
      </c>
      <c r="DT299">
        <v>409.1</v>
      </c>
      <c r="DU299">
        <v>363.6</v>
      </c>
      <c r="DV299">
        <v>736.3</v>
      </c>
      <c r="DW299">
        <v>592.29999999999995</v>
      </c>
      <c r="DX299">
        <v>522</v>
      </c>
      <c r="DY299">
        <v>484.4</v>
      </c>
      <c r="DZ299">
        <v>453.8</v>
      </c>
      <c r="EA299">
        <v>426</v>
      </c>
      <c r="EB299">
        <v>368.7</v>
      </c>
      <c r="EC299">
        <v>877.5</v>
      </c>
      <c r="ED299">
        <v>686.5</v>
      </c>
      <c r="EE299">
        <v>579</v>
      </c>
      <c r="EF299">
        <v>518.79999999999995</v>
      </c>
      <c r="EG299">
        <v>484.5</v>
      </c>
      <c r="EH299">
        <v>456.1</v>
      </c>
      <c r="EI299">
        <v>403.4</v>
      </c>
      <c r="EJ299">
        <v>1013.2</v>
      </c>
      <c r="EK299">
        <v>792.8</v>
      </c>
      <c r="EL299">
        <v>668</v>
      </c>
      <c r="EM299">
        <v>589.9</v>
      </c>
      <c r="EN299">
        <v>538.9</v>
      </c>
      <c r="EO299">
        <v>501.4</v>
      </c>
      <c r="EP299">
        <v>447.8</v>
      </c>
      <c r="EQ299">
        <v>0.82169999999999999</v>
      </c>
      <c r="ER299">
        <v>1.0771999999999999</v>
      </c>
      <c r="ES299">
        <v>0.99619999999999997</v>
      </c>
      <c r="ET299">
        <v>0.53879999999999995</v>
      </c>
      <c r="EU299">
        <v>0.72840000000000005</v>
      </c>
      <c r="EV299">
        <v>0.83960000000000001</v>
      </c>
      <c r="EW299">
        <v>0</v>
      </c>
      <c r="EX299">
        <v>0</v>
      </c>
      <c r="EY299">
        <v>2024</v>
      </c>
      <c r="EZ299">
        <v>0.81269999999999998</v>
      </c>
      <c r="FA299">
        <v>738.2</v>
      </c>
      <c r="FB299" t="s">
        <v>6187</v>
      </c>
      <c r="FC299">
        <v>6.0129999999999999</v>
      </c>
      <c r="FD299">
        <v>2164</v>
      </c>
      <c r="FE299">
        <v>13.4</v>
      </c>
      <c r="FF299">
        <v>12.6</v>
      </c>
      <c r="FG299">
        <v>18</v>
      </c>
      <c r="FH299">
        <v>42</v>
      </c>
      <c r="FI299">
        <v>0</v>
      </c>
      <c r="FJ299">
        <v>872.1</v>
      </c>
      <c r="FK299">
        <v>677.2</v>
      </c>
      <c r="FL299">
        <v>602.29999999999995</v>
      </c>
      <c r="FM299">
        <v>1113.5999999999999</v>
      </c>
      <c r="FN299">
        <v>823.7</v>
      </c>
      <c r="FO299">
        <v>714.6</v>
      </c>
      <c r="FP299">
        <v>738.3</v>
      </c>
      <c r="FQ299">
        <v>685.6</v>
      </c>
      <c r="FR299">
        <v>0.81269999999999998</v>
      </c>
      <c r="FS299">
        <v>0.87509999999999999</v>
      </c>
      <c r="FT299">
        <v>689.9</v>
      </c>
      <c r="FU299">
        <v>567.6</v>
      </c>
      <c r="FV299">
        <v>534.9</v>
      </c>
      <c r="FW299">
        <v>41.9</v>
      </c>
      <c r="FX299">
        <v>177.5</v>
      </c>
      <c r="FY299">
        <v>876.6</v>
      </c>
      <c r="FZ299">
        <v>597.5</v>
      </c>
      <c r="GA299">
        <v>572</v>
      </c>
      <c r="GB299">
        <v>532.6</v>
      </c>
      <c r="GC299">
        <v>505.2</v>
      </c>
      <c r="GD299">
        <v>466.2</v>
      </c>
      <c r="GE299">
        <v>429.6</v>
      </c>
      <c r="GF299">
        <v>416.6</v>
      </c>
      <c r="GG299">
        <v>454.9</v>
      </c>
      <c r="GH299">
        <v>503.2</v>
      </c>
    </row>
    <row r="300" spans="1:190" x14ac:dyDescent="0.25">
      <c r="A300" t="s">
        <v>5653</v>
      </c>
      <c r="B300" t="s">
        <v>6523</v>
      </c>
      <c r="C300" t="s">
        <v>6524</v>
      </c>
      <c r="D300" t="s">
        <v>3060</v>
      </c>
      <c r="E300" t="s">
        <v>1966</v>
      </c>
      <c r="F300" t="s">
        <v>1477</v>
      </c>
      <c r="G300" t="s">
        <v>1057</v>
      </c>
      <c r="H300">
        <v>2001</v>
      </c>
      <c r="I300" t="s">
        <v>5540</v>
      </c>
      <c r="J300" t="s">
        <v>5540</v>
      </c>
      <c r="K300" t="s">
        <v>924</v>
      </c>
      <c r="L300" t="s">
        <v>1698</v>
      </c>
      <c r="M300" t="s">
        <v>1781</v>
      </c>
      <c r="N300">
        <v>572</v>
      </c>
      <c r="O300" s="96">
        <v>45382.875347222223</v>
      </c>
      <c r="P300">
        <v>9.44</v>
      </c>
      <c r="Q300">
        <v>8.8650000000000002</v>
      </c>
      <c r="R300">
        <v>2.028</v>
      </c>
      <c r="S300">
        <v>3.33</v>
      </c>
      <c r="T300">
        <v>4469</v>
      </c>
      <c r="U300">
        <v>0</v>
      </c>
      <c r="V300">
        <v>0.36</v>
      </c>
      <c r="W300">
        <v>684</v>
      </c>
      <c r="X300">
        <v>0.80520000000000003</v>
      </c>
      <c r="Y300">
        <v>745.2</v>
      </c>
      <c r="Z300">
        <v>0.99099999999999999</v>
      </c>
      <c r="AA300">
        <v>605.4</v>
      </c>
      <c r="AB300">
        <v>1150</v>
      </c>
      <c r="AC300">
        <v>917.5</v>
      </c>
      <c r="AD300">
        <v>790.7</v>
      </c>
      <c r="AE300">
        <v>709.6</v>
      </c>
      <c r="AF300">
        <v>659</v>
      </c>
      <c r="AG300">
        <v>630</v>
      </c>
      <c r="AH300">
        <v>601.79999999999995</v>
      </c>
      <c r="AI300">
        <v>0</v>
      </c>
      <c r="AJ300">
        <v>0</v>
      </c>
      <c r="AK300">
        <v>0</v>
      </c>
      <c r="AL300">
        <v>0</v>
      </c>
      <c r="AM300">
        <v>0</v>
      </c>
      <c r="AN300">
        <v>0</v>
      </c>
      <c r="AO300">
        <v>0</v>
      </c>
      <c r="AP300">
        <v>881.2</v>
      </c>
      <c r="AQ300">
        <v>716.7</v>
      </c>
      <c r="AR300">
        <v>631.20000000000005</v>
      </c>
      <c r="AS300">
        <v>581.5</v>
      </c>
      <c r="AT300">
        <v>551.4</v>
      </c>
      <c r="AU300">
        <v>532.70000000000005</v>
      </c>
      <c r="AV300">
        <v>509.5</v>
      </c>
      <c r="AW300">
        <v>0</v>
      </c>
      <c r="AX300">
        <v>0</v>
      </c>
      <c r="AY300">
        <v>0</v>
      </c>
      <c r="AZ300">
        <v>0</v>
      </c>
      <c r="BA300">
        <v>0</v>
      </c>
      <c r="BB300">
        <v>0</v>
      </c>
      <c r="BC300">
        <v>0</v>
      </c>
      <c r="BD300">
        <v>1146.4000000000001</v>
      </c>
      <c r="BE300">
        <v>861.3</v>
      </c>
      <c r="BF300">
        <v>711.8</v>
      </c>
      <c r="BG300">
        <v>620.70000000000005</v>
      </c>
      <c r="BH300">
        <v>571.79999999999995</v>
      </c>
      <c r="BI300">
        <v>538.29999999999995</v>
      </c>
      <c r="BJ300">
        <v>489.3</v>
      </c>
      <c r="BK300">
        <v>43.4</v>
      </c>
      <c r="BL300">
        <v>41.5</v>
      </c>
      <c r="BM300">
        <v>40.1</v>
      </c>
      <c r="BN300">
        <v>38.799999999999997</v>
      </c>
      <c r="BO300">
        <v>37.700000000000003</v>
      </c>
      <c r="BP300">
        <v>37.299999999999997</v>
      </c>
      <c r="BQ300">
        <v>37.1</v>
      </c>
      <c r="BR300">
        <v>145.69999999999999</v>
      </c>
      <c r="BS300">
        <v>150.1</v>
      </c>
      <c r="BT300">
        <v>153.19999999999999</v>
      </c>
      <c r="BU300">
        <v>158.19999999999999</v>
      </c>
      <c r="BV300">
        <v>170.9</v>
      </c>
      <c r="BW300">
        <v>177.7</v>
      </c>
      <c r="BX300">
        <v>179</v>
      </c>
      <c r="BY300">
        <v>1186.7</v>
      </c>
      <c r="BZ300">
        <v>967.9</v>
      </c>
      <c r="CA300">
        <v>852.2</v>
      </c>
      <c r="CB300">
        <v>779.5</v>
      </c>
      <c r="CC300">
        <v>740.2</v>
      </c>
      <c r="CD300">
        <v>723.8</v>
      </c>
      <c r="CE300">
        <v>714.7</v>
      </c>
      <c r="CF300">
        <v>779.4</v>
      </c>
      <c r="CG300">
        <v>650.6</v>
      </c>
      <c r="CH300">
        <v>584.5</v>
      </c>
      <c r="CI300">
        <v>549.6</v>
      </c>
      <c r="CJ300">
        <v>530.79999999999995</v>
      </c>
      <c r="CK300">
        <v>521.1</v>
      </c>
      <c r="CL300">
        <v>514.5</v>
      </c>
      <c r="CM300">
        <v>741.3</v>
      </c>
      <c r="CN300">
        <v>623.6</v>
      </c>
      <c r="CO300">
        <v>566</v>
      </c>
      <c r="CP300">
        <v>536.70000000000005</v>
      </c>
      <c r="CQ300">
        <v>519.29999999999995</v>
      </c>
      <c r="CR300">
        <v>508.7</v>
      </c>
      <c r="CS300">
        <v>500</v>
      </c>
      <c r="CT300">
        <v>705.3</v>
      </c>
      <c r="CU300">
        <v>591.6</v>
      </c>
      <c r="CV300">
        <v>541.5</v>
      </c>
      <c r="CW300">
        <v>517.9</v>
      </c>
      <c r="CX300">
        <v>505.1</v>
      </c>
      <c r="CY300">
        <v>494.6</v>
      </c>
      <c r="CZ300">
        <v>477.3</v>
      </c>
      <c r="DA300">
        <v>677.9</v>
      </c>
      <c r="DB300">
        <v>570.79999999999995</v>
      </c>
      <c r="DC300">
        <v>525.70000000000005</v>
      </c>
      <c r="DD300">
        <v>501.9</v>
      </c>
      <c r="DE300">
        <v>484.8</v>
      </c>
      <c r="DF300">
        <v>472.2</v>
      </c>
      <c r="DG300">
        <v>458.2</v>
      </c>
      <c r="DH300">
        <v>702.2</v>
      </c>
      <c r="DI300">
        <v>583.4</v>
      </c>
      <c r="DJ300">
        <v>528.29999999999995</v>
      </c>
      <c r="DK300">
        <v>500.1</v>
      </c>
      <c r="DL300">
        <v>478.5</v>
      </c>
      <c r="DM300">
        <v>460.4</v>
      </c>
      <c r="DN300">
        <v>430.5</v>
      </c>
      <c r="DO300">
        <v>731.5</v>
      </c>
      <c r="DP300">
        <v>599.70000000000005</v>
      </c>
      <c r="DQ300">
        <v>536.4</v>
      </c>
      <c r="DR300">
        <v>505.2</v>
      </c>
      <c r="DS300">
        <v>482.3</v>
      </c>
      <c r="DT300">
        <v>462.3</v>
      </c>
      <c r="DU300">
        <v>425.8</v>
      </c>
      <c r="DV300">
        <v>816.3</v>
      </c>
      <c r="DW300">
        <v>658.2</v>
      </c>
      <c r="DX300">
        <v>570.4</v>
      </c>
      <c r="DY300">
        <v>526</v>
      </c>
      <c r="DZ300">
        <v>499.2</v>
      </c>
      <c r="EA300">
        <v>476.3</v>
      </c>
      <c r="EB300">
        <v>435.8</v>
      </c>
      <c r="EC300">
        <v>964.3</v>
      </c>
      <c r="ED300">
        <v>751.1</v>
      </c>
      <c r="EE300">
        <v>633.4</v>
      </c>
      <c r="EF300">
        <v>562.70000000000005</v>
      </c>
      <c r="EG300">
        <v>524.20000000000005</v>
      </c>
      <c r="EH300">
        <v>499.5</v>
      </c>
      <c r="EI300">
        <v>458.2</v>
      </c>
      <c r="EJ300">
        <v>1113.5</v>
      </c>
      <c r="EK300">
        <v>867.2</v>
      </c>
      <c r="EL300">
        <v>729.2</v>
      </c>
      <c r="EM300">
        <v>639.70000000000005</v>
      </c>
      <c r="EN300">
        <v>577.9</v>
      </c>
      <c r="EO300">
        <v>536.20000000000005</v>
      </c>
      <c r="EP300">
        <v>488.8</v>
      </c>
      <c r="EQ300">
        <v>0.751</v>
      </c>
      <c r="ER300">
        <v>0.997</v>
      </c>
      <c r="ES300">
        <v>1.085</v>
      </c>
      <c r="ET300">
        <v>0.58460000000000001</v>
      </c>
      <c r="EU300">
        <v>0.79049999999999998</v>
      </c>
      <c r="EV300">
        <v>0.90180000000000005</v>
      </c>
      <c r="EW300">
        <v>0</v>
      </c>
      <c r="EX300">
        <v>0</v>
      </c>
      <c r="EY300">
        <v>2024</v>
      </c>
      <c r="EZ300">
        <v>0.88390000000000002</v>
      </c>
      <c r="FA300">
        <v>678.8</v>
      </c>
      <c r="FB300" t="s">
        <v>6774</v>
      </c>
      <c r="FC300">
        <v>6.7779999999999996</v>
      </c>
      <c r="FD300">
        <v>1737</v>
      </c>
      <c r="FE300">
        <v>12.9</v>
      </c>
      <c r="FF300">
        <v>18.399999999999999</v>
      </c>
      <c r="FG300">
        <v>12.3</v>
      </c>
      <c r="FH300">
        <v>45</v>
      </c>
      <c r="FI300">
        <v>40.1</v>
      </c>
      <c r="FJ300">
        <v>799.1</v>
      </c>
      <c r="FK300">
        <v>622.5</v>
      </c>
      <c r="FL300">
        <v>553</v>
      </c>
      <c r="FM300">
        <v>1026.3</v>
      </c>
      <c r="FN300">
        <v>759</v>
      </c>
      <c r="FO300">
        <v>665.3</v>
      </c>
      <c r="FP300">
        <v>680.9</v>
      </c>
      <c r="FQ300">
        <v>630.1</v>
      </c>
      <c r="FR300">
        <v>0.88109999999999999</v>
      </c>
      <c r="FS300">
        <v>0.95230000000000004</v>
      </c>
      <c r="FT300">
        <v>591.9</v>
      </c>
      <c r="FU300">
        <v>494.5</v>
      </c>
      <c r="FV300">
        <v>468.2</v>
      </c>
      <c r="FW300">
        <v>39.700000000000003</v>
      </c>
      <c r="FX300">
        <v>143.80000000000001</v>
      </c>
      <c r="FY300">
        <v>808.2</v>
      </c>
      <c r="FZ300">
        <v>565.1</v>
      </c>
      <c r="GA300">
        <v>542.20000000000005</v>
      </c>
      <c r="GB300">
        <v>503.2</v>
      </c>
      <c r="GC300">
        <v>463.7</v>
      </c>
      <c r="GD300">
        <v>407</v>
      </c>
      <c r="GE300">
        <v>355.9</v>
      </c>
      <c r="GF300">
        <v>291.39999999999998</v>
      </c>
      <c r="GG300">
        <v>325.3</v>
      </c>
      <c r="GH300">
        <v>375.7</v>
      </c>
    </row>
    <row r="301" spans="1:190" x14ac:dyDescent="0.25">
      <c r="A301" t="s">
        <v>5615</v>
      </c>
      <c r="B301" t="s">
        <v>6259</v>
      </c>
      <c r="C301" t="s">
        <v>1217</v>
      </c>
      <c r="D301" t="s">
        <v>1218</v>
      </c>
      <c r="E301" t="s">
        <v>2109</v>
      </c>
      <c r="F301" t="s">
        <v>1477</v>
      </c>
      <c r="G301" t="s">
        <v>1219</v>
      </c>
      <c r="H301">
        <v>2003</v>
      </c>
      <c r="I301" t="s">
        <v>5616</v>
      </c>
      <c r="J301" t="s">
        <v>5540</v>
      </c>
      <c r="K301" t="s">
        <v>924</v>
      </c>
      <c r="L301" t="s">
        <v>1698</v>
      </c>
      <c r="M301" t="s">
        <v>1781</v>
      </c>
      <c r="N301">
        <v>460</v>
      </c>
      <c r="O301" s="96">
        <v>45382.873842592591</v>
      </c>
      <c r="P301">
        <v>10.45</v>
      </c>
      <c r="Q301">
        <v>9.9139999999999997</v>
      </c>
      <c r="R301">
        <v>2.1459999999999999</v>
      </c>
      <c r="S301">
        <v>3.48</v>
      </c>
      <c r="T301">
        <v>5824</v>
      </c>
      <c r="U301">
        <v>0</v>
      </c>
      <c r="V301">
        <v>0.36</v>
      </c>
      <c r="W301">
        <v>665.9</v>
      </c>
      <c r="X301">
        <v>0.82430000000000003</v>
      </c>
      <c r="Y301">
        <v>727.9</v>
      </c>
      <c r="Z301">
        <v>1.018</v>
      </c>
      <c r="AA301">
        <v>589.4</v>
      </c>
      <c r="AB301">
        <v>1116</v>
      </c>
      <c r="AC301">
        <v>889.8</v>
      </c>
      <c r="AD301">
        <v>766.9</v>
      </c>
      <c r="AE301">
        <v>692.9</v>
      </c>
      <c r="AF301">
        <v>649.4</v>
      </c>
      <c r="AG301">
        <v>622</v>
      </c>
      <c r="AH301">
        <v>595</v>
      </c>
      <c r="AI301">
        <v>0</v>
      </c>
      <c r="AJ301">
        <v>0</v>
      </c>
      <c r="AK301">
        <v>0</v>
      </c>
      <c r="AL301">
        <v>0</v>
      </c>
      <c r="AM301">
        <v>0</v>
      </c>
      <c r="AN301">
        <v>0</v>
      </c>
      <c r="AO301">
        <v>0</v>
      </c>
      <c r="AP301">
        <v>859.5</v>
      </c>
      <c r="AQ301">
        <v>698.1</v>
      </c>
      <c r="AR301">
        <v>612.79999999999995</v>
      </c>
      <c r="AS301">
        <v>564.9</v>
      </c>
      <c r="AT301">
        <v>538</v>
      </c>
      <c r="AU301">
        <v>520.20000000000005</v>
      </c>
      <c r="AV301">
        <v>498.7</v>
      </c>
      <c r="AW301">
        <v>0</v>
      </c>
      <c r="AX301">
        <v>0</v>
      </c>
      <c r="AY301">
        <v>0</v>
      </c>
      <c r="AZ301">
        <v>0</v>
      </c>
      <c r="BA301">
        <v>0</v>
      </c>
      <c r="BB301">
        <v>0</v>
      </c>
      <c r="BC301">
        <v>0</v>
      </c>
      <c r="BD301">
        <v>1113.3</v>
      </c>
      <c r="BE301">
        <v>836.7</v>
      </c>
      <c r="BF301">
        <v>690.5</v>
      </c>
      <c r="BG301">
        <v>603.5</v>
      </c>
      <c r="BH301">
        <v>558.6</v>
      </c>
      <c r="BI301">
        <v>525.5</v>
      </c>
      <c r="BJ301">
        <v>475.2</v>
      </c>
      <c r="BK301">
        <v>43.4</v>
      </c>
      <c r="BL301">
        <v>41</v>
      </c>
      <c r="BM301">
        <v>39.700000000000003</v>
      </c>
      <c r="BN301">
        <v>39.1</v>
      </c>
      <c r="BO301">
        <v>38.799999999999997</v>
      </c>
      <c r="BP301">
        <v>38.5</v>
      </c>
      <c r="BQ301">
        <v>38.799999999999997</v>
      </c>
      <c r="BR301">
        <v>145.30000000000001</v>
      </c>
      <c r="BS301">
        <v>149</v>
      </c>
      <c r="BT301">
        <v>152.4</v>
      </c>
      <c r="BU301">
        <v>155.9</v>
      </c>
      <c r="BV301">
        <v>165.1</v>
      </c>
      <c r="BW301">
        <v>175.8</v>
      </c>
      <c r="BX301">
        <v>178.3</v>
      </c>
      <c r="BY301">
        <v>1143.0999999999999</v>
      </c>
      <c r="BZ301">
        <v>933.7</v>
      </c>
      <c r="CA301">
        <v>824.2</v>
      </c>
      <c r="CB301">
        <v>763.9</v>
      </c>
      <c r="CC301">
        <v>737.2</v>
      </c>
      <c r="CD301">
        <v>726.1</v>
      </c>
      <c r="CE301">
        <v>722.7</v>
      </c>
      <c r="CF301">
        <v>750.5</v>
      </c>
      <c r="CG301">
        <v>630</v>
      </c>
      <c r="CH301">
        <v>565.79999999999995</v>
      </c>
      <c r="CI301">
        <v>531.70000000000005</v>
      </c>
      <c r="CJ301">
        <v>515.9</v>
      </c>
      <c r="CK301">
        <v>509.6</v>
      </c>
      <c r="CL301">
        <v>505.6</v>
      </c>
      <c r="CM301">
        <v>712.8</v>
      </c>
      <c r="CN301">
        <v>604</v>
      </c>
      <c r="CO301">
        <v>546.6</v>
      </c>
      <c r="CP301">
        <v>516.6</v>
      </c>
      <c r="CQ301">
        <v>501.4</v>
      </c>
      <c r="CR301">
        <v>494.1</v>
      </c>
      <c r="CS301">
        <v>489</v>
      </c>
      <c r="CT301">
        <v>690.9</v>
      </c>
      <c r="CU301">
        <v>586.1</v>
      </c>
      <c r="CV301">
        <v>532</v>
      </c>
      <c r="CW301">
        <v>504.1</v>
      </c>
      <c r="CX301">
        <v>487.3</v>
      </c>
      <c r="CY301">
        <v>475.9</v>
      </c>
      <c r="CZ301">
        <v>464.4</v>
      </c>
      <c r="DA301">
        <v>698.7</v>
      </c>
      <c r="DB301">
        <v>580</v>
      </c>
      <c r="DC301">
        <v>521.6</v>
      </c>
      <c r="DD301">
        <v>495.4</v>
      </c>
      <c r="DE301">
        <v>483.7</v>
      </c>
      <c r="DF301">
        <v>468.5</v>
      </c>
      <c r="DG301">
        <v>445.4</v>
      </c>
      <c r="DH301">
        <v>687.6</v>
      </c>
      <c r="DI301">
        <v>566.1</v>
      </c>
      <c r="DJ301">
        <v>508.8</v>
      </c>
      <c r="DK301">
        <v>480</v>
      </c>
      <c r="DL301">
        <v>458.8</v>
      </c>
      <c r="DM301">
        <v>442</v>
      </c>
      <c r="DN301">
        <v>423.7</v>
      </c>
      <c r="DO301">
        <v>711.2</v>
      </c>
      <c r="DP301">
        <v>580.4</v>
      </c>
      <c r="DQ301">
        <v>515.29999999999995</v>
      </c>
      <c r="DR301">
        <v>483</v>
      </c>
      <c r="DS301">
        <v>459.9</v>
      </c>
      <c r="DT301">
        <v>439.2</v>
      </c>
      <c r="DU301">
        <v>406.1</v>
      </c>
      <c r="DV301">
        <v>795.4</v>
      </c>
      <c r="DW301">
        <v>638</v>
      </c>
      <c r="DX301">
        <v>550.5</v>
      </c>
      <c r="DY301">
        <v>503.7</v>
      </c>
      <c r="DZ301">
        <v>476</v>
      </c>
      <c r="EA301">
        <v>452.3</v>
      </c>
      <c r="EB301">
        <v>409.9</v>
      </c>
      <c r="EC301">
        <v>943</v>
      </c>
      <c r="ED301">
        <v>732.6</v>
      </c>
      <c r="EE301">
        <v>615.79999999999995</v>
      </c>
      <c r="EF301">
        <v>544</v>
      </c>
      <c r="EG301">
        <v>502.9</v>
      </c>
      <c r="EH301">
        <v>477</v>
      </c>
      <c r="EI301">
        <v>433.6</v>
      </c>
      <c r="EJ301">
        <v>1088.9000000000001</v>
      </c>
      <c r="EK301">
        <v>845.9</v>
      </c>
      <c r="EL301">
        <v>709.7</v>
      </c>
      <c r="EM301">
        <v>621.79999999999995</v>
      </c>
      <c r="EN301">
        <v>561.5</v>
      </c>
      <c r="EO301">
        <v>518</v>
      </c>
      <c r="EP301">
        <v>467.4</v>
      </c>
      <c r="EQ301">
        <v>0.77039999999999997</v>
      </c>
      <c r="ER301">
        <v>1.0251999999999999</v>
      </c>
      <c r="ES301">
        <v>1.1483000000000001</v>
      </c>
      <c r="ET301">
        <v>0.62739999999999996</v>
      </c>
      <c r="EU301">
        <v>0.85060000000000002</v>
      </c>
      <c r="EV301">
        <v>0.97289999999999999</v>
      </c>
      <c r="EW301">
        <v>0</v>
      </c>
      <c r="EX301">
        <v>0</v>
      </c>
      <c r="EY301">
        <v>2024</v>
      </c>
      <c r="EZ301">
        <v>0.94669999999999999</v>
      </c>
      <c r="FA301">
        <v>633.79999999999995</v>
      </c>
      <c r="FB301" t="s">
        <v>6973</v>
      </c>
      <c r="FC301">
        <v>8.5860000000000003</v>
      </c>
      <c r="FD301">
        <v>6286</v>
      </c>
      <c r="FE301">
        <v>26.2</v>
      </c>
      <c r="FF301">
        <v>30.4</v>
      </c>
      <c r="FG301">
        <v>43.5</v>
      </c>
      <c r="FH301">
        <v>73</v>
      </c>
      <c r="FI301">
        <v>0</v>
      </c>
      <c r="FJ301">
        <v>745.1</v>
      </c>
      <c r="FK301">
        <v>579.5</v>
      </c>
      <c r="FL301">
        <v>522.5</v>
      </c>
      <c r="FM301">
        <v>956.3</v>
      </c>
      <c r="FN301">
        <v>705.4</v>
      </c>
      <c r="FO301">
        <v>616.70000000000005</v>
      </c>
      <c r="FP301">
        <v>624.70000000000005</v>
      </c>
      <c r="FQ301">
        <v>597.29999999999995</v>
      </c>
      <c r="FR301">
        <v>0.96050000000000002</v>
      </c>
      <c r="FS301">
        <v>1.0045999999999999</v>
      </c>
      <c r="FT301">
        <v>584.20000000000005</v>
      </c>
      <c r="FU301">
        <v>493.1</v>
      </c>
      <c r="FV301">
        <v>471.1</v>
      </c>
      <c r="FW301">
        <v>39.200000000000003</v>
      </c>
      <c r="FX301">
        <v>178.6</v>
      </c>
      <c r="FY301">
        <v>719.6</v>
      </c>
      <c r="FZ301">
        <v>509</v>
      </c>
      <c r="GA301">
        <v>493.3</v>
      </c>
      <c r="GB301">
        <v>467.7</v>
      </c>
      <c r="GC301">
        <v>446.8</v>
      </c>
      <c r="GD301">
        <v>422.3</v>
      </c>
      <c r="GE301">
        <v>399.5</v>
      </c>
      <c r="GF301">
        <v>390.7</v>
      </c>
      <c r="GG301">
        <v>416.8</v>
      </c>
      <c r="GH301">
        <v>448.7</v>
      </c>
    </row>
    <row r="302" spans="1:190" x14ac:dyDescent="0.25">
      <c r="A302" t="s">
        <v>5575</v>
      </c>
      <c r="B302" t="s">
        <v>6094</v>
      </c>
      <c r="C302" t="s">
        <v>2111</v>
      </c>
      <c r="D302" t="s">
        <v>2112</v>
      </c>
      <c r="E302" t="s">
        <v>1583</v>
      </c>
      <c r="F302" t="s">
        <v>1477</v>
      </c>
      <c r="G302" t="s">
        <v>1057</v>
      </c>
      <c r="H302">
        <v>1994</v>
      </c>
      <c r="I302" t="s">
        <v>5540</v>
      </c>
      <c r="J302" t="s">
        <v>5540</v>
      </c>
      <c r="K302" t="s">
        <v>924</v>
      </c>
      <c r="L302" t="s">
        <v>1698</v>
      </c>
      <c r="M302" t="s">
        <v>1781</v>
      </c>
      <c r="N302">
        <v>580</v>
      </c>
      <c r="O302" s="96">
        <v>45407.419710648152</v>
      </c>
      <c r="P302">
        <v>11.121</v>
      </c>
      <c r="Q302">
        <v>10.02</v>
      </c>
      <c r="R302">
        <v>2.0569999999999999</v>
      </c>
      <c r="S302">
        <v>3.49</v>
      </c>
      <c r="T302">
        <v>6617</v>
      </c>
      <c r="U302">
        <v>0</v>
      </c>
      <c r="V302">
        <v>0.35</v>
      </c>
      <c r="W302">
        <v>646.1</v>
      </c>
      <c r="X302">
        <v>0.85129999999999995</v>
      </c>
      <c r="Y302">
        <v>704.8</v>
      </c>
      <c r="Z302">
        <v>1.0471999999999999</v>
      </c>
      <c r="AA302">
        <v>572.9</v>
      </c>
      <c r="AB302">
        <v>1079.5999999999999</v>
      </c>
      <c r="AC302">
        <v>859.7</v>
      </c>
      <c r="AD302">
        <v>740.7</v>
      </c>
      <c r="AE302">
        <v>671</v>
      </c>
      <c r="AF302">
        <v>630.4</v>
      </c>
      <c r="AG302">
        <v>604.1</v>
      </c>
      <c r="AH302">
        <v>577.70000000000005</v>
      </c>
      <c r="AI302">
        <v>0</v>
      </c>
      <c r="AJ302">
        <v>0</v>
      </c>
      <c r="AK302">
        <v>0</v>
      </c>
      <c r="AL302">
        <v>0</v>
      </c>
      <c r="AM302">
        <v>0</v>
      </c>
      <c r="AN302">
        <v>0</v>
      </c>
      <c r="AO302">
        <v>0</v>
      </c>
      <c r="AP302">
        <v>828.3</v>
      </c>
      <c r="AQ302">
        <v>672.9</v>
      </c>
      <c r="AR302">
        <v>593.1</v>
      </c>
      <c r="AS302">
        <v>550</v>
      </c>
      <c r="AT302">
        <v>525.9</v>
      </c>
      <c r="AU302">
        <v>509.7</v>
      </c>
      <c r="AV302">
        <v>489.5</v>
      </c>
      <c r="AW302">
        <v>0</v>
      </c>
      <c r="AX302">
        <v>0</v>
      </c>
      <c r="AY302">
        <v>0</v>
      </c>
      <c r="AZ302">
        <v>0</v>
      </c>
      <c r="BA302">
        <v>0</v>
      </c>
      <c r="BB302">
        <v>0</v>
      </c>
      <c r="BC302">
        <v>0</v>
      </c>
      <c r="BD302">
        <v>1079.0999999999999</v>
      </c>
      <c r="BE302">
        <v>808.7</v>
      </c>
      <c r="BF302">
        <v>667.9</v>
      </c>
      <c r="BG302">
        <v>586.70000000000005</v>
      </c>
      <c r="BH302">
        <v>545.79999999999995</v>
      </c>
      <c r="BI302">
        <v>515.4</v>
      </c>
      <c r="BJ302">
        <v>469.1</v>
      </c>
      <c r="BK302">
        <v>43.8</v>
      </c>
      <c r="BL302">
        <v>41.4</v>
      </c>
      <c r="BM302">
        <v>40</v>
      </c>
      <c r="BN302">
        <v>39.1</v>
      </c>
      <c r="BO302">
        <v>38.4</v>
      </c>
      <c r="BP302">
        <v>38.1</v>
      </c>
      <c r="BQ302">
        <v>38</v>
      </c>
      <c r="BR302">
        <v>144.19999999999999</v>
      </c>
      <c r="BS302">
        <v>148.69999999999999</v>
      </c>
      <c r="BT302">
        <v>152.1</v>
      </c>
      <c r="BU302">
        <v>156.6</v>
      </c>
      <c r="BV302">
        <v>167.3</v>
      </c>
      <c r="BW302">
        <v>177.2</v>
      </c>
      <c r="BX302">
        <v>179</v>
      </c>
      <c r="BY302">
        <v>1084.4000000000001</v>
      </c>
      <c r="BZ302">
        <v>886.1</v>
      </c>
      <c r="CA302">
        <v>783.6</v>
      </c>
      <c r="CB302">
        <v>731.3</v>
      </c>
      <c r="CC302">
        <v>709.3</v>
      </c>
      <c r="CD302">
        <v>698</v>
      </c>
      <c r="CE302">
        <v>690.9</v>
      </c>
      <c r="CF302">
        <v>708.5</v>
      </c>
      <c r="CG302">
        <v>596.1</v>
      </c>
      <c r="CH302">
        <v>540</v>
      </c>
      <c r="CI302">
        <v>513.9</v>
      </c>
      <c r="CJ302">
        <v>501.7</v>
      </c>
      <c r="CK302">
        <v>496.3</v>
      </c>
      <c r="CL302">
        <v>491.4</v>
      </c>
      <c r="CM302">
        <v>672.4</v>
      </c>
      <c r="CN302">
        <v>572</v>
      </c>
      <c r="CO302">
        <v>524.4</v>
      </c>
      <c r="CP302">
        <v>501.3</v>
      </c>
      <c r="CQ302">
        <v>489.3</v>
      </c>
      <c r="CR302">
        <v>483.1</v>
      </c>
      <c r="CS302">
        <v>477.4</v>
      </c>
      <c r="CT302">
        <v>652</v>
      </c>
      <c r="CU302">
        <v>556.5</v>
      </c>
      <c r="CV302">
        <v>513.1</v>
      </c>
      <c r="CW302">
        <v>491</v>
      </c>
      <c r="CX302">
        <v>476.9</v>
      </c>
      <c r="CY302">
        <v>467.1</v>
      </c>
      <c r="CZ302">
        <v>456.4</v>
      </c>
      <c r="DA302">
        <v>668.2</v>
      </c>
      <c r="DB302">
        <v>558.70000000000005</v>
      </c>
      <c r="DC302">
        <v>507.5</v>
      </c>
      <c r="DD302">
        <v>484.5</v>
      </c>
      <c r="DE302">
        <v>473.5</v>
      </c>
      <c r="DF302">
        <v>460.4</v>
      </c>
      <c r="DG302">
        <v>440.9</v>
      </c>
      <c r="DH302">
        <v>669.4</v>
      </c>
      <c r="DI302">
        <v>550.79999999999995</v>
      </c>
      <c r="DJ302">
        <v>499.7</v>
      </c>
      <c r="DK302">
        <v>474.2</v>
      </c>
      <c r="DL302">
        <v>455.4</v>
      </c>
      <c r="DM302">
        <v>440.1</v>
      </c>
      <c r="DN302">
        <v>422.2</v>
      </c>
      <c r="DO302">
        <v>694.4</v>
      </c>
      <c r="DP302">
        <v>566.4</v>
      </c>
      <c r="DQ302">
        <v>506.9</v>
      </c>
      <c r="DR302">
        <v>478.2</v>
      </c>
      <c r="DS302">
        <v>458</v>
      </c>
      <c r="DT302">
        <v>440.2</v>
      </c>
      <c r="DU302">
        <v>409.6</v>
      </c>
      <c r="DV302">
        <v>781.1</v>
      </c>
      <c r="DW302">
        <v>625.1</v>
      </c>
      <c r="DX302">
        <v>540.29999999999995</v>
      </c>
      <c r="DY302">
        <v>497.7</v>
      </c>
      <c r="DZ302">
        <v>473</v>
      </c>
      <c r="EA302">
        <v>452.7</v>
      </c>
      <c r="EB302">
        <v>415.7</v>
      </c>
      <c r="EC302">
        <v>930.7</v>
      </c>
      <c r="ED302">
        <v>721.7</v>
      </c>
      <c r="EE302">
        <v>605.29999999999995</v>
      </c>
      <c r="EF302">
        <v>535.20000000000005</v>
      </c>
      <c r="EG302">
        <v>497.1</v>
      </c>
      <c r="EH302">
        <v>473.8</v>
      </c>
      <c r="EI302">
        <v>436.4</v>
      </c>
      <c r="EJ302">
        <v>1074.7</v>
      </c>
      <c r="EK302">
        <v>833.3</v>
      </c>
      <c r="EL302">
        <v>697.8</v>
      </c>
      <c r="EM302">
        <v>610.70000000000005</v>
      </c>
      <c r="EN302">
        <v>551.6</v>
      </c>
      <c r="EO302">
        <v>510.1</v>
      </c>
      <c r="EP302">
        <v>464.4</v>
      </c>
      <c r="EQ302">
        <v>0.7994</v>
      </c>
      <c r="ER302">
        <v>1.0552999999999999</v>
      </c>
      <c r="ES302">
        <v>1.3144</v>
      </c>
      <c r="ET302">
        <v>0.6704</v>
      </c>
      <c r="EU302">
        <v>0.93110000000000004</v>
      </c>
      <c r="EV302">
        <v>1.0866</v>
      </c>
      <c r="EW302">
        <v>0</v>
      </c>
      <c r="EX302">
        <v>0</v>
      </c>
      <c r="EY302">
        <v>2024</v>
      </c>
      <c r="EZ302">
        <v>1.0525</v>
      </c>
      <c r="FA302">
        <v>570.1</v>
      </c>
      <c r="FB302" t="s">
        <v>5985</v>
      </c>
      <c r="FC302">
        <v>10.776999999999999</v>
      </c>
      <c r="FD302">
        <v>10338</v>
      </c>
      <c r="FE302">
        <v>39.299999999999997</v>
      </c>
      <c r="FF302">
        <v>53</v>
      </c>
      <c r="FG302">
        <v>39.5</v>
      </c>
      <c r="FH302">
        <v>125</v>
      </c>
      <c r="FI302">
        <v>153.80000000000001</v>
      </c>
      <c r="FJ302">
        <v>689.7</v>
      </c>
      <c r="FK302">
        <v>518.29999999999995</v>
      </c>
      <c r="FL302">
        <v>456.5</v>
      </c>
      <c r="FM302">
        <v>895</v>
      </c>
      <c r="FN302">
        <v>644.4</v>
      </c>
      <c r="FO302">
        <v>552.20000000000005</v>
      </c>
      <c r="FP302">
        <v>569.70000000000005</v>
      </c>
      <c r="FQ302">
        <v>527.29999999999995</v>
      </c>
      <c r="FR302">
        <v>1.0532999999999999</v>
      </c>
      <c r="FS302">
        <v>1.1377999999999999</v>
      </c>
      <c r="FT302">
        <v>511.1</v>
      </c>
      <c r="FU302">
        <v>422.1</v>
      </c>
      <c r="FV302">
        <v>401.9</v>
      </c>
      <c r="FW302">
        <v>39.5</v>
      </c>
      <c r="FX302">
        <v>176.5</v>
      </c>
      <c r="FY302">
        <v>640.70000000000005</v>
      </c>
      <c r="FZ302">
        <v>444.5</v>
      </c>
      <c r="GA302">
        <v>428.8</v>
      </c>
      <c r="GB302">
        <v>401.5</v>
      </c>
      <c r="GC302">
        <v>376.7</v>
      </c>
      <c r="GD302">
        <v>354.8</v>
      </c>
      <c r="GE302">
        <v>330.3</v>
      </c>
      <c r="GF302">
        <v>297.7</v>
      </c>
      <c r="GG302">
        <v>345.7</v>
      </c>
      <c r="GH302">
        <v>381.5</v>
      </c>
    </row>
    <row r="303" spans="1:190" x14ac:dyDescent="0.25">
      <c r="A303" t="s">
        <v>5540</v>
      </c>
      <c r="B303" t="s">
        <v>7091</v>
      </c>
      <c r="C303" t="s">
        <v>2635</v>
      </c>
      <c r="D303" t="s">
        <v>2636</v>
      </c>
      <c r="E303" t="s">
        <v>1203</v>
      </c>
      <c r="F303" t="s">
        <v>1477</v>
      </c>
      <c r="G303" t="s">
        <v>7246</v>
      </c>
      <c r="H303">
        <v>1995</v>
      </c>
      <c r="I303" t="s">
        <v>5803</v>
      </c>
      <c r="J303" t="s">
        <v>5540</v>
      </c>
      <c r="K303" t="s">
        <v>924</v>
      </c>
      <c r="L303" t="s">
        <v>1698</v>
      </c>
      <c r="M303" t="s">
        <v>1781</v>
      </c>
      <c r="N303">
        <v>671</v>
      </c>
      <c r="O303" s="96">
        <v>45382.867939814816</v>
      </c>
      <c r="P303">
        <v>10.944000000000001</v>
      </c>
      <c r="Q303">
        <v>9.8940000000000001</v>
      </c>
      <c r="R303">
        <v>2.1070000000000002</v>
      </c>
      <c r="S303">
        <v>3.71</v>
      </c>
      <c r="T303">
        <v>6866</v>
      </c>
      <c r="U303">
        <v>0</v>
      </c>
      <c r="V303">
        <v>0.37</v>
      </c>
      <c r="W303">
        <v>663.2</v>
      </c>
      <c r="X303">
        <v>0.83079999999999998</v>
      </c>
      <c r="Y303">
        <v>722.2</v>
      </c>
      <c r="Z303">
        <v>1.0243</v>
      </c>
      <c r="AA303">
        <v>585.79999999999995</v>
      </c>
      <c r="AB303">
        <v>1122.3</v>
      </c>
      <c r="AC303">
        <v>894</v>
      </c>
      <c r="AD303">
        <v>769.2</v>
      </c>
      <c r="AE303">
        <v>688.8</v>
      </c>
      <c r="AF303">
        <v>635.79999999999995</v>
      </c>
      <c r="AG303">
        <v>603.29999999999995</v>
      </c>
      <c r="AH303">
        <v>574</v>
      </c>
      <c r="AI303">
        <v>0</v>
      </c>
      <c r="AJ303">
        <v>0</v>
      </c>
      <c r="AK303">
        <v>0</v>
      </c>
      <c r="AL303">
        <v>0</v>
      </c>
      <c r="AM303">
        <v>0</v>
      </c>
      <c r="AN303">
        <v>0</v>
      </c>
      <c r="AO303">
        <v>0</v>
      </c>
      <c r="AP303">
        <v>861.8</v>
      </c>
      <c r="AQ303">
        <v>699.1</v>
      </c>
      <c r="AR303">
        <v>612.9</v>
      </c>
      <c r="AS303">
        <v>562.1</v>
      </c>
      <c r="AT303">
        <v>530.5</v>
      </c>
      <c r="AU303">
        <v>510.9</v>
      </c>
      <c r="AV303">
        <v>488</v>
      </c>
      <c r="AW303">
        <v>0</v>
      </c>
      <c r="AX303">
        <v>0</v>
      </c>
      <c r="AY303">
        <v>0</v>
      </c>
      <c r="AZ303">
        <v>0</v>
      </c>
      <c r="BA303">
        <v>0</v>
      </c>
      <c r="BB303">
        <v>0</v>
      </c>
      <c r="BC303">
        <v>0</v>
      </c>
      <c r="BD303">
        <v>1117.8</v>
      </c>
      <c r="BE303">
        <v>839.3</v>
      </c>
      <c r="BF303">
        <v>691.5</v>
      </c>
      <c r="BG303">
        <v>600.29999999999995</v>
      </c>
      <c r="BH303">
        <v>550.29999999999995</v>
      </c>
      <c r="BI303">
        <v>516.79999999999995</v>
      </c>
      <c r="BJ303">
        <v>469.7</v>
      </c>
      <c r="BK303">
        <v>44.1</v>
      </c>
      <c r="BL303">
        <v>42.1</v>
      </c>
      <c r="BM303">
        <v>40.700000000000003</v>
      </c>
      <c r="BN303">
        <v>39.5</v>
      </c>
      <c r="BO303">
        <v>38.299999999999997</v>
      </c>
      <c r="BP303">
        <v>37.6</v>
      </c>
      <c r="BQ303">
        <v>37.299999999999997</v>
      </c>
      <c r="BR303">
        <v>145</v>
      </c>
      <c r="BS303">
        <v>149.6</v>
      </c>
      <c r="BT303">
        <v>153</v>
      </c>
      <c r="BU303">
        <v>157.19999999999999</v>
      </c>
      <c r="BV303">
        <v>168.2</v>
      </c>
      <c r="BW303">
        <v>176.8</v>
      </c>
      <c r="BX303">
        <v>179</v>
      </c>
      <c r="BY303">
        <v>1167.4000000000001</v>
      </c>
      <c r="BZ303">
        <v>949</v>
      </c>
      <c r="CA303">
        <v>832.8</v>
      </c>
      <c r="CB303">
        <v>758.4</v>
      </c>
      <c r="CC303">
        <v>712.9</v>
      </c>
      <c r="CD303">
        <v>690.2</v>
      </c>
      <c r="CE303">
        <v>678.3</v>
      </c>
      <c r="CF303">
        <v>760.3</v>
      </c>
      <c r="CG303">
        <v>633.4</v>
      </c>
      <c r="CH303">
        <v>565.9</v>
      </c>
      <c r="CI303">
        <v>528.4</v>
      </c>
      <c r="CJ303">
        <v>507.3</v>
      </c>
      <c r="CK303">
        <v>495.8</v>
      </c>
      <c r="CL303">
        <v>487.3</v>
      </c>
      <c r="CM303">
        <v>719.6</v>
      </c>
      <c r="CN303">
        <v>605.4</v>
      </c>
      <c r="CO303">
        <v>545.9</v>
      </c>
      <c r="CP303">
        <v>514.4</v>
      </c>
      <c r="CQ303">
        <v>496</v>
      </c>
      <c r="CR303">
        <v>484.4</v>
      </c>
      <c r="CS303">
        <v>473.8</v>
      </c>
      <c r="CT303">
        <v>695.8</v>
      </c>
      <c r="CU303">
        <v>587.4</v>
      </c>
      <c r="CV303">
        <v>531.70000000000005</v>
      </c>
      <c r="CW303">
        <v>503.1</v>
      </c>
      <c r="CX303">
        <v>485.6</v>
      </c>
      <c r="CY303">
        <v>472.3</v>
      </c>
      <c r="CZ303">
        <v>454.3</v>
      </c>
      <c r="DA303">
        <v>687.8</v>
      </c>
      <c r="DB303">
        <v>570.20000000000005</v>
      </c>
      <c r="DC303">
        <v>513.4</v>
      </c>
      <c r="DD303">
        <v>486.7</v>
      </c>
      <c r="DE303">
        <v>471.3</v>
      </c>
      <c r="DF303">
        <v>463.2</v>
      </c>
      <c r="DG303">
        <v>445</v>
      </c>
      <c r="DH303">
        <v>683.1</v>
      </c>
      <c r="DI303">
        <v>563.29999999999995</v>
      </c>
      <c r="DJ303">
        <v>507.1</v>
      </c>
      <c r="DK303">
        <v>479.3</v>
      </c>
      <c r="DL303">
        <v>459.3</v>
      </c>
      <c r="DM303">
        <v>442.5</v>
      </c>
      <c r="DN303">
        <v>419.2</v>
      </c>
      <c r="DO303">
        <v>706.8</v>
      </c>
      <c r="DP303">
        <v>579.79999999999995</v>
      </c>
      <c r="DQ303">
        <v>515.70000000000005</v>
      </c>
      <c r="DR303">
        <v>484.2</v>
      </c>
      <c r="DS303">
        <v>462.8</v>
      </c>
      <c r="DT303">
        <v>444.6</v>
      </c>
      <c r="DU303">
        <v>413.2</v>
      </c>
      <c r="DV303">
        <v>788.1</v>
      </c>
      <c r="DW303">
        <v>634.79999999999995</v>
      </c>
      <c r="DX303">
        <v>549.9</v>
      </c>
      <c r="DY303">
        <v>504.7</v>
      </c>
      <c r="DZ303">
        <v>478.6</v>
      </c>
      <c r="EA303">
        <v>457.8</v>
      </c>
      <c r="EB303">
        <v>421.9</v>
      </c>
      <c r="EC303">
        <v>933</v>
      </c>
      <c r="ED303">
        <v>726.5</v>
      </c>
      <c r="EE303">
        <v>612.9</v>
      </c>
      <c r="EF303">
        <v>543.1</v>
      </c>
      <c r="EG303">
        <v>503.5</v>
      </c>
      <c r="EH303">
        <v>479.2</v>
      </c>
      <c r="EI303">
        <v>441.6</v>
      </c>
      <c r="EJ303">
        <v>1077.3</v>
      </c>
      <c r="EK303">
        <v>838.9</v>
      </c>
      <c r="EL303">
        <v>705.6</v>
      </c>
      <c r="EM303">
        <v>619.1</v>
      </c>
      <c r="EN303">
        <v>558.70000000000005</v>
      </c>
      <c r="EO303">
        <v>516.4</v>
      </c>
      <c r="EP303">
        <v>469.7</v>
      </c>
      <c r="EQ303">
        <v>0.76880000000000004</v>
      </c>
      <c r="ER303">
        <v>1.03</v>
      </c>
      <c r="ES303">
        <v>1.216</v>
      </c>
      <c r="ET303">
        <v>0.65269999999999995</v>
      </c>
      <c r="EU303">
        <v>0.87960000000000005</v>
      </c>
      <c r="EV303">
        <v>1.0017</v>
      </c>
      <c r="EW303">
        <v>0</v>
      </c>
      <c r="EX303">
        <v>0</v>
      </c>
      <c r="EY303">
        <v>2024</v>
      </c>
      <c r="EZ303">
        <v>0.99450000000000005</v>
      </c>
      <c r="FA303">
        <v>603.29999999999995</v>
      </c>
      <c r="FB303" t="s">
        <v>5967</v>
      </c>
      <c r="FC303">
        <v>9.4649999999999999</v>
      </c>
      <c r="FD303">
        <v>7527</v>
      </c>
      <c r="FE303">
        <v>29.4</v>
      </c>
      <c r="FF303">
        <v>41.4</v>
      </c>
      <c r="FG303">
        <v>29.6</v>
      </c>
      <c r="FH303">
        <v>0</v>
      </c>
      <c r="FI303">
        <v>107.1</v>
      </c>
      <c r="FJ303">
        <v>711.7</v>
      </c>
      <c r="FK303">
        <v>550.1</v>
      </c>
      <c r="FL303">
        <v>493.4</v>
      </c>
      <c r="FM303">
        <v>919.3</v>
      </c>
      <c r="FN303">
        <v>682.1</v>
      </c>
      <c r="FO303">
        <v>599</v>
      </c>
      <c r="FP303">
        <v>600.9</v>
      </c>
      <c r="FQ303">
        <v>559.9</v>
      </c>
      <c r="FR303">
        <v>0.99839999999999995</v>
      </c>
      <c r="FS303">
        <v>1.0717000000000001</v>
      </c>
      <c r="FT303">
        <v>561.20000000000005</v>
      </c>
      <c r="FU303">
        <v>462</v>
      </c>
      <c r="FV303">
        <v>439.9</v>
      </c>
      <c r="FW303">
        <v>39.299999999999997</v>
      </c>
      <c r="FX303">
        <v>176.2</v>
      </c>
      <c r="FY303">
        <v>691.4</v>
      </c>
      <c r="FZ303">
        <v>480.9</v>
      </c>
      <c r="GA303">
        <v>464.6</v>
      </c>
      <c r="GB303">
        <v>436.9</v>
      </c>
      <c r="GC303">
        <v>412.2</v>
      </c>
      <c r="GD303">
        <v>375.5</v>
      </c>
      <c r="GE303">
        <v>357.5</v>
      </c>
      <c r="GF303">
        <v>338.5</v>
      </c>
      <c r="GG303">
        <v>396.5</v>
      </c>
      <c r="GH303">
        <v>431</v>
      </c>
    </row>
    <row r="304" spans="1:190" x14ac:dyDescent="0.25">
      <c r="A304" t="s">
        <v>5540</v>
      </c>
      <c r="B304" t="s">
        <v>6409</v>
      </c>
      <c r="C304" t="s">
        <v>3613</v>
      </c>
      <c r="D304" t="s">
        <v>3614</v>
      </c>
      <c r="E304" t="s">
        <v>3615</v>
      </c>
      <c r="F304" t="s">
        <v>1477</v>
      </c>
      <c r="G304" t="s">
        <v>1057</v>
      </c>
      <c r="H304">
        <v>1998</v>
      </c>
      <c r="I304" t="s">
        <v>5540</v>
      </c>
      <c r="J304" t="s">
        <v>5540</v>
      </c>
      <c r="K304" t="s">
        <v>924</v>
      </c>
      <c r="L304" t="s">
        <v>1698</v>
      </c>
      <c r="M304" t="s">
        <v>1781</v>
      </c>
      <c r="N304">
        <v>700</v>
      </c>
      <c r="O304" s="96">
        <v>45382.877685185187</v>
      </c>
      <c r="P304">
        <v>11.71</v>
      </c>
      <c r="Q304">
        <v>10.499000000000001</v>
      </c>
      <c r="R304">
        <v>2.4169999999999998</v>
      </c>
      <c r="S304">
        <v>3.94</v>
      </c>
      <c r="T304">
        <v>7284</v>
      </c>
      <c r="U304">
        <v>0</v>
      </c>
      <c r="V304">
        <v>0.28000000000000003</v>
      </c>
      <c r="W304">
        <v>617.70000000000005</v>
      </c>
      <c r="X304">
        <v>0.89319999999999999</v>
      </c>
      <c r="Y304">
        <v>671.7</v>
      </c>
      <c r="Z304">
        <v>1.095</v>
      </c>
      <c r="AA304">
        <v>547.9</v>
      </c>
      <c r="AB304">
        <v>1025.7</v>
      </c>
      <c r="AC304">
        <v>820.4</v>
      </c>
      <c r="AD304">
        <v>707.5</v>
      </c>
      <c r="AE304">
        <v>639.9</v>
      </c>
      <c r="AF304">
        <v>600.20000000000005</v>
      </c>
      <c r="AG304">
        <v>574.9</v>
      </c>
      <c r="AH304">
        <v>548</v>
      </c>
      <c r="AI304">
        <v>0</v>
      </c>
      <c r="AJ304">
        <v>0</v>
      </c>
      <c r="AK304">
        <v>0</v>
      </c>
      <c r="AL304">
        <v>0</v>
      </c>
      <c r="AM304">
        <v>0</v>
      </c>
      <c r="AN304">
        <v>0</v>
      </c>
      <c r="AO304">
        <v>0</v>
      </c>
      <c r="AP304">
        <v>789.6</v>
      </c>
      <c r="AQ304">
        <v>644.20000000000005</v>
      </c>
      <c r="AR304">
        <v>568.79999999999995</v>
      </c>
      <c r="AS304">
        <v>526.6</v>
      </c>
      <c r="AT304">
        <v>502.3</v>
      </c>
      <c r="AU304">
        <v>486</v>
      </c>
      <c r="AV304">
        <v>464.7</v>
      </c>
      <c r="AW304">
        <v>0</v>
      </c>
      <c r="AX304">
        <v>0</v>
      </c>
      <c r="AY304">
        <v>0</v>
      </c>
      <c r="AZ304">
        <v>0</v>
      </c>
      <c r="BA304">
        <v>0</v>
      </c>
      <c r="BB304">
        <v>0</v>
      </c>
      <c r="BC304">
        <v>0</v>
      </c>
      <c r="BD304">
        <v>1024.8</v>
      </c>
      <c r="BE304">
        <v>772.3</v>
      </c>
      <c r="BF304">
        <v>639.20000000000005</v>
      </c>
      <c r="BG304">
        <v>561</v>
      </c>
      <c r="BH304">
        <v>521</v>
      </c>
      <c r="BI304">
        <v>491.6</v>
      </c>
      <c r="BJ304">
        <v>446.2</v>
      </c>
      <c r="BK304">
        <v>43.3</v>
      </c>
      <c r="BL304">
        <v>40.799999999999997</v>
      </c>
      <c r="BM304">
        <v>39.200000000000003</v>
      </c>
      <c r="BN304">
        <v>37.9</v>
      </c>
      <c r="BO304">
        <v>37.1</v>
      </c>
      <c r="BP304">
        <v>36.700000000000003</v>
      </c>
      <c r="BQ304">
        <v>37.200000000000003</v>
      </c>
      <c r="BR304">
        <v>143.5</v>
      </c>
      <c r="BS304">
        <v>148.30000000000001</v>
      </c>
      <c r="BT304">
        <v>152</v>
      </c>
      <c r="BU304">
        <v>156.5</v>
      </c>
      <c r="BV304">
        <v>166</v>
      </c>
      <c r="BW304">
        <v>176.3</v>
      </c>
      <c r="BX304">
        <v>178.6</v>
      </c>
      <c r="BY304">
        <v>1034.4000000000001</v>
      </c>
      <c r="BZ304">
        <v>847</v>
      </c>
      <c r="CA304">
        <v>747.4</v>
      </c>
      <c r="CB304">
        <v>692.6</v>
      </c>
      <c r="CC304">
        <v>668</v>
      </c>
      <c r="CD304">
        <v>657.1</v>
      </c>
      <c r="CE304">
        <v>649.29999999999995</v>
      </c>
      <c r="CF304">
        <v>680.7</v>
      </c>
      <c r="CG304">
        <v>573.9</v>
      </c>
      <c r="CH304">
        <v>520.4</v>
      </c>
      <c r="CI304">
        <v>493.4</v>
      </c>
      <c r="CJ304">
        <v>480.3</v>
      </c>
      <c r="CK304">
        <v>474.2</v>
      </c>
      <c r="CL304">
        <v>468.6</v>
      </c>
      <c r="CM304">
        <v>647.4</v>
      </c>
      <c r="CN304">
        <v>552</v>
      </c>
      <c r="CO304">
        <v>506.2</v>
      </c>
      <c r="CP304">
        <v>482.6</v>
      </c>
      <c r="CQ304">
        <v>469.5</v>
      </c>
      <c r="CR304">
        <v>462</v>
      </c>
      <c r="CS304">
        <v>455.5</v>
      </c>
      <c r="CT304">
        <v>627.9</v>
      </c>
      <c r="CU304">
        <v>538</v>
      </c>
      <c r="CV304">
        <v>496</v>
      </c>
      <c r="CW304">
        <v>473.7</v>
      </c>
      <c r="CX304">
        <v>458.4</v>
      </c>
      <c r="CY304">
        <v>447.1</v>
      </c>
      <c r="CZ304">
        <v>434.7</v>
      </c>
      <c r="DA304">
        <v>642.20000000000005</v>
      </c>
      <c r="DB304">
        <v>536.79999999999995</v>
      </c>
      <c r="DC304">
        <v>488.5</v>
      </c>
      <c r="DD304">
        <v>465.9</v>
      </c>
      <c r="DE304">
        <v>454.7</v>
      </c>
      <c r="DF304">
        <v>441.8</v>
      </c>
      <c r="DG304">
        <v>419.8</v>
      </c>
      <c r="DH304">
        <v>639.70000000000005</v>
      </c>
      <c r="DI304">
        <v>529.4</v>
      </c>
      <c r="DJ304">
        <v>481.2</v>
      </c>
      <c r="DK304">
        <v>455.6</v>
      </c>
      <c r="DL304">
        <v>435.8</v>
      </c>
      <c r="DM304">
        <v>420.1</v>
      </c>
      <c r="DN304">
        <v>401.6</v>
      </c>
      <c r="DO304">
        <v>661.4</v>
      </c>
      <c r="DP304">
        <v>543.1</v>
      </c>
      <c r="DQ304">
        <v>488.1</v>
      </c>
      <c r="DR304">
        <v>459.8</v>
      </c>
      <c r="DS304">
        <v>438</v>
      </c>
      <c r="DT304">
        <v>419.3</v>
      </c>
      <c r="DU304">
        <v>388.2</v>
      </c>
      <c r="DV304">
        <v>738.9</v>
      </c>
      <c r="DW304">
        <v>594.4</v>
      </c>
      <c r="DX304">
        <v>518.20000000000005</v>
      </c>
      <c r="DY304">
        <v>478.8</v>
      </c>
      <c r="DZ304">
        <v>454.2</v>
      </c>
      <c r="EA304">
        <v>433</v>
      </c>
      <c r="EB304">
        <v>394.6</v>
      </c>
      <c r="EC304">
        <v>880.8</v>
      </c>
      <c r="ED304">
        <v>687.5</v>
      </c>
      <c r="EE304">
        <v>579.1</v>
      </c>
      <c r="EF304">
        <v>514.6</v>
      </c>
      <c r="EG304">
        <v>478.8</v>
      </c>
      <c r="EH304">
        <v>455.5</v>
      </c>
      <c r="EI304">
        <v>416.7</v>
      </c>
      <c r="EJ304">
        <v>1017</v>
      </c>
      <c r="EK304">
        <v>793.9</v>
      </c>
      <c r="EL304">
        <v>667.6</v>
      </c>
      <c r="EM304">
        <v>587.20000000000005</v>
      </c>
      <c r="EN304">
        <v>532.4</v>
      </c>
      <c r="EO304">
        <v>492.8</v>
      </c>
      <c r="EP304">
        <v>446.7</v>
      </c>
      <c r="EQ304">
        <v>0.83689999999999998</v>
      </c>
      <c r="ER304">
        <v>1.1021000000000001</v>
      </c>
      <c r="ES304">
        <v>1.2351000000000001</v>
      </c>
      <c r="ET304">
        <v>0.66639999999999999</v>
      </c>
      <c r="EU304">
        <v>0.8931</v>
      </c>
      <c r="EV304">
        <v>1.0096000000000001</v>
      </c>
      <c r="EW304">
        <v>0</v>
      </c>
      <c r="EX304">
        <v>0</v>
      </c>
      <c r="EY304">
        <v>2024</v>
      </c>
      <c r="EZ304">
        <v>1.0067999999999999</v>
      </c>
      <c r="FA304">
        <v>595.9</v>
      </c>
      <c r="FB304" t="s">
        <v>6234</v>
      </c>
      <c r="FC304">
        <v>8.9740000000000002</v>
      </c>
      <c r="FD304">
        <v>3750</v>
      </c>
      <c r="FE304">
        <v>20.399999999999999</v>
      </c>
      <c r="FF304">
        <v>31</v>
      </c>
      <c r="FG304">
        <v>22.6</v>
      </c>
      <c r="FH304">
        <v>0</v>
      </c>
      <c r="FI304">
        <v>73.099999999999994</v>
      </c>
      <c r="FJ304">
        <v>701.4</v>
      </c>
      <c r="FK304">
        <v>545.6</v>
      </c>
      <c r="FL304">
        <v>485.8</v>
      </c>
      <c r="FM304">
        <v>900.4</v>
      </c>
      <c r="FN304">
        <v>671.8</v>
      </c>
      <c r="FO304">
        <v>594.29999999999995</v>
      </c>
      <c r="FP304">
        <v>593.70000000000005</v>
      </c>
      <c r="FQ304">
        <v>556.79999999999995</v>
      </c>
      <c r="FR304">
        <v>1.0105</v>
      </c>
      <c r="FS304">
        <v>1.0775999999999999</v>
      </c>
      <c r="FT304">
        <v>522</v>
      </c>
      <c r="FU304">
        <v>434.4</v>
      </c>
      <c r="FV304">
        <v>413.2</v>
      </c>
      <c r="FW304">
        <v>39</v>
      </c>
      <c r="FX304">
        <v>141</v>
      </c>
      <c r="FY304">
        <v>688.4</v>
      </c>
      <c r="FZ304">
        <v>484.3</v>
      </c>
      <c r="GA304">
        <v>466.2</v>
      </c>
      <c r="GB304">
        <v>431.1</v>
      </c>
      <c r="GC304">
        <v>395.8</v>
      </c>
      <c r="GD304">
        <v>369.6</v>
      </c>
      <c r="GE304">
        <v>329.1</v>
      </c>
      <c r="GF304">
        <v>270.89999999999998</v>
      </c>
      <c r="GG304">
        <v>308</v>
      </c>
      <c r="GH304">
        <v>355.7</v>
      </c>
    </row>
    <row r="305" spans="1:190" x14ac:dyDescent="0.25">
      <c r="A305" t="s">
        <v>5748</v>
      </c>
      <c r="B305" t="s">
        <v>6933</v>
      </c>
      <c r="C305" t="s">
        <v>401</v>
      </c>
      <c r="D305" t="s">
        <v>402</v>
      </c>
      <c r="E305" t="s">
        <v>403</v>
      </c>
      <c r="F305" t="s">
        <v>1477</v>
      </c>
      <c r="G305" t="s">
        <v>1215</v>
      </c>
      <c r="H305">
        <v>1990</v>
      </c>
      <c r="I305" t="s">
        <v>5540</v>
      </c>
      <c r="J305" t="s">
        <v>5540</v>
      </c>
      <c r="K305" t="s">
        <v>924</v>
      </c>
      <c r="L305" t="s">
        <v>1698</v>
      </c>
      <c r="M305" t="s">
        <v>1781</v>
      </c>
      <c r="N305">
        <v>500</v>
      </c>
      <c r="O305" s="96">
        <v>45382.872442129628</v>
      </c>
      <c r="P305">
        <v>13.09</v>
      </c>
      <c r="Q305">
        <v>10.993</v>
      </c>
      <c r="R305">
        <v>2.1190000000000002</v>
      </c>
      <c r="S305">
        <v>4.26</v>
      </c>
      <c r="T305">
        <v>10281</v>
      </c>
      <c r="U305">
        <v>0</v>
      </c>
      <c r="V305">
        <v>0.52</v>
      </c>
      <c r="W305">
        <v>667.7</v>
      </c>
      <c r="X305">
        <v>0.82010000000000005</v>
      </c>
      <c r="Y305">
        <v>731.6</v>
      </c>
      <c r="Z305">
        <v>1.0241</v>
      </c>
      <c r="AA305">
        <v>585.9</v>
      </c>
      <c r="AB305">
        <v>1169.5</v>
      </c>
      <c r="AC305">
        <v>915.2</v>
      </c>
      <c r="AD305">
        <v>777.9</v>
      </c>
      <c r="AE305">
        <v>693.9</v>
      </c>
      <c r="AF305">
        <v>641.6</v>
      </c>
      <c r="AG305">
        <v>608.5</v>
      </c>
      <c r="AH305">
        <v>573.79999999999995</v>
      </c>
      <c r="AI305">
        <v>0</v>
      </c>
      <c r="AJ305">
        <v>0</v>
      </c>
      <c r="AK305">
        <v>0</v>
      </c>
      <c r="AL305">
        <v>0</v>
      </c>
      <c r="AM305">
        <v>0</v>
      </c>
      <c r="AN305">
        <v>0</v>
      </c>
      <c r="AO305">
        <v>0</v>
      </c>
      <c r="AP305">
        <v>894.3</v>
      </c>
      <c r="AQ305">
        <v>712.5</v>
      </c>
      <c r="AR305">
        <v>614.9</v>
      </c>
      <c r="AS305">
        <v>558.20000000000005</v>
      </c>
      <c r="AT305">
        <v>524.70000000000005</v>
      </c>
      <c r="AU305">
        <v>504.4</v>
      </c>
      <c r="AV305">
        <v>481.6</v>
      </c>
      <c r="AW305">
        <v>0</v>
      </c>
      <c r="AX305">
        <v>0</v>
      </c>
      <c r="AY305">
        <v>0</v>
      </c>
      <c r="AZ305">
        <v>0</v>
      </c>
      <c r="BA305">
        <v>0</v>
      </c>
      <c r="BB305">
        <v>0</v>
      </c>
      <c r="BC305">
        <v>0</v>
      </c>
      <c r="BD305">
        <v>1167.2</v>
      </c>
      <c r="BE305">
        <v>859.2</v>
      </c>
      <c r="BF305">
        <v>697</v>
      </c>
      <c r="BG305">
        <v>598.29999999999995</v>
      </c>
      <c r="BH305">
        <v>545.4</v>
      </c>
      <c r="BI305">
        <v>509.7</v>
      </c>
      <c r="BJ305">
        <v>460.7</v>
      </c>
      <c r="BK305">
        <v>45.4</v>
      </c>
      <c r="BL305">
        <v>43.6</v>
      </c>
      <c r="BM305">
        <v>42.1</v>
      </c>
      <c r="BN305">
        <v>41.2</v>
      </c>
      <c r="BO305">
        <v>40.799999999999997</v>
      </c>
      <c r="BP305">
        <v>40.299999999999997</v>
      </c>
      <c r="BQ305">
        <v>40</v>
      </c>
      <c r="BR305">
        <v>145.6</v>
      </c>
      <c r="BS305">
        <v>148.5</v>
      </c>
      <c r="BT305">
        <v>151.1</v>
      </c>
      <c r="BU305">
        <v>153.9</v>
      </c>
      <c r="BV305">
        <v>158.4</v>
      </c>
      <c r="BW305">
        <v>169.1</v>
      </c>
      <c r="BX305">
        <v>178.1</v>
      </c>
      <c r="BY305">
        <v>1192.5999999999999</v>
      </c>
      <c r="BZ305">
        <v>953.3</v>
      </c>
      <c r="CA305">
        <v>829.1</v>
      </c>
      <c r="CB305">
        <v>756.5</v>
      </c>
      <c r="CC305">
        <v>717.4</v>
      </c>
      <c r="CD305">
        <v>698.9</v>
      </c>
      <c r="CE305">
        <v>687.1</v>
      </c>
      <c r="CF305">
        <v>764</v>
      </c>
      <c r="CG305">
        <v>626.5</v>
      </c>
      <c r="CH305">
        <v>555</v>
      </c>
      <c r="CI305">
        <v>514.4</v>
      </c>
      <c r="CJ305">
        <v>493</v>
      </c>
      <c r="CK305">
        <v>481.8</v>
      </c>
      <c r="CL305">
        <v>474.6</v>
      </c>
      <c r="CM305">
        <v>717.6</v>
      </c>
      <c r="CN305">
        <v>596.9</v>
      </c>
      <c r="CO305">
        <v>532.79999999999995</v>
      </c>
      <c r="CP305">
        <v>498</v>
      </c>
      <c r="CQ305">
        <v>479</v>
      </c>
      <c r="CR305">
        <v>468</v>
      </c>
      <c r="CS305">
        <v>459.9</v>
      </c>
      <c r="CT305">
        <v>691.7</v>
      </c>
      <c r="CU305">
        <v>578.20000000000005</v>
      </c>
      <c r="CV305">
        <v>517</v>
      </c>
      <c r="CW305">
        <v>484.7</v>
      </c>
      <c r="CX305">
        <v>466.3</v>
      </c>
      <c r="CY305">
        <v>454.4</v>
      </c>
      <c r="CZ305">
        <v>440.1</v>
      </c>
      <c r="DA305">
        <v>709.5</v>
      </c>
      <c r="DB305">
        <v>585.79999999999995</v>
      </c>
      <c r="DC305">
        <v>519.20000000000005</v>
      </c>
      <c r="DD305">
        <v>483.7</v>
      </c>
      <c r="DE305">
        <v>463</v>
      </c>
      <c r="DF305">
        <v>449.5</v>
      </c>
      <c r="DG305">
        <v>430.1</v>
      </c>
      <c r="DH305">
        <v>727.9</v>
      </c>
      <c r="DI305">
        <v>584.5</v>
      </c>
      <c r="DJ305">
        <v>508.6</v>
      </c>
      <c r="DK305">
        <v>470.6</v>
      </c>
      <c r="DL305">
        <v>449</v>
      </c>
      <c r="DM305">
        <v>433.4</v>
      </c>
      <c r="DN305">
        <v>410.3</v>
      </c>
      <c r="DO305">
        <v>752.4</v>
      </c>
      <c r="DP305">
        <v>599.70000000000005</v>
      </c>
      <c r="DQ305">
        <v>517.5</v>
      </c>
      <c r="DR305">
        <v>474.9</v>
      </c>
      <c r="DS305">
        <v>451.1</v>
      </c>
      <c r="DT305">
        <v>434.4</v>
      </c>
      <c r="DU305">
        <v>406.8</v>
      </c>
      <c r="DV305">
        <v>842.2</v>
      </c>
      <c r="DW305">
        <v>659.7</v>
      </c>
      <c r="DX305">
        <v>558.9</v>
      </c>
      <c r="DY305">
        <v>499.5</v>
      </c>
      <c r="DZ305">
        <v>466.7</v>
      </c>
      <c r="EA305">
        <v>446</v>
      </c>
      <c r="EB305">
        <v>413.9</v>
      </c>
      <c r="EC305">
        <v>992.8</v>
      </c>
      <c r="ED305">
        <v>759.5</v>
      </c>
      <c r="EE305">
        <v>629.79999999999995</v>
      </c>
      <c r="EF305">
        <v>549.20000000000005</v>
      </c>
      <c r="EG305">
        <v>498.2</v>
      </c>
      <c r="EH305">
        <v>468</v>
      </c>
      <c r="EI305">
        <v>432.2</v>
      </c>
      <c r="EJ305">
        <v>1146.4000000000001</v>
      </c>
      <c r="EK305">
        <v>877</v>
      </c>
      <c r="EL305">
        <v>726.8</v>
      </c>
      <c r="EM305">
        <v>631.29999999999995</v>
      </c>
      <c r="EN305">
        <v>565.70000000000005</v>
      </c>
      <c r="EO305">
        <v>518.1</v>
      </c>
      <c r="EP305">
        <v>460.6</v>
      </c>
      <c r="EQ305">
        <v>0.74680000000000002</v>
      </c>
      <c r="ER305">
        <v>1.0317000000000001</v>
      </c>
      <c r="ES305">
        <v>1.4151</v>
      </c>
      <c r="ET305">
        <v>0.72509999999999997</v>
      </c>
      <c r="EU305">
        <v>1.0044999999999999</v>
      </c>
      <c r="EV305">
        <v>1.1673</v>
      </c>
      <c r="EW305">
        <v>0</v>
      </c>
      <c r="EX305">
        <v>0</v>
      </c>
      <c r="EY305">
        <v>2024</v>
      </c>
      <c r="EZ305">
        <v>1.1364000000000001</v>
      </c>
      <c r="FA305">
        <v>528</v>
      </c>
      <c r="FB305" t="s">
        <v>6543</v>
      </c>
      <c r="FC305">
        <v>13.037000000000001</v>
      </c>
      <c r="FD305">
        <v>22551</v>
      </c>
      <c r="FE305">
        <v>58.2</v>
      </c>
      <c r="FF305">
        <v>84.1</v>
      </c>
      <c r="FG305">
        <v>74.8</v>
      </c>
      <c r="FH305">
        <v>0</v>
      </c>
      <c r="FI305">
        <v>228.3</v>
      </c>
      <c r="FJ305">
        <v>637.79999999999995</v>
      </c>
      <c r="FK305">
        <v>479.1</v>
      </c>
      <c r="FL305">
        <v>424</v>
      </c>
      <c r="FM305">
        <v>827.5</v>
      </c>
      <c r="FN305">
        <v>597.29999999999995</v>
      </c>
      <c r="FO305">
        <v>514</v>
      </c>
      <c r="FP305">
        <v>522.1</v>
      </c>
      <c r="FQ305">
        <v>494.3</v>
      </c>
      <c r="FR305">
        <v>1.1492</v>
      </c>
      <c r="FS305">
        <v>1.2138</v>
      </c>
      <c r="FT305">
        <v>470.5</v>
      </c>
      <c r="FU305">
        <v>394.8</v>
      </c>
      <c r="FV305">
        <v>378.9</v>
      </c>
      <c r="FW305">
        <v>38.5</v>
      </c>
      <c r="FX305">
        <v>176.5</v>
      </c>
      <c r="FY305">
        <v>559.70000000000005</v>
      </c>
      <c r="FZ305">
        <v>399.3</v>
      </c>
      <c r="GA305">
        <v>388</v>
      </c>
      <c r="GB305">
        <v>370.7</v>
      </c>
      <c r="GC305">
        <v>356.6</v>
      </c>
      <c r="GD305">
        <v>341.7</v>
      </c>
      <c r="GE305">
        <v>325.2</v>
      </c>
      <c r="GF305">
        <v>314.2</v>
      </c>
      <c r="GG305">
        <v>351.9</v>
      </c>
      <c r="GH305">
        <v>381.3</v>
      </c>
    </row>
    <row r="306" spans="1:190" x14ac:dyDescent="0.25">
      <c r="A306" t="s">
        <v>5540</v>
      </c>
      <c r="B306" t="s">
        <v>6968</v>
      </c>
      <c r="C306" t="s">
        <v>6969</v>
      </c>
      <c r="D306" t="s">
        <v>6970</v>
      </c>
      <c r="E306" t="s">
        <v>6971</v>
      </c>
      <c r="F306" t="s">
        <v>524</v>
      </c>
      <c r="G306" t="s">
        <v>6972</v>
      </c>
      <c r="H306">
        <v>1982</v>
      </c>
      <c r="I306" t="s">
        <v>5540</v>
      </c>
      <c r="J306" t="s">
        <v>5540</v>
      </c>
      <c r="K306" t="s">
        <v>924</v>
      </c>
      <c r="L306" t="s">
        <v>1698</v>
      </c>
      <c r="M306" t="s">
        <v>1781</v>
      </c>
      <c r="N306">
        <v>560</v>
      </c>
      <c r="O306" s="96">
        <v>45382.877418981479</v>
      </c>
      <c r="P306">
        <v>10.662000000000001</v>
      </c>
      <c r="Q306">
        <v>8.9629999999999992</v>
      </c>
      <c r="R306">
        <v>1.897</v>
      </c>
      <c r="S306">
        <v>3.81</v>
      </c>
      <c r="T306">
        <v>5493</v>
      </c>
      <c r="U306">
        <v>0</v>
      </c>
      <c r="V306">
        <v>0.23</v>
      </c>
      <c r="W306">
        <v>653.9</v>
      </c>
      <c r="X306">
        <v>0.84419999999999995</v>
      </c>
      <c r="Y306">
        <v>710.7</v>
      </c>
      <c r="Z306">
        <v>1.0282</v>
      </c>
      <c r="AA306">
        <v>583.6</v>
      </c>
      <c r="AB306">
        <v>1059.3</v>
      </c>
      <c r="AC306">
        <v>853.3</v>
      </c>
      <c r="AD306">
        <v>741.4</v>
      </c>
      <c r="AE306">
        <v>679.3</v>
      </c>
      <c r="AF306">
        <v>642.9</v>
      </c>
      <c r="AG306">
        <v>619.6</v>
      </c>
      <c r="AH306">
        <v>596.4</v>
      </c>
      <c r="AI306">
        <v>0</v>
      </c>
      <c r="AJ306">
        <v>0</v>
      </c>
      <c r="AK306">
        <v>0</v>
      </c>
      <c r="AL306">
        <v>0</v>
      </c>
      <c r="AM306">
        <v>0</v>
      </c>
      <c r="AN306">
        <v>0</v>
      </c>
      <c r="AO306">
        <v>0</v>
      </c>
      <c r="AP306">
        <v>817</v>
      </c>
      <c r="AQ306">
        <v>673.1</v>
      </c>
      <c r="AR306">
        <v>601.29999999999995</v>
      </c>
      <c r="AS306">
        <v>563.29999999999995</v>
      </c>
      <c r="AT306">
        <v>541.20000000000005</v>
      </c>
      <c r="AU306">
        <v>526.1</v>
      </c>
      <c r="AV306">
        <v>506.5</v>
      </c>
      <c r="AW306">
        <v>0</v>
      </c>
      <c r="AX306">
        <v>0</v>
      </c>
      <c r="AY306">
        <v>0</v>
      </c>
      <c r="AZ306">
        <v>0</v>
      </c>
      <c r="BA306">
        <v>0</v>
      </c>
      <c r="BB306">
        <v>0</v>
      </c>
      <c r="BC306">
        <v>0</v>
      </c>
      <c r="BD306">
        <v>1060.4000000000001</v>
      </c>
      <c r="BE306">
        <v>804.5</v>
      </c>
      <c r="BF306">
        <v>672.8</v>
      </c>
      <c r="BG306">
        <v>599.20000000000005</v>
      </c>
      <c r="BH306">
        <v>561.1</v>
      </c>
      <c r="BI306">
        <v>532.29999999999995</v>
      </c>
      <c r="BJ306">
        <v>486.3</v>
      </c>
      <c r="BK306">
        <v>43</v>
      </c>
      <c r="BL306">
        <v>41.6</v>
      </c>
      <c r="BM306">
        <v>39.700000000000003</v>
      </c>
      <c r="BN306">
        <v>38.5</v>
      </c>
      <c r="BO306">
        <v>37.799999999999997</v>
      </c>
      <c r="BP306">
        <v>37.9</v>
      </c>
      <c r="BQ306">
        <v>38.1</v>
      </c>
      <c r="BR306">
        <v>145.30000000000001</v>
      </c>
      <c r="BS306">
        <v>149.6</v>
      </c>
      <c r="BT306">
        <v>152.80000000000001</v>
      </c>
      <c r="BU306">
        <v>158.1</v>
      </c>
      <c r="BV306">
        <v>170.9</v>
      </c>
      <c r="BW306">
        <v>178.1</v>
      </c>
      <c r="BX306">
        <v>179</v>
      </c>
      <c r="BY306">
        <v>1048.7</v>
      </c>
      <c r="BZ306">
        <v>870.6</v>
      </c>
      <c r="CA306">
        <v>778.1</v>
      </c>
      <c r="CB306">
        <v>737</v>
      </c>
      <c r="CC306">
        <v>720.4</v>
      </c>
      <c r="CD306">
        <v>711.8</v>
      </c>
      <c r="CE306">
        <v>709.1</v>
      </c>
      <c r="CF306">
        <v>688.6</v>
      </c>
      <c r="CG306">
        <v>588.29999999999995</v>
      </c>
      <c r="CH306">
        <v>545.5</v>
      </c>
      <c r="CI306">
        <v>525.9</v>
      </c>
      <c r="CJ306">
        <v>516.79999999999995</v>
      </c>
      <c r="CK306">
        <v>512.4</v>
      </c>
      <c r="CL306">
        <v>508.6</v>
      </c>
      <c r="CM306">
        <v>655.1</v>
      </c>
      <c r="CN306">
        <v>569.1</v>
      </c>
      <c r="CO306">
        <v>533.79999999999995</v>
      </c>
      <c r="CP306">
        <v>515.70000000000005</v>
      </c>
      <c r="CQ306">
        <v>505.4</v>
      </c>
      <c r="CR306">
        <v>500.4</v>
      </c>
      <c r="CS306">
        <v>495.1</v>
      </c>
      <c r="CT306">
        <v>636.4</v>
      </c>
      <c r="CU306">
        <v>557.9</v>
      </c>
      <c r="CV306">
        <v>525.20000000000005</v>
      </c>
      <c r="CW306">
        <v>506.4</v>
      </c>
      <c r="CX306">
        <v>493.3</v>
      </c>
      <c r="CY306">
        <v>483.9</v>
      </c>
      <c r="CZ306">
        <v>474.2</v>
      </c>
      <c r="DA306">
        <v>650.20000000000005</v>
      </c>
      <c r="DB306">
        <v>561.6</v>
      </c>
      <c r="DC306">
        <v>524.70000000000005</v>
      </c>
      <c r="DD306">
        <v>504.2</v>
      </c>
      <c r="DE306">
        <v>488.9</v>
      </c>
      <c r="DF306">
        <v>476</v>
      </c>
      <c r="DG306">
        <v>457.1</v>
      </c>
      <c r="DH306">
        <v>689.6</v>
      </c>
      <c r="DI306">
        <v>570.1</v>
      </c>
      <c r="DJ306">
        <v>521</v>
      </c>
      <c r="DK306">
        <v>495.3</v>
      </c>
      <c r="DL306">
        <v>475.7</v>
      </c>
      <c r="DM306">
        <v>459.1</v>
      </c>
      <c r="DN306">
        <v>436.2</v>
      </c>
      <c r="DO306">
        <v>710.4</v>
      </c>
      <c r="DP306">
        <v>583.29999999999995</v>
      </c>
      <c r="DQ306">
        <v>527</v>
      </c>
      <c r="DR306">
        <v>498.9</v>
      </c>
      <c r="DS306">
        <v>477.7</v>
      </c>
      <c r="DT306">
        <v>459.3</v>
      </c>
      <c r="DU306">
        <v>425.5</v>
      </c>
      <c r="DV306">
        <v>785.4</v>
      </c>
      <c r="DW306">
        <v>632.5</v>
      </c>
      <c r="DX306">
        <v>554</v>
      </c>
      <c r="DY306">
        <v>516</v>
      </c>
      <c r="DZ306">
        <v>492</v>
      </c>
      <c r="EA306">
        <v>471.5</v>
      </c>
      <c r="EB306">
        <v>432.5</v>
      </c>
      <c r="EC306">
        <v>926.5</v>
      </c>
      <c r="ED306">
        <v>724</v>
      </c>
      <c r="EE306">
        <v>611.9</v>
      </c>
      <c r="EF306">
        <v>548.1</v>
      </c>
      <c r="EG306">
        <v>514.6</v>
      </c>
      <c r="EH306">
        <v>492.3</v>
      </c>
      <c r="EI306">
        <v>454.7</v>
      </c>
      <c r="EJ306">
        <v>1069.9000000000001</v>
      </c>
      <c r="EK306">
        <v>836</v>
      </c>
      <c r="EL306">
        <v>704.7</v>
      </c>
      <c r="EM306">
        <v>621.6</v>
      </c>
      <c r="EN306">
        <v>565.4</v>
      </c>
      <c r="EO306">
        <v>527.29999999999995</v>
      </c>
      <c r="EP306">
        <v>483.7</v>
      </c>
      <c r="EQ306">
        <v>0.80530000000000002</v>
      </c>
      <c r="ER306">
        <v>1.0353000000000001</v>
      </c>
      <c r="ES306">
        <v>1.1259999999999999</v>
      </c>
      <c r="ET306">
        <v>0.6482</v>
      </c>
      <c r="EU306">
        <v>0.8488</v>
      </c>
      <c r="EV306">
        <v>0.95240000000000002</v>
      </c>
      <c r="EW306">
        <v>0</v>
      </c>
      <c r="EX306">
        <v>0</v>
      </c>
      <c r="EY306">
        <v>2024</v>
      </c>
      <c r="EZ306">
        <v>0.94169999999999998</v>
      </c>
      <c r="FA306">
        <v>637.20000000000005</v>
      </c>
      <c r="FB306" t="s">
        <v>6307</v>
      </c>
      <c r="FC306">
        <v>7.8360000000000003</v>
      </c>
      <c r="FD306">
        <v>3328</v>
      </c>
      <c r="FE306">
        <v>18.399999999999999</v>
      </c>
      <c r="FF306">
        <v>23.7</v>
      </c>
      <c r="FG306">
        <v>36.4</v>
      </c>
      <c r="FH306">
        <v>67</v>
      </c>
      <c r="FI306">
        <v>0</v>
      </c>
      <c r="FJ306">
        <v>728.9</v>
      </c>
      <c r="FK306">
        <v>586.5</v>
      </c>
      <c r="FL306">
        <v>532.9</v>
      </c>
      <c r="FM306">
        <v>925.6</v>
      </c>
      <c r="FN306">
        <v>706.9</v>
      </c>
      <c r="FO306">
        <v>630</v>
      </c>
      <c r="FP306">
        <v>630.70000000000005</v>
      </c>
      <c r="FQ306">
        <v>600.5</v>
      </c>
      <c r="FR306">
        <v>0.95130000000000003</v>
      </c>
      <c r="FS306">
        <v>0.99919999999999998</v>
      </c>
      <c r="FT306">
        <v>592.9</v>
      </c>
      <c r="FU306">
        <v>493.2</v>
      </c>
      <c r="FV306">
        <v>471.1</v>
      </c>
      <c r="FW306">
        <v>38.5</v>
      </c>
      <c r="FX306">
        <v>141.1</v>
      </c>
      <c r="FY306">
        <v>746.5</v>
      </c>
      <c r="FZ306">
        <v>533.20000000000005</v>
      </c>
      <c r="GA306">
        <v>513.79999999999995</v>
      </c>
      <c r="GB306">
        <v>483</v>
      </c>
      <c r="GC306">
        <v>453.2</v>
      </c>
      <c r="GD306">
        <v>429.2</v>
      </c>
      <c r="GE306">
        <v>381.8</v>
      </c>
      <c r="GF306">
        <v>325.3</v>
      </c>
      <c r="GG306">
        <v>380.4</v>
      </c>
      <c r="GH306">
        <v>439.3</v>
      </c>
    </row>
    <row r="307" spans="1:190" x14ac:dyDescent="0.25">
      <c r="A307" t="s">
        <v>5540</v>
      </c>
      <c r="B307" t="s">
        <v>6671</v>
      </c>
      <c r="C307" t="s">
        <v>6672</v>
      </c>
      <c r="D307" t="s">
        <v>6673</v>
      </c>
      <c r="E307" t="s">
        <v>6674</v>
      </c>
      <c r="F307" t="s">
        <v>6675</v>
      </c>
      <c r="G307" t="s">
        <v>6676</v>
      </c>
      <c r="H307">
        <v>2007</v>
      </c>
      <c r="I307" t="s">
        <v>5540</v>
      </c>
      <c r="J307" t="s">
        <v>5540</v>
      </c>
      <c r="K307" t="s">
        <v>924</v>
      </c>
      <c r="L307" t="s">
        <v>1698</v>
      </c>
      <c r="M307" t="s">
        <v>1781</v>
      </c>
      <c r="N307">
        <v>560</v>
      </c>
      <c r="O307" s="96">
        <v>45382.875914351855</v>
      </c>
      <c r="P307">
        <v>9.7899999999999991</v>
      </c>
      <c r="Q307">
        <v>9.0269999999999992</v>
      </c>
      <c r="R307">
        <v>1.903</v>
      </c>
      <c r="S307">
        <v>3.44</v>
      </c>
      <c r="T307">
        <v>3393</v>
      </c>
      <c r="U307">
        <v>0</v>
      </c>
      <c r="V307">
        <v>0.18</v>
      </c>
      <c r="W307">
        <v>634.70000000000005</v>
      </c>
      <c r="X307">
        <v>0.86639999999999995</v>
      </c>
      <c r="Y307">
        <v>692.5</v>
      </c>
      <c r="Z307">
        <v>1.0659000000000001</v>
      </c>
      <c r="AA307">
        <v>562.9</v>
      </c>
      <c r="AB307">
        <v>1056.5</v>
      </c>
      <c r="AC307">
        <v>844</v>
      </c>
      <c r="AD307">
        <v>727</v>
      </c>
      <c r="AE307">
        <v>657.7</v>
      </c>
      <c r="AF307">
        <v>621.1</v>
      </c>
      <c r="AG307">
        <v>598</v>
      </c>
      <c r="AH307">
        <v>570.6</v>
      </c>
      <c r="AI307">
        <v>0</v>
      </c>
      <c r="AJ307">
        <v>0</v>
      </c>
      <c r="AK307">
        <v>0</v>
      </c>
      <c r="AL307">
        <v>0</v>
      </c>
      <c r="AM307">
        <v>0</v>
      </c>
      <c r="AN307">
        <v>0</v>
      </c>
      <c r="AO307">
        <v>0</v>
      </c>
      <c r="AP307">
        <v>811.6</v>
      </c>
      <c r="AQ307">
        <v>661.5</v>
      </c>
      <c r="AR307">
        <v>585</v>
      </c>
      <c r="AS307">
        <v>541.5</v>
      </c>
      <c r="AT307">
        <v>516.20000000000005</v>
      </c>
      <c r="AU307">
        <v>498.3</v>
      </c>
      <c r="AV307">
        <v>473.1</v>
      </c>
      <c r="AW307">
        <v>0</v>
      </c>
      <c r="AX307">
        <v>0</v>
      </c>
      <c r="AY307">
        <v>0</v>
      </c>
      <c r="AZ307">
        <v>0</v>
      </c>
      <c r="BA307">
        <v>0</v>
      </c>
      <c r="BB307">
        <v>0</v>
      </c>
      <c r="BC307">
        <v>0</v>
      </c>
      <c r="BD307">
        <v>1052</v>
      </c>
      <c r="BE307">
        <v>793.1</v>
      </c>
      <c r="BF307">
        <v>656.8</v>
      </c>
      <c r="BG307">
        <v>577.20000000000005</v>
      </c>
      <c r="BH307">
        <v>535.6</v>
      </c>
      <c r="BI307">
        <v>502.4</v>
      </c>
      <c r="BJ307">
        <v>450.3</v>
      </c>
      <c r="BK307">
        <v>43.9</v>
      </c>
      <c r="BL307">
        <v>41.9</v>
      </c>
      <c r="BM307">
        <v>40</v>
      </c>
      <c r="BN307">
        <v>38.5</v>
      </c>
      <c r="BO307">
        <v>38.4</v>
      </c>
      <c r="BP307">
        <v>38.299999999999997</v>
      </c>
      <c r="BQ307">
        <v>38.799999999999997</v>
      </c>
      <c r="BR307">
        <v>143.80000000000001</v>
      </c>
      <c r="BS307">
        <v>148.30000000000001</v>
      </c>
      <c r="BT307">
        <v>150.9</v>
      </c>
      <c r="BU307">
        <v>157.6</v>
      </c>
      <c r="BV307">
        <v>168.7</v>
      </c>
      <c r="BW307">
        <v>176.3</v>
      </c>
      <c r="BX307">
        <v>175.8</v>
      </c>
      <c r="BY307">
        <v>1101.0999999999999</v>
      </c>
      <c r="BZ307">
        <v>895.4</v>
      </c>
      <c r="CA307">
        <v>786.7</v>
      </c>
      <c r="CB307">
        <v>727.7</v>
      </c>
      <c r="CC307">
        <v>706.2</v>
      </c>
      <c r="CD307">
        <v>696.9</v>
      </c>
      <c r="CE307">
        <v>695.5</v>
      </c>
      <c r="CF307">
        <v>717.8</v>
      </c>
      <c r="CG307">
        <v>600.29999999999995</v>
      </c>
      <c r="CH307">
        <v>543.1</v>
      </c>
      <c r="CI307">
        <v>513.29999999999995</v>
      </c>
      <c r="CJ307">
        <v>500.1</v>
      </c>
      <c r="CK307">
        <v>494.7</v>
      </c>
      <c r="CL307">
        <v>490.7</v>
      </c>
      <c r="CM307">
        <v>680</v>
      </c>
      <c r="CN307">
        <v>575.9</v>
      </c>
      <c r="CO307">
        <v>527.6</v>
      </c>
      <c r="CP307">
        <v>501.2</v>
      </c>
      <c r="CQ307">
        <v>485.7</v>
      </c>
      <c r="CR307">
        <v>478.4</v>
      </c>
      <c r="CS307">
        <v>472.7</v>
      </c>
      <c r="CT307">
        <v>658.3</v>
      </c>
      <c r="CU307">
        <v>561.1</v>
      </c>
      <c r="CV307">
        <v>516.70000000000005</v>
      </c>
      <c r="CW307">
        <v>491.1</v>
      </c>
      <c r="CX307">
        <v>470.9</v>
      </c>
      <c r="CY307">
        <v>456.3</v>
      </c>
      <c r="CZ307">
        <v>443.5</v>
      </c>
      <c r="DA307">
        <v>656.5</v>
      </c>
      <c r="DB307">
        <v>549</v>
      </c>
      <c r="DC307">
        <v>504</v>
      </c>
      <c r="DD307">
        <v>486.2</v>
      </c>
      <c r="DE307">
        <v>469.3</v>
      </c>
      <c r="DF307">
        <v>449.9</v>
      </c>
      <c r="DG307">
        <v>419.9</v>
      </c>
      <c r="DH307">
        <v>643</v>
      </c>
      <c r="DI307">
        <v>535.9</v>
      </c>
      <c r="DJ307">
        <v>490.1</v>
      </c>
      <c r="DK307">
        <v>459.8</v>
      </c>
      <c r="DL307">
        <v>437.6</v>
      </c>
      <c r="DM307">
        <v>424.1</v>
      </c>
      <c r="DN307">
        <v>401.2</v>
      </c>
      <c r="DO307">
        <v>660.3</v>
      </c>
      <c r="DP307">
        <v>546.4</v>
      </c>
      <c r="DQ307">
        <v>495.6</v>
      </c>
      <c r="DR307">
        <v>462.4</v>
      </c>
      <c r="DS307">
        <v>433.6</v>
      </c>
      <c r="DT307">
        <v>408.4</v>
      </c>
      <c r="DU307">
        <v>375.6</v>
      </c>
      <c r="DV307">
        <v>731.5</v>
      </c>
      <c r="DW307">
        <v>590.29999999999995</v>
      </c>
      <c r="DX307">
        <v>520.6</v>
      </c>
      <c r="DY307">
        <v>483.3</v>
      </c>
      <c r="DZ307">
        <v>452.5</v>
      </c>
      <c r="EA307">
        <v>423.8</v>
      </c>
      <c r="EB307">
        <v>363.3</v>
      </c>
      <c r="EC307">
        <v>876.3</v>
      </c>
      <c r="ED307">
        <v>686.4</v>
      </c>
      <c r="EE307">
        <v>578.29999999999995</v>
      </c>
      <c r="EF307">
        <v>517.4</v>
      </c>
      <c r="EG307">
        <v>483.5</v>
      </c>
      <c r="EH307">
        <v>455.1</v>
      </c>
      <c r="EI307">
        <v>401.9</v>
      </c>
      <c r="EJ307">
        <v>1011.9</v>
      </c>
      <c r="EK307">
        <v>792.6</v>
      </c>
      <c r="EL307">
        <v>667.4</v>
      </c>
      <c r="EM307">
        <v>587.6</v>
      </c>
      <c r="EN307">
        <v>536</v>
      </c>
      <c r="EO307">
        <v>499.1</v>
      </c>
      <c r="EP307">
        <v>445.7</v>
      </c>
      <c r="EQ307">
        <v>0.81459999999999999</v>
      </c>
      <c r="ER307">
        <v>1.0721000000000001</v>
      </c>
      <c r="ES307">
        <v>1.2954000000000001</v>
      </c>
      <c r="ET307">
        <v>0.66510000000000002</v>
      </c>
      <c r="EU307">
        <v>0.91879999999999995</v>
      </c>
      <c r="EV307">
        <v>1.07</v>
      </c>
      <c r="EW307">
        <v>0</v>
      </c>
      <c r="EX307">
        <v>0</v>
      </c>
      <c r="EY307">
        <v>2024</v>
      </c>
      <c r="EZ307">
        <v>1.0386</v>
      </c>
      <c r="FA307">
        <v>577.70000000000005</v>
      </c>
      <c r="FB307" t="s">
        <v>5953</v>
      </c>
      <c r="FC307">
        <v>10.851000000000001</v>
      </c>
      <c r="FD307">
        <v>10693</v>
      </c>
      <c r="FE307">
        <v>37.4</v>
      </c>
      <c r="FF307">
        <v>51.9</v>
      </c>
      <c r="FG307">
        <v>35.5</v>
      </c>
      <c r="FH307">
        <v>0</v>
      </c>
      <c r="FI307">
        <v>118.7</v>
      </c>
      <c r="FJ307">
        <v>697.7</v>
      </c>
      <c r="FK307">
        <v>525.6</v>
      </c>
      <c r="FL307">
        <v>463.2</v>
      </c>
      <c r="FM307">
        <v>902.1</v>
      </c>
      <c r="FN307">
        <v>653</v>
      </c>
      <c r="FO307">
        <v>560.70000000000005</v>
      </c>
      <c r="FP307">
        <v>571.9</v>
      </c>
      <c r="FQ307">
        <v>541.6</v>
      </c>
      <c r="FR307">
        <v>1.0490999999999999</v>
      </c>
      <c r="FS307">
        <v>1.1079000000000001</v>
      </c>
      <c r="FT307">
        <v>515.79999999999995</v>
      </c>
      <c r="FU307">
        <v>428.9</v>
      </c>
      <c r="FV307">
        <v>409.9</v>
      </c>
      <c r="FW307">
        <v>37.6</v>
      </c>
      <c r="FX307">
        <v>176.3</v>
      </c>
      <c r="FY307">
        <v>618.79999999999995</v>
      </c>
      <c r="FZ307">
        <v>441.7</v>
      </c>
      <c r="GA307">
        <v>427.7</v>
      </c>
      <c r="GB307">
        <v>403.8</v>
      </c>
      <c r="GC307">
        <v>383.6</v>
      </c>
      <c r="GD307">
        <v>362.6</v>
      </c>
      <c r="GE307">
        <v>340.6</v>
      </c>
      <c r="GF307">
        <v>329.2</v>
      </c>
      <c r="GG307">
        <v>379.2</v>
      </c>
      <c r="GH307">
        <v>412.7</v>
      </c>
    </row>
    <row r="308" spans="1:190" x14ac:dyDescent="0.25">
      <c r="A308" t="s">
        <v>5540</v>
      </c>
      <c r="B308" t="s">
        <v>6210</v>
      </c>
      <c r="C308" t="s">
        <v>5527</v>
      </c>
      <c r="D308" t="s">
        <v>5528</v>
      </c>
      <c r="E308" t="s">
        <v>5529</v>
      </c>
      <c r="F308" t="s">
        <v>1477</v>
      </c>
      <c r="G308" t="s">
        <v>7251</v>
      </c>
      <c r="H308">
        <v>1987</v>
      </c>
      <c r="I308" t="s">
        <v>5540</v>
      </c>
      <c r="J308" t="s">
        <v>5540</v>
      </c>
      <c r="K308" t="s">
        <v>924</v>
      </c>
      <c r="L308" t="s">
        <v>1698</v>
      </c>
      <c r="M308" t="s">
        <v>1781</v>
      </c>
      <c r="N308">
        <v>500</v>
      </c>
      <c r="O308" s="96">
        <v>45382.872141203705</v>
      </c>
      <c r="P308">
        <v>11.18</v>
      </c>
      <c r="Q308">
        <v>9.2759999999999998</v>
      </c>
      <c r="R308">
        <v>1.9119999999999999</v>
      </c>
      <c r="S308">
        <v>3.81</v>
      </c>
      <c r="T308">
        <v>5984</v>
      </c>
      <c r="U308">
        <v>0</v>
      </c>
      <c r="V308">
        <v>0.35</v>
      </c>
      <c r="W308">
        <v>660.9</v>
      </c>
      <c r="X308">
        <v>0.83589999999999998</v>
      </c>
      <c r="Y308">
        <v>717.7</v>
      </c>
      <c r="Z308">
        <v>1.0224</v>
      </c>
      <c r="AA308">
        <v>586.9</v>
      </c>
      <c r="AB308">
        <v>1093.4000000000001</v>
      </c>
      <c r="AC308">
        <v>873.5</v>
      </c>
      <c r="AD308">
        <v>754.3</v>
      </c>
      <c r="AE308">
        <v>683.2</v>
      </c>
      <c r="AF308">
        <v>642.1</v>
      </c>
      <c r="AG308">
        <v>617.6</v>
      </c>
      <c r="AH308">
        <v>594.4</v>
      </c>
      <c r="AI308">
        <v>0</v>
      </c>
      <c r="AJ308">
        <v>0</v>
      </c>
      <c r="AK308">
        <v>0</v>
      </c>
      <c r="AL308">
        <v>0</v>
      </c>
      <c r="AM308">
        <v>0</v>
      </c>
      <c r="AN308">
        <v>0</v>
      </c>
      <c r="AO308">
        <v>0</v>
      </c>
      <c r="AP308">
        <v>842.7</v>
      </c>
      <c r="AQ308">
        <v>685.8</v>
      </c>
      <c r="AR308">
        <v>607.1</v>
      </c>
      <c r="AS308">
        <v>564</v>
      </c>
      <c r="AT308">
        <v>539.6</v>
      </c>
      <c r="AU308">
        <v>524</v>
      </c>
      <c r="AV308">
        <v>504.2</v>
      </c>
      <c r="AW308">
        <v>0</v>
      </c>
      <c r="AX308">
        <v>0</v>
      </c>
      <c r="AY308">
        <v>0</v>
      </c>
      <c r="AZ308">
        <v>0</v>
      </c>
      <c r="BA308">
        <v>0</v>
      </c>
      <c r="BB308">
        <v>0</v>
      </c>
      <c r="BC308">
        <v>0</v>
      </c>
      <c r="BD308">
        <v>1089.5</v>
      </c>
      <c r="BE308">
        <v>821.3</v>
      </c>
      <c r="BF308">
        <v>681.6</v>
      </c>
      <c r="BG308">
        <v>600.79999999999995</v>
      </c>
      <c r="BH308">
        <v>559.5</v>
      </c>
      <c r="BI308">
        <v>529.79999999999995</v>
      </c>
      <c r="BJ308">
        <v>483.4</v>
      </c>
      <c r="BK308">
        <v>44.1</v>
      </c>
      <c r="BL308">
        <v>42.1</v>
      </c>
      <c r="BM308">
        <v>40.4</v>
      </c>
      <c r="BN308">
        <v>39.200000000000003</v>
      </c>
      <c r="BO308">
        <v>38.5</v>
      </c>
      <c r="BP308">
        <v>38</v>
      </c>
      <c r="BQ308">
        <v>38.799999999999997</v>
      </c>
      <c r="BR308">
        <v>144.80000000000001</v>
      </c>
      <c r="BS308">
        <v>149.19999999999999</v>
      </c>
      <c r="BT308">
        <v>152.4</v>
      </c>
      <c r="BU308">
        <v>157.6</v>
      </c>
      <c r="BV308">
        <v>170</v>
      </c>
      <c r="BW308">
        <v>178.1</v>
      </c>
      <c r="BX308">
        <v>179</v>
      </c>
      <c r="BY308">
        <v>1132.3</v>
      </c>
      <c r="BZ308">
        <v>923.9</v>
      </c>
      <c r="CA308">
        <v>815.6</v>
      </c>
      <c r="CB308">
        <v>755.4</v>
      </c>
      <c r="CC308">
        <v>728</v>
      </c>
      <c r="CD308">
        <v>716.5</v>
      </c>
      <c r="CE308">
        <v>713.5</v>
      </c>
      <c r="CF308">
        <v>736.6</v>
      </c>
      <c r="CG308">
        <v>618</v>
      </c>
      <c r="CH308">
        <v>559.79999999999995</v>
      </c>
      <c r="CI308">
        <v>532.5</v>
      </c>
      <c r="CJ308">
        <v>518.29999999999995</v>
      </c>
      <c r="CK308">
        <v>511</v>
      </c>
      <c r="CL308">
        <v>506.7</v>
      </c>
      <c r="CM308">
        <v>697.3</v>
      </c>
      <c r="CN308">
        <v>592.20000000000005</v>
      </c>
      <c r="CO308">
        <v>543.70000000000005</v>
      </c>
      <c r="CP308">
        <v>520.4</v>
      </c>
      <c r="CQ308">
        <v>506.8</v>
      </c>
      <c r="CR308">
        <v>498.4</v>
      </c>
      <c r="CS308">
        <v>492.8</v>
      </c>
      <c r="CT308">
        <v>675.4</v>
      </c>
      <c r="CU308">
        <v>575.4</v>
      </c>
      <c r="CV308">
        <v>531.70000000000005</v>
      </c>
      <c r="CW308">
        <v>509.6</v>
      </c>
      <c r="CX308">
        <v>495</v>
      </c>
      <c r="CY308">
        <v>484.4</v>
      </c>
      <c r="CZ308">
        <v>470.9</v>
      </c>
      <c r="DA308">
        <v>689.8</v>
      </c>
      <c r="DB308">
        <v>572.79999999999995</v>
      </c>
      <c r="DC308">
        <v>523.4</v>
      </c>
      <c r="DD308">
        <v>500.6</v>
      </c>
      <c r="DE308">
        <v>488.7</v>
      </c>
      <c r="DF308">
        <v>478.7</v>
      </c>
      <c r="DG308">
        <v>458.2</v>
      </c>
      <c r="DH308">
        <v>677.1</v>
      </c>
      <c r="DI308">
        <v>559.9</v>
      </c>
      <c r="DJ308">
        <v>513</v>
      </c>
      <c r="DK308">
        <v>488.5</v>
      </c>
      <c r="DL308">
        <v>470.4</v>
      </c>
      <c r="DM308">
        <v>455.2</v>
      </c>
      <c r="DN308">
        <v>435.3</v>
      </c>
      <c r="DO308">
        <v>697.7</v>
      </c>
      <c r="DP308">
        <v>572.1</v>
      </c>
      <c r="DQ308">
        <v>518</v>
      </c>
      <c r="DR308">
        <v>490.8</v>
      </c>
      <c r="DS308">
        <v>470.7</v>
      </c>
      <c r="DT308">
        <v>453.1</v>
      </c>
      <c r="DU308">
        <v>420.3</v>
      </c>
      <c r="DV308">
        <v>773.2</v>
      </c>
      <c r="DW308">
        <v>620.70000000000005</v>
      </c>
      <c r="DX308">
        <v>543.6</v>
      </c>
      <c r="DY308">
        <v>506.6</v>
      </c>
      <c r="DZ308">
        <v>483</v>
      </c>
      <c r="EA308">
        <v>463.1</v>
      </c>
      <c r="EB308">
        <v>424.2</v>
      </c>
      <c r="EC308">
        <v>913.2</v>
      </c>
      <c r="ED308">
        <v>712.7</v>
      </c>
      <c r="EE308">
        <v>601.4</v>
      </c>
      <c r="EF308">
        <v>538.4</v>
      </c>
      <c r="EG308">
        <v>505.6</v>
      </c>
      <c r="EH308">
        <v>483.6</v>
      </c>
      <c r="EI308">
        <v>446.1</v>
      </c>
      <c r="EJ308">
        <v>1054.5</v>
      </c>
      <c r="EK308">
        <v>823</v>
      </c>
      <c r="EL308">
        <v>692.9</v>
      </c>
      <c r="EM308">
        <v>611</v>
      </c>
      <c r="EN308">
        <v>556.20000000000005</v>
      </c>
      <c r="EO308">
        <v>518.70000000000005</v>
      </c>
      <c r="EP308">
        <v>475.3</v>
      </c>
      <c r="EQ308">
        <v>0.78510000000000002</v>
      </c>
      <c r="ER308">
        <v>1.0302</v>
      </c>
      <c r="ES308">
        <v>1.2371000000000001</v>
      </c>
      <c r="ET308">
        <v>0.65629999999999999</v>
      </c>
      <c r="EU308">
        <v>0.89570000000000005</v>
      </c>
      <c r="EV308">
        <v>1.0287999999999999</v>
      </c>
      <c r="EW308">
        <v>0</v>
      </c>
      <c r="EX308">
        <v>0</v>
      </c>
      <c r="EY308">
        <v>2024</v>
      </c>
      <c r="EZ308">
        <v>1.0083</v>
      </c>
      <c r="FA308">
        <v>595.1</v>
      </c>
      <c r="FB308" t="s">
        <v>6185</v>
      </c>
      <c r="FC308">
        <v>9.6620000000000008</v>
      </c>
      <c r="FD308">
        <v>8193</v>
      </c>
      <c r="FE308">
        <v>31.7</v>
      </c>
      <c r="FF308">
        <v>47.2</v>
      </c>
      <c r="FG308">
        <v>36.200000000000003</v>
      </c>
      <c r="FH308">
        <v>100.6</v>
      </c>
      <c r="FI308">
        <v>0</v>
      </c>
      <c r="FJ308">
        <v>706</v>
      </c>
      <c r="FK308">
        <v>541.6</v>
      </c>
      <c r="FL308">
        <v>485</v>
      </c>
      <c r="FM308">
        <v>914.2</v>
      </c>
      <c r="FN308">
        <v>669.9</v>
      </c>
      <c r="FO308">
        <v>583.20000000000005</v>
      </c>
      <c r="FP308">
        <v>592.29999999999995</v>
      </c>
      <c r="FQ308">
        <v>553</v>
      </c>
      <c r="FR308">
        <v>1.0128999999999999</v>
      </c>
      <c r="FS308">
        <v>1.085</v>
      </c>
      <c r="FT308">
        <v>551.4</v>
      </c>
      <c r="FU308">
        <v>458</v>
      </c>
      <c r="FV308">
        <v>433.7</v>
      </c>
      <c r="FW308">
        <v>41.5</v>
      </c>
      <c r="FX308">
        <v>178.1</v>
      </c>
      <c r="FY308">
        <v>703</v>
      </c>
      <c r="FZ308">
        <v>475.7</v>
      </c>
      <c r="GA308">
        <v>459.2</v>
      </c>
      <c r="GB308">
        <v>430.6</v>
      </c>
      <c r="GC308">
        <v>404.5</v>
      </c>
      <c r="GD308">
        <v>391.8</v>
      </c>
      <c r="GE308">
        <v>365.2</v>
      </c>
      <c r="GF308">
        <v>338.5</v>
      </c>
      <c r="GG308">
        <v>364.6</v>
      </c>
      <c r="GH308">
        <v>399.7</v>
      </c>
    </row>
    <row r="309" spans="1:190" x14ac:dyDescent="0.25">
      <c r="A309" t="s">
        <v>5540</v>
      </c>
      <c r="B309" t="s">
        <v>6575</v>
      </c>
      <c r="C309" t="s">
        <v>2437</v>
      </c>
      <c r="D309" t="s">
        <v>2438</v>
      </c>
      <c r="E309" t="s">
        <v>2439</v>
      </c>
      <c r="F309" t="s">
        <v>1477</v>
      </c>
      <c r="G309" t="s">
        <v>298</v>
      </c>
      <c r="H309">
        <v>1982</v>
      </c>
      <c r="I309" t="s">
        <v>5540</v>
      </c>
      <c r="J309" t="s">
        <v>5540</v>
      </c>
      <c r="K309" t="s">
        <v>924</v>
      </c>
      <c r="L309" t="s">
        <v>1698</v>
      </c>
      <c r="M309" t="s">
        <v>1781</v>
      </c>
      <c r="N309">
        <v>400</v>
      </c>
      <c r="O309" s="96">
        <v>45382.876620370371</v>
      </c>
      <c r="P309">
        <v>11.24</v>
      </c>
      <c r="Q309">
        <v>9.3510000000000009</v>
      </c>
      <c r="R309">
        <v>1.931</v>
      </c>
      <c r="S309">
        <v>3.81</v>
      </c>
      <c r="T309">
        <v>6332</v>
      </c>
      <c r="U309">
        <v>0</v>
      </c>
      <c r="V309">
        <v>0.42</v>
      </c>
      <c r="W309">
        <v>678.9</v>
      </c>
      <c r="X309">
        <v>0.81140000000000001</v>
      </c>
      <c r="Y309">
        <v>739.5</v>
      </c>
      <c r="Z309">
        <v>1.0003</v>
      </c>
      <c r="AA309">
        <v>599.79999999999995</v>
      </c>
      <c r="AB309">
        <v>1158.8</v>
      </c>
      <c r="AC309">
        <v>915.6</v>
      </c>
      <c r="AD309">
        <v>779.8</v>
      </c>
      <c r="AE309">
        <v>699.5</v>
      </c>
      <c r="AF309">
        <v>655.7</v>
      </c>
      <c r="AG309">
        <v>628.9</v>
      </c>
      <c r="AH309">
        <v>603.1</v>
      </c>
      <c r="AI309">
        <v>0</v>
      </c>
      <c r="AJ309">
        <v>0</v>
      </c>
      <c r="AK309">
        <v>0</v>
      </c>
      <c r="AL309">
        <v>0</v>
      </c>
      <c r="AM309">
        <v>0</v>
      </c>
      <c r="AN309">
        <v>0</v>
      </c>
      <c r="AO309">
        <v>0</v>
      </c>
      <c r="AP309">
        <v>885.4</v>
      </c>
      <c r="AQ309">
        <v>712.2</v>
      </c>
      <c r="AR309">
        <v>621.6</v>
      </c>
      <c r="AS309">
        <v>573.29999999999995</v>
      </c>
      <c r="AT309">
        <v>547.20000000000005</v>
      </c>
      <c r="AU309">
        <v>530.6</v>
      </c>
      <c r="AV309">
        <v>510.5</v>
      </c>
      <c r="AW309">
        <v>0</v>
      </c>
      <c r="AX309">
        <v>0</v>
      </c>
      <c r="AY309">
        <v>0</v>
      </c>
      <c r="AZ309">
        <v>0</v>
      </c>
      <c r="BA309">
        <v>0</v>
      </c>
      <c r="BB309">
        <v>0</v>
      </c>
      <c r="BC309">
        <v>0</v>
      </c>
      <c r="BD309">
        <v>1156.4000000000001</v>
      </c>
      <c r="BE309">
        <v>859.5</v>
      </c>
      <c r="BF309">
        <v>701.7</v>
      </c>
      <c r="BG309">
        <v>611.79999999999995</v>
      </c>
      <c r="BH309">
        <v>567.9</v>
      </c>
      <c r="BI309">
        <v>536.4</v>
      </c>
      <c r="BJ309">
        <v>488.8</v>
      </c>
      <c r="BK309">
        <v>45</v>
      </c>
      <c r="BL309">
        <v>42.9</v>
      </c>
      <c r="BM309">
        <v>41.3</v>
      </c>
      <c r="BN309">
        <v>40.299999999999997</v>
      </c>
      <c r="BO309">
        <v>39.4</v>
      </c>
      <c r="BP309">
        <v>38.9</v>
      </c>
      <c r="BQ309">
        <v>38.9</v>
      </c>
      <c r="BR309">
        <v>145.6</v>
      </c>
      <c r="BS309">
        <v>148.9</v>
      </c>
      <c r="BT309">
        <v>148.69999999999999</v>
      </c>
      <c r="BU309">
        <v>155.69999999999999</v>
      </c>
      <c r="BV309">
        <v>165.9</v>
      </c>
      <c r="BW309">
        <v>176.3</v>
      </c>
      <c r="BX309">
        <v>178.6</v>
      </c>
      <c r="BY309">
        <v>1183.4000000000001</v>
      </c>
      <c r="BZ309">
        <v>956.8</v>
      </c>
      <c r="CA309">
        <v>840.4</v>
      </c>
      <c r="CB309">
        <v>775.6</v>
      </c>
      <c r="CC309">
        <v>745.1</v>
      </c>
      <c r="CD309">
        <v>731.9</v>
      </c>
      <c r="CE309">
        <v>725.9</v>
      </c>
      <c r="CF309">
        <v>762.9</v>
      </c>
      <c r="CG309">
        <v>633.5</v>
      </c>
      <c r="CH309">
        <v>568.4</v>
      </c>
      <c r="CI309">
        <v>538.20000000000005</v>
      </c>
      <c r="CJ309">
        <v>523.20000000000005</v>
      </c>
      <c r="CK309">
        <v>516.20000000000005</v>
      </c>
      <c r="CL309">
        <v>511.1</v>
      </c>
      <c r="CM309">
        <v>718.6</v>
      </c>
      <c r="CN309">
        <v>604.5</v>
      </c>
      <c r="CO309">
        <v>549.70000000000005</v>
      </c>
      <c r="CP309">
        <v>524.5</v>
      </c>
      <c r="CQ309">
        <v>510.6</v>
      </c>
      <c r="CR309">
        <v>502.6</v>
      </c>
      <c r="CS309">
        <v>496.5</v>
      </c>
      <c r="CT309">
        <v>692.1</v>
      </c>
      <c r="CU309">
        <v>585.29999999999995</v>
      </c>
      <c r="CV309">
        <v>536.5</v>
      </c>
      <c r="CW309">
        <v>512.9</v>
      </c>
      <c r="CX309">
        <v>498.3</v>
      </c>
      <c r="CY309">
        <v>487.9</v>
      </c>
      <c r="CZ309">
        <v>475.8</v>
      </c>
      <c r="DA309">
        <v>708.1</v>
      </c>
      <c r="DB309">
        <v>592.1</v>
      </c>
      <c r="DC309">
        <v>533.79999999999995</v>
      </c>
      <c r="DD309">
        <v>507.6</v>
      </c>
      <c r="DE309">
        <v>494.7</v>
      </c>
      <c r="DF309">
        <v>482</v>
      </c>
      <c r="DG309">
        <v>462.9</v>
      </c>
      <c r="DH309">
        <v>703.5</v>
      </c>
      <c r="DI309">
        <v>574.70000000000005</v>
      </c>
      <c r="DJ309">
        <v>519.79999999999995</v>
      </c>
      <c r="DK309">
        <v>493.3</v>
      </c>
      <c r="DL309">
        <v>475</v>
      </c>
      <c r="DM309">
        <v>460</v>
      </c>
      <c r="DN309">
        <v>441.6</v>
      </c>
      <c r="DO309">
        <v>726.9</v>
      </c>
      <c r="DP309">
        <v>587.4</v>
      </c>
      <c r="DQ309">
        <v>524.70000000000005</v>
      </c>
      <c r="DR309">
        <v>495.3</v>
      </c>
      <c r="DS309">
        <v>475</v>
      </c>
      <c r="DT309">
        <v>457.4</v>
      </c>
      <c r="DU309">
        <v>425.8</v>
      </c>
      <c r="DV309">
        <v>835</v>
      </c>
      <c r="DW309">
        <v>647.9</v>
      </c>
      <c r="DX309">
        <v>551.6</v>
      </c>
      <c r="DY309">
        <v>510.7</v>
      </c>
      <c r="DZ309">
        <v>486.3</v>
      </c>
      <c r="EA309">
        <v>466.6</v>
      </c>
      <c r="EB309">
        <v>429.2</v>
      </c>
      <c r="EC309">
        <v>982.3</v>
      </c>
      <c r="ED309">
        <v>757.2</v>
      </c>
      <c r="EE309">
        <v>622.79999999999995</v>
      </c>
      <c r="EF309">
        <v>546.1</v>
      </c>
      <c r="EG309">
        <v>510.2</v>
      </c>
      <c r="EH309">
        <v>487.3</v>
      </c>
      <c r="EI309">
        <v>450.4</v>
      </c>
      <c r="EJ309">
        <v>1134.3</v>
      </c>
      <c r="EK309">
        <v>874.4</v>
      </c>
      <c r="EL309">
        <v>719.1</v>
      </c>
      <c r="EM309">
        <v>623.5</v>
      </c>
      <c r="EN309">
        <v>566.29999999999995</v>
      </c>
      <c r="EO309">
        <v>525.79999999999995</v>
      </c>
      <c r="EP309">
        <v>480.3</v>
      </c>
      <c r="EQ309">
        <v>0.75109999999999999</v>
      </c>
      <c r="ER309">
        <v>1.0094000000000001</v>
      </c>
      <c r="ES309">
        <v>0.92679999999999996</v>
      </c>
      <c r="ET309">
        <v>0.50649999999999995</v>
      </c>
      <c r="EU309">
        <v>0.68320000000000003</v>
      </c>
      <c r="EV309">
        <v>0.77880000000000005</v>
      </c>
      <c r="EW309">
        <v>0</v>
      </c>
      <c r="EX309">
        <v>0</v>
      </c>
      <c r="EY309">
        <v>2024</v>
      </c>
      <c r="EZ309">
        <v>0.76359999999999995</v>
      </c>
      <c r="FA309">
        <v>785.8</v>
      </c>
      <c r="FB309" t="s">
        <v>6808</v>
      </c>
      <c r="FC309">
        <v>5.46</v>
      </c>
      <c r="FD309">
        <v>2535</v>
      </c>
      <c r="FE309">
        <v>15.4</v>
      </c>
      <c r="FF309">
        <v>17</v>
      </c>
      <c r="FG309">
        <v>15.4</v>
      </c>
      <c r="FH309">
        <v>31.3</v>
      </c>
      <c r="FI309">
        <v>0</v>
      </c>
      <c r="FJ309">
        <v>925.8</v>
      </c>
      <c r="FK309">
        <v>718.5</v>
      </c>
      <c r="FL309">
        <v>647.4</v>
      </c>
      <c r="FM309">
        <v>1184.5999999999999</v>
      </c>
      <c r="FN309">
        <v>878.2</v>
      </c>
      <c r="FO309">
        <v>770.4</v>
      </c>
      <c r="FP309">
        <v>787.5</v>
      </c>
      <c r="FQ309">
        <v>726.7</v>
      </c>
      <c r="FR309">
        <v>0.76190000000000002</v>
      </c>
      <c r="FS309">
        <v>0.8256</v>
      </c>
      <c r="FT309">
        <v>734.6</v>
      </c>
      <c r="FU309">
        <v>615.1</v>
      </c>
      <c r="FV309">
        <v>582</v>
      </c>
      <c r="FW309">
        <v>42</v>
      </c>
      <c r="FX309">
        <v>179</v>
      </c>
      <c r="FY309">
        <v>937.5</v>
      </c>
      <c r="FZ309">
        <v>634.1</v>
      </c>
      <c r="GA309">
        <v>609.5</v>
      </c>
      <c r="GB309">
        <v>574.79999999999995</v>
      </c>
      <c r="GC309">
        <v>546.79999999999995</v>
      </c>
      <c r="GD309">
        <v>516.9</v>
      </c>
      <c r="GE309">
        <v>492.2</v>
      </c>
      <c r="GF309">
        <v>479.4</v>
      </c>
      <c r="GG309">
        <v>502.3</v>
      </c>
      <c r="GH309">
        <v>531.70000000000005</v>
      </c>
    </row>
    <row r="310" spans="1:190" x14ac:dyDescent="0.25">
      <c r="A310" t="s">
        <v>5540</v>
      </c>
      <c r="B310" t="s">
        <v>6773</v>
      </c>
      <c r="C310" t="s">
        <v>3568</v>
      </c>
      <c r="D310" t="s">
        <v>3569</v>
      </c>
      <c r="E310" t="s">
        <v>3570</v>
      </c>
      <c r="F310" t="s">
        <v>2065</v>
      </c>
      <c r="G310" t="s">
        <v>2066</v>
      </c>
      <c r="H310">
        <v>1977</v>
      </c>
      <c r="I310" t="s">
        <v>5540</v>
      </c>
      <c r="J310" t="s">
        <v>5540</v>
      </c>
      <c r="K310" t="s">
        <v>924</v>
      </c>
      <c r="L310" t="s">
        <v>1698</v>
      </c>
      <c r="M310" t="s">
        <v>971</v>
      </c>
      <c r="N310">
        <v>270</v>
      </c>
      <c r="O310" s="96">
        <v>45382.877824074072</v>
      </c>
      <c r="P310">
        <v>7.64</v>
      </c>
      <c r="Q310">
        <v>6.851</v>
      </c>
      <c r="R310">
        <v>1.583</v>
      </c>
      <c r="S310">
        <v>2.38</v>
      </c>
      <c r="T310">
        <v>1347</v>
      </c>
      <c r="U310">
        <v>0</v>
      </c>
      <c r="V310">
        <v>0.18</v>
      </c>
      <c r="W310">
        <v>701</v>
      </c>
      <c r="X310">
        <v>0.7843</v>
      </c>
      <c r="Y310">
        <v>765.1</v>
      </c>
      <c r="Z310">
        <v>0.95950000000000002</v>
      </c>
      <c r="AA310">
        <v>625.29999999999995</v>
      </c>
      <c r="AB310">
        <v>1137.7</v>
      </c>
      <c r="AC310">
        <v>914.9</v>
      </c>
      <c r="AD310">
        <v>795.4</v>
      </c>
      <c r="AE310">
        <v>731.2</v>
      </c>
      <c r="AF310">
        <v>695.5</v>
      </c>
      <c r="AG310">
        <v>672.2</v>
      </c>
      <c r="AH310">
        <v>638.29999999999995</v>
      </c>
      <c r="AI310">
        <v>0</v>
      </c>
      <c r="AJ310">
        <v>0</v>
      </c>
      <c r="AK310">
        <v>0</v>
      </c>
      <c r="AL310">
        <v>0</v>
      </c>
      <c r="AM310">
        <v>0</v>
      </c>
      <c r="AN310">
        <v>0</v>
      </c>
      <c r="AO310">
        <v>0</v>
      </c>
      <c r="AP310">
        <v>876.2</v>
      </c>
      <c r="AQ310">
        <v>722.2</v>
      </c>
      <c r="AR310">
        <v>646.4</v>
      </c>
      <c r="AS310">
        <v>605.4</v>
      </c>
      <c r="AT310">
        <v>580.1</v>
      </c>
      <c r="AU310">
        <v>560</v>
      </c>
      <c r="AV310">
        <v>527.9</v>
      </c>
      <c r="AW310">
        <v>0</v>
      </c>
      <c r="AX310">
        <v>0</v>
      </c>
      <c r="AY310">
        <v>0</v>
      </c>
      <c r="AZ310">
        <v>0</v>
      </c>
      <c r="BA310">
        <v>0</v>
      </c>
      <c r="BB310">
        <v>0</v>
      </c>
      <c r="BC310">
        <v>0</v>
      </c>
      <c r="BD310">
        <v>1135.3</v>
      </c>
      <c r="BE310">
        <v>861.5</v>
      </c>
      <c r="BF310">
        <v>722</v>
      </c>
      <c r="BG310">
        <v>644.6</v>
      </c>
      <c r="BH310">
        <v>602</v>
      </c>
      <c r="BI310">
        <v>564.6</v>
      </c>
      <c r="BJ310">
        <v>501.5</v>
      </c>
      <c r="BK310">
        <v>42.4</v>
      </c>
      <c r="BL310">
        <v>40.1</v>
      </c>
      <c r="BM310">
        <v>38.200000000000003</v>
      </c>
      <c r="BN310">
        <v>37.1</v>
      </c>
      <c r="BO310">
        <v>37</v>
      </c>
      <c r="BP310">
        <v>37</v>
      </c>
      <c r="BQ310">
        <v>37.5</v>
      </c>
      <c r="BR310">
        <v>145.1</v>
      </c>
      <c r="BS310">
        <v>149.80000000000001</v>
      </c>
      <c r="BT310">
        <v>152.30000000000001</v>
      </c>
      <c r="BU310">
        <v>161.30000000000001</v>
      </c>
      <c r="BV310">
        <v>176.6</v>
      </c>
      <c r="BW310">
        <v>177.1</v>
      </c>
      <c r="BX310">
        <v>175.7</v>
      </c>
      <c r="BY310">
        <v>1161.8</v>
      </c>
      <c r="BZ310">
        <v>956.8</v>
      </c>
      <c r="CA310">
        <v>854.1</v>
      </c>
      <c r="CB310">
        <v>815.5</v>
      </c>
      <c r="CC310">
        <v>800.6</v>
      </c>
      <c r="CD310">
        <v>791.9</v>
      </c>
      <c r="CE310">
        <v>788.9</v>
      </c>
      <c r="CF310">
        <v>770.9</v>
      </c>
      <c r="CG310">
        <v>655</v>
      </c>
      <c r="CH310">
        <v>605.4</v>
      </c>
      <c r="CI310">
        <v>585.29999999999995</v>
      </c>
      <c r="CJ310">
        <v>576.4</v>
      </c>
      <c r="CK310">
        <v>570.29999999999995</v>
      </c>
      <c r="CL310">
        <v>564.20000000000005</v>
      </c>
      <c r="CM310">
        <v>735.7</v>
      </c>
      <c r="CN310">
        <v>633.9</v>
      </c>
      <c r="CO310">
        <v>591.4</v>
      </c>
      <c r="CP310">
        <v>570</v>
      </c>
      <c r="CQ310">
        <v>559.20000000000005</v>
      </c>
      <c r="CR310">
        <v>551.70000000000005</v>
      </c>
      <c r="CS310">
        <v>543.1</v>
      </c>
      <c r="CT310">
        <v>716.4</v>
      </c>
      <c r="CU310">
        <v>620.6</v>
      </c>
      <c r="CV310">
        <v>579.79999999999995</v>
      </c>
      <c r="CW310">
        <v>553.20000000000005</v>
      </c>
      <c r="CX310">
        <v>534.6</v>
      </c>
      <c r="CY310">
        <v>523</v>
      </c>
      <c r="CZ310">
        <v>508.9</v>
      </c>
      <c r="DA310">
        <v>694.7</v>
      </c>
      <c r="DB310">
        <v>599.1</v>
      </c>
      <c r="DC310">
        <v>560.5</v>
      </c>
      <c r="DD310">
        <v>539.29999999999995</v>
      </c>
      <c r="DE310">
        <v>524.20000000000005</v>
      </c>
      <c r="DF310">
        <v>503.9</v>
      </c>
      <c r="DG310">
        <v>477.6</v>
      </c>
      <c r="DH310">
        <v>695.5</v>
      </c>
      <c r="DI310">
        <v>593.1</v>
      </c>
      <c r="DJ310">
        <v>547.6</v>
      </c>
      <c r="DK310">
        <v>513.29999999999995</v>
      </c>
      <c r="DL310">
        <v>485.4</v>
      </c>
      <c r="DM310">
        <v>465.1</v>
      </c>
      <c r="DN310">
        <v>434</v>
      </c>
      <c r="DO310">
        <v>723.7</v>
      </c>
      <c r="DP310">
        <v>604</v>
      </c>
      <c r="DQ310">
        <v>553.29999999999995</v>
      </c>
      <c r="DR310">
        <v>514.1</v>
      </c>
      <c r="DS310">
        <v>480.7</v>
      </c>
      <c r="DT310">
        <v>448.8</v>
      </c>
      <c r="DU310">
        <v>397.4</v>
      </c>
      <c r="DV310">
        <v>817.8</v>
      </c>
      <c r="DW310">
        <v>657.8</v>
      </c>
      <c r="DX310">
        <v>580.5</v>
      </c>
      <c r="DY310">
        <v>537.79999999999995</v>
      </c>
      <c r="DZ310">
        <v>499.7</v>
      </c>
      <c r="EA310">
        <v>463.1</v>
      </c>
      <c r="EB310">
        <v>382.1</v>
      </c>
      <c r="EC310">
        <v>964.4</v>
      </c>
      <c r="ED310">
        <v>755.9</v>
      </c>
      <c r="EE310">
        <v>639.5</v>
      </c>
      <c r="EF310">
        <v>575.9</v>
      </c>
      <c r="EG310">
        <v>536.79999999999995</v>
      </c>
      <c r="EH310">
        <v>501.8</v>
      </c>
      <c r="EI310">
        <v>432.1</v>
      </c>
      <c r="EJ310">
        <v>1113.5999999999999</v>
      </c>
      <c r="EK310">
        <v>872.9</v>
      </c>
      <c r="EL310">
        <v>736.7</v>
      </c>
      <c r="EM310">
        <v>646.9</v>
      </c>
      <c r="EN310">
        <v>590.4</v>
      </c>
      <c r="EO310">
        <v>552.6</v>
      </c>
      <c r="EP310">
        <v>487.8</v>
      </c>
      <c r="EQ310">
        <v>0.75080000000000002</v>
      </c>
      <c r="ER310">
        <v>0.96389999999999998</v>
      </c>
      <c r="ES310">
        <v>1.2213000000000001</v>
      </c>
      <c r="ET310">
        <v>0.66600000000000004</v>
      </c>
      <c r="EU310">
        <v>0.9</v>
      </c>
      <c r="EV310">
        <v>1.0299</v>
      </c>
      <c r="EW310">
        <v>0</v>
      </c>
      <c r="EX310">
        <v>0</v>
      </c>
      <c r="EY310">
        <v>2024</v>
      </c>
      <c r="EZ310">
        <v>1.0035000000000001</v>
      </c>
      <c r="FA310">
        <v>597.9</v>
      </c>
      <c r="FB310" t="s">
        <v>6801</v>
      </c>
      <c r="FC310">
        <v>9.3689999999999998</v>
      </c>
      <c r="FD310">
        <v>6125</v>
      </c>
      <c r="FE310">
        <v>25.6</v>
      </c>
      <c r="FF310">
        <v>37.799999999999997</v>
      </c>
      <c r="FG310">
        <v>31.3</v>
      </c>
      <c r="FH310">
        <v>92.3</v>
      </c>
      <c r="FI310">
        <v>81.599999999999994</v>
      </c>
      <c r="FJ310">
        <v>702.5</v>
      </c>
      <c r="FK310">
        <v>547.20000000000005</v>
      </c>
      <c r="FL310">
        <v>491.3</v>
      </c>
      <c r="FM310">
        <v>900.9</v>
      </c>
      <c r="FN310">
        <v>666.7</v>
      </c>
      <c r="FO310">
        <v>582.6</v>
      </c>
      <c r="FP310">
        <v>593.1</v>
      </c>
      <c r="FQ310">
        <v>560.5</v>
      </c>
      <c r="FR310">
        <v>1.0116000000000001</v>
      </c>
      <c r="FS310">
        <v>1.0705</v>
      </c>
      <c r="FT310">
        <v>544.9</v>
      </c>
      <c r="FU310">
        <v>457.6</v>
      </c>
      <c r="FV310">
        <v>436.9</v>
      </c>
      <c r="FW310">
        <v>38.5</v>
      </c>
      <c r="FX310">
        <v>176.8</v>
      </c>
      <c r="FY310">
        <v>680.4</v>
      </c>
      <c r="FZ310">
        <v>484.9</v>
      </c>
      <c r="GA310">
        <v>469.9</v>
      </c>
      <c r="GB310">
        <v>443.7</v>
      </c>
      <c r="GC310">
        <v>418.3</v>
      </c>
      <c r="GD310">
        <v>395.1</v>
      </c>
      <c r="GE310">
        <v>360</v>
      </c>
      <c r="GF310">
        <v>331.6</v>
      </c>
      <c r="GG310">
        <v>368.2</v>
      </c>
      <c r="GH310">
        <v>409.4</v>
      </c>
    </row>
    <row r="311" spans="1:190" x14ac:dyDescent="0.25">
      <c r="A311" t="s">
        <v>5582</v>
      </c>
      <c r="B311" t="s">
        <v>6347</v>
      </c>
      <c r="C311" t="s">
        <v>696</v>
      </c>
      <c r="D311" t="s">
        <v>697</v>
      </c>
      <c r="E311" t="s">
        <v>698</v>
      </c>
      <c r="F311" t="s">
        <v>1882</v>
      </c>
      <c r="G311" t="s">
        <v>1254</v>
      </c>
      <c r="H311">
        <v>1971</v>
      </c>
      <c r="I311" t="s">
        <v>5583</v>
      </c>
      <c r="J311" t="s">
        <v>5540</v>
      </c>
      <c r="K311" t="s">
        <v>924</v>
      </c>
      <c r="L311" t="s">
        <v>1698</v>
      </c>
      <c r="M311" t="s">
        <v>1781</v>
      </c>
      <c r="N311">
        <v>575</v>
      </c>
      <c r="O311" s="96">
        <v>45382.869201388887</v>
      </c>
      <c r="P311">
        <v>11.079000000000001</v>
      </c>
      <c r="Q311">
        <v>8.9809999999999999</v>
      </c>
      <c r="R311">
        <v>1.911</v>
      </c>
      <c r="S311">
        <v>3.27</v>
      </c>
      <c r="T311">
        <v>7637</v>
      </c>
      <c r="U311">
        <v>0</v>
      </c>
      <c r="V311">
        <v>0.69</v>
      </c>
      <c r="W311">
        <v>686.4</v>
      </c>
      <c r="X311">
        <v>0.80410000000000004</v>
      </c>
      <c r="Y311">
        <v>746.2</v>
      </c>
      <c r="Z311">
        <v>0.98509999999999998</v>
      </c>
      <c r="AA311">
        <v>609.1</v>
      </c>
      <c r="AB311">
        <v>1127.8</v>
      </c>
      <c r="AC311">
        <v>910.5</v>
      </c>
      <c r="AD311">
        <v>790.1</v>
      </c>
      <c r="AE311">
        <v>713.3</v>
      </c>
      <c r="AF311">
        <v>665.4</v>
      </c>
      <c r="AG311">
        <v>634.9</v>
      </c>
      <c r="AH311">
        <v>603.20000000000005</v>
      </c>
      <c r="AI311">
        <v>0</v>
      </c>
      <c r="AJ311">
        <v>0</v>
      </c>
      <c r="AK311">
        <v>0</v>
      </c>
      <c r="AL311">
        <v>0</v>
      </c>
      <c r="AM311">
        <v>0</v>
      </c>
      <c r="AN311">
        <v>0</v>
      </c>
      <c r="AO311">
        <v>0</v>
      </c>
      <c r="AP311">
        <v>874</v>
      </c>
      <c r="AQ311">
        <v>719.1</v>
      </c>
      <c r="AR311">
        <v>634.5</v>
      </c>
      <c r="AS311">
        <v>585.5</v>
      </c>
      <c r="AT311">
        <v>556.6</v>
      </c>
      <c r="AU311">
        <v>538.5</v>
      </c>
      <c r="AV311">
        <v>515.6</v>
      </c>
      <c r="AW311">
        <v>0</v>
      </c>
      <c r="AX311">
        <v>0</v>
      </c>
      <c r="AY311">
        <v>0</v>
      </c>
      <c r="AZ311">
        <v>0</v>
      </c>
      <c r="BA311">
        <v>0</v>
      </c>
      <c r="BB311">
        <v>0</v>
      </c>
      <c r="BC311">
        <v>0</v>
      </c>
      <c r="BD311">
        <v>1125.3</v>
      </c>
      <c r="BE311">
        <v>857.6</v>
      </c>
      <c r="BF311">
        <v>713.3</v>
      </c>
      <c r="BG311">
        <v>624.4</v>
      </c>
      <c r="BH311">
        <v>577.4</v>
      </c>
      <c r="BI311">
        <v>544.9</v>
      </c>
      <c r="BJ311">
        <v>497.2</v>
      </c>
      <c r="BK311">
        <v>43.4</v>
      </c>
      <c r="BL311">
        <v>41.4</v>
      </c>
      <c r="BM311">
        <v>40.6</v>
      </c>
      <c r="BN311">
        <v>39.5</v>
      </c>
      <c r="BO311">
        <v>38.799999999999997</v>
      </c>
      <c r="BP311">
        <v>38.4</v>
      </c>
      <c r="BQ311">
        <v>38</v>
      </c>
      <c r="BR311">
        <v>146.19999999999999</v>
      </c>
      <c r="BS311">
        <v>150.30000000000001</v>
      </c>
      <c r="BT311">
        <v>153.19999999999999</v>
      </c>
      <c r="BU311">
        <v>156.9</v>
      </c>
      <c r="BV311">
        <v>167.3</v>
      </c>
      <c r="BW311">
        <v>176.3</v>
      </c>
      <c r="BX311">
        <v>179</v>
      </c>
      <c r="BY311">
        <v>1153.2</v>
      </c>
      <c r="BZ311">
        <v>955.9</v>
      </c>
      <c r="CA311">
        <v>847.4</v>
      </c>
      <c r="CB311">
        <v>780.9</v>
      </c>
      <c r="CC311">
        <v>745.8</v>
      </c>
      <c r="CD311">
        <v>728.2</v>
      </c>
      <c r="CE311">
        <v>712.1</v>
      </c>
      <c r="CF311">
        <v>756.9</v>
      </c>
      <c r="CG311">
        <v>642.4</v>
      </c>
      <c r="CH311">
        <v>580</v>
      </c>
      <c r="CI311">
        <v>547.70000000000005</v>
      </c>
      <c r="CJ311">
        <v>530.1</v>
      </c>
      <c r="CK311">
        <v>519.5</v>
      </c>
      <c r="CL311">
        <v>510.7</v>
      </c>
      <c r="CM311">
        <v>720.1</v>
      </c>
      <c r="CN311">
        <v>616.79999999999995</v>
      </c>
      <c r="CO311">
        <v>562.6</v>
      </c>
      <c r="CP311">
        <v>534.9</v>
      </c>
      <c r="CQ311">
        <v>518.9</v>
      </c>
      <c r="CR311">
        <v>508.3</v>
      </c>
      <c r="CS311">
        <v>498</v>
      </c>
      <c r="CT311">
        <v>700.9</v>
      </c>
      <c r="CU311">
        <v>601.4</v>
      </c>
      <c r="CV311">
        <v>550.29999999999995</v>
      </c>
      <c r="CW311">
        <v>524.1</v>
      </c>
      <c r="CX311">
        <v>507.9</v>
      </c>
      <c r="CY311">
        <v>496.3</v>
      </c>
      <c r="CZ311">
        <v>480.4</v>
      </c>
      <c r="DA311">
        <v>715.6</v>
      </c>
      <c r="DB311">
        <v>609</v>
      </c>
      <c r="DC311">
        <v>547.4</v>
      </c>
      <c r="DD311">
        <v>517.29999999999995</v>
      </c>
      <c r="DE311">
        <v>500.7</v>
      </c>
      <c r="DF311">
        <v>492.2</v>
      </c>
      <c r="DG311">
        <v>472.3</v>
      </c>
      <c r="DH311">
        <v>720.8</v>
      </c>
      <c r="DI311">
        <v>595.9</v>
      </c>
      <c r="DJ311">
        <v>535.29999999999995</v>
      </c>
      <c r="DK311">
        <v>505.8</v>
      </c>
      <c r="DL311">
        <v>486.4</v>
      </c>
      <c r="DM311">
        <v>471.3</v>
      </c>
      <c r="DN311">
        <v>450.5</v>
      </c>
      <c r="DO311">
        <v>740.5</v>
      </c>
      <c r="DP311">
        <v>609.5</v>
      </c>
      <c r="DQ311">
        <v>542</v>
      </c>
      <c r="DR311">
        <v>509.2</v>
      </c>
      <c r="DS311">
        <v>488.1</v>
      </c>
      <c r="DT311">
        <v>471.4</v>
      </c>
      <c r="DU311">
        <v>443.8</v>
      </c>
      <c r="DV311">
        <v>813.1</v>
      </c>
      <c r="DW311">
        <v>662.2</v>
      </c>
      <c r="DX311">
        <v>574.4</v>
      </c>
      <c r="DY311">
        <v>528.20000000000005</v>
      </c>
      <c r="DZ311">
        <v>501.7</v>
      </c>
      <c r="EA311">
        <v>481.7</v>
      </c>
      <c r="EB311">
        <v>448.7</v>
      </c>
      <c r="EC311">
        <v>954.8</v>
      </c>
      <c r="ED311">
        <v>749.4</v>
      </c>
      <c r="EE311">
        <v>636.79999999999995</v>
      </c>
      <c r="EF311">
        <v>566.29999999999995</v>
      </c>
      <c r="EG311">
        <v>526.6</v>
      </c>
      <c r="EH311">
        <v>502.4</v>
      </c>
      <c r="EI311">
        <v>466.6</v>
      </c>
      <c r="EJ311">
        <v>1102.5</v>
      </c>
      <c r="EK311">
        <v>865.1</v>
      </c>
      <c r="EL311">
        <v>732.9</v>
      </c>
      <c r="EM311">
        <v>645.70000000000005</v>
      </c>
      <c r="EN311">
        <v>584.9</v>
      </c>
      <c r="EO311">
        <v>541.70000000000005</v>
      </c>
      <c r="EP311">
        <v>494.3</v>
      </c>
      <c r="EQ311">
        <v>0.75319999999999998</v>
      </c>
      <c r="ER311">
        <v>0.99050000000000005</v>
      </c>
      <c r="ES311">
        <v>1.2136</v>
      </c>
      <c r="ET311">
        <v>0.67479999999999996</v>
      </c>
      <c r="EU311">
        <v>0.90580000000000005</v>
      </c>
      <c r="EV311">
        <v>1.0343</v>
      </c>
      <c r="EW311">
        <v>0</v>
      </c>
      <c r="EX311">
        <v>0</v>
      </c>
      <c r="EY311">
        <v>2024</v>
      </c>
      <c r="EZ311">
        <v>1.0044</v>
      </c>
      <c r="FA311">
        <v>597.29999999999995</v>
      </c>
      <c r="FB311" t="s">
        <v>7049</v>
      </c>
      <c r="FC311">
        <v>9.3629999999999995</v>
      </c>
      <c r="FD311">
        <v>5653</v>
      </c>
      <c r="FE311">
        <v>25.5</v>
      </c>
      <c r="FF311">
        <v>32.700000000000003</v>
      </c>
      <c r="FG311">
        <v>42.3</v>
      </c>
      <c r="FH311">
        <v>85.9</v>
      </c>
      <c r="FI311">
        <v>0</v>
      </c>
      <c r="FJ311">
        <v>696.5</v>
      </c>
      <c r="FK311">
        <v>548.4</v>
      </c>
      <c r="FL311">
        <v>494.4</v>
      </c>
      <c r="FM311">
        <v>889.2</v>
      </c>
      <c r="FN311">
        <v>662.4</v>
      </c>
      <c r="FO311">
        <v>580.1</v>
      </c>
      <c r="FP311">
        <v>588.5</v>
      </c>
      <c r="FQ311">
        <v>565.9</v>
      </c>
      <c r="FR311">
        <v>1.0196000000000001</v>
      </c>
      <c r="FS311">
        <v>1.0602</v>
      </c>
      <c r="FT311">
        <v>540.1</v>
      </c>
      <c r="FU311">
        <v>460.6</v>
      </c>
      <c r="FV311">
        <v>444</v>
      </c>
      <c r="FW311">
        <v>35.799999999999997</v>
      </c>
      <c r="FX311">
        <v>177.7</v>
      </c>
      <c r="FY311">
        <v>659.7</v>
      </c>
      <c r="FZ311">
        <v>487.6</v>
      </c>
      <c r="GA311">
        <v>473.1</v>
      </c>
      <c r="GB311">
        <v>448.9</v>
      </c>
      <c r="GC311">
        <v>425.8</v>
      </c>
      <c r="GD311">
        <v>408.5</v>
      </c>
      <c r="GE311">
        <v>378</v>
      </c>
      <c r="GF311">
        <v>343.2</v>
      </c>
      <c r="GG311">
        <v>380.4</v>
      </c>
      <c r="GH311">
        <v>420.5</v>
      </c>
    </row>
    <row r="312" spans="1:190" x14ac:dyDescent="0.25">
      <c r="A312" t="s">
        <v>5702</v>
      </c>
      <c r="B312" t="s">
        <v>6083</v>
      </c>
      <c r="C312" t="s">
        <v>685</v>
      </c>
      <c r="D312" t="s">
        <v>686</v>
      </c>
      <c r="E312" t="s">
        <v>1275</v>
      </c>
      <c r="F312" t="s">
        <v>1882</v>
      </c>
      <c r="G312" t="s">
        <v>1254</v>
      </c>
      <c r="H312">
        <v>1974</v>
      </c>
      <c r="I312" t="s">
        <v>5703</v>
      </c>
      <c r="J312" t="s">
        <v>5540</v>
      </c>
      <c r="K312" t="s">
        <v>924</v>
      </c>
      <c r="L312" t="s">
        <v>1698</v>
      </c>
      <c r="M312" t="s">
        <v>1781</v>
      </c>
      <c r="N312">
        <v>590</v>
      </c>
      <c r="O312" s="96">
        <v>45382.869432870371</v>
      </c>
      <c r="P312">
        <v>11.659000000000001</v>
      </c>
      <c r="Q312">
        <v>9.1720000000000006</v>
      </c>
      <c r="R312">
        <v>1.972</v>
      </c>
      <c r="S312">
        <v>3.52</v>
      </c>
      <c r="T312">
        <v>8263</v>
      </c>
      <c r="U312">
        <v>0</v>
      </c>
      <c r="V312">
        <v>0.41</v>
      </c>
      <c r="W312">
        <v>658</v>
      </c>
      <c r="X312">
        <v>0.83460000000000001</v>
      </c>
      <c r="Y312">
        <v>718.9</v>
      </c>
      <c r="Z312">
        <v>1.0188999999999999</v>
      </c>
      <c r="AA312">
        <v>588.9</v>
      </c>
      <c r="AB312">
        <v>1043.7</v>
      </c>
      <c r="AC312">
        <v>854.2</v>
      </c>
      <c r="AD312">
        <v>749.5</v>
      </c>
      <c r="AE312">
        <v>690.4</v>
      </c>
      <c r="AF312">
        <v>654.4</v>
      </c>
      <c r="AG312">
        <v>630.5</v>
      </c>
      <c r="AH312">
        <v>606.29999999999995</v>
      </c>
      <c r="AI312">
        <v>0</v>
      </c>
      <c r="AJ312">
        <v>0</v>
      </c>
      <c r="AK312">
        <v>0</v>
      </c>
      <c r="AL312">
        <v>0</v>
      </c>
      <c r="AM312">
        <v>0</v>
      </c>
      <c r="AN312">
        <v>0</v>
      </c>
      <c r="AO312">
        <v>0</v>
      </c>
      <c r="AP312">
        <v>812.5</v>
      </c>
      <c r="AQ312">
        <v>677.4</v>
      </c>
      <c r="AR312">
        <v>606.4</v>
      </c>
      <c r="AS312">
        <v>568.9</v>
      </c>
      <c r="AT312">
        <v>547.20000000000005</v>
      </c>
      <c r="AU312">
        <v>533.1</v>
      </c>
      <c r="AV312">
        <v>516</v>
      </c>
      <c r="AW312">
        <v>0</v>
      </c>
      <c r="AX312">
        <v>0</v>
      </c>
      <c r="AY312">
        <v>0</v>
      </c>
      <c r="AZ312">
        <v>0</v>
      </c>
      <c r="BA312">
        <v>0</v>
      </c>
      <c r="BB312">
        <v>0</v>
      </c>
      <c r="BC312">
        <v>0</v>
      </c>
      <c r="BD312">
        <v>1042.0999999999999</v>
      </c>
      <c r="BE312">
        <v>805.6</v>
      </c>
      <c r="BF312">
        <v>679.1</v>
      </c>
      <c r="BG312">
        <v>606.4</v>
      </c>
      <c r="BH312">
        <v>567.5</v>
      </c>
      <c r="BI312">
        <v>538.29999999999995</v>
      </c>
      <c r="BJ312">
        <v>495</v>
      </c>
      <c r="BK312">
        <v>42.7</v>
      </c>
      <c r="BL312">
        <v>41</v>
      </c>
      <c r="BM312">
        <v>39.9</v>
      </c>
      <c r="BN312">
        <v>39.700000000000003</v>
      </c>
      <c r="BO312">
        <v>39.200000000000003</v>
      </c>
      <c r="BP312">
        <v>39.1</v>
      </c>
      <c r="BQ312">
        <v>39.1</v>
      </c>
      <c r="BR312">
        <v>145.69999999999999</v>
      </c>
      <c r="BS312">
        <v>150.5</v>
      </c>
      <c r="BT312">
        <v>152.69999999999999</v>
      </c>
      <c r="BU312">
        <v>157.80000000000001</v>
      </c>
      <c r="BV312">
        <v>169.1</v>
      </c>
      <c r="BW312">
        <v>177.2</v>
      </c>
      <c r="BX312">
        <v>178.8</v>
      </c>
      <c r="BY312">
        <v>1060.5</v>
      </c>
      <c r="BZ312">
        <v>891.9</v>
      </c>
      <c r="CA312">
        <v>803.6</v>
      </c>
      <c r="CB312">
        <v>765.4</v>
      </c>
      <c r="CC312">
        <v>748</v>
      </c>
      <c r="CD312">
        <v>738.6</v>
      </c>
      <c r="CE312">
        <v>734</v>
      </c>
      <c r="CF312">
        <v>703.6</v>
      </c>
      <c r="CG312">
        <v>605.1</v>
      </c>
      <c r="CH312">
        <v>556.6</v>
      </c>
      <c r="CI312">
        <v>534.70000000000005</v>
      </c>
      <c r="CJ312">
        <v>525.20000000000005</v>
      </c>
      <c r="CK312">
        <v>520.1</v>
      </c>
      <c r="CL312">
        <v>516.29999999999995</v>
      </c>
      <c r="CM312">
        <v>672.9</v>
      </c>
      <c r="CN312">
        <v>584.1</v>
      </c>
      <c r="CO312">
        <v>541.79999999999995</v>
      </c>
      <c r="CP312">
        <v>521.79999999999995</v>
      </c>
      <c r="CQ312">
        <v>511.5</v>
      </c>
      <c r="CR312">
        <v>506.1</v>
      </c>
      <c r="CS312">
        <v>501.4</v>
      </c>
      <c r="CT312">
        <v>656</v>
      </c>
      <c r="CU312">
        <v>571.6</v>
      </c>
      <c r="CV312">
        <v>531.20000000000005</v>
      </c>
      <c r="CW312">
        <v>510.4</v>
      </c>
      <c r="CX312">
        <v>498</v>
      </c>
      <c r="CY312">
        <v>489.9</v>
      </c>
      <c r="CZ312">
        <v>481.1</v>
      </c>
      <c r="DA312">
        <v>668.5</v>
      </c>
      <c r="DB312">
        <v>577.1</v>
      </c>
      <c r="DC312">
        <v>531.9</v>
      </c>
      <c r="DD312">
        <v>508</v>
      </c>
      <c r="DE312">
        <v>492.7</v>
      </c>
      <c r="DF312">
        <v>481.4</v>
      </c>
      <c r="DG312">
        <v>466.6</v>
      </c>
      <c r="DH312">
        <v>677.5</v>
      </c>
      <c r="DI312">
        <v>567.4</v>
      </c>
      <c r="DJ312">
        <v>518.1</v>
      </c>
      <c r="DK312">
        <v>493.9</v>
      </c>
      <c r="DL312">
        <v>478.5</v>
      </c>
      <c r="DM312">
        <v>468.5</v>
      </c>
      <c r="DN312">
        <v>454.7</v>
      </c>
      <c r="DO312">
        <v>694.3</v>
      </c>
      <c r="DP312">
        <v>577.79999999999995</v>
      </c>
      <c r="DQ312">
        <v>522.1</v>
      </c>
      <c r="DR312">
        <v>494.1</v>
      </c>
      <c r="DS312">
        <v>475</v>
      </c>
      <c r="DT312">
        <v>460.3</v>
      </c>
      <c r="DU312">
        <v>439.9</v>
      </c>
      <c r="DV312">
        <v>759.8</v>
      </c>
      <c r="DW312">
        <v>622.4</v>
      </c>
      <c r="DX312">
        <v>546.9</v>
      </c>
      <c r="DY312">
        <v>508.6</v>
      </c>
      <c r="DZ312">
        <v>484.8</v>
      </c>
      <c r="EA312">
        <v>465.7</v>
      </c>
      <c r="EB312">
        <v>433.6</v>
      </c>
      <c r="EC312">
        <v>889.4</v>
      </c>
      <c r="ED312">
        <v>707.3</v>
      </c>
      <c r="EE312">
        <v>603.70000000000005</v>
      </c>
      <c r="EF312">
        <v>541.79999999999995</v>
      </c>
      <c r="EG312">
        <v>507.9</v>
      </c>
      <c r="EH312">
        <v>485.7</v>
      </c>
      <c r="EI312">
        <v>450.7</v>
      </c>
      <c r="EJ312">
        <v>1027</v>
      </c>
      <c r="EK312">
        <v>816.5</v>
      </c>
      <c r="EL312">
        <v>695.3</v>
      </c>
      <c r="EM312">
        <v>615.5</v>
      </c>
      <c r="EN312">
        <v>560.9</v>
      </c>
      <c r="EO312">
        <v>522.4</v>
      </c>
      <c r="EP312">
        <v>478.6</v>
      </c>
      <c r="EQ312">
        <v>0.8054</v>
      </c>
      <c r="ER312">
        <v>1.0256000000000001</v>
      </c>
      <c r="ES312">
        <v>1.042</v>
      </c>
      <c r="ET312">
        <v>0.55259999999999998</v>
      </c>
      <c r="EU312">
        <v>0.75260000000000005</v>
      </c>
      <c r="EV312">
        <v>0.8599</v>
      </c>
      <c r="EW312">
        <v>0</v>
      </c>
      <c r="EX312">
        <v>0</v>
      </c>
      <c r="EY312">
        <v>2024</v>
      </c>
      <c r="EZ312">
        <v>0.84219999999999995</v>
      </c>
      <c r="FA312">
        <v>712.4</v>
      </c>
      <c r="FB312" t="s">
        <v>6887</v>
      </c>
      <c r="FC312">
        <v>6.1420000000000003</v>
      </c>
      <c r="FD312">
        <v>1222</v>
      </c>
      <c r="FE312">
        <v>10.1</v>
      </c>
      <c r="FF312">
        <v>14.1</v>
      </c>
      <c r="FG312">
        <v>9.6999999999999993</v>
      </c>
      <c r="FH312">
        <v>31.2</v>
      </c>
      <c r="FI312">
        <v>0</v>
      </c>
      <c r="FJ312">
        <v>842.8</v>
      </c>
      <c r="FK312">
        <v>653.79999999999995</v>
      </c>
      <c r="FL312">
        <v>575.79999999999995</v>
      </c>
      <c r="FM312">
        <v>1085.8</v>
      </c>
      <c r="FN312">
        <v>797.2</v>
      </c>
      <c r="FO312">
        <v>697.8</v>
      </c>
      <c r="FP312">
        <v>714.7</v>
      </c>
      <c r="FQ312">
        <v>662.3</v>
      </c>
      <c r="FR312">
        <v>0.83950000000000002</v>
      </c>
      <c r="FS312">
        <v>0.90590000000000004</v>
      </c>
      <c r="FT312">
        <v>623</v>
      </c>
      <c r="FU312">
        <v>510.3</v>
      </c>
      <c r="FV312">
        <v>475</v>
      </c>
      <c r="FW312">
        <v>42</v>
      </c>
      <c r="FX312">
        <v>142.1</v>
      </c>
      <c r="FY312">
        <v>870.4</v>
      </c>
      <c r="FZ312">
        <v>591.79999999999995</v>
      </c>
      <c r="GA312">
        <v>563.70000000000005</v>
      </c>
      <c r="GB312">
        <v>516.4</v>
      </c>
      <c r="GC312">
        <v>465.6</v>
      </c>
      <c r="GD312">
        <v>400.5</v>
      </c>
      <c r="GE312">
        <v>335.4</v>
      </c>
      <c r="GF312">
        <v>283.2</v>
      </c>
      <c r="GG312">
        <v>325.3</v>
      </c>
      <c r="GH312">
        <v>375.7</v>
      </c>
    </row>
    <row r="313" spans="1:190" x14ac:dyDescent="0.25">
      <c r="A313" t="s">
        <v>5596</v>
      </c>
      <c r="B313" t="s">
        <v>6092</v>
      </c>
      <c r="C313" t="s">
        <v>45</v>
      </c>
      <c r="D313" t="s">
        <v>728</v>
      </c>
      <c r="E313" t="s">
        <v>457</v>
      </c>
      <c r="F313" t="s">
        <v>1882</v>
      </c>
      <c r="G313" t="s">
        <v>7238</v>
      </c>
      <c r="H313">
        <v>1978</v>
      </c>
      <c r="I313" t="s">
        <v>5597</v>
      </c>
      <c r="J313" t="s">
        <v>5540</v>
      </c>
      <c r="K313" t="s">
        <v>924</v>
      </c>
      <c r="L313" t="s">
        <v>1698</v>
      </c>
      <c r="M313" t="s">
        <v>1781</v>
      </c>
      <c r="N313">
        <v>720</v>
      </c>
      <c r="O313" s="96">
        <v>45382.872060185182</v>
      </c>
      <c r="P313">
        <v>11.978999999999999</v>
      </c>
      <c r="Q313">
        <v>9.9770000000000003</v>
      </c>
      <c r="R313">
        <v>2.2509999999999999</v>
      </c>
      <c r="S313">
        <v>3.83</v>
      </c>
      <c r="T313">
        <v>8664</v>
      </c>
      <c r="U313">
        <v>0</v>
      </c>
      <c r="V313">
        <v>0.47</v>
      </c>
      <c r="W313">
        <v>644.1</v>
      </c>
      <c r="X313">
        <v>0.8589</v>
      </c>
      <c r="Y313">
        <v>698.6</v>
      </c>
      <c r="Z313">
        <v>1.0494000000000001</v>
      </c>
      <c r="AA313">
        <v>571.79999999999995</v>
      </c>
      <c r="AB313">
        <v>1058.2</v>
      </c>
      <c r="AC313">
        <v>851</v>
      </c>
      <c r="AD313">
        <v>737.5</v>
      </c>
      <c r="AE313">
        <v>667</v>
      </c>
      <c r="AF313">
        <v>623.79999999999995</v>
      </c>
      <c r="AG313">
        <v>597.20000000000005</v>
      </c>
      <c r="AH313">
        <v>569.6</v>
      </c>
      <c r="AI313">
        <v>0</v>
      </c>
      <c r="AJ313">
        <v>0</v>
      </c>
      <c r="AK313">
        <v>0</v>
      </c>
      <c r="AL313">
        <v>0</v>
      </c>
      <c r="AM313">
        <v>0</v>
      </c>
      <c r="AN313">
        <v>0</v>
      </c>
      <c r="AO313">
        <v>0</v>
      </c>
      <c r="AP313">
        <v>820.2</v>
      </c>
      <c r="AQ313">
        <v>671.7</v>
      </c>
      <c r="AR313">
        <v>593.70000000000005</v>
      </c>
      <c r="AS313">
        <v>549.6</v>
      </c>
      <c r="AT313">
        <v>524</v>
      </c>
      <c r="AU313">
        <v>507.8</v>
      </c>
      <c r="AV313">
        <v>487.7</v>
      </c>
      <c r="AW313">
        <v>0</v>
      </c>
      <c r="AX313">
        <v>0</v>
      </c>
      <c r="AY313">
        <v>0</v>
      </c>
      <c r="AZ313">
        <v>0</v>
      </c>
      <c r="BA313">
        <v>0</v>
      </c>
      <c r="BB313">
        <v>0</v>
      </c>
      <c r="BC313">
        <v>0</v>
      </c>
      <c r="BD313">
        <v>1054.2</v>
      </c>
      <c r="BE313">
        <v>801</v>
      </c>
      <c r="BF313">
        <v>666.4</v>
      </c>
      <c r="BG313">
        <v>585.5</v>
      </c>
      <c r="BH313">
        <v>543.20000000000005</v>
      </c>
      <c r="BI313">
        <v>513.5</v>
      </c>
      <c r="BJ313">
        <v>470</v>
      </c>
      <c r="BK313">
        <v>43</v>
      </c>
      <c r="BL313">
        <v>40.799999999999997</v>
      </c>
      <c r="BM313">
        <v>39.4</v>
      </c>
      <c r="BN313">
        <v>38.6</v>
      </c>
      <c r="BO313">
        <v>37.700000000000003</v>
      </c>
      <c r="BP313">
        <v>37.299999999999997</v>
      </c>
      <c r="BQ313">
        <v>37.299999999999997</v>
      </c>
      <c r="BR313">
        <v>144.80000000000001</v>
      </c>
      <c r="BS313">
        <v>149.4</v>
      </c>
      <c r="BT313">
        <v>152.19999999999999</v>
      </c>
      <c r="BU313">
        <v>156.30000000000001</v>
      </c>
      <c r="BV313">
        <v>166.4</v>
      </c>
      <c r="BW313">
        <v>176.3</v>
      </c>
      <c r="BX313">
        <v>178.6</v>
      </c>
      <c r="BY313">
        <v>1098.7</v>
      </c>
      <c r="BZ313">
        <v>901.2</v>
      </c>
      <c r="CA313">
        <v>796.4</v>
      </c>
      <c r="CB313">
        <v>734.7</v>
      </c>
      <c r="CC313">
        <v>702.1</v>
      </c>
      <c r="CD313">
        <v>687.8</v>
      </c>
      <c r="CE313">
        <v>676.4</v>
      </c>
      <c r="CF313">
        <v>725</v>
      </c>
      <c r="CG313">
        <v>612.1</v>
      </c>
      <c r="CH313">
        <v>551.29999999999995</v>
      </c>
      <c r="CI313">
        <v>519.5</v>
      </c>
      <c r="CJ313">
        <v>503.2</v>
      </c>
      <c r="CK313">
        <v>494.5</v>
      </c>
      <c r="CL313">
        <v>488</v>
      </c>
      <c r="CM313">
        <v>691.9</v>
      </c>
      <c r="CN313">
        <v>589.20000000000005</v>
      </c>
      <c r="CO313">
        <v>535.29999999999995</v>
      </c>
      <c r="CP313">
        <v>507.8</v>
      </c>
      <c r="CQ313">
        <v>492.3</v>
      </c>
      <c r="CR313">
        <v>483.2</v>
      </c>
      <c r="CS313">
        <v>474.9</v>
      </c>
      <c r="CT313">
        <v>675.5</v>
      </c>
      <c r="CU313">
        <v>575.4</v>
      </c>
      <c r="CV313">
        <v>524.20000000000005</v>
      </c>
      <c r="CW313">
        <v>498.2</v>
      </c>
      <c r="CX313">
        <v>482.1</v>
      </c>
      <c r="CY313">
        <v>471</v>
      </c>
      <c r="CZ313">
        <v>457.2</v>
      </c>
      <c r="DA313">
        <v>673.1</v>
      </c>
      <c r="DB313">
        <v>562.29999999999995</v>
      </c>
      <c r="DC313">
        <v>510.9</v>
      </c>
      <c r="DD313">
        <v>488.9</v>
      </c>
      <c r="DE313">
        <v>479.1</v>
      </c>
      <c r="DF313">
        <v>467.8</v>
      </c>
      <c r="DG313">
        <v>448.1</v>
      </c>
      <c r="DH313">
        <v>659</v>
      </c>
      <c r="DI313">
        <v>547.29999999999995</v>
      </c>
      <c r="DJ313">
        <v>498.1</v>
      </c>
      <c r="DK313">
        <v>473.5</v>
      </c>
      <c r="DL313">
        <v>457.1</v>
      </c>
      <c r="DM313">
        <v>445.2</v>
      </c>
      <c r="DN313">
        <v>431.1</v>
      </c>
      <c r="DO313">
        <v>677.5</v>
      </c>
      <c r="DP313">
        <v>559.29999999999995</v>
      </c>
      <c r="DQ313">
        <v>503.3</v>
      </c>
      <c r="DR313">
        <v>475.4</v>
      </c>
      <c r="DS313">
        <v>456</v>
      </c>
      <c r="DT313">
        <v>440.3</v>
      </c>
      <c r="DU313">
        <v>416.8</v>
      </c>
      <c r="DV313">
        <v>748</v>
      </c>
      <c r="DW313">
        <v>606.29999999999995</v>
      </c>
      <c r="DX313">
        <v>530</v>
      </c>
      <c r="DY313">
        <v>491.5</v>
      </c>
      <c r="DZ313">
        <v>467.9</v>
      </c>
      <c r="EA313">
        <v>448.8</v>
      </c>
      <c r="EB313">
        <v>416.2</v>
      </c>
      <c r="EC313">
        <v>881.4</v>
      </c>
      <c r="ED313">
        <v>693.5</v>
      </c>
      <c r="EE313">
        <v>588.70000000000005</v>
      </c>
      <c r="EF313">
        <v>525.6</v>
      </c>
      <c r="EG313">
        <v>491.3</v>
      </c>
      <c r="EH313">
        <v>469.3</v>
      </c>
      <c r="EI313">
        <v>434.8</v>
      </c>
      <c r="EJ313">
        <v>1017.7</v>
      </c>
      <c r="EK313">
        <v>800.8</v>
      </c>
      <c r="EL313">
        <v>678.5</v>
      </c>
      <c r="EM313">
        <v>599.29999999999995</v>
      </c>
      <c r="EN313">
        <v>545.5</v>
      </c>
      <c r="EO313">
        <v>506.6</v>
      </c>
      <c r="EP313">
        <v>462.7</v>
      </c>
      <c r="EQ313">
        <v>0.80430000000000001</v>
      </c>
      <c r="ER313">
        <v>1.0562</v>
      </c>
      <c r="ES313">
        <v>1.1969000000000001</v>
      </c>
      <c r="ET313">
        <v>0.66739999999999999</v>
      </c>
      <c r="EU313">
        <v>0.89039999999999997</v>
      </c>
      <c r="EV313">
        <v>1.0083</v>
      </c>
      <c r="EW313">
        <v>0</v>
      </c>
      <c r="EX313">
        <v>0</v>
      </c>
      <c r="EY313">
        <v>2024</v>
      </c>
      <c r="EZ313">
        <v>0.99339999999999995</v>
      </c>
      <c r="FA313">
        <v>604</v>
      </c>
      <c r="FB313" t="s">
        <v>7114</v>
      </c>
      <c r="FC313">
        <v>9.1359999999999992</v>
      </c>
      <c r="FD313">
        <v>6651</v>
      </c>
      <c r="FE313">
        <v>26.8</v>
      </c>
      <c r="FF313">
        <v>37.9</v>
      </c>
      <c r="FG313">
        <v>39.299999999999997</v>
      </c>
      <c r="FH313">
        <v>99.7</v>
      </c>
      <c r="FI313">
        <v>86</v>
      </c>
      <c r="FJ313">
        <v>702.7</v>
      </c>
      <c r="FK313">
        <v>552.70000000000005</v>
      </c>
      <c r="FL313">
        <v>501.3</v>
      </c>
      <c r="FM313">
        <v>899</v>
      </c>
      <c r="FN313">
        <v>673.9</v>
      </c>
      <c r="FO313">
        <v>595.1</v>
      </c>
      <c r="FP313">
        <v>600.4</v>
      </c>
      <c r="FQ313">
        <v>564</v>
      </c>
      <c r="FR313">
        <v>0.99929999999999997</v>
      </c>
      <c r="FS313">
        <v>1.0638000000000001</v>
      </c>
      <c r="FT313">
        <v>562.5</v>
      </c>
      <c r="FU313">
        <v>474.2</v>
      </c>
      <c r="FV313">
        <v>452.4</v>
      </c>
      <c r="FW313">
        <v>39</v>
      </c>
      <c r="FX313">
        <v>177.7</v>
      </c>
      <c r="FY313">
        <v>709.5</v>
      </c>
      <c r="FZ313">
        <v>496.6</v>
      </c>
      <c r="GA313">
        <v>481.7</v>
      </c>
      <c r="GB313">
        <v>454.8</v>
      </c>
      <c r="GC313">
        <v>430</v>
      </c>
      <c r="GD313">
        <v>413</v>
      </c>
      <c r="GE313">
        <v>382.6</v>
      </c>
      <c r="GF313">
        <v>354.3</v>
      </c>
      <c r="GG313">
        <v>378.6</v>
      </c>
      <c r="GH313">
        <v>415.4</v>
      </c>
    </row>
    <row r="314" spans="1:190" x14ac:dyDescent="0.25">
      <c r="A314" t="s">
        <v>5543</v>
      </c>
      <c r="B314" t="s">
        <v>6755</v>
      </c>
      <c r="C314" t="s">
        <v>6756</v>
      </c>
      <c r="D314" t="s">
        <v>6757</v>
      </c>
      <c r="E314" t="s">
        <v>2936</v>
      </c>
      <c r="F314" t="s">
        <v>1882</v>
      </c>
      <c r="G314" t="s">
        <v>1254</v>
      </c>
      <c r="H314">
        <v>1969</v>
      </c>
      <c r="I314" t="s">
        <v>5540</v>
      </c>
      <c r="J314" t="s">
        <v>5540</v>
      </c>
      <c r="K314" t="s">
        <v>924</v>
      </c>
      <c r="L314" t="s">
        <v>1698</v>
      </c>
      <c r="M314" t="s">
        <v>1781</v>
      </c>
      <c r="N314">
        <v>666</v>
      </c>
      <c r="O314" s="96">
        <v>45382.872256944444</v>
      </c>
      <c r="P314">
        <v>13.05</v>
      </c>
      <c r="Q314">
        <v>10.050000000000001</v>
      </c>
      <c r="R314">
        <v>2.1680000000000001</v>
      </c>
      <c r="S314">
        <v>3.55</v>
      </c>
      <c r="T314">
        <v>10785</v>
      </c>
      <c r="U314">
        <v>0</v>
      </c>
      <c r="V314">
        <v>0.59</v>
      </c>
      <c r="W314">
        <v>644.5</v>
      </c>
      <c r="X314">
        <v>0.84919999999999995</v>
      </c>
      <c r="Y314">
        <v>706.6</v>
      </c>
      <c r="Z314">
        <v>1.0436000000000001</v>
      </c>
      <c r="AA314">
        <v>574.9</v>
      </c>
      <c r="AB314">
        <v>1038.0999999999999</v>
      </c>
      <c r="AC314">
        <v>846.1</v>
      </c>
      <c r="AD314">
        <v>739.8</v>
      </c>
      <c r="AE314">
        <v>677.7</v>
      </c>
      <c r="AF314">
        <v>640.4</v>
      </c>
      <c r="AG314">
        <v>614.70000000000005</v>
      </c>
      <c r="AH314">
        <v>584.70000000000005</v>
      </c>
      <c r="AI314">
        <v>0</v>
      </c>
      <c r="AJ314">
        <v>0</v>
      </c>
      <c r="AK314">
        <v>0</v>
      </c>
      <c r="AL314">
        <v>0</v>
      </c>
      <c r="AM314">
        <v>0</v>
      </c>
      <c r="AN314">
        <v>0</v>
      </c>
      <c r="AO314">
        <v>0</v>
      </c>
      <c r="AP314">
        <v>805.2</v>
      </c>
      <c r="AQ314">
        <v>667.3</v>
      </c>
      <c r="AR314">
        <v>593.79999999999995</v>
      </c>
      <c r="AS314">
        <v>554.4</v>
      </c>
      <c r="AT314">
        <v>531.5</v>
      </c>
      <c r="AU314">
        <v>516.70000000000005</v>
      </c>
      <c r="AV314">
        <v>497.3</v>
      </c>
      <c r="AW314">
        <v>0</v>
      </c>
      <c r="AX314">
        <v>0</v>
      </c>
      <c r="AY314">
        <v>0</v>
      </c>
      <c r="AZ314">
        <v>0</v>
      </c>
      <c r="BA314">
        <v>0</v>
      </c>
      <c r="BB314">
        <v>0</v>
      </c>
      <c r="BC314">
        <v>0</v>
      </c>
      <c r="BD314">
        <v>1034.0999999999999</v>
      </c>
      <c r="BE314">
        <v>796.5</v>
      </c>
      <c r="BF314">
        <v>667.7</v>
      </c>
      <c r="BG314">
        <v>592.20000000000005</v>
      </c>
      <c r="BH314">
        <v>551.6</v>
      </c>
      <c r="BI314">
        <v>521.5</v>
      </c>
      <c r="BJ314">
        <v>477</v>
      </c>
      <c r="BK314">
        <v>43</v>
      </c>
      <c r="BL314">
        <v>40.6</v>
      </c>
      <c r="BM314">
        <v>39.700000000000003</v>
      </c>
      <c r="BN314">
        <v>39.799999999999997</v>
      </c>
      <c r="BO314">
        <v>39.4</v>
      </c>
      <c r="BP314">
        <v>39.200000000000003</v>
      </c>
      <c r="BQ314">
        <v>39</v>
      </c>
      <c r="BR314">
        <v>144.4</v>
      </c>
      <c r="BS314">
        <v>148.30000000000001</v>
      </c>
      <c r="BT314">
        <v>149.80000000000001</v>
      </c>
      <c r="BU314">
        <v>156.1</v>
      </c>
      <c r="BV314">
        <v>165.5</v>
      </c>
      <c r="BW314">
        <v>176.3</v>
      </c>
      <c r="BX314">
        <v>179</v>
      </c>
      <c r="BY314">
        <v>1077.5999999999999</v>
      </c>
      <c r="BZ314">
        <v>895.5</v>
      </c>
      <c r="CA314">
        <v>803.3</v>
      </c>
      <c r="CB314">
        <v>758.9</v>
      </c>
      <c r="CC314">
        <v>737</v>
      </c>
      <c r="CD314">
        <v>724.5</v>
      </c>
      <c r="CE314">
        <v>709.1</v>
      </c>
      <c r="CF314">
        <v>710.7</v>
      </c>
      <c r="CG314">
        <v>607.9</v>
      </c>
      <c r="CH314">
        <v>551.9</v>
      </c>
      <c r="CI314">
        <v>524.6</v>
      </c>
      <c r="CJ314">
        <v>512.6</v>
      </c>
      <c r="CK314">
        <v>506.4</v>
      </c>
      <c r="CL314">
        <v>498.4</v>
      </c>
      <c r="CM314">
        <v>677.9</v>
      </c>
      <c r="CN314">
        <v>584.5</v>
      </c>
      <c r="CO314">
        <v>534.29999999999995</v>
      </c>
      <c r="CP314">
        <v>509.4</v>
      </c>
      <c r="CQ314">
        <v>497.5</v>
      </c>
      <c r="CR314">
        <v>491.9</v>
      </c>
      <c r="CS314">
        <v>484.1</v>
      </c>
      <c r="CT314">
        <v>658.1</v>
      </c>
      <c r="CU314">
        <v>568.5</v>
      </c>
      <c r="CV314">
        <v>521.20000000000005</v>
      </c>
      <c r="CW314">
        <v>496.5</v>
      </c>
      <c r="CX314">
        <v>482.7</v>
      </c>
      <c r="CY314">
        <v>474.7</v>
      </c>
      <c r="CZ314">
        <v>465.7</v>
      </c>
      <c r="DA314">
        <v>667.2</v>
      </c>
      <c r="DB314">
        <v>563.70000000000005</v>
      </c>
      <c r="DC314">
        <v>514.1</v>
      </c>
      <c r="DD314">
        <v>493.9</v>
      </c>
      <c r="DE314">
        <v>477.1</v>
      </c>
      <c r="DF314">
        <v>465.3</v>
      </c>
      <c r="DG314">
        <v>451.6</v>
      </c>
      <c r="DH314">
        <v>650.5</v>
      </c>
      <c r="DI314">
        <v>545.1</v>
      </c>
      <c r="DJ314">
        <v>496.9</v>
      </c>
      <c r="DK314">
        <v>473.3</v>
      </c>
      <c r="DL314">
        <v>458.5</v>
      </c>
      <c r="DM314">
        <v>449.7</v>
      </c>
      <c r="DN314">
        <v>436.3</v>
      </c>
      <c r="DO314">
        <v>666.4</v>
      </c>
      <c r="DP314">
        <v>554.4</v>
      </c>
      <c r="DQ314">
        <v>500.1</v>
      </c>
      <c r="DR314">
        <v>472.6</v>
      </c>
      <c r="DS314">
        <v>454.1</v>
      </c>
      <c r="DT314">
        <v>440</v>
      </c>
      <c r="DU314">
        <v>422.2</v>
      </c>
      <c r="DV314">
        <v>732.9</v>
      </c>
      <c r="DW314">
        <v>597</v>
      </c>
      <c r="DX314">
        <v>522.70000000000005</v>
      </c>
      <c r="DY314">
        <v>485.7</v>
      </c>
      <c r="DZ314">
        <v>463</v>
      </c>
      <c r="EA314">
        <v>444.6</v>
      </c>
      <c r="EB314">
        <v>415</v>
      </c>
      <c r="EC314">
        <v>864.8</v>
      </c>
      <c r="ED314">
        <v>690</v>
      </c>
      <c r="EE314">
        <v>585.79999999999995</v>
      </c>
      <c r="EF314">
        <v>522.1</v>
      </c>
      <c r="EG314">
        <v>488</v>
      </c>
      <c r="EH314">
        <v>466.1</v>
      </c>
      <c r="EI314">
        <v>432</v>
      </c>
      <c r="EJ314">
        <v>998.5</v>
      </c>
      <c r="EK314">
        <v>796.8</v>
      </c>
      <c r="EL314">
        <v>676.4</v>
      </c>
      <c r="EM314">
        <v>596.5</v>
      </c>
      <c r="EN314">
        <v>543.79999999999995</v>
      </c>
      <c r="EO314">
        <v>504.9</v>
      </c>
      <c r="EP314">
        <v>460.4</v>
      </c>
      <c r="EQ314">
        <v>0.81499999999999995</v>
      </c>
      <c r="ER314">
        <v>1.0504</v>
      </c>
      <c r="ES314">
        <v>1.1807000000000001</v>
      </c>
      <c r="ET314">
        <v>0.63829999999999998</v>
      </c>
      <c r="EU314">
        <v>0.84970000000000001</v>
      </c>
      <c r="EV314">
        <v>0.96879999999999999</v>
      </c>
      <c r="EW314">
        <v>0</v>
      </c>
      <c r="EX314">
        <v>0</v>
      </c>
      <c r="EY314">
        <v>2024</v>
      </c>
      <c r="EZ314">
        <v>0.96289999999999998</v>
      </c>
      <c r="FA314">
        <v>623.1</v>
      </c>
      <c r="FB314" t="s">
        <v>6891</v>
      </c>
      <c r="FC314">
        <v>8.2170000000000005</v>
      </c>
      <c r="FD314">
        <v>3194</v>
      </c>
      <c r="FE314">
        <v>19.5</v>
      </c>
      <c r="FF314">
        <v>27</v>
      </c>
      <c r="FG314">
        <v>19.2</v>
      </c>
      <c r="FH314">
        <v>67.099999999999994</v>
      </c>
      <c r="FI314">
        <v>78.400000000000006</v>
      </c>
      <c r="FJ314">
        <v>722.7</v>
      </c>
      <c r="FK314">
        <v>569.6</v>
      </c>
      <c r="FL314">
        <v>508.2</v>
      </c>
      <c r="FM314">
        <v>940</v>
      </c>
      <c r="FN314">
        <v>706.1</v>
      </c>
      <c r="FO314">
        <v>619.29999999999995</v>
      </c>
      <c r="FP314">
        <v>622.4</v>
      </c>
      <c r="FQ314">
        <v>573</v>
      </c>
      <c r="FR314">
        <v>0.96409999999999996</v>
      </c>
      <c r="FS314">
        <v>1.0471999999999999</v>
      </c>
      <c r="FT314">
        <v>554.6</v>
      </c>
      <c r="FU314">
        <v>460.5</v>
      </c>
      <c r="FV314">
        <v>436.5</v>
      </c>
      <c r="FW314">
        <v>41.8</v>
      </c>
      <c r="FX314">
        <v>142.30000000000001</v>
      </c>
      <c r="FY314">
        <v>760</v>
      </c>
      <c r="FZ314">
        <v>518.4</v>
      </c>
      <c r="GA314">
        <v>498.1</v>
      </c>
      <c r="GB314">
        <v>459.3</v>
      </c>
      <c r="GC314">
        <v>422.3</v>
      </c>
      <c r="GD314">
        <v>370.9</v>
      </c>
      <c r="GE314">
        <v>345.4</v>
      </c>
      <c r="GF314">
        <v>287.7</v>
      </c>
      <c r="GG314">
        <v>302.39999999999998</v>
      </c>
      <c r="GH314">
        <v>349.2</v>
      </c>
    </row>
    <row r="315" spans="1:190" x14ac:dyDescent="0.25">
      <c r="A315" t="s">
        <v>5540</v>
      </c>
      <c r="B315" t="s">
        <v>6551</v>
      </c>
      <c r="C315" t="s">
        <v>6552</v>
      </c>
      <c r="D315" t="s">
        <v>6553</v>
      </c>
      <c r="E315" t="s">
        <v>2211</v>
      </c>
      <c r="F315" t="s">
        <v>6554</v>
      </c>
      <c r="G315" t="s">
        <v>2212</v>
      </c>
      <c r="H315">
        <v>2001</v>
      </c>
      <c r="I315" t="s">
        <v>5540</v>
      </c>
      <c r="J315" t="s">
        <v>5540</v>
      </c>
      <c r="K315" t="s">
        <v>924</v>
      </c>
      <c r="L315" t="s">
        <v>1698</v>
      </c>
      <c r="M315" t="s">
        <v>1781</v>
      </c>
      <c r="N315">
        <v>950</v>
      </c>
      <c r="O315" s="96">
        <v>45382.868750000001</v>
      </c>
      <c r="P315">
        <v>13.829000000000001</v>
      </c>
      <c r="Q315">
        <v>12.65</v>
      </c>
      <c r="R315">
        <v>2.835</v>
      </c>
      <c r="S315">
        <v>3.89</v>
      </c>
      <c r="T315">
        <v>9851</v>
      </c>
      <c r="U315">
        <v>0</v>
      </c>
      <c r="V315">
        <v>0</v>
      </c>
      <c r="W315">
        <v>527.70000000000005</v>
      </c>
      <c r="X315">
        <v>1.0345</v>
      </c>
      <c r="Y315">
        <v>580</v>
      </c>
      <c r="Z315">
        <v>1.2642</v>
      </c>
      <c r="AA315">
        <v>474.6</v>
      </c>
      <c r="AB315">
        <v>828.1</v>
      </c>
      <c r="AC315">
        <v>678.6</v>
      </c>
      <c r="AD315">
        <v>603.29999999999995</v>
      </c>
      <c r="AE315">
        <v>560.6</v>
      </c>
      <c r="AF315">
        <v>532.5</v>
      </c>
      <c r="AG315">
        <v>511.7</v>
      </c>
      <c r="AH315">
        <v>484.4</v>
      </c>
      <c r="AI315">
        <v>0</v>
      </c>
      <c r="AJ315">
        <v>0</v>
      </c>
      <c r="AK315">
        <v>0</v>
      </c>
      <c r="AL315">
        <v>0</v>
      </c>
      <c r="AM315">
        <v>0</v>
      </c>
      <c r="AN315">
        <v>0</v>
      </c>
      <c r="AO315">
        <v>0</v>
      </c>
      <c r="AP315">
        <v>638.20000000000005</v>
      </c>
      <c r="AQ315">
        <v>536.4</v>
      </c>
      <c r="AR315">
        <v>488.9</v>
      </c>
      <c r="AS315">
        <v>462.4</v>
      </c>
      <c r="AT315">
        <v>444.7</v>
      </c>
      <c r="AU315">
        <v>431.1</v>
      </c>
      <c r="AV315">
        <v>410</v>
      </c>
      <c r="AW315">
        <v>0</v>
      </c>
      <c r="AX315">
        <v>0</v>
      </c>
      <c r="AY315">
        <v>0</v>
      </c>
      <c r="AZ315">
        <v>0</v>
      </c>
      <c r="BA315">
        <v>0</v>
      </c>
      <c r="BB315">
        <v>0</v>
      </c>
      <c r="BC315">
        <v>0</v>
      </c>
      <c r="BD315">
        <v>829.3</v>
      </c>
      <c r="BE315">
        <v>640.4</v>
      </c>
      <c r="BF315">
        <v>547.20000000000005</v>
      </c>
      <c r="BG315">
        <v>492.3</v>
      </c>
      <c r="BH315">
        <v>460.9</v>
      </c>
      <c r="BI315">
        <v>435.1</v>
      </c>
      <c r="BJ315">
        <v>394.7</v>
      </c>
      <c r="BK315">
        <v>42.1</v>
      </c>
      <c r="BL315">
        <v>39.700000000000003</v>
      </c>
      <c r="BM315">
        <v>38</v>
      </c>
      <c r="BN315">
        <v>37</v>
      </c>
      <c r="BO315">
        <v>36.4</v>
      </c>
      <c r="BP315">
        <v>36.299999999999997</v>
      </c>
      <c r="BQ315">
        <v>36</v>
      </c>
      <c r="BR315">
        <v>142.4</v>
      </c>
      <c r="BS315">
        <v>145.19999999999999</v>
      </c>
      <c r="BT315">
        <v>149.5</v>
      </c>
      <c r="BU315">
        <v>155.6</v>
      </c>
      <c r="BV315">
        <v>164.2</v>
      </c>
      <c r="BW315">
        <v>176.3</v>
      </c>
      <c r="BX315">
        <v>177.2</v>
      </c>
      <c r="BY315">
        <v>815.8</v>
      </c>
      <c r="BZ315">
        <v>688.7</v>
      </c>
      <c r="CA315">
        <v>635.9</v>
      </c>
      <c r="CB315">
        <v>611.1</v>
      </c>
      <c r="CC315">
        <v>596.6</v>
      </c>
      <c r="CD315">
        <v>587.20000000000005</v>
      </c>
      <c r="CE315">
        <v>576.29999999999995</v>
      </c>
      <c r="CF315">
        <v>542.9</v>
      </c>
      <c r="CG315">
        <v>474</v>
      </c>
      <c r="CH315">
        <v>449</v>
      </c>
      <c r="CI315">
        <v>438.3</v>
      </c>
      <c r="CJ315">
        <v>431.9</v>
      </c>
      <c r="CK315">
        <v>427.4</v>
      </c>
      <c r="CL315">
        <v>421.4</v>
      </c>
      <c r="CM315">
        <v>518.1</v>
      </c>
      <c r="CN315">
        <v>459.6</v>
      </c>
      <c r="CO315">
        <v>437.7</v>
      </c>
      <c r="CP315">
        <v>427.5</v>
      </c>
      <c r="CQ315">
        <v>421.1</v>
      </c>
      <c r="CR315">
        <v>416.3</v>
      </c>
      <c r="CS315">
        <v>409.7</v>
      </c>
      <c r="CT315">
        <v>501.9</v>
      </c>
      <c r="CU315">
        <v>450.6</v>
      </c>
      <c r="CV315">
        <v>428.6</v>
      </c>
      <c r="CW315">
        <v>415.4</v>
      </c>
      <c r="CX315">
        <v>406.6</v>
      </c>
      <c r="CY315">
        <v>400.1</v>
      </c>
      <c r="CZ315">
        <v>390.4</v>
      </c>
      <c r="DA315">
        <v>509.6</v>
      </c>
      <c r="DB315">
        <v>453</v>
      </c>
      <c r="DC315">
        <v>427.6</v>
      </c>
      <c r="DD315">
        <v>410.9</v>
      </c>
      <c r="DE315">
        <v>397.6</v>
      </c>
      <c r="DF315">
        <v>387</v>
      </c>
      <c r="DG315">
        <v>372.2</v>
      </c>
      <c r="DH315">
        <v>531.29999999999995</v>
      </c>
      <c r="DI315">
        <v>453.7</v>
      </c>
      <c r="DJ315">
        <v>422.3</v>
      </c>
      <c r="DK315">
        <v>402.6</v>
      </c>
      <c r="DL315">
        <v>389.8</v>
      </c>
      <c r="DM315">
        <v>379.3</v>
      </c>
      <c r="DN315">
        <v>363.8</v>
      </c>
      <c r="DO315">
        <v>547.6</v>
      </c>
      <c r="DP315">
        <v>460.2</v>
      </c>
      <c r="DQ315">
        <v>425</v>
      </c>
      <c r="DR315">
        <v>401.7</v>
      </c>
      <c r="DS315">
        <v>381.7</v>
      </c>
      <c r="DT315">
        <v>365.5</v>
      </c>
      <c r="DU315">
        <v>342.3</v>
      </c>
      <c r="DV315">
        <v>610.79999999999995</v>
      </c>
      <c r="DW315">
        <v>496.1</v>
      </c>
      <c r="DX315">
        <v>443.1</v>
      </c>
      <c r="DY315">
        <v>415.8</v>
      </c>
      <c r="DZ315">
        <v>392.5</v>
      </c>
      <c r="EA315">
        <v>370.4</v>
      </c>
      <c r="EB315">
        <v>325.5</v>
      </c>
      <c r="EC315">
        <v>727.7</v>
      </c>
      <c r="ED315">
        <v>578.9</v>
      </c>
      <c r="EE315">
        <v>494.2</v>
      </c>
      <c r="EF315">
        <v>446.7</v>
      </c>
      <c r="EG315">
        <v>419.8</v>
      </c>
      <c r="EH315">
        <v>397.7</v>
      </c>
      <c r="EI315">
        <v>354.1</v>
      </c>
      <c r="EJ315">
        <v>840.3</v>
      </c>
      <c r="EK315">
        <v>668.5</v>
      </c>
      <c r="EL315">
        <v>570.6</v>
      </c>
      <c r="EM315">
        <v>510</v>
      </c>
      <c r="EN315">
        <v>468.3</v>
      </c>
      <c r="EO315">
        <v>436.2</v>
      </c>
      <c r="EP315">
        <v>392.5</v>
      </c>
      <c r="EQ315">
        <v>1.0216000000000001</v>
      </c>
      <c r="ER315">
        <v>1.2685</v>
      </c>
      <c r="ES315">
        <v>1.1547000000000001</v>
      </c>
      <c r="ET315">
        <v>0.61119999999999997</v>
      </c>
      <c r="EU315">
        <v>0.83709999999999996</v>
      </c>
      <c r="EV315">
        <v>0.96689999999999998</v>
      </c>
      <c r="EW315">
        <v>0</v>
      </c>
      <c r="EX315">
        <v>0</v>
      </c>
      <c r="EY315">
        <v>2024</v>
      </c>
      <c r="EZ315">
        <v>0.93940000000000001</v>
      </c>
      <c r="FA315">
        <v>638.70000000000005</v>
      </c>
      <c r="FB315" t="s">
        <v>6905</v>
      </c>
      <c r="FC315">
        <v>8.3179999999999996</v>
      </c>
      <c r="FD315">
        <v>5109</v>
      </c>
      <c r="FE315">
        <v>23.7</v>
      </c>
      <c r="FF315">
        <v>32.4</v>
      </c>
      <c r="FG315">
        <v>22.6</v>
      </c>
      <c r="FH315">
        <v>69.3</v>
      </c>
      <c r="FI315">
        <v>70.3</v>
      </c>
      <c r="FJ315">
        <v>761.2</v>
      </c>
      <c r="FK315">
        <v>582.6</v>
      </c>
      <c r="FL315">
        <v>519.6</v>
      </c>
      <c r="FM315">
        <v>981.7</v>
      </c>
      <c r="FN315">
        <v>716.8</v>
      </c>
      <c r="FO315">
        <v>620.5</v>
      </c>
      <c r="FP315">
        <v>637.20000000000005</v>
      </c>
      <c r="FQ315">
        <v>592.6</v>
      </c>
      <c r="FR315">
        <v>0.94159999999999999</v>
      </c>
      <c r="FS315">
        <v>1.0124</v>
      </c>
      <c r="FT315">
        <v>588.4</v>
      </c>
      <c r="FU315">
        <v>487.7</v>
      </c>
      <c r="FV315">
        <v>462</v>
      </c>
      <c r="FW315">
        <v>40.9</v>
      </c>
      <c r="FX315">
        <v>178.1</v>
      </c>
      <c r="FY315">
        <v>743.6</v>
      </c>
      <c r="FZ315">
        <v>513.6</v>
      </c>
      <c r="GA315">
        <v>496.8</v>
      </c>
      <c r="GB315">
        <v>467</v>
      </c>
      <c r="GC315">
        <v>440.3</v>
      </c>
      <c r="GD315">
        <v>403</v>
      </c>
      <c r="GE315">
        <v>369</v>
      </c>
      <c r="GF315">
        <v>351.8</v>
      </c>
      <c r="GG315">
        <v>397.7</v>
      </c>
      <c r="GH315">
        <v>433.1</v>
      </c>
    </row>
    <row r="316" spans="1:190" x14ac:dyDescent="0.25">
      <c r="A316" t="s">
        <v>5670</v>
      </c>
      <c r="B316" t="s">
        <v>6769</v>
      </c>
      <c r="C316" t="s">
        <v>2099</v>
      </c>
      <c r="D316" t="s">
        <v>245</v>
      </c>
      <c r="E316" t="s">
        <v>2100</v>
      </c>
      <c r="F316" t="s">
        <v>1454</v>
      </c>
      <c r="G316" t="s">
        <v>1555</v>
      </c>
      <c r="H316">
        <v>1983</v>
      </c>
      <c r="I316" t="s">
        <v>5671</v>
      </c>
      <c r="J316" t="s">
        <v>5540</v>
      </c>
      <c r="K316" t="s">
        <v>924</v>
      </c>
      <c r="L316" t="s">
        <v>1698</v>
      </c>
      <c r="M316" t="s">
        <v>1781</v>
      </c>
      <c r="N316">
        <v>930</v>
      </c>
      <c r="O316" s="96">
        <v>45382.876018518517</v>
      </c>
      <c r="P316">
        <v>14.35</v>
      </c>
      <c r="Q316">
        <v>11.614000000000001</v>
      </c>
      <c r="R316">
        <v>2.6469999999999998</v>
      </c>
      <c r="S316">
        <v>4.4000000000000004</v>
      </c>
      <c r="T316">
        <v>12465</v>
      </c>
      <c r="U316">
        <v>0</v>
      </c>
      <c r="V316">
        <v>0.42</v>
      </c>
      <c r="W316">
        <v>601.1</v>
      </c>
      <c r="X316">
        <v>0.91720000000000002</v>
      </c>
      <c r="Y316">
        <v>654.20000000000005</v>
      </c>
      <c r="Z316">
        <v>1.1266</v>
      </c>
      <c r="AA316">
        <v>532.6</v>
      </c>
      <c r="AB316">
        <v>1001</v>
      </c>
      <c r="AC316">
        <v>802.6</v>
      </c>
      <c r="AD316">
        <v>692.2</v>
      </c>
      <c r="AE316">
        <v>623.9</v>
      </c>
      <c r="AF316">
        <v>582.29999999999995</v>
      </c>
      <c r="AG316">
        <v>555.20000000000005</v>
      </c>
      <c r="AH316">
        <v>525.5</v>
      </c>
      <c r="AI316">
        <v>0</v>
      </c>
      <c r="AJ316">
        <v>0</v>
      </c>
      <c r="AK316">
        <v>0</v>
      </c>
      <c r="AL316">
        <v>0</v>
      </c>
      <c r="AM316">
        <v>0</v>
      </c>
      <c r="AN316">
        <v>0</v>
      </c>
      <c r="AO316">
        <v>0</v>
      </c>
      <c r="AP316">
        <v>771.7</v>
      </c>
      <c r="AQ316">
        <v>629.29999999999995</v>
      </c>
      <c r="AR316">
        <v>553.9</v>
      </c>
      <c r="AS316">
        <v>511.4</v>
      </c>
      <c r="AT316">
        <v>486.4</v>
      </c>
      <c r="AU316">
        <v>470.6</v>
      </c>
      <c r="AV316">
        <v>450.1</v>
      </c>
      <c r="AW316">
        <v>0</v>
      </c>
      <c r="AX316">
        <v>0</v>
      </c>
      <c r="AY316">
        <v>0</v>
      </c>
      <c r="AZ316">
        <v>0</v>
      </c>
      <c r="BA316">
        <v>0</v>
      </c>
      <c r="BB316">
        <v>0</v>
      </c>
      <c r="BC316">
        <v>0</v>
      </c>
      <c r="BD316">
        <v>997.8</v>
      </c>
      <c r="BE316">
        <v>754.7</v>
      </c>
      <c r="BF316">
        <v>624</v>
      </c>
      <c r="BG316">
        <v>545.29999999999995</v>
      </c>
      <c r="BH316">
        <v>504.4</v>
      </c>
      <c r="BI316">
        <v>476.2</v>
      </c>
      <c r="BJ316">
        <v>434.7</v>
      </c>
      <c r="BK316">
        <v>43.4</v>
      </c>
      <c r="BL316">
        <v>41</v>
      </c>
      <c r="BM316">
        <v>39.700000000000003</v>
      </c>
      <c r="BN316">
        <v>38.5</v>
      </c>
      <c r="BO316">
        <v>37.5</v>
      </c>
      <c r="BP316">
        <v>36.9</v>
      </c>
      <c r="BQ316">
        <v>36.700000000000003</v>
      </c>
      <c r="BR316">
        <v>139.69999999999999</v>
      </c>
      <c r="BS316">
        <v>146.4</v>
      </c>
      <c r="BT316">
        <v>148.5</v>
      </c>
      <c r="BU316">
        <v>154</v>
      </c>
      <c r="BV316">
        <v>161.4</v>
      </c>
      <c r="BW316">
        <v>173.6</v>
      </c>
      <c r="BX316">
        <v>178.8</v>
      </c>
      <c r="BY316">
        <v>1032.5999999999999</v>
      </c>
      <c r="BZ316">
        <v>841.5</v>
      </c>
      <c r="CA316">
        <v>740</v>
      </c>
      <c r="CB316">
        <v>680.3</v>
      </c>
      <c r="CC316">
        <v>647.9</v>
      </c>
      <c r="CD316">
        <v>632</v>
      </c>
      <c r="CE316">
        <v>616.70000000000005</v>
      </c>
      <c r="CF316">
        <v>677.7</v>
      </c>
      <c r="CG316">
        <v>568.79999999999995</v>
      </c>
      <c r="CH316">
        <v>511.1</v>
      </c>
      <c r="CI316">
        <v>481.2</v>
      </c>
      <c r="CJ316">
        <v>465.7</v>
      </c>
      <c r="CK316">
        <v>456.7</v>
      </c>
      <c r="CL316">
        <v>449.4</v>
      </c>
      <c r="CM316">
        <v>644.9</v>
      </c>
      <c r="CN316">
        <v>546.70000000000005</v>
      </c>
      <c r="CO316">
        <v>495.9</v>
      </c>
      <c r="CP316">
        <v>470.2</v>
      </c>
      <c r="CQ316">
        <v>455.9</v>
      </c>
      <c r="CR316">
        <v>447</v>
      </c>
      <c r="CS316">
        <v>438.7</v>
      </c>
      <c r="CT316">
        <v>628</v>
      </c>
      <c r="CU316">
        <v>533.5</v>
      </c>
      <c r="CV316">
        <v>485.8</v>
      </c>
      <c r="CW316">
        <v>461.4</v>
      </c>
      <c r="CX316">
        <v>446.7</v>
      </c>
      <c r="CY316">
        <v>436.6</v>
      </c>
      <c r="CZ316">
        <v>423.3</v>
      </c>
      <c r="DA316">
        <v>628.1</v>
      </c>
      <c r="DB316">
        <v>522.4</v>
      </c>
      <c r="DC316">
        <v>473.8</v>
      </c>
      <c r="DD316">
        <v>451.2</v>
      </c>
      <c r="DE316">
        <v>439.9</v>
      </c>
      <c r="DF316">
        <v>433</v>
      </c>
      <c r="DG316">
        <v>415.5</v>
      </c>
      <c r="DH316">
        <v>618</v>
      </c>
      <c r="DI316">
        <v>510.5</v>
      </c>
      <c r="DJ316">
        <v>462.8</v>
      </c>
      <c r="DK316">
        <v>439.7</v>
      </c>
      <c r="DL316">
        <v>424.3</v>
      </c>
      <c r="DM316">
        <v>412</v>
      </c>
      <c r="DN316">
        <v>395.4</v>
      </c>
      <c r="DO316">
        <v>635.5</v>
      </c>
      <c r="DP316">
        <v>522.20000000000005</v>
      </c>
      <c r="DQ316">
        <v>468</v>
      </c>
      <c r="DR316">
        <v>441.5</v>
      </c>
      <c r="DS316">
        <v>423.5</v>
      </c>
      <c r="DT316">
        <v>408.8</v>
      </c>
      <c r="DU316">
        <v>384.2</v>
      </c>
      <c r="DV316">
        <v>705.3</v>
      </c>
      <c r="DW316">
        <v>567.4</v>
      </c>
      <c r="DX316">
        <v>493.4</v>
      </c>
      <c r="DY316">
        <v>456.5</v>
      </c>
      <c r="DZ316">
        <v>434.8</v>
      </c>
      <c r="EA316">
        <v>417.8</v>
      </c>
      <c r="EB316">
        <v>387.5</v>
      </c>
      <c r="EC316">
        <v>839.5</v>
      </c>
      <c r="ED316">
        <v>661.4</v>
      </c>
      <c r="EE316">
        <v>558.1</v>
      </c>
      <c r="EF316">
        <v>494.4</v>
      </c>
      <c r="EG316">
        <v>459.8</v>
      </c>
      <c r="EH316">
        <v>438.7</v>
      </c>
      <c r="EI316">
        <v>407.3</v>
      </c>
      <c r="EJ316">
        <v>969.4</v>
      </c>
      <c r="EK316">
        <v>763.7</v>
      </c>
      <c r="EL316">
        <v>644.4</v>
      </c>
      <c r="EM316">
        <v>567.5</v>
      </c>
      <c r="EN316">
        <v>516.70000000000005</v>
      </c>
      <c r="EO316">
        <v>478.5</v>
      </c>
      <c r="EP316">
        <v>434.3</v>
      </c>
      <c r="EQ316">
        <v>0.85650000000000004</v>
      </c>
      <c r="ER316">
        <v>1.1338999999999999</v>
      </c>
      <c r="ES316">
        <v>1.4242999999999999</v>
      </c>
      <c r="ET316">
        <v>0.78059999999999996</v>
      </c>
      <c r="EU316">
        <v>1.0394000000000001</v>
      </c>
      <c r="EV316">
        <v>1.1702999999999999</v>
      </c>
      <c r="EW316">
        <v>0</v>
      </c>
      <c r="EX316">
        <v>0</v>
      </c>
      <c r="EY316">
        <v>2024</v>
      </c>
      <c r="EZ316">
        <v>1.1751</v>
      </c>
      <c r="FA316">
        <v>510.6</v>
      </c>
      <c r="FB316" t="s">
        <v>6752</v>
      </c>
      <c r="FC316">
        <v>13.026999999999999</v>
      </c>
      <c r="FD316">
        <v>17230</v>
      </c>
      <c r="FE316">
        <v>53.3</v>
      </c>
      <c r="FF316">
        <v>86.8</v>
      </c>
      <c r="FG316">
        <v>71</v>
      </c>
      <c r="FH316">
        <v>0</v>
      </c>
      <c r="FI316">
        <v>248.9</v>
      </c>
      <c r="FJ316">
        <v>595.79999999999995</v>
      </c>
      <c r="FK316">
        <v>465.4</v>
      </c>
      <c r="FL316">
        <v>421.3</v>
      </c>
      <c r="FM316">
        <v>768.6</v>
      </c>
      <c r="FN316">
        <v>577.29999999999995</v>
      </c>
      <c r="FO316">
        <v>512.70000000000005</v>
      </c>
      <c r="FP316">
        <v>508.4</v>
      </c>
      <c r="FQ316">
        <v>472.3</v>
      </c>
      <c r="FR316">
        <v>1.1801999999999999</v>
      </c>
      <c r="FS316">
        <v>1.2704</v>
      </c>
      <c r="FT316">
        <v>479.8</v>
      </c>
      <c r="FU316">
        <v>395.8</v>
      </c>
      <c r="FV316">
        <v>377.8</v>
      </c>
      <c r="FW316">
        <v>39.9</v>
      </c>
      <c r="FX316">
        <v>143</v>
      </c>
      <c r="FY316">
        <v>598.1</v>
      </c>
      <c r="FZ316">
        <v>411.8</v>
      </c>
      <c r="GA316">
        <v>397.3</v>
      </c>
      <c r="GB316">
        <v>376.3</v>
      </c>
      <c r="GC316">
        <v>354.2</v>
      </c>
      <c r="GD316">
        <v>337</v>
      </c>
      <c r="GE316">
        <v>321.5</v>
      </c>
      <c r="GF316">
        <v>288.5</v>
      </c>
      <c r="GG316">
        <v>313.10000000000002</v>
      </c>
      <c r="GH316">
        <v>361.5</v>
      </c>
    </row>
    <row r="317" spans="1:190" x14ac:dyDescent="0.25">
      <c r="A317" t="s">
        <v>5540</v>
      </c>
      <c r="B317" t="s">
        <v>6119</v>
      </c>
      <c r="C317" t="s">
        <v>5808</v>
      </c>
      <c r="D317" t="s">
        <v>5809</v>
      </c>
      <c r="E317" t="s">
        <v>2218</v>
      </c>
      <c r="F317" t="s">
        <v>1882</v>
      </c>
      <c r="G317" t="s">
        <v>1254</v>
      </c>
      <c r="H317">
        <v>1975</v>
      </c>
      <c r="I317" t="s">
        <v>5810</v>
      </c>
      <c r="J317" t="s">
        <v>5540</v>
      </c>
      <c r="K317" t="s">
        <v>924</v>
      </c>
      <c r="L317" t="s">
        <v>1698</v>
      </c>
      <c r="M317" t="s">
        <v>1781</v>
      </c>
      <c r="N317">
        <v>829</v>
      </c>
      <c r="O317" s="96">
        <v>45382.876655092594</v>
      </c>
      <c r="P317">
        <v>14.6</v>
      </c>
      <c r="Q317">
        <v>11.625</v>
      </c>
      <c r="R317">
        <v>2.7759999999999998</v>
      </c>
      <c r="S317">
        <v>4.1500000000000004</v>
      </c>
      <c r="T317">
        <v>16301</v>
      </c>
      <c r="U317">
        <v>0</v>
      </c>
      <c r="V317">
        <v>0.45</v>
      </c>
      <c r="W317">
        <v>595.29999999999995</v>
      </c>
      <c r="X317">
        <v>0.92369999999999997</v>
      </c>
      <c r="Y317">
        <v>649.5</v>
      </c>
      <c r="Z317">
        <v>1.1274999999999999</v>
      </c>
      <c r="AA317">
        <v>532.20000000000005</v>
      </c>
      <c r="AB317">
        <v>949.7</v>
      </c>
      <c r="AC317">
        <v>773.4</v>
      </c>
      <c r="AD317">
        <v>679.5</v>
      </c>
      <c r="AE317">
        <v>624.4</v>
      </c>
      <c r="AF317">
        <v>590</v>
      </c>
      <c r="AG317">
        <v>565.79999999999995</v>
      </c>
      <c r="AH317">
        <v>537.9</v>
      </c>
      <c r="AI317">
        <v>0</v>
      </c>
      <c r="AJ317">
        <v>0</v>
      </c>
      <c r="AK317">
        <v>0</v>
      </c>
      <c r="AL317">
        <v>0</v>
      </c>
      <c r="AM317">
        <v>0</v>
      </c>
      <c r="AN317">
        <v>0</v>
      </c>
      <c r="AO317">
        <v>0</v>
      </c>
      <c r="AP317">
        <v>737.6</v>
      </c>
      <c r="AQ317">
        <v>613</v>
      </c>
      <c r="AR317">
        <v>548.9</v>
      </c>
      <c r="AS317">
        <v>514.1</v>
      </c>
      <c r="AT317">
        <v>493.8</v>
      </c>
      <c r="AU317">
        <v>480.4</v>
      </c>
      <c r="AV317">
        <v>463.3</v>
      </c>
      <c r="AW317">
        <v>0</v>
      </c>
      <c r="AX317">
        <v>0</v>
      </c>
      <c r="AY317">
        <v>0</v>
      </c>
      <c r="AZ317">
        <v>0</v>
      </c>
      <c r="BA317">
        <v>0</v>
      </c>
      <c r="BB317">
        <v>0</v>
      </c>
      <c r="BC317">
        <v>0</v>
      </c>
      <c r="BD317">
        <v>951.3</v>
      </c>
      <c r="BE317">
        <v>730.4</v>
      </c>
      <c r="BF317">
        <v>615.4</v>
      </c>
      <c r="BG317">
        <v>547.6</v>
      </c>
      <c r="BH317">
        <v>511.9</v>
      </c>
      <c r="BI317">
        <v>485.5</v>
      </c>
      <c r="BJ317">
        <v>447.7</v>
      </c>
      <c r="BK317">
        <v>42</v>
      </c>
      <c r="BL317">
        <v>39.6</v>
      </c>
      <c r="BM317">
        <v>38.799999999999997</v>
      </c>
      <c r="BN317">
        <v>38.200000000000003</v>
      </c>
      <c r="BO317">
        <v>37.700000000000003</v>
      </c>
      <c r="BP317">
        <v>37.299999999999997</v>
      </c>
      <c r="BQ317">
        <v>36.700000000000003</v>
      </c>
      <c r="BR317">
        <v>144.19999999999999</v>
      </c>
      <c r="BS317">
        <v>149.19999999999999</v>
      </c>
      <c r="BT317">
        <v>150.9</v>
      </c>
      <c r="BU317">
        <v>155.19999999999999</v>
      </c>
      <c r="BV317">
        <v>161.9</v>
      </c>
      <c r="BW317">
        <v>174.5</v>
      </c>
      <c r="BX317">
        <v>178.8</v>
      </c>
      <c r="BY317">
        <v>933.7</v>
      </c>
      <c r="BZ317">
        <v>784.5</v>
      </c>
      <c r="CA317">
        <v>712.7</v>
      </c>
      <c r="CB317">
        <v>678.9</v>
      </c>
      <c r="CC317">
        <v>660.2</v>
      </c>
      <c r="CD317">
        <v>649.20000000000005</v>
      </c>
      <c r="CE317">
        <v>636</v>
      </c>
      <c r="CF317">
        <v>624.79999999999995</v>
      </c>
      <c r="CG317">
        <v>539.4</v>
      </c>
      <c r="CH317">
        <v>498.6</v>
      </c>
      <c r="CI317">
        <v>480.1</v>
      </c>
      <c r="CJ317">
        <v>471.8</v>
      </c>
      <c r="CK317">
        <v>466.6</v>
      </c>
      <c r="CL317">
        <v>460.8</v>
      </c>
      <c r="CM317">
        <v>600.20000000000005</v>
      </c>
      <c r="CN317">
        <v>522.5</v>
      </c>
      <c r="CO317">
        <v>486.4</v>
      </c>
      <c r="CP317">
        <v>469.3</v>
      </c>
      <c r="CQ317">
        <v>460.9</v>
      </c>
      <c r="CR317">
        <v>455.8</v>
      </c>
      <c r="CS317">
        <v>449.8</v>
      </c>
      <c r="CT317">
        <v>587.20000000000005</v>
      </c>
      <c r="CU317">
        <v>513.20000000000005</v>
      </c>
      <c r="CV317">
        <v>478.2</v>
      </c>
      <c r="CW317">
        <v>460.5</v>
      </c>
      <c r="CX317">
        <v>450.1</v>
      </c>
      <c r="CY317">
        <v>443.9</v>
      </c>
      <c r="CZ317">
        <v>435.2</v>
      </c>
      <c r="DA317">
        <v>600.5</v>
      </c>
      <c r="DB317">
        <v>519.70000000000005</v>
      </c>
      <c r="DC317">
        <v>479.2</v>
      </c>
      <c r="DD317">
        <v>458.3</v>
      </c>
      <c r="DE317">
        <v>445.4</v>
      </c>
      <c r="DF317">
        <v>436.3</v>
      </c>
      <c r="DG317">
        <v>424.9</v>
      </c>
      <c r="DH317">
        <v>626.9</v>
      </c>
      <c r="DI317">
        <v>522</v>
      </c>
      <c r="DJ317">
        <v>473</v>
      </c>
      <c r="DK317">
        <v>450</v>
      </c>
      <c r="DL317">
        <v>436.4</v>
      </c>
      <c r="DM317">
        <v>428.2</v>
      </c>
      <c r="DN317">
        <v>416.3</v>
      </c>
      <c r="DO317">
        <v>640.6</v>
      </c>
      <c r="DP317">
        <v>531.1</v>
      </c>
      <c r="DQ317">
        <v>476.4</v>
      </c>
      <c r="DR317">
        <v>450</v>
      </c>
      <c r="DS317">
        <v>433.5</v>
      </c>
      <c r="DT317">
        <v>421.1</v>
      </c>
      <c r="DU317">
        <v>404.8</v>
      </c>
      <c r="DV317">
        <v>704</v>
      </c>
      <c r="DW317">
        <v>573</v>
      </c>
      <c r="DX317">
        <v>501.1</v>
      </c>
      <c r="DY317">
        <v>463.7</v>
      </c>
      <c r="DZ317">
        <v>442.3</v>
      </c>
      <c r="EA317">
        <v>426.3</v>
      </c>
      <c r="EB317">
        <v>399.9</v>
      </c>
      <c r="EC317">
        <v>836.3</v>
      </c>
      <c r="ED317">
        <v>660.2</v>
      </c>
      <c r="EE317">
        <v>560</v>
      </c>
      <c r="EF317">
        <v>498.1</v>
      </c>
      <c r="EG317">
        <v>464.2</v>
      </c>
      <c r="EH317">
        <v>443.8</v>
      </c>
      <c r="EI317">
        <v>414.6</v>
      </c>
      <c r="EJ317">
        <v>965.7</v>
      </c>
      <c r="EK317">
        <v>762.3</v>
      </c>
      <c r="EL317">
        <v>646.29999999999995</v>
      </c>
      <c r="EM317">
        <v>569.9</v>
      </c>
      <c r="EN317">
        <v>519.79999999999995</v>
      </c>
      <c r="EO317">
        <v>482.5</v>
      </c>
      <c r="EP317">
        <v>439.9</v>
      </c>
      <c r="EQ317">
        <v>0.88849999999999996</v>
      </c>
      <c r="ER317">
        <v>1.1345000000000001</v>
      </c>
      <c r="ES317">
        <v>1.1379999999999999</v>
      </c>
      <c r="ET317">
        <v>0.57850000000000001</v>
      </c>
      <c r="EU317">
        <v>0.81820000000000004</v>
      </c>
      <c r="EV317">
        <v>0.95860000000000001</v>
      </c>
      <c r="EW317">
        <v>0</v>
      </c>
      <c r="EX317">
        <v>0</v>
      </c>
      <c r="EY317">
        <v>2024</v>
      </c>
      <c r="EZ317">
        <v>0.91620000000000001</v>
      </c>
      <c r="FA317">
        <v>654.9</v>
      </c>
      <c r="FB317" t="s">
        <v>6576</v>
      </c>
      <c r="FC317">
        <v>8.3819999999999997</v>
      </c>
      <c r="FD317">
        <v>6957</v>
      </c>
      <c r="FE317">
        <v>27.9</v>
      </c>
      <c r="FF317">
        <v>28.2</v>
      </c>
      <c r="FG317">
        <v>41.7</v>
      </c>
      <c r="FH317">
        <v>91.8</v>
      </c>
      <c r="FI317">
        <v>0</v>
      </c>
      <c r="FJ317">
        <v>798.8</v>
      </c>
      <c r="FK317">
        <v>594.4</v>
      </c>
      <c r="FL317">
        <v>527.20000000000005</v>
      </c>
      <c r="FM317">
        <v>1037.2</v>
      </c>
      <c r="FN317">
        <v>733.3</v>
      </c>
      <c r="FO317">
        <v>625.9</v>
      </c>
      <c r="FP317">
        <v>650.6</v>
      </c>
      <c r="FQ317">
        <v>610.4</v>
      </c>
      <c r="FR317">
        <v>0.92220000000000002</v>
      </c>
      <c r="FS317">
        <v>0.98299999999999998</v>
      </c>
      <c r="FT317">
        <v>591.4</v>
      </c>
      <c r="FU317">
        <v>497.8</v>
      </c>
      <c r="FV317">
        <v>474.8</v>
      </c>
      <c r="FW317">
        <v>39.700000000000003</v>
      </c>
      <c r="FX317">
        <v>178.1</v>
      </c>
      <c r="FY317">
        <v>736.4</v>
      </c>
      <c r="FZ317">
        <v>511.3</v>
      </c>
      <c r="GA317">
        <v>494.6</v>
      </c>
      <c r="GB317">
        <v>469.8</v>
      </c>
      <c r="GC317">
        <v>450.5</v>
      </c>
      <c r="GD317">
        <v>428.4</v>
      </c>
      <c r="GE317">
        <v>405.8</v>
      </c>
      <c r="GF317">
        <v>388.7</v>
      </c>
      <c r="GG317">
        <v>413.2</v>
      </c>
      <c r="GH317">
        <v>446.4</v>
      </c>
    </row>
    <row r="318" spans="1:190" x14ac:dyDescent="0.25">
      <c r="A318" t="s">
        <v>5540</v>
      </c>
      <c r="B318" t="s">
        <v>2679</v>
      </c>
      <c r="C318" t="s">
        <v>2680</v>
      </c>
      <c r="D318" t="s">
        <v>2681</v>
      </c>
      <c r="E318" t="s">
        <v>2682</v>
      </c>
      <c r="F318" t="s">
        <v>1454</v>
      </c>
      <c r="G318" t="s">
        <v>1122</v>
      </c>
      <c r="H318">
        <v>2004</v>
      </c>
      <c r="I318" t="s">
        <v>5540</v>
      </c>
      <c r="J318" t="s">
        <v>5540</v>
      </c>
      <c r="K318" t="s">
        <v>924</v>
      </c>
      <c r="L318" t="s">
        <v>1698</v>
      </c>
      <c r="M318" t="s">
        <v>1781</v>
      </c>
      <c r="N318">
        <v>900</v>
      </c>
      <c r="O318" s="96">
        <v>45382.879259259258</v>
      </c>
      <c r="P318">
        <v>16.443000000000001</v>
      </c>
      <c r="Q318">
        <v>14.596</v>
      </c>
      <c r="R318">
        <v>2.4300000000000002</v>
      </c>
      <c r="S318">
        <v>4.74</v>
      </c>
      <c r="T318">
        <v>21316</v>
      </c>
      <c r="U318">
        <v>0</v>
      </c>
      <c r="V318">
        <v>0.4</v>
      </c>
      <c r="W318">
        <v>552.1</v>
      </c>
      <c r="X318">
        <v>0.98519999999999996</v>
      </c>
      <c r="Y318">
        <v>609</v>
      </c>
      <c r="Z318">
        <v>1.2310000000000001</v>
      </c>
      <c r="AA318">
        <v>487.4</v>
      </c>
      <c r="AB318">
        <v>941.5</v>
      </c>
      <c r="AC318">
        <v>749.5</v>
      </c>
      <c r="AD318">
        <v>641.6</v>
      </c>
      <c r="AE318">
        <v>577.4</v>
      </c>
      <c r="AF318">
        <v>542.9</v>
      </c>
      <c r="AG318">
        <v>523.79999999999995</v>
      </c>
      <c r="AH318">
        <v>489.8</v>
      </c>
      <c r="AI318">
        <v>0</v>
      </c>
      <c r="AJ318">
        <v>0</v>
      </c>
      <c r="AK318">
        <v>0</v>
      </c>
      <c r="AL318">
        <v>0</v>
      </c>
      <c r="AM318">
        <v>0</v>
      </c>
      <c r="AN318">
        <v>0</v>
      </c>
      <c r="AO318">
        <v>0</v>
      </c>
      <c r="AP318">
        <v>719.8</v>
      </c>
      <c r="AQ318">
        <v>582</v>
      </c>
      <c r="AR318">
        <v>507.3</v>
      </c>
      <c r="AS318">
        <v>465.7</v>
      </c>
      <c r="AT318">
        <v>443.3</v>
      </c>
      <c r="AU318">
        <v>429.4</v>
      </c>
      <c r="AV318">
        <v>408.7</v>
      </c>
      <c r="AW318">
        <v>0</v>
      </c>
      <c r="AX318">
        <v>0</v>
      </c>
      <c r="AY318">
        <v>0</v>
      </c>
      <c r="AZ318">
        <v>0</v>
      </c>
      <c r="BA318">
        <v>0</v>
      </c>
      <c r="BB318">
        <v>0</v>
      </c>
      <c r="BC318">
        <v>0</v>
      </c>
      <c r="BD318">
        <v>937.1</v>
      </c>
      <c r="BE318">
        <v>702.7</v>
      </c>
      <c r="BF318">
        <v>575</v>
      </c>
      <c r="BG318">
        <v>498.8</v>
      </c>
      <c r="BH318">
        <v>460.6</v>
      </c>
      <c r="BI318">
        <v>433.8</v>
      </c>
      <c r="BJ318">
        <v>392.3</v>
      </c>
      <c r="BK318">
        <v>45.2</v>
      </c>
      <c r="BL318">
        <v>43.1</v>
      </c>
      <c r="BM318">
        <v>41.8</v>
      </c>
      <c r="BN318">
        <v>40.6</v>
      </c>
      <c r="BO318">
        <v>40</v>
      </c>
      <c r="BP318">
        <v>39.299999999999997</v>
      </c>
      <c r="BQ318">
        <v>38.6</v>
      </c>
      <c r="BR318">
        <v>142.6</v>
      </c>
      <c r="BS318">
        <v>146</v>
      </c>
      <c r="BT318">
        <v>147.4</v>
      </c>
      <c r="BU318">
        <v>148.9</v>
      </c>
      <c r="BV318">
        <v>149.4</v>
      </c>
      <c r="BW318">
        <v>150.5</v>
      </c>
      <c r="BX318">
        <v>174.9</v>
      </c>
      <c r="BY318">
        <v>984.9</v>
      </c>
      <c r="BZ318">
        <v>794.6</v>
      </c>
      <c r="CA318">
        <v>691.5</v>
      </c>
      <c r="CB318">
        <v>631.1</v>
      </c>
      <c r="CC318">
        <v>599.6</v>
      </c>
      <c r="CD318">
        <v>583.29999999999995</v>
      </c>
      <c r="CE318">
        <v>566.29999999999995</v>
      </c>
      <c r="CF318">
        <v>632.6</v>
      </c>
      <c r="CG318">
        <v>523.70000000000005</v>
      </c>
      <c r="CH318">
        <v>464.6</v>
      </c>
      <c r="CI318">
        <v>433</v>
      </c>
      <c r="CJ318">
        <v>417.6</v>
      </c>
      <c r="CK318">
        <v>409.9</v>
      </c>
      <c r="CL318">
        <v>402.5</v>
      </c>
      <c r="CM318">
        <v>593.6</v>
      </c>
      <c r="CN318">
        <v>498.7</v>
      </c>
      <c r="CO318">
        <v>447.5</v>
      </c>
      <c r="CP318">
        <v>420.7</v>
      </c>
      <c r="CQ318">
        <v>407.1</v>
      </c>
      <c r="CR318">
        <v>399.4</v>
      </c>
      <c r="CS318">
        <v>391.9</v>
      </c>
      <c r="CT318">
        <v>569</v>
      </c>
      <c r="CU318">
        <v>482.5</v>
      </c>
      <c r="CV318">
        <v>436.3</v>
      </c>
      <c r="CW318">
        <v>412</v>
      </c>
      <c r="CX318">
        <v>397.9</v>
      </c>
      <c r="CY318">
        <v>388.7</v>
      </c>
      <c r="CZ318">
        <v>377.3</v>
      </c>
      <c r="DA318">
        <v>580.5</v>
      </c>
      <c r="DB318">
        <v>477.7</v>
      </c>
      <c r="DC318">
        <v>426.6</v>
      </c>
      <c r="DD318">
        <v>404.3</v>
      </c>
      <c r="DE318">
        <v>394.8</v>
      </c>
      <c r="DF318">
        <v>384.8</v>
      </c>
      <c r="DG318">
        <v>368</v>
      </c>
      <c r="DH318">
        <v>569.20000000000005</v>
      </c>
      <c r="DI318">
        <v>466.6</v>
      </c>
      <c r="DJ318">
        <v>416.6</v>
      </c>
      <c r="DK318">
        <v>393.1</v>
      </c>
      <c r="DL318">
        <v>378.3</v>
      </c>
      <c r="DM318">
        <v>367</v>
      </c>
      <c r="DN318">
        <v>352.9</v>
      </c>
      <c r="DO318">
        <v>583.4</v>
      </c>
      <c r="DP318">
        <v>476.6</v>
      </c>
      <c r="DQ318">
        <v>422.6</v>
      </c>
      <c r="DR318">
        <v>395.8</v>
      </c>
      <c r="DS318">
        <v>378.3</v>
      </c>
      <c r="DT318">
        <v>363.8</v>
      </c>
      <c r="DU318">
        <v>340.5</v>
      </c>
      <c r="DV318">
        <v>654.4</v>
      </c>
      <c r="DW318">
        <v>520.5</v>
      </c>
      <c r="DX318">
        <v>449.6</v>
      </c>
      <c r="DY318">
        <v>411.7</v>
      </c>
      <c r="DZ318">
        <v>389.9</v>
      </c>
      <c r="EA318">
        <v>373.1</v>
      </c>
      <c r="EB318">
        <v>344</v>
      </c>
      <c r="EC318">
        <v>777.7</v>
      </c>
      <c r="ED318">
        <v>610</v>
      </c>
      <c r="EE318">
        <v>512.5</v>
      </c>
      <c r="EF318">
        <v>453.4</v>
      </c>
      <c r="EG318">
        <v>421</v>
      </c>
      <c r="EH318">
        <v>402.2</v>
      </c>
      <c r="EI318">
        <v>376.7</v>
      </c>
      <c r="EJ318">
        <v>898</v>
      </c>
      <c r="EK318">
        <v>704.3</v>
      </c>
      <c r="EL318">
        <v>591.79999999999995</v>
      </c>
      <c r="EM318">
        <v>523.6</v>
      </c>
      <c r="EN318">
        <v>486.1</v>
      </c>
      <c r="EO318">
        <v>464.3</v>
      </c>
      <c r="EP318">
        <v>413.4</v>
      </c>
      <c r="EQ318">
        <v>0.92179999999999995</v>
      </c>
      <c r="ER318">
        <v>1.2404999999999999</v>
      </c>
      <c r="ES318">
        <v>1.0724</v>
      </c>
      <c r="ET318">
        <v>0.5988</v>
      </c>
      <c r="EU318">
        <v>0.80330000000000001</v>
      </c>
      <c r="EV318">
        <v>0.91100000000000003</v>
      </c>
      <c r="EW318">
        <v>0</v>
      </c>
      <c r="EX318">
        <v>0</v>
      </c>
      <c r="EY318">
        <v>2024</v>
      </c>
      <c r="EZ318">
        <v>0.89129999999999998</v>
      </c>
      <c r="FA318">
        <v>673.2</v>
      </c>
      <c r="FB318" t="s">
        <v>6118</v>
      </c>
      <c r="FC318">
        <v>7.319</v>
      </c>
      <c r="FD318">
        <v>3598</v>
      </c>
      <c r="FE318">
        <v>17.7</v>
      </c>
      <c r="FF318">
        <v>26.9</v>
      </c>
      <c r="FG318">
        <v>25.9</v>
      </c>
      <c r="FH318">
        <v>49.7</v>
      </c>
      <c r="FI318">
        <v>0</v>
      </c>
      <c r="FJ318">
        <v>780.9</v>
      </c>
      <c r="FK318">
        <v>616.6</v>
      </c>
      <c r="FL318">
        <v>559.5</v>
      </c>
      <c r="FM318">
        <v>1002</v>
      </c>
      <c r="FN318">
        <v>746.9</v>
      </c>
      <c r="FO318">
        <v>658.6</v>
      </c>
      <c r="FP318">
        <v>664.8</v>
      </c>
      <c r="FQ318">
        <v>634.20000000000005</v>
      </c>
      <c r="FR318">
        <v>0.90259999999999996</v>
      </c>
      <c r="FS318">
        <v>0.94599999999999995</v>
      </c>
      <c r="FT318">
        <v>623.29999999999995</v>
      </c>
      <c r="FU318">
        <v>527.20000000000005</v>
      </c>
      <c r="FV318">
        <v>503.4</v>
      </c>
      <c r="FW318">
        <v>38.799999999999997</v>
      </c>
      <c r="FX318">
        <v>179</v>
      </c>
      <c r="FY318">
        <v>777.6</v>
      </c>
      <c r="FZ318">
        <v>551.9</v>
      </c>
      <c r="GA318">
        <v>534.29999999999995</v>
      </c>
      <c r="GB318">
        <v>505.6</v>
      </c>
      <c r="GC318">
        <v>479.4</v>
      </c>
      <c r="GD318">
        <v>449.3</v>
      </c>
      <c r="GE318">
        <v>422.8</v>
      </c>
      <c r="GF318">
        <v>406.6</v>
      </c>
      <c r="GG318">
        <v>436.1</v>
      </c>
      <c r="GH318">
        <v>469.1</v>
      </c>
    </row>
    <row r="319" spans="1:190" x14ac:dyDescent="0.25">
      <c r="A319" t="s">
        <v>5540</v>
      </c>
      <c r="B319" t="s">
        <v>2854</v>
      </c>
      <c r="C319" t="s">
        <v>2855</v>
      </c>
      <c r="D319" t="s">
        <v>476</v>
      </c>
      <c r="E319" t="s">
        <v>3340</v>
      </c>
      <c r="F319" t="s">
        <v>477</v>
      </c>
      <c r="G319" t="s">
        <v>1122</v>
      </c>
      <c r="H319">
        <v>2004</v>
      </c>
      <c r="I319" t="s">
        <v>5540</v>
      </c>
      <c r="J319" t="s">
        <v>5540</v>
      </c>
      <c r="K319" t="s">
        <v>924</v>
      </c>
      <c r="L319" t="s">
        <v>2137</v>
      </c>
      <c r="M319" t="s">
        <v>1781</v>
      </c>
      <c r="N319">
        <v>960</v>
      </c>
      <c r="O319" s="96">
        <v>45382.871620370373</v>
      </c>
      <c r="P319">
        <v>16.443000000000001</v>
      </c>
      <c r="Q319">
        <v>14.569000000000001</v>
      </c>
      <c r="R319">
        <v>2.423</v>
      </c>
      <c r="S319">
        <v>4.74</v>
      </c>
      <c r="T319">
        <v>21019</v>
      </c>
      <c r="U319">
        <v>0</v>
      </c>
      <c r="V319">
        <v>0.37</v>
      </c>
      <c r="W319">
        <v>545.4</v>
      </c>
      <c r="X319">
        <v>0.99680000000000002</v>
      </c>
      <c r="Y319">
        <v>601.9</v>
      </c>
      <c r="Z319">
        <v>1.2428999999999999</v>
      </c>
      <c r="AA319">
        <v>482.8</v>
      </c>
      <c r="AB319">
        <v>919.8</v>
      </c>
      <c r="AC319">
        <v>735.1</v>
      </c>
      <c r="AD319">
        <v>631.4</v>
      </c>
      <c r="AE319">
        <v>571.5</v>
      </c>
      <c r="AF319">
        <v>540.5</v>
      </c>
      <c r="AG319">
        <v>522.20000000000005</v>
      </c>
      <c r="AH319">
        <v>488.3</v>
      </c>
      <c r="AI319">
        <v>0</v>
      </c>
      <c r="AJ319">
        <v>0</v>
      </c>
      <c r="AK319">
        <v>0</v>
      </c>
      <c r="AL319">
        <v>0</v>
      </c>
      <c r="AM319">
        <v>0</v>
      </c>
      <c r="AN319">
        <v>0</v>
      </c>
      <c r="AO319">
        <v>0</v>
      </c>
      <c r="AP319">
        <v>703.6</v>
      </c>
      <c r="AQ319">
        <v>572.1</v>
      </c>
      <c r="AR319">
        <v>500.7</v>
      </c>
      <c r="AS319">
        <v>462.2</v>
      </c>
      <c r="AT319">
        <v>441.6</v>
      </c>
      <c r="AU319">
        <v>428.3</v>
      </c>
      <c r="AV319">
        <v>408</v>
      </c>
      <c r="AW319">
        <v>0</v>
      </c>
      <c r="AX319">
        <v>0</v>
      </c>
      <c r="AY319">
        <v>0</v>
      </c>
      <c r="AZ319">
        <v>0</v>
      </c>
      <c r="BA319">
        <v>0</v>
      </c>
      <c r="BB319">
        <v>0</v>
      </c>
      <c r="BC319">
        <v>0</v>
      </c>
      <c r="BD319">
        <v>916.6</v>
      </c>
      <c r="BE319">
        <v>690</v>
      </c>
      <c r="BF319">
        <v>566.79999999999995</v>
      </c>
      <c r="BG319">
        <v>494.7</v>
      </c>
      <c r="BH319">
        <v>458.8</v>
      </c>
      <c r="BI319">
        <v>432.6</v>
      </c>
      <c r="BJ319">
        <v>391.6</v>
      </c>
      <c r="BK319">
        <v>45</v>
      </c>
      <c r="BL319">
        <v>42.9</v>
      </c>
      <c r="BM319">
        <v>41.5</v>
      </c>
      <c r="BN319">
        <v>40.6</v>
      </c>
      <c r="BO319">
        <v>39.700000000000003</v>
      </c>
      <c r="BP319">
        <v>39.1</v>
      </c>
      <c r="BQ319">
        <v>38.5</v>
      </c>
      <c r="BR319">
        <v>142.6</v>
      </c>
      <c r="BS319">
        <v>146</v>
      </c>
      <c r="BT319">
        <v>147.69999999999999</v>
      </c>
      <c r="BU319">
        <v>149.19999999999999</v>
      </c>
      <c r="BV319">
        <v>149.69999999999999</v>
      </c>
      <c r="BW319">
        <v>150.9</v>
      </c>
      <c r="BX319">
        <v>175.2</v>
      </c>
      <c r="BY319">
        <v>952</v>
      </c>
      <c r="BZ319">
        <v>772.5</v>
      </c>
      <c r="CA319">
        <v>675.5</v>
      </c>
      <c r="CB319">
        <v>622.6</v>
      </c>
      <c r="CC319">
        <v>597.1</v>
      </c>
      <c r="CD319">
        <v>582</v>
      </c>
      <c r="CE319">
        <v>565.6</v>
      </c>
      <c r="CF319">
        <v>613</v>
      </c>
      <c r="CG319">
        <v>510.3</v>
      </c>
      <c r="CH319">
        <v>455.4</v>
      </c>
      <c r="CI319">
        <v>428.7</v>
      </c>
      <c r="CJ319">
        <v>416.2</v>
      </c>
      <c r="CK319">
        <v>410</v>
      </c>
      <c r="CL319">
        <v>402.8</v>
      </c>
      <c r="CM319">
        <v>575.9</v>
      </c>
      <c r="CN319">
        <v>486.5</v>
      </c>
      <c r="CO319">
        <v>439.8</v>
      </c>
      <c r="CP319">
        <v>416.9</v>
      </c>
      <c r="CQ319">
        <v>405.4</v>
      </c>
      <c r="CR319">
        <v>399.2</v>
      </c>
      <c r="CS319">
        <v>392.1</v>
      </c>
      <c r="CT319">
        <v>552.1</v>
      </c>
      <c r="CU319">
        <v>471.1</v>
      </c>
      <c r="CV319">
        <v>429.7</v>
      </c>
      <c r="CW319">
        <v>408.2</v>
      </c>
      <c r="CX319">
        <v>395.8</v>
      </c>
      <c r="CY319">
        <v>387.4</v>
      </c>
      <c r="CZ319">
        <v>377.3</v>
      </c>
      <c r="DA319">
        <v>562.79999999999995</v>
      </c>
      <c r="DB319">
        <v>474.7</v>
      </c>
      <c r="DC319">
        <v>425.5</v>
      </c>
      <c r="DD319">
        <v>404.5</v>
      </c>
      <c r="DE319">
        <v>393.4</v>
      </c>
      <c r="DF319">
        <v>382.4</v>
      </c>
      <c r="DG319">
        <v>366.8</v>
      </c>
      <c r="DH319">
        <v>564.70000000000005</v>
      </c>
      <c r="DI319">
        <v>463.9</v>
      </c>
      <c r="DJ319">
        <v>415.5</v>
      </c>
      <c r="DK319">
        <v>392.7</v>
      </c>
      <c r="DL319">
        <v>378.1</v>
      </c>
      <c r="DM319">
        <v>367.1</v>
      </c>
      <c r="DN319">
        <v>353.1</v>
      </c>
      <c r="DO319">
        <v>578.79999999999995</v>
      </c>
      <c r="DP319">
        <v>473.5</v>
      </c>
      <c r="DQ319">
        <v>421.1</v>
      </c>
      <c r="DR319">
        <v>395.1</v>
      </c>
      <c r="DS319">
        <v>377.6</v>
      </c>
      <c r="DT319">
        <v>363.1</v>
      </c>
      <c r="DU319">
        <v>340.1</v>
      </c>
      <c r="DV319">
        <v>647.20000000000005</v>
      </c>
      <c r="DW319">
        <v>516.29999999999995</v>
      </c>
      <c r="DX319">
        <v>447</v>
      </c>
      <c r="DY319">
        <v>410.4</v>
      </c>
      <c r="DZ319">
        <v>389.1</v>
      </c>
      <c r="EA319">
        <v>372</v>
      </c>
      <c r="EB319">
        <v>342.6</v>
      </c>
      <c r="EC319">
        <v>768.7</v>
      </c>
      <c r="ED319">
        <v>604.1</v>
      </c>
      <c r="EE319">
        <v>508.6</v>
      </c>
      <c r="EF319">
        <v>450.6</v>
      </c>
      <c r="EG319">
        <v>419</v>
      </c>
      <c r="EH319">
        <v>400.7</v>
      </c>
      <c r="EI319">
        <v>375.1</v>
      </c>
      <c r="EJ319">
        <v>887.6</v>
      </c>
      <c r="EK319">
        <v>697.6</v>
      </c>
      <c r="EL319">
        <v>587.29999999999995</v>
      </c>
      <c r="EM319">
        <v>520.29999999999995</v>
      </c>
      <c r="EN319">
        <v>483.8</v>
      </c>
      <c r="EO319">
        <v>462.3</v>
      </c>
      <c r="EP319">
        <v>411</v>
      </c>
      <c r="EQ319">
        <v>0.94069999999999998</v>
      </c>
      <c r="ER319">
        <v>1.2524</v>
      </c>
      <c r="ES319">
        <v>1.3282</v>
      </c>
      <c r="ET319">
        <v>0.73199999999999998</v>
      </c>
      <c r="EU319">
        <v>0.97840000000000005</v>
      </c>
      <c r="EV319">
        <v>1.1151</v>
      </c>
      <c r="EW319">
        <v>0</v>
      </c>
      <c r="EX319">
        <v>0</v>
      </c>
      <c r="EY319">
        <v>2024</v>
      </c>
      <c r="EZ319">
        <v>1.0946</v>
      </c>
      <c r="FA319">
        <v>548.20000000000005</v>
      </c>
      <c r="FB319" t="s">
        <v>6154</v>
      </c>
      <c r="FC319">
        <v>10.88</v>
      </c>
      <c r="FD319">
        <v>7466</v>
      </c>
      <c r="FE319">
        <v>32.4</v>
      </c>
      <c r="FF319">
        <v>48.5</v>
      </c>
      <c r="FG319">
        <v>40.9</v>
      </c>
      <c r="FH319">
        <v>138.9</v>
      </c>
      <c r="FI319">
        <v>0</v>
      </c>
      <c r="FJ319">
        <v>638.9</v>
      </c>
      <c r="FK319">
        <v>501.9</v>
      </c>
      <c r="FL319">
        <v>451.7</v>
      </c>
      <c r="FM319">
        <v>819.7</v>
      </c>
      <c r="FN319">
        <v>613.20000000000005</v>
      </c>
      <c r="FO319">
        <v>538.1</v>
      </c>
      <c r="FP319">
        <v>543.79999999999995</v>
      </c>
      <c r="FQ319">
        <v>511.6</v>
      </c>
      <c r="FR319">
        <v>1.1032999999999999</v>
      </c>
      <c r="FS319">
        <v>1.1728000000000001</v>
      </c>
      <c r="FT319">
        <v>494.8</v>
      </c>
      <c r="FU319">
        <v>417.6</v>
      </c>
      <c r="FV319">
        <v>401.3</v>
      </c>
      <c r="FW319">
        <v>38.4</v>
      </c>
      <c r="FX319">
        <v>145.6</v>
      </c>
      <c r="FY319">
        <v>632.79999999999995</v>
      </c>
      <c r="FZ319">
        <v>449.8</v>
      </c>
      <c r="GA319">
        <v>435.1</v>
      </c>
      <c r="GB319">
        <v>409.1</v>
      </c>
      <c r="GC319">
        <v>383.5</v>
      </c>
      <c r="GD319">
        <v>362.5</v>
      </c>
      <c r="GE319">
        <v>344</v>
      </c>
      <c r="GF319">
        <v>298</v>
      </c>
      <c r="GG319">
        <v>308.89999999999998</v>
      </c>
      <c r="GH319">
        <v>356.7</v>
      </c>
    </row>
    <row r="320" spans="1:190" x14ac:dyDescent="0.25">
      <c r="A320" t="s">
        <v>5540</v>
      </c>
      <c r="B320" t="s">
        <v>6315</v>
      </c>
      <c r="C320" t="s">
        <v>3378</v>
      </c>
      <c r="D320" t="s">
        <v>3379</v>
      </c>
      <c r="E320" t="s">
        <v>3340</v>
      </c>
      <c r="F320" t="s">
        <v>1882</v>
      </c>
      <c r="G320" t="s">
        <v>1122</v>
      </c>
      <c r="H320">
        <v>2004</v>
      </c>
      <c r="I320" t="s">
        <v>5540</v>
      </c>
      <c r="J320" t="s">
        <v>5540</v>
      </c>
      <c r="K320" t="s">
        <v>924</v>
      </c>
      <c r="L320" t="s">
        <v>1698</v>
      </c>
      <c r="M320" t="s">
        <v>1781</v>
      </c>
      <c r="N320">
        <v>1060</v>
      </c>
      <c r="O320" s="96">
        <v>45382.877152777779</v>
      </c>
      <c r="P320">
        <v>16.443000000000001</v>
      </c>
      <c r="Q320">
        <v>14.59</v>
      </c>
      <c r="R320">
        <v>2.4220000000000002</v>
      </c>
      <c r="S320">
        <v>4.74</v>
      </c>
      <c r="T320">
        <v>21050</v>
      </c>
      <c r="U320">
        <v>0</v>
      </c>
      <c r="V320">
        <v>0.38</v>
      </c>
      <c r="W320">
        <v>549.70000000000005</v>
      </c>
      <c r="X320">
        <v>0.98829999999999996</v>
      </c>
      <c r="Y320">
        <v>607.1</v>
      </c>
      <c r="Z320">
        <v>1.2334000000000001</v>
      </c>
      <c r="AA320">
        <v>486.4</v>
      </c>
      <c r="AB320">
        <v>928</v>
      </c>
      <c r="AC320">
        <v>740.4</v>
      </c>
      <c r="AD320">
        <v>636.4</v>
      </c>
      <c r="AE320">
        <v>576.4</v>
      </c>
      <c r="AF320">
        <v>545.29999999999995</v>
      </c>
      <c r="AG320">
        <v>527.1</v>
      </c>
      <c r="AH320">
        <v>493.6</v>
      </c>
      <c r="AI320">
        <v>0</v>
      </c>
      <c r="AJ320">
        <v>0</v>
      </c>
      <c r="AK320">
        <v>0</v>
      </c>
      <c r="AL320">
        <v>0</v>
      </c>
      <c r="AM320">
        <v>0</v>
      </c>
      <c r="AN320">
        <v>0</v>
      </c>
      <c r="AO320">
        <v>0</v>
      </c>
      <c r="AP320">
        <v>710.4</v>
      </c>
      <c r="AQ320">
        <v>576.70000000000005</v>
      </c>
      <c r="AR320">
        <v>504.4</v>
      </c>
      <c r="AS320">
        <v>465.4</v>
      </c>
      <c r="AT320">
        <v>444.8</v>
      </c>
      <c r="AU320">
        <v>431.7</v>
      </c>
      <c r="AV320">
        <v>412.1</v>
      </c>
      <c r="AW320">
        <v>0</v>
      </c>
      <c r="AX320">
        <v>0</v>
      </c>
      <c r="AY320">
        <v>0</v>
      </c>
      <c r="AZ320">
        <v>0</v>
      </c>
      <c r="BA320">
        <v>0</v>
      </c>
      <c r="BB320">
        <v>0</v>
      </c>
      <c r="BC320">
        <v>0</v>
      </c>
      <c r="BD320">
        <v>924.6</v>
      </c>
      <c r="BE320">
        <v>695.1</v>
      </c>
      <c r="BF320">
        <v>571.1</v>
      </c>
      <c r="BG320">
        <v>498.4</v>
      </c>
      <c r="BH320">
        <v>462.2</v>
      </c>
      <c r="BI320">
        <v>435.9</v>
      </c>
      <c r="BJ320">
        <v>395.2</v>
      </c>
      <c r="BK320">
        <v>44.9</v>
      </c>
      <c r="BL320">
        <v>42.7</v>
      </c>
      <c r="BM320">
        <v>41.4</v>
      </c>
      <c r="BN320">
        <v>40.5</v>
      </c>
      <c r="BO320">
        <v>39.799999999999997</v>
      </c>
      <c r="BP320">
        <v>39.299999999999997</v>
      </c>
      <c r="BQ320">
        <v>38.6</v>
      </c>
      <c r="BR320">
        <v>142.6</v>
      </c>
      <c r="BS320">
        <v>146</v>
      </c>
      <c r="BT320">
        <v>148</v>
      </c>
      <c r="BU320">
        <v>148.80000000000001</v>
      </c>
      <c r="BV320">
        <v>149.30000000000001</v>
      </c>
      <c r="BW320">
        <v>150.69999999999999</v>
      </c>
      <c r="BX320">
        <v>174.9</v>
      </c>
      <c r="BY320">
        <v>961.9</v>
      </c>
      <c r="BZ320">
        <v>778.9</v>
      </c>
      <c r="CA320">
        <v>680.7</v>
      </c>
      <c r="CB320">
        <v>628</v>
      </c>
      <c r="CC320">
        <v>603.4</v>
      </c>
      <c r="CD320">
        <v>589.1</v>
      </c>
      <c r="CE320">
        <v>573.9</v>
      </c>
      <c r="CF320">
        <v>619.79999999999995</v>
      </c>
      <c r="CG320">
        <v>515.5</v>
      </c>
      <c r="CH320">
        <v>459.3</v>
      </c>
      <c r="CI320">
        <v>431.6</v>
      </c>
      <c r="CJ320">
        <v>419.1</v>
      </c>
      <c r="CK320">
        <v>413.2</v>
      </c>
      <c r="CL320">
        <v>406.4</v>
      </c>
      <c r="CM320">
        <v>582.70000000000005</v>
      </c>
      <c r="CN320">
        <v>491.7</v>
      </c>
      <c r="CO320">
        <v>443.3</v>
      </c>
      <c r="CP320">
        <v>419.3</v>
      </c>
      <c r="CQ320">
        <v>407.7</v>
      </c>
      <c r="CR320">
        <v>401.9</v>
      </c>
      <c r="CS320">
        <v>395.4</v>
      </c>
      <c r="CT320">
        <v>559.4</v>
      </c>
      <c r="CU320">
        <v>476.4</v>
      </c>
      <c r="CV320">
        <v>432.8</v>
      </c>
      <c r="CW320">
        <v>410.2</v>
      </c>
      <c r="CX320">
        <v>397.6</v>
      </c>
      <c r="CY320">
        <v>389.6</v>
      </c>
      <c r="CZ320">
        <v>380.5</v>
      </c>
      <c r="DA320">
        <v>570.70000000000005</v>
      </c>
      <c r="DB320">
        <v>477.9</v>
      </c>
      <c r="DC320">
        <v>427.9</v>
      </c>
      <c r="DD320">
        <v>407</v>
      </c>
      <c r="DE320">
        <v>395.1</v>
      </c>
      <c r="DF320">
        <v>384.3</v>
      </c>
      <c r="DG320">
        <v>369.6</v>
      </c>
      <c r="DH320">
        <v>569.20000000000005</v>
      </c>
      <c r="DI320">
        <v>467</v>
      </c>
      <c r="DJ320">
        <v>417.4</v>
      </c>
      <c r="DK320">
        <v>394.2</v>
      </c>
      <c r="DL320">
        <v>380.1</v>
      </c>
      <c r="DM320">
        <v>370.1</v>
      </c>
      <c r="DN320">
        <v>356.8</v>
      </c>
      <c r="DO320">
        <v>583.9</v>
      </c>
      <c r="DP320">
        <v>477.3</v>
      </c>
      <c r="DQ320">
        <v>423.3</v>
      </c>
      <c r="DR320">
        <v>396.6</v>
      </c>
      <c r="DS320">
        <v>379.3</v>
      </c>
      <c r="DT320">
        <v>365.4</v>
      </c>
      <c r="DU320">
        <v>344.1</v>
      </c>
      <c r="DV320">
        <v>651.9</v>
      </c>
      <c r="DW320">
        <v>521.20000000000005</v>
      </c>
      <c r="DX320">
        <v>450.6</v>
      </c>
      <c r="DY320">
        <v>412.5</v>
      </c>
      <c r="DZ320">
        <v>390.7</v>
      </c>
      <c r="EA320">
        <v>374</v>
      </c>
      <c r="EB320">
        <v>345.3</v>
      </c>
      <c r="EC320">
        <v>774.3</v>
      </c>
      <c r="ED320">
        <v>607.9</v>
      </c>
      <c r="EE320">
        <v>512.70000000000005</v>
      </c>
      <c r="EF320">
        <v>454.5</v>
      </c>
      <c r="EG320">
        <v>422</v>
      </c>
      <c r="EH320">
        <v>403</v>
      </c>
      <c r="EI320">
        <v>377.5</v>
      </c>
      <c r="EJ320">
        <v>894.1</v>
      </c>
      <c r="EK320">
        <v>702</v>
      </c>
      <c r="EL320">
        <v>592</v>
      </c>
      <c r="EM320">
        <v>524.79999999999995</v>
      </c>
      <c r="EN320">
        <v>487.3</v>
      </c>
      <c r="EO320">
        <v>465.1</v>
      </c>
      <c r="EP320">
        <v>413.3</v>
      </c>
      <c r="EQ320">
        <v>0.93230000000000002</v>
      </c>
      <c r="ER320">
        <v>1.2434000000000001</v>
      </c>
      <c r="ES320">
        <v>1.2286999999999999</v>
      </c>
      <c r="ET320">
        <v>0.66539999999999999</v>
      </c>
      <c r="EU320">
        <v>0.9</v>
      </c>
      <c r="EV320">
        <v>1.0326</v>
      </c>
      <c r="EW320">
        <v>0</v>
      </c>
      <c r="EX320">
        <v>0</v>
      </c>
      <c r="EY320">
        <v>2024</v>
      </c>
      <c r="EZ320">
        <v>1.0085999999999999</v>
      </c>
      <c r="FA320">
        <v>594.9</v>
      </c>
      <c r="FB320" t="s">
        <v>5981</v>
      </c>
      <c r="FC320">
        <v>9.6039999999999992</v>
      </c>
      <c r="FD320">
        <v>7893</v>
      </c>
      <c r="FE320">
        <v>29.7</v>
      </c>
      <c r="FF320">
        <v>43.2</v>
      </c>
      <c r="FG320">
        <v>33</v>
      </c>
      <c r="FH320">
        <v>105.4</v>
      </c>
      <c r="FI320">
        <v>86.2</v>
      </c>
      <c r="FJ320">
        <v>699.3</v>
      </c>
      <c r="FK320">
        <v>543</v>
      </c>
      <c r="FL320">
        <v>488.3</v>
      </c>
      <c r="FM320">
        <v>901.7</v>
      </c>
      <c r="FN320">
        <v>666.7</v>
      </c>
      <c r="FO320">
        <v>581.1</v>
      </c>
      <c r="FP320">
        <v>591.9</v>
      </c>
      <c r="FQ320">
        <v>552.70000000000005</v>
      </c>
      <c r="FR320">
        <v>1.0137</v>
      </c>
      <c r="FS320">
        <v>1.0854999999999999</v>
      </c>
      <c r="FT320">
        <v>544.79999999999995</v>
      </c>
      <c r="FU320">
        <v>458.2</v>
      </c>
      <c r="FV320">
        <v>437.4</v>
      </c>
      <c r="FW320">
        <v>38.9</v>
      </c>
      <c r="FX320">
        <v>177.9</v>
      </c>
      <c r="FY320">
        <v>683.9</v>
      </c>
      <c r="FZ320">
        <v>479.5</v>
      </c>
      <c r="GA320">
        <v>464.5</v>
      </c>
      <c r="GB320">
        <v>439.9</v>
      </c>
      <c r="GC320">
        <v>417.2</v>
      </c>
      <c r="GD320">
        <v>386.2</v>
      </c>
      <c r="GE320">
        <v>367.1</v>
      </c>
      <c r="GF320">
        <v>349.8</v>
      </c>
      <c r="GG320">
        <v>370.9</v>
      </c>
      <c r="GH320">
        <v>405.6</v>
      </c>
    </row>
    <row r="321" spans="1:190" x14ac:dyDescent="0.25">
      <c r="A321" t="s">
        <v>5676</v>
      </c>
      <c r="B321" t="s">
        <v>6738</v>
      </c>
      <c r="C321" t="s">
        <v>2189</v>
      </c>
      <c r="D321" t="s">
        <v>2190</v>
      </c>
      <c r="E321" t="s">
        <v>2191</v>
      </c>
      <c r="F321" t="s">
        <v>1511</v>
      </c>
      <c r="G321" t="s">
        <v>2192</v>
      </c>
      <c r="H321">
        <v>1979</v>
      </c>
      <c r="I321" t="s">
        <v>5677</v>
      </c>
      <c r="J321" t="s">
        <v>5540</v>
      </c>
      <c r="K321" t="s">
        <v>924</v>
      </c>
      <c r="L321" t="s">
        <v>1698</v>
      </c>
      <c r="M321" t="s">
        <v>1781</v>
      </c>
      <c r="N321">
        <v>568</v>
      </c>
      <c r="O321" s="96">
        <v>45382.876145833332</v>
      </c>
      <c r="P321">
        <v>10.406000000000001</v>
      </c>
      <c r="Q321">
        <v>8.9540000000000006</v>
      </c>
      <c r="R321">
        <v>2.0249999999999999</v>
      </c>
      <c r="S321">
        <v>3.49</v>
      </c>
      <c r="T321">
        <v>6677</v>
      </c>
      <c r="U321">
        <v>0</v>
      </c>
      <c r="V321">
        <v>0.62</v>
      </c>
      <c r="W321">
        <v>688.6</v>
      </c>
      <c r="X321">
        <v>0.80330000000000001</v>
      </c>
      <c r="Y321">
        <v>746.9</v>
      </c>
      <c r="Z321">
        <v>0.98150000000000004</v>
      </c>
      <c r="AA321">
        <v>611.29999999999995</v>
      </c>
      <c r="AB321">
        <v>1133.4000000000001</v>
      </c>
      <c r="AC321">
        <v>911.4</v>
      </c>
      <c r="AD321">
        <v>789.6</v>
      </c>
      <c r="AE321">
        <v>712.8</v>
      </c>
      <c r="AF321">
        <v>665.5</v>
      </c>
      <c r="AG321">
        <v>637.1</v>
      </c>
      <c r="AH321">
        <v>610.29999999999995</v>
      </c>
      <c r="AI321">
        <v>0</v>
      </c>
      <c r="AJ321">
        <v>0</v>
      </c>
      <c r="AK321">
        <v>0</v>
      </c>
      <c r="AL321">
        <v>0</v>
      </c>
      <c r="AM321">
        <v>0</v>
      </c>
      <c r="AN321">
        <v>0</v>
      </c>
      <c r="AO321">
        <v>0</v>
      </c>
      <c r="AP321">
        <v>877</v>
      </c>
      <c r="AQ321">
        <v>718.3</v>
      </c>
      <c r="AR321">
        <v>634.70000000000005</v>
      </c>
      <c r="AS321">
        <v>587.4</v>
      </c>
      <c r="AT321">
        <v>560</v>
      </c>
      <c r="AU321">
        <v>543.20000000000005</v>
      </c>
      <c r="AV321">
        <v>523.20000000000005</v>
      </c>
      <c r="AW321">
        <v>0</v>
      </c>
      <c r="AX321">
        <v>0</v>
      </c>
      <c r="AY321">
        <v>0</v>
      </c>
      <c r="AZ321">
        <v>0</v>
      </c>
      <c r="BA321">
        <v>0</v>
      </c>
      <c r="BB321">
        <v>0</v>
      </c>
      <c r="BC321">
        <v>0</v>
      </c>
      <c r="BD321">
        <v>1129.9000000000001</v>
      </c>
      <c r="BE321">
        <v>857.8</v>
      </c>
      <c r="BF321">
        <v>713</v>
      </c>
      <c r="BG321">
        <v>626</v>
      </c>
      <c r="BH321">
        <v>580.70000000000005</v>
      </c>
      <c r="BI321">
        <v>549.70000000000005</v>
      </c>
      <c r="BJ321">
        <v>504.1</v>
      </c>
      <c r="BK321">
        <v>43.6</v>
      </c>
      <c r="BL321">
        <v>41.5</v>
      </c>
      <c r="BM321">
        <v>40.200000000000003</v>
      </c>
      <c r="BN321">
        <v>39.1</v>
      </c>
      <c r="BO321">
        <v>38.200000000000003</v>
      </c>
      <c r="BP321">
        <v>37.700000000000003</v>
      </c>
      <c r="BQ321">
        <v>37.5</v>
      </c>
      <c r="BR321">
        <v>145.80000000000001</v>
      </c>
      <c r="BS321">
        <v>150.1</v>
      </c>
      <c r="BT321">
        <v>152.5</v>
      </c>
      <c r="BU321">
        <v>157.4</v>
      </c>
      <c r="BV321">
        <v>169.1</v>
      </c>
      <c r="BW321">
        <v>177.2</v>
      </c>
      <c r="BX321">
        <v>179</v>
      </c>
      <c r="BY321">
        <v>1169.0999999999999</v>
      </c>
      <c r="BZ321">
        <v>962.2</v>
      </c>
      <c r="CA321">
        <v>852.2</v>
      </c>
      <c r="CB321">
        <v>785.8</v>
      </c>
      <c r="CC321">
        <v>749.8</v>
      </c>
      <c r="CD321">
        <v>733.5</v>
      </c>
      <c r="CE321">
        <v>724.1</v>
      </c>
      <c r="CF321">
        <v>766</v>
      </c>
      <c r="CG321">
        <v>647.20000000000005</v>
      </c>
      <c r="CH321">
        <v>585</v>
      </c>
      <c r="CI321">
        <v>553.29999999999995</v>
      </c>
      <c r="CJ321">
        <v>536.6</v>
      </c>
      <c r="CK321">
        <v>527.4</v>
      </c>
      <c r="CL321">
        <v>521.5</v>
      </c>
      <c r="CM321">
        <v>728.6</v>
      </c>
      <c r="CN321">
        <v>620.9</v>
      </c>
      <c r="CO321">
        <v>567.1</v>
      </c>
      <c r="CP321">
        <v>540.4</v>
      </c>
      <c r="CQ321">
        <v>525.29999999999995</v>
      </c>
      <c r="CR321">
        <v>516</v>
      </c>
      <c r="CS321">
        <v>508.6</v>
      </c>
      <c r="CT321">
        <v>708.3</v>
      </c>
      <c r="CU321">
        <v>604.79999999999995</v>
      </c>
      <c r="CV321">
        <v>554.29999999999995</v>
      </c>
      <c r="CW321">
        <v>529.4</v>
      </c>
      <c r="CX321">
        <v>514.20000000000005</v>
      </c>
      <c r="CY321">
        <v>503.5</v>
      </c>
      <c r="CZ321">
        <v>490.1</v>
      </c>
      <c r="DA321">
        <v>723.8</v>
      </c>
      <c r="DB321">
        <v>604.5</v>
      </c>
      <c r="DC321">
        <v>546.70000000000005</v>
      </c>
      <c r="DD321">
        <v>521.29999999999995</v>
      </c>
      <c r="DE321">
        <v>509.2</v>
      </c>
      <c r="DF321">
        <v>499.5</v>
      </c>
      <c r="DG321">
        <v>480.7</v>
      </c>
      <c r="DH321">
        <v>710.6</v>
      </c>
      <c r="DI321">
        <v>588.79999999999995</v>
      </c>
      <c r="DJ321">
        <v>534.5</v>
      </c>
      <c r="DK321">
        <v>508.8</v>
      </c>
      <c r="DL321">
        <v>491.6</v>
      </c>
      <c r="DM321">
        <v>477.9</v>
      </c>
      <c r="DN321">
        <v>460</v>
      </c>
      <c r="DO321">
        <v>730.9</v>
      </c>
      <c r="DP321">
        <v>602.6</v>
      </c>
      <c r="DQ321">
        <v>540.4</v>
      </c>
      <c r="DR321">
        <v>511</v>
      </c>
      <c r="DS321">
        <v>491.9</v>
      </c>
      <c r="DT321">
        <v>475.9</v>
      </c>
      <c r="DU321">
        <v>447</v>
      </c>
      <c r="DV321">
        <v>805.2</v>
      </c>
      <c r="DW321">
        <v>654.29999999999995</v>
      </c>
      <c r="DX321">
        <v>569</v>
      </c>
      <c r="DY321">
        <v>527.29999999999995</v>
      </c>
      <c r="DZ321">
        <v>503</v>
      </c>
      <c r="EA321">
        <v>484.2</v>
      </c>
      <c r="EB321">
        <v>451.3</v>
      </c>
      <c r="EC321">
        <v>950.7</v>
      </c>
      <c r="ED321">
        <v>745.3</v>
      </c>
      <c r="EE321">
        <v>630.9</v>
      </c>
      <c r="EF321">
        <v>562.6</v>
      </c>
      <c r="EG321">
        <v>526.4</v>
      </c>
      <c r="EH321">
        <v>503.9</v>
      </c>
      <c r="EI321">
        <v>469.6</v>
      </c>
      <c r="EJ321">
        <v>1097.8</v>
      </c>
      <c r="EK321">
        <v>860.6</v>
      </c>
      <c r="EL321">
        <v>727</v>
      </c>
      <c r="EM321">
        <v>639.79999999999995</v>
      </c>
      <c r="EN321">
        <v>581.20000000000005</v>
      </c>
      <c r="EO321">
        <v>540.70000000000005</v>
      </c>
      <c r="EP321">
        <v>496.4</v>
      </c>
      <c r="EQ321">
        <v>0.75219999999999998</v>
      </c>
      <c r="ER321">
        <v>0.98809999999999998</v>
      </c>
      <c r="ES321">
        <v>0.95920000000000005</v>
      </c>
      <c r="ET321">
        <v>0.56389999999999996</v>
      </c>
      <c r="EU321">
        <v>0.72529999999999994</v>
      </c>
      <c r="EV321">
        <v>0.79659999999999997</v>
      </c>
      <c r="EW321">
        <v>0</v>
      </c>
      <c r="EX321">
        <v>0</v>
      </c>
      <c r="EY321">
        <v>2024</v>
      </c>
      <c r="EZ321">
        <v>0.81010000000000004</v>
      </c>
      <c r="FA321">
        <v>740.6</v>
      </c>
      <c r="FB321" t="s">
        <v>6835</v>
      </c>
      <c r="FC321">
        <v>5.5529999999999999</v>
      </c>
      <c r="FD321">
        <v>1287</v>
      </c>
      <c r="FE321">
        <v>9.9</v>
      </c>
      <c r="FF321">
        <v>17.600000000000001</v>
      </c>
      <c r="FG321">
        <v>12.7</v>
      </c>
      <c r="FH321">
        <v>21.8</v>
      </c>
      <c r="FI321">
        <v>0</v>
      </c>
      <c r="FJ321">
        <v>838.5</v>
      </c>
      <c r="FK321">
        <v>681.3</v>
      </c>
      <c r="FL321">
        <v>625.5</v>
      </c>
      <c r="FM321">
        <v>1064</v>
      </c>
      <c r="FN321">
        <v>827.2</v>
      </c>
      <c r="FO321">
        <v>753.2</v>
      </c>
      <c r="FP321">
        <v>740.3</v>
      </c>
      <c r="FQ321">
        <v>689</v>
      </c>
      <c r="FR321">
        <v>0.81040000000000001</v>
      </c>
      <c r="FS321">
        <v>0.87090000000000001</v>
      </c>
      <c r="FT321">
        <v>734.3</v>
      </c>
      <c r="FU321">
        <v>593.29999999999995</v>
      </c>
      <c r="FV321">
        <v>548.4</v>
      </c>
      <c r="FW321">
        <v>46.6</v>
      </c>
      <c r="FX321">
        <v>142.4</v>
      </c>
      <c r="FY321">
        <v>1017</v>
      </c>
      <c r="FZ321">
        <v>653</v>
      </c>
      <c r="GA321">
        <v>616.70000000000005</v>
      </c>
      <c r="GB321">
        <v>571.20000000000005</v>
      </c>
      <c r="GC321">
        <v>530.6</v>
      </c>
      <c r="GD321">
        <v>483.6</v>
      </c>
      <c r="GE321">
        <v>408.4</v>
      </c>
      <c r="GF321">
        <v>341.3</v>
      </c>
      <c r="GG321">
        <v>391.1</v>
      </c>
      <c r="GH321">
        <v>451.6</v>
      </c>
    </row>
    <row r="322" spans="1:190" x14ac:dyDescent="0.25">
      <c r="A322" t="s">
        <v>5540</v>
      </c>
      <c r="B322" t="s">
        <v>6831</v>
      </c>
      <c r="C322" t="s">
        <v>6832</v>
      </c>
      <c r="D322" t="s">
        <v>5834</v>
      </c>
      <c r="E322" t="s">
        <v>5835</v>
      </c>
      <c r="F322" t="s">
        <v>1511</v>
      </c>
      <c r="G322" t="s">
        <v>643</v>
      </c>
      <c r="H322">
        <v>1984</v>
      </c>
      <c r="I322" t="s">
        <v>5836</v>
      </c>
      <c r="J322" t="s">
        <v>5540</v>
      </c>
      <c r="K322" t="s">
        <v>924</v>
      </c>
      <c r="L322" t="s">
        <v>1698</v>
      </c>
      <c r="M322" t="s">
        <v>1781</v>
      </c>
      <c r="N322">
        <v>900</v>
      </c>
      <c r="O322" s="96">
        <v>45382.869756944441</v>
      </c>
      <c r="P322">
        <v>12.420999999999999</v>
      </c>
      <c r="Q322">
        <v>10.26</v>
      </c>
      <c r="R322">
        <v>2.294</v>
      </c>
      <c r="S322">
        <v>3.93</v>
      </c>
      <c r="T322">
        <v>9874</v>
      </c>
      <c r="U322">
        <v>0</v>
      </c>
      <c r="V322">
        <v>0.43</v>
      </c>
      <c r="W322">
        <v>619</v>
      </c>
      <c r="X322">
        <v>0.89300000000000002</v>
      </c>
      <c r="Y322">
        <v>671.9</v>
      </c>
      <c r="Z322">
        <v>1.0852999999999999</v>
      </c>
      <c r="AA322">
        <v>552.9</v>
      </c>
      <c r="AB322">
        <v>995.3</v>
      </c>
      <c r="AC322">
        <v>806.7</v>
      </c>
      <c r="AD322">
        <v>702.6</v>
      </c>
      <c r="AE322">
        <v>643.1</v>
      </c>
      <c r="AF322">
        <v>608.20000000000005</v>
      </c>
      <c r="AG322">
        <v>584.20000000000005</v>
      </c>
      <c r="AH322">
        <v>558.9</v>
      </c>
      <c r="AI322">
        <v>0</v>
      </c>
      <c r="AJ322">
        <v>0</v>
      </c>
      <c r="AK322">
        <v>0</v>
      </c>
      <c r="AL322">
        <v>0</v>
      </c>
      <c r="AM322">
        <v>0</v>
      </c>
      <c r="AN322">
        <v>0</v>
      </c>
      <c r="AO322">
        <v>0</v>
      </c>
      <c r="AP322">
        <v>770.7</v>
      </c>
      <c r="AQ322">
        <v>637.9</v>
      </c>
      <c r="AR322">
        <v>569.79999999999995</v>
      </c>
      <c r="AS322">
        <v>533.6</v>
      </c>
      <c r="AT322">
        <v>512.9</v>
      </c>
      <c r="AU322">
        <v>499</v>
      </c>
      <c r="AV322">
        <v>480.8</v>
      </c>
      <c r="AW322">
        <v>0</v>
      </c>
      <c r="AX322">
        <v>0</v>
      </c>
      <c r="AY322">
        <v>0</v>
      </c>
      <c r="AZ322">
        <v>0</v>
      </c>
      <c r="BA322">
        <v>0</v>
      </c>
      <c r="BB322">
        <v>0</v>
      </c>
      <c r="BC322">
        <v>0</v>
      </c>
      <c r="BD322">
        <v>995.5</v>
      </c>
      <c r="BE322">
        <v>761.1</v>
      </c>
      <c r="BF322">
        <v>637.6</v>
      </c>
      <c r="BG322">
        <v>567.29999999999995</v>
      </c>
      <c r="BH322">
        <v>531.5</v>
      </c>
      <c r="BI322">
        <v>504.7</v>
      </c>
      <c r="BJ322">
        <v>463.9</v>
      </c>
      <c r="BK322">
        <v>42.4</v>
      </c>
      <c r="BL322">
        <v>40.5</v>
      </c>
      <c r="BM322">
        <v>39</v>
      </c>
      <c r="BN322">
        <v>37.9</v>
      </c>
      <c r="BO322">
        <v>37.200000000000003</v>
      </c>
      <c r="BP322">
        <v>36.799999999999997</v>
      </c>
      <c r="BQ322">
        <v>36.5</v>
      </c>
      <c r="BR322">
        <v>143.9</v>
      </c>
      <c r="BS322">
        <v>149.19999999999999</v>
      </c>
      <c r="BT322">
        <v>151.80000000000001</v>
      </c>
      <c r="BU322">
        <v>156.6</v>
      </c>
      <c r="BV322">
        <v>166.4</v>
      </c>
      <c r="BW322">
        <v>176.8</v>
      </c>
      <c r="BX322">
        <v>179</v>
      </c>
      <c r="BY322">
        <v>993.2</v>
      </c>
      <c r="BZ322">
        <v>826.5</v>
      </c>
      <c r="CA322">
        <v>738.4</v>
      </c>
      <c r="CB322">
        <v>697</v>
      </c>
      <c r="CC322">
        <v>678.7</v>
      </c>
      <c r="CD322">
        <v>668.2</v>
      </c>
      <c r="CE322">
        <v>659.2</v>
      </c>
      <c r="CF322">
        <v>657.4</v>
      </c>
      <c r="CG322">
        <v>562.70000000000005</v>
      </c>
      <c r="CH322">
        <v>519.4</v>
      </c>
      <c r="CI322">
        <v>500.4</v>
      </c>
      <c r="CJ322">
        <v>491.1</v>
      </c>
      <c r="CK322">
        <v>486.3</v>
      </c>
      <c r="CL322">
        <v>482</v>
      </c>
      <c r="CM322">
        <v>627.79999999999995</v>
      </c>
      <c r="CN322">
        <v>544.20000000000005</v>
      </c>
      <c r="CO322">
        <v>508</v>
      </c>
      <c r="CP322">
        <v>490.7</v>
      </c>
      <c r="CQ322">
        <v>481.2</v>
      </c>
      <c r="CR322">
        <v>475.8</v>
      </c>
      <c r="CS322">
        <v>470.8</v>
      </c>
      <c r="CT322">
        <v>612.5</v>
      </c>
      <c r="CU322">
        <v>534</v>
      </c>
      <c r="CV322">
        <v>499.9</v>
      </c>
      <c r="CW322">
        <v>482.2</v>
      </c>
      <c r="CX322">
        <v>471.1</v>
      </c>
      <c r="CY322">
        <v>463.4</v>
      </c>
      <c r="CZ322">
        <v>453.9</v>
      </c>
      <c r="DA322">
        <v>627.5</v>
      </c>
      <c r="DB322">
        <v>540.5</v>
      </c>
      <c r="DC322">
        <v>500.9</v>
      </c>
      <c r="DD322">
        <v>480.7</v>
      </c>
      <c r="DE322">
        <v>467.6</v>
      </c>
      <c r="DF322">
        <v>457.5</v>
      </c>
      <c r="DG322">
        <v>442.6</v>
      </c>
      <c r="DH322">
        <v>642.79999999999995</v>
      </c>
      <c r="DI322">
        <v>535.5</v>
      </c>
      <c r="DJ322">
        <v>490.8</v>
      </c>
      <c r="DK322">
        <v>468.9</v>
      </c>
      <c r="DL322">
        <v>453.9</v>
      </c>
      <c r="DM322">
        <v>441.8</v>
      </c>
      <c r="DN322">
        <v>424.2</v>
      </c>
      <c r="DO322">
        <v>661.8</v>
      </c>
      <c r="DP322">
        <v>548.4</v>
      </c>
      <c r="DQ322">
        <v>495.8</v>
      </c>
      <c r="DR322">
        <v>470.2</v>
      </c>
      <c r="DS322">
        <v>452.6</v>
      </c>
      <c r="DT322">
        <v>438.2</v>
      </c>
      <c r="DU322">
        <v>410.7</v>
      </c>
      <c r="DV322">
        <v>731.4</v>
      </c>
      <c r="DW322">
        <v>593.6</v>
      </c>
      <c r="DX322">
        <v>521</v>
      </c>
      <c r="DY322">
        <v>484.8</v>
      </c>
      <c r="DZ322">
        <v>463.1</v>
      </c>
      <c r="EA322">
        <v>445.9</v>
      </c>
      <c r="EB322">
        <v>414.8</v>
      </c>
      <c r="EC322">
        <v>863.7</v>
      </c>
      <c r="ED322">
        <v>681.5</v>
      </c>
      <c r="EE322">
        <v>578.29999999999995</v>
      </c>
      <c r="EF322">
        <v>517.29999999999995</v>
      </c>
      <c r="EG322">
        <v>484.9</v>
      </c>
      <c r="EH322">
        <v>464.4</v>
      </c>
      <c r="EI322">
        <v>432.3</v>
      </c>
      <c r="EJ322">
        <v>997.4</v>
      </c>
      <c r="EK322">
        <v>787</v>
      </c>
      <c r="EL322">
        <v>666.8</v>
      </c>
      <c r="EM322">
        <v>589.29999999999995</v>
      </c>
      <c r="EN322">
        <v>537.6</v>
      </c>
      <c r="EO322">
        <v>500.2</v>
      </c>
      <c r="EP322">
        <v>458.6</v>
      </c>
      <c r="EQ322">
        <v>0.85189999999999999</v>
      </c>
      <c r="ER322">
        <v>1.0926</v>
      </c>
      <c r="ES322">
        <v>1.395</v>
      </c>
      <c r="ET322">
        <v>0.72970000000000002</v>
      </c>
      <c r="EU322">
        <v>0.99870000000000003</v>
      </c>
      <c r="EV322">
        <v>1.1488</v>
      </c>
      <c r="EW322">
        <v>0</v>
      </c>
      <c r="EX322">
        <v>0</v>
      </c>
      <c r="EY322">
        <v>2024</v>
      </c>
      <c r="EZ322">
        <v>1.1233</v>
      </c>
      <c r="FA322">
        <v>534.1</v>
      </c>
      <c r="FB322" t="s">
        <v>6024</v>
      </c>
      <c r="FC322">
        <v>11.61</v>
      </c>
      <c r="FD322">
        <v>7805</v>
      </c>
      <c r="FE322">
        <v>33.9</v>
      </c>
      <c r="FF322">
        <v>48.1</v>
      </c>
      <c r="FG322">
        <v>38.799999999999997</v>
      </c>
      <c r="FH322">
        <v>0</v>
      </c>
      <c r="FI322">
        <v>149.30000000000001</v>
      </c>
      <c r="FJ322">
        <v>637.70000000000005</v>
      </c>
      <c r="FK322">
        <v>488.5</v>
      </c>
      <c r="FL322">
        <v>430.1</v>
      </c>
      <c r="FM322">
        <v>822.3</v>
      </c>
      <c r="FN322">
        <v>600.79999999999995</v>
      </c>
      <c r="FO322">
        <v>522.29999999999995</v>
      </c>
      <c r="FP322">
        <v>530.29999999999995</v>
      </c>
      <c r="FQ322">
        <v>499.6</v>
      </c>
      <c r="FR322">
        <v>1.1314</v>
      </c>
      <c r="FS322">
        <v>1.2010000000000001</v>
      </c>
      <c r="FT322">
        <v>452.3</v>
      </c>
      <c r="FU322">
        <v>379.9</v>
      </c>
      <c r="FV322">
        <v>363.4</v>
      </c>
      <c r="FW322">
        <v>35.4</v>
      </c>
      <c r="FX322">
        <v>142</v>
      </c>
      <c r="FY322">
        <v>577.20000000000005</v>
      </c>
      <c r="FZ322">
        <v>422.8</v>
      </c>
      <c r="GA322">
        <v>407.9</v>
      </c>
      <c r="GB322">
        <v>381.9</v>
      </c>
      <c r="GC322">
        <v>355.6</v>
      </c>
      <c r="GD322">
        <v>314.39999999999998</v>
      </c>
      <c r="GE322">
        <v>286.2</v>
      </c>
      <c r="GF322">
        <v>255.1</v>
      </c>
      <c r="GG322">
        <v>283.5</v>
      </c>
      <c r="GH322">
        <v>327.3</v>
      </c>
    </row>
    <row r="323" spans="1:190" x14ac:dyDescent="0.25">
      <c r="A323" t="s">
        <v>5540</v>
      </c>
      <c r="B323" t="s">
        <v>6847</v>
      </c>
      <c r="C323" t="s">
        <v>6848</v>
      </c>
      <c r="D323" t="s">
        <v>6849</v>
      </c>
      <c r="E323" t="s">
        <v>2381</v>
      </c>
      <c r="F323" t="s">
        <v>2382</v>
      </c>
      <c r="G323" t="s">
        <v>2383</v>
      </c>
      <c r="H323">
        <v>2001</v>
      </c>
      <c r="I323" t="s">
        <v>5540</v>
      </c>
      <c r="J323" t="s">
        <v>5540</v>
      </c>
      <c r="K323" t="s">
        <v>924</v>
      </c>
      <c r="L323" t="s">
        <v>2137</v>
      </c>
      <c r="M323" t="s">
        <v>1782</v>
      </c>
      <c r="N323">
        <v>970</v>
      </c>
      <c r="O323" s="96">
        <v>45400.662928240738</v>
      </c>
      <c r="P323">
        <v>13.093999999999999</v>
      </c>
      <c r="Q323">
        <v>12.37</v>
      </c>
      <c r="R323">
        <v>2.7909999999999999</v>
      </c>
      <c r="S323">
        <v>4.1900000000000004</v>
      </c>
      <c r="T323">
        <v>7738</v>
      </c>
      <c r="U323">
        <v>140</v>
      </c>
      <c r="V323">
        <v>0</v>
      </c>
      <c r="W323">
        <v>528.9</v>
      </c>
      <c r="X323">
        <v>1.0358000000000001</v>
      </c>
      <c r="Y323">
        <v>579.29999999999995</v>
      </c>
      <c r="Z323">
        <v>1.2714000000000001</v>
      </c>
      <c r="AA323">
        <v>471.9</v>
      </c>
      <c r="AB323">
        <v>855.5</v>
      </c>
      <c r="AC323">
        <v>688.3</v>
      </c>
      <c r="AD323">
        <v>599.5</v>
      </c>
      <c r="AE323">
        <v>554.20000000000005</v>
      </c>
      <c r="AF323">
        <v>531.29999999999995</v>
      </c>
      <c r="AG323">
        <v>513</v>
      </c>
      <c r="AH323">
        <v>478.5</v>
      </c>
      <c r="AI323">
        <v>0</v>
      </c>
      <c r="AJ323">
        <v>0</v>
      </c>
      <c r="AK323">
        <v>0</v>
      </c>
      <c r="AL323">
        <v>0</v>
      </c>
      <c r="AM323">
        <v>0</v>
      </c>
      <c r="AN323">
        <v>0</v>
      </c>
      <c r="AO323">
        <v>0</v>
      </c>
      <c r="AP323">
        <v>660.9</v>
      </c>
      <c r="AQ323">
        <v>543.20000000000005</v>
      </c>
      <c r="AR323">
        <v>487.1</v>
      </c>
      <c r="AS323">
        <v>457</v>
      </c>
      <c r="AT323">
        <v>438.7</v>
      </c>
      <c r="AU323">
        <v>423.9</v>
      </c>
      <c r="AV323">
        <v>397.9</v>
      </c>
      <c r="AW323">
        <v>0</v>
      </c>
      <c r="AX323">
        <v>0</v>
      </c>
      <c r="AY323">
        <v>0</v>
      </c>
      <c r="AZ323">
        <v>0</v>
      </c>
      <c r="BA323">
        <v>0</v>
      </c>
      <c r="BB323">
        <v>0</v>
      </c>
      <c r="BC323">
        <v>0</v>
      </c>
      <c r="BD323">
        <v>853.1</v>
      </c>
      <c r="BE323">
        <v>648.6</v>
      </c>
      <c r="BF323">
        <v>544.5</v>
      </c>
      <c r="BG323">
        <v>486.2</v>
      </c>
      <c r="BH323">
        <v>454.6</v>
      </c>
      <c r="BI323">
        <v>428.2</v>
      </c>
      <c r="BJ323">
        <v>383</v>
      </c>
      <c r="BK323">
        <v>42.6</v>
      </c>
      <c r="BL323">
        <v>40.5</v>
      </c>
      <c r="BM323">
        <v>38.5</v>
      </c>
      <c r="BN323">
        <v>37</v>
      </c>
      <c r="BO323">
        <v>36.5</v>
      </c>
      <c r="BP323">
        <v>36.1</v>
      </c>
      <c r="BQ323">
        <v>35.6</v>
      </c>
      <c r="BR323">
        <v>142.6</v>
      </c>
      <c r="BS323">
        <v>145.30000000000001</v>
      </c>
      <c r="BT323">
        <v>148.69999999999999</v>
      </c>
      <c r="BU323">
        <v>151.30000000000001</v>
      </c>
      <c r="BV323">
        <v>149.80000000000001</v>
      </c>
      <c r="BW323">
        <v>147.69999999999999</v>
      </c>
      <c r="BX323">
        <v>144.19999999999999</v>
      </c>
      <c r="BY323">
        <v>879.7</v>
      </c>
      <c r="BZ323">
        <v>718.2</v>
      </c>
      <c r="CA323">
        <v>640.1</v>
      </c>
      <c r="CB323">
        <v>605.20000000000005</v>
      </c>
      <c r="CC323">
        <v>588.20000000000005</v>
      </c>
      <c r="CD323">
        <v>577.6</v>
      </c>
      <c r="CE323">
        <v>566.4</v>
      </c>
      <c r="CF323">
        <v>580.29999999999995</v>
      </c>
      <c r="CG323">
        <v>489.4</v>
      </c>
      <c r="CH323">
        <v>451.1</v>
      </c>
      <c r="CI323">
        <v>434.2</v>
      </c>
      <c r="CJ323">
        <v>425.5</v>
      </c>
      <c r="CK323">
        <v>419.9</v>
      </c>
      <c r="CL323">
        <v>412.7</v>
      </c>
      <c r="CM323">
        <v>552</v>
      </c>
      <c r="CN323">
        <v>473.3</v>
      </c>
      <c r="CO323">
        <v>440.6</v>
      </c>
      <c r="CP323">
        <v>424.1</v>
      </c>
      <c r="CQ323">
        <v>413.8</v>
      </c>
      <c r="CR323">
        <v>407.4</v>
      </c>
      <c r="CS323">
        <v>398.9</v>
      </c>
      <c r="CT323">
        <v>534.5</v>
      </c>
      <c r="CU323">
        <v>463.7</v>
      </c>
      <c r="CV323">
        <v>433.5</v>
      </c>
      <c r="CW323">
        <v>414.9</v>
      </c>
      <c r="CX323">
        <v>400.7</v>
      </c>
      <c r="CY323">
        <v>390.1</v>
      </c>
      <c r="CZ323">
        <v>377.4</v>
      </c>
      <c r="DA323">
        <v>545.20000000000005</v>
      </c>
      <c r="DB323">
        <v>461.9</v>
      </c>
      <c r="DC323">
        <v>434.8</v>
      </c>
      <c r="DD323">
        <v>414.5</v>
      </c>
      <c r="DE323">
        <v>397.2</v>
      </c>
      <c r="DF323">
        <v>382.4</v>
      </c>
      <c r="DG323">
        <v>360</v>
      </c>
      <c r="DH323">
        <v>530.6</v>
      </c>
      <c r="DI323">
        <v>449.5</v>
      </c>
      <c r="DJ323">
        <v>416.1</v>
      </c>
      <c r="DK323">
        <v>395.5</v>
      </c>
      <c r="DL323">
        <v>381.7</v>
      </c>
      <c r="DM323">
        <v>369.6</v>
      </c>
      <c r="DN323">
        <v>348.6</v>
      </c>
      <c r="DO323">
        <v>543.6</v>
      </c>
      <c r="DP323">
        <v>453.5</v>
      </c>
      <c r="DQ323">
        <v>416.9</v>
      </c>
      <c r="DR323">
        <v>390.6</v>
      </c>
      <c r="DS323">
        <v>368.9</v>
      </c>
      <c r="DT323">
        <v>353.7</v>
      </c>
      <c r="DU323">
        <v>327.10000000000002</v>
      </c>
      <c r="DV323">
        <v>606</v>
      </c>
      <c r="DW323">
        <v>485.5</v>
      </c>
      <c r="DX323">
        <v>433.6</v>
      </c>
      <c r="DY323">
        <v>403.1</v>
      </c>
      <c r="DZ323">
        <v>376.2</v>
      </c>
      <c r="EA323">
        <v>350.5</v>
      </c>
      <c r="EB323">
        <v>298.60000000000002</v>
      </c>
      <c r="EC323">
        <v>720</v>
      </c>
      <c r="ED323">
        <v>570.20000000000005</v>
      </c>
      <c r="EE323">
        <v>484</v>
      </c>
      <c r="EF323">
        <v>436.6</v>
      </c>
      <c r="EG323">
        <v>411</v>
      </c>
      <c r="EH323">
        <v>388.3</v>
      </c>
      <c r="EI323">
        <v>338.3</v>
      </c>
      <c r="EJ323">
        <v>831.4</v>
      </c>
      <c r="EK323">
        <v>658.4</v>
      </c>
      <c r="EL323">
        <v>558.9</v>
      </c>
      <c r="EM323">
        <v>503.2</v>
      </c>
      <c r="EN323">
        <v>474.5</v>
      </c>
      <c r="EO323">
        <v>448.4</v>
      </c>
      <c r="EP323">
        <v>390.7</v>
      </c>
      <c r="EQ323">
        <v>0.99670000000000003</v>
      </c>
      <c r="ER323">
        <v>1.2775000000000001</v>
      </c>
      <c r="ES323">
        <v>0.92679999999999996</v>
      </c>
      <c r="ET323">
        <v>0.50649999999999995</v>
      </c>
      <c r="EU323">
        <v>0.68320000000000003</v>
      </c>
      <c r="EV323">
        <v>0.77880000000000005</v>
      </c>
      <c r="EW323">
        <v>0</v>
      </c>
      <c r="EX323">
        <v>0</v>
      </c>
      <c r="EY323">
        <v>2024</v>
      </c>
      <c r="EZ323">
        <v>0.76359999999999995</v>
      </c>
      <c r="FA323">
        <v>785.8</v>
      </c>
      <c r="FB323" t="s">
        <v>6357</v>
      </c>
      <c r="FC323">
        <v>5.46</v>
      </c>
      <c r="FD323">
        <v>2535</v>
      </c>
      <c r="FE323">
        <v>15.4</v>
      </c>
      <c r="FF323">
        <v>17</v>
      </c>
      <c r="FG323">
        <v>15.4</v>
      </c>
      <c r="FH323">
        <v>31.3</v>
      </c>
      <c r="FI323">
        <v>0</v>
      </c>
      <c r="FJ323">
        <v>925.8</v>
      </c>
      <c r="FK323">
        <v>718.5</v>
      </c>
      <c r="FL323">
        <v>647.4</v>
      </c>
      <c r="FM323">
        <v>1184.5999999999999</v>
      </c>
      <c r="FN323">
        <v>878.2</v>
      </c>
      <c r="FO323">
        <v>770.4</v>
      </c>
      <c r="FP323">
        <v>787.5</v>
      </c>
      <c r="FQ323">
        <v>726.7</v>
      </c>
      <c r="FR323">
        <v>0.76190000000000002</v>
      </c>
      <c r="FS323">
        <v>0.8256</v>
      </c>
      <c r="FT323">
        <v>734.6</v>
      </c>
      <c r="FU323">
        <v>615.1</v>
      </c>
      <c r="FV323">
        <v>582</v>
      </c>
      <c r="FW323">
        <v>42</v>
      </c>
      <c r="FX323">
        <v>179</v>
      </c>
      <c r="FY323">
        <v>937.5</v>
      </c>
      <c r="FZ323">
        <v>634.1</v>
      </c>
      <c r="GA323">
        <v>609.5</v>
      </c>
      <c r="GB323">
        <v>574.79999999999995</v>
      </c>
      <c r="GC323">
        <v>546.79999999999995</v>
      </c>
      <c r="GD323">
        <v>516.9</v>
      </c>
      <c r="GE323">
        <v>492.2</v>
      </c>
      <c r="GF323">
        <v>479.4</v>
      </c>
      <c r="GG323">
        <v>502.3</v>
      </c>
      <c r="GH323">
        <v>531.70000000000005</v>
      </c>
    </row>
    <row r="324" spans="1:190" x14ac:dyDescent="0.25">
      <c r="A324" t="s">
        <v>5540</v>
      </c>
      <c r="B324" t="s">
        <v>6417</v>
      </c>
      <c r="C324" t="s">
        <v>3746</v>
      </c>
      <c r="D324" t="s">
        <v>5807</v>
      </c>
      <c r="E324" t="s">
        <v>3748</v>
      </c>
      <c r="F324" t="s">
        <v>1590</v>
      </c>
      <c r="G324" t="s">
        <v>3749</v>
      </c>
      <c r="H324">
        <v>2009</v>
      </c>
      <c r="I324" t="s">
        <v>5804</v>
      </c>
      <c r="J324" t="s">
        <v>5540</v>
      </c>
      <c r="K324" t="s">
        <v>924</v>
      </c>
      <c r="L324" t="s">
        <v>1698</v>
      </c>
      <c r="M324" t="s">
        <v>1782</v>
      </c>
      <c r="N324">
        <v>600</v>
      </c>
      <c r="O324" s="96">
        <v>45382.875081018516</v>
      </c>
      <c r="P324">
        <v>11.59</v>
      </c>
      <c r="Q324">
        <v>11.657</v>
      </c>
      <c r="R324">
        <v>2.552</v>
      </c>
      <c r="S324">
        <v>3.71</v>
      </c>
      <c r="T324">
        <v>4298</v>
      </c>
      <c r="U324">
        <v>0</v>
      </c>
      <c r="V324">
        <v>0</v>
      </c>
      <c r="W324">
        <v>535.70000000000005</v>
      </c>
      <c r="X324">
        <v>0.98740000000000006</v>
      </c>
      <c r="Y324">
        <v>607.70000000000005</v>
      </c>
      <c r="Z324">
        <v>1.2657</v>
      </c>
      <c r="AA324">
        <v>474</v>
      </c>
      <c r="AB324">
        <v>901</v>
      </c>
      <c r="AC324">
        <v>724.7</v>
      </c>
      <c r="AD324">
        <v>637.1</v>
      </c>
      <c r="AE324">
        <v>585.9</v>
      </c>
      <c r="AF324">
        <v>553.4</v>
      </c>
      <c r="AG324">
        <v>524.20000000000005</v>
      </c>
      <c r="AH324">
        <v>477.7</v>
      </c>
      <c r="AI324">
        <v>0</v>
      </c>
      <c r="AJ324">
        <v>0</v>
      </c>
      <c r="AK324">
        <v>0</v>
      </c>
      <c r="AL324">
        <v>0</v>
      </c>
      <c r="AM324">
        <v>0</v>
      </c>
      <c r="AN324">
        <v>0</v>
      </c>
      <c r="AO324">
        <v>0</v>
      </c>
      <c r="AP324">
        <v>687.5</v>
      </c>
      <c r="AQ324">
        <v>562.79999999999995</v>
      </c>
      <c r="AR324">
        <v>500.5</v>
      </c>
      <c r="AS324">
        <v>459.7</v>
      </c>
      <c r="AT324">
        <v>430.5</v>
      </c>
      <c r="AU324">
        <v>407.2</v>
      </c>
      <c r="AV324">
        <v>371.4</v>
      </c>
      <c r="AW324">
        <v>0</v>
      </c>
      <c r="AX324">
        <v>0</v>
      </c>
      <c r="AY324">
        <v>0</v>
      </c>
      <c r="AZ324">
        <v>0</v>
      </c>
      <c r="BA324">
        <v>0</v>
      </c>
      <c r="BB324">
        <v>0</v>
      </c>
      <c r="BC324">
        <v>0</v>
      </c>
      <c r="BD324">
        <v>902.4</v>
      </c>
      <c r="BE324">
        <v>680.8</v>
      </c>
      <c r="BF324">
        <v>569.6</v>
      </c>
      <c r="BG324">
        <v>496.5</v>
      </c>
      <c r="BH324">
        <v>449.2</v>
      </c>
      <c r="BI324">
        <v>408.1</v>
      </c>
      <c r="BJ324">
        <v>343.2</v>
      </c>
      <c r="BK324">
        <v>43.8</v>
      </c>
      <c r="BL324">
        <v>41.3</v>
      </c>
      <c r="BM324">
        <v>41.8</v>
      </c>
      <c r="BN324">
        <v>41.6</v>
      </c>
      <c r="BO324">
        <v>41</v>
      </c>
      <c r="BP324">
        <v>40.6</v>
      </c>
      <c r="BQ324">
        <v>40.4</v>
      </c>
      <c r="BR324">
        <v>142.19999999999999</v>
      </c>
      <c r="BS324">
        <v>144.69999999999999</v>
      </c>
      <c r="BT324">
        <v>147.80000000000001</v>
      </c>
      <c r="BU324">
        <v>150.19999999999999</v>
      </c>
      <c r="BV324">
        <v>148.30000000000001</v>
      </c>
      <c r="BW324">
        <v>145.69999999999999</v>
      </c>
      <c r="BX324">
        <v>144.5</v>
      </c>
      <c r="BY324">
        <v>886.9</v>
      </c>
      <c r="BZ324">
        <v>735.9</v>
      </c>
      <c r="CA324">
        <v>678</v>
      </c>
      <c r="CB324">
        <v>645.29999999999995</v>
      </c>
      <c r="CC324">
        <v>626.29999999999995</v>
      </c>
      <c r="CD324">
        <v>614.29999999999995</v>
      </c>
      <c r="CE324">
        <v>602.29999999999995</v>
      </c>
      <c r="CF324">
        <v>577.4</v>
      </c>
      <c r="CG324">
        <v>491.4</v>
      </c>
      <c r="CH324">
        <v>454</v>
      </c>
      <c r="CI324">
        <v>437</v>
      </c>
      <c r="CJ324">
        <v>425</v>
      </c>
      <c r="CK324">
        <v>414.7</v>
      </c>
      <c r="CL324">
        <v>401.1</v>
      </c>
      <c r="CM324">
        <v>545.1</v>
      </c>
      <c r="CN324">
        <v>468.8</v>
      </c>
      <c r="CO324">
        <v>434.3</v>
      </c>
      <c r="CP324">
        <v>414.4</v>
      </c>
      <c r="CQ324">
        <v>399.3</v>
      </c>
      <c r="CR324">
        <v>387.3</v>
      </c>
      <c r="CS324">
        <v>371.7</v>
      </c>
      <c r="CT324">
        <v>524.1</v>
      </c>
      <c r="CU324">
        <v>453.6</v>
      </c>
      <c r="CV324">
        <v>414.3</v>
      </c>
      <c r="CW324">
        <v>383</v>
      </c>
      <c r="CX324">
        <v>365.2</v>
      </c>
      <c r="CY324">
        <v>350.5</v>
      </c>
      <c r="CZ324">
        <v>330</v>
      </c>
      <c r="DA324">
        <v>534.70000000000005</v>
      </c>
      <c r="DB324">
        <v>458.2</v>
      </c>
      <c r="DC324">
        <v>415</v>
      </c>
      <c r="DD324">
        <v>374.6</v>
      </c>
      <c r="DE324">
        <v>342.4</v>
      </c>
      <c r="DF324">
        <v>324.60000000000002</v>
      </c>
      <c r="DG324">
        <v>297.10000000000002</v>
      </c>
      <c r="DH324">
        <v>568.1</v>
      </c>
      <c r="DI324">
        <v>465.4</v>
      </c>
      <c r="DJ324">
        <v>411.3</v>
      </c>
      <c r="DK324">
        <v>364.2</v>
      </c>
      <c r="DL324">
        <v>330.2</v>
      </c>
      <c r="DM324">
        <v>310.60000000000002</v>
      </c>
      <c r="DN324">
        <v>273.8</v>
      </c>
      <c r="DO324">
        <v>590.6</v>
      </c>
      <c r="DP324">
        <v>477.6</v>
      </c>
      <c r="DQ324">
        <v>422.1</v>
      </c>
      <c r="DR324">
        <v>372.9</v>
      </c>
      <c r="DS324">
        <v>328.6</v>
      </c>
      <c r="DT324">
        <v>296.7</v>
      </c>
      <c r="DU324">
        <v>258.8</v>
      </c>
      <c r="DV324">
        <v>664.4</v>
      </c>
      <c r="DW324">
        <v>525.4</v>
      </c>
      <c r="DX324">
        <v>452.9</v>
      </c>
      <c r="DY324">
        <v>406.9</v>
      </c>
      <c r="DZ324">
        <v>362.8</v>
      </c>
      <c r="EA324">
        <v>321.60000000000002</v>
      </c>
      <c r="EB324">
        <v>256.2</v>
      </c>
      <c r="EC324">
        <v>792.5</v>
      </c>
      <c r="ED324">
        <v>617.9</v>
      </c>
      <c r="EE324">
        <v>516.29999999999995</v>
      </c>
      <c r="EF324">
        <v>456</v>
      </c>
      <c r="EG324">
        <v>416.2</v>
      </c>
      <c r="EH324">
        <v>375.9</v>
      </c>
      <c r="EI324">
        <v>305.8</v>
      </c>
      <c r="EJ324">
        <v>915.1</v>
      </c>
      <c r="EK324">
        <v>713.4</v>
      </c>
      <c r="EL324">
        <v>596.20000000000005</v>
      </c>
      <c r="EM324">
        <v>526.5</v>
      </c>
      <c r="EN324">
        <v>480.5</v>
      </c>
      <c r="EO324">
        <v>434</v>
      </c>
      <c r="EP324">
        <v>353.1</v>
      </c>
      <c r="EQ324">
        <v>0.95979999999999999</v>
      </c>
      <c r="ER324">
        <v>1.2643</v>
      </c>
      <c r="ES324">
        <v>1.1435</v>
      </c>
      <c r="ET324">
        <v>0.63349999999999995</v>
      </c>
      <c r="EU324">
        <v>0.84730000000000005</v>
      </c>
      <c r="EV324">
        <v>0.96389999999999998</v>
      </c>
      <c r="EW324">
        <v>0</v>
      </c>
      <c r="EX324">
        <v>0</v>
      </c>
      <c r="EY324">
        <v>2024</v>
      </c>
      <c r="EZ324">
        <v>0.94850000000000001</v>
      </c>
      <c r="FA324">
        <v>632.6</v>
      </c>
      <c r="FB324" t="s">
        <v>6536</v>
      </c>
      <c r="FC324">
        <v>8.6880000000000006</v>
      </c>
      <c r="FD324">
        <v>6473</v>
      </c>
      <c r="FE324">
        <v>25.7</v>
      </c>
      <c r="FF324">
        <v>34.700000000000003</v>
      </c>
      <c r="FG324">
        <v>38.799999999999997</v>
      </c>
      <c r="FH324">
        <v>69.3</v>
      </c>
      <c r="FI324">
        <v>0</v>
      </c>
      <c r="FJ324">
        <v>734.9</v>
      </c>
      <c r="FK324">
        <v>577.5</v>
      </c>
      <c r="FL324">
        <v>524.70000000000005</v>
      </c>
      <c r="FM324">
        <v>947.1</v>
      </c>
      <c r="FN324">
        <v>708.1</v>
      </c>
      <c r="FO324">
        <v>622.5</v>
      </c>
      <c r="FP324">
        <v>624.5</v>
      </c>
      <c r="FQ324">
        <v>593.20000000000005</v>
      </c>
      <c r="FR324">
        <v>0.96079999999999999</v>
      </c>
      <c r="FS324">
        <v>1.0115000000000001</v>
      </c>
      <c r="FT324">
        <v>591.6</v>
      </c>
      <c r="FU324">
        <v>499.5</v>
      </c>
      <c r="FV324">
        <v>476</v>
      </c>
      <c r="FW324">
        <v>39.9</v>
      </c>
      <c r="FX324">
        <v>179</v>
      </c>
      <c r="FY324">
        <v>742.1</v>
      </c>
      <c r="FZ324">
        <v>514.29999999999995</v>
      </c>
      <c r="GA324">
        <v>497.4</v>
      </c>
      <c r="GB324">
        <v>472.2</v>
      </c>
      <c r="GC324">
        <v>449.7</v>
      </c>
      <c r="GD324">
        <v>432.1</v>
      </c>
      <c r="GE324">
        <v>408.9</v>
      </c>
      <c r="GF324">
        <v>390.4</v>
      </c>
      <c r="GG324">
        <v>411.9</v>
      </c>
      <c r="GH324">
        <v>441.1</v>
      </c>
    </row>
    <row r="325" spans="1:190" x14ac:dyDescent="0.25">
      <c r="A325" t="s">
        <v>5540</v>
      </c>
      <c r="B325" t="s">
        <v>7172</v>
      </c>
      <c r="C325" t="s">
        <v>7173</v>
      </c>
      <c r="D325" t="s">
        <v>7174</v>
      </c>
      <c r="E325" t="s">
        <v>7175</v>
      </c>
      <c r="F325" t="s">
        <v>7176</v>
      </c>
      <c r="G325" t="s">
        <v>7177</v>
      </c>
      <c r="H325">
        <v>1989</v>
      </c>
      <c r="I325" t="s">
        <v>5540</v>
      </c>
      <c r="J325" t="s">
        <v>5540</v>
      </c>
      <c r="K325" t="s">
        <v>924</v>
      </c>
      <c r="L325" t="s">
        <v>1698</v>
      </c>
      <c r="M325" t="s">
        <v>1782</v>
      </c>
      <c r="N325">
        <v>480</v>
      </c>
      <c r="O325" s="96">
        <v>45382.870162037034</v>
      </c>
      <c r="P325">
        <v>10.775</v>
      </c>
      <c r="Q325">
        <v>9.2870000000000008</v>
      </c>
      <c r="R325">
        <v>2.0790000000000002</v>
      </c>
      <c r="S325">
        <v>3.53</v>
      </c>
      <c r="T325">
        <v>4758</v>
      </c>
      <c r="U325">
        <v>0</v>
      </c>
      <c r="V325">
        <v>0.12</v>
      </c>
      <c r="W325">
        <v>620.29999999999995</v>
      </c>
      <c r="X325">
        <v>0.88929999999999998</v>
      </c>
      <c r="Y325">
        <v>674.7</v>
      </c>
      <c r="Z325">
        <v>1.0790999999999999</v>
      </c>
      <c r="AA325">
        <v>556</v>
      </c>
      <c r="AB325">
        <v>984.6</v>
      </c>
      <c r="AC325">
        <v>797.1</v>
      </c>
      <c r="AD325">
        <v>699.9</v>
      </c>
      <c r="AE325">
        <v>649</v>
      </c>
      <c r="AF325">
        <v>616.29999999999995</v>
      </c>
      <c r="AG325">
        <v>594.79999999999995</v>
      </c>
      <c r="AH325">
        <v>567.1</v>
      </c>
      <c r="AI325">
        <v>0</v>
      </c>
      <c r="AJ325">
        <v>0</v>
      </c>
      <c r="AK325">
        <v>0</v>
      </c>
      <c r="AL325">
        <v>0</v>
      </c>
      <c r="AM325">
        <v>0</v>
      </c>
      <c r="AN325">
        <v>0</v>
      </c>
      <c r="AO325">
        <v>0</v>
      </c>
      <c r="AP325">
        <v>762.3</v>
      </c>
      <c r="AQ325">
        <v>632.4</v>
      </c>
      <c r="AR325">
        <v>570.9</v>
      </c>
      <c r="AS325">
        <v>539.4</v>
      </c>
      <c r="AT325">
        <v>519.5</v>
      </c>
      <c r="AU325">
        <v>505.5</v>
      </c>
      <c r="AV325">
        <v>484.5</v>
      </c>
      <c r="AW325">
        <v>0</v>
      </c>
      <c r="AX325">
        <v>0</v>
      </c>
      <c r="AY325">
        <v>0</v>
      </c>
      <c r="AZ325">
        <v>0</v>
      </c>
      <c r="BA325">
        <v>0</v>
      </c>
      <c r="BB325">
        <v>0</v>
      </c>
      <c r="BC325">
        <v>0</v>
      </c>
      <c r="BD325">
        <v>984.7</v>
      </c>
      <c r="BE325">
        <v>752.7</v>
      </c>
      <c r="BF325">
        <v>636.70000000000005</v>
      </c>
      <c r="BG325">
        <v>573.4</v>
      </c>
      <c r="BH325">
        <v>538.20000000000005</v>
      </c>
      <c r="BI325">
        <v>510.3</v>
      </c>
      <c r="BJ325">
        <v>466.7</v>
      </c>
      <c r="BK325">
        <v>41.7</v>
      </c>
      <c r="BL325">
        <v>39.700000000000003</v>
      </c>
      <c r="BM325">
        <v>37.9</v>
      </c>
      <c r="BN325">
        <v>37</v>
      </c>
      <c r="BO325">
        <v>36.5</v>
      </c>
      <c r="BP325">
        <v>36.6</v>
      </c>
      <c r="BQ325">
        <v>36.700000000000003</v>
      </c>
      <c r="BR325">
        <v>143.5</v>
      </c>
      <c r="BS325">
        <v>148.69999999999999</v>
      </c>
      <c r="BT325">
        <v>152.9</v>
      </c>
      <c r="BU325">
        <v>159.30000000000001</v>
      </c>
      <c r="BV325">
        <v>172.7</v>
      </c>
      <c r="BW325">
        <v>178.1</v>
      </c>
      <c r="BX325">
        <v>178.3</v>
      </c>
      <c r="BY325">
        <v>984.3</v>
      </c>
      <c r="BZ325">
        <v>815.9</v>
      </c>
      <c r="CA325">
        <v>740.2</v>
      </c>
      <c r="CB325">
        <v>712.7</v>
      </c>
      <c r="CC325">
        <v>698.8</v>
      </c>
      <c r="CD325">
        <v>690.5</v>
      </c>
      <c r="CE325">
        <v>682.5</v>
      </c>
      <c r="CF325">
        <v>657</v>
      </c>
      <c r="CG325">
        <v>563.70000000000005</v>
      </c>
      <c r="CH325">
        <v>526.29999999999995</v>
      </c>
      <c r="CI325">
        <v>512.79999999999995</v>
      </c>
      <c r="CJ325">
        <v>506.1</v>
      </c>
      <c r="CK325">
        <v>501.9</v>
      </c>
      <c r="CL325">
        <v>497</v>
      </c>
      <c r="CM325">
        <v>629.1</v>
      </c>
      <c r="CN325">
        <v>547.9</v>
      </c>
      <c r="CO325">
        <v>514.4</v>
      </c>
      <c r="CP325">
        <v>500.7</v>
      </c>
      <c r="CQ325">
        <v>493.9</v>
      </c>
      <c r="CR325">
        <v>489.5</v>
      </c>
      <c r="CS325">
        <v>484.2</v>
      </c>
      <c r="CT325">
        <v>612.9</v>
      </c>
      <c r="CU325">
        <v>538.4</v>
      </c>
      <c r="CV325">
        <v>505.7</v>
      </c>
      <c r="CW325">
        <v>488.6</v>
      </c>
      <c r="CX325">
        <v>478</v>
      </c>
      <c r="CY325">
        <v>471.4</v>
      </c>
      <c r="CZ325">
        <v>462.9</v>
      </c>
      <c r="DA325">
        <v>626.29999999999995</v>
      </c>
      <c r="DB325">
        <v>538.1</v>
      </c>
      <c r="DC325">
        <v>505.5</v>
      </c>
      <c r="DD325">
        <v>485.7</v>
      </c>
      <c r="DE325">
        <v>470.4</v>
      </c>
      <c r="DF325">
        <v>459</v>
      </c>
      <c r="DG325">
        <v>443.5</v>
      </c>
      <c r="DH325">
        <v>625.1</v>
      </c>
      <c r="DI325">
        <v>529.9</v>
      </c>
      <c r="DJ325">
        <v>491.8</v>
      </c>
      <c r="DK325">
        <v>470.2</v>
      </c>
      <c r="DL325">
        <v>455.4</v>
      </c>
      <c r="DM325">
        <v>444.9</v>
      </c>
      <c r="DN325">
        <v>430.3</v>
      </c>
      <c r="DO325">
        <v>643.79999999999995</v>
      </c>
      <c r="DP325">
        <v>540.20000000000005</v>
      </c>
      <c r="DQ325">
        <v>495.9</v>
      </c>
      <c r="DR325">
        <v>469.2</v>
      </c>
      <c r="DS325">
        <v>448.9</v>
      </c>
      <c r="DT325">
        <v>431.6</v>
      </c>
      <c r="DU325">
        <v>407.3</v>
      </c>
      <c r="DV325">
        <v>715.4</v>
      </c>
      <c r="DW325">
        <v>584.29999999999995</v>
      </c>
      <c r="DX325">
        <v>520.6</v>
      </c>
      <c r="DY325">
        <v>486.5</v>
      </c>
      <c r="DZ325">
        <v>460.4</v>
      </c>
      <c r="EA325">
        <v>437.3</v>
      </c>
      <c r="EB325">
        <v>390.8</v>
      </c>
      <c r="EC325">
        <v>852.9</v>
      </c>
      <c r="ED325">
        <v>674</v>
      </c>
      <c r="EE325">
        <v>573</v>
      </c>
      <c r="EF325">
        <v>517.9</v>
      </c>
      <c r="EG325">
        <v>486.4</v>
      </c>
      <c r="EH325">
        <v>461.5</v>
      </c>
      <c r="EI325">
        <v>417.1</v>
      </c>
      <c r="EJ325">
        <v>984.9</v>
      </c>
      <c r="EK325">
        <v>778.2</v>
      </c>
      <c r="EL325">
        <v>659.6</v>
      </c>
      <c r="EM325">
        <v>585.29999999999995</v>
      </c>
      <c r="EN325">
        <v>533.70000000000005</v>
      </c>
      <c r="EO325">
        <v>499.1</v>
      </c>
      <c r="EP325">
        <v>451.7</v>
      </c>
      <c r="EQ325">
        <v>0.86040000000000005</v>
      </c>
      <c r="ER325">
        <v>1.0857000000000001</v>
      </c>
      <c r="ES325">
        <v>1.1165</v>
      </c>
      <c r="ET325">
        <v>0.56340000000000001</v>
      </c>
      <c r="EU325">
        <v>0.79010000000000002</v>
      </c>
      <c r="EV325">
        <v>0.93379999999999996</v>
      </c>
      <c r="EW325">
        <v>0</v>
      </c>
      <c r="EX325">
        <v>0</v>
      </c>
      <c r="EY325">
        <v>2024</v>
      </c>
      <c r="EZ325">
        <v>0.89119999999999999</v>
      </c>
      <c r="FA325">
        <v>673.3</v>
      </c>
      <c r="FB325" t="s">
        <v>6977</v>
      </c>
      <c r="FC325">
        <v>8.1050000000000004</v>
      </c>
      <c r="FD325">
        <v>10436</v>
      </c>
      <c r="FE325">
        <v>33</v>
      </c>
      <c r="FF325">
        <v>30.6</v>
      </c>
      <c r="FG325">
        <v>47.6</v>
      </c>
      <c r="FH325">
        <v>120.6</v>
      </c>
      <c r="FI325">
        <v>0</v>
      </c>
      <c r="FJ325">
        <v>827.1</v>
      </c>
      <c r="FK325">
        <v>612.29999999999995</v>
      </c>
      <c r="FL325">
        <v>537.4</v>
      </c>
      <c r="FM325">
        <v>1065</v>
      </c>
      <c r="FN325">
        <v>759.4</v>
      </c>
      <c r="FO325">
        <v>642.5</v>
      </c>
      <c r="FP325">
        <v>677.1</v>
      </c>
      <c r="FQ325">
        <v>620.9</v>
      </c>
      <c r="FR325">
        <v>0.8861</v>
      </c>
      <c r="FS325">
        <v>0.96630000000000005</v>
      </c>
      <c r="FT325">
        <v>599.29999999999995</v>
      </c>
      <c r="FU325">
        <v>507.5</v>
      </c>
      <c r="FV325">
        <v>484.8</v>
      </c>
      <c r="FW325">
        <v>40.799999999999997</v>
      </c>
      <c r="FX325">
        <v>178.6</v>
      </c>
      <c r="FY325">
        <v>751</v>
      </c>
      <c r="FZ325">
        <v>517</v>
      </c>
      <c r="GA325">
        <v>499.7</v>
      </c>
      <c r="GB325">
        <v>477</v>
      </c>
      <c r="GC325">
        <v>459.3</v>
      </c>
      <c r="GD325">
        <v>443.2</v>
      </c>
      <c r="GE325">
        <v>425.3</v>
      </c>
      <c r="GF325">
        <v>403.5</v>
      </c>
      <c r="GG325">
        <v>418.4</v>
      </c>
      <c r="GH325">
        <v>447.6</v>
      </c>
    </row>
    <row r="326" spans="1:190" x14ac:dyDescent="0.25">
      <c r="A326" t="s">
        <v>5611</v>
      </c>
      <c r="B326" t="s">
        <v>6188</v>
      </c>
      <c r="C326" t="s">
        <v>343</v>
      </c>
      <c r="D326" t="s">
        <v>344</v>
      </c>
      <c r="E326" t="s">
        <v>345</v>
      </c>
      <c r="F326" t="s">
        <v>1926</v>
      </c>
      <c r="G326" t="s">
        <v>7287</v>
      </c>
      <c r="H326">
        <v>1969</v>
      </c>
      <c r="I326" t="s">
        <v>5540</v>
      </c>
      <c r="J326" t="s">
        <v>5540</v>
      </c>
      <c r="K326" t="s">
        <v>924</v>
      </c>
      <c r="L326" t="s">
        <v>1698</v>
      </c>
      <c r="M326" t="s">
        <v>1781</v>
      </c>
      <c r="N326">
        <v>540</v>
      </c>
      <c r="O326" s="96">
        <v>45382.873229166667</v>
      </c>
      <c r="P326">
        <v>11.38</v>
      </c>
      <c r="Q326">
        <v>8.7360000000000007</v>
      </c>
      <c r="R326">
        <v>1.8149999999999999</v>
      </c>
      <c r="S326">
        <v>3.38</v>
      </c>
      <c r="T326">
        <v>6539</v>
      </c>
      <c r="U326">
        <v>0</v>
      </c>
      <c r="V326">
        <v>0.46</v>
      </c>
      <c r="W326">
        <v>669.6</v>
      </c>
      <c r="X326">
        <v>0.81840000000000002</v>
      </c>
      <c r="Y326">
        <v>733.1</v>
      </c>
      <c r="Z326">
        <v>1.0018</v>
      </c>
      <c r="AA326">
        <v>598.9</v>
      </c>
      <c r="AB326">
        <v>1069.5999999999999</v>
      </c>
      <c r="AC326">
        <v>870.9</v>
      </c>
      <c r="AD326">
        <v>764.2</v>
      </c>
      <c r="AE326">
        <v>704.6</v>
      </c>
      <c r="AF326">
        <v>666.7</v>
      </c>
      <c r="AG326">
        <v>641.9</v>
      </c>
      <c r="AH326">
        <v>615.79999999999995</v>
      </c>
      <c r="AI326">
        <v>0</v>
      </c>
      <c r="AJ326">
        <v>0</v>
      </c>
      <c r="AK326">
        <v>0</v>
      </c>
      <c r="AL326">
        <v>0</v>
      </c>
      <c r="AM326">
        <v>0</v>
      </c>
      <c r="AN326">
        <v>0</v>
      </c>
      <c r="AO326">
        <v>0</v>
      </c>
      <c r="AP326">
        <v>828.8</v>
      </c>
      <c r="AQ326">
        <v>688.4</v>
      </c>
      <c r="AR326">
        <v>616.70000000000005</v>
      </c>
      <c r="AS326">
        <v>578.9</v>
      </c>
      <c r="AT326">
        <v>556.6</v>
      </c>
      <c r="AU326">
        <v>541.9</v>
      </c>
      <c r="AV326">
        <v>523.1</v>
      </c>
      <c r="AW326">
        <v>0</v>
      </c>
      <c r="AX326">
        <v>0</v>
      </c>
      <c r="AY326">
        <v>0</v>
      </c>
      <c r="AZ326">
        <v>0</v>
      </c>
      <c r="BA326">
        <v>0</v>
      </c>
      <c r="BB326">
        <v>0</v>
      </c>
      <c r="BC326">
        <v>0</v>
      </c>
      <c r="BD326">
        <v>1068.5</v>
      </c>
      <c r="BE326">
        <v>820.9</v>
      </c>
      <c r="BF326">
        <v>691.6</v>
      </c>
      <c r="BG326">
        <v>617.6</v>
      </c>
      <c r="BH326">
        <v>577.29999999999995</v>
      </c>
      <c r="BI326">
        <v>547.1</v>
      </c>
      <c r="BJ326">
        <v>500.7</v>
      </c>
      <c r="BK326">
        <v>43</v>
      </c>
      <c r="BL326">
        <v>41.1</v>
      </c>
      <c r="BM326">
        <v>40</v>
      </c>
      <c r="BN326">
        <v>39.9</v>
      </c>
      <c r="BO326">
        <v>39.4</v>
      </c>
      <c r="BP326">
        <v>39.299999999999997</v>
      </c>
      <c r="BQ326">
        <v>39.299999999999997</v>
      </c>
      <c r="BR326">
        <v>145.5</v>
      </c>
      <c r="BS326">
        <v>150.5</v>
      </c>
      <c r="BT326">
        <v>153.30000000000001</v>
      </c>
      <c r="BU326">
        <v>158.5</v>
      </c>
      <c r="BV326">
        <v>171.3</v>
      </c>
      <c r="BW326">
        <v>178.1</v>
      </c>
      <c r="BX326">
        <v>179</v>
      </c>
      <c r="BY326">
        <v>1080.5</v>
      </c>
      <c r="BZ326">
        <v>905.5</v>
      </c>
      <c r="CA326">
        <v>818.7</v>
      </c>
      <c r="CB326">
        <v>782.3</v>
      </c>
      <c r="CC326">
        <v>764.2</v>
      </c>
      <c r="CD326">
        <v>754.2</v>
      </c>
      <c r="CE326">
        <v>746.5</v>
      </c>
      <c r="CF326">
        <v>712.8</v>
      </c>
      <c r="CG326">
        <v>612.6</v>
      </c>
      <c r="CH326">
        <v>565.1</v>
      </c>
      <c r="CI326">
        <v>544.1</v>
      </c>
      <c r="CJ326">
        <v>534.79999999999995</v>
      </c>
      <c r="CK326">
        <v>529.20000000000005</v>
      </c>
      <c r="CL326">
        <v>523.9</v>
      </c>
      <c r="CM326">
        <v>679.6</v>
      </c>
      <c r="CN326">
        <v>590.20000000000005</v>
      </c>
      <c r="CO326">
        <v>549</v>
      </c>
      <c r="CP326">
        <v>529.70000000000005</v>
      </c>
      <c r="CQ326">
        <v>520.20000000000005</v>
      </c>
      <c r="CR326">
        <v>514.5</v>
      </c>
      <c r="CS326">
        <v>508.5</v>
      </c>
      <c r="CT326">
        <v>660.2</v>
      </c>
      <c r="CU326">
        <v>575.70000000000005</v>
      </c>
      <c r="CV326">
        <v>536.6</v>
      </c>
      <c r="CW326">
        <v>516.5</v>
      </c>
      <c r="CX326">
        <v>504.7</v>
      </c>
      <c r="CY326">
        <v>497.2</v>
      </c>
      <c r="CZ326">
        <v>487.8</v>
      </c>
      <c r="DA326">
        <v>672.4</v>
      </c>
      <c r="DB326">
        <v>579.5</v>
      </c>
      <c r="DC326">
        <v>535.70000000000005</v>
      </c>
      <c r="DD326">
        <v>512.29999999999995</v>
      </c>
      <c r="DE326">
        <v>497.2</v>
      </c>
      <c r="DF326">
        <v>486.5</v>
      </c>
      <c r="DG326">
        <v>471.9</v>
      </c>
      <c r="DH326">
        <v>689</v>
      </c>
      <c r="DI326">
        <v>576.1</v>
      </c>
      <c r="DJ326">
        <v>525.70000000000005</v>
      </c>
      <c r="DK326">
        <v>500.5</v>
      </c>
      <c r="DL326">
        <v>484.4</v>
      </c>
      <c r="DM326">
        <v>472.3</v>
      </c>
      <c r="DN326">
        <v>456.8</v>
      </c>
      <c r="DO326">
        <v>709.7</v>
      </c>
      <c r="DP326">
        <v>588.6</v>
      </c>
      <c r="DQ326">
        <v>531.20000000000005</v>
      </c>
      <c r="DR326">
        <v>502.1</v>
      </c>
      <c r="DS326">
        <v>482.2</v>
      </c>
      <c r="DT326">
        <v>466.7</v>
      </c>
      <c r="DU326">
        <v>440.6</v>
      </c>
      <c r="DV326">
        <v>782.2</v>
      </c>
      <c r="DW326">
        <v>637.6</v>
      </c>
      <c r="DX326">
        <v>558.70000000000005</v>
      </c>
      <c r="DY326">
        <v>518.4</v>
      </c>
      <c r="DZ326">
        <v>493.7</v>
      </c>
      <c r="EA326">
        <v>474</v>
      </c>
      <c r="EB326">
        <v>440.5</v>
      </c>
      <c r="EC326">
        <v>916.8</v>
      </c>
      <c r="ED326">
        <v>724.6</v>
      </c>
      <c r="EE326">
        <v>616.9</v>
      </c>
      <c r="EF326">
        <v>552.70000000000005</v>
      </c>
      <c r="EG326">
        <v>517.20000000000005</v>
      </c>
      <c r="EH326">
        <v>494.2</v>
      </c>
      <c r="EI326">
        <v>458.5</v>
      </c>
      <c r="EJ326">
        <v>1058.7</v>
      </c>
      <c r="EK326">
        <v>836.4</v>
      </c>
      <c r="EL326">
        <v>709.7</v>
      </c>
      <c r="EM326">
        <v>627</v>
      </c>
      <c r="EN326">
        <v>569.20000000000005</v>
      </c>
      <c r="EO326">
        <v>529.70000000000005</v>
      </c>
      <c r="EP326">
        <v>485.1</v>
      </c>
      <c r="EQ326">
        <v>0.79090000000000005</v>
      </c>
      <c r="ER326">
        <v>1.0083</v>
      </c>
      <c r="ES326">
        <v>1.2518</v>
      </c>
      <c r="ET326">
        <v>0.74419999999999997</v>
      </c>
      <c r="EU326">
        <v>0.95150000000000001</v>
      </c>
      <c r="EV326">
        <v>1.0728</v>
      </c>
      <c r="EW326">
        <v>0</v>
      </c>
      <c r="EX326">
        <v>0</v>
      </c>
      <c r="EY326">
        <v>2024</v>
      </c>
      <c r="EZ326">
        <v>1.0569999999999999</v>
      </c>
      <c r="FA326">
        <v>567.6</v>
      </c>
      <c r="FB326" t="s">
        <v>6828</v>
      </c>
      <c r="FC326">
        <v>10.039</v>
      </c>
      <c r="FD326">
        <v>11750</v>
      </c>
      <c r="FE326">
        <v>33.4</v>
      </c>
      <c r="FF326">
        <v>67.2</v>
      </c>
      <c r="FG326">
        <v>47.6</v>
      </c>
      <c r="FH326">
        <v>0</v>
      </c>
      <c r="FI326">
        <v>157.19999999999999</v>
      </c>
      <c r="FJ326">
        <v>639.6</v>
      </c>
      <c r="FK326">
        <v>523.4</v>
      </c>
      <c r="FL326">
        <v>479.3</v>
      </c>
      <c r="FM326">
        <v>806.2</v>
      </c>
      <c r="FN326">
        <v>630.6</v>
      </c>
      <c r="FO326">
        <v>559.29999999999995</v>
      </c>
      <c r="FP326">
        <v>566.20000000000005</v>
      </c>
      <c r="FQ326">
        <v>528.6</v>
      </c>
      <c r="FR326">
        <v>1.0598000000000001</v>
      </c>
      <c r="FS326">
        <v>1.135</v>
      </c>
      <c r="FT326">
        <v>525.9</v>
      </c>
      <c r="FU326">
        <v>454.8</v>
      </c>
      <c r="FV326">
        <v>439.3</v>
      </c>
      <c r="FW326">
        <v>37</v>
      </c>
      <c r="FX326">
        <v>179</v>
      </c>
      <c r="FY326">
        <v>649.6</v>
      </c>
      <c r="FZ326">
        <v>470</v>
      </c>
      <c r="GA326">
        <v>457.9</v>
      </c>
      <c r="GB326">
        <v>438.3</v>
      </c>
      <c r="GC326">
        <v>419.6</v>
      </c>
      <c r="GD326">
        <v>410</v>
      </c>
      <c r="GE326">
        <v>392.6</v>
      </c>
      <c r="GF326">
        <v>364</v>
      </c>
      <c r="GG326">
        <v>375.6</v>
      </c>
      <c r="GH326">
        <v>402.1</v>
      </c>
    </row>
    <row r="327" spans="1:190" x14ac:dyDescent="0.25">
      <c r="A327" t="s">
        <v>5540</v>
      </c>
      <c r="B327" t="s">
        <v>6613</v>
      </c>
      <c r="C327" t="s">
        <v>3073</v>
      </c>
      <c r="D327" t="s">
        <v>3074</v>
      </c>
      <c r="E327" t="s">
        <v>1142</v>
      </c>
      <c r="F327" t="s">
        <v>1143</v>
      </c>
      <c r="G327" t="s">
        <v>7230</v>
      </c>
      <c r="H327">
        <v>1994</v>
      </c>
      <c r="I327" t="s">
        <v>5540</v>
      </c>
      <c r="J327" t="s">
        <v>5540</v>
      </c>
      <c r="K327" t="s">
        <v>924</v>
      </c>
      <c r="L327" t="s">
        <v>1698</v>
      </c>
      <c r="M327" t="s">
        <v>971</v>
      </c>
      <c r="N327">
        <v>272</v>
      </c>
      <c r="O327" s="96">
        <v>45382.877199074072</v>
      </c>
      <c r="P327">
        <v>6.25</v>
      </c>
      <c r="Q327">
        <v>5.665</v>
      </c>
      <c r="R327">
        <v>0.878</v>
      </c>
      <c r="S327">
        <v>2.36</v>
      </c>
      <c r="T327">
        <v>672</v>
      </c>
      <c r="U327">
        <v>0</v>
      </c>
      <c r="V327">
        <v>0.2</v>
      </c>
      <c r="W327">
        <v>789.5</v>
      </c>
      <c r="X327">
        <v>0.68259999999999998</v>
      </c>
      <c r="Y327">
        <v>879</v>
      </c>
      <c r="Z327">
        <v>0.85240000000000005</v>
      </c>
      <c r="AA327">
        <v>703.9</v>
      </c>
      <c r="AB327">
        <v>1295.5</v>
      </c>
      <c r="AC327">
        <v>1044.7</v>
      </c>
      <c r="AD327">
        <v>914.3</v>
      </c>
      <c r="AE327">
        <v>835.6</v>
      </c>
      <c r="AF327">
        <v>797.2</v>
      </c>
      <c r="AG327">
        <v>780.4</v>
      </c>
      <c r="AH327">
        <v>775</v>
      </c>
      <c r="AI327">
        <v>0</v>
      </c>
      <c r="AJ327">
        <v>0</v>
      </c>
      <c r="AK327">
        <v>0</v>
      </c>
      <c r="AL327">
        <v>0</v>
      </c>
      <c r="AM327">
        <v>0</v>
      </c>
      <c r="AN327">
        <v>0</v>
      </c>
      <c r="AO327">
        <v>0</v>
      </c>
      <c r="AP327">
        <v>986.7</v>
      </c>
      <c r="AQ327">
        <v>816.1</v>
      </c>
      <c r="AR327">
        <v>730.5</v>
      </c>
      <c r="AS327">
        <v>679.7</v>
      </c>
      <c r="AT327">
        <v>649.4</v>
      </c>
      <c r="AU327">
        <v>629.5</v>
      </c>
      <c r="AV327">
        <v>602.70000000000005</v>
      </c>
      <c r="AW327">
        <v>0</v>
      </c>
      <c r="AX327">
        <v>0</v>
      </c>
      <c r="AY327">
        <v>0</v>
      </c>
      <c r="AZ327">
        <v>0</v>
      </c>
      <c r="BA327">
        <v>0</v>
      </c>
      <c r="BB327">
        <v>0</v>
      </c>
      <c r="BC327">
        <v>0</v>
      </c>
      <c r="BD327">
        <v>1286.5</v>
      </c>
      <c r="BE327">
        <v>978.6</v>
      </c>
      <c r="BF327">
        <v>822.8</v>
      </c>
      <c r="BG327">
        <v>728.9</v>
      </c>
      <c r="BH327">
        <v>675.5</v>
      </c>
      <c r="BI327">
        <v>632.6</v>
      </c>
      <c r="BJ327">
        <v>544.1</v>
      </c>
      <c r="BK327">
        <v>45.1</v>
      </c>
      <c r="BL327">
        <v>43.6</v>
      </c>
      <c r="BM327">
        <v>43.1</v>
      </c>
      <c r="BN327">
        <v>42.9</v>
      </c>
      <c r="BO327">
        <v>43.9</v>
      </c>
      <c r="BP327">
        <v>44.9</v>
      </c>
      <c r="BQ327">
        <v>49.1</v>
      </c>
      <c r="BR327">
        <v>148</v>
      </c>
      <c r="BS327">
        <v>153.19999999999999</v>
      </c>
      <c r="BT327">
        <v>162.19999999999999</v>
      </c>
      <c r="BU327">
        <v>175.7</v>
      </c>
      <c r="BV327">
        <v>178.8</v>
      </c>
      <c r="BW327">
        <v>179.1</v>
      </c>
      <c r="BX327">
        <v>178.4</v>
      </c>
      <c r="BY327">
        <v>1385.3</v>
      </c>
      <c r="BZ327">
        <v>1146.9000000000001</v>
      </c>
      <c r="CA327">
        <v>1036.9000000000001</v>
      </c>
      <c r="CB327">
        <v>980.2</v>
      </c>
      <c r="CC327">
        <v>960.5</v>
      </c>
      <c r="CD327">
        <v>966.9</v>
      </c>
      <c r="CE327">
        <v>1025.4000000000001</v>
      </c>
      <c r="CF327">
        <v>887.8</v>
      </c>
      <c r="CG327">
        <v>750.2</v>
      </c>
      <c r="CH327">
        <v>685.8</v>
      </c>
      <c r="CI327">
        <v>653.9</v>
      </c>
      <c r="CJ327">
        <v>638.79999999999995</v>
      </c>
      <c r="CK327">
        <v>635.4</v>
      </c>
      <c r="CL327">
        <v>643.9</v>
      </c>
      <c r="CM327">
        <v>829.3</v>
      </c>
      <c r="CN327">
        <v>713.4</v>
      </c>
      <c r="CO327">
        <v>660</v>
      </c>
      <c r="CP327">
        <v>630.4</v>
      </c>
      <c r="CQ327">
        <v>610.70000000000005</v>
      </c>
      <c r="CR327">
        <v>601.79999999999995</v>
      </c>
      <c r="CS327">
        <v>599.5</v>
      </c>
      <c r="CT327">
        <v>796.2</v>
      </c>
      <c r="CU327">
        <v>689.3</v>
      </c>
      <c r="CV327">
        <v>639.79999999999995</v>
      </c>
      <c r="CW327">
        <v>606.29999999999995</v>
      </c>
      <c r="CX327">
        <v>578.5</v>
      </c>
      <c r="CY327">
        <v>558.29999999999995</v>
      </c>
      <c r="CZ327">
        <v>540.6</v>
      </c>
      <c r="DA327">
        <v>764.3</v>
      </c>
      <c r="DB327">
        <v>656.7</v>
      </c>
      <c r="DC327">
        <v>605.70000000000005</v>
      </c>
      <c r="DD327">
        <v>570.5</v>
      </c>
      <c r="DE327">
        <v>552.5</v>
      </c>
      <c r="DF327">
        <v>539.1</v>
      </c>
      <c r="DG327">
        <v>495</v>
      </c>
      <c r="DH327">
        <v>761.2</v>
      </c>
      <c r="DI327">
        <v>653.29999999999995</v>
      </c>
      <c r="DJ327">
        <v>599.6</v>
      </c>
      <c r="DK327">
        <v>555.6</v>
      </c>
      <c r="DL327">
        <v>515.20000000000005</v>
      </c>
      <c r="DM327">
        <v>479.3</v>
      </c>
      <c r="DN327">
        <v>430.7</v>
      </c>
      <c r="DO327">
        <v>786.7</v>
      </c>
      <c r="DP327">
        <v>666.4</v>
      </c>
      <c r="DQ327">
        <v>610</v>
      </c>
      <c r="DR327">
        <v>566.20000000000005</v>
      </c>
      <c r="DS327">
        <v>525.1</v>
      </c>
      <c r="DT327">
        <v>479.8</v>
      </c>
      <c r="DU327">
        <v>371.8</v>
      </c>
      <c r="DV327">
        <v>883.5</v>
      </c>
      <c r="DW327">
        <v>726.9</v>
      </c>
      <c r="DX327">
        <v>641</v>
      </c>
      <c r="DY327">
        <v>594.70000000000005</v>
      </c>
      <c r="DZ327">
        <v>554.29999999999995</v>
      </c>
      <c r="EA327">
        <v>514.1</v>
      </c>
      <c r="EB327">
        <v>406.9</v>
      </c>
      <c r="EC327">
        <v>1044.2</v>
      </c>
      <c r="ED327">
        <v>818.9</v>
      </c>
      <c r="EE327">
        <v>697.8</v>
      </c>
      <c r="EF327">
        <v>631</v>
      </c>
      <c r="EG327">
        <v>588.70000000000005</v>
      </c>
      <c r="EH327">
        <v>551.29999999999995</v>
      </c>
      <c r="EI327">
        <v>472.9</v>
      </c>
      <c r="EJ327">
        <v>1205.7</v>
      </c>
      <c r="EK327">
        <v>942.6</v>
      </c>
      <c r="EL327">
        <v>791.7</v>
      </c>
      <c r="EM327">
        <v>691.1</v>
      </c>
      <c r="EN327">
        <v>633.9</v>
      </c>
      <c r="EO327">
        <v>594</v>
      </c>
      <c r="EP327">
        <v>524.5</v>
      </c>
      <c r="EQ327">
        <v>0.66559999999999997</v>
      </c>
      <c r="ER327">
        <v>0.85660000000000003</v>
      </c>
      <c r="ES327">
        <v>1.3062</v>
      </c>
      <c r="ET327">
        <v>0.70699999999999996</v>
      </c>
      <c r="EU327">
        <v>0.95540000000000003</v>
      </c>
      <c r="EV327">
        <v>1.0984</v>
      </c>
      <c r="EW327">
        <v>0</v>
      </c>
      <c r="EX327">
        <v>0</v>
      </c>
      <c r="EY327">
        <v>2024</v>
      </c>
      <c r="EZ327">
        <v>1.0703</v>
      </c>
      <c r="FA327">
        <v>560.6</v>
      </c>
      <c r="FB327" t="s">
        <v>6424</v>
      </c>
      <c r="FC327">
        <v>10.829000000000001</v>
      </c>
      <c r="FD327">
        <v>9820</v>
      </c>
      <c r="FE327">
        <v>35.4</v>
      </c>
      <c r="FF327">
        <v>53</v>
      </c>
      <c r="FG327">
        <v>39.799999999999997</v>
      </c>
      <c r="FH327">
        <v>136.30000000000001</v>
      </c>
      <c r="FI327">
        <v>128.4</v>
      </c>
      <c r="FJ327">
        <v>660.2</v>
      </c>
      <c r="FK327">
        <v>512.1</v>
      </c>
      <c r="FL327">
        <v>459.3</v>
      </c>
      <c r="FM327">
        <v>848.7</v>
      </c>
      <c r="FN327">
        <v>628</v>
      </c>
      <c r="FO327">
        <v>546.20000000000005</v>
      </c>
      <c r="FP327">
        <v>557.70000000000005</v>
      </c>
      <c r="FQ327">
        <v>522.6</v>
      </c>
      <c r="FR327">
        <v>1.0758000000000001</v>
      </c>
      <c r="FS327">
        <v>1.1480999999999999</v>
      </c>
      <c r="FT327">
        <v>507.9</v>
      </c>
      <c r="FU327">
        <v>429.1</v>
      </c>
      <c r="FV327">
        <v>411.6</v>
      </c>
      <c r="FW327">
        <v>38</v>
      </c>
      <c r="FX327">
        <v>176.8</v>
      </c>
      <c r="FY327">
        <v>635.1</v>
      </c>
      <c r="FZ327">
        <v>451.2</v>
      </c>
      <c r="GA327">
        <v>438.9</v>
      </c>
      <c r="GB327">
        <v>415.7</v>
      </c>
      <c r="GC327">
        <v>392.9</v>
      </c>
      <c r="GD327">
        <v>379</v>
      </c>
      <c r="GE327">
        <v>350.6</v>
      </c>
      <c r="GF327">
        <v>315.3</v>
      </c>
      <c r="GG327">
        <v>340.4</v>
      </c>
      <c r="GH327">
        <v>380.6</v>
      </c>
    </row>
    <row r="328" spans="1:190" x14ac:dyDescent="0.25">
      <c r="A328" t="s">
        <v>5540</v>
      </c>
      <c r="B328" t="s">
        <v>6199</v>
      </c>
      <c r="C328" t="s">
        <v>3076</v>
      </c>
      <c r="D328" t="s">
        <v>3077</v>
      </c>
      <c r="E328" t="s">
        <v>1142</v>
      </c>
      <c r="F328" t="s">
        <v>1143</v>
      </c>
      <c r="G328" t="s">
        <v>7230</v>
      </c>
      <c r="H328">
        <v>1994</v>
      </c>
      <c r="I328" t="s">
        <v>5725</v>
      </c>
      <c r="J328" t="s">
        <v>5540</v>
      </c>
      <c r="K328" t="s">
        <v>924</v>
      </c>
      <c r="L328" t="s">
        <v>1698</v>
      </c>
      <c r="M328" t="s">
        <v>971</v>
      </c>
      <c r="N328">
        <v>272</v>
      </c>
      <c r="O328" s="96">
        <v>45382.877222222225</v>
      </c>
      <c r="P328">
        <v>6.25</v>
      </c>
      <c r="Q328">
        <v>5.665</v>
      </c>
      <c r="R328">
        <v>0.878</v>
      </c>
      <c r="S328">
        <v>2.36</v>
      </c>
      <c r="T328">
        <v>672</v>
      </c>
      <c r="U328">
        <v>0</v>
      </c>
      <c r="V328">
        <v>0.2</v>
      </c>
      <c r="W328">
        <v>789.5</v>
      </c>
      <c r="X328">
        <v>0.68259999999999998</v>
      </c>
      <c r="Y328">
        <v>879</v>
      </c>
      <c r="Z328">
        <v>0.85240000000000005</v>
      </c>
      <c r="AA328">
        <v>703.9</v>
      </c>
      <c r="AB328">
        <v>1295.5</v>
      </c>
      <c r="AC328">
        <v>1044.7</v>
      </c>
      <c r="AD328">
        <v>914.3</v>
      </c>
      <c r="AE328">
        <v>835.6</v>
      </c>
      <c r="AF328">
        <v>797.2</v>
      </c>
      <c r="AG328">
        <v>780.4</v>
      </c>
      <c r="AH328">
        <v>775</v>
      </c>
      <c r="AI328">
        <v>0</v>
      </c>
      <c r="AJ328">
        <v>0</v>
      </c>
      <c r="AK328">
        <v>0</v>
      </c>
      <c r="AL328">
        <v>0</v>
      </c>
      <c r="AM328">
        <v>0</v>
      </c>
      <c r="AN328">
        <v>0</v>
      </c>
      <c r="AO328">
        <v>0</v>
      </c>
      <c r="AP328">
        <v>986.7</v>
      </c>
      <c r="AQ328">
        <v>816.1</v>
      </c>
      <c r="AR328">
        <v>730.5</v>
      </c>
      <c r="AS328">
        <v>679.7</v>
      </c>
      <c r="AT328">
        <v>649.4</v>
      </c>
      <c r="AU328">
        <v>629.5</v>
      </c>
      <c r="AV328">
        <v>602.70000000000005</v>
      </c>
      <c r="AW328">
        <v>0</v>
      </c>
      <c r="AX328">
        <v>0</v>
      </c>
      <c r="AY328">
        <v>0</v>
      </c>
      <c r="AZ328">
        <v>0</v>
      </c>
      <c r="BA328">
        <v>0</v>
      </c>
      <c r="BB328">
        <v>0</v>
      </c>
      <c r="BC328">
        <v>0</v>
      </c>
      <c r="BD328">
        <v>1286.5</v>
      </c>
      <c r="BE328">
        <v>978.6</v>
      </c>
      <c r="BF328">
        <v>822.8</v>
      </c>
      <c r="BG328">
        <v>728.9</v>
      </c>
      <c r="BH328">
        <v>675.5</v>
      </c>
      <c r="BI328">
        <v>632.6</v>
      </c>
      <c r="BJ328">
        <v>544.1</v>
      </c>
      <c r="BK328">
        <v>45.1</v>
      </c>
      <c r="BL328">
        <v>43.6</v>
      </c>
      <c r="BM328">
        <v>43.1</v>
      </c>
      <c r="BN328">
        <v>42.9</v>
      </c>
      <c r="BO328">
        <v>43.9</v>
      </c>
      <c r="BP328">
        <v>44.9</v>
      </c>
      <c r="BQ328">
        <v>49.1</v>
      </c>
      <c r="BR328">
        <v>148</v>
      </c>
      <c r="BS328">
        <v>153.19999999999999</v>
      </c>
      <c r="BT328">
        <v>162.19999999999999</v>
      </c>
      <c r="BU328">
        <v>175.7</v>
      </c>
      <c r="BV328">
        <v>178.8</v>
      </c>
      <c r="BW328">
        <v>179.1</v>
      </c>
      <c r="BX328">
        <v>178.4</v>
      </c>
      <c r="BY328">
        <v>1385.3</v>
      </c>
      <c r="BZ328">
        <v>1146.9000000000001</v>
      </c>
      <c r="CA328">
        <v>1036.9000000000001</v>
      </c>
      <c r="CB328">
        <v>980.2</v>
      </c>
      <c r="CC328">
        <v>960.5</v>
      </c>
      <c r="CD328">
        <v>966.9</v>
      </c>
      <c r="CE328">
        <v>1025.4000000000001</v>
      </c>
      <c r="CF328">
        <v>887.8</v>
      </c>
      <c r="CG328">
        <v>750.2</v>
      </c>
      <c r="CH328">
        <v>685.8</v>
      </c>
      <c r="CI328">
        <v>653.9</v>
      </c>
      <c r="CJ328">
        <v>638.79999999999995</v>
      </c>
      <c r="CK328">
        <v>635.4</v>
      </c>
      <c r="CL328">
        <v>643.9</v>
      </c>
      <c r="CM328">
        <v>829.3</v>
      </c>
      <c r="CN328">
        <v>713.4</v>
      </c>
      <c r="CO328">
        <v>660</v>
      </c>
      <c r="CP328">
        <v>630.4</v>
      </c>
      <c r="CQ328">
        <v>610.70000000000005</v>
      </c>
      <c r="CR328">
        <v>601.79999999999995</v>
      </c>
      <c r="CS328">
        <v>599.5</v>
      </c>
      <c r="CT328">
        <v>796.2</v>
      </c>
      <c r="CU328">
        <v>689.3</v>
      </c>
      <c r="CV328">
        <v>639.79999999999995</v>
      </c>
      <c r="CW328">
        <v>606.29999999999995</v>
      </c>
      <c r="CX328">
        <v>578.5</v>
      </c>
      <c r="CY328">
        <v>558.29999999999995</v>
      </c>
      <c r="CZ328">
        <v>540.6</v>
      </c>
      <c r="DA328">
        <v>764.3</v>
      </c>
      <c r="DB328">
        <v>656.7</v>
      </c>
      <c r="DC328">
        <v>605.70000000000005</v>
      </c>
      <c r="DD328">
        <v>570.5</v>
      </c>
      <c r="DE328">
        <v>552.5</v>
      </c>
      <c r="DF328">
        <v>539.1</v>
      </c>
      <c r="DG328">
        <v>495</v>
      </c>
      <c r="DH328">
        <v>761.2</v>
      </c>
      <c r="DI328">
        <v>653.29999999999995</v>
      </c>
      <c r="DJ328">
        <v>599.6</v>
      </c>
      <c r="DK328">
        <v>555.6</v>
      </c>
      <c r="DL328">
        <v>515.20000000000005</v>
      </c>
      <c r="DM328">
        <v>479.3</v>
      </c>
      <c r="DN328">
        <v>430.7</v>
      </c>
      <c r="DO328">
        <v>786.7</v>
      </c>
      <c r="DP328">
        <v>666.4</v>
      </c>
      <c r="DQ328">
        <v>610</v>
      </c>
      <c r="DR328">
        <v>566.20000000000005</v>
      </c>
      <c r="DS328">
        <v>525.1</v>
      </c>
      <c r="DT328">
        <v>479.8</v>
      </c>
      <c r="DU328">
        <v>371.8</v>
      </c>
      <c r="DV328">
        <v>883.5</v>
      </c>
      <c r="DW328">
        <v>726.9</v>
      </c>
      <c r="DX328">
        <v>641</v>
      </c>
      <c r="DY328">
        <v>594.70000000000005</v>
      </c>
      <c r="DZ328">
        <v>554.29999999999995</v>
      </c>
      <c r="EA328">
        <v>514.1</v>
      </c>
      <c r="EB328">
        <v>406.9</v>
      </c>
      <c r="EC328">
        <v>1044.2</v>
      </c>
      <c r="ED328">
        <v>818.9</v>
      </c>
      <c r="EE328">
        <v>697.8</v>
      </c>
      <c r="EF328">
        <v>631</v>
      </c>
      <c r="EG328">
        <v>588.70000000000005</v>
      </c>
      <c r="EH328">
        <v>551.29999999999995</v>
      </c>
      <c r="EI328">
        <v>472.9</v>
      </c>
      <c r="EJ328">
        <v>1205.7</v>
      </c>
      <c r="EK328">
        <v>942.6</v>
      </c>
      <c r="EL328">
        <v>791.7</v>
      </c>
      <c r="EM328">
        <v>691.1</v>
      </c>
      <c r="EN328">
        <v>633.9</v>
      </c>
      <c r="EO328">
        <v>594</v>
      </c>
      <c r="EP328">
        <v>524.5</v>
      </c>
      <c r="EQ328">
        <v>0.66559999999999997</v>
      </c>
      <c r="ER328">
        <v>0.85660000000000003</v>
      </c>
      <c r="ES328">
        <v>1.2056</v>
      </c>
      <c r="ET328">
        <v>0.6502</v>
      </c>
      <c r="EU328">
        <v>0.88100000000000001</v>
      </c>
      <c r="EV328">
        <v>1.0113000000000001</v>
      </c>
      <c r="EW328">
        <v>0</v>
      </c>
      <c r="EX328">
        <v>0</v>
      </c>
      <c r="EY328">
        <v>2024</v>
      </c>
      <c r="EZ328">
        <v>0.98760000000000003</v>
      </c>
      <c r="FA328">
        <v>607.5</v>
      </c>
      <c r="FB328" t="s">
        <v>6983</v>
      </c>
      <c r="FC328">
        <v>9.2569999999999997</v>
      </c>
      <c r="FD328">
        <v>7346</v>
      </c>
      <c r="FE328">
        <v>28.4</v>
      </c>
      <c r="FF328">
        <v>41.1</v>
      </c>
      <c r="FG328">
        <v>34.5</v>
      </c>
      <c r="FH328">
        <v>91.3</v>
      </c>
      <c r="FI328">
        <v>0</v>
      </c>
      <c r="FJ328">
        <v>716.2</v>
      </c>
      <c r="FK328">
        <v>554.5</v>
      </c>
      <c r="FL328">
        <v>497.7</v>
      </c>
      <c r="FM328">
        <v>922.8</v>
      </c>
      <c r="FN328">
        <v>681</v>
      </c>
      <c r="FO328">
        <v>593.29999999999995</v>
      </c>
      <c r="FP328">
        <v>603.79999999999995</v>
      </c>
      <c r="FQ328">
        <v>566.9</v>
      </c>
      <c r="FR328">
        <v>0.99370000000000003</v>
      </c>
      <c r="FS328">
        <v>1.0583</v>
      </c>
      <c r="FT328">
        <v>558.6</v>
      </c>
      <c r="FU328">
        <v>469.4</v>
      </c>
      <c r="FV328">
        <v>447</v>
      </c>
      <c r="FW328">
        <v>39.9</v>
      </c>
      <c r="FX328">
        <v>178.1</v>
      </c>
      <c r="FY328">
        <v>702.5</v>
      </c>
      <c r="FZ328">
        <v>487</v>
      </c>
      <c r="GA328">
        <v>471.6</v>
      </c>
      <c r="GB328">
        <v>444.3</v>
      </c>
      <c r="GC328">
        <v>419.9</v>
      </c>
      <c r="GD328">
        <v>408.6</v>
      </c>
      <c r="GE328">
        <v>381.3</v>
      </c>
      <c r="GF328">
        <v>357.1</v>
      </c>
      <c r="GG328">
        <v>381.2</v>
      </c>
      <c r="GH328">
        <v>414.8</v>
      </c>
    </row>
    <row r="329" spans="1:190" x14ac:dyDescent="0.25">
      <c r="A329" t="s">
        <v>5672</v>
      </c>
      <c r="B329" t="s">
        <v>6455</v>
      </c>
      <c r="C329" t="s">
        <v>6456</v>
      </c>
      <c r="D329" t="s">
        <v>197</v>
      </c>
      <c r="E329" t="s">
        <v>1142</v>
      </c>
      <c r="F329" t="s">
        <v>1143</v>
      </c>
      <c r="G329" t="s">
        <v>7230</v>
      </c>
      <c r="H329">
        <v>1994</v>
      </c>
      <c r="I329" t="s">
        <v>5540</v>
      </c>
      <c r="J329" t="s">
        <v>5540</v>
      </c>
      <c r="K329" t="s">
        <v>924</v>
      </c>
      <c r="L329" t="s">
        <v>1698</v>
      </c>
      <c r="M329" t="s">
        <v>971</v>
      </c>
      <c r="N329">
        <v>268</v>
      </c>
      <c r="O329" s="96">
        <v>45382.874907407408</v>
      </c>
      <c r="P329">
        <v>6.25</v>
      </c>
      <c r="Q329">
        <v>5.6909999999999998</v>
      </c>
      <c r="R329">
        <v>0.88300000000000001</v>
      </c>
      <c r="S329">
        <v>2.36</v>
      </c>
      <c r="T329">
        <v>702</v>
      </c>
      <c r="U329">
        <v>0</v>
      </c>
      <c r="V329">
        <v>0.23</v>
      </c>
      <c r="W329">
        <v>797.4</v>
      </c>
      <c r="X329">
        <v>0.67630000000000001</v>
      </c>
      <c r="Y329">
        <v>887.1</v>
      </c>
      <c r="Z329">
        <v>0.84450000000000003</v>
      </c>
      <c r="AA329">
        <v>710.5</v>
      </c>
      <c r="AB329">
        <v>1313.4</v>
      </c>
      <c r="AC329">
        <v>1058.3</v>
      </c>
      <c r="AD329">
        <v>924.3</v>
      </c>
      <c r="AE329">
        <v>843</v>
      </c>
      <c r="AF329">
        <v>801.7</v>
      </c>
      <c r="AG329">
        <v>784.7</v>
      </c>
      <c r="AH329">
        <v>781.1</v>
      </c>
      <c r="AI329">
        <v>0</v>
      </c>
      <c r="AJ329">
        <v>0</v>
      </c>
      <c r="AK329">
        <v>0</v>
      </c>
      <c r="AL329">
        <v>0</v>
      </c>
      <c r="AM329">
        <v>0</v>
      </c>
      <c r="AN329">
        <v>0</v>
      </c>
      <c r="AO329">
        <v>0</v>
      </c>
      <c r="AP329">
        <v>999.5</v>
      </c>
      <c r="AQ329">
        <v>825.2</v>
      </c>
      <c r="AR329">
        <v>737.5</v>
      </c>
      <c r="AS329">
        <v>685.5</v>
      </c>
      <c r="AT329">
        <v>654.20000000000005</v>
      </c>
      <c r="AU329">
        <v>634.6</v>
      </c>
      <c r="AV329">
        <v>610</v>
      </c>
      <c r="AW329">
        <v>0</v>
      </c>
      <c r="AX329">
        <v>0</v>
      </c>
      <c r="AY329">
        <v>0</v>
      </c>
      <c r="AZ329">
        <v>0</v>
      </c>
      <c r="BA329">
        <v>0</v>
      </c>
      <c r="BB329">
        <v>0</v>
      </c>
      <c r="BC329">
        <v>0</v>
      </c>
      <c r="BD329">
        <v>1304.0999999999999</v>
      </c>
      <c r="BE329">
        <v>990.7</v>
      </c>
      <c r="BF329">
        <v>831.3</v>
      </c>
      <c r="BG329">
        <v>735.2</v>
      </c>
      <c r="BH329">
        <v>680.4</v>
      </c>
      <c r="BI329">
        <v>638.20000000000005</v>
      </c>
      <c r="BJ329">
        <v>551.9</v>
      </c>
      <c r="BK329">
        <v>45.4</v>
      </c>
      <c r="BL329">
        <v>43.8</v>
      </c>
      <c r="BM329">
        <v>43.1</v>
      </c>
      <c r="BN329">
        <v>43</v>
      </c>
      <c r="BO329">
        <v>43.9</v>
      </c>
      <c r="BP329">
        <v>44.9</v>
      </c>
      <c r="BQ329">
        <v>49.2</v>
      </c>
      <c r="BR329">
        <v>147.9</v>
      </c>
      <c r="BS329">
        <v>153</v>
      </c>
      <c r="BT329">
        <v>162.19999999999999</v>
      </c>
      <c r="BU329">
        <v>174.8</v>
      </c>
      <c r="BV329">
        <v>178.8</v>
      </c>
      <c r="BW329">
        <v>179.3</v>
      </c>
      <c r="BX329">
        <v>178.8</v>
      </c>
      <c r="BY329">
        <v>1406.7</v>
      </c>
      <c r="BZ329">
        <v>1163.4000000000001</v>
      </c>
      <c r="CA329">
        <v>1048.7</v>
      </c>
      <c r="CB329">
        <v>988.5</v>
      </c>
      <c r="CC329">
        <v>964.4</v>
      </c>
      <c r="CD329">
        <v>970.2</v>
      </c>
      <c r="CE329">
        <v>1031.4000000000001</v>
      </c>
      <c r="CF329">
        <v>898.8</v>
      </c>
      <c r="CG329">
        <v>757.7</v>
      </c>
      <c r="CH329">
        <v>691.4</v>
      </c>
      <c r="CI329">
        <v>658.3</v>
      </c>
      <c r="CJ329">
        <v>641.6</v>
      </c>
      <c r="CK329">
        <v>637.79999999999995</v>
      </c>
      <c r="CL329">
        <v>647</v>
      </c>
      <c r="CM329">
        <v>839.7</v>
      </c>
      <c r="CN329">
        <v>720</v>
      </c>
      <c r="CO329">
        <v>665</v>
      </c>
      <c r="CP329">
        <v>634.79999999999995</v>
      </c>
      <c r="CQ329">
        <v>614.79999999999995</v>
      </c>
      <c r="CR329">
        <v>605</v>
      </c>
      <c r="CS329">
        <v>602.9</v>
      </c>
      <c r="CT329">
        <v>805.9</v>
      </c>
      <c r="CU329">
        <v>695.3</v>
      </c>
      <c r="CV329">
        <v>644</v>
      </c>
      <c r="CW329">
        <v>611.4</v>
      </c>
      <c r="CX329">
        <v>583.79999999999995</v>
      </c>
      <c r="CY329">
        <v>563</v>
      </c>
      <c r="CZ329">
        <v>544.6</v>
      </c>
      <c r="DA329">
        <v>772.1</v>
      </c>
      <c r="DB329">
        <v>661.4</v>
      </c>
      <c r="DC329">
        <v>610.20000000000005</v>
      </c>
      <c r="DD329">
        <v>574.29999999999995</v>
      </c>
      <c r="DE329">
        <v>554.9</v>
      </c>
      <c r="DF329">
        <v>542.70000000000005</v>
      </c>
      <c r="DG329">
        <v>501.7</v>
      </c>
      <c r="DH329">
        <v>769.7</v>
      </c>
      <c r="DI329">
        <v>658.6</v>
      </c>
      <c r="DJ329">
        <v>605.1</v>
      </c>
      <c r="DK329">
        <v>561.5</v>
      </c>
      <c r="DL329">
        <v>522.5</v>
      </c>
      <c r="DM329">
        <v>486.1</v>
      </c>
      <c r="DN329">
        <v>437.5</v>
      </c>
      <c r="DO329">
        <v>795.8</v>
      </c>
      <c r="DP329">
        <v>672.4</v>
      </c>
      <c r="DQ329">
        <v>615.4</v>
      </c>
      <c r="DR329">
        <v>572.4</v>
      </c>
      <c r="DS329">
        <v>533.20000000000005</v>
      </c>
      <c r="DT329">
        <v>490.6</v>
      </c>
      <c r="DU329">
        <v>385.5</v>
      </c>
      <c r="DV329">
        <v>894.4</v>
      </c>
      <c r="DW329">
        <v>734.9</v>
      </c>
      <c r="DX329">
        <v>647.1</v>
      </c>
      <c r="DY329">
        <v>600.9</v>
      </c>
      <c r="DZ329">
        <v>561</v>
      </c>
      <c r="EA329">
        <v>522.79999999999995</v>
      </c>
      <c r="EB329">
        <v>423.4</v>
      </c>
      <c r="EC329">
        <v>1056.7</v>
      </c>
      <c r="ED329">
        <v>827.8</v>
      </c>
      <c r="EE329">
        <v>704.5</v>
      </c>
      <c r="EF329">
        <v>636.6</v>
      </c>
      <c r="EG329">
        <v>594.6</v>
      </c>
      <c r="EH329">
        <v>557.79999999999995</v>
      </c>
      <c r="EI329">
        <v>482.8</v>
      </c>
      <c r="EJ329">
        <v>1220.0999999999999</v>
      </c>
      <c r="EK329">
        <v>953.1</v>
      </c>
      <c r="EL329">
        <v>799.9</v>
      </c>
      <c r="EM329">
        <v>697.6</v>
      </c>
      <c r="EN329">
        <v>639</v>
      </c>
      <c r="EO329">
        <v>599.20000000000005</v>
      </c>
      <c r="EP329">
        <v>530.9</v>
      </c>
      <c r="EQ329">
        <v>0.65759999999999996</v>
      </c>
      <c r="ER329">
        <v>0.84909999999999997</v>
      </c>
      <c r="ES329">
        <v>1.0333000000000001</v>
      </c>
      <c r="ET329">
        <v>0.53480000000000005</v>
      </c>
      <c r="EU329">
        <v>0.7248</v>
      </c>
      <c r="EV329">
        <v>0.83240000000000003</v>
      </c>
      <c r="EW329">
        <v>0</v>
      </c>
      <c r="EX329">
        <v>0</v>
      </c>
      <c r="EY329">
        <v>2024</v>
      </c>
      <c r="EZ329">
        <v>0.81879999999999997</v>
      </c>
      <c r="FA329">
        <v>732.8</v>
      </c>
      <c r="FB329" t="s">
        <v>6340</v>
      </c>
      <c r="FC329">
        <v>5.4909999999999997</v>
      </c>
      <c r="FD329">
        <v>774</v>
      </c>
      <c r="FE329">
        <v>8.6999999999999993</v>
      </c>
      <c r="FF329">
        <v>12.2</v>
      </c>
      <c r="FG329">
        <v>7.1</v>
      </c>
      <c r="FH329">
        <v>25.2</v>
      </c>
      <c r="FI329">
        <v>0</v>
      </c>
      <c r="FJ329">
        <v>876</v>
      </c>
      <c r="FK329">
        <v>673.5</v>
      </c>
      <c r="FL329">
        <v>580.70000000000005</v>
      </c>
      <c r="FM329">
        <v>1121.9000000000001</v>
      </c>
      <c r="FN329">
        <v>827.8</v>
      </c>
      <c r="FO329">
        <v>720.8</v>
      </c>
      <c r="FP329">
        <v>744.5</v>
      </c>
      <c r="FQ329">
        <v>673.8</v>
      </c>
      <c r="FR329">
        <v>0.80589999999999995</v>
      </c>
      <c r="FS329">
        <v>0.89039999999999997</v>
      </c>
      <c r="FT329">
        <v>633.29999999999995</v>
      </c>
      <c r="FU329">
        <v>505.8</v>
      </c>
      <c r="FV329">
        <v>465.9</v>
      </c>
      <c r="FW329">
        <v>43.5</v>
      </c>
      <c r="FX329">
        <v>140.1</v>
      </c>
      <c r="FY329">
        <v>917.5</v>
      </c>
      <c r="FZ329">
        <v>609.29999999999995</v>
      </c>
      <c r="GA329">
        <v>568.70000000000005</v>
      </c>
      <c r="GB329">
        <v>503</v>
      </c>
      <c r="GC329">
        <v>436.7</v>
      </c>
      <c r="GD329">
        <v>346.2</v>
      </c>
      <c r="GE329">
        <v>318</v>
      </c>
      <c r="GF329">
        <v>270</v>
      </c>
      <c r="GG329">
        <v>302.3</v>
      </c>
      <c r="GH329">
        <v>349.1</v>
      </c>
    </row>
    <row r="330" spans="1:190" x14ac:dyDescent="0.25">
      <c r="A330" t="s">
        <v>5540</v>
      </c>
      <c r="B330" t="s">
        <v>6719</v>
      </c>
      <c r="C330" t="s">
        <v>6720</v>
      </c>
      <c r="D330" t="s">
        <v>6721</v>
      </c>
      <c r="E330" t="s">
        <v>6722</v>
      </c>
      <c r="F330" t="s">
        <v>6723</v>
      </c>
      <c r="G330" t="s">
        <v>6724</v>
      </c>
      <c r="H330">
        <v>1991</v>
      </c>
      <c r="I330" t="s">
        <v>5540</v>
      </c>
      <c r="J330" t="s">
        <v>5540</v>
      </c>
      <c r="K330" t="s">
        <v>924</v>
      </c>
      <c r="L330" t="s">
        <v>1698</v>
      </c>
      <c r="M330" t="s">
        <v>1782</v>
      </c>
      <c r="N330">
        <v>320</v>
      </c>
      <c r="O330" s="96">
        <v>45382.872314814813</v>
      </c>
      <c r="P330">
        <v>10.5</v>
      </c>
      <c r="Q330">
        <v>9.3450000000000006</v>
      </c>
      <c r="R330">
        <v>1.6</v>
      </c>
      <c r="S330">
        <v>2.2000000000000002</v>
      </c>
      <c r="T330">
        <v>1993</v>
      </c>
      <c r="U330">
        <v>0</v>
      </c>
      <c r="V330">
        <v>0.26</v>
      </c>
      <c r="W330">
        <v>601.70000000000005</v>
      </c>
      <c r="X330">
        <v>0.88</v>
      </c>
      <c r="Y330">
        <v>681.8</v>
      </c>
      <c r="Z330">
        <v>1.1048</v>
      </c>
      <c r="AA330">
        <v>543.1</v>
      </c>
      <c r="AB330">
        <v>948.2</v>
      </c>
      <c r="AC330">
        <v>786.4</v>
      </c>
      <c r="AD330">
        <v>704.1</v>
      </c>
      <c r="AE330">
        <v>662</v>
      </c>
      <c r="AF330">
        <v>636.6</v>
      </c>
      <c r="AG330">
        <v>610.6</v>
      </c>
      <c r="AH330">
        <v>559.9</v>
      </c>
      <c r="AI330">
        <v>0</v>
      </c>
      <c r="AJ330">
        <v>0</v>
      </c>
      <c r="AK330">
        <v>0</v>
      </c>
      <c r="AL330">
        <v>0</v>
      </c>
      <c r="AM330">
        <v>0</v>
      </c>
      <c r="AN330">
        <v>0</v>
      </c>
      <c r="AO330">
        <v>0</v>
      </c>
      <c r="AP330">
        <v>715.4</v>
      </c>
      <c r="AQ330">
        <v>611.6</v>
      </c>
      <c r="AR330">
        <v>561</v>
      </c>
      <c r="AS330">
        <v>532.1</v>
      </c>
      <c r="AT330">
        <v>511.7</v>
      </c>
      <c r="AU330">
        <v>491.6</v>
      </c>
      <c r="AV330">
        <v>456.7</v>
      </c>
      <c r="AW330">
        <v>0</v>
      </c>
      <c r="AX330">
        <v>0</v>
      </c>
      <c r="AY330">
        <v>0</v>
      </c>
      <c r="AZ330">
        <v>0</v>
      </c>
      <c r="BA330">
        <v>0</v>
      </c>
      <c r="BB330">
        <v>0</v>
      </c>
      <c r="BC330">
        <v>0</v>
      </c>
      <c r="BD330">
        <v>953.3</v>
      </c>
      <c r="BE330">
        <v>739.1</v>
      </c>
      <c r="BF330">
        <v>633.20000000000005</v>
      </c>
      <c r="BG330">
        <v>570.5</v>
      </c>
      <c r="BH330">
        <v>532.4</v>
      </c>
      <c r="BI330">
        <v>495.2</v>
      </c>
      <c r="BJ330">
        <v>430.5</v>
      </c>
      <c r="BK330">
        <v>42.9</v>
      </c>
      <c r="BL330">
        <v>41</v>
      </c>
      <c r="BM330">
        <v>40</v>
      </c>
      <c r="BN330">
        <v>39.6</v>
      </c>
      <c r="BO330">
        <v>39.299999999999997</v>
      </c>
      <c r="BP330">
        <v>39.1</v>
      </c>
      <c r="BQ330">
        <v>39.700000000000003</v>
      </c>
      <c r="BR330">
        <v>140.6</v>
      </c>
      <c r="BS330">
        <v>144</v>
      </c>
      <c r="BT330">
        <v>148.69999999999999</v>
      </c>
      <c r="BU330">
        <v>150.1</v>
      </c>
      <c r="BV330">
        <v>148.19999999999999</v>
      </c>
      <c r="BW330">
        <v>145.6</v>
      </c>
      <c r="BX330">
        <v>144</v>
      </c>
      <c r="BY330">
        <v>896.7</v>
      </c>
      <c r="BZ330">
        <v>799.3</v>
      </c>
      <c r="CA330">
        <v>759.4</v>
      </c>
      <c r="CB330">
        <v>740.8</v>
      </c>
      <c r="CC330">
        <v>730.3</v>
      </c>
      <c r="CD330">
        <v>720.2</v>
      </c>
      <c r="CE330">
        <v>713.7</v>
      </c>
      <c r="CF330">
        <v>587.4</v>
      </c>
      <c r="CG330">
        <v>539.4</v>
      </c>
      <c r="CH330">
        <v>521.6</v>
      </c>
      <c r="CI330">
        <v>513.29999999999995</v>
      </c>
      <c r="CJ330">
        <v>507.5</v>
      </c>
      <c r="CK330">
        <v>501.7</v>
      </c>
      <c r="CL330">
        <v>495.5</v>
      </c>
      <c r="CM330">
        <v>555.1</v>
      </c>
      <c r="CN330">
        <v>517.9</v>
      </c>
      <c r="CO330">
        <v>503.3</v>
      </c>
      <c r="CP330">
        <v>495.6</v>
      </c>
      <c r="CQ330">
        <v>489</v>
      </c>
      <c r="CR330">
        <v>482.3</v>
      </c>
      <c r="CS330">
        <v>474.5</v>
      </c>
      <c r="CT330">
        <v>532.5</v>
      </c>
      <c r="CU330">
        <v>498.2</v>
      </c>
      <c r="CV330">
        <v>481.7</v>
      </c>
      <c r="CW330">
        <v>471.1</v>
      </c>
      <c r="CX330">
        <v>461.6</v>
      </c>
      <c r="CY330">
        <v>451.9</v>
      </c>
      <c r="CZ330">
        <v>438.4</v>
      </c>
      <c r="DA330">
        <v>533.9</v>
      </c>
      <c r="DB330">
        <v>491.8</v>
      </c>
      <c r="DC330">
        <v>467.9</v>
      </c>
      <c r="DD330">
        <v>450.8</v>
      </c>
      <c r="DE330">
        <v>438.9</v>
      </c>
      <c r="DF330">
        <v>425.6</v>
      </c>
      <c r="DG330">
        <v>402.3</v>
      </c>
      <c r="DH330">
        <v>575.20000000000005</v>
      </c>
      <c r="DI330">
        <v>508.5</v>
      </c>
      <c r="DJ330">
        <v>471.6</v>
      </c>
      <c r="DK330">
        <v>442.1</v>
      </c>
      <c r="DL330">
        <v>418.5</v>
      </c>
      <c r="DM330">
        <v>399.3</v>
      </c>
      <c r="DN330">
        <v>372.9</v>
      </c>
      <c r="DO330">
        <v>627.79999999999995</v>
      </c>
      <c r="DP330">
        <v>519.4</v>
      </c>
      <c r="DQ330">
        <v>473.8</v>
      </c>
      <c r="DR330">
        <v>437.1</v>
      </c>
      <c r="DS330">
        <v>405.6</v>
      </c>
      <c r="DT330">
        <v>378.4</v>
      </c>
      <c r="DU330">
        <v>336.9</v>
      </c>
      <c r="DV330">
        <v>717.1</v>
      </c>
      <c r="DW330">
        <v>566.20000000000005</v>
      </c>
      <c r="DX330">
        <v>499.8</v>
      </c>
      <c r="DY330">
        <v>458.1</v>
      </c>
      <c r="DZ330">
        <v>418.6</v>
      </c>
      <c r="EA330">
        <v>379.3</v>
      </c>
      <c r="EB330">
        <v>312</v>
      </c>
      <c r="EC330">
        <v>865.7</v>
      </c>
      <c r="ED330">
        <v>669.9</v>
      </c>
      <c r="EE330">
        <v>561.9</v>
      </c>
      <c r="EF330">
        <v>505.1</v>
      </c>
      <c r="EG330">
        <v>470.1</v>
      </c>
      <c r="EH330">
        <v>433.9</v>
      </c>
      <c r="EI330">
        <v>351.7</v>
      </c>
      <c r="EJ330">
        <v>999.6</v>
      </c>
      <c r="EK330">
        <v>773.6</v>
      </c>
      <c r="EL330">
        <v>648.79999999999995</v>
      </c>
      <c r="EM330">
        <v>583.29999999999995</v>
      </c>
      <c r="EN330">
        <v>542.9</v>
      </c>
      <c r="EO330">
        <v>501.1</v>
      </c>
      <c r="EP330">
        <v>406.1</v>
      </c>
      <c r="EQ330">
        <v>0.90429999999999999</v>
      </c>
      <c r="ER330">
        <v>1.1045</v>
      </c>
      <c r="ES330">
        <v>0.93379999999999996</v>
      </c>
      <c r="ET330">
        <v>0.50119999999999998</v>
      </c>
      <c r="EU330">
        <v>0.68140000000000001</v>
      </c>
      <c r="EV330">
        <v>0.78739999999999999</v>
      </c>
      <c r="EW330">
        <v>0</v>
      </c>
      <c r="EX330">
        <v>0</v>
      </c>
      <c r="EY330">
        <v>2024</v>
      </c>
      <c r="EZ330">
        <v>0.7621</v>
      </c>
      <c r="FA330">
        <v>787.3</v>
      </c>
      <c r="FB330" t="s">
        <v>6031</v>
      </c>
      <c r="FC330">
        <v>5.5060000000000002</v>
      </c>
      <c r="FD330">
        <v>2692</v>
      </c>
      <c r="FE330">
        <v>15.7</v>
      </c>
      <c r="FF330">
        <v>16.899999999999999</v>
      </c>
      <c r="FG330">
        <v>14.6</v>
      </c>
      <c r="FH330">
        <v>31.4</v>
      </c>
      <c r="FI330">
        <v>0</v>
      </c>
      <c r="FJ330">
        <v>935.5</v>
      </c>
      <c r="FK330">
        <v>719.9</v>
      </c>
      <c r="FL330">
        <v>642.5</v>
      </c>
      <c r="FM330">
        <v>1197.0999999999999</v>
      </c>
      <c r="FN330">
        <v>880.5</v>
      </c>
      <c r="FO330">
        <v>762</v>
      </c>
      <c r="FP330">
        <v>788</v>
      </c>
      <c r="FQ330">
        <v>729.7</v>
      </c>
      <c r="FR330">
        <v>0.76139999999999997</v>
      </c>
      <c r="FS330">
        <v>0.82230000000000003</v>
      </c>
      <c r="FT330">
        <v>722.4</v>
      </c>
      <c r="FU330">
        <v>608</v>
      </c>
      <c r="FV330">
        <v>576.70000000000005</v>
      </c>
      <c r="FW330">
        <v>41.4</v>
      </c>
      <c r="FX330">
        <v>179</v>
      </c>
      <c r="FY330">
        <v>910.3</v>
      </c>
      <c r="FZ330">
        <v>623.79999999999995</v>
      </c>
      <c r="GA330">
        <v>602.20000000000005</v>
      </c>
      <c r="GB330">
        <v>571</v>
      </c>
      <c r="GC330">
        <v>544.4</v>
      </c>
      <c r="GD330">
        <v>513.4</v>
      </c>
      <c r="GE330">
        <v>488.5</v>
      </c>
      <c r="GF330">
        <v>484.9</v>
      </c>
      <c r="GG330">
        <v>506.8</v>
      </c>
      <c r="GH330">
        <v>534.5</v>
      </c>
    </row>
    <row r="331" spans="1:190" x14ac:dyDescent="0.25">
      <c r="A331" t="s">
        <v>5584</v>
      </c>
      <c r="B331" t="s">
        <v>6667</v>
      </c>
      <c r="C331" t="s">
        <v>23</v>
      </c>
      <c r="D331" t="s">
        <v>809</v>
      </c>
      <c r="E331" t="s">
        <v>810</v>
      </c>
      <c r="F331" t="s">
        <v>811</v>
      </c>
      <c r="G331" t="s">
        <v>812</v>
      </c>
      <c r="H331">
        <v>1970</v>
      </c>
      <c r="I331" t="s">
        <v>5540</v>
      </c>
      <c r="J331" t="s">
        <v>5540</v>
      </c>
      <c r="K331" t="s">
        <v>924</v>
      </c>
      <c r="L331" t="s">
        <v>1698</v>
      </c>
      <c r="M331" t="s">
        <v>1781</v>
      </c>
      <c r="N331">
        <v>587</v>
      </c>
      <c r="O331" s="96">
        <v>45382.869456018518</v>
      </c>
      <c r="P331">
        <v>10.73</v>
      </c>
      <c r="Q331">
        <v>9.0760000000000005</v>
      </c>
      <c r="R331">
        <v>1.3939999999999999</v>
      </c>
      <c r="S331">
        <v>3.16</v>
      </c>
      <c r="T331">
        <v>6869</v>
      </c>
      <c r="U331">
        <v>0</v>
      </c>
      <c r="V331">
        <v>0.64</v>
      </c>
      <c r="W331">
        <v>736.1</v>
      </c>
      <c r="X331">
        <v>0.73950000000000005</v>
      </c>
      <c r="Y331">
        <v>811.4</v>
      </c>
      <c r="Z331">
        <v>0.9244</v>
      </c>
      <c r="AA331">
        <v>649.1</v>
      </c>
      <c r="AB331">
        <v>1265.8</v>
      </c>
      <c r="AC331">
        <v>1003.8</v>
      </c>
      <c r="AD331">
        <v>860.7</v>
      </c>
      <c r="AE331">
        <v>770.7</v>
      </c>
      <c r="AF331">
        <v>717.9</v>
      </c>
      <c r="AG331">
        <v>683.3</v>
      </c>
      <c r="AH331">
        <v>649.4</v>
      </c>
      <c r="AI331">
        <v>0</v>
      </c>
      <c r="AJ331">
        <v>0</v>
      </c>
      <c r="AK331">
        <v>0</v>
      </c>
      <c r="AL331">
        <v>0</v>
      </c>
      <c r="AM331">
        <v>0</v>
      </c>
      <c r="AN331">
        <v>0</v>
      </c>
      <c r="AO331">
        <v>0</v>
      </c>
      <c r="AP331">
        <v>965.1</v>
      </c>
      <c r="AQ331">
        <v>778.1</v>
      </c>
      <c r="AR331">
        <v>677.6</v>
      </c>
      <c r="AS331">
        <v>619.79999999999995</v>
      </c>
      <c r="AT331">
        <v>587.70000000000005</v>
      </c>
      <c r="AU331">
        <v>567.70000000000005</v>
      </c>
      <c r="AV331">
        <v>544.70000000000005</v>
      </c>
      <c r="AW331">
        <v>0</v>
      </c>
      <c r="AX331">
        <v>0</v>
      </c>
      <c r="AY331">
        <v>0</v>
      </c>
      <c r="AZ331">
        <v>0</v>
      </c>
      <c r="BA331">
        <v>0</v>
      </c>
      <c r="BB331">
        <v>0</v>
      </c>
      <c r="BC331">
        <v>0</v>
      </c>
      <c r="BD331">
        <v>1259.4000000000001</v>
      </c>
      <c r="BE331">
        <v>939.9</v>
      </c>
      <c r="BF331">
        <v>769.3</v>
      </c>
      <c r="BG331">
        <v>665.1</v>
      </c>
      <c r="BH331">
        <v>610.79999999999995</v>
      </c>
      <c r="BI331">
        <v>572.70000000000005</v>
      </c>
      <c r="BJ331">
        <v>518.4</v>
      </c>
      <c r="BK331">
        <v>46.6</v>
      </c>
      <c r="BL331">
        <v>44.8</v>
      </c>
      <c r="BM331">
        <v>44.3</v>
      </c>
      <c r="BN331">
        <v>43.6</v>
      </c>
      <c r="BO331">
        <v>43.2</v>
      </c>
      <c r="BP331">
        <v>42.7</v>
      </c>
      <c r="BQ331">
        <v>42.5</v>
      </c>
      <c r="BR331">
        <v>146.6</v>
      </c>
      <c r="BS331">
        <v>149.80000000000001</v>
      </c>
      <c r="BT331">
        <v>150.69999999999999</v>
      </c>
      <c r="BU331">
        <v>155.9</v>
      </c>
      <c r="BV331">
        <v>164.2</v>
      </c>
      <c r="BW331">
        <v>175.4</v>
      </c>
      <c r="BX331">
        <v>179</v>
      </c>
      <c r="BY331">
        <v>1330</v>
      </c>
      <c r="BZ331">
        <v>1080.5</v>
      </c>
      <c r="CA331">
        <v>953.1</v>
      </c>
      <c r="CB331">
        <v>874.3</v>
      </c>
      <c r="CC331">
        <v>833.6</v>
      </c>
      <c r="CD331">
        <v>811.5</v>
      </c>
      <c r="CE331">
        <v>794.1</v>
      </c>
      <c r="CF331">
        <v>843.4</v>
      </c>
      <c r="CG331">
        <v>697.6</v>
      </c>
      <c r="CH331">
        <v>622.1</v>
      </c>
      <c r="CI331">
        <v>579.4</v>
      </c>
      <c r="CJ331">
        <v>557.6</v>
      </c>
      <c r="CK331">
        <v>547.5</v>
      </c>
      <c r="CL331">
        <v>538</v>
      </c>
      <c r="CM331">
        <v>782.6</v>
      </c>
      <c r="CN331">
        <v>657.6</v>
      </c>
      <c r="CO331">
        <v>592.29999999999995</v>
      </c>
      <c r="CP331">
        <v>557.9</v>
      </c>
      <c r="CQ331">
        <v>539.4</v>
      </c>
      <c r="CR331">
        <v>529.6</v>
      </c>
      <c r="CS331">
        <v>520.4</v>
      </c>
      <c r="CT331">
        <v>750.2</v>
      </c>
      <c r="CU331">
        <v>633.5</v>
      </c>
      <c r="CV331">
        <v>571.5</v>
      </c>
      <c r="CW331">
        <v>540.1</v>
      </c>
      <c r="CX331">
        <v>522.5</v>
      </c>
      <c r="CY331">
        <v>511.4</v>
      </c>
      <c r="CZ331">
        <v>499.4</v>
      </c>
      <c r="DA331">
        <v>762.3</v>
      </c>
      <c r="DB331">
        <v>637.6</v>
      </c>
      <c r="DC331">
        <v>569.6</v>
      </c>
      <c r="DD331">
        <v>534</v>
      </c>
      <c r="DE331">
        <v>516.20000000000005</v>
      </c>
      <c r="DF331">
        <v>503.2</v>
      </c>
      <c r="DG331">
        <v>485.2</v>
      </c>
      <c r="DH331">
        <v>765.7</v>
      </c>
      <c r="DI331">
        <v>624</v>
      </c>
      <c r="DJ331">
        <v>551.9</v>
      </c>
      <c r="DK331">
        <v>518.5</v>
      </c>
      <c r="DL331">
        <v>499.2</v>
      </c>
      <c r="DM331">
        <v>484.9</v>
      </c>
      <c r="DN331">
        <v>463.4</v>
      </c>
      <c r="DO331">
        <v>791</v>
      </c>
      <c r="DP331">
        <v>637.9</v>
      </c>
      <c r="DQ331">
        <v>558.9</v>
      </c>
      <c r="DR331">
        <v>521.20000000000005</v>
      </c>
      <c r="DS331">
        <v>499.7</v>
      </c>
      <c r="DT331">
        <v>483</v>
      </c>
      <c r="DU331">
        <v>454.5</v>
      </c>
      <c r="DV331">
        <v>891.2</v>
      </c>
      <c r="DW331">
        <v>698.2</v>
      </c>
      <c r="DX331">
        <v>593.1</v>
      </c>
      <c r="DY331">
        <v>540.1</v>
      </c>
      <c r="DZ331">
        <v>511.8</v>
      </c>
      <c r="EA331">
        <v>492.2</v>
      </c>
      <c r="EB331">
        <v>459.2</v>
      </c>
      <c r="EC331">
        <v>1040.5999999999999</v>
      </c>
      <c r="ED331">
        <v>803</v>
      </c>
      <c r="EE331">
        <v>665.6</v>
      </c>
      <c r="EF331">
        <v>583.20000000000005</v>
      </c>
      <c r="EG331">
        <v>538.29999999999995</v>
      </c>
      <c r="EH331">
        <v>512.5</v>
      </c>
      <c r="EI331">
        <v>477.7</v>
      </c>
      <c r="EJ331">
        <v>1201.5999999999999</v>
      </c>
      <c r="EK331">
        <v>927.2</v>
      </c>
      <c r="EL331">
        <v>768.3</v>
      </c>
      <c r="EM331">
        <v>667.2</v>
      </c>
      <c r="EN331">
        <v>602.20000000000005</v>
      </c>
      <c r="EO331">
        <v>555.1</v>
      </c>
      <c r="EP331">
        <v>504.6</v>
      </c>
      <c r="EQ331">
        <v>0.68840000000000001</v>
      </c>
      <c r="ER331">
        <v>0.93130000000000002</v>
      </c>
      <c r="ES331">
        <v>1.1693</v>
      </c>
      <c r="ET331">
        <v>0.63690000000000002</v>
      </c>
      <c r="EU331">
        <v>0.85329999999999995</v>
      </c>
      <c r="EV331">
        <v>0.98380000000000001</v>
      </c>
      <c r="EW331">
        <v>0</v>
      </c>
      <c r="EX331">
        <v>0</v>
      </c>
      <c r="EY331">
        <v>2024</v>
      </c>
      <c r="EZ331">
        <v>0.95909999999999995</v>
      </c>
      <c r="FA331">
        <v>625.6</v>
      </c>
      <c r="FB331" t="s">
        <v>6758</v>
      </c>
      <c r="FC331">
        <v>8.8970000000000002</v>
      </c>
      <c r="FD331">
        <v>11746</v>
      </c>
      <c r="FE331">
        <v>33.700000000000003</v>
      </c>
      <c r="FF331">
        <v>42.9</v>
      </c>
      <c r="FG331">
        <v>47.5</v>
      </c>
      <c r="FH331">
        <v>0</v>
      </c>
      <c r="FI331">
        <v>129.4</v>
      </c>
      <c r="FJ331">
        <v>736.2</v>
      </c>
      <c r="FK331">
        <v>571.20000000000005</v>
      </c>
      <c r="FL331">
        <v>513.1</v>
      </c>
      <c r="FM331">
        <v>942.1</v>
      </c>
      <c r="FN331">
        <v>703.2</v>
      </c>
      <c r="FO331">
        <v>609.9</v>
      </c>
      <c r="FP331">
        <v>625.70000000000005</v>
      </c>
      <c r="FQ331">
        <v>578.9</v>
      </c>
      <c r="FR331">
        <v>0.95889999999999997</v>
      </c>
      <c r="FS331">
        <v>1.0364</v>
      </c>
      <c r="FT331">
        <v>568.4</v>
      </c>
      <c r="FU331">
        <v>486.1</v>
      </c>
      <c r="FV331">
        <v>465.7</v>
      </c>
      <c r="FW331">
        <v>39.4</v>
      </c>
      <c r="FX331">
        <v>179</v>
      </c>
      <c r="FY331">
        <v>707.5</v>
      </c>
      <c r="FZ331">
        <v>495.9</v>
      </c>
      <c r="GA331">
        <v>481.3</v>
      </c>
      <c r="GB331">
        <v>460.2</v>
      </c>
      <c r="GC331">
        <v>443.2</v>
      </c>
      <c r="GD331">
        <v>431.7</v>
      </c>
      <c r="GE331">
        <v>410.6</v>
      </c>
      <c r="GF331">
        <v>392</v>
      </c>
      <c r="GG331">
        <v>404.1</v>
      </c>
      <c r="GH331">
        <v>429.2</v>
      </c>
    </row>
    <row r="332" spans="1:190" x14ac:dyDescent="0.25">
      <c r="A332" t="s">
        <v>5592</v>
      </c>
      <c r="B332" t="s">
        <v>6669</v>
      </c>
      <c r="C332" t="s">
        <v>5</v>
      </c>
      <c r="D332" t="s">
        <v>1288</v>
      </c>
      <c r="E332" t="s">
        <v>500</v>
      </c>
      <c r="F332" t="s">
        <v>501</v>
      </c>
      <c r="G332" t="s">
        <v>502</v>
      </c>
      <c r="H332">
        <v>1990</v>
      </c>
      <c r="I332" t="s">
        <v>5593</v>
      </c>
      <c r="J332" t="s">
        <v>5540</v>
      </c>
      <c r="K332" t="s">
        <v>924</v>
      </c>
      <c r="L332" t="s">
        <v>1698</v>
      </c>
      <c r="M332" t="s">
        <v>1781</v>
      </c>
      <c r="N332">
        <v>650</v>
      </c>
      <c r="O332" s="96">
        <v>45382.870937500003</v>
      </c>
      <c r="P332">
        <v>11.38</v>
      </c>
      <c r="Q332">
        <v>9.702</v>
      </c>
      <c r="R332">
        <v>1.8680000000000001</v>
      </c>
      <c r="S332">
        <v>3.78</v>
      </c>
      <c r="T332">
        <v>7712</v>
      </c>
      <c r="U332">
        <v>0</v>
      </c>
      <c r="V332">
        <v>0.51</v>
      </c>
      <c r="W332">
        <v>670</v>
      </c>
      <c r="X332">
        <v>0.82050000000000001</v>
      </c>
      <c r="Y332">
        <v>731.3</v>
      </c>
      <c r="Z332">
        <v>1.0114000000000001</v>
      </c>
      <c r="AA332">
        <v>593.20000000000005</v>
      </c>
      <c r="AB332">
        <v>1132.8</v>
      </c>
      <c r="AC332">
        <v>902</v>
      </c>
      <c r="AD332">
        <v>773</v>
      </c>
      <c r="AE332">
        <v>693.8</v>
      </c>
      <c r="AF332">
        <v>649.6</v>
      </c>
      <c r="AG332">
        <v>621.4</v>
      </c>
      <c r="AH332">
        <v>592.9</v>
      </c>
      <c r="AI332">
        <v>0</v>
      </c>
      <c r="AJ332">
        <v>0</v>
      </c>
      <c r="AK332">
        <v>0</v>
      </c>
      <c r="AL332">
        <v>0</v>
      </c>
      <c r="AM332">
        <v>0</v>
      </c>
      <c r="AN332">
        <v>0</v>
      </c>
      <c r="AO332">
        <v>0</v>
      </c>
      <c r="AP332">
        <v>863.4</v>
      </c>
      <c r="AQ332">
        <v>701.6</v>
      </c>
      <c r="AR332">
        <v>615.70000000000005</v>
      </c>
      <c r="AS332">
        <v>568.4</v>
      </c>
      <c r="AT332">
        <v>542.29999999999995</v>
      </c>
      <c r="AU332">
        <v>525.6</v>
      </c>
      <c r="AV332">
        <v>503.9</v>
      </c>
      <c r="AW332">
        <v>0</v>
      </c>
      <c r="AX332">
        <v>0</v>
      </c>
      <c r="AY332">
        <v>0</v>
      </c>
      <c r="AZ332">
        <v>0</v>
      </c>
      <c r="BA332">
        <v>0</v>
      </c>
      <c r="BB332">
        <v>0</v>
      </c>
      <c r="BC332">
        <v>0</v>
      </c>
      <c r="BD332">
        <v>1130.7</v>
      </c>
      <c r="BE332">
        <v>846.7</v>
      </c>
      <c r="BF332">
        <v>695.3</v>
      </c>
      <c r="BG332">
        <v>606.70000000000005</v>
      </c>
      <c r="BH332">
        <v>562.79999999999995</v>
      </c>
      <c r="BI332">
        <v>531.4</v>
      </c>
      <c r="BJ332">
        <v>484</v>
      </c>
      <c r="BK332">
        <v>44.9</v>
      </c>
      <c r="BL332">
        <v>42.9</v>
      </c>
      <c r="BM332">
        <v>41.5</v>
      </c>
      <c r="BN332">
        <v>40.4</v>
      </c>
      <c r="BO332">
        <v>39.700000000000003</v>
      </c>
      <c r="BP332">
        <v>39</v>
      </c>
      <c r="BQ332">
        <v>38.5</v>
      </c>
      <c r="BR332">
        <v>145.1</v>
      </c>
      <c r="BS332">
        <v>149.6</v>
      </c>
      <c r="BT332">
        <v>150.1</v>
      </c>
      <c r="BU332">
        <v>156.5</v>
      </c>
      <c r="BV332">
        <v>168.2</v>
      </c>
      <c r="BW332">
        <v>177.7</v>
      </c>
      <c r="BX332">
        <v>179</v>
      </c>
      <c r="BY332">
        <v>1153.3</v>
      </c>
      <c r="BZ332">
        <v>942.5</v>
      </c>
      <c r="CA332">
        <v>830.3</v>
      </c>
      <c r="CB332">
        <v>766.1</v>
      </c>
      <c r="CC332">
        <v>736.1</v>
      </c>
      <c r="CD332">
        <v>720.3</v>
      </c>
      <c r="CE332">
        <v>707.9</v>
      </c>
      <c r="CF332">
        <v>743.2</v>
      </c>
      <c r="CG332">
        <v>622.4</v>
      </c>
      <c r="CH332">
        <v>561</v>
      </c>
      <c r="CI332">
        <v>532.6</v>
      </c>
      <c r="CJ332">
        <v>518</v>
      </c>
      <c r="CK332">
        <v>510.4</v>
      </c>
      <c r="CL332">
        <v>503.4</v>
      </c>
      <c r="CM332">
        <v>698.8</v>
      </c>
      <c r="CN332">
        <v>593.4</v>
      </c>
      <c r="CO332">
        <v>542.79999999999995</v>
      </c>
      <c r="CP332">
        <v>519.4</v>
      </c>
      <c r="CQ332">
        <v>505.9</v>
      </c>
      <c r="CR332">
        <v>497.5</v>
      </c>
      <c r="CS332">
        <v>489.6</v>
      </c>
      <c r="CT332">
        <v>674</v>
      </c>
      <c r="CU332">
        <v>574.70000000000005</v>
      </c>
      <c r="CV332">
        <v>529.9</v>
      </c>
      <c r="CW332">
        <v>507.7</v>
      </c>
      <c r="CX332">
        <v>493.6</v>
      </c>
      <c r="CY332">
        <v>483.2</v>
      </c>
      <c r="CZ332">
        <v>469.9</v>
      </c>
      <c r="DA332">
        <v>687.2</v>
      </c>
      <c r="DB332">
        <v>579.9</v>
      </c>
      <c r="DC332">
        <v>524.79999999999995</v>
      </c>
      <c r="DD332">
        <v>500.1</v>
      </c>
      <c r="DE332">
        <v>485.7</v>
      </c>
      <c r="DF332">
        <v>476.5</v>
      </c>
      <c r="DG332">
        <v>457.4</v>
      </c>
      <c r="DH332">
        <v>690</v>
      </c>
      <c r="DI332">
        <v>567.9</v>
      </c>
      <c r="DJ332">
        <v>515.4</v>
      </c>
      <c r="DK332">
        <v>489.7</v>
      </c>
      <c r="DL332">
        <v>471.6</v>
      </c>
      <c r="DM332">
        <v>456.7</v>
      </c>
      <c r="DN332">
        <v>434.2</v>
      </c>
      <c r="DO332">
        <v>712.8</v>
      </c>
      <c r="DP332">
        <v>582.9</v>
      </c>
      <c r="DQ332">
        <v>521.79999999999995</v>
      </c>
      <c r="DR332">
        <v>493</v>
      </c>
      <c r="DS332">
        <v>472.9</v>
      </c>
      <c r="DT332">
        <v>455.9</v>
      </c>
      <c r="DU332">
        <v>425.7</v>
      </c>
      <c r="DV332">
        <v>801.2</v>
      </c>
      <c r="DW332">
        <v>641.5</v>
      </c>
      <c r="DX332">
        <v>550.70000000000005</v>
      </c>
      <c r="DY332">
        <v>509.9</v>
      </c>
      <c r="DZ332">
        <v>485.6</v>
      </c>
      <c r="EA332">
        <v>466.3</v>
      </c>
      <c r="EB332">
        <v>431.9</v>
      </c>
      <c r="EC332">
        <v>963.3</v>
      </c>
      <c r="ED332">
        <v>746.1</v>
      </c>
      <c r="EE332">
        <v>620</v>
      </c>
      <c r="EF332">
        <v>545.29999999999995</v>
      </c>
      <c r="EG332">
        <v>509.2</v>
      </c>
      <c r="EH332">
        <v>486.4</v>
      </c>
      <c r="EI332">
        <v>451</v>
      </c>
      <c r="EJ332">
        <v>1112.3</v>
      </c>
      <c r="EK332">
        <v>861.5</v>
      </c>
      <c r="EL332">
        <v>715.8</v>
      </c>
      <c r="EM332">
        <v>621.5</v>
      </c>
      <c r="EN332">
        <v>563</v>
      </c>
      <c r="EO332">
        <v>522.6</v>
      </c>
      <c r="EP332">
        <v>477.9</v>
      </c>
      <c r="EQ332">
        <v>0.76680000000000004</v>
      </c>
      <c r="ER332">
        <v>1.0190999999999999</v>
      </c>
      <c r="ES332">
        <v>1.1628000000000001</v>
      </c>
      <c r="ET332">
        <v>0.5927</v>
      </c>
      <c r="EU332">
        <v>0.82769999999999999</v>
      </c>
      <c r="EV332">
        <v>0.96040000000000003</v>
      </c>
      <c r="EW332">
        <v>0</v>
      </c>
      <c r="EX332">
        <v>0</v>
      </c>
      <c r="EY332">
        <v>2024</v>
      </c>
      <c r="EZ332">
        <v>0.9304</v>
      </c>
      <c r="FA332">
        <v>644.9</v>
      </c>
      <c r="FB332" t="s">
        <v>7090</v>
      </c>
      <c r="FC332">
        <v>8.3000000000000007</v>
      </c>
      <c r="FD332">
        <v>3157</v>
      </c>
      <c r="FE332">
        <v>19.399999999999999</v>
      </c>
      <c r="FF332">
        <v>25.3</v>
      </c>
      <c r="FG332">
        <v>22.2</v>
      </c>
      <c r="FH332">
        <v>49.8</v>
      </c>
      <c r="FI332">
        <v>0</v>
      </c>
      <c r="FJ332">
        <v>781</v>
      </c>
      <c r="FK332">
        <v>586.9</v>
      </c>
      <c r="FL332">
        <v>516</v>
      </c>
      <c r="FM332">
        <v>1012.3</v>
      </c>
      <c r="FN332">
        <v>724.9</v>
      </c>
      <c r="FO332">
        <v>624.70000000000005</v>
      </c>
      <c r="FP332">
        <v>637.79999999999995</v>
      </c>
      <c r="FQ332">
        <v>608.4</v>
      </c>
      <c r="FR332">
        <v>0.94079999999999997</v>
      </c>
      <c r="FS332">
        <v>0.98629999999999995</v>
      </c>
      <c r="FT332">
        <v>583.9</v>
      </c>
      <c r="FU332">
        <v>477.1</v>
      </c>
      <c r="FV332">
        <v>449.5</v>
      </c>
      <c r="FW332">
        <v>41.1</v>
      </c>
      <c r="FX332">
        <v>174.8</v>
      </c>
      <c r="FY332">
        <v>750.4</v>
      </c>
      <c r="FZ332">
        <v>515.29999999999995</v>
      </c>
      <c r="GA332">
        <v>493.6</v>
      </c>
      <c r="GB332">
        <v>456.5</v>
      </c>
      <c r="GC332">
        <v>420.8</v>
      </c>
      <c r="GD332">
        <v>387.8</v>
      </c>
      <c r="GE332">
        <v>352.4</v>
      </c>
      <c r="GF332">
        <v>324.10000000000002</v>
      </c>
      <c r="GG332">
        <v>370.1</v>
      </c>
      <c r="GH332">
        <v>417.4</v>
      </c>
    </row>
    <row r="333" spans="1:190" x14ac:dyDescent="0.25">
      <c r="A333" t="s">
        <v>6842</v>
      </c>
      <c r="B333" t="s">
        <v>6843</v>
      </c>
      <c r="C333" t="s">
        <v>6844</v>
      </c>
      <c r="D333" t="s">
        <v>6845</v>
      </c>
      <c r="E333" t="s">
        <v>7248</v>
      </c>
      <c r="F333" t="s">
        <v>7249</v>
      </c>
      <c r="G333" t="s">
        <v>7250</v>
      </c>
      <c r="H333">
        <v>1989</v>
      </c>
      <c r="I333" t="s">
        <v>5540</v>
      </c>
      <c r="J333" t="s">
        <v>5540</v>
      </c>
      <c r="K333" t="s">
        <v>924</v>
      </c>
      <c r="L333" t="s">
        <v>1698</v>
      </c>
      <c r="M333" t="s">
        <v>1781</v>
      </c>
      <c r="N333">
        <v>632</v>
      </c>
      <c r="O333" s="96">
        <v>45382.872210648151</v>
      </c>
      <c r="P333">
        <v>11.975</v>
      </c>
      <c r="Q333">
        <v>9.7850000000000001</v>
      </c>
      <c r="R333">
        <v>1.9710000000000001</v>
      </c>
      <c r="S333">
        <v>3.92</v>
      </c>
      <c r="T333">
        <v>8169</v>
      </c>
      <c r="U333">
        <v>0</v>
      </c>
      <c r="V333">
        <v>0.22</v>
      </c>
      <c r="W333">
        <v>624.70000000000005</v>
      </c>
      <c r="X333">
        <v>0.87660000000000005</v>
      </c>
      <c r="Y333">
        <v>684.4</v>
      </c>
      <c r="Z333">
        <v>1.0732999999999999</v>
      </c>
      <c r="AA333">
        <v>559</v>
      </c>
      <c r="AB333">
        <v>1005.1</v>
      </c>
      <c r="AC333">
        <v>815.4</v>
      </c>
      <c r="AD333">
        <v>714.3</v>
      </c>
      <c r="AE333">
        <v>657</v>
      </c>
      <c r="AF333">
        <v>621.1</v>
      </c>
      <c r="AG333">
        <v>597.9</v>
      </c>
      <c r="AH333">
        <v>573.29999999999995</v>
      </c>
      <c r="AI333">
        <v>0</v>
      </c>
      <c r="AJ333">
        <v>0</v>
      </c>
      <c r="AK333">
        <v>0</v>
      </c>
      <c r="AL333">
        <v>0</v>
      </c>
      <c r="AM333">
        <v>0</v>
      </c>
      <c r="AN333">
        <v>0</v>
      </c>
      <c r="AO333">
        <v>0</v>
      </c>
      <c r="AP333">
        <v>771.5</v>
      </c>
      <c r="AQ333">
        <v>641.29999999999995</v>
      </c>
      <c r="AR333">
        <v>576</v>
      </c>
      <c r="AS333">
        <v>540.9</v>
      </c>
      <c r="AT333">
        <v>519.79999999999995</v>
      </c>
      <c r="AU333">
        <v>505.6</v>
      </c>
      <c r="AV333">
        <v>486.3</v>
      </c>
      <c r="AW333">
        <v>0</v>
      </c>
      <c r="AX333">
        <v>0</v>
      </c>
      <c r="AY333">
        <v>0</v>
      </c>
      <c r="AZ333">
        <v>0</v>
      </c>
      <c r="BA333">
        <v>0</v>
      </c>
      <c r="BB333">
        <v>0</v>
      </c>
      <c r="BC333">
        <v>0</v>
      </c>
      <c r="BD333">
        <v>1006.7</v>
      </c>
      <c r="BE333">
        <v>768.4</v>
      </c>
      <c r="BF333">
        <v>646.4</v>
      </c>
      <c r="BG333">
        <v>576.6</v>
      </c>
      <c r="BH333">
        <v>539.5</v>
      </c>
      <c r="BI333">
        <v>511.2</v>
      </c>
      <c r="BJ333">
        <v>466</v>
      </c>
      <c r="BK333">
        <v>43.3</v>
      </c>
      <c r="BL333">
        <v>41.5</v>
      </c>
      <c r="BM333">
        <v>40.299999999999997</v>
      </c>
      <c r="BN333">
        <v>39.4</v>
      </c>
      <c r="BO333">
        <v>39.200000000000003</v>
      </c>
      <c r="BP333">
        <v>38.9</v>
      </c>
      <c r="BQ333">
        <v>39</v>
      </c>
      <c r="BR333">
        <v>143.9</v>
      </c>
      <c r="BS333">
        <v>149.6</v>
      </c>
      <c r="BT333">
        <v>152.9</v>
      </c>
      <c r="BU333">
        <v>158.5</v>
      </c>
      <c r="BV333">
        <v>171.8</v>
      </c>
      <c r="BW333">
        <v>178.1</v>
      </c>
      <c r="BX333">
        <v>179</v>
      </c>
      <c r="BY333">
        <v>989.6</v>
      </c>
      <c r="BZ333">
        <v>828.7</v>
      </c>
      <c r="CA333">
        <v>751.1</v>
      </c>
      <c r="CB333">
        <v>717.8</v>
      </c>
      <c r="CC333">
        <v>701.7</v>
      </c>
      <c r="CD333">
        <v>692.7</v>
      </c>
      <c r="CE333">
        <v>685.5</v>
      </c>
      <c r="CF333">
        <v>649.1</v>
      </c>
      <c r="CG333">
        <v>559.70000000000005</v>
      </c>
      <c r="CH333">
        <v>520.79999999999995</v>
      </c>
      <c r="CI333">
        <v>503.3</v>
      </c>
      <c r="CJ333">
        <v>496</v>
      </c>
      <c r="CK333">
        <v>491.7</v>
      </c>
      <c r="CL333">
        <v>486.5</v>
      </c>
      <c r="CM333">
        <v>617.70000000000005</v>
      </c>
      <c r="CN333">
        <v>540.79999999999995</v>
      </c>
      <c r="CO333">
        <v>507.9</v>
      </c>
      <c r="CP333">
        <v>491.6</v>
      </c>
      <c r="CQ333">
        <v>484</v>
      </c>
      <c r="CR333">
        <v>479.6</v>
      </c>
      <c r="CS333">
        <v>473.4</v>
      </c>
      <c r="CT333">
        <v>599</v>
      </c>
      <c r="CU333">
        <v>529.5</v>
      </c>
      <c r="CV333">
        <v>498.8</v>
      </c>
      <c r="CW333">
        <v>481.4</v>
      </c>
      <c r="CX333">
        <v>470.1</v>
      </c>
      <c r="CY333">
        <v>463.4</v>
      </c>
      <c r="CZ333">
        <v>454.2</v>
      </c>
      <c r="DA333">
        <v>609.70000000000005</v>
      </c>
      <c r="DB333">
        <v>532.9</v>
      </c>
      <c r="DC333">
        <v>498.7</v>
      </c>
      <c r="DD333">
        <v>479.3</v>
      </c>
      <c r="DE333">
        <v>465</v>
      </c>
      <c r="DF333">
        <v>453.6</v>
      </c>
      <c r="DG333">
        <v>438.5</v>
      </c>
      <c r="DH333">
        <v>643.6</v>
      </c>
      <c r="DI333">
        <v>539.4</v>
      </c>
      <c r="DJ333">
        <v>495</v>
      </c>
      <c r="DK333">
        <v>471.3</v>
      </c>
      <c r="DL333">
        <v>453.3</v>
      </c>
      <c r="DM333">
        <v>438.4</v>
      </c>
      <c r="DN333">
        <v>418.2</v>
      </c>
      <c r="DO333">
        <v>665.1</v>
      </c>
      <c r="DP333">
        <v>553.20000000000005</v>
      </c>
      <c r="DQ333">
        <v>501.7</v>
      </c>
      <c r="DR333">
        <v>475.3</v>
      </c>
      <c r="DS333">
        <v>456.3</v>
      </c>
      <c r="DT333">
        <v>439.2</v>
      </c>
      <c r="DU333">
        <v>407.2</v>
      </c>
      <c r="DV333">
        <v>740.8</v>
      </c>
      <c r="DW333">
        <v>603.5</v>
      </c>
      <c r="DX333">
        <v>530.1</v>
      </c>
      <c r="DY333">
        <v>493</v>
      </c>
      <c r="DZ333">
        <v>470.1</v>
      </c>
      <c r="EA333">
        <v>451.2</v>
      </c>
      <c r="EB333">
        <v>414.9</v>
      </c>
      <c r="EC333">
        <v>883.9</v>
      </c>
      <c r="ED333">
        <v>694.7</v>
      </c>
      <c r="EE333">
        <v>588.29999999999995</v>
      </c>
      <c r="EF333">
        <v>525.79999999999995</v>
      </c>
      <c r="EG333">
        <v>492.2</v>
      </c>
      <c r="EH333">
        <v>470.6</v>
      </c>
      <c r="EI333">
        <v>435.4</v>
      </c>
      <c r="EJ333">
        <v>1020.7</v>
      </c>
      <c r="EK333">
        <v>802.2</v>
      </c>
      <c r="EL333">
        <v>677.5</v>
      </c>
      <c r="EM333">
        <v>596.29999999999995</v>
      </c>
      <c r="EN333">
        <v>540.5</v>
      </c>
      <c r="EO333">
        <v>503.1</v>
      </c>
      <c r="EP333">
        <v>461.1</v>
      </c>
      <c r="EQ333">
        <v>0.84940000000000004</v>
      </c>
      <c r="ER333">
        <v>1.0797000000000001</v>
      </c>
      <c r="ES333">
        <v>1.1337999999999999</v>
      </c>
      <c r="ET333">
        <v>0.5968</v>
      </c>
      <c r="EU333">
        <v>0.82189999999999996</v>
      </c>
      <c r="EV333">
        <v>0.94450000000000001</v>
      </c>
      <c r="EW333">
        <v>0</v>
      </c>
      <c r="EX333">
        <v>0</v>
      </c>
      <c r="EY333">
        <v>2024</v>
      </c>
      <c r="EZ333">
        <v>0.92330000000000001</v>
      </c>
      <c r="FA333">
        <v>649.79999999999995</v>
      </c>
      <c r="FB333" t="s">
        <v>5955</v>
      </c>
      <c r="FC333">
        <v>8.1280000000000001</v>
      </c>
      <c r="FD333">
        <v>5249</v>
      </c>
      <c r="FE333">
        <v>24</v>
      </c>
      <c r="FF333">
        <v>31.7</v>
      </c>
      <c r="FG333">
        <v>23.9</v>
      </c>
      <c r="FH333">
        <v>70.3</v>
      </c>
      <c r="FI333">
        <v>60.8</v>
      </c>
      <c r="FJ333">
        <v>777.2</v>
      </c>
      <c r="FK333">
        <v>591.70000000000005</v>
      </c>
      <c r="FL333">
        <v>529.20000000000005</v>
      </c>
      <c r="FM333">
        <v>1005.4</v>
      </c>
      <c r="FN333">
        <v>730</v>
      </c>
      <c r="FO333">
        <v>635.29999999999995</v>
      </c>
      <c r="FP333">
        <v>649.20000000000005</v>
      </c>
      <c r="FQ333">
        <v>601.70000000000005</v>
      </c>
      <c r="FR333">
        <v>0.92430000000000001</v>
      </c>
      <c r="FS333">
        <v>0.99709999999999999</v>
      </c>
      <c r="FT333">
        <v>609.6</v>
      </c>
      <c r="FU333">
        <v>502.2</v>
      </c>
      <c r="FV333">
        <v>472.3</v>
      </c>
      <c r="FW333">
        <v>42.1</v>
      </c>
      <c r="FX333">
        <v>178.1</v>
      </c>
      <c r="FY333">
        <v>783.3</v>
      </c>
      <c r="FZ333">
        <v>524.79999999999995</v>
      </c>
      <c r="GA333">
        <v>504.9</v>
      </c>
      <c r="GB333">
        <v>472.7</v>
      </c>
      <c r="GC333">
        <v>444.7</v>
      </c>
      <c r="GD333">
        <v>410.3</v>
      </c>
      <c r="GE333">
        <v>380.6</v>
      </c>
      <c r="GF333">
        <v>369</v>
      </c>
      <c r="GG333">
        <v>400.6</v>
      </c>
      <c r="GH333">
        <v>435.8</v>
      </c>
    </row>
    <row r="334" spans="1:190" x14ac:dyDescent="0.25">
      <c r="A334" t="s">
        <v>5540</v>
      </c>
      <c r="B334" t="s">
        <v>6521</v>
      </c>
      <c r="C334" t="s">
        <v>271</v>
      </c>
      <c r="D334" t="s">
        <v>2517</v>
      </c>
      <c r="E334" t="s">
        <v>2518</v>
      </c>
      <c r="F334" t="s">
        <v>2519</v>
      </c>
      <c r="G334" t="s">
        <v>1943</v>
      </c>
      <c r="H334">
        <v>2005</v>
      </c>
      <c r="I334" t="s">
        <v>5540</v>
      </c>
      <c r="J334" t="s">
        <v>5540</v>
      </c>
      <c r="K334" t="s">
        <v>924</v>
      </c>
      <c r="L334" t="s">
        <v>1698</v>
      </c>
      <c r="M334" t="s">
        <v>1781</v>
      </c>
      <c r="N334">
        <v>800</v>
      </c>
      <c r="O334" s="96">
        <v>45382.86824074074</v>
      </c>
      <c r="P334">
        <v>11.272</v>
      </c>
      <c r="Q334">
        <v>10.694000000000001</v>
      </c>
      <c r="R334">
        <v>1.986</v>
      </c>
      <c r="S334">
        <v>3.73</v>
      </c>
      <c r="T334">
        <v>7782</v>
      </c>
      <c r="U334">
        <v>0</v>
      </c>
      <c r="V334">
        <v>0.3</v>
      </c>
      <c r="W334">
        <v>631</v>
      </c>
      <c r="X334">
        <v>0.86680000000000001</v>
      </c>
      <c r="Y334">
        <v>692.2</v>
      </c>
      <c r="Z334">
        <v>1.0754999999999999</v>
      </c>
      <c r="AA334">
        <v>557.9</v>
      </c>
      <c r="AB334">
        <v>1070.5999999999999</v>
      </c>
      <c r="AC334">
        <v>853.3</v>
      </c>
      <c r="AD334">
        <v>732.7</v>
      </c>
      <c r="AE334">
        <v>657.5</v>
      </c>
      <c r="AF334">
        <v>614.4</v>
      </c>
      <c r="AG334">
        <v>587.20000000000005</v>
      </c>
      <c r="AH334">
        <v>558.70000000000005</v>
      </c>
      <c r="AI334">
        <v>0</v>
      </c>
      <c r="AJ334">
        <v>0</v>
      </c>
      <c r="AK334">
        <v>0</v>
      </c>
      <c r="AL334">
        <v>0</v>
      </c>
      <c r="AM334">
        <v>0</v>
      </c>
      <c r="AN334">
        <v>0</v>
      </c>
      <c r="AO334">
        <v>0</v>
      </c>
      <c r="AP334">
        <v>816.9</v>
      </c>
      <c r="AQ334">
        <v>663.3</v>
      </c>
      <c r="AR334">
        <v>581.6</v>
      </c>
      <c r="AS334">
        <v>534.5</v>
      </c>
      <c r="AT334">
        <v>507.7</v>
      </c>
      <c r="AU334">
        <v>490.5</v>
      </c>
      <c r="AV334">
        <v>468.3</v>
      </c>
      <c r="AW334">
        <v>0</v>
      </c>
      <c r="AX334">
        <v>0</v>
      </c>
      <c r="AY334">
        <v>0</v>
      </c>
      <c r="AZ334">
        <v>0</v>
      </c>
      <c r="BA334">
        <v>0</v>
      </c>
      <c r="BB334">
        <v>0</v>
      </c>
      <c r="BC334">
        <v>0</v>
      </c>
      <c r="BD334">
        <v>1066.4000000000001</v>
      </c>
      <c r="BE334">
        <v>799.9</v>
      </c>
      <c r="BF334">
        <v>657.6</v>
      </c>
      <c r="BG334">
        <v>571.5</v>
      </c>
      <c r="BH334">
        <v>526.9</v>
      </c>
      <c r="BI334">
        <v>495.4</v>
      </c>
      <c r="BJ334">
        <v>448</v>
      </c>
      <c r="BK334">
        <v>44.5</v>
      </c>
      <c r="BL334">
        <v>42.6</v>
      </c>
      <c r="BM334">
        <v>41.5</v>
      </c>
      <c r="BN334">
        <v>40.200000000000003</v>
      </c>
      <c r="BO334">
        <v>39.5</v>
      </c>
      <c r="BP334">
        <v>38.9</v>
      </c>
      <c r="BQ334">
        <v>38.799999999999997</v>
      </c>
      <c r="BR334">
        <v>144.4</v>
      </c>
      <c r="BS334">
        <v>148.69999999999999</v>
      </c>
      <c r="BT334">
        <v>151.6</v>
      </c>
      <c r="BU334">
        <v>155.80000000000001</v>
      </c>
      <c r="BV334">
        <v>163.9</v>
      </c>
      <c r="BW334">
        <v>175.4</v>
      </c>
      <c r="BX334">
        <v>178.3</v>
      </c>
      <c r="BY334">
        <v>1113.5</v>
      </c>
      <c r="BZ334">
        <v>904.6</v>
      </c>
      <c r="CA334">
        <v>791.9</v>
      </c>
      <c r="CB334">
        <v>724.7</v>
      </c>
      <c r="CC334">
        <v>694.4</v>
      </c>
      <c r="CD334">
        <v>680.9</v>
      </c>
      <c r="CE334">
        <v>671.1</v>
      </c>
      <c r="CF334">
        <v>720.1</v>
      </c>
      <c r="CG334">
        <v>599.1</v>
      </c>
      <c r="CH334">
        <v>535.1</v>
      </c>
      <c r="CI334">
        <v>501.7</v>
      </c>
      <c r="CJ334">
        <v>485.3</v>
      </c>
      <c r="CK334">
        <v>478.3</v>
      </c>
      <c r="CL334">
        <v>471.9</v>
      </c>
      <c r="CM334">
        <v>678.8</v>
      </c>
      <c r="CN334">
        <v>572</v>
      </c>
      <c r="CO334">
        <v>516.6</v>
      </c>
      <c r="CP334">
        <v>488.2</v>
      </c>
      <c r="CQ334">
        <v>472.8</v>
      </c>
      <c r="CR334">
        <v>464.7</v>
      </c>
      <c r="CS334">
        <v>457.4</v>
      </c>
      <c r="CT334">
        <v>654.5</v>
      </c>
      <c r="CU334">
        <v>549.79999999999995</v>
      </c>
      <c r="CV334">
        <v>498.4</v>
      </c>
      <c r="CW334">
        <v>476</v>
      </c>
      <c r="CX334">
        <v>460.8</v>
      </c>
      <c r="CY334">
        <v>448.8</v>
      </c>
      <c r="CZ334">
        <v>435.4</v>
      </c>
      <c r="DA334">
        <v>627.9</v>
      </c>
      <c r="DB334">
        <v>526.79999999999995</v>
      </c>
      <c r="DC334">
        <v>481.2</v>
      </c>
      <c r="DD334">
        <v>458.3</v>
      </c>
      <c r="DE334">
        <v>443.2</v>
      </c>
      <c r="DF334">
        <v>433.8</v>
      </c>
      <c r="DG334">
        <v>419.7</v>
      </c>
      <c r="DH334">
        <v>645.79999999999995</v>
      </c>
      <c r="DI334">
        <v>537</v>
      </c>
      <c r="DJ334">
        <v>483.5</v>
      </c>
      <c r="DK334">
        <v>456.1</v>
      </c>
      <c r="DL334">
        <v>436</v>
      </c>
      <c r="DM334">
        <v>418.2</v>
      </c>
      <c r="DN334">
        <v>390.3</v>
      </c>
      <c r="DO334">
        <v>675.4</v>
      </c>
      <c r="DP334">
        <v>552.9</v>
      </c>
      <c r="DQ334">
        <v>491.1</v>
      </c>
      <c r="DR334">
        <v>460.2</v>
      </c>
      <c r="DS334">
        <v>437.8</v>
      </c>
      <c r="DT334">
        <v>418.2</v>
      </c>
      <c r="DU334">
        <v>385.7</v>
      </c>
      <c r="DV334">
        <v>750.7</v>
      </c>
      <c r="DW334">
        <v>602.4</v>
      </c>
      <c r="DX334">
        <v>521.5</v>
      </c>
      <c r="DY334">
        <v>478.9</v>
      </c>
      <c r="DZ334">
        <v>453.3</v>
      </c>
      <c r="EA334">
        <v>431.5</v>
      </c>
      <c r="EB334">
        <v>393.2</v>
      </c>
      <c r="EC334">
        <v>890.1</v>
      </c>
      <c r="ED334">
        <v>694.5</v>
      </c>
      <c r="EE334">
        <v>584</v>
      </c>
      <c r="EF334">
        <v>516.5</v>
      </c>
      <c r="EG334">
        <v>478.6</v>
      </c>
      <c r="EH334">
        <v>454.7</v>
      </c>
      <c r="EI334">
        <v>415.3</v>
      </c>
      <c r="EJ334">
        <v>1027.8</v>
      </c>
      <c r="EK334">
        <v>801.9</v>
      </c>
      <c r="EL334">
        <v>673.5</v>
      </c>
      <c r="EM334">
        <v>590.4</v>
      </c>
      <c r="EN334">
        <v>534.4</v>
      </c>
      <c r="EO334">
        <v>493.6</v>
      </c>
      <c r="EP334">
        <v>446.4</v>
      </c>
      <c r="EQ334">
        <v>0.81069999999999998</v>
      </c>
      <c r="ER334">
        <v>1.0826</v>
      </c>
      <c r="ES334">
        <v>1.0210999999999999</v>
      </c>
      <c r="ET334">
        <v>0.56169999999999998</v>
      </c>
      <c r="EU334">
        <v>0.75929999999999997</v>
      </c>
      <c r="EV334">
        <v>0.86150000000000004</v>
      </c>
      <c r="EW334">
        <v>0</v>
      </c>
      <c r="EX334">
        <v>0</v>
      </c>
      <c r="EY334">
        <v>2024</v>
      </c>
      <c r="EZ334">
        <v>0.84370000000000001</v>
      </c>
      <c r="FA334">
        <v>711.2</v>
      </c>
      <c r="FB334" t="s">
        <v>7088</v>
      </c>
      <c r="FC334">
        <v>6.4829999999999997</v>
      </c>
      <c r="FD334">
        <v>2107</v>
      </c>
      <c r="FE334">
        <v>13.3</v>
      </c>
      <c r="FF334">
        <v>16</v>
      </c>
      <c r="FG334">
        <v>18.3</v>
      </c>
      <c r="FH334">
        <v>40.9</v>
      </c>
      <c r="FI334">
        <v>0</v>
      </c>
      <c r="FJ334">
        <v>833.2</v>
      </c>
      <c r="FK334">
        <v>651.70000000000005</v>
      </c>
      <c r="FL334">
        <v>587.6</v>
      </c>
      <c r="FM334">
        <v>1068.2</v>
      </c>
      <c r="FN334">
        <v>790.2</v>
      </c>
      <c r="FO334">
        <v>696.5</v>
      </c>
      <c r="FP334">
        <v>707.8</v>
      </c>
      <c r="FQ334">
        <v>665.2</v>
      </c>
      <c r="FR334">
        <v>0.84760000000000002</v>
      </c>
      <c r="FS334">
        <v>0.90190000000000003</v>
      </c>
      <c r="FT334">
        <v>663.9</v>
      </c>
      <c r="FU334">
        <v>548.6</v>
      </c>
      <c r="FV334">
        <v>522.79999999999995</v>
      </c>
      <c r="FW334">
        <v>40.5</v>
      </c>
      <c r="FX334">
        <v>176.6</v>
      </c>
      <c r="FY334">
        <v>845.5</v>
      </c>
      <c r="FZ334">
        <v>586.6</v>
      </c>
      <c r="GA334">
        <v>564.4</v>
      </c>
      <c r="GB334">
        <v>529.1</v>
      </c>
      <c r="GC334">
        <v>499.3</v>
      </c>
      <c r="GD334">
        <v>465.5</v>
      </c>
      <c r="GE334">
        <v>426.1</v>
      </c>
      <c r="GF334">
        <v>365.2</v>
      </c>
      <c r="GG334">
        <v>424.9</v>
      </c>
      <c r="GH334">
        <v>482.3</v>
      </c>
    </row>
    <row r="335" spans="1:190" x14ac:dyDescent="0.25">
      <c r="A335" t="s">
        <v>5540</v>
      </c>
      <c r="B335" t="s">
        <v>3093</v>
      </c>
      <c r="C335" t="s">
        <v>2253</v>
      </c>
      <c r="D335" t="s">
        <v>3094</v>
      </c>
      <c r="E335" t="s">
        <v>2254</v>
      </c>
      <c r="F335" t="s">
        <v>1045</v>
      </c>
      <c r="G335" t="s">
        <v>1104</v>
      </c>
      <c r="H335">
        <v>2010</v>
      </c>
      <c r="I335" t="s">
        <v>5579</v>
      </c>
      <c r="J335" t="s">
        <v>5540</v>
      </c>
      <c r="K335" t="s">
        <v>924</v>
      </c>
      <c r="L335" t="s">
        <v>1698</v>
      </c>
      <c r="M335" t="s">
        <v>1781</v>
      </c>
      <c r="N335">
        <v>838</v>
      </c>
      <c r="O335" s="96">
        <v>45382.876342592594</v>
      </c>
      <c r="P335">
        <v>13.1</v>
      </c>
      <c r="Q335">
        <v>11.792</v>
      </c>
      <c r="R335">
        <v>2.1800000000000002</v>
      </c>
      <c r="S335">
        <v>4.22</v>
      </c>
      <c r="T335">
        <v>9996</v>
      </c>
      <c r="U335">
        <v>0</v>
      </c>
      <c r="V335">
        <v>0.21</v>
      </c>
      <c r="W335">
        <v>600</v>
      </c>
      <c r="X335">
        <v>0.90410000000000001</v>
      </c>
      <c r="Y335">
        <v>663.7</v>
      </c>
      <c r="Z335">
        <v>1.1319999999999999</v>
      </c>
      <c r="AA335">
        <v>530</v>
      </c>
      <c r="AB335">
        <v>1021.8</v>
      </c>
      <c r="AC335">
        <v>810.2</v>
      </c>
      <c r="AD335">
        <v>694.3</v>
      </c>
      <c r="AE335">
        <v>628.79999999999995</v>
      </c>
      <c r="AF335">
        <v>596.4</v>
      </c>
      <c r="AG335">
        <v>576.29999999999995</v>
      </c>
      <c r="AH335">
        <v>543</v>
      </c>
      <c r="AI335">
        <v>0</v>
      </c>
      <c r="AJ335">
        <v>0</v>
      </c>
      <c r="AK335">
        <v>0</v>
      </c>
      <c r="AL335">
        <v>0</v>
      </c>
      <c r="AM335">
        <v>0</v>
      </c>
      <c r="AN335">
        <v>0</v>
      </c>
      <c r="AO335">
        <v>0</v>
      </c>
      <c r="AP335">
        <v>781.7</v>
      </c>
      <c r="AQ335">
        <v>630.20000000000005</v>
      </c>
      <c r="AR335">
        <v>550.20000000000005</v>
      </c>
      <c r="AS335">
        <v>506.7</v>
      </c>
      <c r="AT335">
        <v>483.8</v>
      </c>
      <c r="AU335">
        <v>468.1</v>
      </c>
      <c r="AV335">
        <v>446.1</v>
      </c>
      <c r="AW335">
        <v>0</v>
      </c>
      <c r="AX335">
        <v>0</v>
      </c>
      <c r="AY335">
        <v>0</v>
      </c>
      <c r="AZ335">
        <v>0</v>
      </c>
      <c r="BA335">
        <v>0</v>
      </c>
      <c r="BB335">
        <v>0</v>
      </c>
      <c r="BC335">
        <v>0</v>
      </c>
      <c r="BD335">
        <v>1016.4</v>
      </c>
      <c r="BE335">
        <v>759.6</v>
      </c>
      <c r="BF335">
        <v>622.79999999999995</v>
      </c>
      <c r="BG335">
        <v>542.9</v>
      </c>
      <c r="BH335">
        <v>503.1</v>
      </c>
      <c r="BI335">
        <v>473</v>
      </c>
      <c r="BJ335">
        <v>423.7</v>
      </c>
      <c r="BK335">
        <v>45.2</v>
      </c>
      <c r="BL335">
        <v>43.2</v>
      </c>
      <c r="BM335">
        <v>41.7</v>
      </c>
      <c r="BN335">
        <v>40.6</v>
      </c>
      <c r="BO335">
        <v>40.1</v>
      </c>
      <c r="BP335">
        <v>39.799999999999997</v>
      </c>
      <c r="BQ335">
        <v>40.6</v>
      </c>
      <c r="BR335">
        <v>143.30000000000001</v>
      </c>
      <c r="BS335">
        <v>146.9</v>
      </c>
      <c r="BT335">
        <v>147.9</v>
      </c>
      <c r="BU335">
        <v>148.5</v>
      </c>
      <c r="BV335">
        <v>149.19999999999999</v>
      </c>
      <c r="BW335">
        <v>169.4</v>
      </c>
      <c r="BX335">
        <v>175.6</v>
      </c>
      <c r="BY335">
        <v>1075.7</v>
      </c>
      <c r="BZ335">
        <v>865.2</v>
      </c>
      <c r="CA335">
        <v>751.9</v>
      </c>
      <c r="CB335">
        <v>690.8</v>
      </c>
      <c r="CC335">
        <v>664.4</v>
      </c>
      <c r="CD335">
        <v>652</v>
      </c>
      <c r="CE335">
        <v>644</v>
      </c>
      <c r="CF335">
        <v>690.6</v>
      </c>
      <c r="CG335">
        <v>569.6</v>
      </c>
      <c r="CH335">
        <v>506.2</v>
      </c>
      <c r="CI335">
        <v>472.9</v>
      </c>
      <c r="CJ335">
        <v>457.3</v>
      </c>
      <c r="CK335">
        <v>450.9</v>
      </c>
      <c r="CL335">
        <v>444.9</v>
      </c>
      <c r="CM335">
        <v>648</v>
      </c>
      <c r="CN335">
        <v>542.20000000000005</v>
      </c>
      <c r="CO335">
        <v>487.5</v>
      </c>
      <c r="CP335">
        <v>458.8</v>
      </c>
      <c r="CQ335">
        <v>444</v>
      </c>
      <c r="CR335">
        <v>436.9</v>
      </c>
      <c r="CS335">
        <v>430.2</v>
      </c>
      <c r="CT335">
        <v>622</v>
      </c>
      <c r="CU335">
        <v>524.4</v>
      </c>
      <c r="CV335">
        <v>474.6</v>
      </c>
      <c r="CW335">
        <v>448.4</v>
      </c>
      <c r="CX335">
        <v>432.1</v>
      </c>
      <c r="CY335">
        <v>420.6</v>
      </c>
      <c r="CZ335">
        <v>408.5</v>
      </c>
      <c r="DA335">
        <v>626.5</v>
      </c>
      <c r="DB335">
        <v>515.6</v>
      </c>
      <c r="DC335">
        <v>462.7</v>
      </c>
      <c r="DD335">
        <v>438.4</v>
      </c>
      <c r="DE335">
        <v>427.9</v>
      </c>
      <c r="DF335">
        <v>415.6</v>
      </c>
      <c r="DG335">
        <v>393.2</v>
      </c>
      <c r="DH335">
        <v>616.4</v>
      </c>
      <c r="DI335">
        <v>504.3</v>
      </c>
      <c r="DJ335">
        <v>452.3</v>
      </c>
      <c r="DK335">
        <v>425.5</v>
      </c>
      <c r="DL335">
        <v>405.4</v>
      </c>
      <c r="DM335">
        <v>390</v>
      </c>
      <c r="DN335">
        <v>372.3</v>
      </c>
      <c r="DO335">
        <v>634.79999999999995</v>
      </c>
      <c r="DP335">
        <v>517.1</v>
      </c>
      <c r="DQ335">
        <v>459</v>
      </c>
      <c r="DR335">
        <v>429</v>
      </c>
      <c r="DS335">
        <v>406.4</v>
      </c>
      <c r="DT335">
        <v>386.5</v>
      </c>
      <c r="DU335">
        <v>354.1</v>
      </c>
      <c r="DV335">
        <v>707.7</v>
      </c>
      <c r="DW335">
        <v>564.5</v>
      </c>
      <c r="DX335">
        <v>487.3</v>
      </c>
      <c r="DY335">
        <v>446.8</v>
      </c>
      <c r="DZ335">
        <v>421.5</v>
      </c>
      <c r="EA335">
        <v>399.6</v>
      </c>
      <c r="EB335">
        <v>360.5</v>
      </c>
      <c r="EC335">
        <v>838.2</v>
      </c>
      <c r="ED335">
        <v>654.1</v>
      </c>
      <c r="EE335">
        <v>551.4</v>
      </c>
      <c r="EF335">
        <v>490.9</v>
      </c>
      <c r="EG335">
        <v>457.6</v>
      </c>
      <c r="EH335">
        <v>436.7</v>
      </c>
      <c r="EI335">
        <v>403.8</v>
      </c>
      <c r="EJ335">
        <v>967.9</v>
      </c>
      <c r="EK335">
        <v>755.3</v>
      </c>
      <c r="EL335">
        <v>636.79999999999995</v>
      </c>
      <c r="EM335">
        <v>566.79999999999995</v>
      </c>
      <c r="EN335">
        <v>528.4</v>
      </c>
      <c r="EO335">
        <v>500.6</v>
      </c>
      <c r="EP335">
        <v>442</v>
      </c>
      <c r="EQ335">
        <v>0.84989999999999999</v>
      </c>
      <c r="ER335">
        <v>1.1412</v>
      </c>
      <c r="ES335">
        <v>1.2850999999999999</v>
      </c>
      <c r="ET335">
        <v>0.6653</v>
      </c>
      <c r="EU335">
        <v>0.9214</v>
      </c>
      <c r="EV335">
        <v>1.0891999999999999</v>
      </c>
      <c r="EW335">
        <v>0</v>
      </c>
      <c r="EX335">
        <v>0</v>
      </c>
      <c r="EY335">
        <v>2024</v>
      </c>
      <c r="EZ335">
        <v>1.0339</v>
      </c>
      <c r="FA335">
        <v>580.29999999999995</v>
      </c>
      <c r="FB335" t="s">
        <v>6770</v>
      </c>
      <c r="FC335">
        <v>10.625</v>
      </c>
      <c r="FD335">
        <v>13776</v>
      </c>
      <c r="FE335">
        <v>41.2</v>
      </c>
      <c r="FF335">
        <v>49.1</v>
      </c>
      <c r="FG335">
        <v>47.6</v>
      </c>
      <c r="FH335">
        <v>0</v>
      </c>
      <c r="FI335">
        <v>149.5</v>
      </c>
      <c r="FJ335">
        <v>700.5</v>
      </c>
      <c r="FK335">
        <v>529.1</v>
      </c>
      <c r="FL335">
        <v>466.9</v>
      </c>
      <c r="FM335">
        <v>901.8</v>
      </c>
      <c r="FN335">
        <v>651.20000000000005</v>
      </c>
      <c r="FO335">
        <v>550.9</v>
      </c>
      <c r="FP335">
        <v>575.6</v>
      </c>
      <c r="FQ335">
        <v>543.20000000000005</v>
      </c>
      <c r="FR335">
        <v>1.0424</v>
      </c>
      <c r="FS335">
        <v>1.1045</v>
      </c>
      <c r="FT335">
        <v>509.3</v>
      </c>
      <c r="FU335">
        <v>436.5</v>
      </c>
      <c r="FV335">
        <v>420.4</v>
      </c>
      <c r="FW335">
        <v>36.799999999999997</v>
      </c>
      <c r="FX335">
        <v>178.6</v>
      </c>
      <c r="FY335">
        <v>613.29999999999995</v>
      </c>
      <c r="FZ335">
        <v>446.1</v>
      </c>
      <c r="GA335">
        <v>434.6</v>
      </c>
      <c r="GB335">
        <v>416.9</v>
      </c>
      <c r="GC335">
        <v>403.1</v>
      </c>
      <c r="GD335">
        <v>383.6</v>
      </c>
      <c r="GE335">
        <v>365.5</v>
      </c>
      <c r="GF335">
        <v>358.6</v>
      </c>
      <c r="GG335">
        <v>378.5</v>
      </c>
      <c r="GH335">
        <v>405.3</v>
      </c>
    </row>
    <row r="336" spans="1:190" x14ac:dyDescent="0.25">
      <c r="A336" t="s">
        <v>5543</v>
      </c>
      <c r="B336" t="s">
        <v>6593</v>
      </c>
      <c r="C336" t="s">
        <v>6594</v>
      </c>
      <c r="D336" t="s">
        <v>6595</v>
      </c>
      <c r="E336" t="s">
        <v>6596</v>
      </c>
      <c r="F336" t="s">
        <v>7318</v>
      </c>
      <c r="G336" t="s">
        <v>7314</v>
      </c>
      <c r="H336">
        <v>1999</v>
      </c>
      <c r="I336" t="s">
        <v>5540</v>
      </c>
      <c r="J336" t="s">
        <v>5540</v>
      </c>
      <c r="K336" t="s">
        <v>924</v>
      </c>
      <c r="L336" t="s">
        <v>1698</v>
      </c>
      <c r="M336" t="s">
        <v>1782</v>
      </c>
      <c r="N336">
        <v>600</v>
      </c>
      <c r="O336" s="96">
        <v>45382.869826388887</v>
      </c>
      <c r="P336">
        <v>10.314</v>
      </c>
      <c r="Q336">
        <v>8.4429999999999996</v>
      </c>
      <c r="R336">
        <v>1.8779999999999999</v>
      </c>
      <c r="S336">
        <v>3.24</v>
      </c>
      <c r="T336">
        <v>5960</v>
      </c>
      <c r="U336">
        <v>0</v>
      </c>
      <c r="V336">
        <v>0</v>
      </c>
      <c r="W336">
        <v>709.3</v>
      </c>
      <c r="X336">
        <v>0.77839999999999998</v>
      </c>
      <c r="Y336">
        <v>770.8</v>
      </c>
      <c r="Z336">
        <v>0.95520000000000005</v>
      </c>
      <c r="AA336">
        <v>628.20000000000005</v>
      </c>
      <c r="AB336">
        <v>1178.2</v>
      </c>
      <c r="AC336">
        <v>945.5</v>
      </c>
      <c r="AD336">
        <v>816.4</v>
      </c>
      <c r="AE336">
        <v>734.5</v>
      </c>
      <c r="AF336">
        <v>684.8</v>
      </c>
      <c r="AG336">
        <v>654.9</v>
      </c>
      <c r="AH336">
        <v>625.9</v>
      </c>
      <c r="AI336">
        <v>0</v>
      </c>
      <c r="AJ336">
        <v>0</v>
      </c>
      <c r="AK336">
        <v>0</v>
      </c>
      <c r="AL336">
        <v>0</v>
      </c>
      <c r="AM336">
        <v>0</v>
      </c>
      <c r="AN336">
        <v>0</v>
      </c>
      <c r="AO336">
        <v>0</v>
      </c>
      <c r="AP336">
        <v>912.2</v>
      </c>
      <c r="AQ336">
        <v>744.1</v>
      </c>
      <c r="AR336">
        <v>654.1</v>
      </c>
      <c r="AS336">
        <v>602.4</v>
      </c>
      <c r="AT336">
        <v>572.4</v>
      </c>
      <c r="AU336">
        <v>554.6</v>
      </c>
      <c r="AV336">
        <v>533.1</v>
      </c>
      <c r="AW336">
        <v>0</v>
      </c>
      <c r="AX336">
        <v>0</v>
      </c>
      <c r="AY336">
        <v>0</v>
      </c>
      <c r="AZ336">
        <v>0</v>
      </c>
      <c r="BA336">
        <v>0</v>
      </c>
      <c r="BB336">
        <v>0</v>
      </c>
      <c r="BC336">
        <v>0</v>
      </c>
      <c r="BD336">
        <v>1173.3</v>
      </c>
      <c r="BE336">
        <v>889.1</v>
      </c>
      <c r="BF336">
        <v>735.9</v>
      </c>
      <c r="BG336">
        <v>642.79999999999995</v>
      </c>
      <c r="BH336">
        <v>593.70000000000005</v>
      </c>
      <c r="BI336">
        <v>560.6</v>
      </c>
      <c r="BJ336">
        <v>512.4</v>
      </c>
      <c r="BK336">
        <v>43.9</v>
      </c>
      <c r="BL336">
        <v>42</v>
      </c>
      <c r="BM336">
        <v>40.799999999999997</v>
      </c>
      <c r="BN336">
        <v>39.799999999999997</v>
      </c>
      <c r="BO336">
        <v>39.299999999999997</v>
      </c>
      <c r="BP336">
        <v>39</v>
      </c>
      <c r="BQ336">
        <v>39</v>
      </c>
      <c r="BR336">
        <v>144.80000000000001</v>
      </c>
      <c r="BS336">
        <v>150.30000000000001</v>
      </c>
      <c r="BT336">
        <v>151.80000000000001</v>
      </c>
      <c r="BU336">
        <v>156.9</v>
      </c>
      <c r="BV336">
        <v>168.2</v>
      </c>
      <c r="BW336">
        <v>176.8</v>
      </c>
      <c r="BX336">
        <v>178.8</v>
      </c>
      <c r="BY336">
        <v>1226.7</v>
      </c>
      <c r="BZ336">
        <v>1005.1</v>
      </c>
      <c r="CA336">
        <v>887.7</v>
      </c>
      <c r="CB336">
        <v>816.5</v>
      </c>
      <c r="CC336">
        <v>778</v>
      </c>
      <c r="CD336">
        <v>761</v>
      </c>
      <c r="CE336">
        <v>749.7</v>
      </c>
      <c r="CF336">
        <v>803.3</v>
      </c>
      <c r="CG336">
        <v>674.6</v>
      </c>
      <c r="CH336">
        <v>606.29999999999995</v>
      </c>
      <c r="CI336">
        <v>568.9</v>
      </c>
      <c r="CJ336">
        <v>548.9</v>
      </c>
      <c r="CK336">
        <v>538.20000000000005</v>
      </c>
      <c r="CL336">
        <v>531.20000000000005</v>
      </c>
      <c r="CM336">
        <v>766.2</v>
      </c>
      <c r="CN336">
        <v>647.9</v>
      </c>
      <c r="CO336">
        <v>586.9</v>
      </c>
      <c r="CP336">
        <v>554.79999999999995</v>
      </c>
      <c r="CQ336">
        <v>536.79999999999995</v>
      </c>
      <c r="CR336">
        <v>526</v>
      </c>
      <c r="CS336">
        <v>517.29999999999995</v>
      </c>
      <c r="CT336">
        <v>749</v>
      </c>
      <c r="CU336">
        <v>633.1</v>
      </c>
      <c r="CV336">
        <v>573.4</v>
      </c>
      <c r="CW336">
        <v>543.20000000000005</v>
      </c>
      <c r="CX336">
        <v>525.20000000000005</v>
      </c>
      <c r="CY336">
        <v>512.9</v>
      </c>
      <c r="CZ336">
        <v>497.7</v>
      </c>
      <c r="DA336">
        <v>746.8</v>
      </c>
      <c r="DB336">
        <v>618.70000000000005</v>
      </c>
      <c r="DC336">
        <v>557</v>
      </c>
      <c r="DD336">
        <v>529.1</v>
      </c>
      <c r="DE336">
        <v>513.5</v>
      </c>
      <c r="DF336">
        <v>505.8</v>
      </c>
      <c r="DG336">
        <v>488.2</v>
      </c>
      <c r="DH336">
        <v>732.6</v>
      </c>
      <c r="DI336">
        <v>604.5</v>
      </c>
      <c r="DJ336">
        <v>545.29999999999995</v>
      </c>
      <c r="DK336">
        <v>516.4</v>
      </c>
      <c r="DL336">
        <v>496.9</v>
      </c>
      <c r="DM336">
        <v>481.8</v>
      </c>
      <c r="DN336">
        <v>461.1</v>
      </c>
      <c r="DO336">
        <v>756.1</v>
      </c>
      <c r="DP336">
        <v>620</v>
      </c>
      <c r="DQ336">
        <v>551.70000000000005</v>
      </c>
      <c r="DR336">
        <v>519.1</v>
      </c>
      <c r="DS336">
        <v>497</v>
      </c>
      <c r="DT336">
        <v>479.6</v>
      </c>
      <c r="DU336">
        <v>451.4</v>
      </c>
      <c r="DV336">
        <v>830.8</v>
      </c>
      <c r="DW336">
        <v>672.5</v>
      </c>
      <c r="DX336">
        <v>581.70000000000005</v>
      </c>
      <c r="DY336">
        <v>536.5</v>
      </c>
      <c r="DZ336">
        <v>510.2</v>
      </c>
      <c r="EA336">
        <v>489.7</v>
      </c>
      <c r="EB336">
        <v>455.7</v>
      </c>
      <c r="EC336">
        <v>978.3</v>
      </c>
      <c r="ED336">
        <v>767.5</v>
      </c>
      <c r="EE336">
        <v>646.29999999999995</v>
      </c>
      <c r="EF336">
        <v>573.1</v>
      </c>
      <c r="EG336">
        <v>534.5</v>
      </c>
      <c r="EH336">
        <v>510.5</v>
      </c>
      <c r="EI336">
        <v>474.2</v>
      </c>
      <c r="EJ336">
        <v>1129.5999999999999</v>
      </c>
      <c r="EK336">
        <v>886</v>
      </c>
      <c r="EL336">
        <v>745.1</v>
      </c>
      <c r="EM336">
        <v>652.5</v>
      </c>
      <c r="EN336">
        <v>591.6</v>
      </c>
      <c r="EO336">
        <v>548.9</v>
      </c>
      <c r="EP336">
        <v>502</v>
      </c>
      <c r="EQ336">
        <v>0.72450000000000003</v>
      </c>
      <c r="ER336">
        <v>0.96160000000000001</v>
      </c>
      <c r="ES336">
        <v>1.3158000000000001</v>
      </c>
      <c r="ET336">
        <v>0.69130000000000003</v>
      </c>
      <c r="EU336">
        <v>0.90649999999999997</v>
      </c>
      <c r="EV336">
        <v>1.0620000000000001</v>
      </c>
      <c r="EW336">
        <v>0</v>
      </c>
      <c r="EX336">
        <v>0</v>
      </c>
      <c r="EY336">
        <v>2024</v>
      </c>
      <c r="EZ336">
        <v>1.0421</v>
      </c>
      <c r="FA336">
        <v>575.79999999999995</v>
      </c>
      <c r="FB336" t="s">
        <v>6938</v>
      </c>
      <c r="FC336">
        <v>8.2780000000000005</v>
      </c>
      <c r="FD336">
        <v>1893</v>
      </c>
      <c r="FE336">
        <v>16.2</v>
      </c>
      <c r="FF336">
        <v>27.5</v>
      </c>
      <c r="FG336">
        <v>19.600000000000001</v>
      </c>
      <c r="FH336">
        <v>0</v>
      </c>
      <c r="FI336">
        <v>79.5</v>
      </c>
      <c r="FJ336">
        <v>677</v>
      </c>
      <c r="FK336">
        <v>528.20000000000005</v>
      </c>
      <c r="FL336">
        <v>456</v>
      </c>
      <c r="FM336">
        <v>867.9</v>
      </c>
      <c r="FN336">
        <v>661.9</v>
      </c>
      <c r="FO336">
        <v>565</v>
      </c>
      <c r="FP336">
        <v>585.9</v>
      </c>
      <c r="FQ336">
        <v>519.5</v>
      </c>
      <c r="FR336">
        <v>1.024</v>
      </c>
      <c r="FS336">
        <v>1.155</v>
      </c>
      <c r="FT336">
        <v>501.1</v>
      </c>
      <c r="FU336">
        <v>410.9</v>
      </c>
      <c r="FV336">
        <v>380.6</v>
      </c>
      <c r="FW336">
        <v>42</v>
      </c>
      <c r="FX336">
        <v>148.9</v>
      </c>
      <c r="FY336">
        <v>742.2</v>
      </c>
      <c r="FZ336">
        <v>495.3</v>
      </c>
      <c r="GA336">
        <v>461.5</v>
      </c>
      <c r="GB336">
        <v>406.2</v>
      </c>
      <c r="GC336">
        <v>352.8</v>
      </c>
      <c r="GD336">
        <v>300.8</v>
      </c>
      <c r="GE336">
        <v>287.7</v>
      </c>
      <c r="GF336">
        <v>242.7</v>
      </c>
      <c r="GG336">
        <v>225.1</v>
      </c>
      <c r="GH336">
        <v>259.89999999999998</v>
      </c>
    </row>
    <row r="337" spans="1:190" x14ac:dyDescent="0.25">
      <c r="A337" t="s">
        <v>5585</v>
      </c>
      <c r="B337" t="s">
        <v>6251</v>
      </c>
      <c r="C337" t="s">
        <v>34</v>
      </c>
      <c r="D337" t="s">
        <v>517</v>
      </c>
      <c r="E337" t="s">
        <v>7262</v>
      </c>
      <c r="F337" t="s">
        <v>519</v>
      </c>
      <c r="G337" t="s">
        <v>7263</v>
      </c>
      <c r="H337">
        <v>1989</v>
      </c>
      <c r="I337" t="s">
        <v>5540</v>
      </c>
      <c r="J337" t="s">
        <v>5540</v>
      </c>
      <c r="K337" t="s">
        <v>924</v>
      </c>
      <c r="L337" t="s">
        <v>1698</v>
      </c>
      <c r="M337" t="s">
        <v>1781</v>
      </c>
      <c r="N337">
        <v>402</v>
      </c>
      <c r="O337" s="96">
        <v>45382.87059027778</v>
      </c>
      <c r="P337">
        <v>8.5510000000000002</v>
      </c>
      <c r="Q337">
        <v>7.0270000000000001</v>
      </c>
      <c r="R337">
        <v>1.2010000000000001</v>
      </c>
      <c r="S337">
        <v>2.71</v>
      </c>
      <c r="T337">
        <v>3460</v>
      </c>
      <c r="U337">
        <v>0</v>
      </c>
      <c r="V337">
        <v>0.66</v>
      </c>
      <c r="W337">
        <v>766.6</v>
      </c>
      <c r="X337">
        <v>0.71530000000000005</v>
      </c>
      <c r="Y337">
        <v>838.8</v>
      </c>
      <c r="Z337">
        <v>0.87670000000000003</v>
      </c>
      <c r="AA337">
        <v>684.3</v>
      </c>
      <c r="AB337">
        <v>1235.7</v>
      </c>
      <c r="AC337">
        <v>1006</v>
      </c>
      <c r="AD337">
        <v>879.1</v>
      </c>
      <c r="AE337">
        <v>800.5</v>
      </c>
      <c r="AF337">
        <v>756.5</v>
      </c>
      <c r="AG337">
        <v>733.1</v>
      </c>
      <c r="AH337">
        <v>716.7</v>
      </c>
      <c r="AI337">
        <v>0</v>
      </c>
      <c r="AJ337">
        <v>0</v>
      </c>
      <c r="AK337">
        <v>0</v>
      </c>
      <c r="AL337">
        <v>0</v>
      </c>
      <c r="AM337">
        <v>0</v>
      </c>
      <c r="AN337">
        <v>0</v>
      </c>
      <c r="AO337">
        <v>0</v>
      </c>
      <c r="AP337">
        <v>955.7</v>
      </c>
      <c r="AQ337">
        <v>791.1</v>
      </c>
      <c r="AR337">
        <v>706.3</v>
      </c>
      <c r="AS337">
        <v>659</v>
      </c>
      <c r="AT337">
        <v>633.29999999999995</v>
      </c>
      <c r="AU337">
        <v>617.6</v>
      </c>
      <c r="AV337">
        <v>601.1</v>
      </c>
      <c r="AW337">
        <v>0</v>
      </c>
      <c r="AX337">
        <v>0</v>
      </c>
      <c r="AY337">
        <v>0</v>
      </c>
      <c r="AZ337">
        <v>0</v>
      </c>
      <c r="BA337">
        <v>0</v>
      </c>
      <c r="BB337">
        <v>0</v>
      </c>
      <c r="BC337">
        <v>0</v>
      </c>
      <c r="BD337">
        <v>1228.5</v>
      </c>
      <c r="BE337">
        <v>944.8</v>
      </c>
      <c r="BF337">
        <v>793.3</v>
      </c>
      <c r="BG337">
        <v>703.5</v>
      </c>
      <c r="BH337">
        <v>657.1</v>
      </c>
      <c r="BI337">
        <v>623.6</v>
      </c>
      <c r="BJ337">
        <v>571.20000000000005</v>
      </c>
      <c r="BK337">
        <v>44.6</v>
      </c>
      <c r="BL337">
        <v>43</v>
      </c>
      <c r="BM337">
        <v>42.4</v>
      </c>
      <c r="BN337">
        <v>41.5</v>
      </c>
      <c r="BO337">
        <v>41.4</v>
      </c>
      <c r="BP337">
        <v>41.4</v>
      </c>
      <c r="BQ337">
        <v>42.3</v>
      </c>
      <c r="BR337">
        <v>147.5</v>
      </c>
      <c r="BS337">
        <v>151.6</v>
      </c>
      <c r="BT337">
        <v>154.30000000000001</v>
      </c>
      <c r="BU337">
        <v>162.30000000000001</v>
      </c>
      <c r="BV337">
        <v>175.8</v>
      </c>
      <c r="BW337">
        <v>178.6</v>
      </c>
      <c r="BX337">
        <v>179</v>
      </c>
      <c r="BY337">
        <v>1307.2</v>
      </c>
      <c r="BZ337">
        <v>1092.5999999999999</v>
      </c>
      <c r="CA337">
        <v>977.7</v>
      </c>
      <c r="CB337">
        <v>912.1</v>
      </c>
      <c r="CC337">
        <v>884.6</v>
      </c>
      <c r="CD337">
        <v>874.3</v>
      </c>
      <c r="CE337">
        <v>884.7</v>
      </c>
      <c r="CF337">
        <v>845.1</v>
      </c>
      <c r="CG337">
        <v>718.7</v>
      </c>
      <c r="CH337">
        <v>655.5</v>
      </c>
      <c r="CI337">
        <v>624.6</v>
      </c>
      <c r="CJ337">
        <v>608.4</v>
      </c>
      <c r="CK337">
        <v>601.29999999999995</v>
      </c>
      <c r="CL337">
        <v>600.1</v>
      </c>
      <c r="CM337">
        <v>798</v>
      </c>
      <c r="CN337">
        <v>684.4</v>
      </c>
      <c r="CO337">
        <v>632.9</v>
      </c>
      <c r="CP337">
        <v>607.20000000000005</v>
      </c>
      <c r="CQ337">
        <v>591.9</v>
      </c>
      <c r="CR337">
        <v>583.29999999999995</v>
      </c>
      <c r="CS337">
        <v>579.6</v>
      </c>
      <c r="CT337">
        <v>771.7</v>
      </c>
      <c r="CU337">
        <v>663.3</v>
      </c>
      <c r="CV337">
        <v>615.70000000000005</v>
      </c>
      <c r="CW337">
        <v>591.29999999999995</v>
      </c>
      <c r="CX337">
        <v>575.29999999999995</v>
      </c>
      <c r="CY337">
        <v>563.6</v>
      </c>
      <c r="CZ337">
        <v>551.29999999999995</v>
      </c>
      <c r="DA337">
        <v>783.2</v>
      </c>
      <c r="DB337">
        <v>661.2</v>
      </c>
      <c r="DC337">
        <v>605.4</v>
      </c>
      <c r="DD337">
        <v>579.70000000000005</v>
      </c>
      <c r="DE337">
        <v>566.70000000000005</v>
      </c>
      <c r="DF337">
        <v>556.29999999999995</v>
      </c>
      <c r="DG337">
        <v>534.6</v>
      </c>
      <c r="DH337">
        <v>769.9</v>
      </c>
      <c r="DI337">
        <v>644.29999999999995</v>
      </c>
      <c r="DJ337">
        <v>592.79999999999995</v>
      </c>
      <c r="DK337">
        <v>565.79999999999995</v>
      </c>
      <c r="DL337">
        <v>545.70000000000005</v>
      </c>
      <c r="DM337">
        <v>529.6</v>
      </c>
      <c r="DN337">
        <v>509.8</v>
      </c>
      <c r="DO337">
        <v>791.6</v>
      </c>
      <c r="DP337">
        <v>657</v>
      </c>
      <c r="DQ337">
        <v>598.20000000000005</v>
      </c>
      <c r="DR337">
        <v>568.70000000000005</v>
      </c>
      <c r="DS337">
        <v>547.1</v>
      </c>
      <c r="DT337">
        <v>528</v>
      </c>
      <c r="DU337">
        <v>495.8</v>
      </c>
      <c r="DV337">
        <v>865.9</v>
      </c>
      <c r="DW337">
        <v>708.6</v>
      </c>
      <c r="DX337">
        <v>623.29999999999995</v>
      </c>
      <c r="DY337">
        <v>584.5</v>
      </c>
      <c r="DZ337">
        <v>559.70000000000005</v>
      </c>
      <c r="EA337">
        <v>538.9</v>
      </c>
      <c r="EB337">
        <v>499.9</v>
      </c>
      <c r="EC337">
        <v>1008.2</v>
      </c>
      <c r="ED337">
        <v>797.4</v>
      </c>
      <c r="EE337">
        <v>679.6</v>
      </c>
      <c r="EF337">
        <v>614.79999999999995</v>
      </c>
      <c r="EG337">
        <v>581.79999999999995</v>
      </c>
      <c r="EH337">
        <v>559.1</v>
      </c>
      <c r="EI337">
        <v>521.20000000000005</v>
      </c>
      <c r="EJ337">
        <v>1164.2</v>
      </c>
      <c r="EK337">
        <v>919.5</v>
      </c>
      <c r="EL337">
        <v>780.5</v>
      </c>
      <c r="EM337">
        <v>689</v>
      </c>
      <c r="EN337">
        <v>628.4</v>
      </c>
      <c r="EO337">
        <v>592</v>
      </c>
      <c r="EP337">
        <v>548.70000000000005</v>
      </c>
      <c r="EQ337">
        <v>0.68700000000000006</v>
      </c>
      <c r="ER337">
        <v>0.88319999999999999</v>
      </c>
      <c r="ES337">
        <v>1.294</v>
      </c>
      <c r="ET337">
        <v>0.62539999999999996</v>
      </c>
      <c r="EU337">
        <v>0.88819999999999999</v>
      </c>
      <c r="EV337">
        <v>1.0681</v>
      </c>
      <c r="EW337">
        <v>0</v>
      </c>
      <c r="EX337">
        <v>0</v>
      </c>
      <c r="EY337">
        <v>2024</v>
      </c>
      <c r="EZ337">
        <v>1.0136000000000001</v>
      </c>
      <c r="FA337">
        <v>592</v>
      </c>
      <c r="FB337" t="s">
        <v>6382</v>
      </c>
      <c r="FC337">
        <v>10.313000000000001</v>
      </c>
      <c r="FD337">
        <v>14277</v>
      </c>
      <c r="FE337">
        <v>45.2</v>
      </c>
      <c r="FF337">
        <v>71.099999999999994</v>
      </c>
      <c r="FG337">
        <v>0</v>
      </c>
      <c r="FH337">
        <v>161</v>
      </c>
      <c r="FI337">
        <v>0</v>
      </c>
      <c r="FJ337">
        <v>727.4</v>
      </c>
      <c r="FK337">
        <v>536.1</v>
      </c>
      <c r="FL337">
        <v>463.7</v>
      </c>
      <c r="FM337">
        <v>959.4</v>
      </c>
      <c r="FN337">
        <v>675.5</v>
      </c>
      <c r="FO337">
        <v>561.70000000000005</v>
      </c>
      <c r="FP337">
        <v>605.29999999999995</v>
      </c>
      <c r="FQ337">
        <v>530.1</v>
      </c>
      <c r="FR337">
        <v>0.99129999999999996</v>
      </c>
      <c r="FS337">
        <v>1.1317999999999999</v>
      </c>
      <c r="FT337">
        <v>524.29999999999995</v>
      </c>
      <c r="FU337">
        <v>434.5</v>
      </c>
      <c r="FV337">
        <v>409</v>
      </c>
      <c r="FW337">
        <v>42.7</v>
      </c>
      <c r="FX337">
        <v>177.7</v>
      </c>
      <c r="FY337">
        <v>677</v>
      </c>
      <c r="FZ337">
        <v>448.8</v>
      </c>
      <c r="GA337">
        <v>428.1</v>
      </c>
      <c r="GB337">
        <v>402.3</v>
      </c>
      <c r="GC337">
        <v>380.8</v>
      </c>
      <c r="GD337">
        <v>376.4</v>
      </c>
      <c r="GE337">
        <v>347.4</v>
      </c>
      <c r="GF337">
        <v>320.7</v>
      </c>
      <c r="GG337">
        <v>340.9</v>
      </c>
      <c r="GH337">
        <v>371.5</v>
      </c>
    </row>
    <row r="338" spans="1:190" x14ac:dyDescent="0.25">
      <c r="A338" t="s">
        <v>5540</v>
      </c>
      <c r="B338" t="s">
        <v>6453</v>
      </c>
      <c r="C338" t="s">
        <v>5872</v>
      </c>
      <c r="D338" t="s">
        <v>5873</v>
      </c>
      <c r="E338" t="s">
        <v>5874</v>
      </c>
      <c r="F338" t="s">
        <v>5875</v>
      </c>
      <c r="G338" t="s">
        <v>1106</v>
      </c>
      <c r="H338">
        <v>1996</v>
      </c>
      <c r="I338" t="s">
        <v>5540</v>
      </c>
      <c r="J338" t="s">
        <v>5540</v>
      </c>
      <c r="K338" t="s">
        <v>924</v>
      </c>
      <c r="L338" t="s">
        <v>1698</v>
      </c>
      <c r="M338" t="s">
        <v>1782</v>
      </c>
      <c r="N338">
        <v>1440</v>
      </c>
      <c r="O338" s="96">
        <v>45404.304976851854</v>
      </c>
      <c r="P338">
        <v>19.382000000000001</v>
      </c>
      <c r="Q338">
        <v>18.094000000000001</v>
      </c>
      <c r="R338">
        <v>3.7320000000000002</v>
      </c>
      <c r="S338">
        <v>5.26</v>
      </c>
      <c r="T338">
        <v>13656</v>
      </c>
      <c r="U338">
        <v>0</v>
      </c>
      <c r="V338">
        <v>0</v>
      </c>
      <c r="W338">
        <v>437.2</v>
      </c>
      <c r="X338">
        <v>1.2428999999999999</v>
      </c>
      <c r="Y338">
        <v>482.8</v>
      </c>
      <c r="Z338">
        <v>1.5419</v>
      </c>
      <c r="AA338">
        <v>389.1</v>
      </c>
      <c r="AB338">
        <v>719.5</v>
      </c>
      <c r="AC338">
        <v>575.5</v>
      </c>
      <c r="AD338">
        <v>503.6</v>
      </c>
      <c r="AE338">
        <v>465.2</v>
      </c>
      <c r="AF338">
        <v>440.5</v>
      </c>
      <c r="AG338">
        <v>418.7</v>
      </c>
      <c r="AH338">
        <v>379.9</v>
      </c>
      <c r="AI338">
        <v>0</v>
      </c>
      <c r="AJ338">
        <v>0</v>
      </c>
      <c r="AK338">
        <v>0</v>
      </c>
      <c r="AL338">
        <v>0</v>
      </c>
      <c r="AM338">
        <v>0</v>
      </c>
      <c r="AN338">
        <v>0</v>
      </c>
      <c r="AO338">
        <v>0</v>
      </c>
      <c r="AP338">
        <v>550.79999999999995</v>
      </c>
      <c r="AQ338">
        <v>451.2</v>
      </c>
      <c r="AR338">
        <v>404.6</v>
      </c>
      <c r="AS338">
        <v>378.4</v>
      </c>
      <c r="AT338">
        <v>359.6</v>
      </c>
      <c r="AU338">
        <v>343.4</v>
      </c>
      <c r="AV338">
        <v>315.5</v>
      </c>
      <c r="AW338">
        <v>0</v>
      </c>
      <c r="AX338">
        <v>0</v>
      </c>
      <c r="AY338">
        <v>0</v>
      </c>
      <c r="AZ338">
        <v>0</v>
      </c>
      <c r="BA338">
        <v>0</v>
      </c>
      <c r="BB338">
        <v>0</v>
      </c>
      <c r="BC338">
        <v>0</v>
      </c>
      <c r="BD338">
        <v>719.2</v>
      </c>
      <c r="BE338">
        <v>541.70000000000005</v>
      </c>
      <c r="BF338">
        <v>454.8</v>
      </c>
      <c r="BG338">
        <v>404.1</v>
      </c>
      <c r="BH338">
        <v>373.6</v>
      </c>
      <c r="BI338">
        <v>346.6</v>
      </c>
      <c r="BJ338">
        <v>301.89999999999998</v>
      </c>
      <c r="BK338">
        <v>43.4</v>
      </c>
      <c r="BL338">
        <v>41</v>
      </c>
      <c r="BM338">
        <v>39.200000000000003</v>
      </c>
      <c r="BN338">
        <v>38</v>
      </c>
      <c r="BO338">
        <v>37.6</v>
      </c>
      <c r="BP338">
        <v>37</v>
      </c>
      <c r="BQ338">
        <v>36.4</v>
      </c>
      <c r="BR338">
        <v>141.19999999999999</v>
      </c>
      <c r="BS338">
        <v>142.19999999999999</v>
      </c>
      <c r="BT338">
        <v>146.19999999999999</v>
      </c>
      <c r="BU338">
        <v>151.80000000000001</v>
      </c>
      <c r="BV338">
        <v>150.9</v>
      </c>
      <c r="BW338">
        <v>148.80000000000001</v>
      </c>
      <c r="BX338">
        <v>147.6</v>
      </c>
      <c r="BY338">
        <v>722.3</v>
      </c>
      <c r="BZ338">
        <v>594.4</v>
      </c>
      <c r="CA338">
        <v>539.20000000000005</v>
      </c>
      <c r="CB338">
        <v>512.79999999999995</v>
      </c>
      <c r="CC338">
        <v>497.2</v>
      </c>
      <c r="CD338">
        <v>485.9</v>
      </c>
      <c r="CE338">
        <v>472.1</v>
      </c>
      <c r="CF338">
        <v>471.8</v>
      </c>
      <c r="CG338">
        <v>399.9</v>
      </c>
      <c r="CH338">
        <v>372.6</v>
      </c>
      <c r="CI338">
        <v>360.3</v>
      </c>
      <c r="CJ338">
        <v>352.1</v>
      </c>
      <c r="CK338">
        <v>345.9</v>
      </c>
      <c r="CL338">
        <v>336.6</v>
      </c>
      <c r="CM338">
        <v>444.9</v>
      </c>
      <c r="CN338">
        <v>383.6</v>
      </c>
      <c r="CO338">
        <v>360.4</v>
      </c>
      <c r="CP338">
        <v>347.9</v>
      </c>
      <c r="CQ338">
        <v>338.9</v>
      </c>
      <c r="CR338">
        <v>331.9</v>
      </c>
      <c r="CS338">
        <v>321.60000000000002</v>
      </c>
      <c r="CT338">
        <v>426.1</v>
      </c>
      <c r="CU338">
        <v>372.9</v>
      </c>
      <c r="CV338">
        <v>349.4</v>
      </c>
      <c r="CW338">
        <v>332.8</v>
      </c>
      <c r="CX338">
        <v>320.39999999999998</v>
      </c>
      <c r="CY338">
        <v>311.5</v>
      </c>
      <c r="CZ338">
        <v>298.10000000000002</v>
      </c>
      <c r="DA338">
        <v>432.9</v>
      </c>
      <c r="DB338">
        <v>375.4</v>
      </c>
      <c r="DC338">
        <v>348.9</v>
      </c>
      <c r="DD338">
        <v>328.1</v>
      </c>
      <c r="DE338">
        <v>311</v>
      </c>
      <c r="DF338">
        <v>296.8</v>
      </c>
      <c r="DG338">
        <v>276.5</v>
      </c>
      <c r="DH338">
        <v>455.8</v>
      </c>
      <c r="DI338">
        <v>380.3</v>
      </c>
      <c r="DJ338">
        <v>349.7</v>
      </c>
      <c r="DK338">
        <v>331.9</v>
      </c>
      <c r="DL338">
        <v>316.5</v>
      </c>
      <c r="DM338">
        <v>303.10000000000002</v>
      </c>
      <c r="DN338">
        <v>267</v>
      </c>
      <c r="DO338">
        <v>468.1</v>
      </c>
      <c r="DP338">
        <v>383.7</v>
      </c>
      <c r="DQ338">
        <v>346.7</v>
      </c>
      <c r="DR338">
        <v>321.8</v>
      </c>
      <c r="DS338">
        <v>304.39999999999998</v>
      </c>
      <c r="DT338">
        <v>288.7</v>
      </c>
      <c r="DU338">
        <v>261.3</v>
      </c>
      <c r="DV338">
        <v>517.6</v>
      </c>
      <c r="DW338">
        <v>408.1</v>
      </c>
      <c r="DX338">
        <v>359.3</v>
      </c>
      <c r="DY338">
        <v>328</v>
      </c>
      <c r="DZ338">
        <v>299.5</v>
      </c>
      <c r="EA338">
        <v>273.5</v>
      </c>
      <c r="EB338">
        <v>236.7</v>
      </c>
      <c r="EC338">
        <v>620.70000000000005</v>
      </c>
      <c r="ED338">
        <v>482.1</v>
      </c>
      <c r="EE338">
        <v>405.3</v>
      </c>
      <c r="EF338">
        <v>362.2</v>
      </c>
      <c r="EG338">
        <v>332.6</v>
      </c>
      <c r="EH338">
        <v>304.39999999999998</v>
      </c>
      <c r="EI338">
        <v>249.1</v>
      </c>
      <c r="EJ338">
        <v>716.7</v>
      </c>
      <c r="EK338">
        <v>556.70000000000005</v>
      </c>
      <c r="EL338">
        <v>468</v>
      </c>
      <c r="EM338">
        <v>417.5</v>
      </c>
      <c r="EN338">
        <v>383.8</v>
      </c>
      <c r="EO338">
        <v>351.5</v>
      </c>
      <c r="EP338">
        <v>287.7</v>
      </c>
      <c r="EQ338">
        <v>1.1976</v>
      </c>
      <c r="ER338">
        <v>1.5444</v>
      </c>
      <c r="ES338">
        <v>1.1588000000000001</v>
      </c>
      <c r="ET338">
        <v>0.629</v>
      </c>
      <c r="EU338">
        <v>0.82289999999999996</v>
      </c>
      <c r="EV338">
        <v>0.94610000000000005</v>
      </c>
      <c r="EW338">
        <v>0</v>
      </c>
      <c r="EX338">
        <v>0</v>
      </c>
      <c r="EY338">
        <v>2024</v>
      </c>
      <c r="EZ338">
        <v>0.93430000000000002</v>
      </c>
      <c r="FA338">
        <v>642.20000000000005</v>
      </c>
      <c r="FB338" t="s">
        <v>6298</v>
      </c>
      <c r="FC338">
        <v>6.9279999999999999</v>
      </c>
      <c r="FD338">
        <v>1506</v>
      </c>
      <c r="FE338">
        <v>13.4</v>
      </c>
      <c r="FF338">
        <v>21.5</v>
      </c>
      <c r="FG338">
        <v>11.5</v>
      </c>
      <c r="FH338">
        <v>0</v>
      </c>
      <c r="FI338">
        <v>57.4</v>
      </c>
      <c r="FJ338">
        <v>745.7</v>
      </c>
      <c r="FK338">
        <v>589.9</v>
      </c>
      <c r="FL338">
        <v>517.79999999999995</v>
      </c>
      <c r="FM338">
        <v>953.9</v>
      </c>
      <c r="FN338">
        <v>729.1</v>
      </c>
      <c r="FO338">
        <v>634.20000000000005</v>
      </c>
      <c r="FP338">
        <v>657</v>
      </c>
      <c r="FQ338">
        <v>576.9</v>
      </c>
      <c r="FR338">
        <v>0.91320000000000001</v>
      </c>
      <c r="FS338">
        <v>1.04</v>
      </c>
      <c r="FT338">
        <v>557.5</v>
      </c>
      <c r="FU338">
        <v>465.5</v>
      </c>
      <c r="FV338">
        <v>433.1</v>
      </c>
      <c r="FW338">
        <v>42.5</v>
      </c>
      <c r="FX338">
        <v>148.6</v>
      </c>
      <c r="FY338">
        <v>825</v>
      </c>
      <c r="FZ338">
        <v>553.5</v>
      </c>
      <c r="GA338">
        <v>521.9</v>
      </c>
      <c r="GB338">
        <v>472.1</v>
      </c>
      <c r="GC338">
        <v>419.6</v>
      </c>
      <c r="GD338">
        <v>365</v>
      </c>
      <c r="GE338">
        <v>328.4</v>
      </c>
      <c r="GF338">
        <v>269.3</v>
      </c>
      <c r="GG338">
        <v>251.1</v>
      </c>
      <c r="GH338">
        <v>289.89999999999998</v>
      </c>
    </row>
    <row r="339" spans="1:190" x14ac:dyDescent="0.25">
      <c r="A339" t="s">
        <v>5540</v>
      </c>
      <c r="B339" t="s">
        <v>6081</v>
      </c>
      <c r="C339" t="s">
        <v>2232</v>
      </c>
      <c r="D339" t="s">
        <v>2233</v>
      </c>
      <c r="E339" t="s">
        <v>584</v>
      </c>
      <c r="F339" t="s">
        <v>2234</v>
      </c>
      <c r="G339" t="s">
        <v>1365</v>
      </c>
      <c r="H339">
        <v>1982</v>
      </c>
      <c r="I339" t="s">
        <v>5540</v>
      </c>
      <c r="J339" t="s">
        <v>5540</v>
      </c>
      <c r="K339" t="s">
        <v>924</v>
      </c>
      <c r="L339" t="s">
        <v>1698</v>
      </c>
      <c r="M339" t="s">
        <v>1781</v>
      </c>
      <c r="N339">
        <v>400</v>
      </c>
      <c r="O339" s="96">
        <v>45406.410914351851</v>
      </c>
      <c r="P339">
        <v>10.76</v>
      </c>
      <c r="Q339">
        <v>9.2260000000000009</v>
      </c>
      <c r="R339">
        <v>2.169</v>
      </c>
      <c r="S339">
        <v>3.67</v>
      </c>
      <c r="T339">
        <v>5874</v>
      </c>
      <c r="U339">
        <v>0</v>
      </c>
      <c r="V339">
        <v>0.39</v>
      </c>
      <c r="W339">
        <v>677</v>
      </c>
      <c r="X339">
        <v>0.81189999999999996</v>
      </c>
      <c r="Y339">
        <v>739</v>
      </c>
      <c r="Z339">
        <v>1.0016</v>
      </c>
      <c r="AA339">
        <v>599.1</v>
      </c>
      <c r="AB339">
        <v>1138.7</v>
      </c>
      <c r="AC339">
        <v>910.4</v>
      </c>
      <c r="AD339">
        <v>783.5</v>
      </c>
      <c r="AE339">
        <v>702.3</v>
      </c>
      <c r="AF339">
        <v>654.79999999999995</v>
      </c>
      <c r="AG339">
        <v>627.1</v>
      </c>
      <c r="AH339">
        <v>598.4</v>
      </c>
      <c r="AI339">
        <v>0</v>
      </c>
      <c r="AJ339">
        <v>0</v>
      </c>
      <c r="AK339">
        <v>0</v>
      </c>
      <c r="AL339">
        <v>0</v>
      </c>
      <c r="AM339">
        <v>0</v>
      </c>
      <c r="AN339">
        <v>0</v>
      </c>
      <c r="AO339">
        <v>0</v>
      </c>
      <c r="AP339">
        <v>873.4</v>
      </c>
      <c r="AQ339">
        <v>710.7</v>
      </c>
      <c r="AR339">
        <v>624.20000000000005</v>
      </c>
      <c r="AS339">
        <v>573.79999999999995</v>
      </c>
      <c r="AT339">
        <v>545.5</v>
      </c>
      <c r="AU339">
        <v>528.70000000000005</v>
      </c>
      <c r="AV339">
        <v>507.2</v>
      </c>
      <c r="AW339">
        <v>0</v>
      </c>
      <c r="AX339">
        <v>0</v>
      </c>
      <c r="AY339">
        <v>0</v>
      </c>
      <c r="AZ339">
        <v>0</v>
      </c>
      <c r="BA339">
        <v>0</v>
      </c>
      <c r="BB339">
        <v>0</v>
      </c>
      <c r="BC339">
        <v>0</v>
      </c>
      <c r="BD339">
        <v>1134.8</v>
      </c>
      <c r="BE339">
        <v>854.6</v>
      </c>
      <c r="BF339">
        <v>704.4</v>
      </c>
      <c r="BG339">
        <v>612.79999999999995</v>
      </c>
      <c r="BH339">
        <v>565.9</v>
      </c>
      <c r="BI339">
        <v>534.1</v>
      </c>
      <c r="BJ339">
        <v>486</v>
      </c>
      <c r="BK339">
        <v>43.2</v>
      </c>
      <c r="BL339">
        <v>41</v>
      </c>
      <c r="BM339">
        <v>39.9</v>
      </c>
      <c r="BN339">
        <v>39.200000000000003</v>
      </c>
      <c r="BO339">
        <v>38.5</v>
      </c>
      <c r="BP339">
        <v>38.1</v>
      </c>
      <c r="BQ339">
        <v>38</v>
      </c>
      <c r="BR339">
        <v>144.69999999999999</v>
      </c>
      <c r="BS339">
        <v>146.69999999999999</v>
      </c>
      <c r="BT339">
        <v>152.30000000000001</v>
      </c>
      <c r="BU339">
        <v>157.80000000000001</v>
      </c>
      <c r="BV339">
        <v>170</v>
      </c>
      <c r="BW339">
        <v>177.2</v>
      </c>
      <c r="BX339">
        <v>179</v>
      </c>
      <c r="BY339">
        <v>1177.5999999999999</v>
      </c>
      <c r="BZ339">
        <v>961.3</v>
      </c>
      <c r="CA339">
        <v>846.6</v>
      </c>
      <c r="CB339">
        <v>776.3</v>
      </c>
      <c r="CC339">
        <v>742.9</v>
      </c>
      <c r="CD339">
        <v>729.6</v>
      </c>
      <c r="CE339">
        <v>719.6</v>
      </c>
      <c r="CF339">
        <v>774.4</v>
      </c>
      <c r="CG339">
        <v>648.4</v>
      </c>
      <c r="CH339">
        <v>580.4</v>
      </c>
      <c r="CI339">
        <v>542.4</v>
      </c>
      <c r="CJ339">
        <v>525</v>
      </c>
      <c r="CK339">
        <v>517.29999999999995</v>
      </c>
      <c r="CL339">
        <v>510.7</v>
      </c>
      <c r="CM339">
        <v>735.7</v>
      </c>
      <c r="CN339">
        <v>621.6</v>
      </c>
      <c r="CO339">
        <v>560.79999999999995</v>
      </c>
      <c r="CP339">
        <v>528.29999999999995</v>
      </c>
      <c r="CQ339">
        <v>511.8</v>
      </c>
      <c r="CR339">
        <v>503.2</v>
      </c>
      <c r="CS339">
        <v>496</v>
      </c>
      <c r="CT339">
        <v>713.4</v>
      </c>
      <c r="CU339">
        <v>603.20000000000005</v>
      </c>
      <c r="CV339">
        <v>544.4</v>
      </c>
      <c r="CW339">
        <v>516.79999999999995</v>
      </c>
      <c r="CX339">
        <v>499.1</v>
      </c>
      <c r="CY339">
        <v>487.7</v>
      </c>
      <c r="CZ339">
        <v>474.8</v>
      </c>
      <c r="DA339">
        <v>684.3</v>
      </c>
      <c r="DB339">
        <v>572.20000000000005</v>
      </c>
      <c r="DC339">
        <v>519.79999999999995</v>
      </c>
      <c r="DD339">
        <v>495.8</v>
      </c>
      <c r="DE339">
        <v>482.7</v>
      </c>
      <c r="DF339">
        <v>475.6</v>
      </c>
      <c r="DG339">
        <v>461.1</v>
      </c>
      <c r="DH339">
        <v>687.2</v>
      </c>
      <c r="DI339">
        <v>569.5</v>
      </c>
      <c r="DJ339">
        <v>516.20000000000005</v>
      </c>
      <c r="DK339">
        <v>489</v>
      </c>
      <c r="DL339">
        <v>468.9</v>
      </c>
      <c r="DM339">
        <v>453.2</v>
      </c>
      <c r="DN339">
        <v>430.7</v>
      </c>
      <c r="DO339">
        <v>713.7</v>
      </c>
      <c r="DP339">
        <v>585.9</v>
      </c>
      <c r="DQ339">
        <v>524.29999999999995</v>
      </c>
      <c r="DR339">
        <v>493.7</v>
      </c>
      <c r="DS339">
        <v>471.9</v>
      </c>
      <c r="DT339">
        <v>452.8</v>
      </c>
      <c r="DU339">
        <v>420.9</v>
      </c>
      <c r="DV339">
        <v>803.5</v>
      </c>
      <c r="DW339">
        <v>645.29999999999995</v>
      </c>
      <c r="DX339">
        <v>558.20000000000005</v>
      </c>
      <c r="DY339">
        <v>513.79999999999995</v>
      </c>
      <c r="DZ339">
        <v>487.4</v>
      </c>
      <c r="EA339">
        <v>466.1</v>
      </c>
      <c r="EB339">
        <v>429.5</v>
      </c>
      <c r="EC339">
        <v>952.5</v>
      </c>
      <c r="ED339">
        <v>744.4</v>
      </c>
      <c r="EE339">
        <v>624.9</v>
      </c>
      <c r="EF339">
        <v>552</v>
      </c>
      <c r="EG339">
        <v>512.6</v>
      </c>
      <c r="EH339">
        <v>487.9</v>
      </c>
      <c r="EI339">
        <v>449.2</v>
      </c>
      <c r="EJ339">
        <v>1099.9000000000001</v>
      </c>
      <c r="EK339">
        <v>859.6</v>
      </c>
      <c r="EL339">
        <v>720.4</v>
      </c>
      <c r="EM339">
        <v>628.29999999999995</v>
      </c>
      <c r="EN339">
        <v>566.70000000000005</v>
      </c>
      <c r="EO339">
        <v>524.5</v>
      </c>
      <c r="EP339">
        <v>477.2</v>
      </c>
      <c r="EQ339">
        <v>0.75749999999999995</v>
      </c>
      <c r="ER339">
        <v>1.0085</v>
      </c>
      <c r="ES339">
        <v>1.5015000000000001</v>
      </c>
      <c r="ET339">
        <v>0.73819999999999997</v>
      </c>
      <c r="EU339">
        <v>0.98950000000000005</v>
      </c>
      <c r="EV339">
        <v>1.1672</v>
      </c>
      <c r="EW339">
        <v>0</v>
      </c>
      <c r="EX339">
        <v>0</v>
      </c>
      <c r="EY339">
        <v>2024</v>
      </c>
      <c r="EZ339">
        <v>1.1528</v>
      </c>
      <c r="FA339">
        <v>520.5</v>
      </c>
      <c r="FB339" t="s">
        <v>6418</v>
      </c>
      <c r="FC339">
        <v>11.183999999999999</v>
      </c>
      <c r="FD339">
        <v>5204</v>
      </c>
      <c r="FE339">
        <v>32</v>
      </c>
      <c r="FF339">
        <v>62.2</v>
      </c>
      <c r="FG339">
        <v>39.5</v>
      </c>
      <c r="FH339">
        <v>0</v>
      </c>
      <c r="FI339">
        <v>110.9</v>
      </c>
      <c r="FJ339">
        <v>625.1</v>
      </c>
      <c r="FK339">
        <v>474.6</v>
      </c>
      <c r="FL339">
        <v>399.6</v>
      </c>
      <c r="FM339">
        <v>812.8</v>
      </c>
      <c r="FN339">
        <v>606.4</v>
      </c>
      <c r="FO339">
        <v>514.1</v>
      </c>
      <c r="FP339">
        <v>518.79999999999995</v>
      </c>
      <c r="FQ339">
        <v>485.9</v>
      </c>
      <c r="FR339">
        <v>1.1564000000000001</v>
      </c>
      <c r="FS339">
        <v>1.2347999999999999</v>
      </c>
      <c r="FT339">
        <v>442</v>
      </c>
      <c r="FU339">
        <v>346.2</v>
      </c>
      <c r="FV339">
        <v>318.10000000000002</v>
      </c>
      <c r="FW339">
        <v>42</v>
      </c>
      <c r="FX339">
        <v>139.30000000000001</v>
      </c>
      <c r="FY339">
        <v>613</v>
      </c>
      <c r="FZ339">
        <v>399.6</v>
      </c>
      <c r="GA339">
        <v>365.8</v>
      </c>
      <c r="GB339">
        <v>320.7</v>
      </c>
      <c r="GC339">
        <v>280.60000000000002</v>
      </c>
      <c r="GD339">
        <v>243.8</v>
      </c>
      <c r="GE339">
        <v>234.8</v>
      </c>
      <c r="GF339">
        <v>203.1</v>
      </c>
      <c r="GG339">
        <v>234.7</v>
      </c>
      <c r="GH339">
        <v>271</v>
      </c>
    </row>
    <row r="340" spans="1:190" x14ac:dyDescent="0.25">
      <c r="A340" t="s">
        <v>5867</v>
      </c>
      <c r="B340" t="s">
        <v>7123</v>
      </c>
      <c r="C340" t="s">
        <v>3299</v>
      </c>
      <c r="D340" t="s">
        <v>3300</v>
      </c>
      <c r="E340" t="s">
        <v>584</v>
      </c>
      <c r="F340" t="s">
        <v>1185</v>
      </c>
      <c r="G340" t="s">
        <v>7341</v>
      </c>
      <c r="H340">
        <v>2020</v>
      </c>
      <c r="I340" t="s">
        <v>5540</v>
      </c>
      <c r="J340" t="s">
        <v>5540</v>
      </c>
      <c r="K340" t="s">
        <v>924</v>
      </c>
      <c r="L340" t="s">
        <v>1698</v>
      </c>
      <c r="M340" t="s">
        <v>1781</v>
      </c>
      <c r="N340">
        <v>500</v>
      </c>
      <c r="O340" s="96">
        <v>45384.255219907405</v>
      </c>
      <c r="P340">
        <v>10.875999999999999</v>
      </c>
      <c r="Q340">
        <v>9.9979999999999993</v>
      </c>
      <c r="R340">
        <v>2.4060000000000001</v>
      </c>
      <c r="S340">
        <v>3.75</v>
      </c>
      <c r="T340">
        <v>5789</v>
      </c>
      <c r="U340">
        <v>0</v>
      </c>
      <c r="V340">
        <v>0.21</v>
      </c>
      <c r="W340">
        <v>610.1</v>
      </c>
      <c r="X340">
        <v>0.89780000000000004</v>
      </c>
      <c r="Y340">
        <v>668.3</v>
      </c>
      <c r="Z340">
        <v>1.1019000000000001</v>
      </c>
      <c r="AA340">
        <v>544.5</v>
      </c>
      <c r="AB340">
        <v>988.3</v>
      </c>
      <c r="AC340">
        <v>795.5</v>
      </c>
      <c r="AD340">
        <v>691.1</v>
      </c>
      <c r="AE340">
        <v>638.29999999999995</v>
      </c>
      <c r="AF340">
        <v>613.79999999999995</v>
      </c>
      <c r="AG340">
        <v>588.70000000000005</v>
      </c>
      <c r="AH340">
        <v>560.4</v>
      </c>
      <c r="AI340">
        <v>0</v>
      </c>
      <c r="AJ340">
        <v>0</v>
      </c>
      <c r="AK340">
        <v>0</v>
      </c>
      <c r="AL340">
        <v>0</v>
      </c>
      <c r="AM340">
        <v>0</v>
      </c>
      <c r="AN340">
        <v>0</v>
      </c>
      <c r="AO340">
        <v>0</v>
      </c>
      <c r="AP340">
        <v>763.4</v>
      </c>
      <c r="AQ340">
        <v>627</v>
      </c>
      <c r="AR340">
        <v>559.70000000000005</v>
      </c>
      <c r="AS340">
        <v>525.70000000000005</v>
      </c>
      <c r="AT340">
        <v>507.2</v>
      </c>
      <c r="AU340">
        <v>491.2</v>
      </c>
      <c r="AV340">
        <v>469.2</v>
      </c>
      <c r="AW340">
        <v>0</v>
      </c>
      <c r="AX340">
        <v>0</v>
      </c>
      <c r="AY340">
        <v>0</v>
      </c>
      <c r="AZ340">
        <v>0</v>
      </c>
      <c r="BA340">
        <v>0</v>
      </c>
      <c r="BB340">
        <v>0</v>
      </c>
      <c r="BC340">
        <v>0</v>
      </c>
      <c r="BD340">
        <v>985.2</v>
      </c>
      <c r="BE340">
        <v>748.9</v>
      </c>
      <c r="BF340">
        <v>626.5</v>
      </c>
      <c r="BG340">
        <v>559.5</v>
      </c>
      <c r="BH340">
        <v>526.20000000000005</v>
      </c>
      <c r="BI340">
        <v>496.7</v>
      </c>
      <c r="BJ340">
        <v>450.1</v>
      </c>
      <c r="BK340">
        <v>42.5</v>
      </c>
      <c r="BL340">
        <v>40.5</v>
      </c>
      <c r="BM340">
        <v>39.1</v>
      </c>
      <c r="BN340">
        <v>37.5</v>
      </c>
      <c r="BO340">
        <v>36.700000000000003</v>
      </c>
      <c r="BP340">
        <v>36.6</v>
      </c>
      <c r="BQ340">
        <v>36.700000000000003</v>
      </c>
      <c r="BR340">
        <v>143.4</v>
      </c>
      <c r="BS340">
        <v>147.30000000000001</v>
      </c>
      <c r="BT340">
        <v>148.69999999999999</v>
      </c>
      <c r="BU340">
        <v>149.80000000000001</v>
      </c>
      <c r="BV340">
        <v>151.30000000000001</v>
      </c>
      <c r="BW340">
        <v>173.8</v>
      </c>
      <c r="BX340">
        <v>176.5</v>
      </c>
      <c r="BY340">
        <v>1018.7</v>
      </c>
      <c r="BZ340">
        <v>836.1</v>
      </c>
      <c r="CA340">
        <v>740</v>
      </c>
      <c r="CB340">
        <v>692.5</v>
      </c>
      <c r="CC340">
        <v>673.6</v>
      </c>
      <c r="CD340">
        <v>663.6</v>
      </c>
      <c r="CE340">
        <v>655.8</v>
      </c>
      <c r="CF340">
        <v>672.9</v>
      </c>
      <c r="CG340">
        <v>568.20000000000005</v>
      </c>
      <c r="CH340">
        <v>519.5</v>
      </c>
      <c r="CI340">
        <v>498.2</v>
      </c>
      <c r="CJ340">
        <v>487.7</v>
      </c>
      <c r="CK340">
        <v>482.4</v>
      </c>
      <c r="CL340">
        <v>476.9</v>
      </c>
      <c r="CM340">
        <v>641</v>
      </c>
      <c r="CN340">
        <v>548</v>
      </c>
      <c r="CO340">
        <v>507.3</v>
      </c>
      <c r="CP340">
        <v>487.8</v>
      </c>
      <c r="CQ340">
        <v>476.8</v>
      </c>
      <c r="CR340">
        <v>470.1</v>
      </c>
      <c r="CS340">
        <v>463.6</v>
      </c>
      <c r="CT340">
        <v>621.4</v>
      </c>
      <c r="CU340">
        <v>535.20000000000005</v>
      </c>
      <c r="CV340">
        <v>498.1</v>
      </c>
      <c r="CW340">
        <v>478.1</v>
      </c>
      <c r="CX340">
        <v>464.6</v>
      </c>
      <c r="CY340">
        <v>454.5</v>
      </c>
      <c r="CZ340">
        <v>442.2</v>
      </c>
      <c r="DA340">
        <v>620.20000000000005</v>
      </c>
      <c r="DB340">
        <v>523.4</v>
      </c>
      <c r="DC340">
        <v>486.5</v>
      </c>
      <c r="DD340">
        <v>469.3</v>
      </c>
      <c r="DE340">
        <v>459.8</v>
      </c>
      <c r="DF340">
        <v>446.6</v>
      </c>
      <c r="DG340">
        <v>425.7</v>
      </c>
      <c r="DH340">
        <v>613</v>
      </c>
      <c r="DI340">
        <v>514.6</v>
      </c>
      <c r="DJ340">
        <v>476.2</v>
      </c>
      <c r="DK340">
        <v>453</v>
      </c>
      <c r="DL340">
        <v>434.5</v>
      </c>
      <c r="DM340">
        <v>419.9</v>
      </c>
      <c r="DN340">
        <v>400</v>
      </c>
      <c r="DO340">
        <v>630.1</v>
      </c>
      <c r="DP340">
        <v>524.1</v>
      </c>
      <c r="DQ340">
        <v>480.6</v>
      </c>
      <c r="DR340">
        <v>454.1</v>
      </c>
      <c r="DS340">
        <v>431.8</v>
      </c>
      <c r="DT340">
        <v>411.7</v>
      </c>
      <c r="DU340">
        <v>377.3</v>
      </c>
      <c r="DV340">
        <v>701.2</v>
      </c>
      <c r="DW340">
        <v>565.9</v>
      </c>
      <c r="DX340">
        <v>501.4</v>
      </c>
      <c r="DY340">
        <v>469.5</v>
      </c>
      <c r="DZ340">
        <v>444.7</v>
      </c>
      <c r="EA340">
        <v>421.9</v>
      </c>
      <c r="EB340">
        <v>376</v>
      </c>
      <c r="EC340">
        <v>829.5</v>
      </c>
      <c r="ED340">
        <v>653.79999999999995</v>
      </c>
      <c r="EE340">
        <v>556.1</v>
      </c>
      <c r="EF340">
        <v>505.9</v>
      </c>
      <c r="EG340">
        <v>480.2</v>
      </c>
      <c r="EH340">
        <v>461.4</v>
      </c>
      <c r="EI340">
        <v>426.9</v>
      </c>
      <c r="EJ340">
        <v>957.8</v>
      </c>
      <c r="EK340">
        <v>755</v>
      </c>
      <c r="EL340">
        <v>642.1</v>
      </c>
      <c r="EM340">
        <v>584.20000000000005</v>
      </c>
      <c r="EN340">
        <v>553.9</v>
      </c>
      <c r="EO340">
        <v>513.79999999999995</v>
      </c>
      <c r="EP340">
        <v>464.9</v>
      </c>
      <c r="EQ340">
        <v>0.86299999999999999</v>
      </c>
      <c r="ER340">
        <v>1.1093999999999999</v>
      </c>
      <c r="ES340">
        <v>1.3111999999999999</v>
      </c>
      <c r="ET340">
        <v>0.72829999999999995</v>
      </c>
      <c r="EU340">
        <v>0.95899999999999996</v>
      </c>
      <c r="EV340">
        <v>1.0861000000000001</v>
      </c>
      <c r="EW340">
        <v>0</v>
      </c>
      <c r="EX340">
        <v>0</v>
      </c>
      <c r="EY340">
        <v>2024</v>
      </c>
      <c r="EZ340">
        <v>1.0762</v>
      </c>
      <c r="FA340">
        <v>557.5</v>
      </c>
      <c r="FB340" t="s">
        <v>6528</v>
      </c>
      <c r="FC340">
        <v>10.156000000000001</v>
      </c>
      <c r="FD340">
        <v>4703</v>
      </c>
      <c r="FE340">
        <v>23.9</v>
      </c>
      <c r="FF340">
        <v>39.799999999999997</v>
      </c>
      <c r="FG340">
        <v>29.1</v>
      </c>
      <c r="FH340">
        <v>91.7</v>
      </c>
      <c r="FI340">
        <v>88.8</v>
      </c>
      <c r="FJ340">
        <v>643.6</v>
      </c>
      <c r="FK340">
        <v>512.6</v>
      </c>
      <c r="FL340">
        <v>457.6</v>
      </c>
      <c r="FM340">
        <v>823.8</v>
      </c>
      <c r="FN340">
        <v>625.70000000000005</v>
      </c>
      <c r="FO340">
        <v>552.4</v>
      </c>
      <c r="FP340">
        <v>553</v>
      </c>
      <c r="FQ340">
        <v>523.4</v>
      </c>
      <c r="FR340">
        <v>1.085</v>
      </c>
      <c r="FS340">
        <v>1.1464000000000001</v>
      </c>
      <c r="FT340">
        <v>485.1</v>
      </c>
      <c r="FU340">
        <v>408.6</v>
      </c>
      <c r="FV340">
        <v>391.4</v>
      </c>
      <c r="FW340">
        <v>37</v>
      </c>
      <c r="FX340">
        <v>142.5</v>
      </c>
      <c r="FY340">
        <v>644</v>
      </c>
      <c r="FZ340">
        <v>462.1</v>
      </c>
      <c r="GA340">
        <v>443.7</v>
      </c>
      <c r="GB340">
        <v>412.4</v>
      </c>
      <c r="GC340">
        <v>378.8</v>
      </c>
      <c r="GD340">
        <v>343.5</v>
      </c>
      <c r="GE340">
        <v>317.8</v>
      </c>
      <c r="GF340">
        <v>257</v>
      </c>
      <c r="GG340">
        <v>282.5</v>
      </c>
      <c r="GH340">
        <v>326.2</v>
      </c>
    </row>
    <row r="341" spans="1:190" x14ac:dyDescent="0.25">
      <c r="A341" t="s">
        <v>5540</v>
      </c>
      <c r="B341" t="s">
        <v>7162</v>
      </c>
      <c r="C341" t="s">
        <v>7163</v>
      </c>
      <c r="D341" t="s">
        <v>7164</v>
      </c>
      <c r="E341" t="s">
        <v>7165</v>
      </c>
      <c r="F341" t="s">
        <v>1483</v>
      </c>
      <c r="G341" t="s">
        <v>1365</v>
      </c>
      <c r="H341">
        <v>1990</v>
      </c>
      <c r="I341" t="s">
        <v>5540</v>
      </c>
      <c r="J341" t="s">
        <v>5540</v>
      </c>
      <c r="K341" t="s">
        <v>924</v>
      </c>
      <c r="L341" t="s">
        <v>1698</v>
      </c>
      <c r="M341" t="s">
        <v>1781</v>
      </c>
      <c r="N341">
        <v>320</v>
      </c>
      <c r="O341" s="96">
        <v>45382.870219907411</v>
      </c>
      <c r="P341">
        <v>10.765000000000001</v>
      </c>
      <c r="Q341">
        <v>9.6590000000000007</v>
      </c>
      <c r="R341">
        <v>2.1640000000000001</v>
      </c>
      <c r="S341">
        <v>3.38</v>
      </c>
      <c r="T341">
        <v>4489</v>
      </c>
      <c r="U341">
        <v>0</v>
      </c>
      <c r="V341">
        <v>0.18</v>
      </c>
      <c r="W341">
        <v>621.4</v>
      </c>
      <c r="X341">
        <v>0.87350000000000005</v>
      </c>
      <c r="Y341">
        <v>686.9</v>
      </c>
      <c r="Z341">
        <v>1.0817000000000001</v>
      </c>
      <c r="AA341">
        <v>554.70000000000005</v>
      </c>
      <c r="AB341">
        <v>1010.7</v>
      </c>
      <c r="AC341">
        <v>810</v>
      </c>
      <c r="AD341">
        <v>707.4</v>
      </c>
      <c r="AE341">
        <v>657.7</v>
      </c>
      <c r="AF341">
        <v>633.4</v>
      </c>
      <c r="AG341">
        <v>608.1</v>
      </c>
      <c r="AH341">
        <v>581</v>
      </c>
      <c r="AI341">
        <v>0</v>
      </c>
      <c r="AJ341">
        <v>0</v>
      </c>
      <c r="AK341">
        <v>0</v>
      </c>
      <c r="AL341">
        <v>0</v>
      </c>
      <c r="AM341">
        <v>0</v>
      </c>
      <c r="AN341">
        <v>0</v>
      </c>
      <c r="AO341">
        <v>0</v>
      </c>
      <c r="AP341">
        <v>777.9</v>
      </c>
      <c r="AQ341">
        <v>636.5</v>
      </c>
      <c r="AR341">
        <v>569.79999999999995</v>
      </c>
      <c r="AS341">
        <v>536.4</v>
      </c>
      <c r="AT341">
        <v>516.70000000000005</v>
      </c>
      <c r="AU341">
        <v>500.3</v>
      </c>
      <c r="AV341">
        <v>478</v>
      </c>
      <c r="AW341">
        <v>0</v>
      </c>
      <c r="AX341">
        <v>0</v>
      </c>
      <c r="AY341">
        <v>0</v>
      </c>
      <c r="AZ341">
        <v>0</v>
      </c>
      <c r="BA341">
        <v>0</v>
      </c>
      <c r="BB341">
        <v>0</v>
      </c>
      <c r="BC341">
        <v>0</v>
      </c>
      <c r="BD341">
        <v>1007.4</v>
      </c>
      <c r="BE341">
        <v>761.9</v>
      </c>
      <c r="BF341">
        <v>639.6</v>
      </c>
      <c r="BG341">
        <v>572.79999999999995</v>
      </c>
      <c r="BH341">
        <v>536.6</v>
      </c>
      <c r="BI341">
        <v>504.4</v>
      </c>
      <c r="BJ341">
        <v>455</v>
      </c>
      <c r="BK341">
        <v>42.9</v>
      </c>
      <c r="BL341">
        <v>40.9</v>
      </c>
      <c r="BM341">
        <v>39.6</v>
      </c>
      <c r="BN341">
        <v>38.799999999999997</v>
      </c>
      <c r="BO341">
        <v>38.4</v>
      </c>
      <c r="BP341">
        <v>38.299999999999997</v>
      </c>
      <c r="BQ341">
        <v>38.700000000000003</v>
      </c>
      <c r="BR341">
        <v>143.19999999999999</v>
      </c>
      <c r="BS341">
        <v>147.1</v>
      </c>
      <c r="BT341">
        <v>148.9</v>
      </c>
      <c r="BU341">
        <v>149.9</v>
      </c>
      <c r="BV341">
        <v>151.30000000000001</v>
      </c>
      <c r="BW341">
        <v>174.5</v>
      </c>
      <c r="BX341">
        <v>176.2</v>
      </c>
      <c r="BY341">
        <v>1043.2</v>
      </c>
      <c r="BZ341">
        <v>853.1</v>
      </c>
      <c r="CA341">
        <v>764.9</v>
      </c>
      <c r="CB341">
        <v>725.9</v>
      </c>
      <c r="CC341">
        <v>709.8</v>
      </c>
      <c r="CD341">
        <v>702.3</v>
      </c>
      <c r="CE341">
        <v>699.6</v>
      </c>
      <c r="CF341">
        <v>685</v>
      </c>
      <c r="CG341">
        <v>575.29999999999995</v>
      </c>
      <c r="CH341">
        <v>527.9</v>
      </c>
      <c r="CI341">
        <v>507.9</v>
      </c>
      <c r="CJ341">
        <v>499.5</v>
      </c>
      <c r="CK341">
        <v>494.9</v>
      </c>
      <c r="CL341">
        <v>491</v>
      </c>
      <c r="CM341">
        <v>649.1</v>
      </c>
      <c r="CN341">
        <v>552.5</v>
      </c>
      <c r="CO341">
        <v>512.1</v>
      </c>
      <c r="CP341">
        <v>493.7</v>
      </c>
      <c r="CQ341">
        <v>484.5</v>
      </c>
      <c r="CR341">
        <v>479.5</v>
      </c>
      <c r="CS341">
        <v>474.5</v>
      </c>
      <c r="CT341">
        <v>624.70000000000005</v>
      </c>
      <c r="CU341">
        <v>536.9</v>
      </c>
      <c r="CV341">
        <v>500</v>
      </c>
      <c r="CW341">
        <v>479.8</v>
      </c>
      <c r="CX341">
        <v>466</v>
      </c>
      <c r="CY341">
        <v>456.7</v>
      </c>
      <c r="CZ341">
        <v>446.9</v>
      </c>
      <c r="DA341">
        <v>628.9</v>
      </c>
      <c r="DB341">
        <v>531.79999999999995</v>
      </c>
      <c r="DC341">
        <v>494.7</v>
      </c>
      <c r="DD341">
        <v>476.8</v>
      </c>
      <c r="DE341">
        <v>458.1</v>
      </c>
      <c r="DF341">
        <v>442.8</v>
      </c>
      <c r="DG341">
        <v>422</v>
      </c>
      <c r="DH341">
        <v>622.1</v>
      </c>
      <c r="DI341">
        <v>521</v>
      </c>
      <c r="DJ341">
        <v>481</v>
      </c>
      <c r="DK341">
        <v>454.6</v>
      </c>
      <c r="DL341">
        <v>435.9</v>
      </c>
      <c r="DM341">
        <v>423.2</v>
      </c>
      <c r="DN341">
        <v>404.1</v>
      </c>
      <c r="DO341">
        <v>640.4</v>
      </c>
      <c r="DP341">
        <v>530.5</v>
      </c>
      <c r="DQ341">
        <v>485.1</v>
      </c>
      <c r="DR341">
        <v>455.1</v>
      </c>
      <c r="DS341">
        <v>428.9</v>
      </c>
      <c r="DT341">
        <v>405.9</v>
      </c>
      <c r="DU341">
        <v>376.1</v>
      </c>
      <c r="DV341">
        <v>714.7</v>
      </c>
      <c r="DW341">
        <v>574</v>
      </c>
      <c r="DX341">
        <v>507.1</v>
      </c>
      <c r="DY341">
        <v>472.5</v>
      </c>
      <c r="DZ341">
        <v>443.4</v>
      </c>
      <c r="EA341">
        <v>416</v>
      </c>
      <c r="EB341">
        <v>359.1</v>
      </c>
      <c r="EC341">
        <v>847.1</v>
      </c>
      <c r="ED341">
        <v>664.1</v>
      </c>
      <c r="EE341">
        <v>562.9</v>
      </c>
      <c r="EF341">
        <v>510.5</v>
      </c>
      <c r="EG341">
        <v>482.8</v>
      </c>
      <c r="EH341">
        <v>460.7</v>
      </c>
      <c r="EI341">
        <v>417.7</v>
      </c>
      <c r="EJ341">
        <v>978.1</v>
      </c>
      <c r="EK341">
        <v>766.9</v>
      </c>
      <c r="EL341">
        <v>650</v>
      </c>
      <c r="EM341">
        <v>589.4</v>
      </c>
      <c r="EN341">
        <v>557</v>
      </c>
      <c r="EO341">
        <v>514</v>
      </c>
      <c r="EP341">
        <v>462.4</v>
      </c>
      <c r="EQ341">
        <v>0.84840000000000004</v>
      </c>
      <c r="ER341">
        <v>1.089</v>
      </c>
      <c r="ES341">
        <v>1.2318</v>
      </c>
      <c r="ET341">
        <v>0.66039999999999999</v>
      </c>
      <c r="EU341">
        <v>0.9</v>
      </c>
      <c r="EV341">
        <v>1.0390999999999999</v>
      </c>
      <c r="EW341">
        <v>0</v>
      </c>
      <c r="EX341">
        <v>0</v>
      </c>
      <c r="EY341">
        <v>2024</v>
      </c>
      <c r="EZ341">
        <v>1.0071000000000001</v>
      </c>
      <c r="FA341">
        <v>595.79999999999995</v>
      </c>
      <c r="FB341" t="s">
        <v>6126</v>
      </c>
      <c r="FC341">
        <v>9.6280000000000001</v>
      </c>
      <c r="FD341">
        <v>8681</v>
      </c>
      <c r="FE341">
        <v>31.9</v>
      </c>
      <c r="FF341">
        <v>39.6</v>
      </c>
      <c r="FG341">
        <v>39.5</v>
      </c>
      <c r="FH341">
        <v>117.7</v>
      </c>
      <c r="FI341">
        <v>0</v>
      </c>
      <c r="FJ341">
        <v>708.2</v>
      </c>
      <c r="FK341">
        <v>544.20000000000005</v>
      </c>
      <c r="FL341">
        <v>487.1</v>
      </c>
      <c r="FM341">
        <v>908.5</v>
      </c>
      <c r="FN341">
        <v>666.7</v>
      </c>
      <c r="FO341">
        <v>577.4</v>
      </c>
      <c r="FP341">
        <v>592.79999999999995</v>
      </c>
      <c r="FQ341">
        <v>556.20000000000005</v>
      </c>
      <c r="FR341">
        <v>1.0121</v>
      </c>
      <c r="FS341">
        <v>1.0788</v>
      </c>
      <c r="FT341">
        <v>540.5</v>
      </c>
      <c r="FU341">
        <v>459.3</v>
      </c>
      <c r="FV341">
        <v>439.7</v>
      </c>
      <c r="FW341">
        <v>39.299999999999997</v>
      </c>
      <c r="FX341">
        <v>178.1</v>
      </c>
      <c r="FY341">
        <v>671.2</v>
      </c>
      <c r="FZ341">
        <v>474.5</v>
      </c>
      <c r="GA341">
        <v>459.5</v>
      </c>
      <c r="GB341">
        <v>436.3</v>
      </c>
      <c r="GC341">
        <v>416.6</v>
      </c>
      <c r="GD341">
        <v>410.9</v>
      </c>
      <c r="GE341">
        <v>382.8</v>
      </c>
      <c r="GF341">
        <v>356.5</v>
      </c>
      <c r="GG341">
        <v>377.2</v>
      </c>
      <c r="GH341">
        <v>409.8</v>
      </c>
    </row>
    <row r="342" spans="1:190" x14ac:dyDescent="0.25">
      <c r="A342" t="s">
        <v>5628</v>
      </c>
      <c r="B342" t="s">
        <v>7140</v>
      </c>
      <c r="C342" t="s">
        <v>1480</v>
      </c>
      <c r="D342" t="s">
        <v>1481</v>
      </c>
      <c r="E342" t="s">
        <v>1482</v>
      </c>
      <c r="F342" t="s">
        <v>1483</v>
      </c>
      <c r="G342" t="s">
        <v>7297</v>
      </c>
      <c r="H342">
        <v>2006</v>
      </c>
      <c r="I342" t="s">
        <v>5629</v>
      </c>
      <c r="J342" t="s">
        <v>5540</v>
      </c>
      <c r="K342" t="s">
        <v>924</v>
      </c>
      <c r="L342" t="s">
        <v>1698</v>
      </c>
      <c r="M342" t="s">
        <v>1781</v>
      </c>
      <c r="N342">
        <v>703</v>
      </c>
      <c r="O342" s="96">
        <v>45382.874606481484</v>
      </c>
      <c r="P342">
        <v>11.95</v>
      </c>
      <c r="Q342">
        <v>9.9909999999999997</v>
      </c>
      <c r="R342">
        <v>2.222</v>
      </c>
      <c r="S342">
        <v>3.38</v>
      </c>
      <c r="T342">
        <v>5674</v>
      </c>
      <c r="U342">
        <v>0</v>
      </c>
      <c r="V342">
        <v>0.23</v>
      </c>
      <c r="W342">
        <v>630.6</v>
      </c>
      <c r="X342">
        <v>0.86329999999999996</v>
      </c>
      <c r="Y342">
        <v>695</v>
      </c>
      <c r="Z342">
        <v>1.0659000000000001</v>
      </c>
      <c r="AA342">
        <v>562.9</v>
      </c>
      <c r="AB342">
        <v>1020.9</v>
      </c>
      <c r="AC342">
        <v>824.9</v>
      </c>
      <c r="AD342">
        <v>721.1</v>
      </c>
      <c r="AE342">
        <v>666.3</v>
      </c>
      <c r="AF342">
        <v>638.1</v>
      </c>
      <c r="AG342">
        <v>608.79999999999995</v>
      </c>
      <c r="AH342">
        <v>577.9</v>
      </c>
      <c r="AI342">
        <v>0</v>
      </c>
      <c r="AJ342">
        <v>0</v>
      </c>
      <c r="AK342">
        <v>0</v>
      </c>
      <c r="AL342">
        <v>0</v>
      </c>
      <c r="AM342">
        <v>0</v>
      </c>
      <c r="AN342">
        <v>0</v>
      </c>
      <c r="AO342">
        <v>0</v>
      </c>
      <c r="AP342">
        <v>787.7</v>
      </c>
      <c r="AQ342">
        <v>649.1</v>
      </c>
      <c r="AR342">
        <v>579.9</v>
      </c>
      <c r="AS342">
        <v>544.1</v>
      </c>
      <c r="AT342">
        <v>523.5</v>
      </c>
      <c r="AU342">
        <v>505.6</v>
      </c>
      <c r="AV342">
        <v>482.4</v>
      </c>
      <c r="AW342">
        <v>0</v>
      </c>
      <c r="AX342">
        <v>0</v>
      </c>
      <c r="AY342">
        <v>0</v>
      </c>
      <c r="AZ342">
        <v>0</v>
      </c>
      <c r="BA342">
        <v>0</v>
      </c>
      <c r="BB342">
        <v>0</v>
      </c>
      <c r="BC342">
        <v>0</v>
      </c>
      <c r="BD342">
        <v>1020.9</v>
      </c>
      <c r="BE342">
        <v>777.2</v>
      </c>
      <c r="BF342">
        <v>651.79999999999995</v>
      </c>
      <c r="BG342">
        <v>580.6</v>
      </c>
      <c r="BH342">
        <v>543.6</v>
      </c>
      <c r="BI342">
        <v>511.3</v>
      </c>
      <c r="BJ342">
        <v>461.2</v>
      </c>
      <c r="BK342">
        <v>42.6</v>
      </c>
      <c r="BL342">
        <v>39.9</v>
      </c>
      <c r="BM342">
        <v>38.700000000000003</v>
      </c>
      <c r="BN342">
        <v>37.9</v>
      </c>
      <c r="BO342">
        <v>37.4</v>
      </c>
      <c r="BP342">
        <v>37.1</v>
      </c>
      <c r="BQ342">
        <v>37</v>
      </c>
      <c r="BR342">
        <v>143.5</v>
      </c>
      <c r="BS342">
        <v>147.30000000000001</v>
      </c>
      <c r="BT342">
        <v>147.80000000000001</v>
      </c>
      <c r="BU342">
        <v>148.69999999999999</v>
      </c>
      <c r="BV342">
        <v>151.6</v>
      </c>
      <c r="BW342">
        <v>174.5</v>
      </c>
      <c r="BX342">
        <v>177.2</v>
      </c>
      <c r="BY342">
        <v>1020.9</v>
      </c>
      <c r="BZ342">
        <v>847.5</v>
      </c>
      <c r="CA342">
        <v>760.6</v>
      </c>
      <c r="CB342">
        <v>719.2</v>
      </c>
      <c r="CC342">
        <v>700.6</v>
      </c>
      <c r="CD342">
        <v>690</v>
      </c>
      <c r="CE342">
        <v>680.3</v>
      </c>
      <c r="CF342">
        <v>676.6</v>
      </c>
      <c r="CG342">
        <v>578.70000000000005</v>
      </c>
      <c r="CH342">
        <v>531.70000000000005</v>
      </c>
      <c r="CI342">
        <v>510.7</v>
      </c>
      <c r="CJ342">
        <v>501</v>
      </c>
      <c r="CK342">
        <v>495.5</v>
      </c>
      <c r="CL342">
        <v>489.7</v>
      </c>
      <c r="CM342">
        <v>645</v>
      </c>
      <c r="CN342">
        <v>557.5</v>
      </c>
      <c r="CO342">
        <v>517.5</v>
      </c>
      <c r="CP342">
        <v>498.4</v>
      </c>
      <c r="CQ342">
        <v>487.9</v>
      </c>
      <c r="CR342">
        <v>482.1</v>
      </c>
      <c r="CS342">
        <v>475.3</v>
      </c>
      <c r="CT342">
        <v>626.5</v>
      </c>
      <c r="CU342">
        <v>542.79999999999995</v>
      </c>
      <c r="CV342">
        <v>506.5</v>
      </c>
      <c r="CW342">
        <v>486.6</v>
      </c>
      <c r="CX342">
        <v>473</v>
      </c>
      <c r="CY342">
        <v>463</v>
      </c>
      <c r="CZ342">
        <v>451.3</v>
      </c>
      <c r="DA342">
        <v>639.4</v>
      </c>
      <c r="DB342">
        <v>542</v>
      </c>
      <c r="DC342">
        <v>500</v>
      </c>
      <c r="DD342">
        <v>479.5</v>
      </c>
      <c r="DE342">
        <v>466</v>
      </c>
      <c r="DF342">
        <v>451.3</v>
      </c>
      <c r="DG342">
        <v>429.9</v>
      </c>
      <c r="DH342">
        <v>642.6</v>
      </c>
      <c r="DI342">
        <v>535.6</v>
      </c>
      <c r="DJ342">
        <v>492.1</v>
      </c>
      <c r="DK342">
        <v>466.5</v>
      </c>
      <c r="DL342">
        <v>445.1</v>
      </c>
      <c r="DM342">
        <v>427.7</v>
      </c>
      <c r="DN342">
        <v>407.1</v>
      </c>
      <c r="DO342">
        <v>666.4</v>
      </c>
      <c r="DP342">
        <v>550</v>
      </c>
      <c r="DQ342">
        <v>498.1</v>
      </c>
      <c r="DR342">
        <v>469.8</v>
      </c>
      <c r="DS342">
        <v>445.5</v>
      </c>
      <c r="DT342">
        <v>423.6</v>
      </c>
      <c r="DU342">
        <v>387.2</v>
      </c>
      <c r="DV342">
        <v>746</v>
      </c>
      <c r="DW342">
        <v>601.6</v>
      </c>
      <c r="DX342">
        <v>525.29999999999995</v>
      </c>
      <c r="DY342">
        <v>488.1</v>
      </c>
      <c r="DZ342">
        <v>462.1</v>
      </c>
      <c r="EA342">
        <v>437.7</v>
      </c>
      <c r="EB342">
        <v>392.8</v>
      </c>
      <c r="EC342">
        <v>884.1</v>
      </c>
      <c r="ED342">
        <v>694.8</v>
      </c>
      <c r="EE342">
        <v>590.29999999999995</v>
      </c>
      <c r="EF342">
        <v>531.20000000000005</v>
      </c>
      <c r="EG342">
        <v>499.1</v>
      </c>
      <c r="EH342">
        <v>477.8</v>
      </c>
      <c r="EI342">
        <v>439.8</v>
      </c>
      <c r="EJ342">
        <v>1020.9</v>
      </c>
      <c r="EK342">
        <v>802.3</v>
      </c>
      <c r="EL342">
        <v>681.6</v>
      </c>
      <c r="EM342">
        <v>613.29999999999995</v>
      </c>
      <c r="EN342">
        <v>575.5</v>
      </c>
      <c r="EO342">
        <v>527.5</v>
      </c>
      <c r="EP342">
        <v>475.5</v>
      </c>
      <c r="EQ342">
        <v>0.83520000000000005</v>
      </c>
      <c r="ER342">
        <v>1.0721000000000001</v>
      </c>
      <c r="ES342">
        <v>1.1279999999999999</v>
      </c>
      <c r="ET342">
        <v>0.63739999999999997</v>
      </c>
      <c r="EU342">
        <v>0.82530000000000003</v>
      </c>
      <c r="EV342">
        <v>0.93540000000000001</v>
      </c>
      <c r="EW342">
        <v>0</v>
      </c>
      <c r="EX342">
        <v>0</v>
      </c>
      <c r="EY342">
        <v>2024</v>
      </c>
      <c r="EZ342">
        <v>0.92830000000000001</v>
      </c>
      <c r="FA342">
        <v>646.29999999999995</v>
      </c>
      <c r="FB342" t="s">
        <v>6898</v>
      </c>
      <c r="FC342">
        <v>7.1710000000000003</v>
      </c>
      <c r="FD342">
        <v>1924</v>
      </c>
      <c r="FE342">
        <v>13.4</v>
      </c>
      <c r="FF342">
        <v>21.5</v>
      </c>
      <c r="FG342">
        <v>14</v>
      </c>
      <c r="FH342">
        <v>0</v>
      </c>
      <c r="FI342">
        <v>65</v>
      </c>
      <c r="FJ342">
        <v>739.9</v>
      </c>
      <c r="FK342">
        <v>595.1</v>
      </c>
      <c r="FL342">
        <v>531.9</v>
      </c>
      <c r="FM342">
        <v>941.3</v>
      </c>
      <c r="FN342">
        <v>727</v>
      </c>
      <c r="FO342">
        <v>641.4</v>
      </c>
      <c r="FP342">
        <v>650.9</v>
      </c>
      <c r="FQ342">
        <v>593</v>
      </c>
      <c r="FR342">
        <v>0.92179999999999995</v>
      </c>
      <c r="FS342">
        <v>1.0118</v>
      </c>
      <c r="FT342">
        <v>559.6</v>
      </c>
      <c r="FU342">
        <v>478.7</v>
      </c>
      <c r="FV342">
        <v>452.1</v>
      </c>
      <c r="FW342">
        <v>40.700000000000003</v>
      </c>
      <c r="FX342">
        <v>146.6</v>
      </c>
      <c r="FY342">
        <v>806.1</v>
      </c>
      <c r="FZ342">
        <v>556.79999999999995</v>
      </c>
      <c r="GA342">
        <v>533.79999999999995</v>
      </c>
      <c r="GB342">
        <v>494.8</v>
      </c>
      <c r="GC342">
        <v>453.4</v>
      </c>
      <c r="GD342">
        <v>407.9</v>
      </c>
      <c r="GE342">
        <v>355.9</v>
      </c>
      <c r="GF342">
        <v>285.39999999999998</v>
      </c>
      <c r="GG342">
        <v>271.2</v>
      </c>
      <c r="GH342">
        <v>313.2</v>
      </c>
    </row>
    <row r="343" spans="1:190" x14ac:dyDescent="0.25">
      <c r="A343" t="s">
        <v>5636</v>
      </c>
      <c r="B343" t="s">
        <v>6729</v>
      </c>
      <c r="C343" t="s">
        <v>2053</v>
      </c>
      <c r="D343" t="s">
        <v>2054</v>
      </c>
      <c r="E343" t="s">
        <v>2055</v>
      </c>
      <c r="F343" t="s">
        <v>2056</v>
      </c>
      <c r="G343" t="s">
        <v>2057</v>
      </c>
      <c r="H343">
        <v>1970</v>
      </c>
      <c r="I343" t="s">
        <v>5637</v>
      </c>
      <c r="J343" t="s">
        <v>5540</v>
      </c>
      <c r="K343" t="s">
        <v>924</v>
      </c>
      <c r="L343" t="s">
        <v>1698</v>
      </c>
      <c r="M343" t="s">
        <v>1781</v>
      </c>
      <c r="N343">
        <v>237</v>
      </c>
      <c r="O343" s="96">
        <v>45382.874803240738</v>
      </c>
      <c r="P343">
        <v>5.96</v>
      </c>
      <c r="Q343">
        <v>5.1429999999999998</v>
      </c>
      <c r="R343">
        <v>1.04</v>
      </c>
      <c r="S343">
        <v>2.04</v>
      </c>
      <c r="T343">
        <v>602</v>
      </c>
      <c r="U343">
        <v>0</v>
      </c>
      <c r="V343">
        <v>0.25</v>
      </c>
      <c r="W343">
        <v>855.5</v>
      </c>
      <c r="X343">
        <v>0.64039999999999997</v>
      </c>
      <c r="Y343">
        <v>937</v>
      </c>
      <c r="Z343">
        <v>0.79249999999999998</v>
      </c>
      <c r="AA343">
        <v>757.1</v>
      </c>
      <c r="AB343">
        <v>1438.3</v>
      </c>
      <c r="AC343">
        <v>1152.0999999999999</v>
      </c>
      <c r="AD343">
        <v>992.5</v>
      </c>
      <c r="AE343">
        <v>889.6</v>
      </c>
      <c r="AF343">
        <v>828.6</v>
      </c>
      <c r="AG343">
        <v>798.9</v>
      </c>
      <c r="AH343">
        <v>776.6</v>
      </c>
      <c r="AI343">
        <v>0</v>
      </c>
      <c r="AJ343">
        <v>0</v>
      </c>
      <c r="AK343">
        <v>0</v>
      </c>
      <c r="AL343">
        <v>0</v>
      </c>
      <c r="AM343">
        <v>0</v>
      </c>
      <c r="AN343">
        <v>0</v>
      </c>
      <c r="AO343">
        <v>0</v>
      </c>
      <c r="AP343">
        <v>1100.8</v>
      </c>
      <c r="AQ343">
        <v>898.8</v>
      </c>
      <c r="AR343">
        <v>793</v>
      </c>
      <c r="AS343">
        <v>728.8</v>
      </c>
      <c r="AT343">
        <v>687.3</v>
      </c>
      <c r="AU343">
        <v>660.8</v>
      </c>
      <c r="AV343">
        <v>628.70000000000005</v>
      </c>
      <c r="AW343">
        <v>0</v>
      </c>
      <c r="AX343">
        <v>0</v>
      </c>
      <c r="AY343">
        <v>0</v>
      </c>
      <c r="AZ343">
        <v>0</v>
      </c>
      <c r="BA343">
        <v>0</v>
      </c>
      <c r="BB343">
        <v>0</v>
      </c>
      <c r="BC343">
        <v>0</v>
      </c>
      <c r="BD343">
        <v>1427.1</v>
      </c>
      <c r="BE343">
        <v>1079.3</v>
      </c>
      <c r="BF343">
        <v>894</v>
      </c>
      <c r="BG343">
        <v>780.3</v>
      </c>
      <c r="BH343">
        <v>713.5</v>
      </c>
      <c r="BI343">
        <v>666.1</v>
      </c>
      <c r="BJ343">
        <v>585.29999999999995</v>
      </c>
      <c r="BK343">
        <v>44.1</v>
      </c>
      <c r="BL343">
        <v>42.1</v>
      </c>
      <c r="BM343">
        <v>41.4</v>
      </c>
      <c r="BN343">
        <v>40.799999999999997</v>
      </c>
      <c r="BO343">
        <v>40.5</v>
      </c>
      <c r="BP343">
        <v>40.4</v>
      </c>
      <c r="BQ343">
        <v>42.7</v>
      </c>
      <c r="BR343">
        <v>145.1</v>
      </c>
      <c r="BS343">
        <v>154.30000000000001</v>
      </c>
      <c r="BT343">
        <v>167.2</v>
      </c>
      <c r="BU343">
        <v>175.4</v>
      </c>
      <c r="BV343">
        <v>179</v>
      </c>
      <c r="BW343">
        <v>179</v>
      </c>
      <c r="BX343">
        <v>178.6</v>
      </c>
      <c r="BY343">
        <v>1549.7</v>
      </c>
      <c r="BZ343">
        <v>1263.5</v>
      </c>
      <c r="CA343">
        <v>1117.2</v>
      </c>
      <c r="CB343">
        <v>1028.7</v>
      </c>
      <c r="CC343">
        <v>971.5</v>
      </c>
      <c r="CD343">
        <v>953.2</v>
      </c>
      <c r="CE343">
        <v>978</v>
      </c>
      <c r="CF343">
        <v>1006.1</v>
      </c>
      <c r="CG343">
        <v>839.3</v>
      </c>
      <c r="CH343">
        <v>754.4</v>
      </c>
      <c r="CI343">
        <v>706.1</v>
      </c>
      <c r="CJ343">
        <v>675.5</v>
      </c>
      <c r="CK343">
        <v>660.6</v>
      </c>
      <c r="CL343">
        <v>659.3</v>
      </c>
      <c r="CM343">
        <v>951.7</v>
      </c>
      <c r="CN343">
        <v>801.4</v>
      </c>
      <c r="CO343">
        <v>726.1</v>
      </c>
      <c r="CP343">
        <v>684.3</v>
      </c>
      <c r="CQ343">
        <v>655.4</v>
      </c>
      <c r="CR343">
        <v>635.5</v>
      </c>
      <c r="CS343">
        <v>626.1</v>
      </c>
      <c r="CT343">
        <v>903.9</v>
      </c>
      <c r="CU343">
        <v>749.1</v>
      </c>
      <c r="CV343">
        <v>682.6</v>
      </c>
      <c r="CW343">
        <v>648.5</v>
      </c>
      <c r="CX343">
        <v>632.79999999999995</v>
      </c>
      <c r="CY343">
        <v>606.4</v>
      </c>
      <c r="CZ343">
        <v>578.29999999999995</v>
      </c>
      <c r="DA343">
        <v>844.9</v>
      </c>
      <c r="DB343">
        <v>712.6</v>
      </c>
      <c r="DC343">
        <v>652.29999999999995</v>
      </c>
      <c r="DD343">
        <v>611.20000000000005</v>
      </c>
      <c r="DE343">
        <v>585.1</v>
      </c>
      <c r="DF343">
        <v>572.4</v>
      </c>
      <c r="DG343">
        <v>548.79999999999995</v>
      </c>
      <c r="DH343">
        <v>848.8</v>
      </c>
      <c r="DI343">
        <v>714.2</v>
      </c>
      <c r="DJ343">
        <v>653.29999999999995</v>
      </c>
      <c r="DK343">
        <v>607</v>
      </c>
      <c r="DL343">
        <v>567.9</v>
      </c>
      <c r="DM343">
        <v>531</v>
      </c>
      <c r="DN343">
        <v>473.7</v>
      </c>
      <c r="DO343">
        <v>880.8</v>
      </c>
      <c r="DP343">
        <v>731.8</v>
      </c>
      <c r="DQ343">
        <v>665</v>
      </c>
      <c r="DR343">
        <v>618.4</v>
      </c>
      <c r="DS343">
        <v>577.79999999999995</v>
      </c>
      <c r="DT343">
        <v>539.1</v>
      </c>
      <c r="DU343">
        <v>441.8</v>
      </c>
      <c r="DV343">
        <v>983.8</v>
      </c>
      <c r="DW343">
        <v>794.3</v>
      </c>
      <c r="DX343">
        <v>697</v>
      </c>
      <c r="DY343">
        <v>646.70000000000005</v>
      </c>
      <c r="DZ343">
        <v>604.6</v>
      </c>
      <c r="EA343">
        <v>567.1</v>
      </c>
      <c r="EB343">
        <v>486.9</v>
      </c>
      <c r="EC343">
        <v>1149.0999999999999</v>
      </c>
      <c r="ED343">
        <v>905.4</v>
      </c>
      <c r="EE343">
        <v>763.3</v>
      </c>
      <c r="EF343">
        <v>684</v>
      </c>
      <c r="EG343">
        <v>639.9</v>
      </c>
      <c r="EH343">
        <v>601.5</v>
      </c>
      <c r="EI343">
        <v>531.9</v>
      </c>
      <c r="EJ343">
        <v>1326.9</v>
      </c>
      <c r="EK343">
        <v>1040.8</v>
      </c>
      <c r="EL343">
        <v>867.7</v>
      </c>
      <c r="EM343">
        <v>750.5</v>
      </c>
      <c r="EN343">
        <v>685.8</v>
      </c>
      <c r="EO343">
        <v>644.70000000000005</v>
      </c>
      <c r="EP343">
        <v>575.29999999999995</v>
      </c>
      <c r="EQ343">
        <v>0.60009999999999997</v>
      </c>
      <c r="ER343">
        <v>0.79579999999999995</v>
      </c>
      <c r="ES343">
        <v>0.91479999999999995</v>
      </c>
      <c r="ET343">
        <v>0.47410000000000002</v>
      </c>
      <c r="EU343">
        <v>0.65769999999999995</v>
      </c>
      <c r="EV343">
        <v>0.76839999999999997</v>
      </c>
      <c r="EW343">
        <v>0</v>
      </c>
      <c r="EX343">
        <v>0</v>
      </c>
      <c r="EY343">
        <v>2024</v>
      </c>
      <c r="EZ343">
        <v>0.73770000000000002</v>
      </c>
      <c r="FA343">
        <v>813.3</v>
      </c>
      <c r="FB343" t="s">
        <v>6279</v>
      </c>
      <c r="FC343">
        <v>5.2009999999999996</v>
      </c>
      <c r="FD343">
        <v>2373</v>
      </c>
      <c r="FE343">
        <v>14.9</v>
      </c>
      <c r="FF343">
        <v>18.399999999999999</v>
      </c>
      <c r="FG343">
        <v>7.3</v>
      </c>
      <c r="FH343">
        <v>23.9</v>
      </c>
      <c r="FI343">
        <v>0</v>
      </c>
      <c r="FJ343">
        <v>980.1</v>
      </c>
      <c r="FK343">
        <v>741.7</v>
      </c>
      <c r="FL343">
        <v>655.9</v>
      </c>
      <c r="FM343">
        <v>1265.5999999999999</v>
      </c>
      <c r="FN343">
        <v>912.3</v>
      </c>
      <c r="FO343">
        <v>780.8</v>
      </c>
      <c r="FP343">
        <v>817</v>
      </c>
      <c r="FQ343">
        <v>749</v>
      </c>
      <c r="FR343">
        <v>0.73440000000000005</v>
      </c>
      <c r="FS343">
        <v>0.80110000000000003</v>
      </c>
      <c r="FT343">
        <v>739.2</v>
      </c>
      <c r="FU343">
        <v>617.9</v>
      </c>
      <c r="FV343">
        <v>583.79999999999995</v>
      </c>
      <c r="FW343">
        <v>42</v>
      </c>
      <c r="FX343">
        <v>179.4</v>
      </c>
      <c r="FY343">
        <v>938.3</v>
      </c>
      <c r="FZ343">
        <v>636.4</v>
      </c>
      <c r="GA343">
        <v>612.4</v>
      </c>
      <c r="GB343">
        <v>578.79999999999995</v>
      </c>
      <c r="GC343">
        <v>551.1</v>
      </c>
      <c r="GD343">
        <v>505.7</v>
      </c>
      <c r="GE343">
        <v>485.1</v>
      </c>
      <c r="GF343">
        <v>490.6</v>
      </c>
      <c r="GG343">
        <v>513.79999999999995</v>
      </c>
      <c r="GH343">
        <v>540.1</v>
      </c>
    </row>
    <row r="344" spans="1:190" x14ac:dyDescent="0.25">
      <c r="A344" t="s">
        <v>5543</v>
      </c>
      <c r="B344" t="s">
        <v>6129</v>
      </c>
      <c r="C344" t="s">
        <v>2481</v>
      </c>
      <c r="D344" t="s">
        <v>2482</v>
      </c>
      <c r="E344" t="s">
        <v>7296</v>
      </c>
      <c r="F344" t="s">
        <v>1226</v>
      </c>
      <c r="G344" t="s">
        <v>1227</v>
      </c>
      <c r="H344">
        <v>1984</v>
      </c>
      <c r="I344" t="s">
        <v>5540</v>
      </c>
      <c r="J344" t="s">
        <v>5540</v>
      </c>
      <c r="K344" t="s">
        <v>924</v>
      </c>
      <c r="L344" t="s">
        <v>1698</v>
      </c>
      <c r="M344" t="s">
        <v>1781</v>
      </c>
      <c r="N344">
        <v>311</v>
      </c>
      <c r="O344" s="96">
        <v>45384.447569444441</v>
      </c>
      <c r="P344">
        <v>6.6</v>
      </c>
      <c r="Q344">
        <v>5.7789999999999999</v>
      </c>
      <c r="R344">
        <v>1.298</v>
      </c>
      <c r="S344">
        <v>2.5</v>
      </c>
      <c r="T344">
        <v>1514</v>
      </c>
      <c r="U344">
        <v>0</v>
      </c>
      <c r="V344">
        <v>0.42</v>
      </c>
      <c r="W344">
        <v>805.3</v>
      </c>
      <c r="X344">
        <v>0.6895</v>
      </c>
      <c r="Y344">
        <v>870.2</v>
      </c>
      <c r="Z344">
        <v>0.83960000000000001</v>
      </c>
      <c r="AA344">
        <v>714.6</v>
      </c>
      <c r="AB344">
        <v>1322.4</v>
      </c>
      <c r="AC344">
        <v>1062.5</v>
      </c>
      <c r="AD344">
        <v>918</v>
      </c>
      <c r="AE344">
        <v>824.1</v>
      </c>
      <c r="AF344">
        <v>776.6</v>
      </c>
      <c r="AG344">
        <v>753</v>
      </c>
      <c r="AH344">
        <v>728.4</v>
      </c>
      <c r="AI344">
        <v>0</v>
      </c>
      <c r="AJ344">
        <v>0</v>
      </c>
      <c r="AK344">
        <v>0</v>
      </c>
      <c r="AL344">
        <v>0</v>
      </c>
      <c r="AM344">
        <v>0</v>
      </c>
      <c r="AN344">
        <v>0</v>
      </c>
      <c r="AO344">
        <v>0</v>
      </c>
      <c r="AP344">
        <v>1027</v>
      </c>
      <c r="AQ344">
        <v>839.5</v>
      </c>
      <c r="AR344">
        <v>741.9</v>
      </c>
      <c r="AS344">
        <v>685.6</v>
      </c>
      <c r="AT344">
        <v>655.1</v>
      </c>
      <c r="AU344">
        <v>636.5</v>
      </c>
      <c r="AV344">
        <v>612</v>
      </c>
      <c r="AW344">
        <v>0</v>
      </c>
      <c r="AX344">
        <v>0</v>
      </c>
      <c r="AY344">
        <v>0</v>
      </c>
      <c r="AZ344">
        <v>0</v>
      </c>
      <c r="BA344">
        <v>0</v>
      </c>
      <c r="BB344">
        <v>0</v>
      </c>
      <c r="BC344">
        <v>0</v>
      </c>
      <c r="BD344">
        <v>1318.7</v>
      </c>
      <c r="BE344">
        <v>1000</v>
      </c>
      <c r="BF344">
        <v>831.2</v>
      </c>
      <c r="BG344">
        <v>729.7</v>
      </c>
      <c r="BH344">
        <v>679.4</v>
      </c>
      <c r="BI344">
        <v>643.5</v>
      </c>
      <c r="BJ344">
        <v>583</v>
      </c>
      <c r="BK344">
        <v>42.7</v>
      </c>
      <c r="BL344">
        <v>41.2</v>
      </c>
      <c r="BM344">
        <v>40.5</v>
      </c>
      <c r="BN344">
        <v>39.1</v>
      </c>
      <c r="BO344">
        <v>38.5</v>
      </c>
      <c r="BP344">
        <v>38.4</v>
      </c>
      <c r="BQ344">
        <v>39.299999999999997</v>
      </c>
      <c r="BR344">
        <v>148.5</v>
      </c>
      <c r="BS344">
        <v>153</v>
      </c>
      <c r="BT344">
        <v>156.30000000000001</v>
      </c>
      <c r="BU344">
        <v>169.6</v>
      </c>
      <c r="BV344">
        <v>177.7</v>
      </c>
      <c r="BW344">
        <v>178.8</v>
      </c>
      <c r="BX344">
        <v>178.6</v>
      </c>
      <c r="BY344">
        <v>1360.1</v>
      </c>
      <c r="BZ344">
        <v>1123.9000000000001</v>
      </c>
      <c r="CA344">
        <v>996.3</v>
      </c>
      <c r="CB344">
        <v>918.5</v>
      </c>
      <c r="CC344">
        <v>889.4</v>
      </c>
      <c r="CD344">
        <v>880.7</v>
      </c>
      <c r="CE344">
        <v>887.5</v>
      </c>
      <c r="CF344">
        <v>902</v>
      </c>
      <c r="CG344">
        <v>759.4</v>
      </c>
      <c r="CH344">
        <v>687</v>
      </c>
      <c r="CI344">
        <v>650.79999999999995</v>
      </c>
      <c r="CJ344">
        <v>634.4</v>
      </c>
      <c r="CK344">
        <v>628.20000000000005</v>
      </c>
      <c r="CL344">
        <v>625.1</v>
      </c>
      <c r="CM344">
        <v>862</v>
      </c>
      <c r="CN344">
        <v>730.9</v>
      </c>
      <c r="CO344">
        <v>668.7</v>
      </c>
      <c r="CP344">
        <v>636.5</v>
      </c>
      <c r="CQ344">
        <v>618.6</v>
      </c>
      <c r="CR344">
        <v>609.5</v>
      </c>
      <c r="CS344">
        <v>603.29999999999995</v>
      </c>
      <c r="CT344">
        <v>838.4</v>
      </c>
      <c r="CU344">
        <v>712.7</v>
      </c>
      <c r="CV344">
        <v>655.4</v>
      </c>
      <c r="CW344">
        <v>624</v>
      </c>
      <c r="CX344">
        <v>600.70000000000005</v>
      </c>
      <c r="CY344">
        <v>584.70000000000005</v>
      </c>
      <c r="CZ344">
        <v>569.79999999999995</v>
      </c>
      <c r="DA344">
        <v>838.8</v>
      </c>
      <c r="DB344">
        <v>695.4</v>
      </c>
      <c r="DC344">
        <v>633</v>
      </c>
      <c r="DD344">
        <v>603</v>
      </c>
      <c r="DE344">
        <v>586</v>
      </c>
      <c r="DF344">
        <v>575.9</v>
      </c>
      <c r="DG344">
        <v>546.4</v>
      </c>
      <c r="DH344">
        <v>827.6</v>
      </c>
      <c r="DI344">
        <v>689</v>
      </c>
      <c r="DJ344">
        <v>630</v>
      </c>
      <c r="DK344">
        <v>593.1</v>
      </c>
      <c r="DL344">
        <v>562.5</v>
      </c>
      <c r="DM344">
        <v>540.20000000000005</v>
      </c>
      <c r="DN344">
        <v>510.9</v>
      </c>
      <c r="DO344">
        <v>855.2</v>
      </c>
      <c r="DP344">
        <v>705.3</v>
      </c>
      <c r="DQ344">
        <v>639.20000000000005</v>
      </c>
      <c r="DR344">
        <v>602.29999999999995</v>
      </c>
      <c r="DS344">
        <v>570.1</v>
      </c>
      <c r="DT344">
        <v>541.6</v>
      </c>
      <c r="DU344">
        <v>494.8</v>
      </c>
      <c r="DV344">
        <v>963.9</v>
      </c>
      <c r="DW344">
        <v>773.5</v>
      </c>
      <c r="DX344">
        <v>670</v>
      </c>
      <c r="DY344">
        <v>624</v>
      </c>
      <c r="DZ344">
        <v>590.5</v>
      </c>
      <c r="EA344">
        <v>560.79999999999995</v>
      </c>
      <c r="EB344">
        <v>508.2</v>
      </c>
      <c r="EC344">
        <v>1112.5999999999999</v>
      </c>
      <c r="ED344">
        <v>869.5</v>
      </c>
      <c r="EE344">
        <v>732.8</v>
      </c>
      <c r="EF344">
        <v>657.4</v>
      </c>
      <c r="EG344">
        <v>618.5</v>
      </c>
      <c r="EH344">
        <v>587.9</v>
      </c>
      <c r="EI344">
        <v>535.29999999999995</v>
      </c>
      <c r="EJ344">
        <v>1284.7</v>
      </c>
      <c r="EK344">
        <v>1001.1</v>
      </c>
      <c r="EL344">
        <v>839.7</v>
      </c>
      <c r="EM344">
        <v>729.7</v>
      </c>
      <c r="EN344">
        <v>663.7</v>
      </c>
      <c r="EO344">
        <v>625.20000000000005</v>
      </c>
      <c r="EP344">
        <v>569.20000000000005</v>
      </c>
      <c r="EQ344">
        <v>0.64290000000000003</v>
      </c>
      <c r="ER344">
        <v>0.84560000000000002</v>
      </c>
      <c r="ES344">
        <v>1.3183</v>
      </c>
      <c r="ET344">
        <v>0.70509999999999995</v>
      </c>
      <c r="EU344">
        <v>0.95130000000000003</v>
      </c>
      <c r="EV344">
        <v>1.0867</v>
      </c>
      <c r="EW344">
        <v>0</v>
      </c>
      <c r="EX344">
        <v>0</v>
      </c>
      <c r="EY344">
        <v>2024</v>
      </c>
      <c r="EZ344">
        <v>1.0764</v>
      </c>
      <c r="FA344">
        <v>557.4</v>
      </c>
      <c r="FB344" t="s">
        <v>7159</v>
      </c>
      <c r="FC344">
        <v>11.254</v>
      </c>
      <c r="FD344">
        <v>14523</v>
      </c>
      <c r="FE344">
        <v>43.7</v>
      </c>
      <c r="FF344">
        <v>66.900000000000006</v>
      </c>
      <c r="FG344">
        <v>51.2</v>
      </c>
      <c r="FH344">
        <v>0</v>
      </c>
      <c r="FI344">
        <v>160</v>
      </c>
      <c r="FJ344">
        <v>658.5</v>
      </c>
      <c r="FK344">
        <v>507.3</v>
      </c>
      <c r="FL344">
        <v>455.1</v>
      </c>
      <c r="FM344">
        <v>850.9</v>
      </c>
      <c r="FN344">
        <v>630.70000000000005</v>
      </c>
      <c r="FO344">
        <v>552.1</v>
      </c>
      <c r="FP344">
        <v>553.1</v>
      </c>
      <c r="FQ344">
        <v>519.6</v>
      </c>
      <c r="FR344">
        <v>1.0848</v>
      </c>
      <c r="FS344">
        <v>1.1547000000000001</v>
      </c>
      <c r="FT344">
        <v>513.9</v>
      </c>
      <c r="FU344">
        <v>427.7</v>
      </c>
      <c r="FV344">
        <v>408</v>
      </c>
      <c r="FW344">
        <v>39.6</v>
      </c>
      <c r="FX344">
        <v>176.8</v>
      </c>
      <c r="FY344">
        <v>627.5</v>
      </c>
      <c r="FZ344">
        <v>436.3</v>
      </c>
      <c r="GA344">
        <v>422.6</v>
      </c>
      <c r="GB344">
        <v>400.2</v>
      </c>
      <c r="GC344">
        <v>380.7</v>
      </c>
      <c r="GD344">
        <v>364.3</v>
      </c>
      <c r="GE344">
        <v>345.5</v>
      </c>
      <c r="GF344">
        <v>328.8</v>
      </c>
      <c r="GG344">
        <v>370.9</v>
      </c>
      <c r="GH344">
        <v>400.4</v>
      </c>
    </row>
    <row r="345" spans="1:190" x14ac:dyDescent="0.25">
      <c r="A345" t="s">
        <v>7057</v>
      </c>
      <c r="B345" t="s">
        <v>7058</v>
      </c>
      <c r="C345" t="s">
        <v>151</v>
      </c>
      <c r="D345" t="s">
        <v>7059</v>
      </c>
      <c r="E345" t="s">
        <v>153</v>
      </c>
      <c r="F345" t="s">
        <v>7260</v>
      </c>
      <c r="G345" t="s">
        <v>7261</v>
      </c>
      <c r="H345">
        <v>2011</v>
      </c>
      <c r="I345" t="s">
        <v>7060</v>
      </c>
      <c r="J345" t="s">
        <v>5540</v>
      </c>
      <c r="K345" t="s">
        <v>924</v>
      </c>
      <c r="L345" t="s">
        <v>1698</v>
      </c>
      <c r="M345" t="s">
        <v>971</v>
      </c>
      <c r="N345">
        <v>325</v>
      </c>
      <c r="O345" s="96">
        <v>45382.875844907408</v>
      </c>
      <c r="P345">
        <v>6.9980000000000002</v>
      </c>
      <c r="Q345">
        <v>6.899</v>
      </c>
      <c r="R345">
        <v>1.5569999999999999</v>
      </c>
      <c r="S345">
        <v>2.44</v>
      </c>
      <c r="T345">
        <v>1359</v>
      </c>
      <c r="U345">
        <v>0</v>
      </c>
      <c r="V345">
        <v>0.18</v>
      </c>
      <c r="W345">
        <v>715.7</v>
      </c>
      <c r="X345">
        <v>0.76370000000000005</v>
      </c>
      <c r="Y345">
        <v>785.7</v>
      </c>
      <c r="Z345">
        <v>0.94069999999999998</v>
      </c>
      <c r="AA345">
        <v>637.79999999999995</v>
      </c>
      <c r="AB345">
        <v>1164.5</v>
      </c>
      <c r="AC345">
        <v>937.1</v>
      </c>
      <c r="AD345">
        <v>816.3</v>
      </c>
      <c r="AE345">
        <v>750.7</v>
      </c>
      <c r="AF345">
        <v>714.9</v>
      </c>
      <c r="AG345">
        <v>692.2</v>
      </c>
      <c r="AH345">
        <v>661.4</v>
      </c>
      <c r="AI345">
        <v>0</v>
      </c>
      <c r="AJ345">
        <v>0</v>
      </c>
      <c r="AK345">
        <v>0</v>
      </c>
      <c r="AL345">
        <v>0</v>
      </c>
      <c r="AM345">
        <v>0</v>
      </c>
      <c r="AN345">
        <v>0</v>
      </c>
      <c r="AO345">
        <v>0</v>
      </c>
      <c r="AP345">
        <v>897.4</v>
      </c>
      <c r="AQ345">
        <v>738.6</v>
      </c>
      <c r="AR345">
        <v>660.7</v>
      </c>
      <c r="AS345">
        <v>617.1</v>
      </c>
      <c r="AT345">
        <v>589.5</v>
      </c>
      <c r="AU345">
        <v>569.29999999999995</v>
      </c>
      <c r="AV345">
        <v>540.4</v>
      </c>
      <c r="AW345">
        <v>0</v>
      </c>
      <c r="AX345">
        <v>0</v>
      </c>
      <c r="AY345">
        <v>0</v>
      </c>
      <c r="AZ345">
        <v>0</v>
      </c>
      <c r="BA345">
        <v>0</v>
      </c>
      <c r="BB345">
        <v>0</v>
      </c>
      <c r="BC345">
        <v>0</v>
      </c>
      <c r="BD345">
        <v>1159.4000000000001</v>
      </c>
      <c r="BE345">
        <v>881.4</v>
      </c>
      <c r="BF345">
        <v>739.4</v>
      </c>
      <c r="BG345">
        <v>658.9</v>
      </c>
      <c r="BH345">
        <v>612.1</v>
      </c>
      <c r="BI345">
        <v>572.5</v>
      </c>
      <c r="BJ345">
        <v>509.5</v>
      </c>
      <c r="BK345">
        <v>43.4</v>
      </c>
      <c r="BL345">
        <v>41.3</v>
      </c>
      <c r="BM345">
        <v>39.700000000000003</v>
      </c>
      <c r="BN345">
        <v>38.6</v>
      </c>
      <c r="BO345">
        <v>38.5</v>
      </c>
      <c r="BP345">
        <v>38.700000000000003</v>
      </c>
      <c r="BQ345">
        <v>39.799999999999997</v>
      </c>
      <c r="BR345">
        <v>145.80000000000001</v>
      </c>
      <c r="BS345">
        <v>149.9</v>
      </c>
      <c r="BT345">
        <v>153.69999999999999</v>
      </c>
      <c r="BU345">
        <v>161.9</v>
      </c>
      <c r="BV345">
        <v>175.8</v>
      </c>
      <c r="BW345">
        <v>176.8</v>
      </c>
      <c r="BX345">
        <v>175.3</v>
      </c>
      <c r="BY345">
        <v>1215.3</v>
      </c>
      <c r="BZ345">
        <v>1001.2</v>
      </c>
      <c r="CA345">
        <v>895.5</v>
      </c>
      <c r="CB345">
        <v>850.4</v>
      </c>
      <c r="CC345">
        <v>835.7</v>
      </c>
      <c r="CD345">
        <v>830.3</v>
      </c>
      <c r="CE345">
        <v>838.8</v>
      </c>
      <c r="CF345">
        <v>797.1</v>
      </c>
      <c r="CG345">
        <v>675.1</v>
      </c>
      <c r="CH345">
        <v>620.20000000000005</v>
      </c>
      <c r="CI345">
        <v>595.1</v>
      </c>
      <c r="CJ345">
        <v>585.6</v>
      </c>
      <c r="CK345">
        <v>580.20000000000005</v>
      </c>
      <c r="CL345">
        <v>577.20000000000005</v>
      </c>
      <c r="CM345">
        <v>756.8</v>
      </c>
      <c r="CN345">
        <v>648.4</v>
      </c>
      <c r="CO345">
        <v>602</v>
      </c>
      <c r="CP345">
        <v>577.29999999999995</v>
      </c>
      <c r="CQ345">
        <v>565.4</v>
      </c>
      <c r="CR345">
        <v>558.4</v>
      </c>
      <c r="CS345">
        <v>551.79999999999995</v>
      </c>
      <c r="CT345">
        <v>733.3</v>
      </c>
      <c r="CU345">
        <v>629.79999999999995</v>
      </c>
      <c r="CV345">
        <v>586.5</v>
      </c>
      <c r="CW345">
        <v>557.70000000000005</v>
      </c>
      <c r="CX345">
        <v>535.4</v>
      </c>
      <c r="CY345">
        <v>522.29999999999995</v>
      </c>
      <c r="CZ345">
        <v>507.8</v>
      </c>
      <c r="DA345">
        <v>722.4</v>
      </c>
      <c r="DB345">
        <v>616.5</v>
      </c>
      <c r="DC345">
        <v>573.9</v>
      </c>
      <c r="DD345">
        <v>551</v>
      </c>
      <c r="DE345">
        <v>522.1</v>
      </c>
      <c r="DF345">
        <v>497.9</v>
      </c>
      <c r="DG345">
        <v>468.9</v>
      </c>
      <c r="DH345">
        <v>712.3</v>
      </c>
      <c r="DI345">
        <v>602.5</v>
      </c>
      <c r="DJ345">
        <v>553.5</v>
      </c>
      <c r="DK345">
        <v>515.1</v>
      </c>
      <c r="DL345">
        <v>488.2</v>
      </c>
      <c r="DM345">
        <v>470.9</v>
      </c>
      <c r="DN345">
        <v>442.3</v>
      </c>
      <c r="DO345">
        <v>735.2</v>
      </c>
      <c r="DP345">
        <v>613.1</v>
      </c>
      <c r="DQ345">
        <v>559.1</v>
      </c>
      <c r="DR345">
        <v>516</v>
      </c>
      <c r="DS345">
        <v>478.7</v>
      </c>
      <c r="DT345">
        <v>446.9</v>
      </c>
      <c r="DU345">
        <v>409.9</v>
      </c>
      <c r="DV345">
        <v>814.5</v>
      </c>
      <c r="DW345">
        <v>660.7</v>
      </c>
      <c r="DX345">
        <v>586.6</v>
      </c>
      <c r="DY345">
        <v>541.70000000000005</v>
      </c>
      <c r="DZ345">
        <v>501.1</v>
      </c>
      <c r="EA345">
        <v>462.3</v>
      </c>
      <c r="EB345">
        <v>385.9</v>
      </c>
      <c r="EC345">
        <v>964.5</v>
      </c>
      <c r="ED345">
        <v>756.1</v>
      </c>
      <c r="EE345">
        <v>641.1</v>
      </c>
      <c r="EF345">
        <v>580.29999999999995</v>
      </c>
      <c r="EG345">
        <v>539.20000000000005</v>
      </c>
      <c r="EH345">
        <v>501.9</v>
      </c>
      <c r="EI345">
        <v>430.5</v>
      </c>
      <c r="EJ345">
        <v>1113.7</v>
      </c>
      <c r="EK345">
        <v>873.1</v>
      </c>
      <c r="EL345">
        <v>737.1</v>
      </c>
      <c r="EM345">
        <v>651</v>
      </c>
      <c r="EN345">
        <v>594.1</v>
      </c>
      <c r="EO345">
        <v>554.20000000000005</v>
      </c>
      <c r="EP345">
        <v>484.1</v>
      </c>
      <c r="EQ345">
        <v>0.73350000000000004</v>
      </c>
      <c r="ER345">
        <v>0.94510000000000005</v>
      </c>
      <c r="ES345">
        <v>1.1198999999999999</v>
      </c>
      <c r="ET345">
        <v>0.63539999999999996</v>
      </c>
      <c r="EU345">
        <v>0.83779999999999999</v>
      </c>
      <c r="EV345">
        <v>0.95089999999999997</v>
      </c>
      <c r="EW345">
        <v>0</v>
      </c>
      <c r="EX345">
        <v>0</v>
      </c>
      <c r="EY345">
        <v>2024</v>
      </c>
      <c r="EZ345">
        <v>0.93410000000000004</v>
      </c>
      <c r="FA345">
        <v>642.29999999999995</v>
      </c>
      <c r="FB345" t="s">
        <v>6363</v>
      </c>
      <c r="FC345">
        <v>8.2629999999999999</v>
      </c>
      <c r="FD345">
        <v>9298</v>
      </c>
      <c r="FE345">
        <v>29.3</v>
      </c>
      <c r="FF345">
        <v>31.3</v>
      </c>
      <c r="FG345">
        <v>57.3</v>
      </c>
      <c r="FH345">
        <v>112.2</v>
      </c>
      <c r="FI345">
        <v>0</v>
      </c>
      <c r="FJ345">
        <v>741.3</v>
      </c>
      <c r="FK345">
        <v>588.6</v>
      </c>
      <c r="FL345">
        <v>535.79999999999995</v>
      </c>
      <c r="FM345">
        <v>944.3</v>
      </c>
      <c r="FN345">
        <v>716.2</v>
      </c>
      <c r="FO345">
        <v>631</v>
      </c>
      <c r="FP345">
        <v>637.70000000000005</v>
      </c>
      <c r="FQ345">
        <v>599.5</v>
      </c>
      <c r="FR345">
        <v>0.94089999999999996</v>
      </c>
      <c r="FS345">
        <v>1.0007999999999999</v>
      </c>
      <c r="FT345">
        <v>595.6</v>
      </c>
      <c r="FU345">
        <v>509.3</v>
      </c>
      <c r="FV345">
        <v>488.3</v>
      </c>
      <c r="FW345">
        <v>39.200000000000003</v>
      </c>
      <c r="FX345">
        <v>179</v>
      </c>
      <c r="FY345">
        <v>735.7</v>
      </c>
      <c r="FZ345">
        <v>519.20000000000005</v>
      </c>
      <c r="GA345">
        <v>503.8</v>
      </c>
      <c r="GB345">
        <v>481</v>
      </c>
      <c r="GC345">
        <v>463.3</v>
      </c>
      <c r="GD345">
        <v>454.4</v>
      </c>
      <c r="GE345">
        <v>431</v>
      </c>
      <c r="GF345">
        <v>412.4</v>
      </c>
      <c r="GG345">
        <v>428.3</v>
      </c>
      <c r="GH345">
        <v>455.5</v>
      </c>
    </row>
    <row r="346" spans="1:190" x14ac:dyDescent="0.25">
      <c r="A346" t="s">
        <v>5540</v>
      </c>
      <c r="B346" t="s">
        <v>6025</v>
      </c>
      <c r="C346" t="s">
        <v>3079</v>
      </c>
      <c r="D346" t="s">
        <v>3080</v>
      </c>
      <c r="E346" t="s">
        <v>2324</v>
      </c>
      <c r="F346" t="s">
        <v>1226</v>
      </c>
      <c r="G346" t="s">
        <v>1365</v>
      </c>
      <c r="H346">
        <v>1968</v>
      </c>
      <c r="I346" t="s">
        <v>6026</v>
      </c>
      <c r="J346" t="s">
        <v>5540</v>
      </c>
      <c r="K346" t="s">
        <v>924</v>
      </c>
      <c r="L346" t="s">
        <v>1698</v>
      </c>
      <c r="M346" t="s">
        <v>1781</v>
      </c>
      <c r="N346">
        <v>263</v>
      </c>
      <c r="O346" s="96">
        <v>45382.877256944441</v>
      </c>
      <c r="P346">
        <v>7.2240000000000002</v>
      </c>
      <c r="Q346">
        <v>5.5730000000000004</v>
      </c>
      <c r="R346">
        <v>1.3560000000000001</v>
      </c>
      <c r="S346">
        <v>2.4500000000000002</v>
      </c>
      <c r="T346">
        <v>998</v>
      </c>
      <c r="U346">
        <v>0</v>
      </c>
      <c r="V346">
        <v>0.19</v>
      </c>
      <c r="W346">
        <v>780</v>
      </c>
      <c r="X346">
        <v>0.7097</v>
      </c>
      <c r="Y346">
        <v>845.5</v>
      </c>
      <c r="Z346">
        <v>0.86409999999999998</v>
      </c>
      <c r="AA346">
        <v>694.4</v>
      </c>
      <c r="AB346">
        <v>1265.4000000000001</v>
      </c>
      <c r="AC346">
        <v>1019.5</v>
      </c>
      <c r="AD346">
        <v>883.1</v>
      </c>
      <c r="AE346">
        <v>802.4</v>
      </c>
      <c r="AF346">
        <v>764.2</v>
      </c>
      <c r="AG346">
        <v>742.4</v>
      </c>
      <c r="AH346">
        <v>716.6</v>
      </c>
      <c r="AI346">
        <v>0</v>
      </c>
      <c r="AJ346">
        <v>0</v>
      </c>
      <c r="AK346">
        <v>0</v>
      </c>
      <c r="AL346">
        <v>0</v>
      </c>
      <c r="AM346">
        <v>0</v>
      </c>
      <c r="AN346">
        <v>0</v>
      </c>
      <c r="AO346">
        <v>0</v>
      </c>
      <c r="AP346">
        <v>982.4</v>
      </c>
      <c r="AQ346">
        <v>807.8</v>
      </c>
      <c r="AR346">
        <v>718.2</v>
      </c>
      <c r="AS346">
        <v>668.4</v>
      </c>
      <c r="AT346">
        <v>641.79999999999995</v>
      </c>
      <c r="AU346">
        <v>622.9</v>
      </c>
      <c r="AV346">
        <v>593.5</v>
      </c>
      <c r="AW346">
        <v>0</v>
      </c>
      <c r="AX346">
        <v>0</v>
      </c>
      <c r="AY346">
        <v>0</v>
      </c>
      <c r="AZ346">
        <v>0</v>
      </c>
      <c r="BA346">
        <v>0</v>
      </c>
      <c r="BB346">
        <v>0</v>
      </c>
      <c r="BC346">
        <v>0</v>
      </c>
      <c r="BD346">
        <v>1263</v>
      </c>
      <c r="BE346">
        <v>961</v>
      </c>
      <c r="BF346">
        <v>802.2</v>
      </c>
      <c r="BG346">
        <v>711.1</v>
      </c>
      <c r="BH346">
        <v>665.5</v>
      </c>
      <c r="BI346">
        <v>628.4</v>
      </c>
      <c r="BJ346">
        <v>560</v>
      </c>
      <c r="BK346">
        <v>42.9</v>
      </c>
      <c r="BL346">
        <v>41.1</v>
      </c>
      <c r="BM346">
        <v>39.5</v>
      </c>
      <c r="BN346">
        <v>38.200000000000003</v>
      </c>
      <c r="BO346">
        <v>38</v>
      </c>
      <c r="BP346">
        <v>38.1</v>
      </c>
      <c r="BQ346">
        <v>39.4</v>
      </c>
      <c r="BR346">
        <v>147.9</v>
      </c>
      <c r="BS346">
        <v>151.4</v>
      </c>
      <c r="BT346">
        <v>153.9</v>
      </c>
      <c r="BU346">
        <v>165.9</v>
      </c>
      <c r="BV346">
        <v>177.2</v>
      </c>
      <c r="BW346">
        <v>178.1</v>
      </c>
      <c r="BX346">
        <v>178.1</v>
      </c>
      <c r="BY346">
        <v>1290.0999999999999</v>
      </c>
      <c r="BZ346">
        <v>1068</v>
      </c>
      <c r="CA346">
        <v>950.2</v>
      </c>
      <c r="CB346">
        <v>892.7</v>
      </c>
      <c r="CC346">
        <v>878</v>
      </c>
      <c r="CD346">
        <v>873.7</v>
      </c>
      <c r="CE346">
        <v>884.5</v>
      </c>
      <c r="CF346">
        <v>852.1</v>
      </c>
      <c r="CG346">
        <v>724.4</v>
      </c>
      <c r="CH346">
        <v>666.7</v>
      </c>
      <c r="CI346">
        <v>639.4</v>
      </c>
      <c r="CJ346">
        <v>629.4</v>
      </c>
      <c r="CK346">
        <v>624.79999999999995</v>
      </c>
      <c r="CL346">
        <v>621.6</v>
      </c>
      <c r="CM346">
        <v>813.2</v>
      </c>
      <c r="CN346">
        <v>700.4</v>
      </c>
      <c r="CO346">
        <v>651.20000000000005</v>
      </c>
      <c r="CP346">
        <v>625</v>
      </c>
      <c r="CQ346">
        <v>612.4</v>
      </c>
      <c r="CR346">
        <v>606.5</v>
      </c>
      <c r="CS346">
        <v>599.4</v>
      </c>
      <c r="CT346">
        <v>792.8</v>
      </c>
      <c r="CU346">
        <v>685.8</v>
      </c>
      <c r="CV346">
        <v>638.20000000000005</v>
      </c>
      <c r="CW346">
        <v>609.29999999999995</v>
      </c>
      <c r="CX346">
        <v>589.6</v>
      </c>
      <c r="CY346">
        <v>578.4</v>
      </c>
      <c r="CZ346">
        <v>564.5</v>
      </c>
      <c r="DA346">
        <v>808.5</v>
      </c>
      <c r="DB346">
        <v>683.1</v>
      </c>
      <c r="DC346">
        <v>627.20000000000005</v>
      </c>
      <c r="DD346">
        <v>601.4</v>
      </c>
      <c r="DE346">
        <v>579.29999999999995</v>
      </c>
      <c r="DF346">
        <v>559.70000000000005</v>
      </c>
      <c r="DG346">
        <v>533.79999999999995</v>
      </c>
      <c r="DH346">
        <v>799</v>
      </c>
      <c r="DI346">
        <v>670</v>
      </c>
      <c r="DJ346">
        <v>613.1</v>
      </c>
      <c r="DK346">
        <v>575.5</v>
      </c>
      <c r="DL346">
        <v>548</v>
      </c>
      <c r="DM346">
        <v>525.1</v>
      </c>
      <c r="DN346">
        <v>491.1</v>
      </c>
      <c r="DO346">
        <v>826</v>
      </c>
      <c r="DP346">
        <v>682.4</v>
      </c>
      <c r="DQ346">
        <v>620.29999999999995</v>
      </c>
      <c r="DR346">
        <v>578.79999999999995</v>
      </c>
      <c r="DS346">
        <v>545.29999999999995</v>
      </c>
      <c r="DT346">
        <v>513.70000000000005</v>
      </c>
      <c r="DU346">
        <v>440</v>
      </c>
      <c r="DV346">
        <v>928.7</v>
      </c>
      <c r="DW346">
        <v>744.4</v>
      </c>
      <c r="DX346">
        <v>647.9</v>
      </c>
      <c r="DY346">
        <v>601.9</v>
      </c>
      <c r="DZ346">
        <v>564.4</v>
      </c>
      <c r="EA346">
        <v>531.1</v>
      </c>
      <c r="EB346">
        <v>449</v>
      </c>
      <c r="EC346">
        <v>1074.5</v>
      </c>
      <c r="ED346">
        <v>842</v>
      </c>
      <c r="EE346">
        <v>709.8</v>
      </c>
      <c r="EF346">
        <v>638.4</v>
      </c>
      <c r="EG346">
        <v>597.9</v>
      </c>
      <c r="EH346">
        <v>563.9</v>
      </c>
      <c r="EI346">
        <v>500.9</v>
      </c>
      <c r="EJ346">
        <v>1240.8</v>
      </c>
      <c r="EK346">
        <v>971.1</v>
      </c>
      <c r="EL346">
        <v>816</v>
      </c>
      <c r="EM346">
        <v>712.1</v>
      </c>
      <c r="EN346">
        <v>650.5</v>
      </c>
      <c r="EO346">
        <v>611.20000000000005</v>
      </c>
      <c r="EP346">
        <v>548.79999999999995</v>
      </c>
      <c r="EQ346">
        <v>0.67030000000000001</v>
      </c>
      <c r="ER346">
        <v>0.86960000000000004</v>
      </c>
      <c r="ES346">
        <v>1.2578</v>
      </c>
      <c r="ET346">
        <v>0.66600000000000004</v>
      </c>
      <c r="EU346">
        <v>0.91190000000000004</v>
      </c>
      <c r="EV346">
        <v>1.0548</v>
      </c>
      <c r="EW346">
        <v>0</v>
      </c>
      <c r="EX346">
        <v>0</v>
      </c>
      <c r="EY346">
        <v>2024</v>
      </c>
      <c r="EZ346">
        <v>1.0223</v>
      </c>
      <c r="FA346">
        <v>586.9</v>
      </c>
      <c r="FB346" t="s">
        <v>6058</v>
      </c>
      <c r="FC346">
        <v>9.9580000000000002</v>
      </c>
      <c r="FD346">
        <v>8286</v>
      </c>
      <c r="FE346">
        <v>31.6</v>
      </c>
      <c r="FF346">
        <v>47.3</v>
      </c>
      <c r="FG346">
        <v>35.700000000000003</v>
      </c>
      <c r="FH346">
        <v>111.5</v>
      </c>
      <c r="FI346">
        <v>0</v>
      </c>
      <c r="FJ346">
        <v>698.9</v>
      </c>
      <c r="FK346">
        <v>535.5</v>
      </c>
      <c r="FL346">
        <v>477</v>
      </c>
      <c r="FM346">
        <v>900.9</v>
      </c>
      <c r="FN346">
        <v>658</v>
      </c>
      <c r="FO346">
        <v>568.79999999999995</v>
      </c>
      <c r="FP346">
        <v>583.20000000000005</v>
      </c>
      <c r="FQ346">
        <v>548.6</v>
      </c>
      <c r="FR346">
        <v>1.0287999999999999</v>
      </c>
      <c r="FS346">
        <v>1.0938000000000001</v>
      </c>
      <c r="FT346">
        <v>531.1</v>
      </c>
      <c r="FU346">
        <v>445.7</v>
      </c>
      <c r="FV346">
        <v>426.1</v>
      </c>
      <c r="FW346">
        <v>39.6</v>
      </c>
      <c r="FX346">
        <v>177.7</v>
      </c>
      <c r="FY346">
        <v>664.3</v>
      </c>
      <c r="FZ346">
        <v>466.1</v>
      </c>
      <c r="GA346">
        <v>451</v>
      </c>
      <c r="GB346">
        <v>425</v>
      </c>
      <c r="GC346">
        <v>400.9</v>
      </c>
      <c r="GD346">
        <v>384.3</v>
      </c>
      <c r="GE346">
        <v>362.7</v>
      </c>
      <c r="GF346">
        <v>333.7</v>
      </c>
      <c r="GG346">
        <v>362.4</v>
      </c>
      <c r="GH346">
        <v>397.8</v>
      </c>
    </row>
    <row r="347" spans="1:190" x14ac:dyDescent="0.25">
      <c r="A347" t="s">
        <v>5540</v>
      </c>
      <c r="B347" t="s">
        <v>7016</v>
      </c>
      <c r="C347" t="s">
        <v>7017</v>
      </c>
      <c r="D347" t="s">
        <v>7018</v>
      </c>
      <c r="E347" t="s">
        <v>7019</v>
      </c>
      <c r="F347" t="s">
        <v>1483</v>
      </c>
      <c r="G347" t="s">
        <v>3890</v>
      </c>
      <c r="H347">
        <v>2019</v>
      </c>
      <c r="I347" t="s">
        <v>7020</v>
      </c>
      <c r="J347" t="s">
        <v>5540</v>
      </c>
      <c r="K347" t="s">
        <v>924</v>
      </c>
      <c r="L347" t="s">
        <v>1698</v>
      </c>
      <c r="M347" t="s">
        <v>1782</v>
      </c>
      <c r="N347">
        <v>510</v>
      </c>
      <c r="O347" s="96">
        <v>45382.878078703703</v>
      </c>
      <c r="P347">
        <v>8.3000000000000007</v>
      </c>
      <c r="Q347">
        <v>8.1419999999999995</v>
      </c>
      <c r="R347">
        <v>1.901</v>
      </c>
      <c r="S347">
        <v>2.9</v>
      </c>
      <c r="T347">
        <v>2957</v>
      </c>
      <c r="U347">
        <v>0</v>
      </c>
      <c r="V347">
        <v>0</v>
      </c>
      <c r="W347">
        <v>669</v>
      </c>
      <c r="X347">
        <v>0.80330000000000001</v>
      </c>
      <c r="Y347">
        <v>747</v>
      </c>
      <c r="Z347">
        <v>0.99890000000000001</v>
      </c>
      <c r="AA347">
        <v>600.70000000000005</v>
      </c>
      <c r="AB347">
        <v>1068.0999999999999</v>
      </c>
      <c r="AC347">
        <v>871.5</v>
      </c>
      <c r="AD347">
        <v>774.5</v>
      </c>
      <c r="AE347">
        <v>723.3</v>
      </c>
      <c r="AF347">
        <v>686.3</v>
      </c>
      <c r="AG347">
        <v>657.7</v>
      </c>
      <c r="AH347">
        <v>629.29999999999995</v>
      </c>
      <c r="AI347">
        <v>0</v>
      </c>
      <c r="AJ347">
        <v>0</v>
      </c>
      <c r="AK347">
        <v>0</v>
      </c>
      <c r="AL347">
        <v>0</v>
      </c>
      <c r="AM347">
        <v>0</v>
      </c>
      <c r="AN347">
        <v>0</v>
      </c>
      <c r="AO347">
        <v>0</v>
      </c>
      <c r="AP347">
        <v>814.4</v>
      </c>
      <c r="AQ347">
        <v>682.5</v>
      </c>
      <c r="AR347">
        <v>619.79999999999995</v>
      </c>
      <c r="AS347">
        <v>585.4</v>
      </c>
      <c r="AT347">
        <v>560.4</v>
      </c>
      <c r="AU347">
        <v>542</v>
      </c>
      <c r="AV347">
        <v>516.9</v>
      </c>
      <c r="AW347">
        <v>0</v>
      </c>
      <c r="AX347">
        <v>0</v>
      </c>
      <c r="AY347">
        <v>0</v>
      </c>
      <c r="AZ347">
        <v>0</v>
      </c>
      <c r="BA347">
        <v>0</v>
      </c>
      <c r="BB347">
        <v>0</v>
      </c>
      <c r="BC347">
        <v>0</v>
      </c>
      <c r="BD347">
        <v>1068.0999999999999</v>
      </c>
      <c r="BE347">
        <v>819.8</v>
      </c>
      <c r="BF347">
        <v>698.2</v>
      </c>
      <c r="BG347">
        <v>626.4</v>
      </c>
      <c r="BH347">
        <v>583</v>
      </c>
      <c r="BI347">
        <v>547.4</v>
      </c>
      <c r="BJ347">
        <v>490.3</v>
      </c>
      <c r="BK347">
        <v>44</v>
      </c>
      <c r="BL347">
        <v>41.9</v>
      </c>
      <c r="BM347">
        <v>40</v>
      </c>
      <c r="BN347">
        <v>38.200000000000003</v>
      </c>
      <c r="BO347">
        <v>37.700000000000003</v>
      </c>
      <c r="BP347">
        <v>37.5</v>
      </c>
      <c r="BQ347">
        <v>37.799999999999997</v>
      </c>
      <c r="BR347">
        <v>145.30000000000001</v>
      </c>
      <c r="BS347">
        <v>147.6</v>
      </c>
      <c r="BT347">
        <v>147.69999999999999</v>
      </c>
      <c r="BU347">
        <v>148.6</v>
      </c>
      <c r="BV347">
        <v>172.7</v>
      </c>
      <c r="BW347">
        <v>176.1</v>
      </c>
      <c r="BX347">
        <v>176.8</v>
      </c>
      <c r="BY347">
        <v>1067.7</v>
      </c>
      <c r="BZ347">
        <v>897.8</v>
      </c>
      <c r="CA347">
        <v>824.9</v>
      </c>
      <c r="CB347">
        <v>786.6</v>
      </c>
      <c r="CC347">
        <v>763.4</v>
      </c>
      <c r="CD347">
        <v>753.2</v>
      </c>
      <c r="CE347">
        <v>750.8</v>
      </c>
      <c r="CF347">
        <v>693.2</v>
      </c>
      <c r="CG347">
        <v>600.9</v>
      </c>
      <c r="CH347">
        <v>567.6</v>
      </c>
      <c r="CI347">
        <v>555.20000000000005</v>
      </c>
      <c r="CJ347">
        <v>543.6</v>
      </c>
      <c r="CK347">
        <v>537.4</v>
      </c>
      <c r="CL347">
        <v>532.1</v>
      </c>
      <c r="CM347">
        <v>652.9</v>
      </c>
      <c r="CN347">
        <v>577.4</v>
      </c>
      <c r="CO347">
        <v>548.6</v>
      </c>
      <c r="CP347">
        <v>537.20000000000005</v>
      </c>
      <c r="CQ347">
        <v>529.5</v>
      </c>
      <c r="CR347">
        <v>521.4</v>
      </c>
      <c r="CS347">
        <v>513.70000000000005</v>
      </c>
      <c r="CT347">
        <v>621.70000000000005</v>
      </c>
      <c r="CU347">
        <v>559.20000000000005</v>
      </c>
      <c r="CV347">
        <v>530.5</v>
      </c>
      <c r="CW347">
        <v>513.70000000000005</v>
      </c>
      <c r="CX347">
        <v>503.5</v>
      </c>
      <c r="CY347">
        <v>496.6</v>
      </c>
      <c r="CZ347">
        <v>482.6</v>
      </c>
      <c r="DA347">
        <v>619</v>
      </c>
      <c r="DB347">
        <v>553.29999999999995</v>
      </c>
      <c r="DC347">
        <v>521.4</v>
      </c>
      <c r="DD347">
        <v>496.7</v>
      </c>
      <c r="DE347">
        <v>478.1</v>
      </c>
      <c r="DF347">
        <v>466.8</v>
      </c>
      <c r="DG347">
        <v>451.6</v>
      </c>
      <c r="DH347">
        <v>661.9</v>
      </c>
      <c r="DI347">
        <v>570.79999999999995</v>
      </c>
      <c r="DJ347">
        <v>529.5</v>
      </c>
      <c r="DK347">
        <v>497.4</v>
      </c>
      <c r="DL347">
        <v>469.6</v>
      </c>
      <c r="DM347">
        <v>446.8</v>
      </c>
      <c r="DN347">
        <v>414.3</v>
      </c>
      <c r="DO347">
        <v>708.9</v>
      </c>
      <c r="DP347">
        <v>589.70000000000005</v>
      </c>
      <c r="DQ347">
        <v>536.5</v>
      </c>
      <c r="DR347">
        <v>502.9</v>
      </c>
      <c r="DS347">
        <v>472.6</v>
      </c>
      <c r="DT347">
        <v>445.6</v>
      </c>
      <c r="DU347">
        <v>395.6</v>
      </c>
      <c r="DV347">
        <v>787.1</v>
      </c>
      <c r="DW347">
        <v>639.29999999999995</v>
      </c>
      <c r="DX347">
        <v>563.5</v>
      </c>
      <c r="DY347">
        <v>524.70000000000005</v>
      </c>
      <c r="DZ347">
        <v>493.3</v>
      </c>
      <c r="EA347">
        <v>464.6</v>
      </c>
      <c r="EB347">
        <v>409.8</v>
      </c>
      <c r="EC347">
        <v>925.3</v>
      </c>
      <c r="ED347">
        <v>732</v>
      </c>
      <c r="EE347">
        <v>627.1</v>
      </c>
      <c r="EF347">
        <v>571.6</v>
      </c>
      <c r="EG347">
        <v>538.9</v>
      </c>
      <c r="EH347">
        <v>514</v>
      </c>
      <c r="EI347">
        <v>467.9</v>
      </c>
      <c r="EJ347">
        <v>1068.5</v>
      </c>
      <c r="EK347">
        <v>845.2</v>
      </c>
      <c r="EL347">
        <v>724.1</v>
      </c>
      <c r="EM347">
        <v>660.1</v>
      </c>
      <c r="EN347">
        <v>609.20000000000005</v>
      </c>
      <c r="EO347">
        <v>562.29999999999995</v>
      </c>
      <c r="EP347">
        <v>507.8</v>
      </c>
      <c r="EQ347">
        <v>0.80159999999999998</v>
      </c>
      <c r="ER347">
        <v>1.0022</v>
      </c>
      <c r="ES347">
        <v>0.95930000000000004</v>
      </c>
      <c r="ET347">
        <v>0.48530000000000001</v>
      </c>
      <c r="EU347">
        <v>0.67220000000000002</v>
      </c>
      <c r="EV347">
        <v>0.79859999999999998</v>
      </c>
      <c r="EW347">
        <v>0</v>
      </c>
      <c r="EX347">
        <v>0</v>
      </c>
      <c r="EY347">
        <v>2024</v>
      </c>
      <c r="EZ347">
        <v>0.75819999999999999</v>
      </c>
      <c r="FA347">
        <v>791.3</v>
      </c>
      <c r="FB347" t="s">
        <v>6140</v>
      </c>
      <c r="FC347">
        <v>5.1710000000000003</v>
      </c>
      <c r="FD347">
        <v>1597</v>
      </c>
      <c r="FE347">
        <v>11.3</v>
      </c>
      <c r="FF347">
        <v>12.5</v>
      </c>
      <c r="FG347">
        <v>9.1999999999999993</v>
      </c>
      <c r="FH347">
        <v>0</v>
      </c>
      <c r="FI347">
        <v>29.7</v>
      </c>
      <c r="FJ347">
        <v>958.8</v>
      </c>
      <c r="FK347">
        <v>722.4</v>
      </c>
      <c r="FL347">
        <v>625.5</v>
      </c>
      <c r="FM347">
        <v>1236.3</v>
      </c>
      <c r="FN347">
        <v>892.6</v>
      </c>
      <c r="FO347">
        <v>751.3</v>
      </c>
      <c r="FP347">
        <v>800.4</v>
      </c>
      <c r="FQ347">
        <v>721.5</v>
      </c>
      <c r="FR347">
        <v>0.74960000000000004</v>
      </c>
      <c r="FS347">
        <v>0.83160000000000001</v>
      </c>
      <c r="FT347">
        <v>720.6</v>
      </c>
      <c r="FU347">
        <v>584.20000000000005</v>
      </c>
      <c r="FV347">
        <v>542.79999999999995</v>
      </c>
      <c r="FW347">
        <v>42.9</v>
      </c>
      <c r="FX347">
        <v>177.9</v>
      </c>
      <c r="FY347">
        <v>933</v>
      </c>
      <c r="FZ347">
        <v>629</v>
      </c>
      <c r="GA347">
        <v>600.29999999999995</v>
      </c>
      <c r="GB347">
        <v>555.9</v>
      </c>
      <c r="GC347">
        <v>519.4</v>
      </c>
      <c r="GD347">
        <v>448.4</v>
      </c>
      <c r="GE347">
        <v>392.6</v>
      </c>
      <c r="GF347">
        <v>404.8</v>
      </c>
      <c r="GG347">
        <v>465.4</v>
      </c>
      <c r="GH347">
        <v>508.2</v>
      </c>
    </row>
    <row r="348" spans="1:190" x14ac:dyDescent="0.25">
      <c r="A348" t="s">
        <v>5540</v>
      </c>
      <c r="B348" t="s">
        <v>6295</v>
      </c>
      <c r="C348" t="s">
        <v>5201</v>
      </c>
      <c r="D348" t="s">
        <v>5202</v>
      </c>
      <c r="E348" t="s">
        <v>426</v>
      </c>
      <c r="F348" t="s">
        <v>427</v>
      </c>
      <c r="G348" t="s">
        <v>1365</v>
      </c>
      <c r="H348">
        <v>1987</v>
      </c>
      <c r="I348" t="s">
        <v>5540</v>
      </c>
      <c r="J348" t="s">
        <v>5540</v>
      </c>
      <c r="K348" t="s">
        <v>924</v>
      </c>
      <c r="L348" t="s">
        <v>1698</v>
      </c>
      <c r="M348" t="s">
        <v>1781</v>
      </c>
      <c r="N348">
        <v>473</v>
      </c>
      <c r="O348" s="96">
        <v>45382.877928240741</v>
      </c>
      <c r="P348">
        <v>9.0690000000000008</v>
      </c>
      <c r="Q348">
        <v>7.8029999999999999</v>
      </c>
      <c r="R348">
        <v>1.4950000000000001</v>
      </c>
      <c r="S348">
        <v>3.27</v>
      </c>
      <c r="T348">
        <v>3488</v>
      </c>
      <c r="U348">
        <v>0</v>
      </c>
      <c r="V348">
        <v>0.31</v>
      </c>
      <c r="W348">
        <v>713</v>
      </c>
      <c r="X348">
        <v>0.77139999999999997</v>
      </c>
      <c r="Y348">
        <v>777.8</v>
      </c>
      <c r="Z348">
        <v>0.94540000000000002</v>
      </c>
      <c r="AA348">
        <v>634.6</v>
      </c>
      <c r="AB348">
        <v>1165.5</v>
      </c>
      <c r="AC348">
        <v>941</v>
      </c>
      <c r="AD348">
        <v>816.8</v>
      </c>
      <c r="AE348">
        <v>741.2</v>
      </c>
      <c r="AF348">
        <v>697.6</v>
      </c>
      <c r="AG348">
        <v>674.3</v>
      </c>
      <c r="AH348">
        <v>655.20000000000005</v>
      </c>
      <c r="AI348">
        <v>0</v>
      </c>
      <c r="AJ348">
        <v>0</v>
      </c>
      <c r="AK348">
        <v>0</v>
      </c>
      <c r="AL348">
        <v>0</v>
      </c>
      <c r="AM348">
        <v>0</v>
      </c>
      <c r="AN348">
        <v>0</v>
      </c>
      <c r="AO348">
        <v>0</v>
      </c>
      <c r="AP348">
        <v>899.7</v>
      </c>
      <c r="AQ348">
        <v>738.7</v>
      </c>
      <c r="AR348">
        <v>656.8</v>
      </c>
      <c r="AS348">
        <v>611</v>
      </c>
      <c r="AT348">
        <v>584.4</v>
      </c>
      <c r="AU348">
        <v>567.79999999999995</v>
      </c>
      <c r="AV348">
        <v>548.9</v>
      </c>
      <c r="AW348">
        <v>0</v>
      </c>
      <c r="AX348">
        <v>0</v>
      </c>
      <c r="AY348">
        <v>0</v>
      </c>
      <c r="AZ348">
        <v>0</v>
      </c>
      <c r="BA348">
        <v>0</v>
      </c>
      <c r="BB348">
        <v>0</v>
      </c>
      <c r="BC348">
        <v>0</v>
      </c>
      <c r="BD348">
        <v>1159.4000000000001</v>
      </c>
      <c r="BE348">
        <v>883.8</v>
      </c>
      <c r="BF348">
        <v>737.5</v>
      </c>
      <c r="BG348">
        <v>651.6</v>
      </c>
      <c r="BH348">
        <v>606.29999999999995</v>
      </c>
      <c r="BI348">
        <v>573.4</v>
      </c>
      <c r="BJ348">
        <v>522.6</v>
      </c>
      <c r="BK348">
        <v>44.9</v>
      </c>
      <c r="BL348">
        <v>43.1</v>
      </c>
      <c r="BM348">
        <v>41.8</v>
      </c>
      <c r="BN348">
        <v>40.299999999999997</v>
      </c>
      <c r="BO348">
        <v>39.700000000000003</v>
      </c>
      <c r="BP348">
        <v>39.5</v>
      </c>
      <c r="BQ348">
        <v>40.200000000000003</v>
      </c>
      <c r="BR348">
        <v>146.4</v>
      </c>
      <c r="BS348">
        <v>150.5</v>
      </c>
      <c r="BT348">
        <v>152.80000000000001</v>
      </c>
      <c r="BU348">
        <v>159.9</v>
      </c>
      <c r="BV348">
        <v>173.6</v>
      </c>
      <c r="BW348">
        <v>178.1</v>
      </c>
      <c r="BX348">
        <v>178.3</v>
      </c>
      <c r="BY348">
        <v>1226.5</v>
      </c>
      <c r="BZ348">
        <v>1013.6</v>
      </c>
      <c r="CA348">
        <v>899.4</v>
      </c>
      <c r="CB348">
        <v>834.4</v>
      </c>
      <c r="CC348">
        <v>804</v>
      </c>
      <c r="CD348">
        <v>794.1</v>
      </c>
      <c r="CE348">
        <v>803.1</v>
      </c>
      <c r="CF348">
        <v>792.7</v>
      </c>
      <c r="CG348">
        <v>667.9</v>
      </c>
      <c r="CH348">
        <v>609</v>
      </c>
      <c r="CI348">
        <v>579.70000000000005</v>
      </c>
      <c r="CJ348">
        <v>564</v>
      </c>
      <c r="CK348">
        <v>556.70000000000005</v>
      </c>
      <c r="CL348">
        <v>555.6</v>
      </c>
      <c r="CM348">
        <v>749.8</v>
      </c>
      <c r="CN348">
        <v>637.4</v>
      </c>
      <c r="CO348">
        <v>589.4</v>
      </c>
      <c r="CP348">
        <v>565</v>
      </c>
      <c r="CQ348">
        <v>550.1</v>
      </c>
      <c r="CR348">
        <v>541</v>
      </c>
      <c r="CS348">
        <v>537.1</v>
      </c>
      <c r="CT348">
        <v>726.5</v>
      </c>
      <c r="CU348">
        <v>621.1</v>
      </c>
      <c r="CV348">
        <v>575.1</v>
      </c>
      <c r="CW348">
        <v>551.6</v>
      </c>
      <c r="CX348">
        <v>535</v>
      </c>
      <c r="CY348">
        <v>522.20000000000005</v>
      </c>
      <c r="CZ348">
        <v>507.3</v>
      </c>
      <c r="DA348">
        <v>740.5</v>
      </c>
      <c r="DB348">
        <v>618.29999999999995</v>
      </c>
      <c r="DC348">
        <v>565.79999999999995</v>
      </c>
      <c r="DD348">
        <v>541.4</v>
      </c>
      <c r="DE348">
        <v>528.70000000000005</v>
      </c>
      <c r="DF348">
        <v>514.9</v>
      </c>
      <c r="DG348">
        <v>490.4</v>
      </c>
      <c r="DH348">
        <v>720.7</v>
      </c>
      <c r="DI348">
        <v>600.29999999999995</v>
      </c>
      <c r="DJ348">
        <v>551.79999999999995</v>
      </c>
      <c r="DK348">
        <v>524</v>
      </c>
      <c r="DL348">
        <v>502.1</v>
      </c>
      <c r="DM348">
        <v>485.3</v>
      </c>
      <c r="DN348">
        <v>464.6</v>
      </c>
      <c r="DO348">
        <v>740.7</v>
      </c>
      <c r="DP348">
        <v>612.1</v>
      </c>
      <c r="DQ348">
        <v>556.70000000000005</v>
      </c>
      <c r="DR348">
        <v>526.5</v>
      </c>
      <c r="DS348">
        <v>501.7</v>
      </c>
      <c r="DT348">
        <v>480.8</v>
      </c>
      <c r="DU348">
        <v>447.1</v>
      </c>
      <c r="DV348">
        <v>813.2</v>
      </c>
      <c r="DW348">
        <v>661.7</v>
      </c>
      <c r="DX348">
        <v>581.29999999999995</v>
      </c>
      <c r="DY348">
        <v>543.9</v>
      </c>
      <c r="DZ348">
        <v>517.1</v>
      </c>
      <c r="EA348">
        <v>493.1</v>
      </c>
      <c r="EB348">
        <v>449.8</v>
      </c>
      <c r="EC348">
        <v>956.5</v>
      </c>
      <c r="ED348">
        <v>752.4</v>
      </c>
      <c r="EE348">
        <v>637.6</v>
      </c>
      <c r="EF348">
        <v>574.70000000000005</v>
      </c>
      <c r="EG348">
        <v>542</v>
      </c>
      <c r="EH348">
        <v>517.29999999999995</v>
      </c>
      <c r="EI348">
        <v>474.3</v>
      </c>
      <c r="EJ348">
        <v>1104.5</v>
      </c>
      <c r="EK348">
        <v>868.5</v>
      </c>
      <c r="EL348">
        <v>734.2</v>
      </c>
      <c r="EM348">
        <v>648.1</v>
      </c>
      <c r="EN348">
        <v>591.20000000000005</v>
      </c>
      <c r="EO348">
        <v>554.6</v>
      </c>
      <c r="EP348">
        <v>507.3</v>
      </c>
      <c r="EQ348">
        <v>0.73240000000000005</v>
      </c>
      <c r="ER348">
        <v>0.95199999999999996</v>
      </c>
      <c r="ES348">
        <v>1.1492</v>
      </c>
      <c r="ET348">
        <v>0.60680000000000001</v>
      </c>
      <c r="EU348">
        <v>0.83579999999999999</v>
      </c>
      <c r="EV348">
        <v>0.97009999999999996</v>
      </c>
      <c r="EW348">
        <v>0</v>
      </c>
      <c r="EX348">
        <v>0</v>
      </c>
      <c r="EY348">
        <v>2024</v>
      </c>
      <c r="EZ348">
        <v>0.93500000000000005</v>
      </c>
      <c r="FA348">
        <v>641.70000000000005</v>
      </c>
      <c r="FB348" t="s">
        <v>6745</v>
      </c>
      <c r="FC348">
        <v>8.4749999999999996</v>
      </c>
      <c r="FD348">
        <v>5771</v>
      </c>
      <c r="FE348">
        <v>23.9</v>
      </c>
      <c r="FF348">
        <v>31.1</v>
      </c>
      <c r="FG348">
        <v>26</v>
      </c>
      <c r="FH348">
        <v>72.3</v>
      </c>
      <c r="FI348">
        <v>0</v>
      </c>
      <c r="FJ348">
        <v>767</v>
      </c>
      <c r="FK348">
        <v>585.5</v>
      </c>
      <c r="FL348">
        <v>522.1</v>
      </c>
      <c r="FM348">
        <v>988.8</v>
      </c>
      <c r="FN348">
        <v>717.9</v>
      </c>
      <c r="FO348">
        <v>618.5</v>
      </c>
      <c r="FP348">
        <v>638</v>
      </c>
      <c r="FQ348">
        <v>599.29999999999995</v>
      </c>
      <c r="FR348">
        <v>0.94040000000000001</v>
      </c>
      <c r="FS348">
        <v>1.0012000000000001</v>
      </c>
      <c r="FT348">
        <v>582.1</v>
      </c>
      <c r="FU348">
        <v>491.4</v>
      </c>
      <c r="FV348">
        <v>469.5</v>
      </c>
      <c r="FW348">
        <v>38.700000000000003</v>
      </c>
      <c r="FX348">
        <v>178.6</v>
      </c>
      <c r="FY348">
        <v>724.6</v>
      </c>
      <c r="FZ348">
        <v>509.8</v>
      </c>
      <c r="GA348">
        <v>493.5</v>
      </c>
      <c r="GB348">
        <v>466.7</v>
      </c>
      <c r="GC348">
        <v>443.3</v>
      </c>
      <c r="GD348">
        <v>423.3</v>
      </c>
      <c r="GE348">
        <v>401.3</v>
      </c>
      <c r="GF348">
        <v>382.3</v>
      </c>
      <c r="GG348">
        <v>407.1</v>
      </c>
      <c r="GH348">
        <v>439.6</v>
      </c>
    </row>
    <row r="349" spans="1:190" x14ac:dyDescent="0.25">
      <c r="A349" t="s">
        <v>5543</v>
      </c>
      <c r="B349" t="s">
        <v>6137</v>
      </c>
      <c r="C349" t="s">
        <v>6138</v>
      </c>
      <c r="D349" t="s">
        <v>6139</v>
      </c>
      <c r="E349" t="s">
        <v>7332</v>
      </c>
      <c r="F349" t="s">
        <v>1226</v>
      </c>
      <c r="G349" t="s">
        <v>1227</v>
      </c>
      <c r="H349">
        <v>1984</v>
      </c>
      <c r="I349" t="s">
        <v>5540</v>
      </c>
      <c r="J349" t="s">
        <v>5540</v>
      </c>
      <c r="K349" t="s">
        <v>924</v>
      </c>
      <c r="L349" t="s">
        <v>1698</v>
      </c>
      <c r="M349" t="s">
        <v>971</v>
      </c>
      <c r="N349">
        <v>306</v>
      </c>
      <c r="O349" s="96">
        <v>45382.868402777778</v>
      </c>
      <c r="P349">
        <v>6.6</v>
      </c>
      <c r="Q349">
        <v>5.7270000000000003</v>
      </c>
      <c r="R349">
        <v>1.248</v>
      </c>
      <c r="S349">
        <v>2.5</v>
      </c>
      <c r="T349">
        <v>1182</v>
      </c>
      <c r="U349">
        <v>0</v>
      </c>
      <c r="V349">
        <v>0.28999999999999998</v>
      </c>
      <c r="W349">
        <v>819.4</v>
      </c>
      <c r="X349">
        <v>0.67</v>
      </c>
      <c r="Y349">
        <v>895.5</v>
      </c>
      <c r="Z349">
        <v>0.82769999999999999</v>
      </c>
      <c r="AA349">
        <v>724.9</v>
      </c>
      <c r="AB349">
        <v>1367.7</v>
      </c>
      <c r="AC349">
        <v>1105</v>
      </c>
      <c r="AD349">
        <v>958.1</v>
      </c>
      <c r="AE349">
        <v>853.4</v>
      </c>
      <c r="AF349">
        <v>786.6</v>
      </c>
      <c r="AG349">
        <v>753.3</v>
      </c>
      <c r="AH349">
        <v>725.7</v>
      </c>
      <c r="AI349">
        <v>0</v>
      </c>
      <c r="AJ349">
        <v>0</v>
      </c>
      <c r="AK349">
        <v>0</v>
      </c>
      <c r="AL349">
        <v>0</v>
      </c>
      <c r="AM349">
        <v>0</v>
      </c>
      <c r="AN349">
        <v>0</v>
      </c>
      <c r="AO349">
        <v>0</v>
      </c>
      <c r="AP349">
        <v>1054.5999999999999</v>
      </c>
      <c r="AQ349">
        <v>862.8</v>
      </c>
      <c r="AR349">
        <v>761.9</v>
      </c>
      <c r="AS349">
        <v>697.7</v>
      </c>
      <c r="AT349">
        <v>655.8</v>
      </c>
      <c r="AU349">
        <v>630</v>
      </c>
      <c r="AV349">
        <v>600.79999999999995</v>
      </c>
      <c r="AW349">
        <v>0</v>
      </c>
      <c r="AX349">
        <v>0</v>
      </c>
      <c r="AY349">
        <v>0</v>
      </c>
      <c r="AZ349">
        <v>0</v>
      </c>
      <c r="BA349">
        <v>0</v>
      </c>
      <c r="BB349">
        <v>0</v>
      </c>
      <c r="BC349">
        <v>0</v>
      </c>
      <c r="BD349">
        <v>1354.3</v>
      </c>
      <c r="BE349">
        <v>1034.5999999999999</v>
      </c>
      <c r="BF349">
        <v>861.2</v>
      </c>
      <c r="BG349">
        <v>747.5</v>
      </c>
      <c r="BH349">
        <v>680.8</v>
      </c>
      <c r="BI349">
        <v>635.70000000000005</v>
      </c>
      <c r="BJ349">
        <v>568.70000000000005</v>
      </c>
      <c r="BK349">
        <v>43.9</v>
      </c>
      <c r="BL349">
        <v>42.5</v>
      </c>
      <c r="BM349">
        <v>41.5</v>
      </c>
      <c r="BN349">
        <v>40.799999999999997</v>
      </c>
      <c r="BO349">
        <v>39.4</v>
      </c>
      <c r="BP349">
        <v>39</v>
      </c>
      <c r="BQ349">
        <v>40</v>
      </c>
      <c r="BR349">
        <v>146</v>
      </c>
      <c r="BS349">
        <v>146.4</v>
      </c>
      <c r="BT349">
        <v>159.5</v>
      </c>
      <c r="BU349">
        <v>170.9</v>
      </c>
      <c r="BV349">
        <v>177.7</v>
      </c>
      <c r="BW349">
        <v>178.8</v>
      </c>
      <c r="BX349">
        <v>178.6</v>
      </c>
      <c r="BY349">
        <v>1501.8</v>
      </c>
      <c r="BZ349">
        <v>1231.5</v>
      </c>
      <c r="CA349">
        <v>1082.0999999999999</v>
      </c>
      <c r="CB349">
        <v>983.1</v>
      </c>
      <c r="CC349">
        <v>914.2</v>
      </c>
      <c r="CD349">
        <v>886.3</v>
      </c>
      <c r="CE349">
        <v>890.8</v>
      </c>
      <c r="CF349">
        <v>982.1</v>
      </c>
      <c r="CG349">
        <v>817.5</v>
      </c>
      <c r="CH349">
        <v>726.5</v>
      </c>
      <c r="CI349">
        <v>676.6</v>
      </c>
      <c r="CJ349">
        <v>644.5</v>
      </c>
      <c r="CK349">
        <v>627.5</v>
      </c>
      <c r="CL349">
        <v>621.4</v>
      </c>
      <c r="CM349">
        <v>933.3</v>
      </c>
      <c r="CN349">
        <v>783</v>
      </c>
      <c r="CO349">
        <v>701</v>
      </c>
      <c r="CP349">
        <v>656.9</v>
      </c>
      <c r="CQ349">
        <v>628.70000000000005</v>
      </c>
      <c r="CR349">
        <v>609.1</v>
      </c>
      <c r="CS349">
        <v>597.29999999999995</v>
      </c>
      <c r="CT349">
        <v>884.2</v>
      </c>
      <c r="CU349">
        <v>728.5</v>
      </c>
      <c r="CV349">
        <v>656.6</v>
      </c>
      <c r="CW349">
        <v>624</v>
      </c>
      <c r="CX349">
        <v>612.29999999999995</v>
      </c>
      <c r="CY349">
        <v>588.79999999999995</v>
      </c>
      <c r="CZ349">
        <v>561.6</v>
      </c>
      <c r="DA349">
        <v>822.2</v>
      </c>
      <c r="DB349">
        <v>686.7</v>
      </c>
      <c r="DC349">
        <v>625.29999999999995</v>
      </c>
      <c r="DD349">
        <v>589.20000000000005</v>
      </c>
      <c r="DE349">
        <v>568.9</v>
      </c>
      <c r="DF349">
        <v>558</v>
      </c>
      <c r="DG349">
        <v>542.79999999999995</v>
      </c>
      <c r="DH349">
        <v>813.5</v>
      </c>
      <c r="DI349">
        <v>680.3</v>
      </c>
      <c r="DJ349">
        <v>621.79999999999995</v>
      </c>
      <c r="DK349">
        <v>579.29999999999995</v>
      </c>
      <c r="DL349">
        <v>544.9</v>
      </c>
      <c r="DM349">
        <v>517.1</v>
      </c>
      <c r="DN349">
        <v>476.3</v>
      </c>
      <c r="DO349">
        <v>840.2</v>
      </c>
      <c r="DP349">
        <v>695</v>
      </c>
      <c r="DQ349">
        <v>630.9</v>
      </c>
      <c r="DR349">
        <v>587.9</v>
      </c>
      <c r="DS349">
        <v>550.79999999999995</v>
      </c>
      <c r="DT349">
        <v>517.70000000000005</v>
      </c>
      <c r="DU349">
        <v>453.4</v>
      </c>
      <c r="DV349">
        <v>921.5</v>
      </c>
      <c r="DW349">
        <v>745</v>
      </c>
      <c r="DX349">
        <v>658</v>
      </c>
      <c r="DY349">
        <v>612.5</v>
      </c>
      <c r="DZ349">
        <v>574.4</v>
      </c>
      <c r="EA349">
        <v>541.29999999999995</v>
      </c>
      <c r="EB349">
        <v>478.7</v>
      </c>
      <c r="EC349">
        <v>1068.3</v>
      </c>
      <c r="ED349">
        <v>847.5</v>
      </c>
      <c r="EE349">
        <v>729.8</v>
      </c>
      <c r="EF349">
        <v>655.5</v>
      </c>
      <c r="EG349">
        <v>615.6</v>
      </c>
      <c r="EH349">
        <v>582</v>
      </c>
      <c r="EI349">
        <v>522.9</v>
      </c>
      <c r="EJ349">
        <v>1233.5999999999999</v>
      </c>
      <c r="EK349">
        <v>978.6</v>
      </c>
      <c r="EL349">
        <v>834.2</v>
      </c>
      <c r="EM349">
        <v>723.8</v>
      </c>
      <c r="EN349">
        <v>659</v>
      </c>
      <c r="EO349">
        <v>620.4</v>
      </c>
      <c r="EP349">
        <v>560.70000000000005</v>
      </c>
      <c r="EQ349">
        <v>0.62580000000000002</v>
      </c>
      <c r="ER349">
        <v>0.8306</v>
      </c>
      <c r="ES349">
        <v>1.2701</v>
      </c>
      <c r="ET349">
        <v>0.69530000000000003</v>
      </c>
      <c r="EU349">
        <v>0.93159999999999998</v>
      </c>
      <c r="EV349">
        <v>1.0479000000000001</v>
      </c>
      <c r="EW349">
        <v>0</v>
      </c>
      <c r="EX349">
        <v>0</v>
      </c>
      <c r="EY349">
        <v>2024</v>
      </c>
      <c r="EZ349">
        <v>1.046</v>
      </c>
      <c r="FA349">
        <v>573.6</v>
      </c>
      <c r="FB349" t="s">
        <v>6414</v>
      </c>
      <c r="FC349">
        <v>9.8279999999999994</v>
      </c>
      <c r="FD349">
        <v>6089</v>
      </c>
      <c r="FE349">
        <v>27.1</v>
      </c>
      <c r="FF349">
        <v>39.700000000000003</v>
      </c>
      <c r="FG349">
        <v>31.7</v>
      </c>
      <c r="FH349">
        <v>0</v>
      </c>
      <c r="FI349">
        <v>123.1</v>
      </c>
      <c r="FJ349">
        <v>672.5</v>
      </c>
      <c r="FK349">
        <v>525.29999999999995</v>
      </c>
      <c r="FL349">
        <v>472.4</v>
      </c>
      <c r="FM349">
        <v>862.9</v>
      </c>
      <c r="FN349">
        <v>644.1</v>
      </c>
      <c r="FO349">
        <v>572.6</v>
      </c>
      <c r="FP349">
        <v>572.9</v>
      </c>
      <c r="FQ349">
        <v>533.20000000000005</v>
      </c>
      <c r="FR349">
        <v>1.0472999999999999</v>
      </c>
      <c r="FS349">
        <v>1.1252</v>
      </c>
      <c r="FT349">
        <v>507.3</v>
      </c>
      <c r="FU349">
        <v>425.7</v>
      </c>
      <c r="FV349">
        <v>408.2</v>
      </c>
      <c r="FW349">
        <v>38.5</v>
      </c>
      <c r="FX349">
        <v>140.9</v>
      </c>
      <c r="FY349">
        <v>655.4</v>
      </c>
      <c r="FZ349">
        <v>466.5</v>
      </c>
      <c r="GA349">
        <v>450.5</v>
      </c>
      <c r="GB349">
        <v>423.3</v>
      </c>
      <c r="GC349">
        <v>396.3</v>
      </c>
      <c r="GD349">
        <v>367.8</v>
      </c>
      <c r="GE349">
        <v>335</v>
      </c>
      <c r="GF349">
        <v>276</v>
      </c>
      <c r="GG349">
        <v>311.10000000000002</v>
      </c>
      <c r="GH349">
        <v>359.2</v>
      </c>
    </row>
    <row r="350" spans="1:190" x14ac:dyDescent="0.25">
      <c r="A350" t="s">
        <v>5623</v>
      </c>
      <c r="B350" t="s">
        <v>5954</v>
      </c>
      <c r="C350" t="s">
        <v>5876</v>
      </c>
      <c r="D350" t="s">
        <v>2620</v>
      </c>
      <c r="E350" t="s">
        <v>1970</v>
      </c>
      <c r="F350" t="s">
        <v>1902</v>
      </c>
      <c r="G350" t="s">
        <v>7265</v>
      </c>
      <c r="H350">
        <v>2005</v>
      </c>
      <c r="I350" t="s">
        <v>5540</v>
      </c>
      <c r="J350" t="s">
        <v>5540</v>
      </c>
      <c r="K350" t="s">
        <v>924</v>
      </c>
      <c r="L350" t="s">
        <v>1698</v>
      </c>
      <c r="M350" t="s">
        <v>1781</v>
      </c>
      <c r="N350">
        <v>425</v>
      </c>
      <c r="O350" s="96">
        <v>45383.811215277776</v>
      </c>
      <c r="P350">
        <v>10.129</v>
      </c>
      <c r="Q350">
        <v>8.9469999999999992</v>
      </c>
      <c r="R350">
        <v>1.7849999999999999</v>
      </c>
      <c r="S350">
        <v>3.32</v>
      </c>
      <c r="T350">
        <v>4636</v>
      </c>
      <c r="U350">
        <v>0</v>
      </c>
      <c r="V350">
        <v>0.28000000000000003</v>
      </c>
      <c r="W350">
        <v>671.5</v>
      </c>
      <c r="X350">
        <v>0.81510000000000005</v>
      </c>
      <c r="Y350">
        <v>736.1</v>
      </c>
      <c r="Z350">
        <v>1.0063</v>
      </c>
      <c r="AA350">
        <v>596.29999999999995</v>
      </c>
      <c r="AB350">
        <v>1117.0999999999999</v>
      </c>
      <c r="AC350">
        <v>893.7</v>
      </c>
      <c r="AD350">
        <v>771.2</v>
      </c>
      <c r="AE350">
        <v>699.8</v>
      </c>
      <c r="AF350">
        <v>660.9</v>
      </c>
      <c r="AG350">
        <v>637.70000000000005</v>
      </c>
      <c r="AH350">
        <v>615.70000000000005</v>
      </c>
      <c r="AI350">
        <v>0</v>
      </c>
      <c r="AJ350">
        <v>0</v>
      </c>
      <c r="AK350">
        <v>0</v>
      </c>
      <c r="AL350">
        <v>0</v>
      </c>
      <c r="AM350">
        <v>0</v>
      </c>
      <c r="AN350">
        <v>0</v>
      </c>
      <c r="AO350">
        <v>0</v>
      </c>
      <c r="AP350">
        <v>856.1</v>
      </c>
      <c r="AQ350">
        <v>698.3</v>
      </c>
      <c r="AR350">
        <v>616.9</v>
      </c>
      <c r="AS350">
        <v>572.29999999999995</v>
      </c>
      <c r="AT350">
        <v>548.1</v>
      </c>
      <c r="AU350">
        <v>532.79999999999995</v>
      </c>
      <c r="AV350">
        <v>512.9</v>
      </c>
      <c r="AW350">
        <v>0</v>
      </c>
      <c r="AX350">
        <v>0</v>
      </c>
      <c r="AY350">
        <v>0</v>
      </c>
      <c r="AZ350">
        <v>0</v>
      </c>
      <c r="BA350">
        <v>0</v>
      </c>
      <c r="BB350">
        <v>0</v>
      </c>
      <c r="BC350">
        <v>0</v>
      </c>
      <c r="BD350">
        <v>1112.4000000000001</v>
      </c>
      <c r="BE350">
        <v>838.8</v>
      </c>
      <c r="BF350">
        <v>694.6</v>
      </c>
      <c r="BG350">
        <v>611.29999999999995</v>
      </c>
      <c r="BH350">
        <v>569.1</v>
      </c>
      <c r="BI350">
        <v>538.1</v>
      </c>
      <c r="BJ350">
        <v>486.3</v>
      </c>
      <c r="BK350">
        <v>44.5</v>
      </c>
      <c r="BL350">
        <v>42.5</v>
      </c>
      <c r="BM350">
        <v>41.1</v>
      </c>
      <c r="BN350">
        <v>40.1</v>
      </c>
      <c r="BO350">
        <v>39.700000000000003</v>
      </c>
      <c r="BP350">
        <v>39.700000000000003</v>
      </c>
      <c r="BQ350">
        <v>40.4</v>
      </c>
      <c r="BR350">
        <v>144.4</v>
      </c>
      <c r="BS350">
        <v>149.4</v>
      </c>
      <c r="BT350">
        <v>152.80000000000001</v>
      </c>
      <c r="BU350">
        <v>158.5</v>
      </c>
      <c r="BV350">
        <v>170.9</v>
      </c>
      <c r="BW350">
        <v>177.7</v>
      </c>
      <c r="BX350">
        <v>178.6</v>
      </c>
      <c r="BY350">
        <v>1164.2</v>
      </c>
      <c r="BZ350">
        <v>951.6</v>
      </c>
      <c r="CA350">
        <v>839.3</v>
      </c>
      <c r="CB350">
        <v>781.2</v>
      </c>
      <c r="CC350">
        <v>761.2</v>
      </c>
      <c r="CD350">
        <v>753.9</v>
      </c>
      <c r="CE350">
        <v>757.2</v>
      </c>
      <c r="CF350">
        <v>754</v>
      </c>
      <c r="CG350">
        <v>632.6</v>
      </c>
      <c r="CH350">
        <v>570.79999999999995</v>
      </c>
      <c r="CI350">
        <v>540.29999999999995</v>
      </c>
      <c r="CJ350">
        <v>527.9</v>
      </c>
      <c r="CK350">
        <v>523.20000000000005</v>
      </c>
      <c r="CL350">
        <v>520.1</v>
      </c>
      <c r="CM350">
        <v>711.5</v>
      </c>
      <c r="CN350">
        <v>604.29999999999995</v>
      </c>
      <c r="CO350">
        <v>552</v>
      </c>
      <c r="CP350">
        <v>525.4</v>
      </c>
      <c r="CQ350">
        <v>512.5</v>
      </c>
      <c r="CR350">
        <v>507.1</v>
      </c>
      <c r="CS350">
        <v>502.3</v>
      </c>
      <c r="CT350">
        <v>685.2</v>
      </c>
      <c r="CU350">
        <v>585.1</v>
      </c>
      <c r="CV350">
        <v>537.79999999999995</v>
      </c>
      <c r="CW350">
        <v>513</v>
      </c>
      <c r="CX350">
        <v>496.9</v>
      </c>
      <c r="CY350">
        <v>486.2</v>
      </c>
      <c r="CZ350">
        <v>476.2</v>
      </c>
      <c r="DA350">
        <v>681.9</v>
      </c>
      <c r="DB350">
        <v>570.6</v>
      </c>
      <c r="DC350">
        <v>521.29999999999995</v>
      </c>
      <c r="DD350">
        <v>497.5</v>
      </c>
      <c r="DE350">
        <v>485.1</v>
      </c>
      <c r="DF350">
        <v>477</v>
      </c>
      <c r="DG350">
        <v>455.5</v>
      </c>
      <c r="DH350">
        <v>678.7</v>
      </c>
      <c r="DI350">
        <v>564.4</v>
      </c>
      <c r="DJ350">
        <v>515.29999999999995</v>
      </c>
      <c r="DK350">
        <v>487.8</v>
      </c>
      <c r="DL350">
        <v>465.8</v>
      </c>
      <c r="DM350">
        <v>447.9</v>
      </c>
      <c r="DN350">
        <v>425.7</v>
      </c>
      <c r="DO350">
        <v>701.5</v>
      </c>
      <c r="DP350">
        <v>578.1</v>
      </c>
      <c r="DQ350">
        <v>521.79999999999995</v>
      </c>
      <c r="DR350">
        <v>492.2</v>
      </c>
      <c r="DS350">
        <v>468.3</v>
      </c>
      <c r="DT350">
        <v>447</v>
      </c>
      <c r="DU350">
        <v>408.7</v>
      </c>
      <c r="DV350">
        <v>782.2</v>
      </c>
      <c r="DW350">
        <v>629.9</v>
      </c>
      <c r="DX350">
        <v>550.5</v>
      </c>
      <c r="DY350">
        <v>510.8</v>
      </c>
      <c r="DZ350">
        <v>484.4</v>
      </c>
      <c r="EA350">
        <v>461.3</v>
      </c>
      <c r="EB350">
        <v>419.1</v>
      </c>
      <c r="EC350">
        <v>926.7</v>
      </c>
      <c r="ED350">
        <v>723.7</v>
      </c>
      <c r="EE350">
        <v>610.4</v>
      </c>
      <c r="EF350">
        <v>545.1</v>
      </c>
      <c r="EG350">
        <v>509.7</v>
      </c>
      <c r="EH350">
        <v>485.1</v>
      </c>
      <c r="EI350">
        <v>442.9</v>
      </c>
      <c r="EJ350">
        <v>1070</v>
      </c>
      <c r="EK350">
        <v>835.7</v>
      </c>
      <c r="EL350">
        <v>703</v>
      </c>
      <c r="EM350">
        <v>618.29999999999995</v>
      </c>
      <c r="EN350">
        <v>560.5</v>
      </c>
      <c r="EO350">
        <v>521.5</v>
      </c>
      <c r="EP350">
        <v>474.3</v>
      </c>
      <c r="EQ350">
        <v>0.77200000000000002</v>
      </c>
      <c r="ER350">
        <v>1.0141</v>
      </c>
      <c r="ES350">
        <v>1.2078</v>
      </c>
      <c r="ET350">
        <v>0.64080000000000004</v>
      </c>
      <c r="EU350">
        <v>0.84289999999999998</v>
      </c>
      <c r="EV350">
        <v>0.98640000000000005</v>
      </c>
      <c r="EW350">
        <v>0</v>
      </c>
      <c r="EX350">
        <v>0</v>
      </c>
      <c r="EY350">
        <v>2024</v>
      </c>
      <c r="EZ350">
        <v>0.95960000000000001</v>
      </c>
      <c r="FA350">
        <v>625.29999999999995</v>
      </c>
      <c r="FB350" t="s">
        <v>6603</v>
      </c>
      <c r="FC350">
        <v>7.2069999999999999</v>
      </c>
      <c r="FD350">
        <v>1336</v>
      </c>
      <c r="FE350">
        <v>12.9</v>
      </c>
      <c r="FF350">
        <v>19.899999999999999</v>
      </c>
      <c r="FG350">
        <v>11.6</v>
      </c>
      <c r="FH350">
        <v>0</v>
      </c>
      <c r="FI350">
        <v>59.4</v>
      </c>
      <c r="FJ350">
        <v>732.6</v>
      </c>
      <c r="FK350">
        <v>576.79999999999995</v>
      </c>
      <c r="FL350">
        <v>496.8</v>
      </c>
      <c r="FM350">
        <v>936.3</v>
      </c>
      <c r="FN350">
        <v>711.8</v>
      </c>
      <c r="FO350">
        <v>608.29999999999995</v>
      </c>
      <c r="FP350">
        <v>635.1</v>
      </c>
      <c r="FQ350">
        <v>571.20000000000005</v>
      </c>
      <c r="FR350">
        <v>0.94469999999999998</v>
      </c>
      <c r="FS350">
        <v>1.0503</v>
      </c>
      <c r="FT350">
        <v>526.1</v>
      </c>
      <c r="FU350">
        <v>437.1</v>
      </c>
      <c r="FV350">
        <v>407.7</v>
      </c>
      <c r="FW350">
        <v>39.299999999999997</v>
      </c>
      <c r="FX350">
        <v>147.6</v>
      </c>
      <c r="FY350">
        <v>769</v>
      </c>
      <c r="FZ350">
        <v>527.20000000000005</v>
      </c>
      <c r="GA350">
        <v>497.6</v>
      </c>
      <c r="GB350">
        <v>444.6</v>
      </c>
      <c r="GC350">
        <v>388.5</v>
      </c>
      <c r="GD350">
        <v>329.6</v>
      </c>
      <c r="GE350">
        <v>303.2</v>
      </c>
      <c r="GF350">
        <v>257</v>
      </c>
      <c r="GG350">
        <v>245.3</v>
      </c>
      <c r="GH350">
        <v>283.2</v>
      </c>
    </row>
    <row r="351" spans="1:190" x14ac:dyDescent="0.25">
      <c r="A351" t="s">
        <v>5540</v>
      </c>
      <c r="B351" t="s">
        <v>6892</v>
      </c>
      <c r="C351" t="s">
        <v>3059</v>
      </c>
      <c r="D351" t="s">
        <v>1902</v>
      </c>
      <c r="E351" t="s">
        <v>1970</v>
      </c>
      <c r="F351" t="s">
        <v>1902</v>
      </c>
      <c r="G351" t="s">
        <v>7265</v>
      </c>
      <c r="H351">
        <v>1999</v>
      </c>
      <c r="I351" t="s">
        <v>5540</v>
      </c>
      <c r="J351" t="s">
        <v>5540</v>
      </c>
      <c r="K351" t="s">
        <v>924</v>
      </c>
      <c r="L351" t="s">
        <v>1698</v>
      </c>
      <c r="M351" t="s">
        <v>1781</v>
      </c>
      <c r="N351">
        <v>480</v>
      </c>
      <c r="O351" s="96">
        <v>45382.8752662037</v>
      </c>
      <c r="P351">
        <v>10.129</v>
      </c>
      <c r="Q351">
        <v>9.0470000000000006</v>
      </c>
      <c r="R351">
        <v>1.8</v>
      </c>
      <c r="S351">
        <v>3.32</v>
      </c>
      <c r="T351">
        <v>4899</v>
      </c>
      <c r="U351">
        <v>0</v>
      </c>
      <c r="V351">
        <v>0.27</v>
      </c>
      <c r="W351">
        <v>667.2</v>
      </c>
      <c r="X351">
        <v>0.82110000000000005</v>
      </c>
      <c r="Y351">
        <v>730.7</v>
      </c>
      <c r="Z351">
        <v>1.0124</v>
      </c>
      <c r="AA351">
        <v>592.70000000000005</v>
      </c>
      <c r="AB351">
        <v>1104.7</v>
      </c>
      <c r="AC351">
        <v>887.1</v>
      </c>
      <c r="AD351">
        <v>769.8</v>
      </c>
      <c r="AE351">
        <v>695.9</v>
      </c>
      <c r="AF351">
        <v>653.70000000000005</v>
      </c>
      <c r="AG351">
        <v>629.70000000000005</v>
      </c>
      <c r="AH351">
        <v>606.29999999999995</v>
      </c>
      <c r="AI351">
        <v>0</v>
      </c>
      <c r="AJ351">
        <v>0</v>
      </c>
      <c r="AK351">
        <v>0</v>
      </c>
      <c r="AL351">
        <v>0</v>
      </c>
      <c r="AM351">
        <v>0</v>
      </c>
      <c r="AN351">
        <v>0</v>
      </c>
      <c r="AO351">
        <v>0</v>
      </c>
      <c r="AP351">
        <v>847.7</v>
      </c>
      <c r="AQ351">
        <v>693.4</v>
      </c>
      <c r="AR351">
        <v>615</v>
      </c>
      <c r="AS351">
        <v>569.70000000000005</v>
      </c>
      <c r="AT351">
        <v>544.1</v>
      </c>
      <c r="AU351">
        <v>528.20000000000005</v>
      </c>
      <c r="AV351">
        <v>507.6</v>
      </c>
      <c r="AW351">
        <v>0</v>
      </c>
      <c r="AX351">
        <v>0</v>
      </c>
      <c r="AY351">
        <v>0</v>
      </c>
      <c r="AZ351">
        <v>0</v>
      </c>
      <c r="BA351">
        <v>0</v>
      </c>
      <c r="BB351">
        <v>0</v>
      </c>
      <c r="BC351">
        <v>0</v>
      </c>
      <c r="BD351">
        <v>1098.2</v>
      </c>
      <c r="BE351">
        <v>832.1</v>
      </c>
      <c r="BF351">
        <v>693</v>
      </c>
      <c r="BG351">
        <v>608.5</v>
      </c>
      <c r="BH351">
        <v>564.79999999999995</v>
      </c>
      <c r="BI351">
        <v>533.70000000000005</v>
      </c>
      <c r="BJ351">
        <v>482.8</v>
      </c>
      <c r="BK351">
        <v>44.6</v>
      </c>
      <c r="BL351">
        <v>42.5</v>
      </c>
      <c r="BM351">
        <v>41.2</v>
      </c>
      <c r="BN351">
        <v>40</v>
      </c>
      <c r="BO351">
        <v>39.4</v>
      </c>
      <c r="BP351">
        <v>39.1</v>
      </c>
      <c r="BQ351">
        <v>39.6</v>
      </c>
      <c r="BR351">
        <v>144.30000000000001</v>
      </c>
      <c r="BS351">
        <v>147.30000000000001</v>
      </c>
      <c r="BT351">
        <v>153</v>
      </c>
      <c r="BU351">
        <v>158.30000000000001</v>
      </c>
      <c r="BV351">
        <v>170.9</v>
      </c>
      <c r="BW351">
        <v>178.1</v>
      </c>
      <c r="BX351">
        <v>178.8</v>
      </c>
      <c r="BY351">
        <v>1170.2</v>
      </c>
      <c r="BZ351">
        <v>956.1</v>
      </c>
      <c r="CA351">
        <v>842.8</v>
      </c>
      <c r="CB351">
        <v>777.3</v>
      </c>
      <c r="CC351">
        <v>749.4</v>
      </c>
      <c r="CD351">
        <v>739.5</v>
      </c>
      <c r="CE351">
        <v>738.8</v>
      </c>
      <c r="CF351">
        <v>757.2</v>
      </c>
      <c r="CG351">
        <v>634.79999999999995</v>
      </c>
      <c r="CH351">
        <v>572.20000000000005</v>
      </c>
      <c r="CI351">
        <v>539.6</v>
      </c>
      <c r="CJ351">
        <v>524.20000000000005</v>
      </c>
      <c r="CK351">
        <v>518.1</v>
      </c>
      <c r="CL351">
        <v>513.70000000000005</v>
      </c>
      <c r="CM351">
        <v>714.4</v>
      </c>
      <c r="CN351">
        <v>606.1</v>
      </c>
      <c r="CO351">
        <v>553.1</v>
      </c>
      <c r="CP351">
        <v>525.5</v>
      </c>
      <c r="CQ351">
        <v>510.6</v>
      </c>
      <c r="CR351">
        <v>503</v>
      </c>
      <c r="CS351">
        <v>497.1</v>
      </c>
      <c r="CT351">
        <v>689.2</v>
      </c>
      <c r="CU351">
        <v>587.1</v>
      </c>
      <c r="CV351">
        <v>538.9</v>
      </c>
      <c r="CW351">
        <v>513.9</v>
      </c>
      <c r="CX351">
        <v>497.1</v>
      </c>
      <c r="CY351">
        <v>484.9</v>
      </c>
      <c r="CZ351">
        <v>472</v>
      </c>
      <c r="DA351">
        <v>672.7</v>
      </c>
      <c r="DB351">
        <v>565.20000000000005</v>
      </c>
      <c r="DC351">
        <v>518.79999999999995</v>
      </c>
      <c r="DD351">
        <v>497</v>
      </c>
      <c r="DE351">
        <v>486.5</v>
      </c>
      <c r="DF351">
        <v>478.4</v>
      </c>
      <c r="DG351">
        <v>454.6</v>
      </c>
      <c r="DH351">
        <v>665.9</v>
      </c>
      <c r="DI351">
        <v>556.29999999999995</v>
      </c>
      <c r="DJ351">
        <v>510.9</v>
      </c>
      <c r="DK351">
        <v>484.6</v>
      </c>
      <c r="DL351">
        <v>463.6</v>
      </c>
      <c r="DM351">
        <v>447.1</v>
      </c>
      <c r="DN351">
        <v>428</v>
      </c>
      <c r="DO351">
        <v>687.6</v>
      </c>
      <c r="DP351">
        <v>569.5</v>
      </c>
      <c r="DQ351">
        <v>517</v>
      </c>
      <c r="DR351">
        <v>488.3</v>
      </c>
      <c r="DS351">
        <v>465</v>
      </c>
      <c r="DT351">
        <v>444.4</v>
      </c>
      <c r="DU351">
        <v>408.3</v>
      </c>
      <c r="DV351">
        <v>763.5</v>
      </c>
      <c r="DW351">
        <v>616.9</v>
      </c>
      <c r="DX351">
        <v>542.29999999999995</v>
      </c>
      <c r="DY351">
        <v>505.5</v>
      </c>
      <c r="DZ351">
        <v>480.1</v>
      </c>
      <c r="EA351">
        <v>457.5</v>
      </c>
      <c r="EB351">
        <v>416.1</v>
      </c>
      <c r="EC351">
        <v>900</v>
      </c>
      <c r="ED351">
        <v>708.4</v>
      </c>
      <c r="EE351">
        <v>605.29999999999995</v>
      </c>
      <c r="EF351">
        <v>542.1</v>
      </c>
      <c r="EG351">
        <v>507.8</v>
      </c>
      <c r="EH351">
        <v>484</v>
      </c>
      <c r="EI351">
        <v>442.8</v>
      </c>
      <c r="EJ351">
        <v>1039.3</v>
      </c>
      <c r="EK351">
        <v>818</v>
      </c>
      <c r="EL351">
        <v>696.8</v>
      </c>
      <c r="EM351">
        <v>614.6</v>
      </c>
      <c r="EN351">
        <v>558.1</v>
      </c>
      <c r="EO351">
        <v>519.79999999999995</v>
      </c>
      <c r="EP351">
        <v>473.8</v>
      </c>
      <c r="EQ351">
        <v>0.77869999999999995</v>
      </c>
      <c r="ER351">
        <v>1.0192000000000001</v>
      </c>
      <c r="ES351">
        <v>0.95199999999999996</v>
      </c>
      <c r="ET351">
        <v>0.50600000000000001</v>
      </c>
      <c r="EU351">
        <v>0.68359999999999999</v>
      </c>
      <c r="EV351">
        <v>0.76180000000000003</v>
      </c>
      <c r="EW351">
        <v>0</v>
      </c>
      <c r="EX351">
        <v>0</v>
      </c>
      <c r="EY351">
        <v>2024</v>
      </c>
      <c r="EZ351">
        <v>0.77439999999999998</v>
      </c>
      <c r="FA351">
        <v>774.8</v>
      </c>
      <c r="FB351" t="s">
        <v>6457</v>
      </c>
      <c r="FC351">
        <v>5.1280000000000001</v>
      </c>
      <c r="FD351">
        <v>1044</v>
      </c>
      <c r="FE351">
        <v>9.4</v>
      </c>
      <c r="FF351">
        <v>15.1</v>
      </c>
      <c r="FG351">
        <v>5.8</v>
      </c>
      <c r="FH351">
        <v>22.7</v>
      </c>
      <c r="FI351">
        <v>0</v>
      </c>
      <c r="FJ351">
        <v>912.4</v>
      </c>
      <c r="FK351">
        <v>706.6</v>
      </c>
      <c r="FL351">
        <v>630.29999999999995</v>
      </c>
      <c r="FM351">
        <v>1185.8</v>
      </c>
      <c r="FN351">
        <v>877.7</v>
      </c>
      <c r="FO351">
        <v>787.6</v>
      </c>
      <c r="FP351">
        <v>786.4</v>
      </c>
      <c r="FQ351">
        <v>702.2</v>
      </c>
      <c r="FR351">
        <v>0.76300000000000001</v>
      </c>
      <c r="FS351">
        <v>0.85440000000000005</v>
      </c>
      <c r="FT351">
        <v>482.2</v>
      </c>
      <c r="FU351">
        <v>438.4</v>
      </c>
      <c r="FV351">
        <v>459.9</v>
      </c>
      <c r="FW351">
        <v>48</v>
      </c>
      <c r="FX351">
        <v>138.5</v>
      </c>
      <c r="FY351">
        <v>558</v>
      </c>
      <c r="FZ351">
        <v>373.5</v>
      </c>
      <c r="GA351">
        <v>606.20000000000005</v>
      </c>
      <c r="GB351">
        <v>538.9</v>
      </c>
      <c r="GC351">
        <v>478.2</v>
      </c>
      <c r="GD351">
        <v>388.6</v>
      </c>
      <c r="GE351">
        <v>324.10000000000002</v>
      </c>
      <c r="GF351">
        <v>291.5</v>
      </c>
      <c r="GG351">
        <v>352</v>
      </c>
      <c r="GH351">
        <v>406.5</v>
      </c>
    </row>
    <row r="352" spans="1:190" x14ac:dyDescent="0.25">
      <c r="A352" t="s">
        <v>5627</v>
      </c>
      <c r="B352" t="s">
        <v>6904</v>
      </c>
      <c r="C352" t="s">
        <v>3056</v>
      </c>
      <c r="D352" t="s">
        <v>3057</v>
      </c>
      <c r="E352" t="s">
        <v>7322</v>
      </c>
      <c r="F352" t="s">
        <v>732</v>
      </c>
      <c r="G352" t="s">
        <v>1708</v>
      </c>
      <c r="H352">
        <v>1999</v>
      </c>
      <c r="I352" t="s">
        <v>5540</v>
      </c>
      <c r="J352" t="s">
        <v>5540</v>
      </c>
      <c r="K352" t="s">
        <v>924</v>
      </c>
      <c r="L352" t="s">
        <v>1698</v>
      </c>
      <c r="M352" t="s">
        <v>1781</v>
      </c>
      <c r="N352">
        <v>450</v>
      </c>
      <c r="O352" s="96">
        <v>45382.874560185184</v>
      </c>
      <c r="P352">
        <v>10.129</v>
      </c>
      <c r="Q352">
        <v>8.9169999999999998</v>
      </c>
      <c r="R352">
        <v>1.9350000000000001</v>
      </c>
      <c r="S352">
        <v>3.32</v>
      </c>
      <c r="T352">
        <v>4471</v>
      </c>
      <c r="U352">
        <v>0</v>
      </c>
      <c r="V352">
        <v>0.25</v>
      </c>
      <c r="W352">
        <v>660</v>
      </c>
      <c r="X352">
        <v>0.83130000000000004</v>
      </c>
      <c r="Y352">
        <v>721.7</v>
      </c>
      <c r="Z352">
        <v>1.0228999999999999</v>
      </c>
      <c r="AA352">
        <v>586.6</v>
      </c>
      <c r="AB352">
        <v>1089.0999999999999</v>
      </c>
      <c r="AC352">
        <v>874.1</v>
      </c>
      <c r="AD352">
        <v>758</v>
      </c>
      <c r="AE352">
        <v>687.9</v>
      </c>
      <c r="AF352">
        <v>647.70000000000005</v>
      </c>
      <c r="AG352">
        <v>623.79999999999995</v>
      </c>
      <c r="AH352">
        <v>599.20000000000005</v>
      </c>
      <c r="AI352">
        <v>0</v>
      </c>
      <c r="AJ352">
        <v>0</v>
      </c>
      <c r="AK352">
        <v>0</v>
      </c>
      <c r="AL352">
        <v>0</v>
      </c>
      <c r="AM352">
        <v>0</v>
      </c>
      <c r="AN352">
        <v>0</v>
      </c>
      <c r="AO352">
        <v>0</v>
      </c>
      <c r="AP352">
        <v>837.3</v>
      </c>
      <c r="AQ352">
        <v>685.1</v>
      </c>
      <c r="AR352">
        <v>607.6</v>
      </c>
      <c r="AS352">
        <v>564.29999999999995</v>
      </c>
      <c r="AT352">
        <v>539.6</v>
      </c>
      <c r="AU352">
        <v>523.70000000000005</v>
      </c>
      <c r="AV352">
        <v>502.2</v>
      </c>
      <c r="AW352">
        <v>0</v>
      </c>
      <c r="AX352">
        <v>0</v>
      </c>
      <c r="AY352">
        <v>0</v>
      </c>
      <c r="AZ352">
        <v>0</v>
      </c>
      <c r="BA352">
        <v>0</v>
      </c>
      <c r="BB352">
        <v>0</v>
      </c>
      <c r="BC352">
        <v>0</v>
      </c>
      <c r="BD352">
        <v>1083.9000000000001</v>
      </c>
      <c r="BE352">
        <v>821</v>
      </c>
      <c r="BF352">
        <v>683.6</v>
      </c>
      <c r="BG352">
        <v>602.20000000000005</v>
      </c>
      <c r="BH352">
        <v>560.1</v>
      </c>
      <c r="BI352">
        <v>529.29999999999995</v>
      </c>
      <c r="BJ352">
        <v>478.8</v>
      </c>
      <c r="BK352">
        <v>43.9</v>
      </c>
      <c r="BL352">
        <v>41.7</v>
      </c>
      <c r="BM352">
        <v>40.299999999999997</v>
      </c>
      <c r="BN352">
        <v>38.9</v>
      </c>
      <c r="BO352">
        <v>38.299999999999997</v>
      </c>
      <c r="BP352">
        <v>38.1</v>
      </c>
      <c r="BQ352">
        <v>39.299999999999997</v>
      </c>
      <c r="BR352">
        <v>144.30000000000001</v>
      </c>
      <c r="BS352">
        <v>147.5</v>
      </c>
      <c r="BT352">
        <v>148.1</v>
      </c>
      <c r="BU352">
        <v>158.80000000000001</v>
      </c>
      <c r="BV352">
        <v>171.3</v>
      </c>
      <c r="BW352">
        <v>177.9</v>
      </c>
      <c r="BX352">
        <v>178.6</v>
      </c>
      <c r="BY352">
        <v>1141</v>
      </c>
      <c r="BZ352">
        <v>932.4</v>
      </c>
      <c r="CA352">
        <v>820.4</v>
      </c>
      <c r="CB352">
        <v>760.2</v>
      </c>
      <c r="CC352">
        <v>737.4</v>
      </c>
      <c r="CD352">
        <v>728.2</v>
      </c>
      <c r="CE352">
        <v>726.5</v>
      </c>
      <c r="CF352">
        <v>744.6</v>
      </c>
      <c r="CG352">
        <v>625</v>
      </c>
      <c r="CH352">
        <v>564.4</v>
      </c>
      <c r="CI352">
        <v>534.20000000000005</v>
      </c>
      <c r="CJ352">
        <v>521.1</v>
      </c>
      <c r="CK352">
        <v>515.79999999999995</v>
      </c>
      <c r="CL352">
        <v>511.6</v>
      </c>
      <c r="CM352">
        <v>705.2</v>
      </c>
      <c r="CN352">
        <v>598.79999999999995</v>
      </c>
      <c r="CO352">
        <v>547.4</v>
      </c>
      <c r="CP352">
        <v>521.29999999999995</v>
      </c>
      <c r="CQ352">
        <v>507.8</v>
      </c>
      <c r="CR352">
        <v>501.4</v>
      </c>
      <c r="CS352">
        <v>495.8</v>
      </c>
      <c r="CT352">
        <v>681.4</v>
      </c>
      <c r="CU352">
        <v>581.6</v>
      </c>
      <c r="CV352">
        <v>534.9</v>
      </c>
      <c r="CW352">
        <v>510.3</v>
      </c>
      <c r="CX352">
        <v>493.9</v>
      </c>
      <c r="CY352">
        <v>482.5</v>
      </c>
      <c r="CZ352">
        <v>471.3</v>
      </c>
      <c r="DA352">
        <v>665.9</v>
      </c>
      <c r="DB352">
        <v>560.5</v>
      </c>
      <c r="DC352">
        <v>515.70000000000005</v>
      </c>
      <c r="DD352">
        <v>493.9</v>
      </c>
      <c r="DE352">
        <v>481.8</v>
      </c>
      <c r="DF352">
        <v>473.7</v>
      </c>
      <c r="DG352">
        <v>452.1</v>
      </c>
      <c r="DH352">
        <v>662.6</v>
      </c>
      <c r="DI352">
        <v>553.79999999999995</v>
      </c>
      <c r="DJ352">
        <v>508.4</v>
      </c>
      <c r="DK352">
        <v>481.6</v>
      </c>
      <c r="DL352">
        <v>460.3</v>
      </c>
      <c r="DM352">
        <v>443.7</v>
      </c>
      <c r="DN352">
        <v>420</v>
      </c>
      <c r="DO352">
        <v>684.7</v>
      </c>
      <c r="DP352">
        <v>567.5</v>
      </c>
      <c r="DQ352">
        <v>515</v>
      </c>
      <c r="DR352">
        <v>485.4</v>
      </c>
      <c r="DS352">
        <v>461.1</v>
      </c>
      <c r="DT352">
        <v>440</v>
      </c>
      <c r="DU352">
        <v>402.3</v>
      </c>
      <c r="DV352">
        <v>761.6</v>
      </c>
      <c r="DW352">
        <v>615.1</v>
      </c>
      <c r="DX352">
        <v>540.79999999999995</v>
      </c>
      <c r="DY352">
        <v>503.6</v>
      </c>
      <c r="DZ352">
        <v>477.1</v>
      </c>
      <c r="EA352">
        <v>453.4</v>
      </c>
      <c r="EB352">
        <v>409.1</v>
      </c>
      <c r="EC352">
        <v>898.3</v>
      </c>
      <c r="ED352">
        <v>706.6</v>
      </c>
      <c r="EE352">
        <v>602.5</v>
      </c>
      <c r="EF352">
        <v>543</v>
      </c>
      <c r="EG352">
        <v>507.8</v>
      </c>
      <c r="EH352">
        <v>483</v>
      </c>
      <c r="EI352">
        <v>440.4</v>
      </c>
      <c r="EJ352">
        <v>1037.2</v>
      </c>
      <c r="EK352">
        <v>815.9</v>
      </c>
      <c r="EL352">
        <v>695.7</v>
      </c>
      <c r="EM352">
        <v>615.6</v>
      </c>
      <c r="EN352">
        <v>558</v>
      </c>
      <c r="EO352">
        <v>519.29999999999995</v>
      </c>
      <c r="EP352">
        <v>471.9</v>
      </c>
      <c r="EQ352">
        <v>0.78820000000000001</v>
      </c>
      <c r="ER352">
        <v>1.0298</v>
      </c>
      <c r="ES352">
        <v>0.91549999999999998</v>
      </c>
      <c r="ET352">
        <v>0.46329999999999999</v>
      </c>
      <c r="EU352">
        <v>0.64480000000000004</v>
      </c>
      <c r="EV352">
        <v>0.75190000000000001</v>
      </c>
      <c r="EW352">
        <v>0</v>
      </c>
      <c r="EX352">
        <v>0</v>
      </c>
      <c r="EY352">
        <v>2024</v>
      </c>
      <c r="EZ352">
        <v>0.72589999999999999</v>
      </c>
      <c r="FA352">
        <v>826.5</v>
      </c>
      <c r="FB352" t="s">
        <v>6730</v>
      </c>
      <c r="FC352">
        <v>4.6779999999999999</v>
      </c>
      <c r="FD352">
        <v>903</v>
      </c>
      <c r="FE352">
        <v>8.6</v>
      </c>
      <c r="FF352">
        <v>10.3</v>
      </c>
      <c r="FG352">
        <v>5.7</v>
      </c>
      <c r="FH352">
        <v>19.5</v>
      </c>
      <c r="FI352">
        <v>18.899999999999999</v>
      </c>
      <c r="FJ352">
        <v>999.8</v>
      </c>
      <c r="FK352">
        <v>754</v>
      </c>
      <c r="FL352">
        <v>655.4</v>
      </c>
      <c r="FM352">
        <v>1295.0999999999999</v>
      </c>
      <c r="FN352">
        <v>930.5</v>
      </c>
      <c r="FO352">
        <v>798</v>
      </c>
      <c r="FP352">
        <v>835.4</v>
      </c>
      <c r="FQ352">
        <v>755.5</v>
      </c>
      <c r="FR352">
        <v>0.71819999999999995</v>
      </c>
      <c r="FS352">
        <v>0.79420000000000002</v>
      </c>
      <c r="FT352">
        <v>749.1</v>
      </c>
      <c r="FU352">
        <v>592.70000000000005</v>
      </c>
      <c r="FV352">
        <v>544.20000000000005</v>
      </c>
      <c r="FW352">
        <v>45.3</v>
      </c>
      <c r="FX352">
        <v>135.80000000000001</v>
      </c>
      <c r="FY352">
        <v>1011.7</v>
      </c>
      <c r="FZ352">
        <v>662.4</v>
      </c>
      <c r="GA352">
        <v>626.4</v>
      </c>
      <c r="GB352">
        <v>572.1</v>
      </c>
      <c r="GC352">
        <v>522.6</v>
      </c>
      <c r="GD352">
        <v>431</v>
      </c>
      <c r="GE352">
        <v>364.7</v>
      </c>
      <c r="GF352">
        <v>344.5</v>
      </c>
      <c r="GG352">
        <v>421.3</v>
      </c>
      <c r="GH352">
        <v>486.5</v>
      </c>
    </row>
    <row r="353" spans="1:190" x14ac:dyDescent="0.25">
      <c r="A353" t="s">
        <v>5543</v>
      </c>
      <c r="B353" t="s">
        <v>6624</v>
      </c>
      <c r="C353" t="s">
        <v>2306</v>
      </c>
      <c r="D353" t="s">
        <v>2307</v>
      </c>
      <c r="E353" t="s">
        <v>2308</v>
      </c>
      <c r="F353" t="s">
        <v>1902</v>
      </c>
      <c r="G353" t="s">
        <v>1568</v>
      </c>
      <c r="H353">
        <v>1993</v>
      </c>
      <c r="I353" t="s">
        <v>5540</v>
      </c>
      <c r="J353" t="s">
        <v>5540</v>
      </c>
      <c r="K353" t="s">
        <v>924</v>
      </c>
      <c r="L353" t="s">
        <v>1698</v>
      </c>
      <c r="M353" t="s">
        <v>1781</v>
      </c>
      <c r="N353">
        <v>621</v>
      </c>
      <c r="O353" s="96">
        <v>45382.872858796298</v>
      </c>
      <c r="P353">
        <v>11.255000000000001</v>
      </c>
      <c r="Q353">
        <v>9.5549999999999997</v>
      </c>
      <c r="R353">
        <v>1.9590000000000001</v>
      </c>
      <c r="S353">
        <v>3.62</v>
      </c>
      <c r="T353">
        <v>7234</v>
      </c>
      <c r="U353">
        <v>0</v>
      </c>
      <c r="V353">
        <v>0.32</v>
      </c>
      <c r="W353">
        <v>647.70000000000005</v>
      </c>
      <c r="X353">
        <v>0.85029999999999994</v>
      </c>
      <c r="Y353">
        <v>705.6</v>
      </c>
      <c r="Z353">
        <v>1.0392999999999999</v>
      </c>
      <c r="AA353">
        <v>577.29999999999995</v>
      </c>
      <c r="AB353">
        <v>1058.7</v>
      </c>
      <c r="AC353">
        <v>853.3</v>
      </c>
      <c r="AD353">
        <v>740.5</v>
      </c>
      <c r="AE353">
        <v>674.1</v>
      </c>
      <c r="AF353">
        <v>634.5</v>
      </c>
      <c r="AG353">
        <v>609.5</v>
      </c>
      <c r="AH353">
        <v>583.5</v>
      </c>
      <c r="AI353">
        <v>0</v>
      </c>
      <c r="AJ353">
        <v>0</v>
      </c>
      <c r="AK353">
        <v>0</v>
      </c>
      <c r="AL353">
        <v>0</v>
      </c>
      <c r="AM353">
        <v>0</v>
      </c>
      <c r="AN353">
        <v>0</v>
      </c>
      <c r="AO353">
        <v>0</v>
      </c>
      <c r="AP353">
        <v>812.2</v>
      </c>
      <c r="AQ353">
        <v>669.9</v>
      </c>
      <c r="AR353">
        <v>596.6</v>
      </c>
      <c r="AS353">
        <v>556.5</v>
      </c>
      <c r="AT353">
        <v>533.6</v>
      </c>
      <c r="AU353">
        <v>518.29999999999995</v>
      </c>
      <c r="AV353">
        <v>497.8</v>
      </c>
      <c r="AW353">
        <v>0</v>
      </c>
      <c r="AX353">
        <v>0</v>
      </c>
      <c r="AY353">
        <v>0</v>
      </c>
      <c r="AZ353">
        <v>0</v>
      </c>
      <c r="BA353">
        <v>0</v>
      </c>
      <c r="BB353">
        <v>0</v>
      </c>
      <c r="BC353">
        <v>0</v>
      </c>
      <c r="BD353">
        <v>1059.5</v>
      </c>
      <c r="BE353">
        <v>803.5</v>
      </c>
      <c r="BF353">
        <v>669.8</v>
      </c>
      <c r="BG353">
        <v>592.70000000000005</v>
      </c>
      <c r="BH353">
        <v>553.4</v>
      </c>
      <c r="BI353">
        <v>524.5</v>
      </c>
      <c r="BJ353">
        <v>478.6</v>
      </c>
      <c r="BK353">
        <v>43.6</v>
      </c>
      <c r="BL353">
        <v>41.7</v>
      </c>
      <c r="BM353">
        <v>40.1</v>
      </c>
      <c r="BN353">
        <v>38.9</v>
      </c>
      <c r="BO353">
        <v>38.200000000000003</v>
      </c>
      <c r="BP353">
        <v>37.700000000000003</v>
      </c>
      <c r="BQ353">
        <v>37.799999999999997</v>
      </c>
      <c r="BR353">
        <v>144.69999999999999</v>
      </c>
      <c r="BS353">
        <v>149.80000000000001</v>
      </c>
      <c r="BT353">
        <v>153</v>
      </c>
      <c r="BU353">
        <v>158.4</v>
      </c>
      <c r="BV353">
        <v>171.8</v>
      </c>
      <c r="BW353">
        <v>178.1</v>
      </c>
      <c r="BX353">
        <v>179.2</v>
      </c>
      <c r="BY353">
        <v>1051</v>
      </c>
      <c r="BZ353">
        <v>872.3</v>
      </c>
      <c r="CA353">
        <v>778</v>
      </c>
      <c r="CB353">
        <v>731</v>
      </c>
      <c r="CC353">
        <v>710.7</v>
      </c>
      <c r="CD353">
        <v>700</v>
      </c>
      <c r="CE353">
        <v>691.8</v>
      </c>
      <c r="CF353">
        <v>687.7</v>
      </c>
      <c r="CG353">
        <v>586.4</v>
      </c>
      <c r="CH353">
        <v>539.5</v>
      </c>
      <c r="CI353">
        <v>518.4</v>
      </c>
      <c r="CJ353">
        <v>508.4</v>
      </c>
      <c r="CK353">
        <v>503.6</v>
      </c>
      <c r="CL353">
        <v>498.5</v>
      </c>
      <c r="CM353">
        <v>652.5</v>
      </c>
      <c r="CN353">
        <v>564.4</v>
      </c>
      <c r="CO353">
        <v>526</v>
      </c>
      <c r="CP353">
        <v>507.5</v>
      </c>
      <c r="CQ353">
        <v>497.3</v>
      </c>
      <c r="CR353">
        <v>492.2</v>
      </c>
      <c r="CS353">
        <v>486</v>
      </c>
      <c r="CT353">
        <v>630.79999999999995</v>
      </c>
      <c r="CU353">
        <v>550.79999999999995</v>
      </c>
      <c r="CV353">
        <v>516.29999999999995</v>
      </c>
      <c r="CW353">
        <v>498.1</v>
      </c>
      <c r="CX353">
        <v>485.9</v>
      </c>
      <c r="CY353">
        <v>477.3</v>
      </c>
      <c r="CZ353">
        <v>467.4</v>
      </c>
      <c r="DA353">
        <v>641.6</v>
      </c>
      <c r="DB353">
        <v>554.70000000000005</v>
      </c>
      <c r="DC353">
        <v>515.70000000000005</v>
      </c>
      <c r="DD353">
        <v>495.1</v>
      </c>
      <c r="DE353">
        <v>481.6</v>
      </c>
      <c r="DF353">
        <v>470</v>
      </c>
      <c r="DG353">
        <v>452</v>
      </c>
      <c r="DH353">
        <v>673.2</v>
      </c>
      <c r="DI353">
        <v>560.5</v>
      </c>
      <c r="DJ353">
        <v>511.3</v>
      </c>
      <c r="DK353">
        <v>487.2</v>
      </c>
      <c r="DL353">
        <v>469.6</v>
      </c>
      <c r="DM353">
        <v>453.7</v>
      </c>
      <c r="DN353">
        <v>430</v>
      </c>
      <c r="DO353">
        <v>696.4</v>
      </c>
      <c r="DP353">
        <v>576</v>
      </c>
      <c r="DQ353">
        <v>518.4</v>
      </c>
      <c r="DR353">
        <v>490.7</v>
      </c>
      <c r="DS353">
        <v>471.9</v>
      </c>
      <c r="DT353">
        <v>454.8</v>
      </c>
      <c r="DU353">
        <v>420.1</v>
      </c>
      <c r="DV353">
        <v>776.3</v>
      </c>
      <c r="DW353">
        <v>629.6</v>
      </c>
      <c r="DX353">
        <v>549.1</v>
      </c>
      <c r="DY353">
        <v>508.4</v>
      </c>
      <c r="DZ353">
        <v>484.3</v>
      </c>
      <c r="EA353">
        <v>465.5</v>
      </c>
      <c r="EB353">
        <v>429.6</v>
      </c>
      <c r="EC353">
        <v>923.5</v>
      </c>
      <c r="ED353">
        <v>722.4</v>
      </c>
      <c r="EE353">
        <v>610.6</v>
      </c>
      <c r="EF353">
        <v>543.70000000000005</v>
      </c>
      <c r="EG353">
        <v>507.6</v>
      </c>
      <c r="EH353">
        <v>484.9</v>
      </c>
      <c r="EI353">
        <v>449.5</v>
      </c>
      <c r="EJ353">
        <v>1066.4000000000001</v>
      </c>
      <c r="EK353">
        <v>834.2</v>
      </c>
      <c r="EL353">
        <v>703</v>
      </c>
      <c r="EM353">
        <v>617.29999999999995</v>
      </c>
      <c r="EN353">
        <v>558.4</v>
      </c>
      <c r="EO353">
        <v>519</v>
      </c>
      <c r="EP353">
        <v>475.2</v>
      </c>
      <c r="EQ353">
        <v>0.80969999999999998</v>
      </c>
      <c r="ER353">
        <v>1.046</v>
      </c>
      <c r="ES353">
        <v>0.91539999999999999</v>
      </c>
      <c r="ET353">
        <v>0.4773</v>
      </c>
      <c r="EU353">
        <v>0.65880000000000005</v>
      </c>
      <c r="EV353">
        <v>0.76690000000000003</v>
      </c>
      <c r="EW353">
        <v>0</v>
      </c>
      <c r="EX353">
        <v>0</v>
      </c>
      <c r="EY353">
        <v>2024</v>
      </c>
      <c r="EZ353">
        <v>0.74039999999999995</v>
      </c>
      <c r="FA353">
        <v>810.4</v>
      </c>
      <c r="FB353" t="s">
        <v>6408</v>
      </c>
      <c r="FC353">
        <v>5.1820000000000004</v>
      </c>
      <c r="FD353">
        <v>2343</v>
      </c>
      <c r="FE353">
        <v>14.7</v>
      </c>
      <c r="FF353">
        <v>18.399999999999999</v>
      </c>
      <c r="FG353">
        <v>7.3</v>
      </c>
      <c r="FH353">
        <v>25.7</v>
      </c>
      <c r="FI353">
        <v>0</v>
      </c>
      <c r="FJ353">
        <v>972.3</v>
      </c>
      <c r="FK353">
        <v>738.8</v>
      </c>
      <c r="FL353">
        <v>655.5</v>
      </c>
      <c r="FM353">
        <v>1257.0999999999999</v>
      </c>
      <c r="FN353">
        <v>910.7</v>
      </c>
      <c r="FO353">
        <v>782.4</v>
      </c>
      <c r="FP353">
        <v>815.5</v>
      </c>
      <c r="FQ353">
        <v>743.6</v>
      </c>
      <c r="FR353">
        <v>0.73580000000000001</v>
      </c>
      <c r="FS353">
        <v>0.80689999999999995</v>
      </c>
      <c r="FT353">
        <v>742.2</v>
      </c>
      <c r="FU353">
        <v>618.4</v>
      </c>
      <c r="FV353">
        <v>582.9</v>
      </c>
      <c r="FW353">
        <v>42.7</v>
      </c>
      <c r="FX353">
        <v>179.3</v>
      </c>
      <c r="FY353">
        <v>948.2</v>
      </c>
      <c r="FZ353">
        <v>638.1</v>
      </c>
      <c r="GA353">
        <v>613</v>
      </c>
      <c r="GB353">
        <v>578.20000000000005</v>
      </c>
      <c r="GC353">
        <v>550.5</v>
      </c>
      <c r="GD353">
        <v>505.7</v>
      </c>
      <c r="GE353">
        <v>481.3</v>
      </c>
      <c r="GF353">
        <v>484.2</v>
      </c>
      <c r="GG353">
        <v>507.9</v>
      </c>
      <c r="GH353">
        <v>536.20000000000005</v>
      </c>
    </row>
    <row r="354" spans="1:190" x14ac:dyDescent="0.25">
      <c r="A354" t="s">
        <v>5570</v>
      </c>
      <c r="B354" t="s">
        <v>7067</v>
      </c>
      <c r="C354" t="s">
        <v>5571</v>
      </c>
      <c r="D354" t="s">
        <v>5572</v>
      </c>
      <c r="E354" t="s">
        <v>744</v>
      </c>
      <c r="F354" t="s">
        <v>732</v>
      </c>
      <c r="G354" t="s">
        <v>745</v>
      </c>
      <c r="H354">
        <v>2009</v>
      </c>
      <c r="I354" t="s">
        <v>5540</v>
      </c>
      <c r="J354" t="s">
        <v>5540</v>
      </c>
      <c r="K354" t="s">
        <v>924</v>
      </c>
      <c r="L354" t="s">
        <v>1698</v>
      </c>
      <c r="M354" t="s">
        <v>1781</v>
      </c>
      <c r="N354">
        <v>687</v>
      </c>
      <c r="O354" s="96">
        <v>45382.872349537036</v>
      </c>
      <c r="P354">
        <v>12.2</v>
      </c>
      <c r="Q354">
        <v>10.438000000000001</v>
      </c>
      <c r="R354">
        <v>2.1269999999999998</v>
      </c>
      <c r="S354">
        <v>3.75</v>
      </c>
      <c r="T354">
        <v>6868</v>
      </c>
      <c r="U354">
        <v>0</v>
      </c>
      <c r="V354">
        <v>0.1</v>
      </c>
      <c r="W354">
        <v>599.70000000000005</v>
      </c>
      <c r="X354">
        <v>0.91510000000000002</v>
      </c>
      <c r="Y354">
        <v>655.6</v>
      </c>
      <c r="Z354">
        <v>1.1255999999999999</v>
      </c>
      <c r="AA354">
        <v>533.1</v>
      </c>
      <c r="AB354">
        <v>991.3</v>
      </c>
      <c r="AC354">
        <v>794.1</v>
      </c>
      <c r="AD354">
        <v>685.3</v>
      </c>
      <c r="AE354">
        <v>626</v>
      </c>
      <c r="AF354">
        <v>590.9</v>
      </c>
      <c r="AG354">
        <v>566.79999999999995</v>
      </c>
      <c r="AH354">
        <v>538.9</v>
      </c>
      <c r="AI354">
        <v>0</v>
      </c>
      <c r="AJ354">
        <v>0</v>
      </c>
      <c r="AK354">
        <v>0</v>
      </c>
      <c r="AL354">
        <v>0</v>
      </c>
      <c r="AM354">
        <v>0</v>
      </c>
      <c r="AN354">
        <v>0</v>
      </c>
      <c r="AO354">
        <v>0</v>
      </c>
      <c r="AP354">
        <v>761.6</v>
      </c>
      <c r="AQ354">
        <v>622.79999999999995</v>
      </c>
      <c r="AR354">
        <v>550.9</v>
      </c>
      <c r="AS354">
        <v>513.5</v>
      </c>
      <c r="AT354">
        <v>491</v>
      </c>
      <c r="AU354">
        <v>475.5</v>
      </c>
      <c r="AV354">
        <v>454.4</v>
      </c>
      <c r="AW354">
        <v>0</v>
      </c>
      <c r="AX354">
        <v>0</v>
      </c>
      <c r="AY354">
        <v>0</v>
      </c>
      <c r="AZ354">
        <v>0</v>
      </c>
      <c r="BA354">
        <v>0</v>
      </c>
      <c r="BB354">
        <v>0</v>
      </c>
      <c r="BC354">
        <v>0</v>
      </c>
      <c r="BD354">
        <v>990.5</v>
      </c>
      <c r="BE354">
        <v>747.5</v>
      </c>
      <c r="BF354">
        <v>619.1</v>
      </c>
      <c r="BG354">
        <v>547.70000000000005</v>
      </c>
      <c r="BH354">
        <v>509.8</v>
      </c>
      <c r="BI354">
        <v>480.2</v>
      </c>
      <c r="BJ354">
        <v>434.7</v>
      </c>
      <c r="BK354">
        <v>43.6</v>
      </c>
      <c r="BL354">
        <v>41.6</v>
      </c>
      <c r="BM354">
        <v>39.9</v>
      </c>
      <c r="BN354">
        <v>38.6</v>
      </c>
      <c r="BO354">
        <v>38.299999999999997</v>
      </c>
      <c r="BP354">
        <v>38.1</v>
      </c>
      <c r="BQ354">
        <v>38.1</v>
      </c>
      <c r="BR354">
        <v>143.30000000000001</v>
      </c>
      <c r="BS354">
        <v>148</v>
      </c>
      <c r="BT354">
        <v>151.80000000000001</v>
      </c>
      <c r="BU354">
        <v>156.5</v>
      </c>
      <c r="BV354">
        <v>165.5</v>
      </c>
      <c r="BW354">
        <v>176.3</v>
      </c>
      <c r="BX354">
        <v>178.1</v>
      </c>
      <c r="BY354">
        <v>999.8</v>
      </c>
      <c r="BZ354">
        <v>817.4</v>
      </c>
      <c r="CA354">
        <v>722</v>
      </c>
      <c r="CB354">
        <v>681.4</v>
      </c>
      <c r="CC354">
        <v>663.8</v>
      </c>
      <c r="CD354">
        <v>653.9</v>
      </c>
      <c r="CE354">
        <v>645.4</v>
      </c>
      <c r="CF354">
        <v>654.70000000000005</v>
      </c>
      <c r="CG354">
        <v>549.9</v>
      </c>
      <c r="CH354">
        <v>499.9</v>
      </c>
      <c r="CI354">
        <v>479.2</v>
      </c>
      <c r="CJ354">
        <v>471</v>
      </c>
      <c r="CK354">
        <v>466.2</v>
      </c>
      <c r="CL354">
        <v>460.9</v>
      </c>
      <c r="CM354">
        <v>620.6</v>
      </c>
      <c r="CN354">
        <v>529.1</v>
      </c>
      <c r="CO354">
        <v>486.9</v>
      </c>
      <c r="CP354">
        <v>467.3</v>
      </c>
      <c r="CQ354">
        <v>458.3</v>
      </c>
      <c r="CR354">
        <v>453.2</v>
      </c>
      <c r="CS354">
        <v>447.1</v>
      </c>
      <c r="CT354">
        <v>600</v>
      </c>
      <c r="CU354">
        <v>516.6</v>
      </c>
      <c r="CV354">
        <v>478.4</v>
      </c>
      <c r="CW354">
        <v>457.2</v>
      </c>
      <c r="CX354">
        <v>443.5</v>
      </c>
      <c r="CY354">
        <v>435.2</v>
      </c>
      <c r="CZ354">
        <v>425.7</v>
      </c>
      <c r="DA354">
        <v>612.5</v>
      </c>
      <c r="DB354">
        <v>520.6</v>
      </c>
      <c r="DC354">
        <v>475.9</v>
      </c>
      <c r="DD354">
        <v>456.9</v>
      </c>
      <c r="DE354">
        <v>439.7</v>
      </c>
      <c r="DF354">
        <v>425.4</v>
      </c>
      <c r="DG354">
        <v>407.2</v>
      </c>
      <c r="DH354">
        <v>620.79999999999995</v>
      </c>
      <c r="DI354">
        <v>514.29999999999995</v>
      </c>
      <c r="DJ354">
        <v>467.7</v>
      </c>
      <c r="DK354">
        <v>441.8</v>
      </c>
      <c r="DL354">
        <v>422.4</v>
      </c>
      <c r="DM354">
        <v>409.7</v>
      </c>
      <c r="DN354">
        <v>392.4</v>
      </c>
      <c r="DO354">
        <v>640.6</v>
      </c>
      <c r="DP354">
        <v>527.5</v>
      </c>
      <c r="DQ354">
        <v>474.5</v>
      </c>
      <c r="DR354">
        <v>445.6</v>
      </c>
      <c r="DS354">
        <v>423.3</v>
      </c>
      <c r="DT354">
        <v>404</v>
      </c>
      <c r="DU354">
        <v>374.6</v>
      </c>
      <c r="DV354">
        <v>714</v>
      </c>
      <c r="DW354">
        <v>576.29999999999995</v>
      </c>
      <c r="DX354">
        <v>503.6</v>
      </c>
      <c r="DY354">
        <v>465.6</v>
      </c>
      <c r="DZ354">
        <v>439.7</v>
      </c>
      <c r="EA354">
        <v>417.2</v>
      </c>
      <c r="EB354">
        <v>376.1</v>
      </c>
      <c r="EC354">
        <v>851.2</v>
      </c>
      <c r="ED354">
        <v>667.5</v>
      </c>
      <c r="EE354">
        <v>562.5</v>
      </c>
      <c r="EF354">
        <v>500.5</v>
      </c>
      <c r="EG354">
        <v>465.8</v>
      </c>
      <c r="EH354">
        <v>441.5</v>
      </c>
      <c r="EI354">
        <v>400.4</v>
      </c>
      <c r="EJ354">
        <v>982.8</v>
      </c>
      <c r="EK354">
        <v>770.7</v>
      </c>
      <c r="EL354">
        <v>648.5</v>
      </c>
      <c r="EM354">
        <v>570.6</v>
      </c>
      <c r="EN354">
        <v>518</v>
      </c>
      <c r="EO354">
        <v>479.7</v>
      </c>
      <c r="EP354">
        <v>432.5</v>
      </c>
      <c r="EQ354">
        <v>0.86680000000000001</v>
      </c>
      <c r="ER354">
        <v>1.1332</v>
      </c>
      <c r="ES354">
        <v>1.1315999999999999</v>
      </c>
      <c r="ET354">
        <v>0.63229999999999997</v>
      </c>
      <c r="EU354">
        <v>0.83940000000000003</v>
      </c>
      <c r="EV354">
        <v>0.95630000000000004</v>
      </c>
      <c r="EW354">
        <v>0</v>
      </c>
      <c r="EX354">
        <v>0</v>
      </c>
      <c r="EY354">
        <v>2024</v>
      </c>
      <c r="EZ354">
        <v>0.93869999999999998</v>
      </c>
      <c r="FA354">
        <v>639.20000000000005</v>
      </c>
      <c r="FB354" t="s">
        <v>6084</v>
      </c>
      <c r="FC354">
        <v>8.3919999999999995</v>
      </c>
      <c r="FD354">
        <v>9114</v>
      </c>
      <c r="FE354">
        <v>29.1</v>
      </c>
      <c r="FF354">
        <v>31.8</v>
      </c>
      <c r="FG354">
        <v>53.2</v>
      </c>
      <c r="FH354">
        <v>112.6</v>
      </c>
      <c r="FI354">
        <v>0</v>
      </c>
      <c r="FJ354">
        <v>745</v>
      </c>
      <c r="FK354">
        <v>585</v>
      </c>
      <c r="FL354">
        <v>530.20000000000005</v>
      </c>
      <c r="FM354">
        <v>948.9</v>
      </c>
      <c r="FN354">
        <v>714.8</v>
      </c>
      <c r="FO354">
        <v>627.4</v>
      </c>
      <c r="FP354">
        <v>636.1</v>
      </c>
      <c r="FQ354">
        <v>595.9</v>
      </c>
      <c r="FR354">
        <v>0.94330000000000003</v>
      </c>
      <c r="FS354">
        <v>1.0067999999999999</v>
      </c>
      <c r="FT354">
        <v>593.20000000000005</v>
      </c>
      <c r="FU354">
        <v>505.7</v>
      </c>
      <c r="FV354">
        <v>483.5</v>
      </c>
      <c r="FW354">
        <v>39.799999999999997</v>
      </c>
      <c r="FX354">
        <v>178.6</v>
      </c>
      <c r="FY354">
        <v>739.4</v>
      </c>
      <c r="FZ354">
        <v>516</v>
      </c>
      <c r="GA354">
        <v>499.5</v>
      </c>
      <c r="GB354">
        <v>475.7</v>
      </c>
      <c r="GC354">
        <v>456.3</v>
      </c>
      <c r="GD354">
        <v>452.4</v>
      </c>
      <c r="GE354">
        <v>426.9</v>
      </c>
      <c r="GF354">
        <v>405.2</v>
      </c>
      <c r="GG354">
        <v>419.9</v>
      </c>
      <c r="GH354">
        <v>446.9</v>
      </c>
    </row>
    <row r="355" spans="1:190" x14ac:dyDescent="0.25">
      <c r="A355" t="s">
        <v>5540</v>
      </c>
      <c r="B355" t="s">
        <v>6957</v>
      </c>
      <c r="C355" t="s">
        <v>742</v>
      </c>
      <c r="D355" t="s">
        <v>743</v>
      </c>
      <c r="E355" t="s">
        <v>5650</v>
      </c>
      <c r="F355" t="s">
        <v>732</v>
      </c>
      <c r="G355" t="s">
        <v>5651</v>
      </c>
      <c r="H355">
        <v>2014</v>
      </c>
      <c r="I355" t="s">
        <v>5652</v>
      </c>
      <c r="J355" t="s">
        <v>5540</v>
      </c>
      <c r="K355" t="s">
        <v>924</v>
      </c>
      <c r="L355" t="s">
        <v>1698</v>
      </c>
      <c r="M355" t="s">
        <v>1781</v>
      </c>
      <c r="N355">
        <v>467</v>
      </c>
      <c r="O355" s="96">
        <v>45382.875208333331</v>
      </c>
      <c r="P355">
        <v>8</v>
      </c>
      <c r="Q355">
        <v>7.6130000000000004</v>
      </c>
      <c r="R355">
        <v>1.534</v>
      </c>
      <c r="S355">
        <v>2.85</v>
      </c>
      <c r="T355">
        <v>3045</v>
      </c>
      <c r="U355">
        <v>0</v>
      </c>
      <c r="V355">
        <v>0.25</v>
      </c>
      <c r="W355">
        <v>724.5</v>
      </c>
      <c r="X355">
        <v>0.74750000000000005</v>
      </c>
      <c r="Y355">
        <v>802.7</v>
      </c>
      <c r="Z355">
        <v>0.92949999999999999</v>
      </c>
      <c r="AA355">
        <v>645.5</v>
      </c>
      <c r="AB355">
        <v>1184.5</v>
      </c>
      <c r="AC355">
        <v>960.5</v>
      </c>
      <c r="AD355">
        <v>840</v>
      </c>
      <c r="AE355">
        <v>771.1</v>
      </c>
      <c r="AF355">
        <v>725.2</v>
      </c>
      <c r="AG355">
        <v>695.4</v>
      </c>
      <c r="AH355">
        <v>669.3</v>
      </c>
      <c r="AI355">
        <v>0</v>
      </c>
      <c r="AJ355">
        <v>0</v>
      </c>
      <c r="AK355">
        <v>0</v>
      </c>
      <c r="AL355">
        <v>0</v>
      </c>
      <c r="AM355">
        <v>0</v>
      </c>
      <c r="AN355">
        <v>0</v>
      </c>
      <c r="AO355">
        <v>0</v>
      </c>
      <c r="AP355">
        <v>909.7</v>
      </c>
      <c r="AQ355">
        <v>749.6</v>
      </c>
      <c r="AR355">
        <v>668.9</v>
      </c>
      <c r="AS355">
        <v>623.79999999999995</v>
      </c>
      <c r="AT355">
        <v>594.5</v>
      </c>
      <c r="AU355">
        <v>575.70000000000005</v>
      </c>
      <c r="AV355">
        <v>553.1</v>
      </c>
      <c r="AW355">
        <v>0</v>
      </c>
      <c r="AX355">
        <v>0</v>
      </c>
      <c r="AY355">
        <v>0</v>
      </c>
      <c r="AZ355">
        <v>0</v>
      </c>
      <c r="BA355">
        <v>0</v>
      </c>
      <c r="BB355">
        <v>0</v>
      </c>
      <c r="BC355">
        <v>0</v>
      </c>
      <c r="BD355">
        <v>1174</v>
      </c>
      <c r="BE355">
        <v>899.5</v>
      </c>
      <c r="BF355">
        <v>754.8</v>
      </c>
      <c r="BG355">
        <v>667.8</v>
      </c>
      <c r="BH355">
        <v>618</v>
      </c>
      <c r="BI355">
        <v>581.70000000000005</v>
      </c>
      <c r="BJ355">
        <v>525.20000000000005</v>
      </c>
      <c r="BK355">
        <v>45</v>
      </c>
      <c r="BL355">
        <v>43.3</v>
      </c>
      <c r="BM355">
        <v>41.9</v>
      </c>
      <c r="BN355">
        <v>40.700000000000003</v>
      </c>
      <c r="BO355">
        <v>39.6</v>
      </c>
      <c r="BP355">
        <v>39.4</v>
      </c>
      <c r="BQ355">
        <v>39.9</v>
      </c>
      <c r="BR355">
        <v>145.80000000000001</v>
      </c>
      <c r="BS355">
        <v>147.19999999999999</v>
      </c>
      <c r="BT355">
        <v>147.30000000000001</v>
      </c>
      <c r="BU355">
        <v>148.9</v>
      </c>
      <c r="BV355">
        <v>172.1</v>
      </c>
      <c r="BW355">
        <v>175.4</v>
      </c>
      <c r="BX355">
        <v>176.8</v>
      </c>
      <c r="BY355">
        <v>1289</v>
      </c>
      <c r="BZ355">
        <v>1060</v>
      </c>
      <c r="CA355">
        <v>939.7</v>
      </c>
      <c r="CB355">
        <v>863.6</v>
      </c>
      <c r="CC355">
        <v>822.8</v>
      </c>
      <c r="CD355">
        <v>809.2</v>
      </c>
      <c r="CE355">
        <v>809.6</v>
      </c>
      <c r="CF355">
        <v>832.9</v>
      </c>
      <c r="CG355">
        <v>698.2</v>
      </c>
      <c r="CH355">
        <v>630.6</v>
      </c>
      <c r="CI355">
        <v>594</v>
      </c>
      <c r="CJ355">
        <v>574.29999999999995</v>
      </c>
      <c r="CK355">
        <v>565.5</v>
      </c>
      <c r="CL355">
        <v>561.1</v>
      </c>
      <c r="CM355">
        <v>785.3</v>
      </c>
      <c r="CN355">
        <v>665.1</v>
      </c>
      <c r="CO355">
        <v>607.1</v>
      </c>
      <c r="CP355">
        <v>576.9</v>
      </c>
      <c r="CQ355">
        <v>558.70000000000005</v>
      </c>
      <c r="CR355">
        <v>548.20000000000005</v>
      </c>
      <c r="CS355">
        <v>541.6</v>
      </c>
      <c r="CT355">
        <v>757.6</v>
      </c>
      <c r="CU355">
        <v>643.5</v>
      </c>
      <c r="CV355">
        <v>589.29999999999995</v>
      </c>
      <c r="CW355">
        <v>561.70000000000005</v>
      </c>
      <c r="CX355">
        <v>542.70000000000005</v>
      </c>
      <c r="CY355">
        <v>527.6</v>
      </c>
      <c r="CZ355">
        <v>510.9</v>
      </c>
      <c r="DA355">
        <v>712.8</v>
      </c>
      <c r="DB355">
        <v>605.70000000000005</v>
      </c>
      <c r="DC355">
        <v>560.6</v>
      </c>
      <c r="DD355">
        <v>538.9</v>
      </c>
      <c r="DE355">
        <v>527.5</v>
      </c>
      <c r="DF355">
        <v>518.20000000000005</v>
      </c>
      <c r="DG355">
        <v>490.2</v>
      </c>
      <c r="DH355">
        <v>702.2</v>
      </c>
      <c r="DI355">
        <v>593.6</v>
      </c>
      <c r="DJ355">
        <v>548.9</v>
      </c>
      <c r="DK355">
        <v>519.5</v>
      </c>
      <c r="DL355">
        <v>495.8</v>
      </c>
      <c r="DM355">
        <v>478.1</v>
      </c>
      <c r="DN355">
        <v>457.7</v>
      </c>
      <c r="DO355">
        <v>725.6</v>
      </c>
      <c r="DP355">
        <v>605.20000000000005</v>
      </c>
      <c r="DQ355">
        <v>554.1</v>
      </c>
      <c r="DR355">
        <v>522</v>
      </c>
      <c r="DS355">
        <v>494.6</v>
      </c>
      <c r="DT355">
        <v>471.2</v>
      </c>
      <c r="DU355">
        <v>435</v>
      </c>
      <c r="DV355">
        <v>800.4</v>
      </c>
      <c r="DW355">
        <v>652.1</v>
      </c>
      <c r="DX355">
        <v>577.70000000000005</v>
      </c>
      <c r="DY355">
        <v>540.79999999999995</v>
      </c>
      <c r="DZ355">
        <v>511.2</v>
      </c>
      <c r="EA355">
        <v>484.7</v>
      </c>
      <c r="EB355">
        <v>438.3</v>
      </c>
      <c r="EC355">
        <v>935.3</v>
      </c>
      <c r="ED355">
        <v>745.7</v>
      </c>
      <c r="EE355">
        <v>641.20000000000005</v>
      </c>
      <c r="EF355">
        <v>587.70000000000005</v>
      </c>
      <c r="EG355">
        <v>557.20000000000005</v>
      </c>
      <c r="EH355">
        <v>533.79999999999995</v>
      </c>
      <c r="EI355">
        <v>491.6</v>
      </c>
      <c r="EJ355">
        <v>1080</v>
      </c>
      <c r="EK355">
        <v>861</v>
      </c>
      <c r="EL355">
        <v>740.4</v>
      </c>
      <c r="EM355">
        <v>678.6</v>
      </c>
      <c r="EN355">
        <v>627.70000000000005</v>
      </c>
      <c r="EO355">
        <v>581.6</v>
      </c>
      <c r="EP355">
        <v>529.1</v>
      </c>
      <c r="EQ355">
        <v>0.72319999999999995</v>
      </c>
      <c r="ER355">
        <v>0.93459999999999999</v>
      </c>
      <c r="ES355">
        <v>1.2445999999999999</v>
      </c>
      <c r="ET355">
        <v>0.65</v>
      </c>
      <c r="EU355">
        <v>0.89880000000000004</v>
      </c>
      <c r="EV355">
        <v>1.0505</v>
      </c>
      <c r="EW355">
        <v>0</v>
      </c>
      <c r="EX355">
        <v>0</v>
      </c>
      <c r="EY355">
        <v>2024</v>
      </c>
      <c r="EZ355">
        <v>1.0059</v>
      </c>
      <c r="FA355">
        <v>596.5</v>
      </c>
      <c r="FB355" t="s">
        <v>6410</v>
      </c>
      <c r="FC355">
        <v>9.8989999999999991</v>
      </c>
      <c r="FD355">
        <v>8259</v>
      </c>
      <c r="FE355">
        <v>32.9</v>
      </c>
      <c r="FF355">
        <v>43.1</v>
      </c>
      <c r="FG355">
        <v>34.200000000000003</v>
      </c>
      <c r="FH355">
        <v>95.1</v>
      </c>
      <c r="FI355">
        <v>0</v>
      </c>
      <c r="FJ355">
        <v>716.9</v>
      </c>
      <c r="FK355">
        <v>544.4</v>
      </c>
      <c r="FL355">
        <v>482.1</v>
      </c>
      <c r="FM355">
        <v>923.1</v>
      </c>
      <c r="FN355">
        <v>667.6</v>
      </c>
      <c r="FO355">
        <v>571.20000000000005</v>
      </c>
      <c r="FP355">
        <v>590</v>
      </c>
      <c r="FQ355">
        <v>561.70000000000005</v>
      </c>
      <c r="FR355">
        <v>1.0169999999999999</v>
      </c>
      <c r="FS355">
        <v>1.0682</v>
      </c>
      <c r="FT355">
        <v>532.20000000000005</v>
      </c>
      <c r="FU355">
        <v>450.4</v>
      </c>
      <c r="FV355">
        <v>431.4</v>
      </c>
      <c r="FW355">
        <v>38</v>
      </c>
      <c r="FX355">
        <v>178.6</v>
      </c>
      <c r="FY355">
        <v>653.20000000000005</v>
      </c>
      <c r="FZ355">
        <v>467.6</v>
      </c>
      <c r="GA355">
        <v>453.8</v>
      </c>
      <c r="GB355">
        <v>429</v>
      </c>
      <c r="GC355">
        <v>407.2</v>
      </c>
      <c r="GD355">
        <v>389.2</v>
      </c>
      <c r="GE355">
        <v>368.4</v>
      </c>
      <c r="GF355">
        <v>355.3</v>
      </c>
      <c r="GG355">
        <v>379.8</v>
      </c>
      <c r="GH355">
        <v>411.2</v>
      </c>
    </row>
    <row r="356" spans="1:190" x14ac:dyDescent="0.25">
      <c r="A356" t="s">
        <v>5660</v>
      </c>
      <c r="B356" t="s">
        <v>6486</v>
      </c>
      <c r="C356" t="s">
        <v>173</v>
      </c>
      <c r="D356" t="s">
        <v>174</v>
      </c>
      <c r="E356" t="s">
        <v>1189</v>
      </c>
      <c r="F356" t="s">
        <v>1190</v>
      </c>
      <c r="G356" t="s">
        <v>175</v>
      </c>
      <c r="H356">
        <v>1989</v>
      </c>
      <c r="I356" t="s">
        <v>5661</v>
      </c>
      <c r="J356" t="s">
        <v>5540</v>
      </c>
      <c r="K356" t="s">
        <v>924</v>
      </c>
      <c r="L356" t="s">
        <v>1698</v>
      </c>
      <c r="M356" t="s">
        <v>1781</v>
      </c>
      <c r="N356">
        <v>320</v>
      </c>
      <c r="O356" s="96">
        <v>45382.875578703701</v>
      </c>
      <c r="P356">
        <v>9.5299999999999994</v>
      </c>
      <c r="Q356">
        <v>7.952</v>
      </c>
      <c r="R356">
        <v>1.6970000000000001</v>
      </c>
      <c r="S356">
        <v>3.13</v>
      </c>
      <c r="T356">
        <v>3869</v>
      </c>
      <c r="U356">
        <v>0</v>
      </c>
      <c r="V356">
        <v>0.36</v>
      </c>
      <c r="W356">
        <v>702.2</v>
      </c>
      <c r="X356">
        <v>0.78520000000000001</v>
      </c>
      <c r="Y356">
        <v>764.1</v>
      </c>
      <c r="Z356">
        <v>0.95899999999999996</v>
      </c>
      <c r="AA356">
        <v>625.70000000000005</v>
      </c>
      <c r="AB356">
        <v>1146.9000000000001</v>
      </c>
      <c r="AC356">
        <v>922.9</v>
      </c>
      <c r="AD356">
        <v>801</v>
      </c>
      <c r="AE356">
        <v>728.4</v>
      </c>
      <c r="AF356">
        <v>687.2</v>
      </c>
      <c r="AG356">
        <v>663.6</v>
      </c>
      <c r="AH356">
        <v>639.4</v>
      </c>
      <c r="AI356">
        <v>0</v>
      </c>
      <c r="AJ356">
        <v>0</v>
      </c>
      <c r="AK356">
        <v>0</v>
      </c>
      <c r="AL356">
        <v>0</v>
      </c>
      <c r="AM356">
        <v>0</v>
      </c>
      <c r="AN356">
        <v>0</v>
      </c>
      <c r="AO356">
        <v>0</v>
      </c>
      <c r="AP356">
        <v>882.7</v>
      </c>
      <c r="AQ356">
        <v>725.7</v>
      </c>
      <c r="AR356">
        <v>646</v>
      </c>
      <c r="AS356">
        <v>602.4</v>
      </c>
      <c r="AT356">
        <v>578.5</v>
      </c>
      <c r="AU356">
        <v>562.70000000000005</v>
      </c>
      <c r="AV356">
        <v>541.6</v>
      </c>
      <c r="AW356">
        <v>0</v>
      </c>
      <c r="AX356">
        <v>0</v>
      </c>
      <c r="AY356">
        <v>0</v>
      </c>
      <c r="AZ356">
        <v>0</v>
      </c>
      <c r="BA356">
        <v>0</v>
      </c>
      <c r="BB356">
        <v>0</v>
      </c>
      <c r="BC356">
        <v>0</v>
      </c>
      <c r="BD356">
        <v>1143.3</v>
      </c>
      <c r="BE356">
        <v>867.9</v>
      </c>
      <c r="BF356">
        <v>724.4</v>
      </c>
      <c r="BG356">
        <v>641.79999999999995</v>
      </c>
      <c r="BH356">
        <v>599.9</v>
      </c>
      <c r="BI356">
        <v>568.79999999999995</v>
      </c>
      <c r="BJ356">
        <v>517.6</v>
      </c>
      <c r="BK356">
        <v>43.8</v>
      </c>
      <c r="BL356">
        <v>41.5</v>
      </c>
      <c r="BM356">
        <v>40.299999999999997</v>
      </c>
      <c r="BN356">
        <v>39.200000000000003</v>
      </c>
      <c r="BO356">
        <v>38.6</v>
      </c>
      <c r="BP356">
        <v>38.4</v>
      </c>
      <c r="BQ356">
        <v>38.700000000000003</v>
      </c>
      <c r="BR356">
        <v>145.9</v>
      </c>
      <c r="BS356">
        <v>150.5</v>
      </c>
      <c r="BT356">
        <v>154.30000000000001</v>
      </c>
      <c r="BU356">
        <v>161.4</v>
      </c>
      <c r="BV356">
        <v>175.4</v>
      </c>
      <c r="BW356">
        <v>178.8</v>
      </c>
      <c r="BX356">
        <v>179.2</v>
      </c>
      <c r="BY356">
        <v>1182.8</v>
      </c>
      <c r="BZ356">
        <v>975.9</v>
      </c>
      <c r="CA356">
        <v>867.9</v>
      </c>
      <c r="CB356">
        <v>810.9</v>
      </c>
      <c r="CC356">
        <v>788.2</v>
      </c>
      <c r="CD356">
        <v>778</v>
      </c>
      <c r="CE356">
        <v>775.7</v>
      </c>
      <c r="CF356">
        <v>774.1</v>
      </c>
      <c r="CG356">
        <v>656.2</v>
      </c>
      <c r="CH356">
        <v>597.79999999999995</v>
      </c>
      <c r="CI356">
        <v>570.6</v>
      </c>
      <c r="CJ356">
        <v>558</v>
      </c>
      <c r="CK356">
        <v>552.6</v>
      </c>
      <c r="CL356">
        <v>547.79999999999995</v>
      </c>
      <c r="CM356">
        <v>734.6</v>
      </c>
      <c r="CN356">
        <v>629.6</v>
      </c>
      <c r="CO356">
        <v>580.9</v>
      </c>
      <c r="CP356">
        <v>557</v>
      </c>
      <c r="CQ356">
        <v>544.4</v>
      </c>
      <c r="CR356">
        <v>538.20000000000005</v>
      </c>
      <c r="CS356">
        <v>532.20000000000005</v>
      </c>
      <c r="CT356">
        <v>710.5</v>
      </c>
      <c r="CU356">
        <v>611.79999999999995</v>
      </c>
      <c r="CV356">
        <v>567.6</v>
      </c>
      <c r="CW356">
        <v>544.70000000000005</v>
      </c>
      <c r="CX356">
        <v>530</v>
      </c>
      <c r="CY356">
        <v>519.9</v>
      </c>
      <c r="CZ356">
        <v>509.1</v>
      </c>
      <c r="DA356">
        <v>711</v>
      </c>
      <c r="DB356">
        <v>600.20000000000005</v>
      </c>
      <c r="DC356">
        <v>554.29999999999995</v>
      </c>
      <c r="DD356">
        <v>533.1</v>
      </c>
      <c r="DE356">
        <v>522.70000000000005</v>
      </c>
      <c r="DF356">
        <v>510.8</v>
      </c>
      <c r="DG356">
        <v>490.4</v>
      </c>
      <c r="DH356">
        <v>705.9</v>
      </c>
      <c r="DI356">
        <v>592.70000000000005</v>
      </c>
      <c r="DJ356">
        <v>546.20000000000005</v>
      </c>
      <c r="DK356">
        <v>521</v>
      </c>
      <c r="DL356">
        <v>501.6</v>
      </c>
      <c r="DM356">
        <v>485.2</v>
      </c>
      <c r="DN356">
        <v>464.4</v>
      </c>
      <c r="DO356">
        <v>730.2</v>
      </c>
      <c r="DP356">
        <v>606.6</v>
      </c>
      <c r="DQ356">
        <v>552.29999999999995</v>
      </c>
      <c r="DR356">
        <v>524.29999999999995</v>
      </c>
      <c r="DS356">
        <v>503.1</v>
      </c>
      <c r="DT356">
        <v>483.4</v>
      </c>
      <c r="DU356">
        <v>444.7</v>
      </c>
      <c r="DV356">
        <v>812.9</v>
      </c>
      <c r="DW356">
        <v>661.5</v>
      </c>
      <c r="DX356">
        <v>580.9</v>
      </c>
      <c r="DY356">
        <v>541.79999999999995</v>
      </c>
      <c r="DZ356">
        <v>516</v>
      </c>
      <c r="EA356">
        <v>494.2</v>
      </c>
      <c r="EB356">
        <v>450.2</v>
      </c>
      <c r="EC356">
        <v>962.2</v>
      </c>
      <c r="ED356">
        <v>753.7</v>
      </c>
      <c r="EE356">
        <v>638.70000000000005</v>
      </c>
      <c r="EF356">
        <v>574.1</v>
      </c>
      <c r="EG356">
        <v>539.70000000000005</v>
      </c>
      <c r="EH356">
        <v>515.4</v>
      </c>
      <c r="EI356">
        <v>473.9</v>
      </c>
      <c r="EJ356">
        <v>1111.0999999999999</v>
      </c>
      <c r="EK356">
        <v>870</v>
      </c>
      <c r="EL356">
        <v>734</v>
      </c>
      <c r="EM356">
        <v>645.79999999999995</v>
      </c>
      <c r="EN356">
        <v>586.20000000000005</v>
      </c>
      <c r="EO356">
        <v>549.20000000000005</v>
      </c>
      <c r="EP356">
        <v>503.1</v>
      </c>
      <c r="EQ356">
        <v>0.74609999999999999</v>
      </c>
      <c r="ER356">
        <v>0.96579999999999999</v>
      </c>
      <c r="ES356">
        <v>1.1603000000000001</v>
      </c>
      <c r="ET356">
        <v>0.59299999999999997</v>
      </c>
      <c r="EU356">
        <v>0.82789999999999997</v>
      </c>
      <c r="EV356">
        <v>0.97609999999999997</v>
      </c>
      <c r="EW356">
        <v>0</v>
      </c>
      <c r="EX356">
        <v>0</v>
      </c>
      <c r="EY356">
        <v>2024</v>
      </c>
      <c r="EZ356">
        <v>0.93089999999999995</v>
      </c>
      <c r="FA356">
        <v>644.5</v>
      </c>
      <c r="FB356" t="s">
        <v>6342</v>
      </c>
      <c r="FC356">
        <v>8.5359999999999996</v>
      </c>
      <c r="FD356">
        <v>7046</v>
      </c>
      <c r="FE356">
        <v>29.2</v>
      </c>
      <c r="FF356">
        <v>40.200000000000003</v>
      </c>
      <c r="FG356">
        <v>22.9</v>
      </c>
      <c r="FH356">
        <v>74.400000000000006</v>
      </c>
      <c r="FI356">
        <v>0</v>
      </c>
      <c r="FJ356">
        <v>779.9</v>
      </c>
      <c r="FK356">
        <v>586.4</v>
      </c>
      <c r="FL356">
        <v>517.1</v>
      </c>
      <c r="FM356">
        <v>1011.8</v>
      </c>
      <c r="FN356">
        <v>724.7</v>
      </c>
      <c r="FO356">
        <v>614.70000000000005</v>
      </c>
      <c r="FP356">
        <v>641</v>
      </c>
      <c r="FQ356">
        <v>600.1</v>
      </c>
      <c r="FR356">
        <v>0.93600000000000005</v>
      </c>
      <c r="FS356">
        <v>0.99980000000000002</v>
      </c>
      <c r="FT356">
        <v>575.20000000000005</v>
      </c>
      <c r="FU356">
        <v>483.4</v>
      </c>
      <c r="FV356">
        <v>460.4</v>
      </c>
      <c r="FW356">
        <v>40.299999999999997</v>
      </c>
      <c r="FX356">
        <v>179</v>
      </c>
      <c r="FY356">
        <v>713.6</v>
      </c>
      <c r="FZ356">
        <v>497.7</v>
      </c>
      <c r="GA356">
        <v>482.3</v>
      </c>
      <c r="GB356">
        <v>458.1</v>
      </c>
      <c r="GC356">
        <v>437</v>
      </c>
      <c r="GD356">
        <v>410.5</v>
      </c>
      <c r="GE356">
        <v>386.9</v>
      </c>
      <c r="GF356">
        <v>378.8</v>
      </c>
      <c r="GG356">
        <v>406.7</v>
      </c>
      <c r="GH356">
        <v>436.7</v>
      </c>
    </row>
    <row r="357" spans="1:190" x14ac:dyDescent="0.25">
      <c r="A357" t="s">
        <v>5540</v>
      </c>
      <c r="B357" t="s">
        <v>6790</v>
      </c>
      <c r="C357" t="s">
        <v>2244</v>
      </c>
      <c r="D357" t="s">
        <v>2245</v>
      </c>
      <c r="E357" t="s">
        <v>1189</v>
      </c>
      <c r="F357" t="s">
        <v>1190</v>
      </c>
      <c r="G357" t="s">
        <v>1191</v>
      </c>
      <c r="H357">
        <v>1989</v>
      </c>
      <c r="I357" t="s">
        <v>5682</v>
      </c>
      <c r="J357" t="s">
        <v>5540</v>
      </c>
      <c r="K357" t="s">
        <v>924</v>
      </c>
      <c r="L357" t="s">
        <v>1698</v>
      </c>
      <c r="M357" t="s">
        <v>1781</v>
      </c>
      <c r="N357">
        <v>400</v>
      </c>
      <c r="O357" s="96">
        <v>45382.876435185186</v>
      </c>
      <c r="P357">
        <v>9.5299999999999994</v>
      </c>
      <c r="Q357">
        <v>8.1069999999999993</v>
      </c>
      <c r="R357">
        <v>1.716</v>
      </c>
      <c r="S357">
        <v>3.13</v>
      </c>
      <c r="T357">
        <v>4155</v>
      </c>
      <c r="U357">
        <v>0</v>
      </c>
      <c r="V357">
        <v>0.41</v>
      </c>
      <c r="W357">
        <v>706.7</v>
      </c>
      <c r="X357">
        <v>0.78180000000000005</v>
      </c>
      <c r="Y357">
        <v>767.5</v>
      </c>
      <c r="Z357">
        <v>0.95479999999999998</v>
      </c>
      <c r="AA357">
        <v>628.4</v>
      </c>
      <c r="AB357">
        <v>1163</v>
      </c>
      <c r="AC357">
        <v>933</v>
      </c>
      <c r="AD357">
        <v>807.5</v>
      </c>
      <c r="AE357">
        <v>731.3</v>
      </c>
      <c r="AF357">
        <v>686.2</v>
      </c>
      <c r="AG357">
        <v>661</v>
      </c>
      <c r="AH357">
        <v>636.70000000000005</v>
      </c>
      <c r="AI357">
        <v>0</v>
      </c>
      <c r="AJ357">
        <v>0</v>
      </c>
      <c r="AK357">
        <v>0</v>
      </c>
      <c r="AL357">
        <v>0</v>
      </c>
      <c r="AM357">
        <v>0</v>
      </c>
      <c r="AN357">
        <v>0</v>
      </c>
      <c r="AO357">
        <v>0</v>
      </c>
      <c r="AP357">
        <v>895.1</v>
      </c>
      <c r="AQ357">
        <v>733.2</v>
      </c>
      <c r="AR357">
        <v>650.29999999999995</v>
      </c>
      <c r="AS357">
        <v>604.29999999999995</v>
      </c>
      <c r="AT357">
        <v>578.29999999999995</v>
      </c>
      <c r="AU357">
        <v>562.4</v>
      </c>
      <c r="AV357">
        <v>541</v>
      </c>
      <c r="AW357">
        <v>0</v>
      </c>
      <c r="AX357">
        <v>0</v>
      </c>
      <c r="AY357">
        <v>0</v>
      </c>
      <c r="AZ357">
        <v>0</v>
      </c>
      <c r="BA357">
        <v>0</v>
      </c>
      <c r="BB357">
        <v>0</v>
      </c>
      <c r="BC357">
        <v>0</v>
      </c>
      <c r="BD357">
        <v>1161.2</v>
      </c>
      <c r="BE357">
        <v>877.8</v>
      </c>
      <c r="BF357">
        <v>729.9</v>
      </c>
      <c r="BG357">
        <v>643.70000000000005</v>
      </c>
      <c r="BH357">
        <v>599.70000000000005</v>
      </c>
      <c r="BI357">
        <v>569</v>
      </c>
      <c r="BJ357">
        <v>518.79999999999995</v>
      </c>
      <c r="BK357">
        <v>43.8</v>
      </c>
      <c r="BL357">
        <v>41.8</v>
      </c>
      <c r="BM357">
        <v>40.299999999999997</v>
      </c>
      <c r="BN357">
        <v>39.1</v>
      </c>
      <c r="BO357">
        <v>38.299999999999997</v>
      </c>
      <c r="BP357">
        <v>37.9</v>
      </c>
      <c r="BQ357">
        <v>38</v>
      </c>
      <c r="BR357">
        <v>146.19999999999999</v>
      </c>
      <c r="BS357">
        <v>150.69999999999999</v>
      </c>
      <c r="BT357">
        <v>154.30000000000001</v>
      </c>
      <c r="BU357">
        <v>160.6</v>
      </c>
      <c r="BV357">
        <v>174.5</v>
      </c>
      <c r="BW357">
        <v>178.6</v>
      </c>
      <c r="BX357">
        <v>179.4</v>
      </c>
      <c r="BY357">
        <v>1181.8</v>
      </c>
      <c r="BZ357">
        <v>974.4</v>
      </c>
      <c r="CA357">
        <v>864.7</v>
      </c>
      <c r="CB357">
        <v>803.8</v>
      </c>
      <c r="CC357">
        <v>776.8</v>
      </c>
      <c r="CD357">
        <v>765.9</v>
      </c>
      <c r="CE357">
        <v>763</v>
      </c>
      <c r="CF357">
        <v>771.6</v>
      </c>
      <c r="CG357">
        <v>653.5</v>
      </c>
      <c r="CH357">
        <v>595.6</v>
      </c>
      <c r="CI357">
        <v>568.20000000000005</v>
      </c>
      <c r="CJ357">
        <v>554.70000000000005</v>
      </c>
      <c r="CK357">
        <v>548.79999999999995</v>
      </c>
      <c r="CL357">
        <v>544.6</v>
      </c>
      <c r="CM357">
        <v>731.8</v>
      </c>
      <c r="CN357">
        <v>626.9</v>
      </c>
      <c r="CO357">
        <v>579.1</v>
      </c>
      <c r="CP357">
        <v>555.6</v>
      </c>
      <c r="CQ357">
        <v>542.4</v>
      </c>
      <c r="CR357">
        <v>535.29999999999995</v>
      </c>
      <c r="CS357">
        <v>529.9</v>
      </c>
      <c r="CT357">
        <v>709.5</v>
      </c>
      <c r="CU357">
        <v>610.20000000000005</v>
      </c>
      <c r="CV357">
        <v>566.4</v>
      </c>
      <c r="CW357">
        <v>544.20000000000005</v>
      </c>
      <c r="CX357">
        <v>529.5</v>
      </c>
      <c r="CY357">
        <v>518.9</v>
      </c>
      <c r="CZ357">
        <v>507.5</v>
      </c>
      <c r="DA357">
        <v>723.3</v>
      </c>
      <c r="DB357">
        <v>609.1</v>
      </c>
      <c r="DC357">
        <v>558</v>
      </c>
      <c r="DD357">
        <v>534.29999999999995</v>
      </c>
      <c r="DE357">
        <v>520.29999999999995</v>
      </c>
      <c r="DF357">
        <v>511.9</v>
      </c>
      <c r="DG357">
        <v>490.5</v>
      </c>
      <c r="DH357">
        <v>724.9</v>
      </c>
      <c r="DI357">
        <v>603.1</v>
      </c>
      <c r="DJ357">
        <v>551.6</v>
      </c>
      <c r="DK357">
        <v>525.4</v>
      </c>
      <c r="DL357">
        <v>505.8</v>
      </c>
      <c r="DM357">
        <v>488.2</v>
      </c>
      <c r="DN357">
        <v>461.4</v>
      </c>
      <c r="DO357">
        <v>751</v>
      </c>
      <c r="DP357">
        <v>619.5</v>
      </c>
      <c r="DQ357">
        <v>558.9</v>
      </c>
      <c r="DR357">
        <v>529.79999999999995</v>
      </c>
      <c r="DS357">
        <v>509.1</v>
      </c>
      <c r="DT357">
        <v>490</v>
      </c>
      <c r="DU357">
        <v>450.6</v>
      </c>
      <c r="DV357">
        <v>840.2</v>
      </c>
      <c r="DW357">
        <v>679.4</v>
      </c>
      <c r="DX357">
        <v>591.79999999999995</v>
      </c>
      <c r="DY357">
        <v>548.9</v>
      </c>
      <c r="DZ357">
        <v>522.79999999999995</v>
      </c>
      <c r="EA357">
        <v>501.6</v>
      </c>
      <c r="EB357">
        <v>460.9</v>
      </c>
      <c r="EC357">
        <v>991</v>
      </c>
      <c r="ED357">
        <v>772.5</v>
      </c>
      <c r="EE357">
        <v>653.1</v>
      </c>
      <c r="EF357">
        <v>583.5</v>
      </c>
      <c r="EG357">
        <v>546.5</v>
      </c>
      <c r="EH357">
        <v>522.4</v>
      </c>
      <c r="EI357">
        <v>483</v>
      </c>
      <c r="EJ357">
        <v>1144.3</v>
      </c>
      <c r="EK357">
        <v>891.6</v>
      </c>
      <c r="EL357">
        <v>750.3</v>
      </c>
      <c r="EM357">
        <v>658.8</v>
      </c>
      <c r="EN357">
        <v>595.5</v>
      </c>
      <c r="EO357">
        <v>556.1</v>
      </c>
      <c r="EP357">
        <v>510.3</v>
      </c>
      <c r="EQ357">
        <v>0.73699999999999999</v>
      </c>
      <c r="ER357">
        <v>0.9617</v>
      </c>
      <c r="ES357">
        <v>1.6694</v>
      </c>
      <c r="ET357">
        <v>0.88139999999999996</v>
      </c>
      <c r="EU357">
        <v>1.1629</v>
      </c>
      <c r="EV357">
        <v>1.3664000000000001</v>
      </c>
      <c r="EW357">
        <v>0</v>
      </c>
      <c r="EX357">
        <v>0</v>
      </c>
      <c r="EY357">
        <v>2024</v>
      </c>
      <c r="EZ357">
        <v>1.3228</v>
      </c>
      <c r="FA357">
        <v>453.6</v>
      </c>
      <c r="FB357" t="s">
        <v>6830</v>
      </c>
      <c r="FC357">
        <v>13.936</v>
      </c>
      <c r="FD357">
        <v>7314</v>
      </c>
      <c r="FE357">
        <v>36.1</v>
      </c>
      <c r="FF357">
        <v>73.7</v>
      </c>
      <c r="FG357">
        <v>46.5</v>
      </c>
      <c r="FH357">
        <v>0</v>
      </c>
      <c r="FI357">
        <v>233.9</v>
      </c>
      <c r="FJ357">
        <v>531.4</v>
      </c>
      <c r="FK357">
        <v>418</v>
      </c>
      <c r="FL357">
        <v>359.4</v>
      </c>
      <c r="FM357">
        <v>680.7</v>
      </c>
      <c r="FN357">
        <v>516</v>
      </c>
      <c r="FO357">
        <v>439.1</v>
      </c>
      <c r="FP357">
        <v>453.3</v>
      </c>
      <c r="FQ357">
        <v>419.8</v>
      </c>
      <c r="FR357">
        <v>1.3236000000000001</v>
      </c>
      <c r="FS357">
        <v>1.4293</v>
      </c>
      <c r="FT357">
        <v>375.3</v>
      </c>
      <c r="FU357">
        <v>312.89999999999998</v>
      </c>
      <c r="FV357">
        <v>296.3</v>
      </c>
      <c r="FW357">
        <v>36</v>
      </c>
      <c r="FX357">
        <v>148.80000000000001</v>
      </c>
      <c r="FY357">
        <v>518.9</v>
      </c>
      <c r="FZ357">
        <v>361.2</v>
      </c>
      <c r="GA357">
        <v>341.3</v>
      </c>
      <c r="GB357">
        <v>306.5</v>
      </c>
      <c r="GC357">
        <v>272.8</v>
      </c>
      <c r="GD357">
        <v>244.1</v>
      </c>
      <c r="GE357">
        <v>245</v>
      </c>
      <c r="GF357">
        <v>211.1</v>
      </c>
      <c r="GG357">
        <v>200.6</v>
      </c>
      <c r="GH357">
        <v>231.7</v>
      </c>
    </row>
    <row r="358" spans="1:190" x14ac:dyDescent="0.25">
      <c r="A358" t="s">
        <v>5540</v>
      </c>
      <c r="B358" t="s">
        <v>7099</v>
      </c>
      <c r="C358" t="s">
        <v>7100</v>
      </c>
      <c r="D358" t="s">
        <v>7101</v>
      </c>
      <c r="E358" t="s">
        <v>2333</v>
      </c>
      <c r="F358" t="s">
        <v>732</v>
      </c>
      <c r="G358" t="s">
        <v>1191</v>
      </c>
      <c r="H358">
        <v>2013</v>
      </c>
      <c r="I358" t="s">
        <v>5540</v>
      </c>
      <c r="J358" t="s">
        <v>5540</v>
      </c>
      <c r="K358" t="s">
        <v>924</v>
      </c>
      <c r="L358" t="s">
        <v>1698</v>
      </c>
      <c r="M358" t="s">
        <v>1781</v>
      </c>
      <c r="N358">
        <v>524</v>
      </c>
      <c r="O358" s="96">
        <v>45382.876956018517</v>
      </c>
      <c r="P358">
        <v>9</v>
      </c>
      <c r="Q358">
        <v>8.4689999999999994</v>
      </c>
      <c r="R358">
        <v>1.9159999999999999</v>
      </c>
      <c r="S358">
        <v>2.94</v>
      </c>
      <c r="T358">
        <v>3812</v>
      </c>
      <c r="U358">
        <v>0</v>
      </c>
      <c r="V358">
        <v>0.23</v>
      </c>
      <c r="W358">
        <v>667.7</v>
      </c>
      <c r="X358">
        <v>0.82740000000000002</v>
      </c>
      <c r="Y358">
        <v>725.2</v>
      </c>
      <c r="Z358">
        <v>1.0073000000000001</v>
      </c>
      <c r="AA358">
        <v>595.70000000000005</v>
      </c>
      <c r="AB358">
        <v>1081.3</v>
      </c>
      <c r="AC358">
        <v>873.3</v>
      </c>
      <c r="AD358">
        <v>758.5</v>
      </c>
      <c r="AE358">
        <v>692</v>
      </c>
      <c r="AF358">
        <v>654.4</v>
      </c>
      <c r="AG358">
        <v>632.5</v>
      </c>
      <c r="AH358">
        <v>607.70000000000005</v>
      </c>
      <c r="AI358">
        <v>0</v>
      </c>
      <c r="AJ358">
        <v>0</v>
      </c>
      <c r="AK358">
        <v>0</v>
      </c>
      <c r="AL358">
        <v>0</v>
      </c>
      <c r="AM358">
        <v>0</v>
      </c>
      <c r="AN358">
        <v>0</v>
      </c>
      <c r="AO358">
        <v>0</v>
      </c>
      <c r="AP358">
        <v>834.3</v>
      </c>
      <c r="AQ358">
        <v>688.6</v>
      </c>
      <c r="AR358">
        <v>615</v>
      </c>
      <c r="AS358">
        <v>574.70000000000005</v>
      </c>
      <c r="AT358">
        <v>551.70000000000005</v>
      </c>
      <c r="AU358">
        <v>535.9</v>
      </c>
      <c r="AV358">
        <v>514.9</v>
      </c>
      <c r="AW358">
        <v>0</v>
      </c>
      <c r="AX358">
        <v>0</v>
      </c>
      <c r="AY358">
        <v>0</v>
      </c>
      <c r="AZ358">
        <v>0</v>
      </c>
      <c r="BA358">
        <v>0</v>
      </c>
      <c r="BB358">
        <v>0</v>
      </c>
      <c r="BC358">
        <v>0</v>
      </c>
      <c r="BD358">
        <v>1077.8</v>
      </c>
      <c r="BE358">
        <v>821.9</v>
      </c>
      <c r="BF358">
        <v>687.8</v>
      </c>
      <c r="BG358">
        <v>611.4</v>
      </c>
      <c r="BH358">
        <v>571.9</v>
      </c>
      <c r="BI358">
        <v>541.4</v>
      </c>
      <c r="BJ358">
        <v>493</v>
      </c>
      <c r="BK358">
        <v>43.1</v>
      </c>
      <c r="BL358">
        <v>40.9</v>
      </c>
      <c r="BM358">
        <v>39.4</v>
      </c>
      <c r="BN358">
        <v>38</v>
      </c>
      <c r="BO358">
        <v>37.5</v>
      </c>
      <c r="BP358">
        <v>37.299999999999997</v>
      </c>
      <c r="BQ358">
        <v>37.6</v>
      </c>
      <c r="BR358">
        <v>144.9</v>
      </c>
      <c r="BS358">
        <v>150.1</v>
      </c>
      <c r="BT358">
        <v>153.9</v>
      </c>
      <c r="BU358">
        <v>161.30000000000001</v>
      </c>
      <c r="BV358">
        <v>175.4</v>
      </c>
      <c r="BW358">
        <v>178.6</v>
      </c>
      <c r="BX358">
        <v>178.8</v>
      </c>
      <c r="BY358">
        <v>1117</v>
      </c>
      <c r="BZ358">
        <v>922.8</v>
      </c>
      <c r="CA358">
        <v>819.4</v>
      </c>
      <c r="CB358">
        <v>766.3</v>
      </c>
      <c r="CC358">
        <v>746.8</v>
      </c>
      <c r="CD358">
        <v>737.8</v>
      </c>
      <c r="CE358">
        <v>735.3</v>
      </c>
      <c r="CF358">
        <v>735.2</v>
      </c>
      <c r="CG358">
        <v>624.70000000000005</v>
      </c>
      <c r="CH358">
        <v>571.29999999999995</v>
      </c>
      <c r="CI358">
        <v>545.9</v>
      </c>
      <c r="CJ358">
        <v>534.79999999999995</v>
      </c>
      <c r="CK358">
        <v>529.79999999999995</v>
      </c>
      <c r="CL358">
        <v>525.70000000000005</v>
      </c>
      <c r="CM358">
        <v>699.5</v>
      </c>
      <c r="CN358">
        <v>600.79999999999995</v>
      </c>
      <c r="CO358">
        <v>556.5</v>
      </c>
      <c r="CP358">
        <v>533.6</v>
      </c>
      <c r="CQ358">
        <v>521.4</v>
      </c>
      <c r="CR358">
        <v>515.5</v>
      </c>
      <c r="CS358">
        <v>510.1</v>
      </c>
      <c r="CT358">
        <v>678.8</v>
      </c>
      <c r="CU358">
        <v>585.6</v>
      </c>
      <c r="CV358">
        <v>545.20000000000005</v>
      </c>
      <c r="CW358">
        <v>522.79999999999995</v>
      </c>
      <c r="CX358">
        <v>506.6</v>
      </c>
      <c r="CY358">
        <v>495.4</v>
      </c>
      <c r="CZ358">
        <v>484.9</v>
      </c>
      <c r="DA358">
        <v>671.8</v>
      </c>
      <c r="DB358">
        <v>572.20000000000005</v>
      </c>
      <c r="DC358">
        <v>531.9</v>
      </c>
      <c r="DD358">
        <v>514.29999999999995</v>
      </c>
      <c r="DE358">
        <v>502.4</v>
      </c>
      <c r="DF358">
        <v>486.4</v>
      </c>
      <c r="DG358">
        <v>463.6</v>
      </c>
      <c r="DH358">
        <v>668.5</v>
      </c>
      <c r="DI358">
        <v>564.70000000000005</v>
      </c>
      <c r="DJ358">
        <v>522.9</v>
      </c>
      <c r="DK358">
        <v>496.7</v>
      </c>
      <c r="DL358">
        <v>476.1</v>
      </c>
      <c r="DM358">
        <v>462.3</v>
      </c>
      <c r="DN358">
        <v>444.4</v>
      </c>
      <c r="DO358">
        <v>690.8</v>
      </c>
      <c r="DP358">
        <v>577.1</v>
      </c>
      <c r="DQ358">
        <v>528.9</v>
      </c>
      <c r="DR358">
        <v>500.2</v>
      </c>
      <c r="DS358">
        <v>476.2</v>
      </c>
      <c r="DT358">
        <v>455.7</v>
      </c>
      <c r="DU358">
        <v>425.2</v>
      </c>
      <c r="DV358">
        <v>766.6</v>
      </c>
      <c r="DW358">
        <v>624.70000000000005</v>
      </c>
      <c r="DX358">
        <v>554.29999999999995</v>
      </c>
      <c r="DY358">
        <v>519</v>
      </c>
      <c r="DZ358">
        <v>492.4</v>
      </c>
      <c r="EA358">
        <v>468.5</v>
      </c>
      <c r="EB358">
        <v>423.6</v>
      </c>
      <c r="EC358">
        <v>905.6</v>
      </c>
      <c r="ED358">
        <v>713.6</v>
      </c>
      <c r="EE358">
        <v>607</v>
      </c>
      <c r="EF358">
        <v>549.20000000000005</v>
      </c>
      <c r="EG358">
        <v>517.4</v>
      </c>
      <c r="EH358">
        <v>492.6</v>
      </c>
      <c r="EI358">
        <v>448.6</v>
      </c>
      <c r="EJ358">
        <v>1045.7</v>
      </c>
      <c r="EK358">
        <v>823.9</v>
      </c>
      <c r="EL358">
        <v>697.6</v>
      </c>
      <c r="EM358">
        <v>617.6</v>
      </c>
      <c r="EN358">
        <v>562</v>
      </c>
      <c r="EO358">
        <v>527.29999999999995</v>
      </c>
      <c r="EP358">
        <v>480.1</v>
      </c>
      <c r="EQ358">
        <v>0.78800000000000003</v>
      </c>
      <c r="ER358">
        <v>1.0137</v>
      </c>
      <c r="ES358">
        <v>1.4032</v>
      </c>
      <c r="ET358">
        <v>0.71919999999999995</v>
      </c>
      <c r="EU358">
        <v>0.99619999999999997</v>
      </c>
      <c r="EV358">
        <v>1.1557999999999999</v>
      </c>
      <c r="EW358">
        <v>0</v>
      </c>
      <c r="EX358">
        <v>0</v>
      </c>
      <c r="EY358">
        <v>2024</v>
      </c>
      <c r="EZ358">
        <v>1.1279999999999999</v>
      </c>
      <c r="FA358">
        <v>531.9</v>
      </c>
      <c r="FB358" t="s">
        <v>6316</v>
      </c>
      <c r="FC358">
        <v>12.949</v>
      </c>
      <c r="FD358">
        <v>22686</v>
      </c>
      <c r="FE358">
        <v>58.5</v>
      </c>
      <c r="FF358">
        <v>77.5</v>
      </c>
      <c r="FG358">
        <v>71.7</v>
      </c>
      <c r="FH358">
        <v>0</v>
      </c>
      <c r="FI358">
        <v>217.5</v>
      </c>
      <c r="FJ358">
        <v>643.6</v>
      </c>
      <c r="FK358">
        <v>482.5</v>
      </c>
      <c r="FL358">
        <v>427.6</v>
      </c>
      <c r="FM358">
        <v>834.3</v>
      </c>
      <c r="FN358">
        <v>602.29999999999995</v>
      </c>
      <c r="FO358">
        <v>519.1</v>
      </c>
      <c r="FP358">
        <v>526.4</v>
      </c>
      <c r="FQ358">
        <v>497.9</v>
      </c>
      <c r="FR358">
        <v>1.1398999999999999</v>
      </c>
      <c r="FS358">
        <v>1.2051000000000001</v>
      </c>
      <c r="FT358">
        <v>476.7</v>
      </c>
      <c r="FU358">
        <v>399.9</v>
      </c>
      <c r="FV358">
        <v>383.6</v>
      </c>
      <c r="FW358">
        <v>38.799999999999997</v>
      </c>
      <c r="FX358">
        <v>176.5</v>
      </c>
      <c r="FY358">
        <v>569.79999999999995</v>
      </c>
      <c r="FZ358">
        <v>403.6</v>
      </c>
      <c r="GA358">
        <v>392.3</v>
      </c>
      <c r="GB358">
        <v>375</v>
      </c>
      <c r="GC358">
        <v>360.4</v>
      </c>
      <c r="GD358">
        <v>346.2</v>
      </c>
      <c r="GE358">
        <v>330.6</v>
      </c>
      <c r="GF358">
        <v>318.7</v>
      </c>
      <c r="GG358">
        <v>354.7</v>
      </c>
      <c r="GH358">
        <v>383.6</v>
      </c>
    </row>
    <row r="359" spans="1:190" x14ac:dyDescent="0.25">
      <c r="A359" t="s">
        <v>5540</v>
      </c>
      <c r="B359" t="s">
        <v>7119</v>
      </c>
      <c r="C359" t="s">
        <v>2332</v>
      </c>
      <c r="D359" t="s">
        <v>3100</v>
      </c>
      <c r="E359" t="s">
        <v>2333</v>
      </c>
      <c r="F359" t="s">
        <v>732</v>
      </c>
      <c r="G359" t="s">
        <v>1191</v>
      </c>
      <c r="H359">
        <v>2013</v>
      </c>
      <c r="I359" t="s">
        <v>5540</v>
      </c>
      <c r="J359" t="s">
        <v>5540</v>
      </c>
      <c r="K359" t="s">
        <v>924</v>
      </c>
      <c r="L359" t="s">
        <v>1698</v>
      </c>
      <c r="M359" t="s">
        <v>1781</v>
      </c>
      <c r="N359">
        <v>500</v>
      </c>
      <c r="O359" s="96">
        <v>45382.878009259257</v>
      </c>
      <c r="P359">
        <v>9</v>
      </c>
      <c r="Q359">
        <v>8.3190000000000008</v>
      </c>
      <c r="R359">
        <v>1.889</v>
      </c>
      <c r="S359">
        <v>2.94</v>
      </c>
      <c r="T359">
        <v>3424</v>
      </c>
      <c r="U359">
        <v>0</v>
      </c>
      <c r="V359">
        <v>0.18</v>
      </c>
      <c r="W359">
        <v>659.1</v>
      </c>
      <c r="X359">
        <v>0.83620000000000005</v>
      </c>
      <c r="Y359">
        <v>717.5</v>
      </c>
      <c r="Z359">
        <v>1.0188999999999999</v>
      </c>
      <c r="AA359">
        <v>588.79999999999995</v>
      </c>
      <c r="AB359">
        <v>1062.8</v>
      </c>
      <c r="AC359">
        <v>859.2</v>
      </c>
      <c r="AD359">
        <v>746.8</v>
      </c>
      <c r="AE359">
        <v>685.6</v>
      </c>
      <c r="AF359">
        <v>650.70000000000005</v>
      </c>
      <c r="AG359">
        <v>630.20000000000005</v>
      </c>
      <c r="AH359">
        <v>605.70000000000005</v>
      </c>
      <c r="AI359">
        <v>0</v>
      </c>
      <c r="AJ359">
        <v>0</v>
      </c>
      <c r="AK359">
        <v>0</v>
      </c>
      <c r="AL359">
        <v>0</v>
      </c>
      <c r="AM359">
        <v>0</v>
      </c>
      <c r="AN359">
        <v>0</v>
      </c>
      <c r="AO359">
        <v>0</v>
      </c>
      <c r="AP359">
        <v>819.3</v>
      </c>
      <c r="AQ359">
        <v>677.7</v>
      </c>
      <c r="AR359">
        <v>606.70000000000005</v>
      </c>
      <c r="AS359">
        <v>568.9</v>
      </c>
      <c r="AT359">
        <v>547.20000000000005</v>
      </c>
      <c r="AU359">
        <v>531.70000000000005</v>
      </c>
      <c r="AV359">
        <v>509.5</v>
      </c>
      <c r="AW359">
        <v>0</v>
      </c>
      <c r="AX359">
        <v>0</v>
      </c>
      <c r="AY359">
        <v>0</v>
      </c>
      <c r="AZ359">
        <v>0</v>
      </c>
      <c r="BA359">
        <v>0</v>
      </c>
      <c r="BB359">
        <v>0</v>
      </c>
      <c r="BC359">
        <v>0</v>
      </c>
      <c r="BD359">
        <v>1060.0999999999999</v>
      </c>
      <c r="BE359">
        <v>809</v>
      </c>
      <c r="BF359">
        <v>677.9</v>
      </c>
      <c r="BG359">
        <v>605.4</v>
      </c>
      <c r="BH359">
        <v>567.5</v>
      </c>
      <c r="BI359">
        <v>537.20000000000005</v>
      </c>
      <c r="BJ359">
        <v>485.4</v>
      </c>
      <c r="BK359">
        <v>43</v>
      </c>
      <c r="BL359">
        <v>40.799999999999997</v>
      </c>
      <c r="BM359">
        <v>39.1</v>
      </c>
      <c r="BN359">
        <v>37.799999999999997</v>
      </c>
      <c r="BO359">
        <v>37.4</v>
      </c>
      <c r="BP359">
        <v>37.799999999999997</v>
      </c>
      <c r="BQ359">
        <v>38.299999999999997</v>
      </c>
      <c r="BR359">
        <v>144.30000000000001</v>
      </c>
      <c r="BS359">
        <v>149.80000000000001</v>
      </c>
      <c r="BT359">
        <v>153.80000000000001</v>
      </c>
      <c r="BU359">
        <v>161.9</v>
      </c>
      <c r="BV359">
        <v>175.4</v>
      </c>
      <c r="BW359">
        <v>178.6</v>
      </c>
      <c r="BX359">
        <v>178.6</v>
      </c>
      <c r="BY359">
        <v>1090.7</v>
      </c>
      <c r="BZ359">
        <v>900.5</v>
      </c>
      <c r="CA359">
        <v>801.4</v>
      </c>
      <c r="CB359">
        <v>758.4</v>
      </c>
      <c r="CC359">
        <v>743.4</v>
      </c>
      <c r="CD359">
        <v>736.4</v>
      </c>
      <c r="CE359">
        <v>735.3</v>
      </c>
      <c r="CF359">
        <v>718.4</v>
      </c>
      <c r="CG359">
        <v>611.4</v>
      </c>
      <c r="CH359">
        <v>562.79999999999995</v>
      </c>
      <c r="CI359">
        <v>541.4</v>
      </c>
      <c r="CJ359">
        <v>532.79999999999995</v>
      </c>
      <c r="CK359">
        <v>528.29999999999995</v>
      </c>
      <c r="CL359">
        <v>524.6</v>
      </c>
      <c r="CM359">
        <v>683.3</v>
      </c>
      <c r="CN359">
        <v>589.79999999999995</v>
      </c>
      <c r="CO359">
        <v>549.4</v>
      </c>
      <c r="CP359">
        <v>529</v>
      </c>
      <c r="CQ359">
        <v>518.6</v>
      </c>
      <c r="CR359">
        <v>513.6</v>
      </c>
      <c r="CS359">
        <v>508.6</v>
      </c>
      <c r="CT359">
        <v>662.3</v>
      </c>
      <c r="CU359">
        <v>576</v>
      </c>
      <c r="CV359">
        <v>539.1</v>
      </c>
      <c r="CW359">
        <v>517.4</v>
      </c>
      <c r="CX359">
        <v>501.8</v>
      </c>
      <c r="CY359">
        <v>491.6</v>
      </c>
      <c r="CZ359">
        <v>482.3</v>
      </c>
      <c r="DA359">
        <v>656.5</v>
      </c>
      <c r="DB359">
        <v>562.29999999999995</v>
      </c>
      <c r="DC359">
        <v>524.4</v>
      </c>
      <c r="DD359">
        <v>503.9</v>
      </c>
      <c r="DE359">
        <v>493.3</v>
      </c>
      <c r="DF359">
        <v>480.4</v>
      </c>
      <c r="DG359">
        <v>458.9</v>
      </c>
      <c r="DH359">
        <v>659.3</v>
      </c>
      <c r="DI359">
        <v>559.20000000000005</v>
      </c>
      <c r="DJ359">
        <v>518.6</v>
      </c>
      <c r="DK359">
        <v>491.2</v>
      </c>
      <c r="DL359">
        <v>468.3</v>
      </c>
      <c r="DM359">
        <v>450.4</v>
      </c>
      <c r="DN359">
        <v>429.1</v>
      </c>
      <c r="DO359">
        <v>682.1</v>
      </c>
      <c r="DP359">
        <v>572</v>
      </c>
      <c r="DQ359">
        <v>525.29999999999995</v>
      </c>
      <c r="DR359">
        <v>495.9</v>
      </c>
      <c r="DS359">
        <v>470.4</v>
      </c>
      <c r="DT359">
        <v>447.2</v>
      </c>
      <c r="DU359">
        <v>404.3</v>
      </c>
      <c r="DV359">
        <v>758.3</v>
      </c>
      <c r="DW359">
        <v>618.20000000000005</v>
      </c>
      <c r="DX359">
        <v>549.9</v>
      </c>
      <c r="DY359">
        <v>515.20000000000005</v>
      </c>
      <c r="DZ359">
        <v>487.7</v>
      </c>
      <c r="EA359">
        <v>462.8</v>
      </c>
      <c r="EB359">
        <v>412.8</v>
      </c>
      <c r="EC359">
        <v>896.3</v>
      </c>
      <c r="ED359">
        <v>708.3</v>
      </c>
      <c r="EE359">
        <v>602.29999999999995</v>
      </c>
      <c r="EF359">
        <v>545.9</v>
      </c>
      <c r="EG359">
        <v>514.29999999999995</v>
      </c>
      <c r="EH359">
        <v>488.8</v>
      </c>
      <c r="EI359">
        <v>442.8</v>
      </c>
      <c r="EJ359">
        <v>1035</v>
      </c>
      <c r="EK359">
        <v>817.8</v>
      </c>
      <c r="EL359">
        <v>692.1</v>
      </c>
      <c r="EM359">
        <v>612.79999999999995</v>
      </c>
      <c r="EN359">
        <v>558</v>
      </c>
      <c r="EO359">
        <v>524.1</v>
      </c>
      <c r="EP359">
        <v>476.1</v>
      </c>
      <c r="EQ359">
        <v>0.80159999999999998</v>
      </c>
      <c r="ER359">
        <v>1.0254000000000001</v>
      </c>
      <c r="ES359">
        <v>1.3028</v>
      </c>
      <c r="ET359">
        <v>0.71289999999999998</v>
      </c>
      <c r="EU359">
        <v>0.9577</v>
      </c>
      <c r="EV359">
        <v>1.083</v>
      </c>
      <c r="EW359">
        <v>0</v>
      </c>
      <c r="EX359">
        <v>0</v>
      </c>
      <c r="EY359">
        <v>2024</v>
      </c>
      <c r="EZ359">
        <v>1.0741000000000001</v>
      </c>
      <c r="FA359">
        <v>558.6</v>
      </c>
      <c r="FB359" t="s">
        <v>6376</v>
      </c>
      <c r="FC359">
        <v>10.766999999999999</v>
      </c>
      <c r="FD359">
        <v>9043</v>
      </c>
      <c r="FE359">
        <v>34</v>
      </c>
      <c r="FF359">
        <v>51.3</v>
      </c>
      <c r="FG359">
        <v>41.1</v>
      </c>
      <c r="FH359">
        <v>0</v>
      </c>
      <c r="FI359">
        <v>155.9</v>
      </c>
      <c r="FJ359">
        <v>655</v>
      </c>
      <c r="FK359">
        <v>510.6</v>
      </c>
      <c r="FL359">
        <v>460.5</v>
      </c>
      <c r="FM359">
        <v>841.6</v>
      </c>
      <c r="FN359">
        <v>626.5</v>
      </c>
      <c r="FO359">
        <v>554</v>
      </c>
      <c r="FP359">
        <v>554.70000000000005</v>
      </c>
      <c r="FQ359">
        <v>521.5</v>
      </c>
      <c r="FR359">
        <v>1.0815999999999999</v>
      </c>
      <c r="FS359">
        <v>1.1505000000000001</v>
      </c>
      <c r="FT359">
        <v>510.2</v>
      </c>
      <c r="FU359">
        <v>425.8</v>
      </c>
      <c r="FV359">
        <v>410.6</v>
      </c>
      <c r="FW359">
        <v>37.6</v>
      </c>
      <c r="FX359">
        <v>139.80000000000001</v>
      </c>
      <c r="FY359">
        <v>621.4</v>
      </c>
      <c r="FZ359">
        <v>447.5</v>
      </c>
      <c r="GA359">
        <v>434.3</v>
      </c>
      <c r="GB359">
        <v>411.3</v>
      </c>
      <c r="GC359">
        <v>389.5</v>
      </c>
      <c r="GD359">
        <v>373.5</v>
      </c>
      <c r="GE359">
        <v>350</v>
      </c>
      <c r="GF359">
        <v>302</v>
      </c>
      <c r="GG359">
        <v>345.6</v>
      </c>
      <c r="GH359">
        <v>399.1</v>
      </c>
    </row>
    <row r="360" spans="1:190" x14ac:dyDescent="0.25">
      <c r="A360" t="s">
        <v>5830</v>
      </c>
      <c r="B360" t="s">
        <v>6101</v>
      </c>
      <c r="C360" t="s">
        <v>5831</v>
      </c>
      <c r="D360" t="s">
        <v>547</v>
      </c>
      <c r="E360" t="s">
        <v>5832</v>
      </c>
      <c r="F360" t="s">
        <v>963</v>
      </c>
      <c r="G360" t="s">
        <v>7227</v>
      </c>
      <c r="H360">
        <v>1985</v>
      </c>
      <c r="I360" t="s">
        <v>5540</v>
      </c>
      <c r="J360" t="s">
        <v>5540</v>
      </c>
      <c r="K360" t="s">
        <v>924</v>
      </c>
      <c r="L360" t="s">
        <v>1698</v>
      </c>
      <c r="M360" t="s">
        <v>5540</v>
      </c>
      <c r="N360">
        <v>466</v>
      </c>
      <c r="O360" s="96">
        <v>45382.872083333335</v>
      </c>
      <c r="P360">
        <v>10.034000000000001</v>
      </c>
      <c r="Q360">
        <v>8.1639999999999997</v>
      </c>
      <c r="R360">
        <v>1.859</v>
      </c>
      <c r="S360">
        <v>3.37</v>
      </c>
      <c r="T360">
        <v>3498</v>
      </c>
      <c r="U360">
        <v>0</v>
      </c>
      <c r="V360">
        <v>0.05</v>
      </c>
      <c r="W360">
        <v>654.4</v>
      </c>
      <c r="X360">
        <v>0.8427</v>
      </c>
      <c r="Y360">
        <v>712</v>
      </c>
      <c r="Z360">
        <v>1.0245</v>
      </c>
      <c r="AA360">
        <v>585.6</v>
      </c>
      <c r="AB360">
        <v>1047.9000000000001</v>
      </c>
      <c r="AC360">
        <v>849.2</v>
      </c>
      <c r="AD360">
        <v>741.7</v>
      </c>
      <c r="AE360">
        <v>682.4</v>
      </c>
      <c r="AF360">
        <v>646.4</v>
      </c>
      <c r="AG360">
        <v>624.29999999999995</v>
      </c>
      <c r="AH360">
        <v>597.79999999999995</v>
      </c>
      <c r="AI360">
        <v>0</v>
      </c>
      <c r="AJ360">
        <v>0</v>
      </c>
      <c r="AK360">
        <v>0</v>
      </c>
      <c r="AL360">
        <v>0</v>
      </c>
      <c r="AM360">
        <v>0</v>
      </c>
      <c r="AN360">
        <v>0</v>
      </c>
      <c r="AO360">
        <v>0</v>
      </c>
      <c r="AP360">
        <v>808</v>
      </c>
      <c r="AQ360">
        <v>671.2</v>
      </c>
      <c r="AR360">
        <v>603.20000000000005</v>
      </c>
      <c r="AS360">
        <v>567.1</v>
      </c>
      <c r="AT360">
        <v>545.5</v>
      </c>
      <c r="AU360">
        <v>529.5</v>
      </c>
      <c r="AV360">
        <v>505.6</v>
      </c>
      <c r="AW360">
        <v>0</v>
      </c>
      <c r="AX360">
        <v>0</v>
      </c>
      <c r="AY360">
        <v>0</v>
      </c>
      <c r="AZ360">
        <v>0</v>
      </c>
      <c r="BA360">
        <v>0</v>
      </c>
      <c r="BB360">
        <v>0</v>
      </c>
      <c r="BC360">
        <v>0</v>
      </c>
      <c r="BD360">
        <v>1048.4000000000001</v>
      </c>
      <c r="BE360">
        <v>801</v>
      </c>
      <c r="BF360">
        <v>673.8</v>
      </c>
      <c r="BG360">
        <v>603.20000000000005</v>
      </c>
      <c r="BH360">
        <v>565.5</v>
      </c>
      <c r="BI360">
        <v>535.20000000000005</v>
      </c>
      <c r="BJ360">
        <v>483.2</v>
      </c>
      <c r="BK360">
        <v>42.3</v>
      </c>
      <c r="BL360">
        <v>40.200000000000003</v>
      </c>
      <c r="BM360">
        <v>38.299999999999997</v>
      </c>
      <c r="BN360">
        <v>37.6</v>
      </c>
      <c r="BO360">
        <v>37.200000000000003</v>
      </c>
      <c r="BP360">
        <v>37.1</v>
      </c>
      <c r="BQ360">
        <v>37.4</v>
      </c>
      <c r="BR360">
        <v>144.30000000000001</v>
      </c>
      <c r="BS360">
        <v>150.30000000000001</v>
      </c>
      <c r="BT360">
        <v>154.30000000000001</v>
      </c>
      <c r="BU360">
        <v>162.80000000000001</v>
      </c>
      <c r="BV360">
        <v>176.3</v>
      </c>
      <c r="BW360">
        <v>179</v>
      </c>
      <c r="BX360">
        <v>179</v>
      </c>
      <c r="BY360">
        <v>1042.4000000000001</v>
      </c>
      <c r="BZ360">
        <v>868.6</v>
      </c>
      <c r="CA360">
        <v>782.8</v>
      </c>
      <c r="CB360">
        <v>748.1</v>
      </c>
      <c r="CC360">
        <v>733</v>
      </c>
      <c r="CD360">
        <v>724.1</v>
      </c>
      <c r="CE360">
        <v>718.7</v>
      </c>
      <c r="CF360">
        <v>694.1</v>
      </c>
      <c r="CG360">
        <v>596.79999999999995</v>
      </c>
      <c r="CH360">
        <v>555</v>
      </c>
      <c r="CI360">
        <v>537.20000000000005</v>
      </c>
      <c r="CJ360">
        <v>529</v>
      </c>
      <c r="CK360">
        <v>523.6</v>
      </c>
      <c r="CL360">
        <v>517.9</v>
      </c>
      <c r="CM360">
        <v>663.7</v>
      </c>
      <c r="CN360">
        <v>578.79999999999995</v>
      </c>
      <c r="CO360">
        <v>542.70000000000005</v>
      </c>
      <c r="CP360">
        <v>525.20000000000005</v>
      </c>
      <c r="CQ360">
        <v>515.6</v>
      </c>
      <c r="CR360">
        <v>509.9</v>
      </c>
      <c r="CS360">
        <v>502.9</v>
      </c>
      <c r="CT360">
        <v>646.5</v>
      </c>
      <c r="CU360">
        <v>567.70000000000005</v>
      </c>
      <c r="CV360">
        <v>533</v>
      </c>
      <c r="CW360">
        <v>513.1</v>
      </c>
      <c r="CX360">
        <v>500</v>
      </c>
      <c r="CY360">
        <v>490.6</v>
      </c>
      <c r="CZ360">
        <v>479.6</v>
      </c>
      <c r="DA360">
        <v>651.4</v>
      </c>
      <c r="DB360">
        <v>560.5</v>
      </c>
      <c r="DC360">
        <v>523.70000000000005</v>
      </c>
      <c r="DD360">
        <v>504.5</v>
      </c>
      <c r="DE360">
        <v>493.3</v>
      </c>
      <c r="DF360">
        <v>479.3</v>
      </c>
      <c r="DG360">
        <v>458.9</v>
      </c>
      <c r="DH360">
        <v>658</v>
      </c>
      <c r="DI360">
        <v>559.70000000000005</v>
      </c>
      <c r="DJ360">
        <v>518.29999999999995</v>
      </c>
      <c r="DK360">
        <v>492.3</v>
      </c>
      <c r="DL360">
        <v>471.6</v>
      </c>
      <c r="DM360">
        <v>453.8</v>
      </c>
      <c r="DN360">
        <v>429.2</v>
      </c>
      <c r="DO360">
        <v>683.2</v>
      </c>
      <c r="DP360">
        <v>574.29999999999995</v>
      </c>
      <c r="DQ360">
        <v>526.29999999999995</v>
      </c>
      <c r="DR360">
        <v>497.3</v>
      </c>
      <c r="DS360">
        <v>473.5</v>
      </c>
      <c r="DT360">
        <v>451.7</v>
      </c>
      <c r="DU360">
        <v>406.7</v>
      </c>
      <c r="DV360">
        <v>764.6</v>
      </c>
      <c r="DW360">
        <v>625.29999999999995</v>
      </c>
      <c r="DX360">
        <v>554.79999999999995</v>
      </c>
      <c r="DY360">
        <v>518.20000000000005</v>
      </c>
      <c r="DZ360">
        <v>491.5</v>
      </c>
      <c r="EA360">
        <v>466.8</v>
      </c>
      <c r="EB360">
        <v>415.6</v>
      </c>
      <c r="EC360">
        <v>912.3</v>
      </c>
      <c r="ED360">
        <v>718.8</v>
      </c>
      <c r="EE360">
        <v>609.79999999999995</v>
      </c>
      <c r="EF360">
        <v>549.79999999999995</v>
      </c>
      <c r="EG360">
        <v>516.5</v>
      </c>
      <c r="EH360">
        <v>491.3</v>
      </c>
      <c r="EI360">
        <v>444.9</v>
      </c>
      <c r="EJ360">
        <v>1053.4000000000001</v>
      </c>
      <c r="EK360">
        <v>829.8</v>
      </c>
      <c r="EL360">
        <v>700.6</v>
      </c>
      <c r="EM360">
        <v>616.70000000000005</v>
      </c>
      <c r="EN360">
        <v>559.79999999999995</v>
      </c>
      <c r="EO360">
        <v>524.6</v>
      </c>
      <c r="EP360">
        <v>476.9</v>
      </c>
      <c r="EQ360">
        <v>0.81130000000000002</v>
      </c>
      <c r="ER360">
        <v>1.0301</v>
      </c>
      <c r="ES360">
        <v>1.2569999999999999</v>
      </c>
      <c r="ET360">
        <v>0.69640000000000002</v>
      </c>
      <c r="EU360">
        <v>0.92789999999999995</v>
      </c>
      <c r="EV360">
        <v>1.0687</v>
      </c>
      <c r="EW360">
        <v>0</v>
      </c>
      <c r="EX360">
        <v>0</v>
      </c>
      <c r="EY360">
        <v>2024</v>
      </c>
      <c r="EZ360">
        <v>1.0385</v>
      </c>
      <c r="FA360">
        <v>577.79999999999995</v>
      </c>
      <c r="FB360" t="s">
        <v>6120</v>
      </c>
      <c r="FC360">
        <v>10.651</v>
      </c>
      <c r="FD360">
        <v>17590</v>
      </c>
      <c r="FE360">
        <v>43.5</v>
      </c>
      <c r="FF360">
        <v>47.9</v>
      </c>
      <c r="FG360">
        <v>85.9</v>
      </c>
      <c r="FH360">
        <v>169.8</v>
      </c>
      <c r="FI360">
        <v>0</v>
      </c>
      <c r="FJ360">
        <v>675.3</v>
      </c>
      <c r="FK360">
        <v>528.9</v>
      </c>
      <c r="FL360">
        <v>477.3</v>
      </c>
      <c r="FM360">
        <v>861.6</v>
      </c>
      <c r="FN360">
        <v>646.6</v>
      </c>
      <c r="FO360">
        <v>561.4</v>
      </c>
      <c r="FP360">
        <v>569.9</v>
      </c>
      <c r="FQ360">
        <v>544</v>
      </c>
      <c r="FR360">
        <v>1.0527</v>
      </c>
      <c r="FS360">
        <v>1.103</v>
      </c>
      <c r="FT360">
        <v>522.5</v>
      </c>
      <c r="FU360">
        <v>452.5</v>
      </c>
      <c r="FV360">
        <v>436.8</v>
      </c>
      <c r="FW360">
        <v>36.700000000000003</v>
      </c>
      <c r="FX360">
        <v>179</v>
      </c>
      <c r="FY360">
        <v>632</v>
      </c>
      <c r="FZ360">
        <v>458.1</v>
      </c>
      <c r="GA360">
        <v>446.4</v>
      </c>
      <c r="GB360">
        <v>429.6</v>
      </c>
      <c r="GC360">
        <v>416.1</v>
      </c>
      <c r="GD360">
        <v>413.2</v>
      </c>
      <c r="GE360">
        <v>394.1</v>
      </c>
      <c r="GF360">
        <v>377.4</v>
      </c>
      <c r="GG360">
        <v>389.6</v>
      </c>
      <c r="GH360">
        <v>413.1</v>
      </c>
    </row>
    <row r="361" spans="1:190" x14ac:dyDescent="0.25">
      <c r="A361" t="s">
        <v>5540</v>
      </c>
      <c r="B361" t="s">
        <v>6978</v>
      </c>
      <c r="C361" t="s">
        <v>6979</v>
      </c>
      <c r="D361" t="s">
        <v>6980</v>
      </c>
      <c r="E361" t="s">
        <v>7320</v>
      </c>
      <c r="F361" t="s">
        <v>963</v>
      </c>
      <c r="G361" t="s">
        <v>1061</v>
      </c>
      <c r="H361">
        <v>2020</v>
      </c>
      <c r="I361" t="s">
        <v>5540</v>
      </c>
      <c r="J361" t="s">
        <v>5540</v>
      </c>
      <c r="K361" t="s">
        <v>924</v>
      </c>
      <c r="L361" t="s">
        <v>1698</v>
      </c>
      <c r="M361" t="s">
        <v>1781</v>
      </c>
      <c r="N361">
        <v>630</v>
      </c>
      <c r="O361" s="96">
        <v>45382.871377314812</v>
      </c>
      <c r="P361">
        <v>11.487</v>
      </c>
      <c r="Q361">
        <v>10.879</v>
      </c>
      <c r="R361">
        <v>2.1280000000000001</v>
      </c>
      <c r="S361">
        <v>3.82</v>
      </c>
      <c r="T361">
        <v>8511</v>
      </c>
      <c r="U361">
        <v>0</v>
      </c>
      <c r="V361">
        <v>0.25</v>
      </c>
      <c r="W361">
        <v>602.5</v>
      </c>
      <c r="X361">
        <v>0.90269999999999995</v>
      </c>
      <c r="Y361">
        <v>664.7</v>
      </c>
      <c r="Z361">
        <v>1.1174999999999999</v>
      </c>
      <c r="AA361">
        <v>536.9</v>
      </c>
      <c r="AB361">
        <v>989.8</v>
      </c>
      <c r="AC361">
        <v>799.4</v>
      </c>
      <c r="AD361">
        <v>696.1</v>
      </c>
      <c r="AE361">
        <v>635.20000000000005</v>
      </c>
      <c r="AF361">
        <v>601</v>
      </c>
      <c r="AG361">
        <v>577.6</v>
      </c>
      <c r="AH361">
        <v>550.6</v>
      </c>
      <c r="AI361">
        <v>0</v>
      </c>
      <c r="AJ361">
        <v>0</v>
      </c>
      <c r="AK361">
        <v>0</v>
      </c>
      <c r="AL361">
        <v>0</v>
      </c>
      <c r="AM361">
        <v>0</v>
      </c>
      <c r="AN361">
        <v>0</v>
      </c>
      <c r="AO361">
        <v>0</v>
      </c>
      <c r="AP361">
        <v>755.9</v>
      </c>
      <c r="AQ361">
        <v>622.5</v>
      </c>
      <c r="AR361">
        <v>555.1</v>
      </c>
      <c r="AS361">
        <v>518</v>
      </c>
      <c r="AT361">
        <v>496.4</v>
      </c>
      <c r="AU361">
        <v>481.3</v>
      </c>
      <c r="AV361">
        <v>460.3</v>
      </c>
      <c r="AW361">
        <v>0</v>
      </c>
      <c r="AX361">
        <v>0</v>
      </c>
      <c r="AY361">
        <v>0</v>
      </c>
      <c r="AZ361">
        <v>0</v>
      </c>
      <c r="BA361">
        <v>0</v>
      </c>
      <c r="BB361">
        <v>0</v>
      </c>
      <c r="BC361">
        <v>0</v>
      </c>
      <c r="BD361">
        <v>984.1</v>
      </c>
      <c r="BE361">
        <v>749.7</v>
      </c>
      <c r="BF361">
        <v>626.4</v>
      </c>
      <c r="BG361">
        <v>553.6</v>
      </c>
      <c r="BH361">
        <v>515.1</v>
      </c>
      <c r="BI361">
        <v>485.1</v>
      </c>
      <c r="BJ361">
        <v>440.2</v>
      </c>
      <c r="BK361">
        <v>44.2</v>
      </c>
      <c r="BL361">
        <v>41.8</v>
      </c>
      <c r="BM361">
        <v>40.6</v>
      </c>
      <c r="BN361">
        <v>40.1</v>
      </c>
      <c r="BO361">
        <v>39.799999999999997</v>
      </c>
      <c r="BP361">
        <v>39.5</v>
      </c>
      <c r="BQ361">
        <v>39.4</v>
      </c>
      <c r="BR361">
        <v>139.19999999999999</v>
      </c>
      <c r="BS361">
        <v>147.6</v>
      </c>
      <c r="BT361">
        <v>148</v>
      </c>
      <c r="BU361">
        <v>155.9</v>
      </c>
      <c r="BV361">
        <v>165.3</v>
      </c>
      <c r="BW361">
        <v>175.8</v>
      </c>
      <c r="BX361">
        <v>177.5</v>
      </c>
      <c r="BY361">
        <v>1046.5999999999999</v>
      </c>
      <c r="BZ361">
        <v>858.4</v>
      </c>
      <c r="CA361">
        <v>763.4</v>
      </c>
      <c r="CB361">
        <v>715.9</v>
      </c>
      <c r="CC361">
        <v>694.2</v>
      </c>
      <c r="CD361">
        <v>682.1</v>
      </c>
      <c r="CE361">
        <v>672.5</v>
      </c>
      <c r="CF361">
        <v>681.2</v>
      </c>
      <c r="CG361">
        <v>574.5</v>
      </c>
      <c r="CH361">
        <v>519.70000000000005</v>
      </c>
      <c r="CI361">
        <v>493.9</v>
      </c>
      <c r="CJ361">
        <v>481.3</v>
      </c>
      <c r="CK361">
        <v>475.4</v>
      </c>
      <c r="CL361">
        <v>469.2</v>
      </c>
      <c r="CM361">
        <v>644.79999999999995</v>
      </c>
      <c r="CN361">
        <v>549.6</v>
      </c>
      <c r="CO361">
        <v>502.3</v>
      </c>
      <c r="CP361">
        <v>479.6</v>
      </c>
      <c r="CQ361">
        <v>467.4</v>
      </c>
      <c r="CR361">
        <v>461.1</v>
      </c>
      <c r="CS361">
        <v>454.3</v>
      </c>
      <c r="CT361">
        <v>602.1</v>
      </c>
      <c r="CU361">
        <v>516.6</v>
      </c>
      <c r="CV361">
        <v>480.6</v>
      </c>
      <c r="CW361">
        <v>464.2</v>
      </c>
      <c r="CX361">
        <v>453.8</v>
      </c>
      <c r="CY361">
        <v>443.8</v>
      </c>
      <c r="CZ361">
        <v>432</v>
      </c>
      <c r="DA361">
        <v>584</v>
      </c>
      <c r="DB361">
        <v>502.2</v>
      </c>
      <c r="DC361">
        <v>467.6</v>
      </c>
      <c r="DD361">
        <v>448.6</v>
      </c>
      <c r="DE361">
        <v>435.1</v>
      </c>
      <c r="DF361">
        <v>425.6</v>
      </c>
      <c r="DG361">
        <v>413.5</v>
      </c>
      <c r="DH361">
        <v>598.20000000000005</v>
      </c>
      <c r="DI361">
        <v>502.1</v>
      </c>
      <c r="DJ361">
        <v>463.2</v>
      </c>
      <c r="DK361">
        <v>441.2</v>
      </c>
      <c r="DL361">
        <v>424.8</v>
      </c>
      <c r="DM361">
        <v>411.4</v>
      </c>
      <c r="DN361">
        <v>385.2</v>
      </c>
      <c r="DO361">
        <v>611.5</v>
      </c>
      <c r="DP361">
        <v>509.5</v>
      </c>
      <c r="DQ361">
        <v>465.5</v>
      </c>
      <c r="DR361">
        <v>440.2</v>
      </c>
      <c r="DS361">
        <v>419.3</v>
      </c>
      <c r="DT361">
        <v>401.2</v>
      </c>
      <c r="DU361">
        <v>377.9</v>
      </c>
      <c r="DV361">
        <v>676.3</v>
      </c>
      <c r="DW361">
        <v>548.9</v>
      </c>
      <c r="DX361">
        <v>484.9</v>
      </c>
      <c r="DY361">
        <v>453.3</v>
      </c>
      <c r="DZ361">
        <v>429.5</v>
      </c>
      <c r="EA361">
        <v>408</v>
      </c>
      <c r="EB361">
        <v>369.2</v>
      </c>
      <c r="EC361">
        <v>808</v>
      </c>
      <c r="ED361">
        <v>641.29999999999995</v>
      </c>
      <c r="EE361">
        <v>544.5</v>
      </c>
      <c r="EF361">
        <v>485.7</v>
      </c>
      <c r="EG361">
        <v>456.5</v>
      </c>
      <c r="EH361">
        <v>434.1</v>
      </c>
      <c r="EI361">
        <v>393.8</v>
      </c>
      <c r="EJ361">
        <v>933</v>
      </c>
      <c r="EK361">
        <v>740.5</v>
      </c>
      <c r="EL361">
        <v>628.70000000000005</v>
      </c>
      <c r="EM361">
        <v>554.4</v>
      </c>
      <c r="EN361">
        <v>507.8</v>
      </c>
      <c r="EO361">
        <v>473.2</v>
      </c>
      <c r="EP361">
        <v>428.8</v>
      </c>
      <c r="EQ361">
        <v>0.87060000000000004</v>
      </c>
      <c r="ER361">
        <v>1.1242000000000001</v>
      </c>
      <c r="ES361">
        <v>1.3023</v>
      </c>
      <c r="ET361">
        <v>0.69499999999999995</v>
      </c>
      <c r="EU361">
        <v>0.94040000000000001</v>
      </c>
      <c r="EV361">
        <v>1.0710999999999999</v>
      </c>
      <c r="EW361">
        <v>0</v>
      </c>
      <c r="EX361">
        <v>0</v>
      </c>
      <c r="EY361">
        <v>2024</v>
      </c>
      <c r="EZ361">
        <v>1.0622</v>
      </c>
      <c r="FA361">
        <v>564.9</v>
      </c>
      <c r="FB361" t="s">
        <v>6988</v>
      </c>
      <c r="FC361">
        <v>10.792</v>
      </c>
      <c r="FD361">
        <v>10580</v>
      </c>
      <c r="FE361">
        <v>36.200000000000003</v>
      </c>
      <c r="FF361">
        <v>54</v>
      </c>
      <c r="FG361">
        <v>44.1</v>
      </c>
      <c r="FH361">
        <v>0</v>
      </c>
      <c r="FI361">
        <v>140.30000000000001</v>
      </c>
      <c r="FJ361">
        <v>669.1</v>
      </c>
      <c r="FK361">
        <v>514.79999999999995</v>
      </c>
      <c r="FL361">
        <v>460.7</v>
      </c>
      <c r="FM361">
        <v>863.3</v>
      </c>
      <c r="FN361">
        <v>638</v>
      </c>
      <c r="FO361">
        <v>560.20000000000005</v>
      </c>
      <c r="FP361">
        <v>561.20000000000005</v>
      </c>
      <c r="FQ361">
        <v>526.70000000000005</v>
      </c>
      <c r="FR361">
        <v>1.0690999999999999</v>
      </c>
      <c r="FS361">
        <v>1.1391</v>
      </c>
      <c r="FT361">
        <v>521.79999999999995</v>
      </c>
      <c r="FU361">
        <v>429.7</v>
      </c>
      <c r="FV361">
        <v>409.6</v>
      </c>
      <c r="FW361">
        <v>40</v>
      </c>
      <c r="FX361">
        <v>175.9</v>
      </c>
      <c r="FY361">
        <v>638</v>
      </c>
      <c r="FZ361">
        <v>445</v>
      </c>
      <c r="GA361">
        <v>430.1</v>
      </c>
      <c r="GB361">
        <v>404.1</v>
      </c>
      <c r="GC361">
        <v>380.8</v>
      </c>
      <c r="GD361">
        <v>361.6</v>
      </c>
      <c r="GE361">
        <v>338.3</v>
      </c>
      <c r="GF361">
        <v>312.2</v>
      </c>
      <c r="GG361">
        <v>370.3</v>
      </c>
      <c r="GH361">
        <v>405.6</v>
      </c>
    </row>
    <row r="362" spans="1:190" x14ac:dyDescent="0.25">
      <c r="A362" t="s">
        <v>5540</v>
      </c>
      <c r="B362" t="s">
        <v>6385</v>
      </c>
      <c r="C362" t="s">
        <v>6386</v>
      </c>
      <c r="D362" t="s">
        <v>6387</v>
      </c>
      <c r="E362" t="s">
        <v>7319</v>
      </c>
      <c r="F362" t="s">
        <v>1450</v>
      </c>
      <c r="G362" t="s">
        <v>1061</v>
      </c>
      <c r="H362">
        <v>2016</v>
      </c>
      <c r="I362" t="s">
        <v>5540</v>
      </c>
      <c r="J362" t="s">
        <v>5540</v>
      </c>
      <c r="K362" t="s">
        <v>924</v>
      </c>
      <c r="L362" t="s">
        <v>1698</v>
      </c>
      <c r="M362" t="s">
        <v>1781</v>
      </c>
      <c r="N362">
        <v>600</v>
      </c>
      <c r="O362" s="96">
        <v>45382.878506944442</v>
      </c>
      <c r="P362">
        <v>12.45</v>
      </c>
      <c r="Q362">
        <v>11.696999999999999</v>
      </c>
      <c r="R362">
        <v>2.2349999999999999</v>
      </c>
      <c r="S362">
        <v>3.95</v>
      </c>
      <c r="T362">
        <v>9400</v>
      </c>
      <c r="U362">
        <v>0</v>
      </c>
      <c r="V362">
        <v>0.22</v>
      </c>
      <c r="W362">
        <v>583.70000000000005</v>
      </c>
      <c r="X362">
        <v>0.92830000000000001</v>
      </c>
      <c r="Y362">
        <v>646.29999999999995</v>
      </c>
      <c r="Z362">
        <v>1.1536</v>
      </c>
      <c r="AA362">
        <v>520.1</v>
      </c>
      <c r="AB362">
        <v>955.9</v>
      </c>
      <c r="AC362">
        <v>770.4</v>
      </c>
      <c r="AD362">
        <v>669.6</v>
      </c>
      <c r="AE362">
        <v>616.1</v>
      </c>
      <c r="AF362">
        <v>591.4</v>
      </c>
      <c r="AG362">
        <v>572.6</v>
      </c>
      <c r="AH362">
        <v>544.29999999999995</v>
      </c>
      <c r="AI362">
        <v>0</v>
      </c>
      <c r="AJ362">
        <v>0</v>
      </c>
      <c r="AK362">
        <v>0</v>
      </c>
      <c r="AL362">
        <v>0</v>
      </c>
      <c r="AM362">
        <v>0</v>
      </c>
      <c r="AN362">
        <v>0</v>
      </c>
      <c r="AO362">
        <v>0</v>
      </c>
      <c r="AP362">
        <v>734.4</v>
      </c>
      <c r="AQ362">
        <v>602.5</v>
      </c>
      <c r="AR362">
        <v>535.5</v>
      </c>
      <c r="AS362">
        <v>501.1</v>
      </c>
      <c r="AT362">
        <v>482.3</v>
      </c>
      <c r="AU362">
        <v>468.5</v>
      </c>
      <c r="AV362">
        <v>448.8</v>
      </c>
      <c r="AW362">
        <v>0</v>
      </c>
      <c r="AX362">
        <v>0</v>
      </c>
      <c r="AY362">
        <v>0</v>
      </c>
      <c r="AZ362">
        <v>0</v>
      </c>
      <c r="BA362">
        <v>0</v>
      </c>
      <c r="BB362">
        <v>0</v>
      </c>
      <c r="BC362">
        <v>0</v>
      </c>
      <c r="BD362">
        <v>950.7</v>
      </c>
      <c r="BE362">
        <v>723.3</v>
      </c>
      <c r="BF362">
        <v>603.29999999999995</v>
      </c>
      <c r="BG362">
        <v>535.6</v>
      </c>
      <c r="BH362">
        <v>500.7</v>
      </c>
      <c r="BI362">
        <v>472.5</v>
      </c>
      <c r="BJ362">
        <v>427.8</v>
      </c>
      <c r="BK362">
        <v>44.4</v>
      </c>
      <c r="BL362">
        <v>42</v>
      </c>
      <c r="BM362">
        <v>40.799999999999997</v>
      </c>
      <c r="BN362">
        <v>40.1</v>
      </c>
      <c r="BO362">
        <v>39.700000000000003</v>
      </c>
      <c r="BP362">
        <v>39.6</v>
      </c>
      <c r="BQ362">
        <v>39.700000000000003</v>
      </c>
      <c r="BR362">
        <v>143.19999999999999</v>
      </c>
      <c r="BS362">
        <v>146.9</v>
      </c>
      <c r="BT362">
        <v>148.30000000000001</v>
      </c>
      <c r="BU362">
        <v>149.80000000000001</v>
      </c>
      <c r="BV362">
        <v>150.4</v>
      </c>
      <c r="BW362">
        <v>171.2</v>
      </c>
      <c r="BX362">
        <v>175.8</v>
      </c>
      <c r="BY362">
        <v>1008.2</v>
      </c>
      <c r="BZ362">
        <v>825.1</v>
      </c>
      <c r="CA362">
        <v>732.6</v>
      </c>
      <c r="CB362">
        <v>686.5</v>
      </c>
      <c r="CC362">
        <v>667.5</v>
      </c>
      <c r="CD362">
        <v>657.9</v>
      </c>
      <c r="CE362">
        <v>652</v>
      </c>
      <c r="CF362">
        <v>654.1</v>
      </c>
      <c r="CG362">
        <v>550</v>
      </c>
      <c r="CH362">
        <v>497.3</v>
      </c>
      <c r="CI362">
        <v>472.8</v>
      </c>
      <c r="CJ362">
        <v>461.8</v>
      </c>
      <c r="CK362">
        <v>456.6</v>
      </c>
      <c r="CL362">
        <v>451.9</v>
      </c>
      <c r="CM362">
        <v>617.1</v>
      </c>
      <c r="CN362">
        <v>525.5</v>
      </c>
      <c r="CO362">
        <v>480.4</v>
      </c>
      <c r="CP362">
        <v>458.7</v>
      </c>
      <c r="CQ362">
        <v>447.6</v>
      </c>
      <c r="CR362">
        <v>442.2</v>
      </c>
      <c r="CS362">
        <v>436.9</v>
      </c>
      <c r="CT362">
        <v>592.1</v>
      </c>
      <c r="CU362">
        <v>508.3</v>
      </c>
      <c r="CV362">
        <v>468.3</v>
      </c>
      <c r="CW362">
        <v>447.2</v>
      </c>
      <c r="CX362">
        <v>433.9</v>
      </c>
      <c r="CY362">
        <v>424.4</v>
      </c>
      <c r="CZ362">
        <v>414.5</v>
      </c>
      <c r="DA362">
        <v>594.29999999999995</v>
      </c>
      <c r="DB362">
        <v>499.9</v>
      </c>
      <c r="DC362">
        <v>461.1</v>
      </c>
      <c r="DD362">
        <v>445.7</v>
      </c>
      <c r="DE362">
        <v>429.7</v>
      </c>
      <c r="DF362">
        <v>416.3</v>
      </c>
      <c r="DG362">
        <v>396.4</v>
      </c>
      <c r="DH362">
        <v>580.6</v>
      </c>
      <c r="DI362">
        <v>485.8</v>
      </c>
      <c r="DJ362">
        <v>445.9</v>
      </c>
      <c r="DK362">
        <v>424</v>
      </c>
      <c r="DL362">
        <v>409.5</v>
      </c>
      <c r="DM362">
        <v>399</v>
      </c>
      <c r="DN362">
        <v>381.7</v>
      </c>
      <c r="DO362">
        <v>593.20000000000005</v>
      </c>
      <c r="DP362">
        <v>492.7</v>
      </c>
      <c r="DQ362">
        <v>448.8</v>
      </c>
      <c r="DR362">
        <v>423.4</v>
      </c>
      <c r="DS362">
        <v>402.4</v>
      </c>
      <c r="DT362">
        <v>384.8</v>
      </c>
      <c r="DU362">
        <v>363.1</v>
      </c>
      <c r="DV362">
        <v>661.2</v>
      </c>
      <c r="DW362">
        <v>532.1</v>
      </c>
      <c r="DX362">
        <v>468.6</v>
      </c>
      <c r="DY362">
        <v>437</v>
      </c>
      <c r="DZ362">
        <v>413.4</v>
      </c>
      <c r="EA362">
        <v>391.8</v>
      </c>
      <c r="EB362">
        <v>351</v>
      </c>
      <c r="EC362">
        <v>782.6</v>
      </c>
      <c r="ED362">
        <v>619.9</v>
      </c>
      <c r="EE362">
        <v>525.29999999999995</v>
      </c>
      <c r="EF362">
        <v>472.5</v>
      </c>
      <c r="EG362">
        <v>446.5</v>
      </c>
      <c r="EH362">
        <v>428.6</v>
      </c>
      <c r="EI362">
        <v>396.1</v>
      </c>
      <c r="EJ362">
        <v>903.6</v>
      </c>
      <c r="EK362">
        <v>715.8</v>
      </c>
      <c r="EL362">
        <v>606.6</v>
      </c>
      <c r="EM362">
        <v>545.6</v>
      </c>
      <c r="EN362">
        <v>515.4</v>
      </c>
      <c r="EO362">
        <v>487.3</v>
      </c>
      <c r="EP362">
        <v>436.6</v>
      </c>
      <c r="EQ362">
        <v>0.89770000000000005</v>
      </c>
      <c r="ER362">
        <v>1.1620999999999999</v>
      </c>
      <c r="ES362">
        <v>1.2035</v>
      </c>
      <c r="ET362">
        <v>0.64980000000000004</v>
      </c>
      <c r="EU362">
        <v>0.87080000000000002</v>
      </c>
      <c r="EV362">
        <v>0.98829999999999996</v>
      </c>
      <c r="EW362">
        <v>0</v>
      </c>
      <c r="EX362">
        <v>0</v>
      </c>
      <c r="EY362">
        <v>2024</v>
      </c>
      <c r="EZ362">
        <v>0.9859</v>
      </c>
      <c r="FA362">
        <v>608.6</v>
      </c>
      <c r="FB362" t="s">
        <v>7118</v>
      </c>
      <c r="FC362">
        <v>9.3729999999999993</v>
      </c>
      <c r="FD362">
        <v>7157</v>
      </c>
      <c r="FE362">
        <v>28.9</v>
      </c>
      <c r="FF362">
        <v>42.2</v>
      </c>
      <c r="FG362">
        <v>33.1</v>
      </c>
      <c r="FH362">
        <v>0</v>
      </c>
      <c r="FI362">
        <v>90.7</v>
      </c>
      <c r="FJ362">
        <v>716.7</v>
      </c>
      <c r="FK362">
        <v>554.6</v>
      </c>
      <c r="FL362">
        <v>498.5</v>
      </c>
      <c r="FM362">
        <v>923.4</v>
      </c>
      <c r="FN362">
        <v>689</v>
      </c>
      <c r="FO362">
        <v>607.1</v>
      </c>
      <c r="FP362">
        <v>603.79999999999995</v>
      </c>
      <c r="FQ362">
        <v>568</v>
      </c>
      <c r="FR362">
        <v>0.99370000000000003</v>
      </c>
      <c r="FS362">
        <v>1.0564</v>
      </c>
      <c r="FT362">
        <v>571.1</v>
      </c>
      <c r="FU362">
        <v>469.2</v>
      </c>
      <c r="FV362">
        <v>444.5</v>
      </c>
      <c r="FW362">
        <v>40.5</v>
      </c>
      <c r="FX362">
        <v>176.3</v>
      </c>
      <c r="FY362">
        <v>710.3</v>
      </c>
      <c r="FZ362">
        <v>485.8</v>
      </c>
      <c r="GA362">
        <v>467.9</v>
      </c>
      <c r="GB362">
        <v>438.7</v>
      </c>
      <c r="GC362">
        <v>412.1</v>
      </c>
      <c r="GD362">
        <v>388.2</v>
      </c>
      <c r="GE362">
        <v>364</v>
      </c>
      <c r="GF362">
        <v>343.6</v>
      </c>
      <c r="GG362">
        <v>398.8</v>
      </c>
      <c r="GH362">
        <v>431.9</v>
      </c>
    </row>
    <row r="363" spans="1:190" x14ac:dyDescent="0.25">
      <c r="A363" t="s">
        <v>5540</v>
      </c>
      <c r="B363" t="s">
        <v>7093</v>
      </c>
      <c r="C363" t="s">
        <v>7094</v>
      </c>
      <c r="D363" t="s">
        <v>7095</v>
      </c>
      <c r="E363" t="s">
        <v>7269</v>
      </c>
      <c r="F363" t="s">
        <v>1450</v>
      </c>
      <c r="G363" t="s">
        <v>6099</v>
      </c>
      <c r="H363">
        <v>2022</v>
      </c>
      <c r="I363" t="s">
        <v>5540</v>
      </c>
      <c r="J363" t="s">
        <v>5540</v>
      </c>
      <c r="K363" t="s">
        <v>924</v>
      </c>
      <c r="L363" t="s">
        <v>1698</v>
      </c>
      <c r="M363" t="s">
        <v>1781</v>
      </c>
      <c r="N363">
        <v>856</v>
      </c>
      <c r="O363" s="96">
        <v>45397.529432870368</v>
      </c>
      <c r="P363">
        <v>12.497</v>
      </c>
      <c r="Q363">
        <v>11.781000000000001</v>
      </c>
      <c r="R363">
        <v>2.1930000000000001</v>
      </c>
      <c r="S363">
        <v>3.99</v>
      </c>
      <c r="T363">
        <v>9859</v>
      </c>
      <c r="U363">
        <v>0</v>
      </c>
      <c r="V363">
        <v>0.23</v>
      </c>
      <c r="W363">
        <v>585.9</v>
      </c>
      <c r="X363">
        <v>0.92490000000000006</v>
      </c>
      <c r="Y363">
        <v>648.70000000000005</v>
      </c>
      <c r="Z363">
        <v>1.1504000000000001</v>
      </c>
      <c r="AA363">
        <v>521.6</v>
      </c>
      <c r="AB363">
        <v>963.7</v>
      </c>
      <c r="AC363">
        <v>775.1</v>
      </c>
      <c r="AD363">
        <v>673.5</v>
      </c>
      <c r="AE363">
        <v>618.70000000000005</v>
      </c>
      <c r="AF363">
        <v>592.4</v>
      </c>
      <c r="AG363">
        <v>571.29999999999995</v>
      </c>
      <c r="AH363">
        <v>541.6</v>
      </c>
      <c r="AI363">
        <v>0</v>
      </c>
      <c r="AJ363">
        <v>0</v>
      </c>
      <c r="AK363">
        <v>0</v>
      </c>
      <c r="AL363">
        <v>0</v>
      </c>
      <c r="AM363">
        <v>0</v>
      </c>
      <c r="AN363">
        <v>0</v>
      </c>
      <c r="AO363">
        <v>0</v>
      </c>
      <c r="AP363">
        <v>739.5</v>
      </c>
      <c r="AQ363">
        <v>605.9</v>
      </c>
      <c r="AR363">
        <v>537.79999999999995</v>
      </c>
      <c r="AS363">
        <v>502.3</v>
      </c>
      <c r="AT363">
        <v>482.9</v>
      </c>
      <c r="AU363">
        <v>468</v>
      </c>
      <c r="AV363">
        <v>447.3</v>
      </c>
      <c r="AW363">
        <v>0</v>
      </c>
      <c r="AX363">
        <v>0</v>
      </c>
      <c r="AY363">
        <v>0</v>
      </c>
      <c r="AZ363">
        <v>0</v>
      </c>
      <c r="BA363">
        <v>0</v>
      </c>
      <c r="BB363">
        <v>0</v>
      </c>
      <c r="BC363">
        <v>0</v>
      </c>
      <c r="BD363">
        <v>959.4</v>
      </c>
      <c r="BE363">
        <v>727.8</v>
      </c>
      <c r="BF363">
        <v>606.4</v>
      </c>
      <c r="BG363">
        <v>537</v>
      </c>
      <c r="BH363">
        <v>501.7</v>
      </c>
      <c r="BI363">
        <v>472.6</v>
      </c>
      <c r="BJ363">
        <v>425.7</v>
      </c>
      <c r="BK363">
        <v>44.7</v>
      </c>
      <c r="BL363">
        <v>42.3</v>
      </c>
      <c r="BM363">
        <v>40.9</v>
      </c>
      <c r="BN363">
        <v>40</v>
      </c>
      <c r="BO363">
        <v>39.6</v>
      </c>
      <c r="BP363">
        <v>39.4</v>
      </c>
      <c r="BQ363">
        <v>39.4</v>
      </c>
      <c r="BR363">
        <v>143.1</v>
      </c>
      <c r="BS363">
        <v>147.1</v>
      </c>
      <c r="BT363">
        <v>148.5</v>
      </c>
      <c r="BU363">
        <v>149.4</v>
      </c>
      <c r="BV363">
        <v>150.4</v>
      </c>
      <c r="BW363">
        <v>171.8</v>
      </c>
      <c r="BX363">
        <v>176.3</v>
      </c>
      <c r="BY363">
        <v>1006.8</v>
      </c>
      <c r="BZ363">
        <v>823.5</v>
      </c>
      <c r="CA363">
        <v>729.7</v>
      </c>
      <c r="CB363">
        <v>682.4</v>
      </c>
      <c r="CC363">
        <v>662.2</v>
      </c>
      <c r="CD363">
        <v>651.6</v>
      </c>
      <c r="CE363">
        <v>643.70000000000005</v>
      </c>
      <c r="CF363">
        <v>650.9</v>
      </c>
      <c r="CG363">
        <v>548.1</v>
      </c>
      <c r="CH363">
        <v>496.2</v>
      </c>
      <c r="CI363">
        <v>471.4</v>
      </c>
      <c r="CJ363">
        <v>459.6</v>
      </c>
      <c r="CK363">
        <v>453.9</v>
      </c>
      <c r="CL363">
        <v>448.4</v>
      </c>
      <c r="CM363">
        <v>613.70000000000005</v>
      </c>
      <c r="CN363">
        <v>523.70000000000005</v>
      </c>
      <c r="CO363">
        <v>479.8</v>
      </c>
      <c r="CP363">
        <v>457.8</v>
      </c>
      <c r="CQ363">
        <v>446.1</v>
      </c>
      <c r="CR363">
        <v>440.1</v>
      </c>
      <c r="CS363">
        <v>433.8</v>
      </c>
      <c r="CT363">
        <v>589.5</v>
      </c>
      <c r="CU363">
        <v>507</v>
      </c>
      <c r="CV363">
        <v>467.9</v>
      </c>
      <c r="CW363">
        <v>446.9</v>
      </c>
      <c r="CX363">
        <v>433.2</v>
      </c>
      <c r="CY363">
        <v>423.2</v>
      </c>
      <c r="CZ363">
        <v>411.6</v>
      </c>
      <c r="DA363">
        <v>597.5</v>
      </c>
      <c r="DB363">
        <v>501.6</v>
      </c>
      <c r="DC363">
        <v>459.7</v>
      </c>
      <c r="DD363">
        <v>441.2</v>
      </c>
      <c r="DE363">
        <v>429.9</v>
      </c>
      <c r="DF363">
        <v>416.4</v>
      </c>
      <c r="DG363">
        <v>395.3</v>
      </c>
      <c r="DH363">
        <v>588.79999999999995</v>
      </c>
      <c r="DI363">
        <v>490.8</v>
      </c>
      <c r="DJ363">
        <v>448.7</v>
      </c>
      <c r="DK363">
        <v>425.5</v>
      </c>
      <c r="DL363">
        <v>407.2</v>
      </c>
      <c r="DM363">
        <v>394</v>
      </c>
      <c r="DN363">
        <v>376.4</v>
      </c>
      <c r="DO363">
        <v>605</v>
      </c>
      <c r="DP363">
        <v>500.4</v>
      </c>
      <c r="DQ363">
        <v>453.4</v>
      </c>
      <c r="DR363">
        <v>427.8</v>
      </c>
      <c r="DS363">
        <v>406.5</v>
      </c>
      <c r="DT363">
        <v>387.6</v>
      </c>
      <c r="DU363">
        <v>358.3</v>
      </c>
      <c r="DV363">
        <v>672.9</v>
      </c>
      <c r="DW363">
        <v>543.6</v>
      </c>
      <c r="DX363">
        <v>476.3</v>
      </c>
      <c r="DY363">
        <v>443.1</v>
      </c>
      <c r="DZ363">
        <v>420.2</v>
      </c>
      <c r="EA363">
        <v>399.2</v>
      </c>
      <c r="EB363">
        <v>360.5</v>
      </c>
      <c r="EC363">
        <v>797.2</v>
      </c>
      <c r="ED363">
        <v>629.20000000000005</v>
      </c>
      <c r="EE363">
        <v>534.5</v>
      </c>
      <c r="EF363">
        <v>480.7</v>
      </c>
      <c r="EG363">
        <v>452.7</v>
      </c>
      <c r="EH363">
        <v>434.5</v>
      </c>
      <c r="EI363">
        <v>403.3</v>
      </c>
      <c r="EJ363">
        <v>920.6</v>
      </c>
      <c r="EK363">
        <v>726.6</v>
      </c>
      <c r="EL363">
        <v>617.20000000000005</v>
      </c>
      <c r="EM363">
        <v>555.1</v>
      </c>
      <c r="EN363">
        <v>522.6</v>
      </c>
      <c r="EO363">
        <v>491.1</v>
      </c>
      <c r="EP363">
        <v>439.4</v>
      </c>
      <c r="EQ363">
        <v>0.89190000000000003</v>
      </c>
      <c r="ER363">
        <v>1.1585000000000001</v>
      </c>
      <c r="ES363">
        <v>1.2402</v>
      </c>
      <c r="ET363">
        <v>0.64419999999999999</v>
      </c>
      <c r="EU363">
        <v>0.88800000000000001</v>
      </c>
      <c r="EV363">
        <v>1.0179</v>
      </c>
      <c r="EW363">
        <v>0</v>
      </c>
      <c r="EX363">
        <v>0</v>
      </c>
      <c r="EY363">
        <v>2024</v>
      </c>
      <c r="EZ363">
        <v>1.0024</v>
      </c>
      <c r="FA363">
        <v>598.5</v>
      </c>
      <c r="FB363" t="s">
        <v>7139</v>
      </c>
      <c r="FC363">
        <v>9.3879999999999999</v>
      </c>
      <c r="FD363">
        <v>4976</v>
      </c>
      <c r="FE363">
        <v>26.1</v>
      </c>
      <c r="FF363">
        <v>36.700000000000003</v>
      </c>
      <c r="FG363">
        <v>28.2</v>
      </c>
      <c r="FH363">
        <v>81.7</v>
      </c>
      <c r="FI363">
        <v>0</v>
      </c>
      <c r="FJ363">
        <v>717.1</v>
      </c>
      <c r="FK363">
        <v>544</v>
      </c>
      <c r="FL363">
        <v>483.8</v>
      </c>
      <c r="FM363">
        <v>931.4</v>
      </c>
      <c r="FN363">
        <v>675.7</v>
      </c>
      <c r="FO363">
        <v>589.4</v>
      </c>
      <c r="FP363">
        <v>596.6</v>
      </c>
      <c r="FQ363">
        <v>555.5</v>
      </c>
      <c r="FR363">
        <v>1.0057</v>
      </c>
      <c r="FS363">
        <v>1.0802</v>
      </c>
      <c r="FT363">
        <v>553.5</v>
      </c>
      <c r="FU363">
        <v>449.7</v>
      </c>
      <c r="FV363">
        <v>423.5</v>
      </c>
      <c r="FW363">
        <v>42.6</v>
      </c>
      <c r="FX363">
        <v>152.30000000000001</v>
      </c>
      <c r="FY363">
        <v>725.8</v>
      </c>
      <c r="FZ363">
        <v>485.1</v>
      </c>
      <c r="GA363">
        <v>464</v>
      </c>
      <c r="GB363">
        <v>428.9</v>
      </c>
      <c r="GC363">
        <v>394.8</v>
      </c>
      <c r="GD363">
        <v>370.9</v>
      </c>
      <c r="GE363">
        <v>339.2</v>
      </c>
      <c r="GF363">
        <v>291</v>
      </c>
      <c r="GG363">
        <v>330.4</v>
      </c>
      <c r="GH363">
        <v>381.2</v>
      </c>
    </row>
    <row r="364" spans="1:190" x14ac:dyDescent="0.25">
      <c r="A364" t="s">
        <v>5540</v>
      </c>
      <c r="B364" t="s">
        <v>6096</v>
      </c>
      <c r="C364" t="s">
        <v>6097</v>
      </c>
      <c r="D364" t="s">
        <v>6098</v>
      </c>
      <c r="E364" t="s">
        <v>7269</v>
      </c>
      <c r="F364" t="s">
        <v>1450</v>
      </c>
      <c r="G364" t="s">
        <v>6099</v>
      </c>
      <c r="H364">
        <v>2022</v>
      </c>
      <c r="I364" t="s">
        <v>5540</v>
      </c>
      <c r="J364" t="s">
        <v>5540</v>
      </c>
      <c r="K364" t="s">
        <v>924</v>
      </c>
      <c r="L364" t="s">
        <v>1698</v>
      </c>
      <c r="M364" t="s">
        <v>1781</v>
      </c>
      <c r="N364">
        <v>420</v>
      </c>
      <c r="O364" s="96">
        <v>45382.870567129627</v>
      </c>
      <c r="P364">
        <v>12.497</v>
      </c>
      <c r="Q364">
        <v>11.664</v>
      </c>
      <c r="R364">
        <v>2.1869999999999998</v>
      </c>
      <c r="S364">
        <v>3.99</v>
      </c>
      <c r="T364">
        <v>9688</v>
      </c>
      <c r="U364">
        <v>0</v>
      </c>
      <c r="V364">
        <v>0.22</v>
      </c>
      <c r="W364">
        <v>577.6</v>
      </c>
      <c r="X364">
        <v>0.92589999999999995</v>
      </c>
      <c r="Y364">
        <v>648</v>
      </c>
      <c r="Z364">
        <v>1.1588000000000001</v>
      </c>
      <c r="AA364">
        <v>517.79999999999995</v>
      </c>
      <c r="AB364">
        <v>934.7</v>
      </c>
      <c r="AC364">
        <v>763.7</v>
      </c>
      <c r="AD364">
        <v>669.9</v>
      </c>
      <c r="AE364">
        <v>620.70000000000005</v>
      </c>
      <c r="AF364">
        <v>597.1</v>
      </c>
      <c r="AG364">
        <v>577.70000000000005</v>
      </c>
      <c r="AH364">
        <v>550.20000000000005</v>
      </c>
      <c r="AI364">
        <v>0</v>
      </c>
      <c r="AJ364">
        <v>0</v>
      </c>
      <c r="AK364">
        <v>0</v>
      </c>
      <c r="AL364">
        <v>0</v>
      </c>
      <c r="AM364">
        <v>0</v>
      </c>
      <c r="AN364">
        <v>0</v>
      </c>
      <c r="AO364">
        <v>0</v>
      </c>
      <c r="AP364">
        <v>708.1</v>
      </c>
      <c r="AQ364">
        <v>591.5</v>
      </c>
      <c r="AR364">
        <v>532.5</v>
      </c>
      <c r="AS364">
        <v>501.1</v>
      </c>
      <c r="AT364">
        <v>483.9</v>
      </c>
      <c r="AU364">
        <v>470.5</v>
      </c>
      <c r="AV364">
        <v>451.2</v>
      </c>
      <c r="AW364">
        <v>0</v>
      </c>
      <c r="AX364">
        <v>0</v>
      </c>
      <c r="AY364">
        <v>0</v>
      </c>
      <c r="AZ364">
        <v>0</v>
      </c>
      <c r="BA364">
        <v>0</v>
      </c>
      <c r="BB364">
        <v>0</v>
      </c>
      <c r="BC364">
        <v>0</v>
      </c>
      <c r="BD364">
        <v>930.9</v>
      </c>
      <c r="BE364">
        <v>715</v>
      </c>
      <c r="BF364">
        <v>601.6</v>
      </c>
      <c r="BG364">
        <v>536.9</v>
      </c>
      <c r="BH364">
        <v>502.2</v>
      </c>
      <c r="BI364">
        <v>474</v>
      </c>
      <c r="BJ364">
        <v>429.8</v>
      </c>
      <c r="BK364">
        <v>45.9</v>
      </c>
      <c r="BL364">
        <v>43.6</v>
      </c>
      <c r="BM364">
        <v>40.9</v>
      </c>
      <c r="BN364">
        <v>40.5</v>
      </c>
      <c r="BO364">
        <v>40.200000000000003</v>
      </c>
      <c r="BP364">
        <v>40.1</v>
      </c>
      <c r="BQ364">
        <v>40.299999999999997</v>
      </c>
      <c r="BR364">
        <v>143.1</v>
      </c>
      <c r="BS364">
        <v>146.69999999999999</v>
      </c>
      <c r="BT364">
        <v>148.6</v>
      </c>
      <c r="BU364">
        <v>149.80000000000001</v>
      </c>
      <c r="BV364">
        <v>150.6</v>
      </c>
      <c r="BW364">
        <v>171.8</v>
      </c>
      <c r="BX364">
        <v>175.8</v>
      </c>
      <c r="BY364">
        <v>973.3</v>
      </c>
      <c r="BZ364">
        <v>817.2</v>
      </c>
      <c r="CA364">
        <v>736.2</v>
      </c>
      <c r="CB364">
        <v>696.4</v>
      </c>
      <c r="CC364">
        <v>678.9</v>
      </c>
      <c r="CD364">
        <v>669.9</v>
      </c>
      <c r="CE364">
        <v>664.8</v>
      </c>
      <c r="CF364">
        <v>619.5</v>
      </c>
      <c r="CG364">
        <v>531.9</v>
      </c>
      <c r="CH364">
        <v>498.9</v>
      </c>
      <c r="CI364">
        <v>476</v>
      </c>
      <c r="CJ364">
        <v>466.1</v>
      </c>
      <c r="CK364">
        <v>460.7</v>
      </c>
      <c r="CL364">
        <v>456.1</v>
      </c>
      <c r="CM364">
        <v>574.70000000000005</v>
      </c>
      <c r="CN364">
        <v>501.4</v>
      </c>
      <c r="CO364">
        <v>474.7</v>
      </c>
      <c r="CP364">
        <v>460.5</v>
      </c>
      <c r="CQ364">
        <v>450.3</v>
      </c>
      <c r="CR364">
        <v>445.2</v>
      </c>
      <c r="CS364">
        <v>439.9</v>
      </c>
      <c r="CT364">
        <v>538.6</v>
      </c>
      <c r="CU364">
        <v>477.3</v>
      </c>
      <c r="CV364">
        <v>451.9</v>
      </c>
      <c r="CW364">
        <v>440.2</v>
      </c>
      <c r="CX364">
        <v>433.4</v>
      </c>
      <c r="CY364">
        <v>426.1</v>
      </c>
      <c r="CZ364">
        <v>416.5</v>
      </c>
      <c r="DA364">
        <v>533.6</v>
      </c>
      <c r="DB364">
        <v>471.4</v>
      </c>
      <c r="DC364">
        <v>443.8</v>
      </c>
      <c r="DD364">
        <v>426.8</v>
      </c>
      <c r="DE364">
        <v>414.5</v>
      </c>
      <c r="DF364">
        <v>406.1</v>
      </c>
      <c r="DG364">
        <v>394.5</v>
      </c>
      <c r="DH364">
        <v>567.29999999999995</v>
      </c>
      <c r="DI364">
        <v>486.4</v>
      </c>
      <c r="DJ364">
        <v>446.7</v>
      </c>
      <c r="DK364">
        <v>424.7</v>
      </c>
      <c r="DL364">
        <v>411.2</v>
      </c>
      <c r="DM364">
        <v>397.1</v>
      </c>
      <c r="DN364">
        <v>370.8</v>
      </c>
      <c r="DO364">
        <v>592</v>
      </c>
      <c r="DP364">
        <v>492.9</v>
      </c>
      <c r="DQ364">
        <v>449.3</v>
      </c>
      <c r="DR364">
        <v>424.1</v>
      </c>
      <c r="DS364">
        <v>403</v>
      </c>
      <c r="DT364">
        <v>385.9</v>
      </c>
      <c r="DU364">
        <v>365</v>
      </c>
      <c r="DV364">
        <v>655.5</v>
      </c>
      <c r="DW364">
        <v>530.29999999999995</v>
      </c>
      <c r="DX364">
        <v>468.4</v>
      </c>
      <c r="DY364">
        <v>437.4</v>
      </c>
      <c r="DZ364">
        <v>414</v>
      </c>
      <c r="EA364">
        <v>392.5</v>
      </c>
      <c r="EB364">
        <v>352</v>
      </c>
      <c r="EC364">
        <v>776.1</v>
      </c>
      <c r="ED364">
        <v>615.1</v>
      </c>
      <c r="EE364">
        <v>522.79999999999995</v>
      </c>
      <c r="EF364">
        <v>472</v>
      </c>
      <c r="EG364">
        <v>446.4</v>
      </c>
      <c r="EH364">
        <v>428.6</v>
      </c>
      <c r="EI364">
        <v>396.4</v>
      </c>
      <c r="EJ364">
        <v>896.2</v>
      </c>
      <c r="EK364">
        <v>710.2</v>
      </c>
      <c r="EL364">
        <v>603.70000000000005</v>
      </c>
      <c r="EM364">
        <v>545</v>
      </c>
      <c r="EN364">
        <v>515.20000000000005</v>
      </c>
      <c r="EO364">
        <v>485.6</v>
      </c>
      <c r="EP364">
        <v>435.7</v>
      </c>
      <c r="EQ364">
        <v>0.92330000000000001</v>
      </c>
      <c r="ER364">
        <v>1.1654</v>
      </c>
      <c r="ES364">
        <v>1.2261</v>
      </c>
      <c r="ET364">
        <v>0.67569999999999997</v>
      </c>
      <c r="EU364">
        <v>0.90439999999999998</v>
      </c>
      <c r="EV364">
        <v>1.0235000000000001</v>
      </c>
      <c r="EW364">
        <v>0</v>
      </c>
      <c r="EX364">
        <v>0</v>
      </c>
      <c r="EY364">
        <v>2024</v>
      </c>
      <c r="EZ364">
        <v>1.0129999999999999</v>
      </c>
      <c r="FA364">
        <v>592.29999999999995</v>
      </c>
      <c r="FB364" t="s">
        <v>6928</v>
      </c>
      <c r="FC364">
        <v>9.4730000000000008</v>
      </c>
      <c r="FD364">
        <v>6199</v>
      </c>
      <c r="FE364">
        <v>26.7</v>
      </c>
      <c r="FF364">
        <v>39.200000000000003</v>
      </c>
      <c r="FG364">
        <v>29.6</v>
      </c>
      <c r="FH364">
        <v>0</v>
      </c>
      <c r="FI364">
        <v>109.7</v>
      </c>
      <c r="FJ364">
        <v>693.5</v>
      </c>
      <c r="FK364">
        <v>542.6</v>
      </c>
      <c r="FL364">
        <v>489.4</v>
      </c>
      <c r="FM364">
        <v>888</v>
      </c>
      <c r="FN364">
        <v>663.4</v>
      </c>
      <c r="FO364">
        <v>586.20000000000005</v>
      </c>
      <c r="FP364">
        <v>589.20000000000005</v>
      </c>
      <c r="FQ364">
        <v>553.29999999999995</v>
      </c>
      <c r="FR364">
        <v>1.0183</v>
      </c>
      <c r="FS364">
        <v>1.0844</v>
      </c>
      <c r="FT364">
        <v>536.70000000000005</v>
      </c>
      <c r="FU364">
        <v>449.3</v>
      </c>
      <c r="FV364">
        <v>432.9</v>
      </c>
      <c r="FW364">
        <v>37.1</v>
      </c>
      <c r="FX364">
        <v>139.1</v>
      </c>
      <c r="FY364">
        <v>659.8</v>
      </c>
      <c r="FZ364">
        <v>478.6</v>
      </c>
      <c r="GA364">
        <v>464.5</v>
      </c>
      <c r="GB364">
        <v>440.2</v>
      </c>
      <c r="GC364">
        <v>416.1</v>
      </c>
      <c r="GD364">
        <v>391.1</v>
      </c>
      <c r="GE364">
        <v>361.5</v>
      </c>
      <c r="GF364">
        <v>304.5</v>
      </c>
      <c r="GG364">
        <v>358.2</v>
      </c>
      <c r="GH364">
        <v>413.6</v>
      </c>
    </row>
    <row r="365" spans="1:190" x14ac:dyDescent="0.25">
      <c r="A365" t="s">
        <v>5540</v>
      </c>
      <c r="B365" t="s">
        <v>7207</v>
      </c>
      <c r="C365" t="s">
        <v>5898</v>
      </c>
      <c r="D365" t="s">
        <v>5899</v>
      </c>
      <c r="E365" t="s">
        <v>7288</v>
      </c>
      <c r="F365" t="s">
        <v>5900</v>
      </c>
      <c r="G365" t="s">
        <v>5901</v>
      </c>
      <c r="H365">
        <v>2019</v>
      </c>
      <c r="I365" t="s">
        <v>5540</v>
      </c>
      <c r="J365" t="s">
        <v>5540</v>
      </c>
      <c r="K365" t="s">
        <v>924</v>
      </c>
      <c r="L365" t="s">
        <v>2137</v>
      </c>
      <c r="M365" t="s">
        <v>1781</v>
      </c>
      <c r="N365">
        <v>640</v>
      </c>
      <c r="O365" s="96">
        <v>45395.556979166664</v>
      </c>
      <c r="P365">
        <v>13.49</v>
      </c>
      <c r="Q365">
        <v>12.696999999999999</v>
      </c>
      <c r="R365">
        <v>2.3620000000000001</v>
      </c>
      <c r="S365">
        <v>4.2699999999999996</v>
      </c>
      <c r="T365">
        <v>12036</v>
      </c>
      <c r="U365">
        <v>0</v>
      </c>
      <c r="V365">
        <v>0.23</v>
      </c>
      <c r="W365">
        <v>568.6</v>
      </c>
      <c r="X365">
        <v>0.95420000000000005</v>
      </c>
      <c r="Y365">
        <v>628.79999999999995</v>
      </c>
      <c r="Z365">
        <v>1.1842999999999999</v>
      </c>
      <c r="AA365">
        <v>506.6</v>
      </c>
      <c r="AB365">
        <v>929.2</v>
      </c>
      <c r="AC365">
        <v>750.3</v>
      </c>
      <c r="AD365">
        <v>656</v>
      </c>
      <c r="AE365">
        <v>603</v>
      </c>
      <c r="AF365">
        <v>571.1</v>
      </c>
      <c r="AG365">
        <v>548.79999999999995</v>
      </c>
      <c r="AH365">
        <v>522.4</v>
      </c>
      <c r="AI365">
        <v>0</v>
      </c>
      <c r="AJ365">
        <v>0</v>
      </c>
      <c r="AK365">
        <v>0</v>
      </c>
      <c r="AL365">
        <v>0</v>
      </c>
      <c r="AM365">
        <v>0</v>
      </c>
      <c r="AN365">
        <v>0</v>
      </c>
      <c r="AO365">
        <v>0</v>
      </c>
      <c r="AP365">
        <v>714.8</v>
      </c>
      <c r="AQ365">
        <v>587</v>
      </c>
      <c r="AR365">
        <v>522.9</v>
      </c>
      <c r="AS365">
        <v>488.9</v>
      </c>
      <c r="AT365">
        <v>468.7</v>
      </c>
      <c r="AU365">
        <v>454.5</v>
      </c>
      <c r="AV365">
        <v>435.2</v>
      </c>
      <c r="AW365">
        <v>0</v>
      </c>
      <c r="AX365">
        <v>0</v>
      </c>
      <c r="AY365">
        <v>0</v>
      </c>
      <c r="AZ365">
        <v>0</v>
      </c>
      <c r="BA365">
        <v>0</v>
      </c>
      <c r="BB365">
        <v>0</v>
      </c>
      <c r="BC365">
        <v>0</v>
      </c>
      <c r="BD365">
        <v>924.8</v>
      </c>
      <c r="BE365">
        <v>704.8</v>
      </c>
      <c r="BF365">
        <v>590.20000000000005</v>
      </c>
      <c r="BG365">
        <v>523.20000000000005</v>
      </c>
      <c r="BH365">
        <v>486.6</v>
      </c>
      <c r="BI365">
        <v>457.9</v>
      </c>
      <c r="BJ365">
        <v>414.3</v>
      </c>
      <c r="BK365">
        <v>44.4</v>
      </c>
      <c r="BL365">
        <v>42</v>
      </c>
      <c r="BM365">
        <v>41</v>
      </c>
      <c r="BN365">
        <v>40.799999999999997</v>
      </c>
      <c r="BO365">
        <v>40.4</v>
      </c>
      <c r="BP365">
        <v>40.299999999999997</v>
      </c>
      <c r="BQ365">
        <v>40.299999999999997</v>
      </c>
      <c r="BR365">
        <v>142.4</v>
      </c>
      <c r="BS365">
        <v>146</v>
      </c>
      <c r="BT365">
        <v>148.5</v>
      </c>
      <c r="BU365">
        <v>154.1</v>
      </c>
      <c r="BV365">
        <v>160.80000000000001</v>
      </c>
      <c r="BW365">
        <v>172.7</v>
      </c>
      <c r="BX365">
        <v>177.2</v>
      </c>
      <c r="BY365">
        <v>973</v>
      </c>
      <c r="BZ365">
        <v>798</v>
      </c>
      <c r="CA365">
        <v>716.1</v>
      </c>
      <c r="CB365">
        <v>678.1</v>
      </c>
      <c r="CC365">
        <v>660.1</v>
      </c>
      <c r="CD365">
        <v>650</v>
      </c>
      <c r="CE365">
        <v>641.70000000000005</v>
      </c>
      <c r="CF365">
        <v>631.79999999999995</v>
      </c>
      <c r="CG365">
        <v>532</v>
      </c>
      <c r="CH365">
        <v>483.3</v>
      </c>
      <c r="CI365">
        <v>461.1</v>
      </c>
      <c r="CJ365">
        <v>451.7</v>
      </c>
      <c r="CK365">
        <v>446.2</v>
      </c>
      <c r="CL365">
        <v>440.7</v>
      </c>
      <c r="CM365">
        <v>596.6</v>
      </c>
      <c r="CN365">
        <v>508.4</v>
      </c>
      <c r="CO365">
        <v>465.3</v>
      </c>
      <c r="CP365">
        <v>445.3</v>
      </c>
      <c r="CQ365">
        <v>436</v>
      </c>
      <c r="CR365">
        <v>431.1</v>
      </c>
      <c r="CS365">
        <v>425.4</v>
      </c>
      <c r="CT365">
        <v>572.9</v>
      </c>
      <c r="CU365">
        <v>491.8</v>
      </c>
      <c r="CV365">
        <v>452.5</v>
      </c>
      <c r="CW365">
        <v>432.5</v>
      </c>
      <c r="CX365">
        <v>420.6</v>
      </c>
      <c r="CY365">
        <v>413.2</v>
      </c>
      <c r="CZ365">
        <v>404.3</v>
      </c>
      <c r="DA365">
        <v>583.1</v>
      </c>
      <c r="DB365">
        <v>490.7</v>
      </c>
      <c r="DC365">
        <v>450.9</v>
      </c>
      <c r="DD365">
        <v>430.1</v>
      </c>
      <c r="DE365">
        <v>415.1</v>
      </c>
      <c r="DF365">
        <v>403.3</v>
      </c>
      <c r="DG365">
        <v>386.5</v>
      </c>
      <c r="DH365">
        <v>570.4</v>
      </c>
      <c r="DI365">
        <v>475.5</v>
      </c>
      <c r="DJ365">
        <v>434.3</v>
      </c>
      <c r="DK365">
        <v>413</v>
      </c>
      <c r="DL365">
        <v>400.3</v>
      </c>
      <c r="DM365">
        <v>390.3</v>
      </c>
      <c r="DN365">
        <v>374.1</v>
      </c>
      <c r="DO365">
        <v>583.6</v>
      </c>
      <c r="DP365">
        <v>482.6</v>
      </c>
      <c r="DQ365">
        <v>436.9</v>
      </c>
      <c r="DR365">
        <v>412.3</v>
      </c>
      <c r="DS365">
        <v>392.9</v>
      </c>
      <c r="DT365">
        <v>376.7</v>
      </c>
      <c r="DU365">
        <v>357.1</v>
      </c>
      <c r="DV365">
        <v>647</v>
      </c>
      <c r="DW365">
        <v>522.70000000000005</v>
      </c>
      <c r="DX365">
        <v>457.6</v>
      </c>
      <c r="DY365">
        <v>425</v>
      </c>
      <c r="DZ365">
        <v>402.5</v>
      </c>
      <c r="EA365">
        <v>382.4</v>
      </c>
      <c r="EB365">
        <v>345.3</v>
      </c>
      <c r="EC365">
        <v>766.7</v>
      </c>
      <c r="ED365">
        <v>608.5</v>
      </c>
      <c r="EE365">
        <v>516.1</v>
      </c>
      <c r="EF365">
        <v>459.8</v>
      </c>
      <c r="EG365">
        <v>428.7</v>
      </c>
      <c r="EH365">
        <v>407.1</v>
      </c>
      <c r="EI365">
        <v>368.8</v>
      </c>
      <c r="EJ365">
        <v>885.3</v>
      </c>
      <c r="EK365">
        <v>702.7</v>
      </c>
      <c r="EL365">
        <v>595.9</v>
      </c>
      <c r="EM365">
        <v>527.79999999999995</v>
      </c>
      <c r="EN365">
        <v>482.2</v>
      </c>
      <c r="EO365">
        <v>447.6</v>
      </c>
      <c r="EP365">
        <v>403.2</v>
      </c>
      <c r="EQ365">
        <v>0.92179999999999995</v>
      </c>
      <c r="ER365">
        <v>1.1919999999999999</v>
      </c>
      <c r="ES365">
        <v>1.2403999999999999</v>
      </c>
      <c r="ET365">
        <v>0.66339999999999999</v>
      </c>
      <c r="EU365">
        <v>0.90669999999999995</v>
      </c>
      <c r="EV365">
        <v>1.0466</v>
      </c>
      <c r="EW365">
        <v>0</v>
      </c>
      <c r="EX365">
        <v>0</v>
      </c>
      <c r="EY365">
        <v>2024</v>
      </c>
      <c r="EZ365">
        <v>1.0128999999999999</v>
      </c>
      <c r="FA365">
        <v>592.29999999999995</v>
      </c>
      <c r="FB365" t="s">
        <v>6550</v>
      </c>
      <c r="FC365">
        <v>9.65</v>
      </c>
      <c r="FD365">
        <v>7874</v>
      </c>
      <c r="FE365">
        <v>29.7</v>
      </c>
      <c r="FF365">
        <v>43.1</v>
      </c>
      <c r="FG365">
        <v>32.700000000000003</v>
      </c>
      <c r="FH365">
        <v>114.1</v>
      </c>
      <c r="FI365">
        <v>0</v>
      </c>
      <c r="FJ365">
        <v>702.8</v>
      </c>
      <c r="FK365">
        <v>541.29999999999995</v>
      </c>
      <c r="FL365">
        <v>483.7</v>
      </c>
      <c r="FM365">
        <v>904.4</v>
      </c>
      <c r="FN365">
        <v>661.7</v>
      </c>
      <c r="FO365">
        <v>573.29999999999995</v>
      </c>
      <c r="FP365">
        <v>590.9</v>
      </c>
      <c r="FQ365">
        <v>551</v>
      </c>
      <c r="FR365">
        <v>1.0154000000000001</v>
      </c>
      <c r="FS365">
        <v>1.089</v>
      </c>
      <c r="FT365">
        <v>535.1</v>
      </c>
      <c r="FU365">
        <v>451.1</v>
      </c>
      <c r="FV365">
        <v>433</v>
      </c>
      <c r="FW365">
        <v>39</v>
      </c>
      <c r="FX365">
        <v>177.2</v>
      </c>
      <c r="FY365">
        <v>666.9</v>
      </c>
      <c r="FZ365">
        <v>472.5</v>
      </c>
      <c r="GA365">
        <v>457.8</v>
      </c>
      <c r="GB365">
        <v>432.4</v>
      </c>
      <c r="GC365">
        <v>409.3</v>
      </c>
      <c r="GD365">
        <v>394.8</v>
      </c>
      <c r="GE365">
        <v>372.6</v>
      </c>
      <c r="GF365">
        <v>335.4</v>
      </c>
      <c r="GG365">
        <v>365</v>
      </c>
      <c r="GH365">
        <v>403.3</v>
      </c>
    </row>
    <row r="366" spans="1:190" x14ac:dyDescent="0.25">
      <c r="A366" t="s">
        <v>5540</v>
      </c>
      <c r="B366" t="s">
        <v>6865</v>
      </c>
      <c r="C366" t="s">
        <v>1295</v>
      </c>
      <c r="D366" t="s">
        <v>1296</v>
      </c>
      <c r="E366" t="s">
        <v>1186</v>
      </c>
      <c r="F366" t="s">
        <v>963</v>
      </c>
      <c r="G366" t="s">
        <v>7233</v>
      </c>
      <c r="H366">
        <v>1994</v>
      </c>
      <c r="I366" t="s">
        <v>5540</v>
      </c>
      <c r="J366" t="s">
        <v>5540</v>
      </c>
      <c r="K366" t="s">
        <v>924</v>
      </c>
      <c r="L366" t="s">
        <v>1698</v>
      </c>
      <c r="M366" t="s">
        <v>1781</v>
      </c>
      <c r="N366">
        <v>500</v>
      </c>
      <c r="O366" s="96">
        <v>45382.871944444443</v>
      </c>
      <c r="P366">
        <v>10.06</v>
      </c>
      <c r="Q366">
        <v>9.1959999999999997</v>
      </c>
      <c r="R366">
        <v>1.853</v>
      </c>
      <c r="S366">
        <v>3.28</v>
      </c>
      <c r="T366">
        <v>5024</v>
      </c>
      <c r="U366">
        <v>0</v>
      </c>
      <c r="V366">
        <v>0.3</v>
      </c>
      <c r="W366">
        <v>663.1</v>
      </c>
      <c r="X366">
        <v>0.82820000000000005</v>
      </c>
      <c r="Y366">
        <v>724.5</v>
      </c>
      <c r="Z366">
        <v>1.0183</v>
      </c>
      <c r="AA366">
        <v>589.20000000000005</v>
      </c>
      <c r="AB366">
        <v>1097.3</v>
      </c>
      <c r="AC366">
        <v>879.4</v>
      </c>
      <c r="AD366">
        <v>759.9</v>
      </c>
      <c r="AE366">
        <v>690.6</v>
      </c>
      <c r="AF366">
        <v>650.5</v>
      </c>
      <c r="AG366">
        <v>625</v>
      </c>
      <c r="AH366">
        <v>598</v>
      </c>
      <c r="AI366">
        <v>0</v>
      </c>
      <c r="AJ366">
        <v>0</v>
      </c>
      <c r="AK366">
        <v>0</v>
      </c>
      <c r="AL366">
        <v>0</v>
      </c>
      <c r="AM366">
        <v>0</v>
      </c>
      <c r="AN366">
        <v>0</v>
      </c>
      <c r="AO366">
        <v>0</v>
      </c>
      <c r="AP366">
        <v>842.7</v>
      </c>
      <c r="AQ366">
        <v>689.3</v>
      </c>
      <c r="AR366">
        <v>609.70000000000005</v>
      </c>
      <c r="AS366">
        <v>566.5</v>
      </c>
      <c r="AT366">
        <v>542.4</v>
      </c>
      <c r="AU366">
        <v>525.70000000000005</v>
      </c>
      <c r="AV366">
        <v>504.2</v>
      </c>
      <c r="AW366">
        <v>0</v>
      </c>
      <c r="AX366">
        <v>0</v>
      </c>
      <c r="AY366">
        <v>0</v>
      </c>
      <c r="AZ366">
        <v>0</v>
      </c>
      <c r="BA366">
        <v>0</v>
      </c>
      <c r="BB366">
        <v>0</v>
      </c>
      <c r="BC366">
        <v>0</v>
      </c>
      <c r="BD366">
        <v>1095.3</v>
      </c>
      <c r="BE366">
        <v>826.9</v>
      </c>
      <c r="BF366">
        <v>685.7</v>
      </c>
      <c r="BG366">
        <v>604.4</v>
      </c>
      <c r="BH366">
        <v>563</v>
      </c>
      <c r="BI366">
        <v>531.20000000000005</v>
      </c>
      <c r="BJ366">
        <v>481.6</v>
      </c>
      <c r="BK366">
        <v>43.6</v>
      </c>
      <c r="BL366">
        <v>41.2</v>
      </c>
      <c r="BM366">
        <v>39.9</v>
      </c>
      <c r="BN366">
        <v>39</v>
      </c>
      <c r="BO366">
        <v>38.5</v>
      </c>
      <c r="BP366">
        <v>38.299999999999997</v>
      </c>
      <c r="BQ366">
        <v>38.4</v>
      </c>
      <c r="BR366">
        <v>144.6</v>
      </c>
      <c r="BS366">
        <v>149.6</v>
      </c>
      <c r="BT366">
        <v>153.19999999999999</v>
      </c>
      <c r="BU366">
        <v>158.5</v>
      </c>
      <c r="BV366">
        <v>171.8</v>
      </c>
      <c r="BW366">
        <v>178.1</v>
      </c>
      <c r="BX366">
        <v>179</v>
      </c>
      <c r="BY366">
        <v>1117.2</v>
      </c>
      <c r="BZ366">
        <v>917.5</v>
      </c>
      <c r="CA366">
        <v>812</v>
      </c>
      <c r="CB366">
        <v>759.6</v>
      </c>
      <c r="CC366">
        <v>739.6</v>
      </c>
      <c r="CD366">
        <v>729.1</v>
      </c>
      <c r="CE366">
        <v>723.1</v>
      </c>
      <c r="CF366">
        <v>731.6</v>
      </c>
      <c r="CG366">
        <v>618.20000000000005</v>
      </c>
      <c r="CH366">
        <v>559.6</v>
      </c>
      <c r="CI366">
        <v>532.29999999999995</v>
      </c>
      <c r="CJ366">
        <v>520.9</v>
      </c>
      <c r="CK366">
        <v>515.4</v>
      </c>
      <c r="CL366">
        <v>510</v>
      </c>
      <c r="CM366">
        <v>694.1</v>
      </c>
      <c r="CN366">
        <v>592.79999999999995</v>
      </c>
      <c r="CO366">
        <v>543</v>
      </c>
      <c r="CP366">
        <v>518.4</v>
      </c>
      <c r="CQ366">
        <v>506.5</v>
      </c>
      <c r="CR366">
        <v>500.8</v>
      </c>
      <c r="CS366">
        <v>494.4</v>
      </c>
      <c r="CT366">
        <v>671.8</v>
      </c>
      <c r="CU366">
        <v>575.79999999999995</v>
      </c>
      <c r="CV366">
        <v>530.70000000000005</v>
      </c>
      <c r="CW366">
        <v>506.8</v>
      </c>
      <c r="CX366">
        <v>491.5</v>
      </c>
      <c r="CY366">
        <v>481.3</v>
      </c>
      <c r="CZ366">
        <v>470.6</v>
      </c>
      <c r="DA366">
        <v>676.5</v>
      </c>
      <c r="DB366">
        <v>568.29999999999995</v>
      </c>
      <c r="DC366">
        <v>519.9</v>
      </c>
      <c r="DD366">
        <v>498</v>
      </c>
      <c r="DE366">
        <v>487.6</v>
      </c>
      <c r="DF366">
        <v>472.5</v>
      </c>
      <c r="DG366">
        <v>451.6</v>
      </c>
      <c r="DH366">
        <v>675.6</v>
      </c>
      <c r="DI366">
        <v>562.20000000000005</v>
      </c>
      <c r="DJ366">
        <v>513</v>
      </c>
      <c r="DK366">
        <v>486.1</v>
      </c>
      <c r="DL366">
        <v>465.1</v>
      </c>
      <c r="DM366">
        <v>449</v>
      </c>
      <c r="DN366">
        <v>431.4</v>
      </c>
      <c r="DO366">
        <v>700.8</v>
      </c>
      <c r="DP366">
        <v>577.5</v>
      </c>
      <c r="DQ366">
        <v>520.4</v>
      </c>
      <c r="DR366">
        <v>490.7</v>
      </c>
      <c r="DS366">
        <v>467.7</v>
      </c>
      <c r="DT366">
        <v>447.6</v>
      </c>
      <c r="DU366">
        <v>415.2</v>
      </c>
      <c r="DV366">
        <v>785.7</v>
      </c>
      <c r="DW366">
        <v>634.6</v>
      </c>
      <c r="DX366">
        <v>552.70000000000005</v>
      </c>
      <c r="DY366">
        <v>511</v>
      </c>
      <c r="DZ366">
        <v>484.5</v>
      </c>
      <c r="EA366">
        <v>461.3</v>
      </c>
      <c r="EB366">
        <v>420.3</v>
      </c>
      <c r="EC366">
        <v>932.9</v>
      </c>
      <c r="ED366">
        <v>728.6</v>
      </c>
      <c r="EE366">
        <v>614.9</v>
      </c>
      <c r="EF366">
        <v>547.29999999999995</v>
      </c>
      <c r="EG366">
        <v>510</v>
      </c>
      <c r="EH366">
        <v>485</v>
      </c>
      <c r="EI366">
        <v>442.6</v>
      </c>
      <c r="EJ366">
        <v>1077.3</v>
      </c>
      <c r="EK366">
        <v>841.3</v>
      </c>
      <c r="EL366">
        <v>707.9</v>
      </c>
      <c r="EM366">
        <v>621.6</v>
      </c>
      <c r="EN366">
        <v>561.4</v>
      </c>
      <c r="EO366">
        <v>520.9</v>
      </c>
      <c r="EP366">
        <v>473</v>
      </c>
      <c r="EQ366">
        <v>0.7833</v>
      </c>
      <c r="ER366">
        <v>1.0255000000000001</v>
      </c>
      <c r="ES366">
        <v>1.3239000000000001</v>
      </c>
      <c r="ET366">
        <v>0.7298</v>
      </c>
      <c r="EU366">
        <v>0.97719999999999996</v>
      </c>
      <c r="EV366">
        <v>1.1007</v>
      </c>
      <c r="EW366">
        <v>0</v>
      </c>
      <c r="EX366">
        <v>0</v>
      </c>
      <c r="EY366">
        <v>2024</v>
      </c>
      <c r="EZ366">
        <v>1.0923</v>
      </c>
      <c r="FA366">
        <v>549.29999999999995</v>
      </c>
      <c r="FB366" t="s">
        <v>6689</v>
      </c>
      <c r="FC366">
        <v>10.722</v>
      </c>
      <c r="FD366">
        <v>7825</v>
      </c>
      <c r="FE366">
        <v>30.7</v>
      </c>
      <c r="FF366">
        <v>50.7</v>
      </c>
      <c r="FG366">
        <v>35.1</v>
      </c>
      <c r="FH366">
        <v>0</v>
      </c>
      <c r="FI366">
        <v>167.8</v>
      </c>
      <c r="FJ366">
        <v>640.9</v>
      </c>
      <c r="FK366">
        <v>503.1</v>
      </c>
      <c r="FL366">
        <v>453.2</v>
      </c>
      <c r="FM366">
        <v>822.1</v>
      </c>
      <c r="FN366">
        <v>614</v>
      </c>
      <c r="FO366">
        <v>545.1</v>
      </c>
      <c r="FP366">
        <v>546.9</v>
      </c>
      <c r="FQ366">
        <v>510.4</v>
      </c>
      <c r="FR366">
        <v>1.0971</v>
      </c>
      <c r="FS366">
        <v>1.1756</v>
      </c>
      <c r="FT366">
        <v>477.7</v>
      </c>
      <c r="FU366">
        <v>407.6</v>
      </c>
      <c r="FV366">
        <v>390.1</v>
      </c>
      <c r="FW366">
        <v>36.5</v>
      </c>
      <c r="FX366">
        <v>142.6</v>
      </c>
      <c r="FY366">
        <v>611.20000000000005</v>
      </c>
      <c r="FZ366">
        <v>445</v>
      </c>
      <c r="GA366">
        <v>431.4</v>
      </c>
      <c r="GB366">
        <v>407.6</v>
      </c>
      <c r="GC366">
        <v>384.3</v>
      </c>
      <c r="GD366">
        <v>360.6</v>
      </c>
      <c r="GE366">
        <v>320.39999999999998</v>
      </c>
      <c r="GF366">
        <v>288.7</v>
      </c>
      <c r="GG366">
        <v>298</v>
      </c>
      <c r="GH366">
        <v>344.1</v>
      </c>
    </row>
    <row r="367" spans="1:190" x14ac:dyDescent="0.25">
      <c r="A367" t="s">
        <v>5690</v>
      </c>
      <c r="B367" t="s">
        <v>6800</v>
      </c>
      <c r="C367" t="s">
        <v>3430</v>
      </c>
      <c r="D367" t="s">
        <v>112</v>
      </c>
      <c r="E367" t="s">
        <v>113</v>
      </c>
      <c r="F367" t="s">
        <v>590</v>
      </c>
      <c r="G367" t="s">
        <v>591</v>
      </c>
      <c r="H367">
        <v>2005</v>
      </c>
      <c r="I367" t="s">
        <v>5540</v>
      </c>
      <c r="J367" t="s">
        <v>5540</v>
      </c>
      <c r="K367" t="s">
        <v>924</v>
      </c>
      <c r="L367" t="s">
        <v>1698</v>
      </c>
      <c r="M367" t="s">
        <v>1782</v>
      </c>
      <c r="N367">
        <v>560</v>
      </c>
      <c r="O367" s="96">
        <v>45394.322291666664</v>
      </c>
      <c r="P367">
        <v>10.6</v>
      </c>
      <c r="Q367">
        <v>9.6910000000000007</v>
      </c>
      <c r="R367">
        <v>2.2080000000000002</v>
      </c>
      <c r="S367">
        <v>3.25</v>
      </c>
      <c r="T367">
        <v>5335</v>
      </c>
      <c r="U367">
        <v>0</v>
      </c>
      <c r="V367">
        <v>0</v>
      </c>
      <c r="W367">
        <v>616.79999999999995</v>
      </c>
      <c r="X367">
        <v>0.89349999999999996</v>
      </c>
      <c r="Y367">
        <v>671.5</v>
      </c>
      <c r="Z367">
        <v>1.0896999999999999</v>
      </c>
      <c r="AA367">
        <v>550.6</v>
      </c>
      <c r="AB367">
        <v>996.8</v>
      </c>
      <c r="AC367">
        <v>805.1</v>
      </c>
      <c r="AD367">
        <v>699.8</v>
      </c>
      <c r="AE367">
        <v>642.29999999999995</v>
      </c>
      <c r="AF367">
        <v>608.9</v>
      </c>
      <c r="AG367">
        <v>587</v>
      </c>
      <c r="AH367">
        <v>560.6</v>
      </c>
      <c r="AI367">
        <v>0</v>
      </c>
      <c r="AJ367">
        <v>0</v>
      </c>
      <c r="AK367">
        <v>0</v>
      </c>
      <c r="AL367">
        <v>0</v>
      </c>
      <c r="AM367">
        <v>0</v>
      </c>
      <c r="AN367">
        <v>0</v>
      </c>
      <c r="AO367">
        <v>0</v>
      </c>
      <c r="AP367">
        <v>769.9</v>
      </c>
      <c r="AQ367">
        <v>635.1</v>
      </c>
      <c r="AR367">
        <v>567.6</v>
      </c>
      <c r="AS367">
        <v>532</v>
      </c>
      <c r="AT367">
        <v>511.1</v>
      </c>
      <c r="AU367">
        <v>495.7</v>
      </c>
      <c r="AV367">
        <v>473.6</v>
      </c>
      <c r="AW367">
        <v>0</v>
      </c>
      <c r="AX367">
        <v>0</v>
      </c>
      <c r="AY367">
        <v>0</v>
      </c>
      <c r="AZ367">
        <v>0</v>
      </c>
      <c r="BA367">
        <v>0</v>
      </c>
      <c r="BB367">
        <v>0</v>
      </c>
      <c r="BC367">
        <v>0</v>
      </c>
      <c r="BD367">
        <v>996</v>
      </c>
      <c r="BE367">
        <v>758.8</v>
      </c>
      <c r="BF367">
        <v>634.79999999999995</v>
      </c>
      <c r="BG367">
        <v>566</v>
      </c>
      <c r="BH367">
        <v>530.1</v>
      </c>
      <c r="BI367">
        <v>500.9</v>
      </c>
      <c r="BJ367">
        <v>453.2</v>
      </c>
      <c r="BK367">
        <v>42.7</v>
      </c>
      <c r="BL367">
        <v>40.5</v>
      </c>
      <c r="BM367">
        <v>38.9</v>
      </c>
      <c r="BN367">
        <v>37.6</v>
      </c>
      <c r="BO367">
        <v>37.1</v>
      </c>
      <c r="BP367">
        <v>37.200000000000003</v>
      </c>
      <c r="BQ367">
        <v>37.299999999999997</v>
      </c>
      <c r="BR367">
        <v>143.30000000000001</v>
      </c>
      <c r="BS367">
        <v>148.30000000000001</v>
      </c>
      <c r="BT367">
        <v>151.80000000000001</v>
      </c>
      <c r="BU367">
        <v>158.1</v>
      </c>
      <c r="BV367">
        <v>170.9</v>
      </c>
      <c r="BW367">
        <v>177.7</v>
      </c>
      <c r="BX367">
        <v>178.1</v>
      </c>
      <c r="BY367">
        <v>1004.6</v>
      </c>
      <c r="BZ367">
        <v>830.7</v>
      </c>
      <c r="CA367">
        <v>741.1</v>
      </c>
      <c r="CB367">
        <v>702.1</v>
      </c>
      <c r="CC367">
        <v>686.7</v>
      </c>
      <c r="CD367">
        <v>678.3</v>
      </c>
      <c r="CE367">
        <v>671.7</v>
      </c>
      <c r="CF367">
        <v>666.2</v>
      </c>
      <c r="CG367">
        <v>567.20000000000005</v>
      </c>
      <c r="CH367">
        <v>521.5</v>
      </c>
      <c r="CI367">
        <v>502.3</v>
      </c>
      <c r="CJ367">
        <v>494.3</v>
      </c>
      <c r="CK367">
        <v>489.7</v>
      </c>
      <c r="CL367">
        <v>484.9</v>
      </c>
      <c r="CM367">
        <v>636.1</v>
      </c>
      <c r="CN367">
        <v>548.79999999999995</v>
      </c>
      <c r="CO367">
        <v>510</v>
      </c>
      <c r="CP367">
        <v>491.4</v>
      </c>
      <c r="CQ367">
        <v>482.1</v>
      </c>
      <c r="CR367">
        <v>477.1</v>
      </c>
      <c r="CS367">
        <v>471.2</v>
      </c>
      <c r="CT367">
        <v>617.79999999999995</v>
      </c>
      <c r="CU367">
        <v>537.5</v>
      </c>
      <c r="CV367">
        <v>502.2</v>
      </c>
      <c r="CW367">
        <v>481.9</v>
      </c>
      <c r="CX367">
        <v>468.1</v>
      </c>
      <c r="CY367">
        <v>458.8</v>
      </c>
      <c r="CZ367">
        <v>448.7</v>
      </c>
      <c r="DA367">
        <v>628.9</v>
      </c>
      <c r="DB367">
        <v>533</v>
      </c>
      <c r="DC367">
        <v>493.8</v>
      </c>
      <c r="DD367">
        <v>475.1</v>
      </c>
      <c r="DE367">
        <v>464.1</v>
      </c>
      <c r="DF367">
        <v>449.4</v>
      </c>
      <c r="DG367">
        <v>429.5</v>
      </c>
      <c r="DH367">
        <v>627.4</v>
      </c>
      <c r="DI367">
        <v>527.29999999999995</v>
      </c>
      <c r="DJ367">
        <v>486.8</v>
      </c>
      <c r="DK367">
        <v>461.6</v>
      </c>
      <c r="DL367">
        <v>440.6</v>
      </c>
      <c r="DM367">
        <v>425.3</v>
      </c>
      <c r="DN367">
        <v>405.8</v>
      </c>
      <c r="DO367">
        <v>645.9</v>
      </c>
      <c r="DP367">
        <v>537.70000000000005</v>
      </c>
      <c r="DQ367">
        <v>491.9</v>
      </c>
      <c r="DR367">
        <v>464.6</v>
      </c>
      <c r="DS367">
        <v>441.6</v>
      </c>
      <c r="DT367">
        <v>420.2</v>
      </c>
      <c r="DU367">
        <v>383.5</v>
      </c>
      <c r="DV367">
        <v>718</v>
      </c>
      <c r="DW367">
        <v>582.70000000000005</v>
      </c>
      <c r="DX367">
        <v>516</v>
      </c>
      <c r="DY367">
        <v>482.6</v>
      </c>
      <c r="DZ367">
        <v>457.2</v>
      </c>
      <c r="EA367">
        <v>433.8</v>
      </c>
      <c r="EB367">
        <v>388.2</v>
      </c>
      <c r="EC367">
        <v>856.5</v>
      </c>
      <c r="ED367">
        <v>675</v>
      </c>
      <c r="EE367">
        <v>571.1</v>
      </c>
      <c r="EF367">
        <v>513.70000000000005</v>
      </c>
      <c r="EG367">
        <v>482.8</v>
      </c>
      <c r="EH367">
        <v>458.9</v>
      </c>
      <c r="EI367">
        <v>415.2</v>
      </c>
      <c r="EJ367">
        <v>989</v>
      </c>
      <c r="EK367">
        <v>779.4</v>
      </c>
      <c r="EL367">
        <v>658.5</v>
      </c>
      <c r="EM367">
        <v>582.5</v>
      </c>
      <c r="EN367">
        <v>531.1</v>
      </c>
      <c r="EO367">
        <v>495.6</v>
      </c>
      <c r="EP367">
        <v>449.5</v>
      </c>
      <c r="EQ367">
        <v>0.85409999999999997</v>
      </c>
      <c r="ER367">
        <v>1.0965</v>
      </c>
      <c r="ES367">
        <v>1.2363999999999999</v>
      </c>
      <c r="ET367">
        <v>0.65390000000000004</v>
      </c>
      <c r="EU367">
        <v>0.88390000000000002</v>
      </c>
      <c r="EV367">
        <v>1.0154000000000001</v>
      </c>
      <c r="EW367">
        <v>0</v>
      </c>
      <c r="EX367">
        <v>0</v>
      </c>
      <c r="EY367">
        <v>2024</v>
      </c>
      <c r="EZ367">
        <v>1.0049999999999999</v>
      </c>
      <c r="FA367">
        <v>597</v>
      </c>
      <c r="FB367" t="s">
        <v>6146</v>
      </c>
      <c r="FC367">
        <v>9.7319999999999993</v>
      </c>
      <c r="FD367">
        <v>8591</v>
      </c>
      <c r="FE367">
        <v>32.4</v>
      </c>
      <c r="FF367">
        <v>42.4</v>
      </c>
      <c r="FG367">
        <v>34</v>
      </c>
      <c r="FH367">
        <v>0</v>
      </c>
      <c r="FI367">
        <v>106.6</v>
      </c>
      <c r="FJ367">
        <v>701.4</v>
      </c>
      <c r="FK367">
        <v>542.79999999999995</v>
      </c>
      <c r="FL367">
        <v>485.3</v>
      </c>
      <c r="FM367">
        <v>917.6</v>
      </c>
      <c r="FN367">
        <v>678.8</v>
      </c>
      <c r="FO367">
        <v>590.9</v>
      </c>
      <c r="FP367">
        <v>590.1</v>
      </c>
      <c r="FQ367">
        <v>556.29999999999995</v>
      </c>
      <c r="FR367">
        <v>1.0167999999999999</v>
      </c>
      <c r="FS367">
        <v>1.0785</v>
      </c>
      <c r="FT367">
        <v>552</v>
      </c>
      <c r="FU367">
        <v>455</v>
      </c>
      <c r="FV367">
        <v>433.3</v>
      </c>
      <c r="FW367">
        <v>39.4</v>
      </c>
      <c r="FX367">
        <v>176.3</v>
      </c>
      <c r="FY367">
        <v>674.7</v>
      </c>
      <c r="FZ367">
        <v>469.5</v>
      </c>
      <c r="GA367">
        <v>453.9</v>
      </c>
      <c r="GB367">
        <v>426.8</v>
      </c>
      <c r="GC367">
        <v>403</v>
      </c>
      <c r="GD367">
        <v>372.5</v>
      </c>
      <c r="GE367">
        <v>356.1</v>
      </c>
      <c r="GF367">
        <v>342</v>
      </c>
      <c r="GG367">
        <v>397.4</v>
      </c>
      <c r="GH367">
        <v>429.4</v>
      </c>
    </row>
    <row r="368" spans="1:190" x14ac:dyDescent="0.25">
      <c r="A368" t="s">
        <v>5540</v>
      </c>
      <c r="B368" t="s">
        <v>5866</v>
      </c>
      <c r="C368" t="s">
        <v>6443</v>
      </c>
      <c r="D368" t="s">
        <v>6444</v>
      </c>
      <c r="E368" t="s">
        <v>589</v>
      </c>
      <c r="F368" t="s">
        <v>620</v>
      </c>
      <c r="G368" t="s">
        <v>591</v>
      </c>
      <c r="H368">
        <v>2005</v>
      </c>
      <c r="I368" t="s">
        <v>5540</v>
      </c>
      <c r="J368" t="s">
        <v>5540</v>
      </c>
      <c r="K368" t="s">
        <v>924</v>
      </c>
      <c r="L368" t="s">
        <v>1698</v>
      </c>
      <c r="M368" t="s">
        <v>1781</v>
      </c>
      <c r="N368">
        <v>500</v>
      </c>
      <c r="O368" s="96">
        <v>45382.878391203703</v>
      </c>
      <c r="P368">
        <v>10.6</v>
      </c>
      <c r="Q368">
        <v>9.4960000000000004</v>
      </c>
      <c r="R368">
        <v>2.2730000000000001</v>
      </c>
      <c r="S368">
        <v>3.25</v>
      </c>
      <c r="T368">
        <v>4784</v>
      </c>
      <c r="U368">
        <v>0</v>
      </c>
      <c r="V368">
        <v>7.0000000000000007E-2</v>
      </c>
      <c r="W368">
        <v>610.4</v>
      </c>
      <c r="X368">
        <v>0.90180000000000005</v>
      </c>
      <c r="Y368">
        <v>665.3</v>
      </c>
      <c r="Z368">
        <v>1.0998000000000001</v>
      </c>
      <c r="AA368">
        <v>545.6</v>
      </c>
      <c r="AB368">
        <v>982.4</v>
      </c>
      <c r="AC368">
        <v>792.6</v>
      </c>
      <c r="AD368">
        <v>691.4</v>
      </c>
      <c r="AE368">
        <v>638.1</v>
      </c>
      <c r="AF368">
        <v>605.4</v>
      </c>
      <c r="AG368">
        <v>583.70000000000005</v>
      </c>
      <c r="AH368">
        <v>556.1</v>
      </c>
      <c r="AI368">
        <v>0</v>
      </c>
      <c r="AJ368">
        <v>0</v>
      </c>
      <c r="AK368">
        <v>0</v>
      </c>
      <c r="AL368">
        <v>0</v>
      </c>
      <c r="AM368">
        <v>0</v>
      </c>
      <c r="AN368">
        <v>0</v>
      </c>
      <c r="AO368">
        <v>0</v>
      </c>
      <c r="AP368">
        <v>758.1</v>
      </c>
      <c r="AQ368">
        <v>626.29999999999995</v>
      </c>
      <c r="AR368">
        <v>561.9</v>
      </c>
      <c r="AS368">
        <v>528.5</v>
      </c>
      <c r="AT368">
        <v>507.2</v>
      </c>
      <c r="AU368">
        <v>492</v>
      </c>
      <c r="AV368">
        <v>469.5</v>
      </c>
      <c r="AW368">
        <v>0</v>
      </c>
      <c r="AX368">
        <v>0</v>
      </c>
      <c r="AY368">
        <v>0</v>
      </c>
      <c r="AZ368">
        <v>0</v>
      </c>
      <c r="BA368">
        <v>0</v>
      </c>
      <c r="BB368">
        <v>0</v>
      </c>
      <c r="BC368">
        <v>0</v>
      </c>
      <c r="BD368">
        <v>982.1</v>
      </c>
      <c r="BE368">
        <v>747.6</v>
      </c>
      <c r="BF368">
        <v>627.9</v>
      </c>
      <c r="BG368">
        <v>562.29999999999995</v>
      </c>
      <c r="BH368">
        <v>525.79999999999995</v>
      </c>
      <c r="BI368">
        <v>496.2</v>
      </c>
      <c r="BJ368">
        <v>450.2</v>
      </c>
      <c r="BK368">
        <v>42.1</v>
      </c>
      <c r="BL368">
        <v>40.1</v>
      </c>
      <c r="BM368">
        <v>38.299999999999997</v>
      </c>
      <c r="BN368">
        <v>37.1</v>
      </c>
      <c r="BO368">
        <v>37.1</v>
      </c>
      <c r="BP368">
        <v>36.9</v>
      </c>
      <c r="BQ368">
        <v>37.1</v>
      </c>
      <c r="BR368">
        <v>141</v>
      </c>
      <c r="BS368">
        <v>147.9</v>
      </c>
      <c r="BT368">
        <v>152.1</v>
      </c>
      <c r="BU368">
        <v>158.4</v>
      </c>
      <c r="BV368">
        <v>170.9</v>
      </c>
      <c r="BW368">
        <v>177.7</v>
      </c>
      <c r="BX368">
        <v>177.7</v>
      </c>
      <c r="BY368">
        <v>985.2</v>
      </c>
      <c r="BZ368">
        <v>813.6</v>
      </c>
      <c r="CA368">
        <v>730.9</v>
      </c>
      <c r="CB368">
        <v>698.8</v>
      </c>
      <c r="CC368">
        <v>684.1</v>
      </c>
      <c r="CD368">
        <v>675.8</v>
      </c>
      <c r="CE368">
        <v>669.4</v>
      </c>
      <c r="CF368">
        <v>654.20000000000005</v>
      </c>
      <c r="CG368">
        <v>557.9</v>
      </c>
      <c r="CH368">
        <v>516.4</v>
      </c>
      <c r="CI368">
        <v>500.2</v>
      </c>
      <c r="CJ368">
        <v>493</v>
      </c>
      <c r="CK368">
        <v>488.5</v>
      </c>
      <c r="CL368">
        <v>483.6</v>
      </c>
      <c r="CM368">
        <v>624.5</v>
      </c>
      <c r="CN368">
        <v>540.70000000000005</v>
      </c>
      <c r="CO368">
        <v>504.7</v>
      </c>
      <c r="CP368">
        <v>488.1</v>
      </c>
      <c r="CQ368">
        <v>480.1</v>
      </c>
      <c r="CR368">
        <v>475</v>
      </c>
      <c r="CS368">
        <v>469</v>
      </c>
      <c r="CT368">
        <v>605.9</v>
      </c>
      <c r="CU368">
        <v>530</v>
      </c>
      <c r="CV368">
        <v>496.7</v>
      </c>
      <c r="CW368">
        <v>476.5</v>
      </c>
      <c r="CX368">
        <v>463.1</v>
      </c>
      <c r="CY368">
        <v>454.9</v>
      </c>
      <c r="CZ368">
        <v>445.1</v>
      </c>
      <c r="DA368">
        <v>618.1</v>
      </c>
      <c r="DB368">
        <v>529.79999999999995</v>
      </c>
      <c r="DC368">
        <v>494</v>
      </c>
      <c r="DD368">
        <v>475.5</v>
      </c>
      <c r="DE368">
        <v>457.1</v>
      </c>
      <c r="DF368">
        <v>442.1</v>
      </c>
      <c r="DG368">
        <v>423.1</v>
      </c>
      <c r="DH368">
        <v>618.4</v>
      </c>
      <c r="DI368">
        <v>521.9</v>
      </c>
      <c r="DJ368">
        <v>482.3</v>
      </c>
      <c r="DK368">
        <v>456.7</v>
      </c>
      <c r="DL368">
        <v>438.9</v>
      </c>
      <c r="DM368">
        <v>427.2</v>
      </c>
      <c r="DN368">
        <v>409.6</v>
      </c>
      <c r="DO368">
        <v>637.1</v>
      </c>
      <c r="DP368">
        <v>532</v>
      </c>
      <c r="DQ368">
        <v>487.7</v>
      </c>
      <c r="DR368">
        <v>458.8</v>
      </c>
      <c r="DS368">
        <v>434.4</v>
      </c>
      <c r="DT368">
        <v>413.3</v>
      </c>
      <c r="DU368">
        <v>386.2</v>
      </c>
      <c r="DV368">
        <v>710.1</v>
      </c>
      <c r="DW368">
        <v>576</v>
      </c>
      <c r="DX368">
        <v>512</v>
      </c>
      <c r="DY368">
        <v>478.2</v>
      </c>
      <c r="DZ368">
        <v>451</v>
      </c>
      <c r="EA368">
        <v>425.9</v>
      </c>
      <c r="EB368">
        <v>374</v>
      </c>
      <c r="EC368">
        <v>848.4</v>
      </c>
      <c r="ED368">
        <v>668.1</v>
      </c>
      <c r="EE368">
        <v>565.5</v>
      </c>
      <c r="EF368">
        <v>509.9</v>
      </c>
      <c r="EG368">
        <v>478.6</v>
      </c>
      <c r="EH368">
        <v>452.9</v>
      </c>
      <c r="EI368">
        <v>404.9</v>
      </c>
      <c r="EJ368">
        <v>979.6</v>
      </c>
      <c r="EK368">
        <v>771.5</v>
      </c>
      <c r="EL368">
        <v>651.79999999999995</v>
      </c>
      <c r="EM368">
        <v>577.4</v>
      </c>
      <c r="EN368">
        <v>526.70000000000005</v>
      </c>
      <c r="EO368">
        <v>491.7</v>
      </c>
      <c r="EP368">
        <v>442.9</v>
      </c>
      <c r="EQ368">
        <v>0.86680000000000001</v>
      </c>
      <c r="ER368">
        <v>1.1061000000000001</v>
      </c>
      <c r="ES368">
        <v>1.2842</v>
      </c>
      <c r="ET368">
        <v>0.70199999999999996</v>
      </c>
      <c r="EU368">
        <v>0.92600000000000005</v>
      </c>
      <c r="EV368">
        <v>1.0398000000000001</v>
      </c>
      <c r="EW368">
        <v>0</v>
      </c>
      <c r="EX368">
        <v>0</v>
      </c>
      <c r="EY368">
        <v>2024</v>
      </c>
      <c r="EZ368">
        <v>1.0609</v>
      </c>
      <c r="FA368">
        <v>565.6</v>
      </c>
      <c r="FB368" t="s">
        <v>6014</v>
      </c>
      <c r="FC368">
        <v>11.317</v>
      </c>
      <c r="FD368">
        <v>16845</v>
      </c>
      <c r="FE368">
        <v>49.3</v>
      </c>
      <c r="FF368">
        <v>70.599999999999994</v>
      </c>
      <c r="FG368">
        <v>55.7</v>
      </c>
      <c r="FH368">
        <v>0</v>
      </c>
      <c r="FI368">
        <v>0</v>
      </c>
      <c r="FJ368">
        <v>647.5</v>
      </c>
      <c r="FK368">
        <v>512.5</v>
      </c>
      <c r="FL368">
        <v>467.2</v>
      </c>
      <c r="FM368">
        <v>854.7</v>
      </c>
      <c r="FN368">
        <v>647.9</v>
      </c>
      <c r="FO368">
        <v>577</v>
      </c>
      <c r="FP368">
        <v>564.29999999999995</v>
      </c>
      <c r="FQ368">
        <v>519</v>
      </c>
      <c r="FR368">
        <v>1.0632999999999999</v>
      </c>
      <c r="FS368">
        <v>1.1560999999999999</v>
      </c>
      <c r="FT368">
        <v>554.4</v>
      </c>
      <c r="FU368">
        <v>452.4</v>
      </c>
      <c r="FV368">
        <v>423.7</v>
      </c>
      <c r="FW368">
        <v>43.1</v>
      </c>
      <c r="FX368">
        <v>179</v>
      </c>
      <c r="FY368">
        <v>719.9</v>
      </c>
      <c r="FZ368">
        <v>473.1</v>
      </c>
      <c r="GA368">
        <v>446.3</v>
      </c>
      <c r="GB368">
        <v>414.1</v>
      </c>
      <c r="GC368">
        <v>391.4</v>
      </c>
      <c r="GD368">
        <v>369</v>
      </c>
      <c r="GE368">
        <v>347.8</v>
      </c>
      <c r="GF368">
        <v>324.10000000000002</v>
      </c>
      <c r="GG368">
        <v>360.1</v>
      </c>
      <c r="GH368">
        <v>388.9</v>
      </c>
    </row>
    <row r="369" spans="1:190" x14ac:dyDescent="0.25">
      <c r="A369" t="s">
        <v>5578</v>
      </c>
      <c r="B369" t="s">
        <v>6415</v>
      </c>
      <c r="C369" t="s">
        <v>593</v>
      </c>
      <c r="D369" t="s">
        <v>594</v>
      </c>
      <c r="E369" t="s">
        <v>589</v>
      </c>
      <c r="F369" t="s">
        <v>963</v>
      </c>
      <c r="G369" t="s">
        <v>591</v>
      </c>
      <c r="H369">
        <v>2005</v>
      </c>
      <c r="I369" t="s">
        <v>5540</v>
      </c>
      <c r="J369" t="s">
        <v>5540</v>
      </c>
      <c r="K369" t="s">
        <v>924</v>
      </c>
      <c r="L369" t="s">
        <v>2137</v>
      </c>
      <c r="M369" t="s">
        <v>1782</v>
      </c>
      <c r="N369">
        <v>450</v>
      </c>
      <c r="O369" s="96">
        <v>45382.874236111114</v>
      </c>
      <c r="P369">
        <v>10.6</v>
      </c>
      <c r="Q369">
        <v>9.4909999999999997</v>
      </c>
      <c r="R369">
        <v>2.1760000000000002</v>
      </c>
      <c r="S369">
        <v>3.25</v>
      </c>
      <c r="T369">
        <v>4791</v>
      </c>
      <c r="U369">
        <v>0</v>
      </c>
      <c r="V369">
        <v>0</v>
      </c>
      <c r="W369">
        <v>607.70000000000005</v>
      </c>
      <c r="X369">
        <v>0.89900000000000002</v>
      </c>
      <c r="Y369">
        <v>667.4</v>
      </c>
      <c r="Z369">
        <v>1.1002000000000001</v>
      </c>
      <c r="AA369">
        <v>545.4</v>
      </c>
      <c r="AB369">
        <v>965.2</v>
      </c>
      <c r="AC369">
        <v>783.8</v>
      </c>
      <c r="AD369">
        <v>691.2</v>
      </c>
      <c r="AE369">
        <v>642.70000000000005</v>
      </c>
      <c r="AF369">
        <v>611.79999999999995</v>
      </c>
      <c r="AG369">
        <v>591.29999999999995</v>
      </c>
      <c r="AH369">
        <v>565.4</v>
      </c>
      <c r="AI369">
        <v>0</v>
      </c>
      <c r="AJ369">
        <v>0</v>
      </c>
      <c r="AK369">
        <v>0</v>
      </c>
      <c r="AL369">
        <v>0</v>
      </c>
      <c r="AM369">
        <v>0</v>
      </c>
      <c r="AN369">
        <v>0</v>
      </c>
      <c r="AO369">
        <v>0</v>
      </c>
      <c r="AP369">
        <v>743.2</v>
      </c>
      <c r="AQ369">
        <v>619</v>
      </c>
      <c r="AR369">
        <v>560.29999999999995</v>
      </c>
      <c r="AS369">
        <v>529.9</v>
      </c>
      <c r="AT369">
        <v>510.4</v>
      </c>
      <c r="AU369">
        <v>495.7</v>
      </c>
      <c r="AV369">
        <v>473.1</v>
      </c>
      <c r="AW369">
        <v>0</v>
      </c>
      <c r="AX369">
        <v>0</v>
      </c>
      <c r="AY369">
        <v>0</v>
      </c>
      <c r="AZ369">
        <v>0</v>
      </c>
      <c r="BA369">
        <v>0</v>
      </c>
      <c r="BB369">
        <v>0</v>
      </c>
      <c r="BC369">
        <v>0</v>
      </c>
      <c r="BD369">
        <v>965.3</v>
      </c>
      <c r="BE369">
        <v>739</v>
      </c>
      <c r="BF369">
        <v>626.70000000000005</v>
      </c>
      <c r="BG369">
        <v>564.5</v>
      </c>
      <c r="BH369">
        <v>529.6</v>
      </c>
      <c r="BI369">
        <v>500.6</v>
      </c>
      <c r="BJ369">
        <v>452.2</v>
      </c>
      <c r="BK369">
        <v>42.1</v>
      </c>
      <c r="BL369">
        <v>40.200000000000003</v>
      </c>
      <c r="BM369">
        <v>38.6</v>
      </c>
      <c r="BN369">
        <v>37.9</v>
      </c>
      <c r="BO369">
        <v>37.6</v>
      </c>
      <c r="BP369">
        <v>38</v>
      </c>
      <c r="BQ369">
        <v>38.4</v>
      </c>
      <c r="BR369">
        <v>141.1</v>
      </c>
      <c r="BS369">
        <v>148</v>
      </c>
      <c r="BT369">
        <v>152.1</v>
      </c>
      <c r="BU369">
        <v>158.80000000000001</v>
      </c>
      <c r="BV369">
        <v>171.8</v>
      </c>
      <c r="BW369">
        <v>177.7</v>
      </c>
      <c r="BX369">
        <v>177.7</v>
      </c>
      <c r="BY369">
        <v>963.9</v>
      </c>
      <c r="BZ369">
        <v>803.3</v>
      </c>
      <c r="CA369">
        <v>735.3</v>
      </c>
      <c r="CB369">
        <v>711.2</v>
      </c>
      <c r="CC369">
        <v>699.2</v>
      </c>
      <c r="CD369">
        <v>692.5</v>
      </c>
      <c r="CE369">
        <v>689.2</v>
      </c>
      <c r="CF369">
        <v>641.29999999999995</v>
      </c>
      <c r="CG369">
        <v>551.20000000000005</v>
      </c>
      <c r="CH369">
        <v>516.70000000000005</v>
      </c>
      <c r="CI369">
        <v>504.6</v>
      </c>
      <c r="CJ369">
        <v>498.2</v>
      </c>
      <c r="CK369">
        <v>494.2</v>
      </c>
      <c r="CL369">
        <v>490.4</v>
      </c>
      <c r="CM369">
        <v>612.79999999999995</v>
      </c>
      <c r="CN369">
        <v>534.9</v>
      </c>
      <c r="CO369">
        <v>503.8</v>
      </c>
      <c r="CP369">
        <v>491.2</v>
      </c>
      <c r="CQ369">
        <v>484.9</v>
      </c>
      <c r="CR369">
        <v>480.4</v>
      </c>
      <c r="CS369">
        <v>475.5</v>
      </c>
      <c r="CT369">
        <v>595</v>
      </c>
      <c r="CU369">
        <v>525</v>
      </c>
      <c r="CV369">
        <v>494.3</v>
      </c>
      <c r="CW369">
        <v>476.9</v>
      </c>
      <c r="CX369">
        <v>466.5</v>
      </c>
      <c r="CY369">
        <v>460</v>
      </c>
      <c r="CZ369">
        <v>451</v>
      </c>
      <c r="DA369">
        <v>588.4</v>
      </c>
      <c r="DB369">
        <v>513.79999999999995</v>
      </c>
      <c r="DC369">
        <v>482.6</v>
      </c>
      <c r="DD369">
        <v>464.7</v>
      </c>
      <c r="DE369">
        <v>454.1</v>
      </c>
      <c r="DF369">
        <v>443.8</v>
      </c>
      <c r="DG369">
        <v>428.1</v>
      </c>
      <c r="DH369">
        <v>607</v>
      </c>
      <c r="DI369">
        <v>520.20000000000005</v>
      </c>
      <c r="DJ369">
        <v>481.9</v>
      </c>
      <c r="DK369">
        <v>457.6</v>
      </c>
      <c r="DL369">
        <v>436.2</v>
      </c>
      <c r="DM369">
        <v>418.2</v>
      </c>
      <c r="DN369">
        <v>391.8</v>
      </c>
      <c r="DO369">
        <v>630.9</v>
      </c>
      <c r="DP369">
        <v>529.4</v>
      </c>
      <c r="DQ369">
        <v>486.4</v>
      </c>
      <c r="DR369">
        <v>458.1</v>
      </c>
      <c r="DS369">
        <v>434.6</v>
      </c>
      <c r="DT369">
        <v>413.8</v>
      </c>
      <c r="DU369">
        <v>377.4</v>
      </c>
      <c r="DV369">
        <v>701.7</v>
      </c>
      <c r="DW369">
        <v>571.1</v>
      </c>
      <c r="DX369">
        <v>509.5</v>
      </c>
      <c r="DY369">
        <v>476.5</v>
      </c>
      <c r="DZ369">
        <v>449.5</v>
      </c>
      <c r="EA369">
        <v>424.5</v>
      </c>
      <c r="EB369">
        <v>372.9</v>
      </c>
      <c r="EC369">
        <v>836.9</v>
      </c>
      <c r="ED369">
        <v>661.9</v>
      </c>
      <c r="EE369">
        <v>561.6</v>
      </c>
      <c r="EF369">
        <v>507.7</v>
      </c>
      <c r="EG369">
        <v>476.9</v>
      </c>
      <c r="EH369">
        <v>451.4</v>
      </c>
      <c r="EI369">
        <v>403.3</v>
      </c>
      <c r="EJ369">
        <v>966.4</v>
      </c>
      <c r="EK369">
        <v>764.3</v>
      </c>
      <c r="EL369">
        <v>647.20000000000005</v>
      </c>
      <c r="EM369">
        <v>574.1</v>
      </c>
      <c r="EN369">
        <v>524.4</v>
      </c>
      <c r="EO369">
        <v>490.1</v>
      </c>
      <c r="EP369">
        <v>441.5</v>
      </c>
      <c r="EQ369">
        <v>0.88090000000000002</v>
      </c>
      <c r="ER369">
        <v>1.1059000000000001</v>
      </c>
      <c r="ES369">
        <v>1.0583</v>
      </c>
      <c r="ET369">
        <v>0.59240000000000004</v>
      </c>
      <c r="EU369">
        <v>0.78939999999999999</v>
      </c>
      <c r="EV369">
        <v>0.89300000000000002</v>
      </c>
      <c r="EW369">
        <v>0</v>
      </c>
      <c r="EX369">
        <v>0</v>
      </c>
      <c r="EY369">
        <v>2024</v>
      </c>
      <c r="EZ369">
        <v>0.88039999999999996</v>
      </c>
      <c r="FA369">
        <v>681.5</v>
      </c>
      <c r="FB369" t="s">
        <v>6236</v>
      </c>
      <c r="FC369">
        <v>7.2389999999999999</v>
      </c>
      <c r="FD369">
        <v>5085</v>
      </c>
      <c r="FE369">
        <v>20.100000000000001</v>
      </c>
      <c r="FF369">
        <v>21.6</v>
      </c>
      <c r="FG369">
        <v>39.200000000000003</v>
      </c>
      <c r="FH369">
        <v>73.7</v>
      </c>
      <c r="FI369">
        <v>0</v>
      </c>
      <c r="FJ369">
        <v>792</v>
      </c>
      <c r="FK369">
        <v>623.20000000000005</v>
      </c>
      <c r="FL369">
        <v>566.9</v>
      </c>
      <c r="FM369">
        <v>1012.8</v>
      </c>
      <c r="FN369">
        <v>760.1</v>
      </c>
      <c r="FO369">
        <v>671.9</v>
      </c>
      <c r="FP369">
        <v>678.5</v>
      </c>
      <c r="FQ369">
        <v>633.70000000000005</v>
      </c>
      <c r="FR369">
        <v>0.88429999999999997</v>
      </c>
      <c r="FS369">
        <v>0.94679999999999997</v>
      </c>
      <c r="FT369">
        <v>642.9</v>
      </c>
      <c r="FU369">
        <v>542.29999999999995</v>
      </c>
      <c r="FV369">
        <v>516.20000000000005</v>
      </c>
      <c r="FW369">
        <v>40.6</v>
      </c>
      <c r="FX369">
        <v>178.6</v>
      </c>
      <c r="FY369">
        <v>810.7</v>
      </c>
      <c r="FZ369">
        <v>557.29999999999995</v>
      </c>
      <c r="GA369">
        <v>537.70000000000005</v>
      </c>
      <c r="GB369">
        <v>507.8</v>
      </c>
      <c r="GC369">
        <v>486.3</v>
      </c>
      <c r="GD369">
        <v>469.8</v>
      </c>
      <c r="GE369">
        <v>445.9</v>
      </c>
      <c r="GF369">
        <v>425.8</v>
      </c>
      <c r="GG369">
        <v>445</v>
      </c>
      <c r="GH369">
        <v>475.1</v>
      </c>
    </row>
    <row r="370" spans="1:190" x14ac:dyDescent="0.25">
      <c r="A370" t="s">
        <v>5552</v>
      </c>
      <c r="B370" t="s">
        <v>6692</v>
      </c>
      <c r="C370" t="s">
        <v>66</v>
      </c>
      <c r="D370" t="s">
        <v>67</v>
      </c>
      <c r="E370" t="s">
        <v>1449</v>
      </c>
      <c r="F370" t="s">
        <v>963</v>
      </c>
      <c r="G370" t="s">
        <v>1061</v>
      </c>
      <c r="H370">
        <v>1993</v>
      </c>
      <c r="I370" t="s">
        <v>5553</v>
      </c>
      <c r="J370" t="s">
        <v>5540</v>
      </c>
      <c r="K370" t="s">
        <v>924</v>
      </c>
      <c r="L370" t="s">
        <v>1698</v>
      </c>
      <c r="M370" t="s">
        <v>1781</v>
      </c>
      <c r="N370">
        <v>600</v>
      </c>
      <c r="O370" s="96">
        <v>45382.868136574078</v>
      </c>
      <c r="P370">
        <v>10.72</v>
      </c>
      <c r="Q370">
        <v>9.8170000000000002</v>
      </c>
      <c r="R370">
        <v>1.9410000000000001</v>
      </c>
      <c r="S370">
        <v>3.45</v>
      </c>
      <c r="T370">
        <v>5986</v>
      </c>
      <c r="U370">
        <v>0</v>
      </c>
      <c r="V370">
        <v>0.34</v>
      </c>
      <c r="W370">
        <v>645.1</v>
      </c>
      <c r="X370">
        <v>0.85489999999999999</v>
      </c>
      <c r="Y370">
        <v>701.8</v>
      </c>
      <c r="Z370">
        <v>1.0487</v>
      </c>
      <c r="AA370">
        <v>572.1</v>
      </c>
      <c r="AB370">
        <v>1072.5999999999999</v>
      </c>
      <c r="AC370">
        <v>857.7</v>
      </c>
      <c r="AD370">
        <v>739.7</v>
      </c>
      <c r="AE370">
        <v>668.2</v>
      </c>
      <c r="AF370">
        <v>626.6</v>
      </c>
      <c r="AG370">
        <v>600.1</v>
      </c>
      <c r="AH370">
        <v>574.1</v>
      </c>
      <c r="AI370">
        <v>0</v>
      </c>
      <c r="AJ370">
        <v>0</v>
      </c>
      <c r="AK370">
        <v>0</v>
      </c>
      <c r="AL370">
        <v>0</v>
      </c>
      <c r="AM370">
        <v>0</v>
      </c>
      <c r="AN370">
        <v>0</v>
      </c>
      <c r="AO370">
        <v>0</v>
      </c>
      <c r="AP370">
        <v>825.3</v>
      </c>
      <c r="AQ370">
        <v>673.4</v>
      </c>
      <c r="AR370">
        <v>594.5</v>
      </c>
      <c r="AS370">
        <v>549.9</v>
      </c>
      <c r="AT370">
        <v>523.9</v>
      </c>
      <c r="AU370">
        <v>506.6</v>
      </c>
      <c r="AV370">
        <v>484.5</v>
      </c>
      <c r="AW370">
        <v>0</v>
      </c>
      <c r="AX370">
        <v>0</v>
      </c>
      <c r="AY370">
        <v>0</v>
      </c>
      <c r="AZ370">
        <v>0</v>
      </c>
      <c r="BA370">
        <v>0</v>
      </c>
      <c r="BB370">
        <v>0</v>
      </c>
      <c r="BC370">
        <v>0</v>
      </c>
      <c r="BD370">
        <v>1072.3</v>
      </c>
      <c r="BE370">
        <v>807.5</v>
      </c>
      <c r="BF370">
        <v>668.3</v>
      </c>
      <c r="BG370">
        <v>585.9</v>
      </c>
      <c r="BH370">
        <v>543.6</v>
      </c>
      <c r="BI370">
        <v>512.5</v>
      </c>
      <c r="BJ370">
        <v>464.7</v>
      </c>
      <c r="BK370">
        <v>43.8</v>
      </c>
      <c r="BL370">
        <v>41.7</v>
      </c>
      <c r="BM370">
        <v>40.1</v>
      </c>
      <c r="BN370">
        <v>38.5</v>
      </c>
      <c r="BO370">
        <v>37.9</v>
      </c>
      <c r="BP370">
        <v>37.4</v>
      </c>
      <c r="BQ370">
        <v>38</v>
      </c>
      <c r="BR370">
        <v>144.69999999999999</v>
      </c>
      <c r="BS370">
        <v>148.9</v>
      </c>
      <c r="BT370">
        <v>152</v>
      </c>
      <c r="BU370">
        <v>156.30000000000001</v>
      </c>
      <c r="BV370">
        <v>165.9</v>
      </c>
      <c r="BW370">
        <v>176.3</v>
      </c>
      <c r="BX370">
        <v>178.6</v>
      </c>
      <c r="BY370">
        <v>1075.7</v>
      </c>
      <c r="BZ370">
        <v>882.7</v>
      </c>
      <c r="CA370">
        <v>779.5</v>
      </c>
      <c r="CB370">
        <v>721.8</v>
      </c>
      <c r="CC370">
        <v>696.4</v>
      </c>
      <c r="CD370">
        <v>684.7</v>
      </c>
      <c r="CE370">
        <v>680.2</v>
      </c>
      <c r="CF370">
        <v>702.1</v>
      </c>
      <c r="CG370">
        <v>592.79999999999995</v>
      </c>
      <c r="CH370">
        <v>538.79999999999995</v>
      </c>
      <c r="CI370">
        <v>512.1</v>
      </c>
      <c r="CJ370">
        <v>498.1</v>
      </c>
      <c r="CK370">
        <v>491.2</v>
      </c>
      <c r="CL370">
        <v>486.7</v>
      </c>
      <c r="CM370">
        <v>666.4</v>
      </c>
      <c r="CN370">
        <v>569.6</v>
      </c>
      <c r="CO370">
        <v>524.20000000000005</v>
      </c>
      <c r="CP370">
        <v>501.1</v>
      </c>
      <c r="CQ370">
        <v>487.3</v>
      </c>
      <c r="CR370">
        <v>478.5</v>
      </c>
      <c r="CS370">
        <v>472.5</v>
      </c>
      <c r="CT370">
        <v>646.70000000000005</v>
      </c>
      <c r="CU370">
        <v>555.4</v>
      </c>
      <c r="CV370">
        <v>513.9</v>
      </c>
      <c r="CW370">
        <v>491.7</v>
      </c>
      <c r="CX370">
        <v>476</v>
      </c>
      <c r="CY370">
        <v>463.7</v>
      </c>
      <c r="CZ370">
        <v>448.6</v>
      </c>
      <c r="DA370">
        <v>662.3</v>
      </c>
      <c r="DB370">
        <v>561.79999999999995</v>
      </c>
      <c r="DC370">
        <v>514.70000000000005</v>
      </c>
      <c r="DD370">
        <v>488.1</v>
      </c>
      <c r="DE370">
        <v>472.2</v>
      </c>
      <c r="DF370">
        <v>459.2</v>
      </c>
      <c r="DG370">
        <v>435</v>
      </c>
      <c r="DH370">
        <v>681.5</v>
      </c>
      <c r="DI370">
        <v>560.20000000000005</v>
      </c>
      <c r="DJ370">
        <v>506</v>
      </c>
      <c r="DK370">
        <v>478.3</v>
      </c>
      <c r="DL370">
        <v>456.8</v>
      </c>
      <c r="DM370">
        <v>438.5</v>
      </c>
      <c r="DN370">
        <v>413.8</v>
      </c>
      <c r="DO370">
        <v>703.9</v>
      </c>
      <c r="DP370">
        <v>574.9</v>
      </c>
      <c r="DQ370">
        <v>513.1</v>
      </c>
      <c r="DR370">
        <v>482.7</v>
      </c>
      <c r="DS370">
        <v>459.7</v>
      </c>
      <c r="DT370">
        <v>439.3</v>
      </c>
      <c r="DU370">
        <v>404.2</v>
      </c>
      <c r="DV370">
        <v>783.2</v>
      </c>
      <c r="DW370">
        <v>627.4</v>
      </c>
      <c r="DX370">
        <v>543.79999999999995</v>
      </c>
      <c r="DY370">
        <v>501.3</v>
      </c>
      <c r="DZ370">
        <v>475.8</v>
      </c>
      <c r="EA370">
        <v>453.8</v>
      </c>
      <c r="EB370">
        <v>413.8</v>
      </c>
      <c r="EC370">
        <v>926.3</v>
      </c>
      <c r="ED370">
        <v>721.1</v>
      </c>
      <c r="EE370">
        <v>607</v>
      </c>
      <c r="EF370">
        <v>538.4</v>
      </c>
      <c r="EG370">
        <v>500.8</v>
      </c>
      <c r="EH370">
        <v>476.8</v>
      </c>
      <c r="EI370">
        <v>436.9</v>
      </c>
      <c r="EJ370">
        <v>1069.5999999999999</v>
      </c>
      <c r="EK370">
        <v>832.6</v>
      </c>
      <c r="EL370">
        <v>699.8</v>
      </c>
      <c r="EM370">
        <v>614.6</v>
      </c>
      <c r="EN370">
        <v>556.9</v>
      </c>
      <c r="EO370">
        <v>515.4</v>
      </c>
      <c r="EP370">
        <v>468</v>
      </c>
      <c r="EQ370">
        <v>0.80069999999999997</v>
      </c>
      <c r="ER370">
        <v>1.0552999999999999</v>
      </c>
      <c r="ES370">
        <v>1.2096</v>
      </c>
      <c r="ET370">
        <v>0.65910000000000002</v>
      </c>
      <c r="EU370">
        <v>0.88119999999999998</v>
      </c>
      <c r="EV370">
        <v>0.9929</v>
      </c>
      <c r="EW370">
        <v>0</v>
      </c>
      <c r="EX370">
        <v>0</v>
      </c>
      <c r="EY370">
        <v>2024</v>
      </c>
      <c r="EZ370">
        <v>0.99509999999999998</v>
      </c>
      <c r="FA370">
        <v>603</v>
      </c>
      <c r="FB370" t="s">
        <v>7166</v>
      </c>
      <c r="FC370">
        <v>9.0609999999999999</v>
      </c>
      <c r="FD370">
        <v>5007</v>
      </c>
      <c r="FE370">
        <v>24.6</v>
      </c>
      <c r="FF370">
        <v>37.799999999999997</v>
      </c>
      <c r="FG370">
        <v>25.4</v>
      </c>
      <c r="FH370">
        <v>0</v>
      </c>
      <c r="FI370">
        <v>78.900000000000006</v>
      </c>
      <c r="FJ370">
        <v>707.2</v>
      </c>
      <c r="FK370">
        <v>551</v>
      </c>
      <c r="FL370">
        <v>496</v>
      </c>
      <c r="FM370">
        <v>910.3</v>
      </c>
      <c r="FN370">
        <v>680.9</v>
      </c>
      <c r="FO370">
        <v>604.29999999999995</v>
      </c>
      <c r="FP370">
        <v>601.5</v>
      </c>
      <c r="FQ370">
        <v>560</v>
      </c>
      <c r="FR370">
        <v>0.99750000000000005</v>
      </c>
      <c r="FS370">
        <v>1.0713999999999999</v>
      </c>
      <c r="FT370">
        <v>558.4</v>
      </c>
      <c r="FU370">
        <v>458.3</v>
      </c>
      <c r="FV370">
        <v>435.6</v>
      </c>
      <c r="FW370">
        <v>40.4</v>
      </c>
      <c r="FX370">
        <v>140.5</v>
      </c>
      <c r="FY370">
        <v>719.9</v>
      </c>
      <c r="FZ370">
        <v>493.6</v>
      </c>
      <c r="GA370">
        <v>475.2</v>
      </c>
      <c r="GB370">
        <v>442.9</v>
      </c>
      <c r="GC370">
        <v>411.1</v>
      </c>
      <c r="GD370">
        <v>386.1</v>
      </c>
      <c r="GE370">
        <v>354.3</v>
      </c>
      <c r="GF370">
        <v>296.89999999999998</v>
      </c>
      <c r="GG370">
        <v>343.6</v>
      </c>
      <c r="GH370">
        <v>396.8</v>
      </c>
    </row>
    <row r="371" spans="1:190" x14ac:dyDescent="0.25">
      <c r="A371" t="s">
        <v>5606</v>
      </c>
      <c r="B371" t="s">
        <v>6419</v>
      </c>
      <c r="C371" t="s">
        <v>606</v>
      </c>
      <c r="D371" t="s">
        <v>607</v>
      </c>
      <c r="E371" t="s">
        <v>1449</v>
      </c>
      <c r="F371" t="s">
        <v>963</v>
      </c>
      <c r="G371" t="s">
        <v>7233</v>
      </c>
      <c r="H371">
        <v>1993</v>
      </c>
      <c r="I371" t="s">
        <v>5540</v>
      </c>
      <c r="J371" t="s">
        <v>5540</v>
      </c>
      <c r="K371" t="s">
        <v>924</v>
      </c>
      <c r="L371" t="s">
        <v>1698</v>
      </c>
      <c r="M371" t="s">
        <v>1781</v>
      </c>
      <c r="N371">
        <v>666</v>
      </c>
      <c r="O371" s="96">
        <v>45382.872835648152</v>
      </c>
      <c r="P371">
        <v>10.718</v>
      </c>
      <c r="Q371">
        <v>9.8230000000000004</v>
      </c>
      <c r="R371">
        <v>1.9390000000000001</v>
      </c>
      <c r="S371">
        <v>3.45</v>
      </c>
      <c r="T371">
        <v>5956</v>
      </c>
      <c r="U371">
        <v>0</v>
      </c>
      <c r="V371">
        <v>0.33</v>
      </c>
      <c r="W371">
        <v>638.4</v>
      </c>
      <c r="X371">
        <v>0.86429999999999996</v>
      </c>
      <c r="Y371">
        <v>694.2</v>
      </c>
      <c r="Z371">
        <v>1.0582</v>
      </c>
      <c r="AA371">
        <v>567</v>
      </c>
      <c r="AB371">
        <v>1053.8</v>
      </c>
      <c r="AC371">
        <v>845.7</v>
      </c>
      <c r="AD371">
        <v>730.5</v>
      </c>
      <c r="AE371">
        <v>661.3</v>
      </c>
      <c r="AF371">
        <v>621.79999999999995</v>
      </c>
      <c r="AG371">
        <v>596.20000000000005</v>
      </c>
      <c r="AH371">
        <v>570.1</v>
      </c>
      <c r="AI371">
        <v>0</v>
      </c>
      <c r="AJ371">
        <v>0</v>
      </c>
      <c r="AK371">
        <v>0</v>
      </c>
      <c r="AL371">
        <v>0</v>
      </c>
      <c r="AM371">
        <v>0</v>
      </c>
      <c r="AN371">
        <v>0</v>
      </c>
      <c r="AO371">
        <v>0</v>
      </c>
      <c r="AP371">
        <v>811.3</v>
      </c>
      <c r="AQ371">
        <v>664.5</v>
      </c>
      <c r="AR371">
        <v>588.4</v>
      </c>
      <c r="AS371">
        <v>545.6</v>
      </c>
      <c r="AT371">
        <v>520.79999999999995</v>
      </c>
      <c r="AU371">
        <v>503.8</v>
      </c>
      <c r="AV371">
        <v>481.8</v>
      </c>
      <c r="AW371">
        <v>0</v>
      </c>
      <c r="AX371">
        <v>0</v>
      </c>
      <c r="AY371">
        <v>0</v>
      </c>
      <c r="AZ371">
        <v>0</v>
      </c>
      <c r="BA371">
        <v>0</v>
      </c>
      <c r="BB371">
        <v>0</v>
      </c>
      <c r="BC371">
        <v>0</v>
      </c>
      <c r="BD371">
        <v>1053.5</v>
      </c>
      <c r="BE371">
        <v>796.4</v>
      </c>
      <c r="BF371">
        <v>660.8</v>
      </c>
      <c r="BG371">
        <v>580.9</v>
      </c>
      <c r="BH371">
        <v>540.29999999999995</v>
      </c>
      <c r="BI371">
        <v>509.7</v>
      </c>
      <c r="BJ371">
        <v>462.2</v>
      </c>
      <c r="BK371">
        <v>43.6</v>
      </c>
      <c r="BL371">
        <v>41.6</v>
      </c>
      <c r="BM371">
        <v>40</v>
      </c>
      <c r="BN371">
        <v>38.200000000000003</v>
      </c>
      <c r="BO371">
        <v>37.6</v>
      </c>
      <c r="BP371">
        <v>37.200000000000003</v>
      </c>
      <c r="BQ371">
        <v>37.700000000000003</v>
      </c>
      <c r="BR371">
        <v>144.30000000000001</v>
      </c>
      <c r="BS371">
        <v>148.69999999999999</v>
      </c>
      <c r="BT371">
        <v>151.5</v>
      </c>
      <c r="BU371">
        <v>156.5</v>
      </c>
      <c r="BV371">
        <v>166.4</v>
      </c>
      <c r="BW371">
        <v>176.3</v>
      </c>
      <c r="BX371">
        <v>178.3</v>
      </c>
      <c r="BY371">
        <v>1056.3</v>
      </c>
      <c r="BZ371">
        <v>870</v>
      </c>
      <c r="CA371">
        <v>769.5</v>
      </c>
      <c r="CB371">
        <v>714.5</v>
      </c>
      <c r="CC371">
        <v>691.2</v>
      </c>
      <c r="CD371">
        <v>680</v>
      </c>
      <c r="CE371">
        <v>674.4</v>
      </c>
      <c r="CF371">
        <v>690.5</v>
      </c>
      <c r="CG371">
        <v>584.9</v>
      </c>
      <c r="CH371">
        <v>534.1</v>
      </c>
      <c r="CI371">
        <v>509.2</v>
      </c>
      <c r="CJ371">
        <v>496</v>
      </c>
      <c r="CK371">
        <v>489.6</v>
      </c>
      <c r="CL371">
        <v>484.8</v>
      </c>
      <c r="CM371">
        <v>655.6</v>
      </c>
      <c r="CN371">
        <v>562.79999999999995</v>
      </c>
      <c r="CO371">
        <v>520.4</v>
      </c>
      <c r="CP371">
        <v>498.6</v>
      </c>
      <c r="CQ371">
        <v>485.3</v>
      </c>
      <c r="CR371">
        <v>477</v>
      </c>
      <c r="CS371">
        <v>470.7</v>
      </c>
      <c r="CT371">
        <v>636.9</v>
      </c>
      <c r="CU371">
        <v>549.6</v>
      </c>
      <c r="CV371">
        <v>510.7</v>
      </c>
      <c r="CW371">
        <v>489.5</v>
      </c>
      <c r="CX371">
        <v>474.1</v>
      </c>
      <c r="CY371">
        <v>462</v>
      </c>
      <c r="CZ371">
        <v>447.9</v>
      </c>
      <c r="DA371">
        <v>652.20000000000005</v>
      </c>
      <c r="DB371">
        <v>555.70000000000005</v>
      </c>
      <c r="DC371">
        <v>512</v>
      </c>
      <c r="DD371">
        <v>486.5</v>
      </c>
      <c r="DE371">
        <v>471.8</v>
      </c>
      <c r="DF371">
        <v>457.5</v>
      </c>
      <c r="DG371">
        <v>433.7</v>
      </c>
      <c r="DH371">
        <v>671.4</v>
      </c>
      <c r="DI371">
        <v>553.79999999999995</v>
      </c>
      <c r="DJ371">
        <v>502.5</v>
      </c>
      <c r="DK371">
        <v>475.7</v>
      </c>
      <c r="DL371">
        <v>454.4</v>
      </c>
      <c r="DM371">
        <v>436.5</v>
      </c>
      <c r="DN371">
        <v>413.4</v>
      </c>
      <c r="DO371">
        <v>691.9</v>
      </c>
      <c r="DP371">
        <v>567.29999999999995</v>
      </c>
      <c r="DQ371">
        <v>509</v>
      </c>
      <c r="DR371">
        <v>479.8</v>
      </c>
      <c r="DS371">
        <v>456.9</v>
      </c>
      <c r="DT371">
        <v>436.5</v>
      </c>
      <c r="DU371">
        <v>401.5</v>
      </c>
      <c r="DV371">
        <v>768.2</v>
      </c>
      <c r="DW371">
        <v>617.70000000000005</v>
      </c>
      <c r="DX371">
        <v>537.29999999999995</v>
      </c>
      <c r="DY371">
        <v>497.5</v>
      </c>
      <c r="DZ371">
        <v>472.6</v>
      </c>
      <c r="EA371">
        <v>450.6</v>
      </c>
      <c r="EB371">
        <v>410.5</v>
      </c>
      <c r="EC371">
        <v>910.4</v>
      </c>
      <c r="ED371">
        <v>711.3</v>
      </c>
      <c r="EE371">
        <v>599.5</v>
      </c>
      <c r="EF371">
        <v>533</v>
      </c>
      <c r="EG371">
        <v>497.4</v>
      </c>
      <c r="EH371">
        <v>474</v>
      </c>
      <c r="EI371">
        <v>434.2</v>
      </c>
      <c r="EJ371">
        <v>1051.2</v>
      </c>
      <c r="EK371">
        <v>821.3</v>
      </c>
      <c r="EL371">
        <v>691.5</v>
      </c>
      <c r="EM371">
        <v>608</v>
      </c>
      <c r="EN371">
        <v>552.4</v>
      </c>
      <c r="EO371">
        <v>512.29999999999995</v>
      </c>
      <c r="EP371">
        <v>465.9</v>
      </c>
      <c r="EQ371">
        <v>0.81310000000000004</v>
      </c>
      <c r="ER371">
        <v>1.0646</v>
      </c>
      <c r="ES371">
        <v>1.2304999999999999</v>
      </c>
      <c r="ET371">
        <v>0.65780000000000005</v>
      </c>
      <c r="EU371">
        <v>0.89739999999999998</v>
      </c>
      <c r="EV371">
        <v>1.0330999999999999</v>
      </c>
      <c r="EW371">
        <v>0</v>
      </c>
      <c r="EX371">
        <v>0</v>
      </c>
      <c r="EY371">
        <v>2024</v>
      </c>
      <c r="EZ371">
        <v>1.002</v>
      </c>
      <c r="FA371">
        <v>598.79999999999995</v>
      </c>
      <c r="FB371" t="s">
        <v>6589</v>
      </c>
      <c r="FC371">
        <v>9.0549999999999997</v>
      </c>
      <c r="FD371">
        <v>4873</v>
      </c>
      <c r="FE371">
        <v>23.5</v>
      </c>
      <c r="FF371">
        <v>33.5</v>
      </c>
      <c r="FG371">
        <v>26.9</v>
      </c>
      <c r="FH371">
        <v>92.3</v>
      </c>
      <c r="FI371">
        <v>77.599999999999994</v>
      </c>
      <c r="FJ371">
        <v>706.2</v>
      </c>
      <c r="FK371">
        <v>548.1</v>
      </c>
      <c r="FL371">
        <v>487.6</v>
      </c>
      <c r="FM371">
        <v>912.1</v>
      </c>
      <c r="FN371">
        <v>668.6</v>
      </c>
      <c r="FO371">
        <v>580.79999999999995</v>
      </c>
      <c r="FP371">
        <v>596.20000000000005</v>
      </c>
      <c r="FQ371">
        <v>557.70000000000005</v>
      </c>
      <c r="FR371">
        <v>1.0063</v>
      </c>
      <c r="FS371">
        <v>1.0758000000000001</v>
      </c>
      <c r="FT371">
        <v>531.4</v>
      </c>
      <c r="FU371">
        <v>439.6</v>
      </c>
      <c r="FV371">
        <v>417.6</v>
      </c>
      <c r="FW371">
        <v>37.6</v>
      </c>
      <c r="FX371">
        <v>141.9</v>
      </c>
      <c r="FY371">
        <v>672.1</v>
      </c>
      <c r="FZ371">
        <v>483.4</v>
      </c>
      <c r="GA371">
        <v>467.2</v>
      </c>
      <c r="GB371">
        <v>439.7</v>
      </c>
      <c r="GC371">
        <v>412.9</v>
      </c>
      <c r="GD371">
        <v>355.3</v>
      </c>
      <c r="GE371">
        <v>312.2</v>
      </c>
      <c r="GF371">
        <v>287.89999999999998</v>
      </c>
      <c r="GG371">
        <v>338.4</v>
      </c>
      <c r="GH371">
        <v>390.8</v>
      </c>
    </row>
    <row r="372" spans="1:190" x14ac:dyDescent="0.25">
      <c r="A372" t="s">
        <v>5540</v>
      </c>
      <c r="B372" t="s">
        <v>6059</v>
      </c>
      <c r="C372" t="s">
        <v>6060</v>
      </c>
      <c r="D372" t="s">
        <v>3338</v>
      </c>
      <c r="E372" t="s">
        <v>585</v>
      </c>
      <c r="F372" t="s">
        <v>963</v>
      </c>
      <c r="G372" t="s">
        <v>3339</v>
      </c>
      <c r="H372">
        <v>1993</v>
      </c>
      <c r="I372" t="s">
        <v>5540</v>
      </c>
      <c r="J372" t="s">
        <v>5540</v>
      </c>
      <c r="K372" t="s">
        <v>924</v>
      </c>
      <c r="L372" t="s">
        <v>2137</v>
      </c>
      <c r="M372" t="s">
        <v>1781</v>
      </c>
      <c r="N372">
        <v>620</v>
      </c>
      <c r="O372" s="96">
        <v>45394.407685185186</v>
      </c>
      <c r="P372">
        <v>10.718</v>
      </c>
      <c r="Q372">
        <v>9.7059999999999995</v>
      </c>
      <c r="R372">
        <v>2.234</v>
      </c>
      <c r="S372">
        <v>3.45</v>
      </c>
      <c r="T372">
        <v>5285</v>
      </c>
      <c r="U372">
        <v>0</v>
      </c>
      <c r="V372">
        <v>0.16</v>
      </c>
      <c r="W372">
        <v>622.1</v>
      </c>
      <c r="X372">
        <v>0.88460000000000005</v>
      </c>
      <c r="Y372">
        <v>678.2</v>
      </c>
      <c r="Z372">
        <v>1.0823</v>
      </c>
      <c r="AA372">
        <v>554.4</v>
      </c>
      <c r="AB372">
        <v>1013.9</v>
      </c>
      <c r="AC372">
        <v>816</v>
      </c>
      <c r="AD372">
        <v>708.3</v>
      </c>
      <c r="AE372">
        <v>647.9</v>
      </c>
      <c r="AF372">
        <v>613.4</v>
      </c>
      <c r="AG372">
        <v>590.5</v>
      </c>
      <c r="AH372">
        <v>563.79999999999995</v>
      </c>
      <c r="AI372">
        <v>0</v>
      </c>
      <c r="AJ372">
        <v>0</v>
      </c>
      <c r="AK372">
        <v>0</v>
      </c>
      <c r="AL372">
        <v>0</v>
      </c>
      <c r="AM372">
        <v>0</v>
      </c>
      <c r="AN372">
        <v>0</v>
      </c>
      <c r="AO372">
        <v>0</v>
      </c>
      <c r="AP372">
        <v>781</v>
      </c>
      <c r="AQ372">
        <v>642.5</v>
      </c>
      <c r="AR372">
        <v>572.79999999999995</v>
      </c>
      <c r="AS372">
        <v>535.1</v>
      </c>
      <c r="AT372">
        <v>512.79999999999995</v>
      </c>
      <c r="AU372">
        <v>497.3</v>
      </c>
      <c r="AV372">
        <v>474.4</v>
      </c>
      <c r="AW372">
        <v>0</v>
      </c>
      <c r="AX372">
        <v>0</v>
      </c>
      <c r="AY372">
        <v>0</v>
      </c>
      <c r="AZ372">
        <v>0</v>
      </c>
      <c r="BA372">
        <v>0</v>
      </c>
      <c r="BB372">
        <v>0</v>
      </c>
      <c r="BC372">
        <v>0</v>
      </c>
      <c r="BD372">
        <v>1014.6</v>
      </c>
      <c r="BE372">
        <v>769.1</v>
      </c>
      <c r="BF372">
        <v>641.70000000000005</v>
      </c>
      <c r="BG372">
        <v>569.5</v>
      </c>
      <c r="BH372">
        <v>531.79999999999995</v>
      </c>
      <c r="BI372">
        <v>502.7</v>
      </c>
      <c r="BJ372">
        <v>454.5</v>
      </c>
      <c r="BK372">
        <v>42.8</v>
      </c>
      <c r="BL372">
        <v>40.4</v>
      </c>
      <c r="BM372">
        <v>38.799999999999997</v>
      </c>
      <c r="BN372">
        <v>37.4</v>
      </c>
      <c r="BO372">
        <v>36.9</v>
      </c>
      <c r="BP372">
        <v>36.799999999999997</v>
      </c>
      <c r="BQ372">
        <v>37.299999999999997</v>
      </c>
      <c r="BR372">
        <v>143.4</v>
      </c>
      <c r="BS372">
        <v>148.30000000000001</v>
      </c>
      <c r="BT372">
        <v>151.6</v>
      </c>
      <c r="BU372">
        <v>157.5</v>
      </c>
      <c r="BV372">
        <v>169.1</v>
      </c>
      <c r="BW372">
        <v>177.2</v>
      </c>
      <c r="BX372">
        <v>178.1</v>
      </c>
      <c r="BY372">
        <v>1006.8</v>
      </c>
      <c r="BZ372">
        <v>832.4</v>
      </c>
      <c r="CA372">
        <v>743.2</v>
      </c>
      <c r="CB372">
        <v>702.7</v>
      </c>
      <c r="CC372">
        <v>687.3</v>
      </c>
      <c r="CD372">
        <v>679.4</v>
      </c>
      <c r="CE372">
        <v>673.7</v>
      </c>
      <c r="CF372">
        <v>666.1</v>
      </c>
      <c r="CG372">
        <v>568.1</v>
      </c>
      <c r="CH372">
        <v>523.29999999999995</v>
      </c>
      <c r="CI372">
        <v>503.5</v>
      </c>
      <c r="CJ372">
        <v>495</v>
      </c>
      <c r="CK372">
        <v>490.5</v>
      </c>
      <c r="CL372">
        <v>485.7</v>
      </c>
      <c r="CM372">
        <v>635.20000000000005</v>
      </c>
      <c r="CN372">
        <v>549.20000000000005</v>
      </c>
      <c r="CO372">
        <v>511.3</v>
      </c>
      <c r="CP372">
        <v>492.4</v>
      </c>
      <c r="CQ372">
        <v>482.3</v>
      </c>
      <c r="CR372">
        <v>477.3</v>
      </c>
      <c r="CS372">
        <v>471.3</v>
      </c>
      <c r="CT372">
        <v>616.4</v>
      </c>
      <c r="CU372">
        <v>537.20000000000005</v>
      </c>
      <c r="CV372">
        <v>502.5</v>
      </c>
      <c r="CW372">
        <v>482.2</v>
      </c>
      <c r="CX372">
        <v>467.8</v>
      </c>
      <c r="CY372">
        <v>457.9</v>
      </c>
      <c r="CZ372">
        <v>447.6</v>
      </c>
      <c r="DA372">
        <v>630.70000000000005</v>
      </c>
      <c r="DB372">
        <v>535.29999999999995</v>
      </c>
      <c r="DC372">
        <v>494.9</v>
      </c>
      <c r="DD372">
        <v>471.9</v>
      </c>
      <c r="DE372">
        <v>455.5</v>
      </c>
      <c r="DF372">
        <v>444.9</v>
      </c>
      <c r="DG372">
        <v>428</v>
      </c>
      <c r="DH372">
        <v>641.4</v>
      </c>
      <c r="DI372">
        <v>535.5</v>
      </c>
      <c r="DJ372">
        <v>491.9</v>
      </c>
      <c r="DK372">
        <v>465.3</v>
      </c>
      <c r="DL372">
        <v>443.3</v>
      </c>
      <c r="DM372">
        <v>425.6</v>
      </c>
      <c r="DN372">
        <v>395.6</v>
      </c>
      <c r="DO372">
        <v>664.4</v>
      </c>
      <c r="DP372">
        <v>548.70000000000005</v>
      </c>
      <c r="DQ372">
        <v>498.3</v>
      </c>
      <c r="DR372">
        <v>469.6</v>
      </c>
      <c r="DS372">
        <v>445.5</v>
      </c>
      <c r="DT372">
        <v>424.5</v>
      </c>
      <c r="DU372">
        <v>385.3</v>
      </c>
      <c r="DV372">
        <v>742</v>
      </c>
      <c r="DW372">
        <v>598.4</v>
      </c>
      <c r="DX372">
        <v>524.70000000000005</v>
      </c>
      <c r="DY372">
        <v>488.4</v>
      </c>
      <c r="DZ372">
        <v>462.2</v>
      </c>
      <c r="EA372">
        <v>438.3</v>
      </c>
      <c r="EB372">
        <v>393.3</v>
      </c>
      <c r="EC372">
        <v>884.2</v>
      </c>
      <c r="ED372">
        <v>692.6</v>
      </c>
      <c r="EE372">
        <v>583.9</v>
      </c>
      <c r="EF372">
        <v>521.79999999999995</v>
      </c>
      <c r="EG372">
        <v>488.5</v>
      </c>
      <c r="EH372">
        <v>463.9</v>
      </c>
      <c r="EI372">
        <v>420</v>
      </c>
      <c r="EJ372">
        <v>1021</v>
      </c>
      <c r="EK372">
        <v>799.7</v>
      </c>
      <c r="EL372">
        <v>673.3</v>
      </c>
      <c r="EM372">
        <v>593.1</v>
      </c>
      <c r="EN372">
        <v>539.4</v>
      </c>
      <c r="EO372">
        <v>501.7</v>
      </c>
      <c r="EP372">
        <v>454</v>
      </c>
      <c r="EQ372">
        <v>0.84299999999999997</v>
      </c>
      <c r="ER372">
        <v>1.0889</v>
      </c>
      <c r="ES372">
        <v>1.1614</v>
      </c>
      <c r="ET372">
        <v>0.59830000000000005</v>
      </c>
      <c r="EU372">
        <v>0.82979999999999998</v>
      </c>
      <c r="EV372">
        <v>0.96970000000000001</v>
      </c>
      <c r="EW372">
        <v>0</v>
      </c>
      <c r="EX372">
        <v>0</v>
      </c>
      <c r="EY372">
        <v>2024</v>
      </c>
      <c r="EZ372">
        <v>0.93410000000000004</v>
      </c>
      <c r="FA372">
        <v>642.29999999999995</v>
      </c>
      <c r="FB372" t="s">
        <v>6260</v>
      </c>
      <c r="FC372">
        <v>8.7780000000000005</v>
      </c>
      <c r="FD372">
        <v>6509</v>
      </c>
      <c r="FE372">
        <v>27.5</v>
      </c>
      <c r="FF372">
        <v>29.4</v>
      </c>
      <c r="FG372">
        <v>29.7</v>
      </c>
      <c r="FH372">
        <v>74.5</v>
      </c>
      <c r="FI372">
        <v>0</v>
      </c>
      <c r="FJ372">
        <v>778.8</v>
      </c>
      <c r="FK372">
        <v>585.29999999999995</v>
      </c>
      <c r="FL372">
        <v>516.6</v>
      </c>
      <c r="FM372">
        <v>1002.8</v>
      </c>
      <c r="FN372">
        <v>723.1</v>
      </c>
      <c r="FO372">
        <v>618.70000000000005</v>
      </c>
      <c r="FP372">
        <v>640.29999999999995</v>
      </c>
      <c r="FQ372">
        <v>599.70000000000005</v>
      </c>
      <c r="FR372">
        <v>0.93700000000000006</v>
      </c>
      <c r="FS372">
        <v>1.0004999999999999</v>
      </c>
      <c r="FT372">
        <v>582</v>
      </c>
      <c r="FU372">
        <v>486.8</v>
      </c>
      <c r="FV372">
        <v>462</v>
      </c>
      <c r="FW372">
        <v>39.9</v>
      </c>
      <c r="FX372">
        <v>178.1</v>
      </c>
      <c r="FY372">
        <v>736.3</v>
      </c>
      <c r="FZ372">
        <v>507.9</v>
      </c>
      <c r="GA372">
        <v>489.7</v>
      </c>
      <c r="GB372">
        <v>460.1</v>
      </c>
      <c r="GC372">
        <v>432.7</v>
      </c>
      <c r="GD372">
        <v>414.9</v>
      </c>
      <c r="GE372">
        <v>388.8</v>
      </c>
      <c r="GF372">
        <v>369.9</v>
      </c>
      <c r="GG372">
        <v>394.2</v>
      </c>
      <c r="GH372">
        <v>427.8</v>
      </c>
    </row>
    <row r="373" spans="1:190" x14ac:dyDescent="0.25">
      <c r="A373" t="s">
        <v>5815</v>
      </c>
      <c r="B373" t="s">
        <v>6915</v>
      </c>
      <c r="C373" t="s">
        <v>1529</v>
      </c>
      <c r="D373" t="s">
        <v>6916</v>
      </c>
      <c r="E373" t="s">
        <v>1071</v>
      </c>
      <c r="F373" t="s">
        <v>963</v>
      </c>
      <c r="G373" t="s">
        <v>7233</v>
      </c>
      <c r="H373">
        <v>1993</v>
      </c>
      <c r="I373" t="s">
        <v>5540</v>
      </c>
      <c r="J373" t="s">
        <v>5540</v>
      </c>
      <c r="K373" t="s">
        <v>924</v>
      </c>
      <c r="L373" t="s">
        <v>1698</v>
      </c>
      <c r="M373" t="s">
        <v>1781</v>
      </c>
      <c r="N373">
        <v>649</v>
      </c>
      <c r="O373" s="96">
        <v>45382.874108796299</v>
      </c>
      <c r="P373">
        <v>10.718</v>
      </c>
      <c r="Q373">
        <v>9.7149999999999999</v>
      </c>
      <c r="R373">
        <v>2.2349999999999999</v>
      </c>
      <c r="S373">
        <v>3.45</v>
      </c>
      <c r="T373">
        <v>5268</v>
      </c>
      <c r="U373">
        <v>0</v>
      </c>
      <c r="V373">
        <v>0.08</v>
      </c>
      <c r="W373">
        <v>620.5</v>
      </c>
      <c r="X373">
        <v>0.88570000000000004</v>
      </c>
      <c r="Y373">
        <v>677.4</v>
      </c>
      <c r="Z373">
        <v>1.0822000000000001</v>
      </c>
      <c r="AA373">
        <v>554.4</v>
      </c>
      <c r="AB373">
        <v>1001.5</v>
      </c>
      <c r="AC373">
        <v>808</v>
      </c>
      <c r="AD373">
        <v>704.9</v>
      </c>
      <c r="AE373">
        <v>649.29999999999995</v>
      </c>
      <c r="AF373">
        <v>615.5</v>
      </c>
      <c r="AG373">
        <v>593.20000000000005</v>
      </c>
      <c r="AH373">
        <v>566.6</v>
      </c>
      <c r="AI373">
        <v>0</v>
      </c>
      <c r="AJ373">
        <v>0</v>
      </c>
      <c r="AK373">
        <v>0</v>
      </c>
      <c r="AL373">
        <v>0</v>
      </c>
      <c r="AM373">
        <v>0</v>
      </c>
      <c r="AN373">
        <v>0</v>
      </c>
      <c r="AO373">
        <v>0</v>
      </c>
      <c r="AP373">
        <v>771.5</v>
      </c>
      <c r="AQ373">
        <v>637.29999999999995</v>
      </c>
      <c r="AR373">
        <v>571.1</v>
      </c>
      <c r="AS373">
        <v>536.4</v>
      </c>
      <c r="AT373">
        <v>515</v>
      </c>
      <c r="AU373">
        <v>500.2</v>
      </c>
      <c r="AV373">
        <v>479</v>
      </c>
      <c r="AW373">
        <v>0</v>
      </c>
      <c r="AX373">
        <v>0</v>
      </c>
      <c r="AY373">
        <v>0</v>
      </c>
      <c r="AZ373">
        <v>0</v>
      </c>
      <c r="BA373">
        <v>0</v>
      </c>
      <c r="BB373">
        <v>0</v>
      </c>
      <c r="BC373">
        <v>0</v>
      </c>
      <c r="BD373">
        <v>1003.2</v>
      </c>
      <c r="BE373">
        <v>762.2</v>
      </c>
      <c r="BF373">
        <v>639.4</v>
      </c>
      <c r="BG373">
        <v>571</v>
      </c>
      <c r="BH373">
        <v>534.29999999999995</v>
      </c>
      <c r="BI373">
        <v>505.1</v>
      </c>
      <c r="BJ373">
        <v>458.8</v>
      </c>
      <c r="BK373">
        <v>42.2</v>
      </c>
      <c r="BL373">
        <v>40</v>
      </c>
      <c r="BM373">
        <v>38.5</v>
      </c>
      <c r="BN373">
        <v>37.5</v>
      </c>
      <c r="BO373">
        <v>37.1</v>
      </c>
      <c r="BP373">
        <v>37</v>
      </c>
      <c r="BQ373">
        <v>37</v>
      </c>
      <c r="BR373">
        <v>143.30000000000001</v>
      </c>
      <c r="BS373">
        <v>148.30000000000001</v>
      </c>
      <c r="BT373">
        <v>152</v>
      </c>
      <c r="BU373">
        <v>157.80000000000001</v>
      </c>
      <c r="BV373">
        <v>170</v>
      </c>
      <c r="BW373">
        <v>177.7</v>
      </c>
      <c r="BX373">
        <v>178.1</v>
      </c>
      <c r="BY373">
        <v>985.2</v>
      </c>
      <c r="BZ373">
        <v>818.2</v>
      </c>
      <c r="CA373">
        <v>737.9</v>
      </c>
      <c r="CB373">
        <v>706.6</v>
      </c>
      <c r="CC373">
        <v>693</v>
      </c>
      <c r="CD373">
        <v>685.8</v>
      </c>
      <c r="CE373">
        <v>680</v>
      </c>
      <c r="CF373">
        <v>653.70000000000005</v>
      </c>
      <c r="CG373">
        <v>560.6</v>
      </c>
      <c r="CH373">
        <v>520.5</v>
      </c>
      <c r="CI373">
        <v>504.6</v>
      </c>
      <c r="CJ373">
        <v>498</v>
      </c>
      <c r="CK373">
        <v>493.9</v>
      </c>
      <c r="CL373">
        <v>489.3</v>
      </c>
      <c r="CM373">
        <v>624.20000000000005</v>
      </c>
      <c r="CN373">
        <v>543.1</v>
      </c>
      <c r="CO373">
        <v>508.5</v>
      </c>
      <c r="CP373">
        <v>492.6</v>
      </c>
      <c r="CQ373">
        <v>485.3</v>
      </c>
      <c r="CR373">
        <v>480.8</v>
      </c>
      <c r="CS373">
        <v>474.9</v>
      </c>
      <c r="CT373">
        <v>606.20000000000005</v>
      </c>
      <c r="CU373">
        <v>532</v>
      </c>
      <c r="CV373">
        <v>499.7</v>
      </c>
      <c r="CW373">
        <v>481</v>
      </c>
      <c r="CX373">
        <v>468.6</v>
      </c>
      <c r="CY373">
        <v>461.2</v>
      </c>
      <c r="CZ373">
        <v>451.4</v>
      </c>
      <c r="DA373">
        <v>619.9</v>
      </c>
      <c r="DB373">
        <v>536.1</v>
      </c>
      <c r="DC373">
        <v>500</v>
      </c>
      <c r="DD373">
        <v>478.7</v>
      </c>
      <c r="DE373">
        <v>461.6</v>
      </c>
      <c r="DF373">
        <v>447.9</v>
      </c>
      <c r="DG373">
        <v>431</v>
      </c>
      <c r="DH373">
        <v>639.29999999999995</v>
      </c>
      <c r="DI373">
        <v>534.20000000000005</v>
      </c>
      <c r="DJ373">
        <v>491.3</v>
      </c>
      <c r="DK373">
        <v>465.5</v>
      </c>
      <c r="DL373">
        <v>445.4</v>
      </c>
      <c r="DM373">
        <v>431.7</v>
      </c>
      <c r="DN373">
        <v>413.5</v>
      </c>
      <c r="DO373">
        <v>661</v>
      </c>
      <c r="DP373">
        <v>546.6</v>
      </c>
      <c r="DQ373">
        <v>497.3</v>
      </c>
      <c r="DR373">
        <v>468.8</v>
      </c>
      <c r="DS373">
        <v>445.2</v>
      </c>
      <c r="DT373">
        <v>425</v>
      </c>
      <c r="DU373">
        <v>394.6</v>
      </c>
      <c r="DV373">
        <v>738.5</v>
      </c>
      <c r="DW373">
        <v>596.70000000000005</v>
      </c>
      <c r="DX373">
        <v>524.1</v>
      </c>
      <c r="DY373">
        <v>488.1</v>
      </c>
      <c r="DZ373">
        <v>462.1</v>
      </c>
      <c r="EA373">
        <v>438.1</v>
      </c>
      <c r="EB373">
        <v>393.3</v>
      </c>
      <c r="EC373">
        <v>881.5</v>
      </c>
      <c r="ED373">
        <v>690.8</v>
      </c>
      <c r="EE373">
        <v>582.70000000000005</v>
      </c>
      <c r="EF373">
        <v>521.20000000000005</v>
      </c>
      <c r="EG373">
        <v>488.1</v>
      </c>
      <c r="EH373">
        <v>463.5</v>
      </c>
      <c r="EI373">
        <v>419.5</v>
      </c>
      <c r="EJ373">
        <v>1017.9</v>
      </c>
      <c r="EK373">
        <v>797.7</v>
      </c>
      <c r="EL373">
        <v>671.8</v>
      </c>
      <c r="EM373">
        <v>592</v>
      </c>
      <c r="EN373">
        <v>538.1</v>
      </c>
      <c r="EO373">
        <v>500.7</v>
      </c>
      <c r="EP373">
        <v>453.1</v>
      </c>
      <c r="EQ373">
        <v>0.8518</v>
      </c>
      <c r="ER373">
        <v>1.0889</v>
      </c>
      <c r="ES373">
        <v>1.0506</v>
      </c>
      <c r="ET373">
        <v>0.55679999999999996</v>
      </c>
      <c r="EU373">
        <v>0.76070000000000004</v>
      </c>
      <c r="EV373">
        <v>0.87990000000000002</v>
      </c>
      <c r="EW373">
        <v>0</v>
      </c>
      <c r="EX373">
        <v>0</v>
      </c>
      <c r="EY373">
        <v>2024</v>
      </c>
      <c r="EZ373">
        <v>0.85240000000000005</v>
      </c>
      <c r="FA373">
        <v>703.9</v>
      </c>
      <c r="FB373" t="s">
        <v>6623</v>
      </c>
      <c r="FC373">
        <v>6.7720000000000002</v>
      </c>
      <c r="FD373">
        <v>2734</v>
      </c>
      <c r="FE373">
        <v>15.7</v>
      </c>
      <c r="FF373">
        <v>19.5</v>
      </c>
      <c r="FG373">
        <v>14.9</v>
      </c>
      <c r="FH373">
        <v>42.8</v>
      </c>
      <c r="FI373">
        <v>39.5</v>
      </c>
      <c r="FJ373">
        <v>833.6</v>
      </c>
      <c r="FK373">
        <v>643.1</v>
      </c>
      <c r="FL373">
        <v>571.1</v>
      </c>
      <c r="FM373">
        <v>1077.5999999999999</v>
      </c>
      <c r="FN373">
        <v>788.7</v>
      </c>
      <c r="FO373">
        <v>681.9</v>
      </c>
      <c r="FP373">
        <v>703.4</v>
      </c>
      <c r="FQ373">
        <v>653.1</v>
      </c>
      <c r="FR373">
        <v>0.85309999999999997</v>
      </c>
      <c r="FS373">
        <v>0.91869999999999996</v>
      </c>
      <c r="FT373">
        <v>647.1</v>
      </c>
      <c r="FU373">
        <v>535</v>
      </c>
      <c r="FV373">
        <v>505.7</v>
      </c>
      <c r="FW373">
        <v>39.5</v>
      </c>
      <c r="FX373">
        <v>178.1</v>
      </c>
      <c r="FY373">
        <v>824.5</v>
      </c>
      <c r="FZ373">
        <v>572.20000000000005</v>
      </c>
      <c r="GA373">
        <v>550.29999999999995</v>
      </c>
      <c r="GB373">
        <v>512.5</v>
      </c>
      <c r="GC373">
        <v>479.3</v>
      </c>
      <c r="GD373">
        <v>426.8</v>
      </c>
      <c r="GE373">
        <v>399.1</v>
      </c>
      <c r="GF373">
        <v>389.1</v>
      </c>
      <c r="GG373">
        <v>430.5</v>
      </c>
      <c r="GH373">
        <v>469.7</v>
      </c>
    </row>
    <row r="374" spans="1:190" x14ac:dyDescent="0.25">
      <c r="A374" t="s">
        <v>6280</v>
      </c>
      <c r="B374" t="s">
        <v>6281</v>
      </c>
      <c r="C374" t="s">
        <v>6282</v>
      </c>
      <c r="D374" t="s">
        <v>6283</v>
      </c>
      <c r="E374" t="s">
        <v>2771</v>
      </c>
      <c r="F374" t="s">
        <v>620</v>
      </c>
      <c r="G374" t="s">
        <v>591</v>
      </c>
      <c r="H374">
        <v>2004</v>
      </c>
      <c r="I374" t="s">
        <v>6284</v>
      </c>
      <c r="J374" t="s">
        <v>5540</v>
      </c>
      <c r="K374" t="s">
        <v>924</v>
      </c>
      <c r="L374" t="s">
        <v>1698</v>
      </c>
      <c r="M374" t="s">
        <v>1781</v>
      </c>
      <c r="N374">
        <v>745</v>
      </c>
      <c r="O374" s="96">
        <v>45382.867615740739</v>
      </c>
      <c r="P374">
        <v>11.345000000000001</v>
      </c>
      <c r="Q374">
        <v>10.220000000000001</v>
      </c>
      <c r="R374">
        <v>2.0209999999999999</v>
      </c>
      <c r="S374">
        <v>3.47</v>
      </c>
      <c r="T374">
        <v>6646</v>
      </c>
      <c r="U374">
        <v>0</v>
      </c>
      <c r="V374">
        <v>0.12</v>
      </c>
      <c r="W374">
        <v>614.29999999999995</v>
      </c>
      <c r="X374">
        <v>0.89039999999999997</v>
      </c>
      <c r="Y374">
        <v>673.9</v>
      </c>
      <c r="Z374">
        <v>1.0936999999999999</v>
      </c>
      <c r="AA374">
        <v>548.6</v>
      </c>
      <c r="AB374">
        <v>997.5</v>
      </c>
      <c r="AC374">
        <v>803.7</v>
      </c>
      <c r="AD374">
        <v>700.5</v>
      </c>
      <c r="AE374">
        <v>645.79999999999995</v>
      </c>
      <c r="AF374">
        <v>612.4</v>
      </c>
      <c r="AG374">
        <v>590.1</v>
      </c>
      <c r="AH374">
        <v>565.9</v>
      </c>
      <c r="AI374">
        <v>0</v>
      </c>
      <c r="AJ374">
        <v>0</v>
      </c>
      <c r="AK374">
        <v>0</v>
      </c>
      <c r="AL374">
        <v>0</v>
      </c>
      <c r="AM374">
        <v>0</v>
      </c>
      <c r="AN374">
        <v>0</v>
      </c>
      <c r="AO374">
        <v>0</v>
      </c>
      <c r="AP374">
        <v>766.4</v>
      </c>
      <c r="AQ374">
        <v>631.4</v>
      </c>
      <c r="AR374">
        <v>564.20000000000005</v>
      </c>
      <c r="AS374">
        <v>530</v>
      </c>
      <c r="AT374">
        <v>509.5</v>
      </c>
      <c r="AU374">
        <v>495.6</v>
      </c>
      <c r="AV374">
        <v>476.8</v>
      </c>
      <c r="AW374">
        <v>0</v>
      </c>
      <c r="AX374">
        <v>0</v>
      </c>
      <c r="AY374">
        <v>0</v>
      </c>
      <c r="AZ374">
        <v>0</v>
      </c>
      <c r="BA374">
        <v>0</v>
      </c>
      <c r="BB374">
        <v>0</v>
      </c>
      <c r="BC374">
        <v>0</v>
      </c>
      <c r="BD374">
        <v>997.1</v>
      </c>
      <c r="BE374">
        <v>756.8</v>
      </c>
      <c r="BF374">
        <v>633.4</v>
      </c>
      <c r="BG374">
        <v>565.29999999999995</v>
      </c>
      <c r="BH374">
        <v>528.79999999999995</v>
      </c>
      <c r="BI374">
        <v>500.1</v>
      </c>
      <c r="BJ374">
        <v>455.7</v>
      </c>
      <c r="BK374">
        <v>43.6</v>
      </c>
      <c r="BL374">
        <v>41.4</v>
      </c>
      <c r="BM374">
        <v>40</v>
      </c>
      <c r="BN374">
        <v>39.1</v>
      </c>
      <c r="BO374">
        <v>38.799999999999997</v>
      </c>
      <c r="BP374">
        <v>38.6</v>
      </c>
      <c r="BQ374">
        <v>38.9</v>
      </c>
      <c r="BR374">
        <v>143.4</v>
      </c>
      <c r="BS374">
        <v>148.1</v>
      </c>
      <c r="BT374">
        <v>151.80000000000001</v>
      </c>
      <c r="BU374">
        <v>157.19999999999999</v>
      </c>
      <c r="BV374">
        <v>168.7</v>
      </c>
      <c r="BW374">
        <v>177.2</v>
      </c>
      <c r="BX374">
        <v>178.6</v>
      </c>
      <c r="BY374">
        <v>1002.2</v>
      </c>
      <c r="BZ374">
        <v>827.6</v>
      </c>
      <c r="CA374">
        <v>743.3</v>
      </c>
      <c r="CB374">
        <v>711.4</v>
      </c>
      <c r="CC374">
        <v>697.5</v>
      </c>
      <c r="CD374">
        <v>690.4</v>
      </c>
      <c r="CE374">
        <v>686.4</v>
      </c>
      <c r="CF374">
        <v>655.7</v>
      </c>
      <c r="CG374">
        <v>558.1</v>
      </c>
      <c r="CH374">
        <v>513.9</v>
      </c>
      <c r="CI374">
        <v>497.2</v>
      </c>
      <c r="CJ374">
        <v>490.5</v>
      </c>
      <c r="CK374">
        <v>486.6</v>
      </c>
      <c r="CL374">
        <v>482.6</v>
      </c>
      <c r="CM374">
        <v>622.4</v>
      </c>
      <c r="CN374">
        <v>537.5</v>
      </c>
      <c r="CO374">
        <v>499.9</v>
      </c>
      <c r="CP374">
        <v>483.7</v>
      </c>
      <c r="CQ374">
        <v>477</v>
      </c>
      <c r="CR374">
        <v>473</v>
      </c>
      <c r="CS374">
        <v>468.2</v>
      </c>
      <c r="CT374">
        <v>601.29999999999995</v>
      </c>
      <c r="CU374">
        <v>524.29999999999995</v>
      </c>
      <c r="CV374">
        <v>490.3</v>
      </c>
      <c r="CW374">
        <v>471.8</v>
      </c>
      <c r="CX374">
        <v>460.7</v>
      </c>
      <c r="CY374">
        <v>454.3</v>
      </c>
      <c r="CZ374">
        <v>445.9</v>
      </c>
      <c r="DA374">
        <v>613.9</v>
      </c>
      <c r="DB374">
        <v>528.20000000000005</v>
      </c>
      <c r="DC374">
        <v>490.5</v>
      </c>
      <c r="DD374">
        <v>469.6</v>
      </c>
      <c r="DE374">
        <v>454</v>
      </c>
      <c r="DF374">
        <v>441.6</v>
      </c>
      <c r="DG374">
        <v>426.2</v>
      </c>
      <c r="DH374">
        <v>628.9</v>
      </c>
      <c r="DI374">
        <v>524.1</v>
      </c>
      <c r="DJ374">
        <v>480.7</v>
      </c>
      <c r="DK374">
        <v>456.9</v>
      </c>
      <c r="DL374">
        <v>439.5</v>
      </c>
      <c r="DM374">
        <v>428.6</v>
      </c>
      <c r="DN374">
        <v>412.2</v>
      </c>
      <c r="DO374">
        <v>648.70000000000005</v>
      </c>
      <c r="DP374">
        <v>535.70000000000005</v>
      </c>
      <c r="DQ374">
        <v>486</v>
      </c>
      <c r="DR374">
        <v>459.3</v>
      </c>
      <c r="DS374">
        <v>438.2</v>
      </c>
      <c r="DT374">
        <v>420</v>
      </c>
      <c r="DU374">
        <v>395.2</v>
      </c>
      <c r="DV374">
        <v>722.4</v>
      </c>
      <c r="DW374">
        <v>584.20000000000005</v>
      </c>
      <c r="DX374">
        <v>512.70000000000005</v>
      </c>
      <c r="DY374">
        <v>477</v>
      </c>
      <c r="DZ374">
        <v>452.9</v>
      </c>
      <c r="EA374">
        <v>431.3</v>
      </c>
      <c r="EB374">
        <v>391</v>
      </c>
      <c r="EC374">
        <v>859.9</v>
      </c>
      <c r="ED374">
        <v>675.4</v>
      </c>
      <c r="EE374">
        <v>570.5</v>
      </c>
      <c r="EF374">
        <v>509.9</v>
      </c>
      <c r="EG374">
        <v>477.1</v>
      </c>
      <c r="EH374">
        <v>454.4</v>
      </c>
      <c r="EI374">
        <v>414.4</v>
      </c>
      <c r="EJ374">
        <v>992.9</v>
      </c>
      <c r="EK374">
        <v>779.9</v>
      </c>
      <c r="EL374">
        <v>657.7</v>
      </c>
      <c r="EM374">
        <v>580.20000000000005</v>
      </c>
      <c r="EN374">
        <v>527.29999999999995</v>
      </c>
      <c r="EO374">
        <v>489.8</v>
      </c>
      <c r="EP374">
        <v>445.3</v>
      </c>
      <c r="EQ374">
        <v>0.85850000000000004</v>
      </c>
      <c r="ER374">
        <v>1.1014999999999999</v>
      </c>
      <c r="ES374">
        <v>1.1194999999999999</v>
      </c>
      <c r="ET374">
        <v>0.59260000000000002</v>
      </c>
      <c r="EU374">
        <v>0.8115</v>
      </c>
      <c r="EV374">
        <v>0.92820000000000003</v>
      </c>
      <c r="EW374">
        <v>0</v>
      </c>
      <c r="EX374">
        <v>0</v>
      </c>
      <c r="EY374">
        <v>2024</v>
      </c>
      <c r="EZ374">
        <v>0.91310000000000002</v>
      </c>
      <c r="FA374">
        <v>657.1</v>
      </c>
      <c r="FB374" t="s">
        <v>7028</v>
      </c>
      <c r="FC374">
        <v>8.0299999999999994</v>
      </c>
      <c r="FD374">
        <v>4674</v>
      </c>
      <c r="FE374">
        <v>21.8</v>
      </c>
      <c r="FF374">
        <v>25.8</v>
      </c>
      <c r="FG374">
        <v>28.9</v>
      </c>
      <c r="FH374">
        <v>69.8</v>
      </c>
      <c r="FI374">
        <v>0</v>
      </c>
      <c r="FJ374">
        <v>781.9</v>
      </c>
      <c r="FK374">
        <v>598.20000000000005</v>
      </c>
      <c r="FL374">
        <v>536</v>
      </c>
      <c r="FM374">
        <v>1012.5</v>
      </c>
      <c r="FN374">
        <v>739.4</v>
      </c>
      <c r="FO374">
        <v>646.4</v>
      </c>
      <c r="FP374">
        <v>657.4</v>
      </c>
      <c r="FQ374">
        <v>607</v>
      </c>
      <c r="FR374">
        <v>0.91259999999999997</v>
      </c>
      <c r="FS374">
        <v>0.98850000000000005</v>
      </c>
      <c r="FT374">
        <v>621.1</v>
      </c>
      <c r="FU374">
        <v>509.5</v>
      </c>
      <c r="FV374">
        <v>479.3</v>
      </c>
      <c r="FW374">
        <v>43.1</v>
      </c>
      <c r="FX374">
        <v>177.7</v>
      </c>
      <c r="FY374">
        <v>806.4</v>
      </c>
      <c r="FZ374">
        <v>534.4</v>
      </c>
      <c r="GA374">
        <v>510.6</v>
      </c>
      <c r="GB374">
        <v>475.5</v>
      </c>
      <c r="GC374">
        <v>445.4</v>
      </c>
      <c r="GD374">
        <v>420.7</v>
      </c>
      <c r="GE374">
        <v>394.8</v>
      </c>
      <c r="GF374">
        <v>364.1</v>
      </c>
      <c r="GG374">
        <v>396.5</v>
      </c>
      <c r="GH374">
        <v>435.8</v>
      </c>
    </row>
    <row r="375" spans="1:190" x14ac:dyDescent="0.25">
      <c r="A375" t="s">
        <v>5642</v>
      </c>
      <c r="B375" t="s">
        <v>6549</v>
      </c>
      <c r="C375" t="s">
        <v>618</v>
      </c>
      <c r="D375" t="s">
        <v>619</v>
      </c>
      <c r="E375" t="s">
        <v>7334</v>
      </c>
      <c r="F375" t="s">
        <v>963</v>
      </c>
      <c r="G375" t="s">
        <v>7227</v>
      </c>
      <c r="H375">
        <v>2004</v>
      </c>
      <c r="I375" t="s">
        <v>5643</v>
      </c>
      <c r="J375" t="s">
        <v>5540</v>
      </c>
      <c r="K375" t="s">
        <v>924</v>
      </c>
      <c r="L375" t="s">
        <v>1698</v>
      </c>
      <c r="M375" t="s">
        <v>1781</v>
      </c>
      <c r="N375">
        <v>689</v>
      </c>
      <c r="O375" s="96">
        <v>45382.874930555554</v>
      </c>
      <c r="P375">
        <v>11.345000000000001</v>
      </c>
      <c r="Q375">
        <v>10.273</v>
      </c>
      <c r="R375">
        <v>2.0350000000000001</v>
      </c>
      <c r="S375">
        <v>3.47</v>
      </c>
      <c r="T375">
        <v>6921</v>
      </c>
      <c r="U375">
        <v>0</v>
      </c>
      <c r="V375">
        <v>0.22</v>
      </c>
      <c r="W375">
        <v>612.1</v>
      </c>
      <c r="X375">
        <v>0.90049999999999997</v>
      </c>
      <c r="Y375">
        <v>666.3</v>
      </c>
      <c r="Z375">
        <v>1.1012</v>
      </c>
      <c r="AA375">
        <v>544.79999999999995</v>
      </c>
      <c r="AB375">
        <v>1002</v>
      </c>
      <c r="AC375">
        <v>806.8</v>
      </c>
      <c r="AD375">
        <v>698</v>
      </c>
      <c r="AE375">
        <v>635.4</v>
      </c>
      <c r="AF375">
        <v>600.20000000000005</v>
      </c>
      <c r="AG375">
        <v>577.20000000000005</v>
      </c>
      <c r="AH375">
        <v>551.4</v>
      </c>
      <c r="AI375">
        <v>0</v>
      </c>
      <c r="AJ375">
        <v>0</v>
      </c>
      <c r="AK375">
        <v>0</v>
      </c>
      <c r="AL375">
        <v>0</v>
      </c>
      <c r="AM375">
        <v>0</v>
      </c>
      <c r="AN375">
        <v>0</v>
      </c>
      <c r="AO375">
        <v>0</v>
      </c>
      <c r="AP375">
        <v>771.9</v>
      </c>
      <c r="AQ375">
        <v>633.70000000000005</v>
      </c>
      <c r="AR375">
        <v>563.20000000000005</v>
      </c>
      <c r="AS375">
        <v>525.1</v>
      </c>
      <c r="AT375">
        <v>502.9</v>
      </c>
      <c r="AU375">
        <v>487.7</v>
      </c>
      <c r="AV375">
        <v>466.8</v>
      </c>
      <c r="AW375">
        <v>0</v>
      </c>
      <c r="AX375">
        <v>0</v>
      </c>
      <c r="AY375">
        <v>0</v>
      </c>
      <c r="AZ375">
        <v>0</v>
      </c>
      <c r="BA375">
        <v>0</v>
      </c>
      <c r="BB375">
        <v>0</v>
      </c>
      <c r="BC375">
        <v>0</v>
      </c>
      <c r="BD375">
        <v>997.6</v>
      </c>
      <c r="BE375">
        <v>758.5</v>
      </c>
      <c r="BF375">
        <v>631.5</v>
      </c>
      <c r="BG375">
        <v>559.20000000000005</v>
      </c>
      <c r="BH375">
        <v>521.5</v>
      </c>
      <c r="BI375">
        <v>492.4</v>
      </c>
      <c r="BJ375">
        <v>448.1</v>
      </c>
      <c r="BK375">
        <v>43.8</v>
      </c>
      <c r="BL375">
        <v>41.5</v>
      </c>
      <c r="BM375">
        <v>40</v>
      </c>
      <c r="BN375">
        <v>38.700000000000003</v>
      </c>
      <c r="BO375">
        <v>38</v>
      </c>
      <c r="BP375">
        <v>37.6</v>
      </c>
      <c r="BQ375">
        <v>38.1</v>
      </c>
      <c r="BR375">
        <v>141.69999999999999</v>
      </c>
      <c r="BS375">
        <v>148</v>
      </c>
      <c r="BT375">
        <v>151.6</v>
      </c>
      <c r="BU375">
        <v>157.30000000000001</v>
      </c>
      <c r="BV375">
        <v>168.7</v>
      </c>
      <c r="BW375">
        <v>177.2</v>
      </c>
      <c r="BX375">
        <v>178.1</v>
      </c>
      <c r="BY375">
        <v>1046.3</v>
      </c>
      <c r="BZ375">
        <v>856.9</v>
      </c>
      <c r="CA375">
        <v>755.4</v>
      </c>
      <c r="CB375">
        <v>702.8</v>
      </c>
      <c r="CC375">
        <v>681.1</v>
      </c>
      <c r="CD375">
        <v>670.1</v>
      </c>
      <c r="CE375">
        <v>662.3</v>
      </c>
      <c r="CF375">
        <v>682.8</v>
      </c>
      <c r="CG375">
        <v>575.29999999999995</v>
      </c>
      <c r="CH375">
        <v>521.79999999999995</v>
      </c>
      <c r="CI375">
        <v>496.3</v>
      </c>
      <c r="CJ375">
        <v>484.4</v>
      </c>
      <c r="CK375">
        <v>478.9</v>
      </c>
      <c r="CL375">
        <v>473.6</v>
      </c>
      <c r="CM375">
        <v>646.9</v>
      </c>
      <c r="CN375">
        <v>551.9</v>
      </c>
      <c r="CO375">
        <v>507.3</v>
      </c>
      <c r="CP375">
        <v>484.9</v>
      </c>
      <c r="CQ375">
        <v>472.8</v>
      </c>
      <c r="CR375">
        <v>466.2</v>
      </c>
      <c r="CS375">
        <v>460</v>
      </c>
      <c r="CT375">
        <v>624.6</v>
      </c>
      <c r="CU375">
        <v>536.79999999999995</v>
      </c>
      <c r="CV375">
        <v>497</v>
      </c>
      <c r="CW375">
        <v>475.6</v>
      </c>
      <c r="CX375">
        <v>460.9</v>
      </c>
      <c r="CY375">
        <v>450.2</v>
      </c>
      <c r="CZ375">
        <v>438.4</v>
      </c>
      <c r="DA375">
        <v>628.29999999999995</v>
      </c>
      <c r="DB375">
        <v>528.70000000000005</v>
      </c>
      <c r="DC375">
        <v>488.3</v>
      </c>
      <c r="DD375">
        <v>473</v>
      </c>
      <c r="DE375">
        <v>458.6</v>
      </c>
      <c r="DF375">
        <v>444.4</v>
      </c>
      <c r="DG375">
        <v>422.4</v>
      </c>
      <c r="DH375">
        <v>615.6</v>
      </c>
      <c r="DI375">
        <v>516.1</v>
      </c>
      <c r="DJ375">
        <v>475.8</v>
      </c>
      <c r="DK375">
        <v>452.8</v>
      </c>
      <c r="DL375">
        <v>435.9</v>
      </c>
      <c r="DM375">
        <v>425.4</v>
      </c>
      <c r="DN375">
        <v>408.5</v>
      </c>
      <c r="DO375">
        <v>631.70000000000005</v>
      </c>
      <c r="DP375">
        <v>525.20000000000005</v>
      </c>
      <c r="DQ375">
        <v>480</v>
      </c>
      <c r="DR375">
        <v>454.3</v>
      </c>
      <c r="DS375">
        <v>432.9</v>
      </c>
      <c r="DT375">
        <v>414.5</v>
      </c>
      <c r="DU375">
        <v>390.5</v>
      </c>
      <c r="DV375">
        <v>699.5</v>
      </c>
      <c r="DW375">
        <v>567.6</v>
      </c>
      <c r="DX375">
        <v>502</v>
      </c>
      <c r="DY375">
        <v>469.7</v>
      </c>
      <c r="DZ375">
        <v>445.9</v>
      </c>
      <c r="EA375">
        <v>424.2</v>
      </c>
      <c r="EB375">
        <v>382.8</v>
      </c>
      <c r="EC375">
        <v>829.4</v>
      </c>
      <c r="ED375">
        <v>655.20000000000005</v>
      </c>
      <c r="EE375">
        <v>555.5</v>
      </c>
      <c r="EF375">
        <v>500.1</v>
      </c>
      <c r="EG375">
        <v>470.2</v>
      </c>
      <c r="EH375">
        <v>447.9</v>
      </c>
      <c r="EI375">
        <v>407.2</v>
      </c>
      <c r="EJ375">
        <v>957.8</v>
      </c>
      <c r="EK375">
        <v>756.6</v>
      </c>
      <c r="EL375">
        <v>640.6</v>
      </c>
      <c r="EM375">
        <v>568</v>
      </c>
      <c r="EN375">
        <v>519.20000000000005</v>
      </c>
      <c r="EO375">
        <v>484.3</v>
      </c>
      <c r="EP375">
        <v>440.5</v>
      </c>
      <c r="EQ375">
        <v>0.85370000000000001</v>
      </c>
      <c r="ER375">
        <v>1.1084000000000001</v>
      </c>
      <c r="ES375">
        <v>1.1978</v>
      </c>
      <c r="ET375">
        <v>0.5756</v>
      </c>
      <c r="EU375">
        <v>0.82499999999999996</v>
      </c>
      <c r="EV375">
        <v>0.99380000000000002</v>
      </c>
      <c r="EW375">
        <v>0</v>
      </c>
      <c r="EX375">
        <v>0</v>
      </c>
      <c r="EY375">
        <v>2024</v>
      </c>
      <c r="EZ375">
        <v>0.9355</v>
      </c>
      <c r="FA375">
        <v>641.4</v>
      </c>
      <c r="FB375" t="s">
        <v>6934</v>
      </c>
      <c r="FC375">
        <v>9.3930000000000007</v>
      </c>
      <c r="FD375">
        <v>11101</v>
      </c>
      <c r="FE375">
        <v>37.200000000000003</v>
      </c>
      <c r="FF375">
        <v>33.4</v>
      </c>
      <c r="FG375">
        <v>57.5</v>
      </c>
      <c r="FH375">
        <v>97.8</v>
      </c>
      <c r="FI375">
        <v>0</v>
      </c>
      <c r="FJ375">
        <v>803.4</v>
      </c>
      <c r="FK375">
        <v>581.6</v>
      </c>
      <c r="FL375">
        <v>500.9</v>
      </c>
      <c r="FM375">
        <v>1042.4000000000001</v>
      </c>
      <c r="FN375">
        <v>727.3</v>
      </c>
      <c r="FO375">
        <v>603.70000000000005</v>
      </c>
      <c r="FP375">
        <v>634.6</v>
      </c>
      <c r="FQ375">
        <v>602.6</v>
      </c>
      <c r="FR375">
        <v>0.94550000000000001</v>
      </c>
      <c r="FS375">
        <v>0.99570000000000003</v>
      </c>
      <c r="FT375">
        <v>560.79999999999995</v>
      </c>
      <c r="FU375">
        <v>469.7</v>
      </c>
      <c r="FV375">
        <v>446</v>
      </c>
      <c r="FW375">
        <v>40.5</v>
      </c>
      <c r="FX375">
        <v>178.6</v>
      </c>
      <c r="FY375">
        <v>692.7</v>
      </c>
      <c r="FZ375">
        <v>473.3</v>
      </c>
      <c r="GA375">
        <v>456.8</v>
      </c>
      <c r="GB375">
        <v>433.7</v>
      </c>
      <c r="GC375">
        <v>417.2</v>
      </c>
      <c r="GD375">
        <v>398.9</v>
      </c>
      <c r="GE375">
        <v>383.4</v>
      </c>
      <c r="GF375">
        <v>385</v>
      </c>
      <c r="GG375">
        <v>403.4</v>
      </c>
      <c r="GH375">
        <v>429</v>
      </c>
    </row>
    <row r="376" spans="1:190" x14ac:dyDescent="0.25">
      <c r="A376" t="s">
        <v>5540</v>
      </c>
      <c r="B376" t="s">
        <v>6986</v>
      </c>
      <c r="C376" t="s">
        <v>3799</v>
      </c>
      <c r="D376" t="s">
        <v>6987</v>
      </c>
      <c r="E376" t="s">
        <v>7333</v>
      </c>
      <c r="F376" t="s">
        <v>963</v>
      </c>
      <c r="G376" t="s">
        <v>3175</v>
      </c>
      <c r="H376">
        <v>2016</v>
      </c>
      <c r="I376" t="s">
        <v>5540</v>
      </c>
      <c r="J376" t="s">
        <v>5540</v>
      </c>
      <c r="K376" t="s">
        <v>924</v>
      </c>
      <c r="L376" t="s">
        <v>1698</v>
      </c>
      <c r="M376" t="s">
        <v>1781</v>
      </c>
      <c r="N376">
        <v>845</v>
      </c>
      <c r="O376" s="96">
        <v>45382.878113425926</v>
      </c>
      <c r="P376">
        <v>12.45</v>
      </c>
      <c r="Q376">
        <v>11.721</v>
      </c>
      <c r="R376">
        <v>2.2309999999999999</v>
      </c>
      <c r="S376">
        <v>3.95</v>
      </c>
      <c r="T376">
        <v>9386</v>
      </c>
      <c r="U376">
        <v>0</v>
      </c>
      <c r="V376">
        <v>0.22</v>
      </c>
      <c r="W376">
        <v>582.4</v>
      </c>
      <c r="X376">
        <v>0.93269999999999997</v>
      </c>
      <c r="Y376">
        <v>643.29999999999995</v>
      </c>
      <c r="Z376">
        <v>1.1575</v>
      </c>
      <c r="AA376">
        <v>518.29999999999995</v>
      </c>
      <c r="AB376">
        <v>957</v>
      </c>
      <c r="AC376">
        <v>769.7</v>
      </c>
      <c r="AD376">
        <v>668.1</v>
      </c>
      <c r="AE376">
        <v>613.29999999999995</v>
      </c>
      <c r="AF376">
        <v>587</v>
      </c>
      <c r="AG376">
        <v>566.20000000000005</v>
      </c>
      <c r="AH376">
        <v>536.29999999999995</v>
      </c>
      <c r="AI376">
        <v>0</v>
      </c>
      <c r="AJ376">
        <v>0</v>
      </c>
      <c r="AK376">
        <v>0</v>
      </c>
      <c r="AL376">
        <v>0</v>
      </c>
      <c r="AM376">
        <v>0</v>
      </c>
      <c r="AN376">
        <v>0</v>
      </c>
      <c r="AO376">
        <v>0</v>
      </c>
      <c r="AP376">
        <v>735.7</v>
      </c>
      <c r="AQ376">
        <v>602.5</v>
      </c>
      <c r="AR376">
        <v>534.6</v>
      </c>
      <c r="AS376">
        <v>499.2</v>
      </c>
      <c r="AT376">
        <v>479.7</v>
      </c>
      <c r="AU376">
        <v>464.9</v>
      </c>
      <c r="AV376">
        <v>443.9</v>
      </c>
      <c r="AW376">
        <v>0</v>
      </c>
      <c r="AX376">
        <v>0</v>
      </c>
      <c r="AY376">
        <v>0</v>
      </c>
      <c r="AZ376">
        <v>0</v>
      </c>
      <c r="BA376">
        <v>0</v>
      </c>
      <c r="BB376">
        <v>0</v>
      </c>
      <c r="BC376">
        <v>0</v>
      </c>
      <c r="BD376">
        <v>953.2</v>
      </c>
      <c r="BE376">
        <v>723.2</v>
      </c>
      <c r="BF376">
        <v>602.20000000000005</v>
      </c>
      <c r="BG376">
        <v>533.29999999999995</v>
      </c>
      <c r="BH376">
        <v>498.3</v>
      </c>
      <c r="BI376">
        <v>469.5</v>
      </c>
      <c r="BJ376">
        <v>423.5</v>
      </c>
      <c r="BK376">
        <v>44.2</v>
      </c>
      <c r="BL376">
        <v>42</v>
      </c>
      <c r="BM376">
        <v>40.5</v>
      </c>
      <c r="BN376">
        <v>39.6</v>
      </c>
      <c r="BO376">
        <v>39.1</v>
      </c>
      <c r="BP376">
        <v>38.799999999999997</v>
      </c>
      <c r="BQ376">
        <v>38.700000000000003</v>
      </c>
      <c r="BR376">
        <v>143.1</v>
      </c>
      <c r="BS376">
        <v>147</v>
      </c>
      <c r="BT376">
        <v>148.5</v>
      </c>
      <c r="BU376">
        <v>149.4</v>
      </c>
      <c r="BV376">
        <v>150.30000000000001</v>
      </c>
      <c r="BW376">
        <v>171.8</v>
      </c>
      <c r="BX376">
        <v>176.3</v>
      </c>
      <c r="BY376">
        <v>994.6</v>
      </c>
      <c r="BZ376">
        <v>813.2</v>
      </c>
      <c r="CA376">
        <v>719.5</v>
      </c>
      <c r="CB376">
        <v>672.4</v>
      </c>
      <c r="CC376">
        <v>652.29999999999995</v>
      </c>
      <c r="CD376">
        <v>641.6</v>
      </c>
      <c r="CE376">
        <v>633.5</v>
      </c>
      <c r="CF376">
        <v>645.6</v>
      </c>
      <c r="CG376">
        <v>543.20000000000005</v>
      </c>
      <c r="CH376">
        <v>492</v>
      </c>
      <c r="CI376">
        <v>468.1</v>
      </c>
      <c r="CJ376">
        <v>456.7</v>
      </c>
      <c r="CK376">
        <v>451.3</v>
      </c>
      <c r="CL376">
        <v>445.9</v>
      </c>
      <c r="CM376">
        <v>609.79999999999995</v>
      </c>
      <c r="CN376">
        <v>520.1</v>
      </c>
      <c r="CO376">
        <v>476.9</v>
      </c>
      <c r="CP376">
        <v>455.7</v>
      </c>
      <c r="CQ376">
        <v>444.3</v>
      </c>
      <c r="CR376">
        <v>438.3</v>
      </c>
      <c r="CS376">
        <v>432</v>
      </c>
      <c r="CT376">
        <v>587.1</v>
      </c>
      <c r="CU376">
        <v>504.8</v>
      </c>
      <c r="CV376">
        <v>466.2</v>
      </c>
      <c r="CW376">
        <v>445.6</v>
      </c>
      <c r="CX376">
        <v>431.8</v>
      </c>
      <c r="CY376">
        <v>421.7</v>
      </c>
      <c r="CZ376">
        <v>410.2</v>
      </c>
      <c r="DA376">
        <v>597.70000000000005</v>
      </c>
      <c r="DB376">
        <v>500.5</v>
      </c>
      <c r="DC376">
        <v>458.9</v>
      </c>
      <c r="DD376">
        <v>441</v>
      </c>
      <c r="DE376">
        <v>428.5</v>
      </c>
      <c r="DF376">
        <v>414.9</v>
      </c>
      <c r="DG376">
        <v>393.7</v>
      </c>
      <c r="DH376">
        <v>588.6</v>
      </c>
      <c r="DI376">
        <v>489.9</v>
      </c>
      <c r="DJ376">
        <v>448</v>
      </c>
      <c r="DK376">
        <v>424.7</v>
      </c>
      <c r="DL376">
        <v>406.4</v>
      </c>
      <c r="DM376">
        <v>393.8</v>
      </c>
      <c r="DN376">
        <v>376.1</v>
      </c>
      <c r="DO376">
        <v>604.5</v>
      </c>
      <c r="DP376">
        <v>499.7</v>
      </c>
      <c r="DQ376">
        <v>452.6</v>
      </c>
      <c r="DR376">
        <v>426.7</v>
      </c>
      <c r="DS376">
        <v>405.2</v>
      </c>
      <c r="DT376">
        <v>386.2</v>
      </c>
      <c r="DU376">
        <v>357.5</v>
      </c>
      <c r="DV376">
        <v>672.3</v>
      </c>
      <c r="DW376">
        <v>543.1</v>
      </c>
      <c r="DX376">
        <v>475.9</v>
      </c>
      <c r="DY376">
        <v>442.3</v>
      </c>
      <c r="DZ376">
        <v>418.7</v>
      </c>
      <c r="EA376">
        <v>397.2</v>
      </c>
      <c r="EB376">
        <v>357.5</v>
      </c>
      <c r="EC376">
        <v>796.2</v>
      </c>
      <c r="ED376">
        <v>628.9</v>
      </c>
      <c r="EE376">
        <v>534</v>
      </c>
      <c r="EF376">
        <v>480</v>
      </c>
      <c r="EG376">
        <v>451.9</v>
      </c>
      <c r="EH376">
        <v>433.5</v>
      </c>
      <c r="EI376">
        <v>401.2</v>
      </c>
      <c r="EJ376">
        <v>919.4</v>
      </c>
      <c r="EK376">
        <v>726.2</v>
      </c>
      <c r="EL376">
        <v>616.70000000000005</v>
      </c>
      <c r="EM376">
        <v>554.29999999999995</v>
      </c>
      <c r="EN376">
        <v>521.70000000000005</v>
      </c>
      <c r="EO376">
        <v>490.7</v>
      </c>
      <c r="EP376">
        <v>439</v>
      </c>
      <c r="EQ376">
        <v>0.89670000000000005</v>
      </c>
      <c r="ER376">
        <v>1.1656</v>
      </c>
      <c r="ES376">
        <v>1.2850999999999999</v>
      </c>
      <c r="ET376">
        <v>0.70230000000000004</v>
      </c>
      <c r="EU376">
        <v>0.94220000000000004</v>
      </c>
      <c r="EV376">
        <v>1.0764</v>
      </c>
      <c r="EW376">
        <v>0</v>
      </c>
      <c r="EX376">
        <v>0</v>
      </c>
      <c r="EY376">
        <v>2024</v>
      </c>
      <c r="EZ376">
        <v>1.0544</v>
      </c>
      <c r="FA376">
        <v>569</v>
      </c>
      <c r="FB376" t="s">
        <v>6294</v>
      </c>
      <c r="FC376">
        <v>10.256</v>
      </c>
      <c r="FD376">
        <v>8026</v>
      </c>
      <c r="FE376">
        <v>31.8</v>
      </c>
      <c r="FF376">
        <v>51.6</v>
      </c>
      <c r="FG376">
        <v>38.4</v>
      </c>
      <c r="FH376">
        <v>130.19999999999999</v>
      </c>
      <c r="FI376">
        <v>97.5</v>
      </c>
      <c r="FJ376">
        <v>666.8</v>
      </c>
      <c r="FK376">
        <v>520.9</v>
      </c>
      <c r="FL376">
        <v>466.9</v>
      </c>
      <c r="FM376">
        <v>854.3</v>
      </c>
      <c r="FN376">
        <v>636.79999999999995</v>
      </c>
      <c r="FO376">
        <v>557.4</v>
      </c>
      <c r="FP376">
        <v>567.20000000000005</v>
      </c>
      <c r="FQ376">
        <v>529.6</v>
      </c>
      <c r="FR376">
        <v>1.0579000000000001</v>
      </c>
      <c r="FS376">
        <v>1.1329</v>
      </c>
      <c r="FT376">
        <v>519.4</v>
      </c>
      <c r="FU376">
        <v>432.6</v>
      </c>
      <c r="FV376">
        <v>411.3</v>
      </c>
      <c r="FW376">
        <v>38.6</v>
      </c>
      <c r="FX376">
        <v>174.8</v>
      </c>
      <c r="FY376">
        <v>656.9</v>
      </c>
      <c r="FZ376">
        <v>462.5</v>
      </c>
      <c r="GA376">
        <v>447.3</v>
      </c>
      <c r="GB376">
        <v>420.6</v>
      </c>
      <c r="GC376">
        <v>394.9</v>
      </c>
      <c r="GD376">
        <v>361.5</v>
      </c>
      <c r="GE376">
        <v>332.2</v>
      </c>
      <c r="GF376">
        <v>312.10000000000002</v>
      </c>
      <c r="GG376">
        <v>335.5</v>
      </c>
      <c r="GH376">
        <v>381.9</v>
      </c>
    </row>
    <row r="377" spans="1:190" x14ac:dyDescent="0.25">
      <c r="A377" t="s">
        <v>6009</v>
      </c>
      <c r="B377" t="s">
        <v>6010</v>
      </c>
      <c r="C377" t="s">
        <v>6011</v>
      </c>
      <c r="D377" t="s">
        <v>6012</v>
      </c>
      <c r="E377" t="s">
        <v>7335</v>
      </c>
      <c r="F377" t="s">
        <v>963</v>
      </c>
      <c r="G377" t="s">
        <v>6013</v>
      </c>
      <c r="H377">
        <v>2019</v>
      </c>
      <c r="I377" t="s">
        <v>5540</v>
      </c>
      <c r="J377" t="s">
        <v>5540</v>
      </c>
      <c r="K377" t="s">
        <v>924</v>
      </c>
      <c r="L377" t="s">
        <v>1698</v>
      </c>
      <c r="M377" t="s">
        <v>1781</v>
      </c>
      <c r="N377">
        <v>1080</v>
      </c>
      <c r="O377" s="96">
        <v>45382.871134259258</v>
      </c>
      <c r="P377">
        <v>14.5</v>
      </c>
      <c r="Q377">
        <v>13.787000000000001</v>
      </c>
      <c r="R377">
        <v>2.476</v>
      </c>
      <c r="S377">
        <v>4.4800000000000004</v>
      </c>
      <c r="T377">
        <v>15317</v>
      </c>
      <c r="U377">
        <v>0</v>
      </c>
      <c r="V377">
        <v>0.34</v>
      </c>
      <c r="W377">
        <v>575.70000000000005</v>
      </c>
      <c r="X377">
        <v>0.91869999999999996</v>
      </c>
      <c r="Y377">
        <v>653.1</v>
      </c>
      <c r="Z377">
        <v>1.1628000000000001</v>
      </c>
      <c r="AA377">
        <v>516</v>
      </c>
      <c r="AB377">
        <v>946.6</v>
      </c>
      <c r="AC377">
        <v>762.8</v>
      </c>
      <c r="AD377">
        <v>675.5</v>
      </c>
      <c r="AE377">
        <v>627.20000000000005</v>
      </c>
      <c r="AF377">
        <v>600.6</v>
      </c>
      <c r="AG377">
        <v>583.9</v>
      </c>
      <c r="AH377">
        <v>554.5</v>
      </c>
      <c r="AI377">
        <v>0</v>
      </c>
      <c r="AJ377">
        <v>0</v>
      </c>
      <c r="AK377">
        <v>0</v>
      </c>
      <c r="AL377">
        <v>0</v>
      </c>
      <c r="AM377">
        <v>0</v>
      </c>
      <c r="AN377">
        <v>0</v>
      </c>
      <c r="AO377">
        <v>0</v>
      </c>
      <c r="AP377">
        <v>707.9</v>
      </c>
      <c r="AQ377">
        <v>587.1</v>
      </c>
      <c r="AR377">
        <v>529.79999999999995</v>
      </c>
      <c r="AS377">
        <v>499.3</v>
      </c>
      <c r="AT377">
        <v>482</v>
      </c>
      <c r="AU377">
        <v>470.1</v>
      </c>
      <c r="AV377">
        <v>454.5</v>
      </c>
      <c r="AW377">
        <v>0</v>
      </c>
      <c r="AX377">
        <v>0</v>
      </c>
      <c r="AY377">
        <v>0</v>
      </c>
      <c r="AZ377">
        <v>0</v>
      </c>
      <c r="BA377">
        <v>0</v>
      </c>
      <c r="BB377">
        <v>0</v>
      </c>
      <c r="BC377">
        <v>0</v>
      </c>
      <c r="BD377">
        <v>945.6</v>
      </c>
      <c r="BE377">
        <v>714.3</v>
      </c>
      <c r="BF377">
        <v>603</v>
      </c>
      <c r="BG377">
        <v>537.29999999999995</v>
      </c>
      <c r="BH377">
        <v>501.4</v>
      </c>
      <c r="BI377">
        <v>473.3</v>
      </c>
      <c r="BJ377">
        <v>428.8</v>
      </c>
      <c r="BK377">
        <v>46.1</v>
      </c>
      <c r="BL377">
        <v>41.6</v>
      </c>
      <c r="BM377">
        <v>40.799999999999997</v>
      </c>
      <c r="BN377">
        <v>40.6</v>
      </c>
      <c r="BO377">
        <v>40.6</v>
      </c>
      <c r="BP377">
        <v>40.6</v>
      </c>
      <c r="BQ377">
        <v>41.3</v>
      </c>
      <c r="BR377">
        <v>142.4</v>
      </c>
      <c r="BS377">
        <v>146</v>
      </c>
      <c r="BT377">
        <v>148</v>
      </c>
      <c r="BU377">
        <v>148.5</v>
      </c>
      <c r="BV377">
        <v>149.1</v>
      </c>
      <c r="BW377">
        <v>167.6</v>
      </c>
      <c r="BX377">
        <v>179</v>
      </c>
      <c r="BY377">
        <v>956.9</v>
      </c>
      <c r="BZ377">
        <v>794.6</v>
      </c>
      <c r="CA377">
        <v>735.8</v>
      </c>
      <c r="CB377">
        <v>710</v>
      </c>
      <c r="CC377">
        <v>696.7</v>
      </c>
      <c r="CD377">
        <v>688.5</v>
      </c>
      <c r="CE377">
        <v>688.7</v>
      </c>
      <c r="CF377">
        <v>608.4</v>
      </c>
      <c r="CG377">
        <v>530.4</v>
      </c>
      <c r="CH377">
        <v>494.1</v>
      </c>
      <c r="CI377">
        <v>478.6</v>
      </c>
      <c r="CJ377">
        <v>470.1</v>
      </c>
      <c r="CK377">
        <v>464.8</v>
      </c>
      <c r="CL377">
        <v>462</v>
      </c>
      <c r="CM377">
        <v>563.9</v>
      </c>
      <c r="CN377">
        <v>505</v>
      </c>
      <c r="CO377">
        <v>469.8</v>
      </c>
      <c r="CP377">
        <v>456.2</v>
      </c>
      <c r="CQ377">
        <v>448.5</v>
      </c>
      <c r="CR377">
        <v>443.6</v>
      </c>
      <c r="CS377">
        <v>440.2</v>
      </c>
      <c r="CT377">
        <v>525.29999999999995</v>
      </c>
      <c r="CU377">
        <v>470.6</v>
      </c>
      <c r="CV377">
        <v>448.4</v>
      </c>
      <c r="CW377">
        <v>432.4</v>
      </c>
      <c r="CX377">
        <v>425</v>
      </c>
      <c r="CY377">
        <v>419.8</v>
      </c>
      <c r="CZ377">
        <v>414.9</v>
      </c>
      <c r="DA377">
        <v>516.70000000000005</v>
      </c>
      <c r="DB377">
        <v>455</v>
      </c>
      <c r="DC377">
        <v>430.7</v>
      </c>
      <c r="DD377">
        <v>419.8</v>
      </c>
      <c r="DE377">
        <v>410.9</v>
      </c>
      <c r="DF377">
        <v>404.1</v>
      </c>
      <c r="DG377">
        <v>396</v>
      </c>
      <c r="DH377">
        <v>546.5</v>
      </c>
      <c r="DI377">
        <v>464.8</v>
      </c>
      <c r="DJ377">
        <v>427.2</v>
      </c>
      <c r="DK377">
        <v>408.4</v>
      </c>
      <c r="DL377">
        <v>396</v>
      </c>
      <c r="DM377">
        <v>386.7</v>
      </c>
      <c r="DN377">
        <v>374.5</v>
      </c>
      <c r="DO377">
        <v>586.70000000000005</v>
      </c>
      <c r="DP377">
        <v>489.5</v>
      </c>
      <c r="DQ377">
        <v>437.3</v>
      </c>
      <c r="DR377">
        <v>410.4</v>
      </c>
      <c r="DS377">
        <v>393.1</v>
      </c>
      <c r="DT377">
        <v>379.4</v>
      </c>
      <c r="DU377">
        <v>360.1</v>
      </c>
      <c r="DV377">
        <v>678.8</v>
      </c>
      <c r="DW377">
        <v>542</v>
      </c>
      <c r="DX377">
        <v>467.1</v>
      </c>
      <c r="DY377">
        <v>426.6</v>
      </c>
      <c r="DZ377">
        <v>403.4</v>
      </c>
      <c r="EA377">
        <v>385.1</v>
      </c>
      <c r="EB377">
        <v>352.4</v>
      </c>
      <c r="EC377">
        <v>810.9</v>
      </c>
      <c r="ED377">
        <v>633</v>
      </c>
      <c r="EE377">
        <v>532.70000000000005</v>
      </c>
      <c r="EF377">
        <v>471.5</v>
      </c>
      <c r="EG377">
        <v>436.9</v>
      </c>
      <c r="EH377">
        <v>416.1</v>
      </c>
      <c r="EI377">
        <v>386.9</v>
      </c>
      <c r="EJ377">
        <v>936.3</v>
      </c>
      <c r="EK377">
        <v>730.9</v>
      </c>
      <c r="EL377">
        <v>615.1</v>
      </c>
      <c r="EM377">
        <v>544.4</v>
      </c>
      <c r="EN377">
        <v>504.5</v>
      </c>
      <c r="EO377">
        <v>479.3</v>
      </c>
      <c r="EP377">
        <v>420.2</v>
      </c>
      <c r="EQ377">
        <v>0.92659999999999998</v>
      </c>
      <c r="ER377">
        <v>1.1708000000000001</v>
      </c>
      <c r="ES377">
        <v>1.1343000000000001</v>
      </c>
      <c r="ET377">
        <v>0.5796</v>
      </c>
      <c r="EU377">
        <v>0.80989999999999995</v>
      </c>
      <c r="EV377">
        <v>0.95020000000000004</v>
      </c>
      <c r="EW377">
        <v>0</v>
      </c>
      <c r="EX377">
        <v>0</v>
      </c>
      <c r="EY377">
        <v>2024</v>
      </c>
      <c r="EZ377">
        <v>0.90969999999999995</v>
      </c>
      <c r="FA377">
        <v>659.6</v>
      </c>
      <c r="FB377" t="s">
        <v>6142</v>
      </c>
      <c r="FC377">
        <v>8.1419999999999995</v>
      </c>
      <c r="FD377">
        <v>4463</v>
      </c>
      <c r="FE377">
        <v>22</v>
      </c>
      <c r="FF377">
        <v>24.9</v>
      </c>
      <c r="FG377">
        <v>20.8</v>
      </c>
      <c r="FH377">
        <v>61</v>
      </c>
      <c r="FI377">
        <v>0</v>
      </c>
      <c r="FJ377">
        <v>802.1</v>
      </c>
      <c r="FK377">
        <v>601</v>
      </c>
      <c r="FL377">
        <v>529</v>
      </c>
      <c r="FM377">
        <v>1035.2</v>
      </c>
      <c r="FN377">
        <v>740.8</v>
      </c>
      <c r="FO377">
        <v>631.4</v>
      </c>
      <c r="FP377">
        <v>657.5</v>
      </c>
      <c r="FQ377">
        <v>615.1</v>
      </c>
      <c r="FR377">
        <v>0.91249999999999998</v>
      </c>
      <c r="FS377">
        <v>0.97540000000000004</v>
      </c>
      <c r="FT377">
        <v>594.1</v>
      </c>
      <c r="FU377">
        <v>495.6</v>
      </c>
      <c r="FV377">
        <v>470.9</v>
      </c>
      <c r="FW377">
        <v>39.4</v>
      </c>
      <c r="FX377">
        <v>177.7</v>
      </c>
      <c r="FY377">
        <v>749</v>
      </c>
      <c r="FZ377">
        <v>520.29999999999995</v>
      </c>
      <c r="GA377">
        <v>502</v>
      </c>
      <c r="GB377">
        <v>470.3</v>
      </c>
      <c r="GC377">
        <v>442.7</v>
      </c>
      <c r="GD377">
        <v>419.5</v>
      </c>
      <c r="GE377">
        <v>391.4</v>
      </c>
      <c r="GF377">
        <v>369.4</v>
      </c>
      <c r="GG377">
        <v>401.7</v>
      </c>
      <c r="GH377">
        <v>439.2</v>
      </c>
    </row>
    <row r="378" spans="1:190" x14ac:dyDescent="0.25">
      <c r="A378" t="s">
        <v>5644</v>
      </c>
      <c r="B378" t="s">
        <v>6372</v>
      </c>
      <c r="C378" t="s">
        <v>336</v>
      </c>
      <c r="D378" t="s">
        <v>337</v>
      </c>
      <c r="E378" t="s">
        <v>1499</v>
      </c>
      <c r="F378" t="s">
        <v>963</v>
      </c>
      <c r="G378" t="s">
        <v>7233</v>
      </c>
      <c r="H378">
        <v>2004</v>
      </c>
      <c r="I378" t="s">
        <v>5540</v>
      </c>
      <c r="J378" t="s">
        <v>5540</v>
      </c>
      <c r="K378" t="s">
        <v>924</v>
      </c>
      <c r="L378" t="s">
        <v>1698</v>
      </c>
      <c r="M378" t="s">
        <v>1781</v>
      </c>
      <c r="N378">
        <v>600</v>
      </c>
      <c r="O378" s="96">
        <v>45382.874965277777</v>
      </c>
      <c r="P378">
        <v>12.225</v>
      </c>
      <c r="Q378">
        <v>11.031000000000001</v>
      </c>
      <c r="R378">
        <v>2.109</v>
      </c>
      <c r="S378">
        <v>3.76</v>
      </c>
      <c r="T378">
        <v>8108</v>
      </c>
      <c r="U378">
        <v>0</v>
      </c>
      <c r="V378">
        <v>0.19</v>
      </c>
      <c r="W378">
        <v>595.5</v>
      </c>
      <c r="X378">
        <v>0.91900000000000004</v>
      </c>
      <c r="Y378">
        <v>652.9</v>
      </c>
      <c r="Z378">
        <v>1.131</v>
      </c>
      <c r="AA378">
        <v>530.5</v>
      </c>
      <c r="AB378">
        <v>976.5</v>
      </c>
      <c r="AC378">
        <v>785.6</v>
      </c>
      <c r="AD378">
        <v>682.4</v>
      </c>
      <c r="AE378">
        <v>624.6</v>
      </c>
      <c r="AF378">
        <v>590.1</v>
      </c>
      <c r="AG378">
        <v>566.4</v>
      </c>
      <c r="AH378">
        <v>539.79999999999995</v>
      </c>
      <c r="AI378">
        <v>0</v>
      </c>
      <c r="AJ378">
        <v>0</v>
      </c>
      <c r="AK378">
        <v>0</v>
      </c>
      <c r="AL378">
        <v>0</v>
      </c>
      <c r="AM378">
        <v>0</v>
      </c>
      <c r="AN378">
        <v>0</v>
      </c>
      <c r="AO378">
        <v>0</v>
      </c>
      <c r="AP378">
        <v>749.3</v>
      </c>
      <c r="AQ378">
        <v>615.6</v>
      </c>
      <c r="AR378">
        <v>547.9</v>
      </c>
      <c r="AS378">
        <v>511.9</v>
      </c>
      <c r="AT378">
        <v>490.6</v>
      </c>
      <c r="AU378">
        <v>475.3</v>
      </c>
      <c r="AV378">
        <v>454.2</v>
      </c>
      <c r="AW378">
        <v>0</v>
      </c>
      <c r="AX378">
        <v>0</v>
      </c>
      <c r="AY378">
        <v>0</v>
      </c>
      <c r="AZ378">
        <v>0</v>
      </c>
      <c r="BA378">
        <v>0</v>
      </c>
      <c r="BB378">
        <v>0</v>
      </c>
      <c r="BC378">
        <v>0</v>
      </c>
      <c r="BD378">
        <v>975.5</v>
      </c>
      <c r="BE378">
        <v>739.2</v>
      </c>
      <c r="BF378">
        <v>616.1</v>
      </c>
      <c r="BG378">
        <v>546.20000000000005</v>
      </c>
      <c r="BH378">
        <v>509.2</v>
      </c>
      <c r="BI378">
        <v>480.3</v>
      </c>
      <c r="BJ378">
        <v>433.9</v>
      </c>
      <c r="BK378">
        <v>43.6</v>
      </c>
      <c r="BL378">
        <v>41.4</v>
      </c>
      <c r="BM378">
        <v>39.9</v>
      </c>
      <c r="BN378">
        <v>38.9</v>
      </c>
      <c r="BO378">
        <v>38.299999999999997</v>
      </c>
      <c r="BP378">
        <v>38.1</v>
      </c>
      <c r="BQ378">
        <v>38.5</v>
      </c>
      <c r="BR378">
        <v>142.80000000000001</v>
      </c>
      <c r="BS378">
        <v>147.80000000000001</v>
      </c>
      <c r="BT378">
        <v>151.6</v>
      </c>
      <c r="BU378">
        <v>156.5</v>
      </c>
      <c r="BV378">
        <v>165.9</v>
      </c>
      <c r="BW378">
        <v>176.8</v>
      </c>
      <c r="BX378">
        <v>178.6</v>
      </c>
      <c r="BY378">
        <v>986.8</v>
      </c>
      <c r="BZ378">
        <v>811.5</v>
      </c>
      <c r="CA378">
        <v>724.2</v>
      </c>
      <c r="CB378">
        <v>684.5</v>
      </c>
      <c r="CC378">
        <v>666.7</v>
      </c>
      <c r="CD378">
        <v>656.7</v>
      </c>
      <c r="CE378">
        <v>648.20000000000005</v>
      </c>
      <c r="CF378">
        <v>645.6</v>
      </c>
      <c r="CG378">
        <v>546.5</v>
      </c>
      <c r="CH378">
        <v>499.9</v>
      </c>
      <c r="CI378">
        <v>479.8</v>
      </c>
      <c r="CJ378">
        <v>470.9</v>
      </c>
      <c r="CK378">
        <v>465.7</v>
      </c>
      <c r="CL378">
        <v>460.2</v>
      </c>
      <c r="CM378">
        <v>612.29999999999995</v>
      </c>
      <c r="CN378">
        <v>525.29999999999995</v>
      </c>
      <c r="CO378">
        <v>485.8</v>
      </c>
      <c r="CP378">
        <v>467.5</v>
      </c>
      <c r="CQ378">
        <v>458</v>
      </c>
      <c r="CR378">
        <v>452.9</v>
      </c>
      <c r="CS378">
        <v>446.6</v>
      </c>
      <c r="CT378">
        <v>590.29999999999995</v>
      </c>
      <c r="CU378">
        <v>511.4</v>
      </c>
      <c r="CV378">
        <v>475.9</v>
      </c>
      <c r="CW378">
        <v>456.8</v>
      </c>
      <c r="CX378">
        <v>444.3</v>
      </c>
      <c r="CY378">
        <v>435.5</v>
      </c>
      <c r="CZ378">
        <v>425.3</v>
      </c>
      <c r="DA378">
        <v>600.9</v>
      </c>
      <c r="DB378">
        <v>511.6</v>
      </c>
      <c r="DC378">
        <v>471</v>
      </c>
      <c r="DD378">
        <v>451.2</v>
      </c>
      <c r="DE378">
        <v>439.6</v>
      </c>
      <c r="DF378">
        <v>426.5</v>
      </c>
      <c r="DG378">
        <v>407.9</v>
      </c>
      <c r="DH378">
        <v>607.20000000000005</v>
      </c>
      <c r="DI378">
        <v>506.6</v>
      </c>
      <c r="DJ378">
        <v>464</v>
      </c>
      <c r="DK378">
        <v>440.3</v>
      </c>
      <c r="DL378">
        <v>421.4</v>
      </c>
      <c r="DM378">
        <v>406.3</v>
      </c>
      <c r="DN378">
        <v>387.4</v>
      </c>
      <c r="DO378">
        <v>627.6</v>
      </c>
      <c r="DP378">
        <v>519.29999999999995</v>
      </c>
      <c r="DQ378">
        <v>470.2</v>
      </c>
      <c r="DR378">
        <v>443.8</v>
      </c>
      <c r="DS378">
        <v>422.7</v>
      </c>
      <c r="DT378">
        <v>404.2</v>
      </c>
      <c r="DU378">
        <v>370.6</v>
      </c>
      <c r="DV378">
        <v>700.8</v>
      </c>
      <c r="DW378">
        <v>566.6</v>
      </c>
      <c r="DX378">
        <v>496.8</v>
      </c>
      <c r="DY378">
        <v>461.4</v>
      </c>
      <c r="DZ378">
        <v>437.8</v>
      </c>
      <c r="EA378">
        <v>416.8</v>
      </c>
      <c r="EB378">
        <v>377.6</v>
      </c>
      <c r="EC378">
        <v>836.8</v>
      </c>
      <c r="ED378">
        <v>658</v>
      </c>
      <c r="EE378">
        <v>555.5</v>
      </c>
      <c r="EF378">
        <v>495.2</v>
      </c>
      <c r="EG378">
        <v>462.1</v>
      </c>
      <c r="EH378">
        <v>439.6</v>
      </c>
      <c r="EI378">
        <v>400.2</v>
      </c>
      <c r="EJ378">
        <v>966.2</v>
      </c>
      <c r="EK378">
        <v>759.8</v>
      </c>
      <c r="EL378">
        <v>640.70000000000005</v>
      </c>
      <c r="EM378">
        <v>564.79999999999995</v>
      </c>
      <c r="EN378">
        <v>513.4</v>
      </c>
      <c r="EO378">
        <v>476.1</v>
      </c>
      <c r="EP378">
        <v>431.5</v>
      </c>
      <c r="EQ378">
        <v>0.87919999999999998</v>
      </c>
      <c r="ER378">
        <v>1.1380999999999999</v>
      </c>
      <c r="ES378">
        <v>1.1563000000000001</v>
      </c>
      <c r="ET378">
        <v>0.62119999999999997</v>
      </c>
      <c r="EU378">
        <v>0.84609999999999996</v>
      </c>
      <c r="EV378">
        <v>0.97060000000000002</v>
      </c>
      <c r="EW378">
        <v>0</v>
      </c>
      <c r="EX378">
        <v>0</v>
      </c>
      <c r="EY378">
        <v>2024</v>
      </c>
      <c r="EZ378">
        <v>0.94499999999999995</v>
      </c>
      <c r="FA378">
        <v>634.9</v>
      </c>
      <c r="FB378" t="s">
        <v>7054</v>
      </c>
      <c r="FC378">
        <v>8.1639999999999997</v>
      </c>
      <c r="FD378">
        <v>3988</v>
      </c>
      <c r="FE378">
        <v>20.7</v>
      </c>
      <c r="FF378">
        <v>31.8</v>
      </c>
      <c r="FG378">
        <v>20.6</v>
      </c>
      <c r="FH378">
        <v>61.1</v>
      </c>
      <c r="FI378">
        <v>0</v>
      </c>
      <c r="FJ378">
        <v>750.3</v>
      </c>
      <c r="FK378">
        <v>580.6</v>
      </c>
      <c r="FL378">
        <v>518.9</v>
      </c>
      <c r="FM378">
        <v>965.9</v>
      </c>
      <c r="FN378">
        <v>709.1</v>
      </c>
      <c r="FO378">
        <v>618.20000000000005</v>
      </c>
      <c r="FP378">
        <v>631.5</v>
      </c>
      <c r="FQ378">
        <v>593.29999999999995</v>
      </c>
      <c r="FR378">
        <v>0.95009999999999994</v>
      </c>
      <c r="FS378">
        <v>1.0113000000000001</v>
      </c>
      <c r="FT378">
        <v>579</v>
      </c>
      <c r="FU378">
        <v>479.9</v>
      </c>
      <c r="FV378">
        <v>457</v>
      </c>
      <c r="FW378">
        <v>39.6</v>
      </c>
      <c r="FX378">
        <v>177.1</v>
      </c>
      <c r="FY378">
        <v>731.9</v>
      </c>
      <c r="FZ378">
        <v>513.1</v>
      </c>
      <c r="GA378">
        <v>494.4</v>
      </c>
      <c r="GB378">
        <v>463.9</v>
      </c>
      <c r="GC378">
        <v>434.6</v>
      </c>
      <c r="GD378">
        <v>413.4</v>
      </c>
      <c r="GE378">
        <v>371.8</v>
      </c>
      <c r="GF378">
        <v>321.7</v>
      </c>
      <c r="GG378">
        <v>377.6</v>
      </c>
      <c r="GH378">
        <v>426.2</v>
      </c>
    </row>
    <row r="379" spans="1:190" x14ac:dyDescent="0.25">
      <c r="A379" t="s">
        <v>5540</v>
      </c>
      <c r="B379" t="s">
        <v>6962</v>
      </c>
      <c r="C379" t="s">
        <v>5847</v>
      </c>
      <c r="D379" t="s">
        <v>5848</v>
      </c>
      <c r="E379" t="s">
        <v>1499</v>
      </c>
      <c r="F379" t="s">
        <v>963</v>
      </c>
      <c r="G379" t="s">
        <v>7282</v>
      </c>
      <c r="H379">
        <v>2004</v>
      </c>
      <c r="I379" t="s">
        <v>5540</v>
      </c>
      <c r="J379" t="s">
        <v>5540</v>
      </c>
      <c r="K379" t="s">
        <v>924</v>
      </c>
      <c r="L379" t="s">
        <v>1698</v>
      </c>
      <c r="M379" t="s">
        <v>1781</v>
      </c>
      <c r="N379">
        <v>488</v>
      </c>
      <c r="O379" s="96">
        <v>45382.877951388888</v>
      </c>
      <c r="P379">
        <v>12.225</v>
      </c>
      <c r="Q379">
        <v>10.932</v>
      </c>
      <c r="R379">
        <v>2.0920000000000001</v>
      </c>
      <c r="S379">
        <v>3.76</v>
      </c>
      <c r="T379">
        <v>7718</v>
      </c>
      <c r="U379">
        <v>0</v>
      </c>
      <c r="V379">
        <v>0.21</v>
      </c>
      <c r="W379">
        <v>600.29999999999995</v>
      </c>
      <c r="X379">
        <v>0.9073</v>
      </c>
      <c r="Y379">
        <v>661.3</v>
      </c>
      <c r="Z379">
        <v>1.1220000000000001</v>
      </c>
      <c r="AA379">
        <v>534.79999999999995</v>
      </c>
      <c r="AB379">
        <v>985.2</v>
      </c>
      <c r="AC379">
        <v>792.8</v>
      </c>
      <c r="AD379">
        <v>690.3</v>
      </c>
      <c r="AE379">
        <v>633</v>
      </c>
      <c r="AF379">
        <v>598.79999999999995</v>
      </c>
      <c r="AG379">
        <v>575.70000000000005</v>
      </c>
      <c r="AH379">
        <v>549.9</v>
      </c>
      <c r="AI379">
        <v>0</v>
      </c>
      <c r="AJ379">
        <v>0</v>
      </c>
      <c r="AK379">
        <v>0</v>
      </c>
      <c r="AL379">
        <v>0</v>
      </c>
      <c r="AM379">
        <v>0</v>
      </c>
      <c r="AN379">
        <v>0</v>
      </c>
      <c r="AO379">
        <v>0</v>
      </c>
      <c r="AP379">
        <v>755.2</v>
      </c>
      <c r="AQ379">
        <v>619.5</v>
      </c>
      <c r="AR379">
        <v>551.9</v>
      </c>
      <c r="AS379">
        <v>516</v>
      </c>
      <c r="AT379">
        <v>494.7</v>
      </c>
      <c r="AU379">
        <v>479.7</v>
      </c>
      <c r="AV379">
        <v>459.4</v>
      </c>
      <c r="AW379">
        <v>0</v>
      </c>
      <c r="AX379">
        <v>0</v>
      </c>
      <c r="AY379">
        <v>0</v>
      </c>
      <c r="AZ379">
        <v>0</v>
      </c>
      <c r="BA379">
        <v>0</v>
      </c>
      <c r="BB379">
        <v>0</v>
      </c>
      <c r="BC379">
        <v>0</v>
      </c>
      <c r="BD379">
        <v>983.4</v>
      </c>
      <c r="BE379">
        <v>745.2</v>
      </c>
      <c r="BF379">
        <v>621.9</v>
      </c>
      <c r="BG379">
        <v>551.4</v>
      </c>
      <c r="BH379">
        <v>513.79999999999995</v>
      </c>
      <c r="BI379">
        <v>484.2</v>
      </c>
      <c r="BJ379">
        <v>436.9</v>
      </c>
      <c r="BK379">
        <v>43.8</v>
      </c>
      <c r="BL379">
        <v>41.5</v>
      </c>
      <c r="BM379">
        <v>40.299999999999997</v>
      </c>
      <c r="BN379">
        <v>39.6</v>
      </c>
      <c r="BO379">
        <v>39.200000000000003</v>
      </c>
      <c r="BP379">
        <v>39.1</v>
      </c>
      <c r="BQ379">
        <v>39.200000000000003</v>
      </c>
      <c r="BR379">
        <v>140.80000000000001</v>
      </c>
      <c r="BS379">
        <v>146.19999999999999</v>
      </c>
      <c r="BT379">
        <v>150.30000000000001</v>
      </c>
      <c r="BU379">
        <v>156.1</v>
      </c>
      <c r="BV379">
        <v>165.9</v>
      </c>
      <c r="BW379">
        <v>176.3</v>
      </c>
      <c r="BX379">
        <v>178.6</v>
      </c>
      <c r="BY379">
        <v>1003.4</v>
      </c>
      <c r="BZ379">
        <v>824.2</v>
      </c>
      <c r="CA379">
        <v>736.7</v>
      </c>
      <c r="CB379">
        <v>697.9</v>
      </c>
      <c r="CC379">
        <v>681.9</v>
      </c>
      <c r="CD379">
        <v>673.7</v>
      </c>
      <c r="CE379">
        <v>668.1</v>
      </c>
      <c r="CF379">
        <v>655.6</v>
      </c>
      <c r="CG379">
        <v>553.4</v>
      </c>
      <c r="CH379">
        <v>505</v>
      </c>
      <c r="CI379">
        <v>484.2</v>
      </c>
      <c r="CJ379">
        <v>475.5</v>
      </c>
      <c r="CK379">
        <v>470.6</v>
      </c>
      <c r="CL379">
        <v>466</v>
      </c>
      <c r="CM379">
        <v>621.20000000000005</v>
      </c>
      <c r="CN379">
        <v>530.9</v>
      </c>
      <c r="CO379">
        <v>489.5</v>
      </c>
      <c r="CP379">
        <v>470.5</v>
      </c>
      <c r="CQ379">
        <v>461.2</v>
      </c>
      <c r="CR379">
        <v>456.3</v>
      </c>
      <c r="CS379">
        <v>451.2</v>
      </c>
      <c r="CT379">
        <v>598.20000000000005</v>
      </c>
      <c r="CU379">
        <v>515.9</v>
      </c>
      <c r="CV379">
        <v>478.5</v>
      </c>
      <c r="CW379">
        <v>458.6</v>
      </c>
      <c r="CX379">
        <v>446</v>
      </c>
      <c r="CY379">
        <v>437.3</v>
      </c>
      <c r="CZ379">
        <v>428.3</v>
      </c>
      <c r="DA379">
        <v>608.20000000000005</v>
      </c>
      <c r="DB379">
        <v>512.1</v>
      </c>
      <c r="DC379">
        <v>472.2</v>
      </c>
      <c r="DD379">
        <v>453.9</v>
      </c>
      <c r="DE379">
        <v>440.5</v>
      </c>
      <c r="DF379">
        <v>427.2</v>
      </c>
      <c r="DG379">
        <v>408.6</v>
      </c>
      <c r="DH379">
        <v>605.70000000000005</v>
      </c>
      <c r="DI379">
        <v>505.5</v>
      </c>
      <c r="DJ379">
        <v>463.3</v>
      </c>
      <c r="DK379">
        <v>439.4</v>
      </c>
      <c r="DL379">
        <v>420.8</v>
      </c>
      <c r="DM379">
        <v>407.3</v>
      </c>
      <c r="DN379">
        <v>389.5</v>
      </c>
      <c r="DO379">
        <v>624.9</v>
      </c>
      <c r="DP379">
        <v>517.20000000000005</v>
      </c>
      <c r="DQ379">
        <v>469</v>
      </c>
      <c r="DR379">
        <v>442.2</v>
      </c>
      <c r="DS379">
        <v>420.4</v>
      </c>
      <c r="DT379">
        <v>401.6</v>
      </c>
      <c r="DU379">
        <v>370</v>
      </c>
      <c r="DV379">
        <v>698.9</v>
      </c>
      <c r="DW379">
        <v>564.29999999999995</v>
      </c>
      <c r="DX379">
        <v>495.7</v>
      </c>
      <c r="DY379">
        <v>460.6</v>
      </c>
      <c r="DZ379">
        <v>436.4</v>
      </c>
      <c r="EA379">
        <v>414.8</v>
      </c>
      <c r="EB379">
        <v>373.9</v>
      </c>
      <c r="EC379">
        <v>837.4</v>
      </c>
      <c r="ED379">
        <v>659.4</v>
      </c>
      <c r="EE379">
        <v>557.70000000000005</v>
      </c>
      <c r="EF379">
        <v>496.9</v>
      </c>
      <c r="EG379">
        <v>463.2</v>
      </c>
      <c r="EH379">
        <v>440.1</v>
      </c>
      <c r="EI379">
        <v>399.5</v>
      </c>
      <c r="EJ379">
        <v>967</v>
      </c>
      <c r="EK379">
        <v>761.4</v>
      </c>
      <c r="EL379">
        <v>643.79999999999995</v>
      </c>
      <c r="EM379">
        <v>568</v>
      </c>
      <c r="EN379">
        <v>515.6</v>
      </c>
      <c r="EO379">
        <v>477.7</v>
      </c>
      <c r="EP379">
        <v>431.7</v>
      </c>
      <c r="EQ379">
        <v>0.87290000000000001</v>
      </c>
      <c r="ER379">
        <v>1.1294</v>
      </c>
      <c r="ES379">
        <v>1.2304999999999999</v>
      </c>
      <c r="ET379">
        <v>0.65720000000000001</v>
      </c>
      <c r="EU379">
        <v>0.88970000000000005</v>
      </c>
      <c r="EV379">
        <v>1.0175000000000001</v>
      </c>
      <c r="EW379">
        <v>0</v>
      </c>
      <c r="EX379">
        <v>0</v>
      </c>
      <c r="EY379">
        <v>2024</v>
      </c>
      <c r="EZ379">
        <v>1.0047999999999999</v>
      </c>
      <c r="FA379">
        <v>597.1</v>
      </c>
      <c r="FB379" t="s">
        <v>6819</v>
      </c>
      <c r="FC379">
        <v>9.4640000000000004</v>
      </c>
      <c r="FD379">
        <v>7693</v>
      </c>
      <c r="FE379">
        <v>30.9</v>
      </c>
      <c r="FF379">
        <v>46.9</v>
      </c>
      <c r="FG379">
        <v>35.6</v>
      </c>
      <c r="FH379">
        <v>103.3</v>
      </c>
      <c r="FI379">
        <v>0</v>
      </c>
      <c r="FJ379">
        <v>703.6</v>
      </c>
      <c r="FK379">
        <v>543.4</v>
      </c>
      <c r="FL379">
        <v>487.6</v>
      </c>
      <c r="FM379">
        <v>913</v>
      </c>
      <c r="FN379">
        <v>674.4</v>
      </c>
      <c r="FO379">
        <v>589.70000000000005</v>
      </c>
      <c r="FP379">
        <v>595.29999999999995</v>
      </c>
      <c r="FQ379">
        <v>551.79999999999995</v>
      </c>
      <c r="FR379">
        <v>1.0079</v>
      </c>
      <c r="FS379">
        <v>1.0873999999999999</v>
      </c>
      <c r="FT379">
        <v>561.4</v>
      </c>
      <c r="FU379">
        <v>460.4</v>
      </c>
      <c r="FV379">
        <v>432.6</v>
      </c>
      <c r="FW379">
        <v>42.1</v>
      </c>
      <c r="FX379">
        <v>177.2</v>
      </c>
      <c r="FY379">
        <v>726.7</v>
      </c>
      <c r="FZ379">
        <v>485.2</v>
      </c>
      <c r="GA379">
        <v>466.4</v>
      </c>
      <c r="GB379">
        <v>436</v>
      </c>
      <c r="GC379">
        <v>408.1</v>
      </c>
      <c r="GD379">
        <v>369.7</v>
      </c>
      <c r="GE379">
        <v>344.8</v>
      </c>
      <c r="GF379">
        <v>332</v>
      </c>
      <c r="GG379">
        <v>358.6</v>
      </c>
      <c r="GH379">
        <v>396</v>
      </c>
    </row>
    <row r="380" spans="1:190" x14ac:dyDescent="0.25">
      <c r="A380" t="s">
        <v>5772</v>
      </c>
      <c r="B380" t="s">
        <v>6411</v>
      </c>
      <c r="C380" t="s">
        <v>5773</v>
      </c>
      <c r="D380" t="s">
        <v>5774</v>
      </c>
      <c r="E380" t="s">
        <v>1499</v>
      </c>
      <c r="F380" t="s">
        <v>963</v>
      </c>
      <c r="G380" t="s">
        <v>7340</v>
      </c>
      <c r="H380">
        <v>2004</v>
      </c>
      <c r="I380" t="s">
        <v>5775</v>
      </c>
      <c r="J380" t="s">
        <v>5540</v>
      </c>
      <c r="K380" t="s">
        <v>924</v>
      </c>
      <c r="L380" t="s">
        <v>1698</v>
      </c>
      <c r="M380" t="s">
        <v>1781</v>
      </c>
      <c r="N380">
        <v>775</v>
      </c>
      <c r="O380" s="96">
        <v>45382.877071759256</v>
      </c>
      <c r="P380">
        <v>12.225</v>
      </c>
      <c r="Q380">
        <v>11.064</v>
      </c>
      <c r="R380">
        <v>2.1059999999999999</v>
      </c>
      <c r="S380">
        <v>3.76</v>
      </c>
      <c r="T380">
        <v>8041</v>
      </c>
      <c r="U380">
        <v>0</v>
      </c>
      <c r="V380">
        <v>0.21</v>
      </c>
      <c r="W380">
        <v>597.6</v>
      </c>
      <c r="X380">
        <v>0.91800000000000004</v>
      </c>
      <c r="Y380">
        <v>653.6</v>
      </c>
      <c r="Z380">
        <v>1.129</v>
      </c>
      <c r="AA380">
        <v>531.4</v>
      </c>
      <c r="AB380">
        <v>987</v>
      </c>
      <c r="AC380">
        <v>792.1</v>
      </c>
      <c r="AD380">
        <v>684.9</v>
      </c>
      <c r="AE380">
        <v>623.79999999999995</v>
      </c>
      <c r="AF380">
        <v>588.29999999999995</v>
      </c>
      <c r="AG380">
        <v>564.20000000000005</v>
      </c>
      <c r="AH380">
        <v>537.29999999999995</v>
      </c>
      <c r="AI380">
        <v>0</v>
      </c>
      <c r="AJ380">
        <v>0</v>
      </c>
      <c r="AK380">
        <v>0</v>
      </c>
      <c r="AL380">
        <v>0</v>
      </c>
      <c r="AM380">
        <v>0</v>
      </c>
      <c r="AN380">
        <v>0</v>
      </c>
      <c r="AO380">
        <v>0</v>
      </c>
      <c r="AP380">
        <v>756.8</v>
      </c>
      <c r="AQ380">
        <v>620.1</v>
      </c>
      <c r="AR380">
        <v>549.70000000000005</v>
      </c>
      <c r="AS380">
        <v>512</v>
      </c>
      <c r="AT380">
        <v>489.8</v>
      </c>
      <c r="AU380">
        <v>474.3</v>
      </c>
      <c r="AV380">
        <v>453.4</v>
      </c>
      <c r="AW380">
        <v>0</v>
      </c>
      <c r="AX380">
        <v>0</v>
      </c>
      <c r="AY380">
        <v>0</v>
      </c>
      <c r="AZ380">
        <v>0</v>
      </c>
      <c r="BA380">
        <v>0</v>
      </c>
      <c r="BB380">
        <v>0</v>
      </c>
      <c r="BC380">
        <v>0</v>
      </c>
      <c r="BD380">
        <v>985.3</v>
      </c>
      <c r="BE380">
        <v>745</v>
      </c>
      <c r="BF380">
        <v>618.29999999999995</v>
      </c>
      <c r="BG380">
        <v>546</v>
      </c>
      <c r="BH380">
        <v>508.3</v>
      </c>
      <c r="BI380">
        <v>479.3</v>
      </c>
      <c r="BJ380">
        <v>434</v>
      </c>
      <c r="BK380">
        <v>43.9</v>
      </c>
      <c r="BL380">
        <v>41.6</v>
      </c>
      <c r="BM380">
        <v>40</v>
      </c>
      <c r="BN380">
        <v>38.799999999999997</v>
      </c>
      <c r="BO380">
        <v>38.200000000000003</v>
      </c>
      <c r="BP380">
        <v>37.9</v>
      </c>
      <c r="BQ380">
        <v>38.299999999999997</v>
      </c>
      <c r="BR380">
        <v>143</v>
      </c>
      <c r="BS380">
        <v>147.80000000000001</v>
      </c>
      <c r="BT380">
        <v>151.6</v>
      </c>
      <c r="BU380">
        <v>156.4</v>
      </c>
      <c r="BV380">
        <v>165.5</v>
      </c>
      <c r="BW380">
        <v>176.3</v>
      </c>
      <c r="BX380">
        <v>178.6</v>
      </c>
      <c r="BY380">
        <v>1003.9</v>
      </c>
      <c r="BZ380">
        <v>822</v>
      </c>
      <c r="CA380">
        <v>727.3</v>
      </c>
      <c r="CB380">
        <v>681.4</v>
      </c>
      <c r="CC380">
        <v>662</v>
      </c>
      <c r="CD380">
        <v>651.4</v>
      </c>
      <c r="CE380">
        <v>642.20000000000005</v>
      </c>
      <c r="CF380">
        <v>653.9</v>
      </c>
      <c r="CG380">
        <v>551.29999999999995</v>
      </c>
      <c r="CH380">
        <v>501.6</v>
      </c>
      <c r="CI380">
        <v>479.3</v>
      </c>
      <c r="CJ380">
        <v>468.9</v>
      </c>
      <c r="CK380">
        <v>463.7</v>
      </c>
      <c r="CL380">
        <v>457.9</v>
      </c>
      <c r="CM380">
        <v>618.4</v>
      </c>
      <c r="CN380">
        <v>528.70000000000005</v>
      </c>
      <c r="CO380">
        <v>487.4</v>
      </c>
      <c r="CP380">
        <v>467.4</v>
      </c>
      <c r="CQ380">
        <v>456.7</v>
      </c>
      <c r="CR380">
        <v>451.1</v>
      </c>
      <c r="CS380">
        <v>444.5</v>
      </c>
      <c r="CT380">
        <v>595.4</v>
      </c>
      <c r="CU380">
        <v>514</v>
      </c>
      <c r="CV380">
        <v>477.3</v>
      </c>
      <c r="CW380">
        <v>457.4</v>
      </c>
      <c r="CX380">
        <v>444</v>
      </c>
      <c r="CY380">
        <v>434.4</v>
      </c>
      <c r="CZ380">
        <v>423.6</v>
      </c>
      <c r="DA380">
        <v>607.29999999999995</v>
      </c>
      <c r="DB380">
        <v>517.1</v>
      </c>
      <c r="DC380">
        <v>474</v>
      </c>
      <c r="DD380">
        <v>454.6</v>
      </c>
      <c r="DE380">
        <v>440.4</v>
      </c>
      <c r="DF380">
        <v>427</v>
      </c>
      <c r="DG380">
        <v>407.1</v>
      </c>
      <c r="DH380">
        <v>612.1</v>
      </c>
      <c r="DI380">
        <v>508.8</v>
      </c>
      <c r="DJ380">
        <v>465</v>
      </c>
      <c r="DK380">
        <v>441.1</v>
      </c>
      <c r="DL380">
        <v>422.7</v>
      </c>
      <c r="DM380">
        <v>408.7</v>
      </c>
      <c r="DN380">
        <v>391.8</v>
      </c>
      <c r="DO380">
        <v>631.29999999999995</v>
      </c>
      <c r="DP380">
        <v>520.5</v>
      </c>
      <c r="DQ380">
        <v>470.6</v>
      </c>
      <c r="DR380">
        <v>444.2</v>
      </c>
      <c r="DS380">
        <v>423.4</v>
      </c>
      <c r="DT380">
        <v>405.1</v>
      </c>
      <c r="DU380">
        <v>375.3</v>
      </c>
      <c r="DV380">
        <v>703.7</v>
      </c>
      <c r="DW380">
        <v>568.6</v>
      </c>
      <c r="DX380">
        <v>497.9</v>
      </c>
      <c r="DY380">
        <v>462.1</v>
      </c>
      <c r="DZ380">
        <v>438.5</v>
      </c>
      <c r="EA380">
        <v>417.5</v>
      </c>
      <c r="EB380">
        <v>378.5</v>
      </c>
      <c r="EC380">
        <v>840.1</v>
      </c>
      <c r="ED380">
        <v>660.1</v>
      </c>
      <c r="EE380">
        <v>557.1</v>
      </c>
      <c r="EF380">
        <v>496.2</v>
      </c>
      <c r="EG380">
        <v>462.9</v>
      </c>
      <c r="EH380">
        <v>440.4</v>
      </c>
      <c r="EI380">
        <v>401.4</v>
      </c>
      <c r="EJ380">
        <v>970.1</v>
      </c>
      <c r="EK380">
        <v>762.2</v>
      </c>
      <c r="EL380">
        <v>642.6</v>
      </c>
      <c r="EM380">
        <v>566.1</v>
      </c>
      <c r="EN380">
        <v>514.5</v>
      </c>
      <c r="EO380">
        <v>476.9</v>
      </c>
      <c r="EP380">
        <v>432.5</v>
      </c>
      <c r="EQ380">
        <v>0.87160000000000004</v>
      </c>
      <c r="ER380">
        <v>1.1363000000000001</v>
      </c>
      <c r="ES380">
        <v>1.1228</v>
      </c>
      <c r="ET380">
        <v>0.5887</v>
      </c>
      <c r="EU380">
        <v>0.80710000000000004</v>
      </c>
      <c r="EV380">
        <v>0.95140000000000002</v>
      </c>
      <c r="EW380">
        <v>0</v>
      </c>
      <c r="EX380">
        <v>0</v>
      </c>
      <c r="EY380">
        <v>2024</v>
      </c>
      <c r="EZ380">
        <v>0.9052</v>
      </c>
      <c r="FA380">
        <v>662.9</v>
      </c>
      <c r="FB380" t="s">
        <v>6348</v>
      </c>
      <c r="FC380">
        <v>8.1470000000000002</v>
      </c>
      <c r="FD380">
        <v>8448</v>
      </c>
      <c r="FE380">
        <v>28.1</v>
      </c>
      <c r="FF380">
        <v>26.8</v>
      </c>
      <c r="FG380">
        <v>44.1</v>
      </c>
      <c r="FH380">
        <v>83.4</v>
      </c>
      <c r="FI380">
        <v>0</v>
      </c>
      <c r="FJ380">
        <v>796.6</v>
      </c>
      <c r="FK380">
        <v>605.79999999999995</v>
      </c>
      <c r="FL380">
        <v>534.4</v>
      </c>
      <c r="FM380">
        <v>1019.2</v>
      </c>
      <c r="FN380">
        <v>743.4</v>
      </c>
      <c r="FO380">
        <v>630.6</v>
      </c>
      <c r="FP380">
        <v>658</v>
      </c>
      <c r="FQ380">
        <v>622.20000000000005</v>
      </c>
      <c r="FR380">
        <v>0.91190000000000004</v>
      </c>
      <c r="FS380">
        <v>0.96440000000000003</v>
      </c>
      <c r="FT380">
        <v>586.4</v>
      </c>
      <c r="FU380">
        <v>501.7</v>
      </c>
      <c r="FV380">
        <v>481.7</v>
      </c>
      <c r="FW380">
        <v>38.200000000000003</v>
      </c>
      <c r="FX380">
        <v>179</v>
      </c>
      <c r="FY380">
        <v>710.8</v>
      </c>
      <c r="FZ380">
        <v>508.2</v>
      </c>
      <c r="GA380">
        <v>494</v>
      </c>
      <c r="GB380">
        <v>472.6</v>
      </c>
      <c r="GC380">
        <v>458.4</v>
      </c>
      <c r="GD380">
        <v>439.6</v>
      </c>
      <c r="GE380">
        <v>422.2</v>
      </c>
      <c r="GF380">
        <v>419.9</v>
      </c>
      <c r="GG380">
        <v>437.1</v>
      </c>
      <c r="GH380">
        <v>462.1</v>
      </c>
    </row>
    <row r="381" spans="1:190" x14ac:dyDescent="0.25">
      <c r="A381" t="s">
        <v>5545</v>
      </c>
      <c r="B381" t="s">
        <v>3125</v>
      </c>
      <c r="C381" t="s">
        <v>3126</v>
      </c>
      <c r="D381" t="s">
        <v>3127</v>
      </c>
      <c r="E381" t="s">
        <v>432</v>
      </c>
      <c r="F381" t="s">
        <v>590</v>
      </c>
      <c r="G381" t="s">
        <v>591</v>
      </c>
      <c r="H381">
        <v>1990</v>
      </c>
      <c r="I381" t="s">
        <v>5546</v>
      </c>
      <c r="J381" t="s">
        <v>5540</v>
      </c>
      <c r="K381" t="s">
        <v>924</v>
      </c>
      <c r="L381" t="s">
        <v>1698</v>
      </c>
      <c r="M381" t="s">
        <v>1781</v>
      </c>
      <c r="N381">
        <v>800</v>
      </c>
      <c r="O381" s="96">
        <v>45382.86755787037</v>
      </c>
      <c r="P381">
        <v>12.5</v>
      </c>
      <c r="Q381">
        <v>10.368</v>
      </c>
      <c r="R381">
        <v>2.2050000000000001</v>
      </c>
      <c r="S381">
        <v>3.89</v>
      </c>
      <c r="T381">
        <v>7468</v>
      </c>
      <c r="U381">
        <v>0</v>
      </c>
      <c r="V381">
        <v>7.0000000000000007E-2</v>
      </c>
      <c r="W381">
        <v>600</v>
      </c>
      <c r="X381">
        <v>0.91949999999999998</v>
      </c>
      <c r="Y381">
        <v>652.5</v>
      </c>
      <c r="Z381">
        <v>1.1220000000000001</v>
      </c>
      <c r="AA381">
        <v>534.79999999999995</v>
      </c>
      <c r="AB381">
        <v>974.1</v>
      </c>
      <c r="AC381">
        <v>786.4</v>
      </c>
      <c r="AD381">
        <v>682.4</v>
      </c>
      <c r="AE381">
        <v>623.5</v>
      </c>
      <c r="AF381">
        <v>589.70000000000005</v>
      </c>
      <c r="AG381">
        <v>566.29999999999995</v>
      </c>
      <c r="AH381">
        <v>540.70000000000005</v>
      </c>
      <c r="AI381">
        <v>0</v>
      </c>
      <c r="AJ381">
        <v>0</v>
      </c>
      <c r="AK381">
        <v>0</v>
      </c>
      <c r="AL381">
        <v>0</v>
      </c>
      <c r="AM381">
        <v>0</v>
      </c>
      <c r="AN381">
        <v>0</v>
      </c>
      <c r="AO381">
        <v>0</v>
      </c>
      <c r="AP381">
        <v>752.7</v>
      </c>
      <c r="AQ381">
        <v>620.4</v>
      </c>
      <c r="AR381">
        <v>552.6</v>
      </c>
      <c r="AS381">
        <v>515.9</v>
      </c>
      <c r="AT381">
        <v>494.4</v>
      </c>
      <c r="AU381">
        <v>479.5</v>
      </c>
      <c r="AV381">
        <v>459.9</v>
      </c>
      <c r="AW381">
        <v>0</v>
      </c>
      <c r="AX381">
        <v>0</v>
      </c>
      <c r="AY381">
        <v>0</v>
      </c>
      <c r="AZ381">
        <v>0</v>
      </c>
      <c r="BA381">
        <v>0</v>
      </c>
      <c r="BB381">
        <v>0</v>
      </c>
      <c r="BC381">
        <v>0</v>
      </c>
      <c r="BD381">
        <v>973.8</v>
      </c>
      <c r="BE381">
        <v>741.4</v>
      </c>
      <c r="BF381">
        <v>618.79999999999995</v>
      </c>
      <c r="BG381">
        <v>548.9</v>
      </c>
      <c r="BH381">
        <v>512.6</v>
      </c>
      <c r="BI381">
        <v>484.7</v>
      </c>
      <c r="BJ381">
        <v>442.2</v>
      </c>
      <c r="BK381">
        <v>42.7</v>
      </c>
      <c r="BL381">
        <v>41.1</v>
      </c>
      <c r="BM381">
        <v>39.4</v>
      </c>
      <c r="BN381">
        <v>37.9</v>
      </c>
      <c r="BO381">
        <v>37.5</v>
      </c>
      <c r="BP381">
        <v>37.200000000000003</v>
      </c>
      <c r="BQ381">
        <v>37.1</v>
      </c>
      <c r="BR381">
        <v>144</v>
      </c>
      <c r="BS381">
        <v>148.5</v>
      </c>
      <c r="BT381">
        <v>151.4</v>
      </c>
      <c r="BU381">
        <v>156.4</v>
      </c>
      <c r="BV381">
        <v>164.6</v>
      </c>
      <c r="BW381">
        <v>176.3</v>
      </c>
      <c r="BX381">
        <v>178.3</v>
      </c>
      <c r="BY381">
        <v>977.2</v>
      </c>
      <c r="BZ381">
        <v>807.8</v>
      </c>
      <c r="CA381">
        <v>718.3</v>
      </c>
      <c r="CB381">
        <v>675.5</v>
      </c>
      <c r="CC381">
        <v>657.4</v>
      </c>
      <c r="CD381">
        <v>647.5</v>
      </c>
      <c r="CE381">
        <v>640.70000000000005</v>
      </c>
      <c r="CF381">
        <v>643.70000000000005</v>
      </c>
      <c r="CG381">
        <v>547.5</v>
      </c>
      <c r="CH381">
        <v>503.1</v>
      </c>
      <c r="CI381">
        <v>482.6</v>
      </c>
      <c r="CJ381">
        <v>472.7</v>
      </c>
      <c r="CK381">
        <v>467.8</v>
      </c>
      <c r="CL381">
        <v>463.6</v>
      </c>
      <c r="CM381">
        <v>612.79999999999995</v>
      </c>
      <c r="CN381">
        <v>528.79999999999995</v>
      </c>
      <c r="CO381">
        <v>491.5</v>
      </c>
      <c r="CP381">
        <v>472.7</v>
      </c>
      <c r="CQ381">
        <v>462.1</v>
      </c>
      <c r="CR381">
        <v>456.4</v>
      </c>
      <c r="CS381">
        <v>451</v>
      </c>
      <c r="CT381">
        <v>595</v>
      </c>
      <c r="CU381">
        <v>518.20000000000005</v>
      </c>
      <c r="CV381">
        <v>483.9</v>
      </c>
      <c r="CW381">
        <v>464.6</v>
      </c>
      <c r="CX381">
        <v>451.4</v>
      </c>
      <c r="CY381">
        <v>442</v>
      </c>
      <c r="CZ381">
        <v>432.1</v>
      </c>
      <c r="DA381">
        <v>609.79999999999995</v>
      </c>
      <c r="DB381">
        <v>524.29999999999995</v>
      </c>
      <c r="DC381">
        <v>485.6</v>
      </c>
      <c r="DD381">
        <v>464.4</v>
      </c>
      <c r="DE381">
        <v>449</v>
      </c>
      <c r="DF381">
        <v>436.3</v>
      </c>
      <c r="DG381">
        <v>417.7</v>
      </c>
      <c r="DH381">
        <v>626.9</v>
      </c>
      <c r="DI381">
        <v>520.29999999999995</v>
      </c>
      <c r="DJ381">
        <v>475.1</v>
      </c>
      <c r="DK381">
        <v>450.9</v>
      </c>
      <c r="DL381">
        <v>433.4</v>
      </c>
      <c r="DM381">
        <v>420.5</v>
      </c>
      <c r="DN381">
        <v>404.2</v>
      </c>
      <c r="DO381">
        <v>643.20000000000005</v>
      </c>
      <c r="DP381">
        <v>530.29999999999995</v>
      </c>
      <c r="DQ381">
        <v>479.6</v>
      </c>
      <c r="DR381">
        <v>452.7</v>
      </c>
      <c r="DS381">
        <v>432.2</v>
      </c>
      <c r="DT381">
        <v>414.8</v>
      </c>
      <c r="DU381">
        <v>387.6</v>
      </c>
      <c r="DV381">
        <v>709.8</v>
      </c>
      <c r="DW381">
        <v>574.1</v>
      </c>
      <c r="DX381">
        <v>504.1</v>
      </c>
      <c r="DY381">
        <v>468.8</v>
      </c>
      <c r="DZ381">
        <v>445.1</v>
      </c>
      <c r="EA381">
        <v>424.6</v>
      </c>
      <c r="EB381">
        <v>387</v>
      </c>
      <c r="EC381">
        <v>840.9</v>
      </c>
      <c r="ED381">
        <v>662.6</v>
      </c>
      <c r="EE381">
        <v>560.5</v>
      </c>
      <c r="EF381">
        <v>501.4</v>
      </c>
      <c r="EG381">
        <v>469.1</v>
      </c>
      <c r="EH381">
        <v>446.8</v>
      </c>
      <c r="EI381">
        <v>409</v>
      </c>
      <c r="EJ381">
        <v>971</v>
      </c>
      <c r="EK381">
        <v>765.1</v>
      </c>
      <c r="EL381">
        <v>646.6</v>
      </c>
      <c r="EM381">
        <v>571.5</v>
      </c>
      <c r="EN381">
        <v>522</v>
      </c>
      <c r="EO381">
        <v>485.1</v>
      </c>
      <c r="EP381">
        <v>440.7</v>
      </c>
      <c r="EQ381">
        <v>0.87390000000000001</v>
      </c>
      <c r="ER381">
        <v>1.129</v>
      </c>
      <c r="ES381">
        <v>1.1501999999999999</v>
      </c>
      <c r="ET381">
        <v>0.5897</v>
      </c>
      <c r="EU381">
        <v>0.82589999999999997</v>
      </c>
      <c r="EV381">
        <v>0.97130000000000005</v>
      </c>
      <c r="EW381">
        <v>0</v>
      </c>
      <c r="EX381">
        <v>0</v>
      </c>
      <c r="EY381">
        <v>2024</v>
      </c>
      <c r="EZ381">
        <v>0.92610000000000003</v>
      </c>
      <c r="FA381">
        <v>647.9</v>
      </c>
      <c r="FB381" t="s">
        <v>6670</v>
      </c>
      <c r="FC381">
        <v>8.65</v>
      </c>
      <c r="FD381">
        <v>8625</v>
      </c>
      <c r="FE381">
        <v>31.8</v>
      </c>
      <c r="FF381">
        <v>39.700000000000003</v>
      </c>
      <c r="FG381">
        <v>39</v>
      </c>
      <c r="FH381">
        <v>89.6</v>
      </c>
      <c r="FI381">
        <v>0</v>
      </c>
      <c r="FJ381">
        <v>782.5</v>
      </c>
      <c r="FK381">
        <v>588.79999999999995</v>
      </c>
      <c r="FL381">
        <v>521.6</v>
      </c>
      <c r="FM381">
        <v>1017.5</v>
      </c>
      <c r="FN381">
        <v>726.5</v>
      </c>
      <c r="FO381">
        <v>617.70000000000005</v>
      </c>
      <c r="FP381">
        <v>642.4</v>
      </c>
      <c r="FQ381">
        <v>604.70000000000005</v>
      </c>
      <c r="FR381">
        <v>0.93410000000000004</v>
      </c>
      <c r="FS381">
        <v>0.99219999999999997</v>
      </c>
      <c r="FT381">
        <v>577.6</v>
      </c>
      <c r="FU381">
        <v>489.4</v>
      </c>
      <c r="FV381">
        <v>467.6</v>
      </c>
      <c r="FW381">
        <v>39</v>
      </c>
      <c r="FX381">
        <v>179</v>
      </c>
      <c r="FY381">
        <v>709.8</v>
      </c>
      <c r="FZ381">
        <v>501</v>
      </c>
      <c r="GA381">
        <v>485.6</v>
      </c>
      <c r="GB381">
        <v>462.3</v>
      </c>
      <c r="GC381">
        <v>444</v>
      </c>
      <c r="GD381">
        <v>420.9</v>
      </c>
      <c r="GE381">
        <v>400.2</v>
      </c>
      <c r="GF381">
        <v>395.8</v>
      </c>
      <c r="GG381">
        <v>418</v>
      </c>
      <c r="GH381">
        <v>445.5</v>
      </c>
    </row>
    <row r="382" spans="1:190" x14ac:dyDescent="0.25">
      <c r="A382" t="s">
        <v>5776</v>
      </c>
      <c r="B382" t="s">
        <v>6767</v>
      </c>
      <c r="C382" t="s">
        <v>5777</v>
      </c>
      <c r="D382" t="s">
        <v>5778</v>
      </c>
      <c r="E382" t="s">
        <v>432</v>
      </c>
      <c r="F382" t="s">
        <v>963</v>
      </c>
      <c r="G382" t="s">
        <v>7233</v>
      </c>
      <c r="H382">
        <v>1990</v>
      </c>
      <c r="I382" t="s">
        <v>5779</v>
      </c>
      <c r="J382" t="s">
        <v>5540</v>
      </c>
      <c r="K382" t="s">
        <v>924</v>
      </c>
      <c r="L382" t="s">
        <v>1698</v>
      </c>
      <c r="M382" t="s">
        <v>1781</v>
      </c>
      <c r="N382">
        <v>780</v>
      </c>
      <c r="O382" s="96">
        <v>45382.870046296295</v>
      </c>
      <c r="P382">
        <v>12.512</v>
      </c>
      <c r="Q382">
        <v>10.361000000000001</v>
      </c>
      <c r="R382">
        <v>2.081</v>
      </c>
      <c r="S382">
        <v>3.92</v>
      </c>
      <c r="T382">
        <v>8013</v>
      </c>
      <c r="U382">
        <v>0</v>
      </c>
      <c r="V382">
        <v>0.08</v>
      </c>
      <c r="W382">
        <v>603.4</v>
      </c>
      <c r="X382">
        <v>0.91080000000000005</v>
      </c>
      <c r="Y382">
        <v>658.7</v>
      </c>
      <c r="Z382">
        <v>1.1123000000000001</v>
      </c>
      <c r="AA382">
        <v>539.4</v>
      </c>
      <c r="AB382">
        <v>970.3</v>
      </c>
      <c r="AC382">
        <v>785.7</v>
      </c>
      <c r="AD382">
        <v>686.4</v>
      </c>
      <c r="AE382">
        <v>631.70000000000005</v>
      </c>
      <c r="AF382">
        <v>598.6</v>
      </c>
      <c r="AG382">
        <v>575.70000000000005</v>
      </c>
      <c r="AH382">
        <v>551.4</v>
      </c>
      <c r="AI382">
        <v>0</v>
      </c>
      <c r="AJ382">
        <v>0</v>
      </c>
      <c r="AK382">
        <v>0</v>
      </c>
      <c r="AL382">
        <v>0</v>
      </c>
      <c r="AM382">
        <v>0</v>
      </c>
      <c r="AN382">
        <v>0</v>
      </c>
      <c r="AO382">
        <v>0</v>
      </c>
      <c r="AP382">
        <v>748.7</v>
      </c>
      <c r="AQ382">
        <v>619.9</v>
      </c>
      <c r="AR382">
        <v>555.5</v>
      </c>
      <c r="AS382">
        <v>521.5</v>
      </c>
      <c r="AT382">
        <v>501.2</v>
      </c>
      <c r="AU382">
        <v>487.3</v>
      </c>
      <c r="AV382">
        <v>469.3</v>
      </c>
      <c r="AW382">
        <v>0</v>
      </c>
      <c r="AX382">
        <v>0</v>
      </c>
      <c r="AY382">
        <v>0</v>
      </c>
      <c r="AZ382">
        <v>0</v>
      </c>
      <c r="BA382">
        <v>0</v>
      </c>
      <c r="BB382">
        <v>0</v>
      </c>
      <c r="BC382">
        <v>0</v>
      </c>
      <c r="BD382">
        <v>971.5</v>
      </c>
      <c r="BE382">
        <v>741</v>
      </c>
      <c r="BF382">
        <v>622.20000000000005</v>
      </c>
      <c r="BG382">
        <v>555.29999999999995</v>
      </c>
      <c r="BH382">
        <v>519.79999999999995</v>
      </c>
      <c r="BI382">
        <v>492.6</v>
      </c>
      <c r="BJ382">
        <v>450.9</v>
      </c>
      <c r="BK382">
        <v>42.9</v>
      </c>
      <c r="BL382">
        <v>41</v>
      </c>
      <c r="BM382">
        <v>39.5</v>
      </c>
      <c r="BN382">
        <v>38.5</v>
      </c>
      <c r="BO382">
        <v>38.1</v>
      </c>
      <c r="BP382">
        <v>37.799999999999997</v>
      </c>
      <c r="BQ382">
        <v>37.799999999999997</v>
      </c>
      <c r="BR382">
        <v>143.9</v>
      </c>
      <c r="BS382">
        <v>148.69999999999999</v>
      </c>
      <c r="BT382">
        <v>151.6</v>
      </c>
      <c r="BU382">
        <v>156.5</v>
      </c>
      <c r="BV382">
        <v>165.5</v>
      </c>
      <c r="BW382">
        <v>176.3</v>
      </c>
      <c r="BX382">
        <v>178.6</v>
      </c>
      <c r="BY382">
        <v>958.4</v>
      </c>
      <c r="BZ382">
        <v>798.1</v>
      </c>
      <c r="CA382">
        <v>719.3</v>
      </c>
      <c r="CB382">
        <v>686.4</v>
      </c>
      <c r="CC382">
        <v>670.6</v>
      </c>
      <c r="CD382">
        <v>661.8</v>
      </c>
      <c r="CE382">
        <v>656.2</v>
      </c>
      <c r="CF382">
        <v>631.5</v>
      </c>
      <c r="CG382">
        <v>541.9</v>
      </c>
      <c r="CH382">
        <v>503.3</v>
      </c>
      <c r="CI382">
        <v>486.4</v>
      </c>
      <c r="CJ382">
        <v>479.1</v>
      </c>
      <c r="CK382">
        <v>475.1</v>
      </c>
      <c r="CL382">
        <v>471.6</v>
      </c>
      <c r="CM382">
        <v>601.79999999999995</v>
      </c>
      <c r="CN382">
        <v>524.79999999999995</v>
      </c>
      <c r="CO382">
        <v>492</v>
      </c>
      <c r="CP382">
        <v>476.1</v>
      </c>
      <c r="CQ382">
        <v>467.9</v>
      </c>
      <c r="CR382">
        <v>463.7</v>
      </c>
      <c r="CS382">
        <v>459.1</v>
      </c>
      <c r="CT382">
        <v>585</v>
      </c>
      <c r="CU382">
        <v>515.1</v>
      </c>
      <c r="CV382">
        <v>484.5</v>
      </c>
      <c r="CW382">
        <v>467.3</v>
      </c>
      <c r="CX382">
        <v>455.9</v>
      </c>
      <c r="CY382">
        <v>448.2</v>
      </c>
      <c r="CZ382">
        <v>440.3</v>
      </c>
      <c r="DA382">
        <v>598.5</v>
      </c>
      <c r="DB382">
        <v>519.9</v>
      </c>
      <c r="DC382">
        <v>485.2</v>
      </c>
      <c r="DD382">
        <v>465.8</v>
      </c>
      <c r="DE382">
        <v>451.6</v>
      </c>
      <c r="DF382">
        <v>440.3</v>
      </c>
      <c r="DG382">
        <v>424.4</v>
      </c>
      <c r="DH382">
        <v>632.29999999999995</v>
      </c>
      <c r="DI382">
        <v>525.5</v>
      </c>
      <c r="DJ382">
        <v>480.5</v>
      </c>
      <c r="DK382">
        <v>457</v>
      </c>
      <c r="DL382">
        <v>440.3</v>
      </c>
      <c r="DM382">
        <v>427.9</v>
      </c>
      <c r="DN382">
        <v>412.7</v>
      </c>
      <c r="DO382">
        <v>649.4</v>
      </c>
      <c r="DP382">
        <v>535.9</v>
      </c>
      <c r="DQ382">
        <v>485</v>
      </c>
      <c r="DR382">
        <v>458.8</v>
      </c>
      <c r="DS382">
        <v>439.3</v>
      </c>
      <c r="DT382">
        <v>422.8</v>
      </c>
      <c r="DU382">
        <v>397</v>
      </c>
      <c r="DV382">
        <v>717.8</v>
      </c>
      <c r="DW382">
        <v>581</v>
      </c>
      <c r="DX382">
        <v>509.5</v>
      </c>
      <c r="DY382">
        <v>474.1</v>
      </c>
      <c r="DZ382">
        <v>451.2</v>
      </c>
      <c r="EA382">
        <v>431.8</v>
      </c>
      <c r="EB382">
        <v>396.8</v>
      </c>
      <c r="EC382">
        <v>850.5</v>
      </c>
      <c r="ED382">
        <v>669.6</v>
      </c>
      <c r="EE382">
        <v>566.6</v>
      </c>
      <c r="EF382">
        <v>506.5</v>
      </c>
      <c r="EG382">
        <v>474.3</v>
      </c>
      <c r="EH382">
        <v>452.8</v>
      </c>
      <c r="EI382">
        <v>417</v>
      </c>
      <c r="EJ382">
        <v>982.1</v>
      </c>
      <c r="EK382">
        <v>773.2</v>
      </c>
      <c r="EL382">
        <v>653.6</v>
      </c>
      <c r="EM382">
        <v>577.1</v>
      </c>
      <c r="EN382">
        <v>526.6</v>
      </c>
      <c r="EO382">
        <v>489.6</v>
      </c>
      <c r="EP382">
        <v>446.5</v>
      </c>
      <c r="EQ382">
        <v>0.87680000000000002</v>
      </c>
      <c r="ER382">
        <v>1.1194999999999999</v>
      </c>
      <c r="ES382">
        <v>1.2229000000000001</v>
      </c>
      <c r="ET382">
        <v>0.65010000000000001</v>
      </c>
      <c r="EU382">
        <v>0.88400000000000001</v>
      </c>
      <c r="EV382">
        <v>1.0093000000000001</v>
      </c>
      <c r="EW382">
        <v>0</v>
      </c>
      <c r="EX382">
        <v>0</v>
      </c>
      <c r="EY382">
        <v>2024</v>
      </c>
      <c r="EZ382">
        <v>0.99460000000000004</v>
      </c>
      <c r="FA382">
        <v>603.29999999999995</v>
      </c>
      <c r="FB382" t="s">
        <v>6002</v>
      </c>
      <c r="FC382">
        <v>9.2799999999999994</v>
      </c>
      <c r="FD382">
        <v>4930</v>
      </c>
      <c r="FE382">
        <v>25.1</v>
      </c>
      <c r="FF382">
        <v>32.9</v>
      </c>
      <c r="FG382">
        <v>26.4</v>
      </c>
      <c r="FH382">
        <v>0</v>
      </c>
      <c r="FI382">
        <v>89.2</v>
      </c>
      <c r="FJ382">
        <v>718.4</v>
      </c>
      <c r="FK382">
        <v>551.5</v>
      </c>
      <c r="FL382">
        <v>490.6</v>
      </c>
      <c r="FM382">
        <v>922.9</v>
      </c>
      <c r="FN382">
        <v>678.7</v>
      </c>
      <c r="FO382">
        <v>594.5</v>
      </c>
      <c r="FP382">
        <v>601</v>
      </c>
      <c r="FQ382">
        <v>563.20000000000005</v>
      </c>
      <c r="FR382">
        <v>0.99839999999999995</v>
      </c>
      <c r="FS382">
        <v>1.0652999999999999</v>
      </c>
      <c r="FT382">
        <v>528.29999999999995</v>
      </c>
      <c r="FU382">
        <v>441.1</v>
      </c>
      <c r="FV382">
        <v>422.5</v>
      </c>
      <c r="FW382">
        <v>37.4</v>
      </c>
      <c r="FX382">
        <v>139.4</v>
      </c>
      <c r="FY382">
        <v>667.9</v>
      </c>
      <c r="FZ382">
        <v>480</v>
      </c>
      <c r="GA382">
        <v>463.6</v>
      </c>
      <c r="GB382">
        <v>435.3</v>
      </c>
      <c r="GC382">
        <v>409.1</v>
      </c>
      <c r="GD382">
        <v>376.7</v>
      </c>
      <c r="GE382">
        <v>342</v>
      </c>
      <c r="GF382">
        <v>286</v>
      </c>
      <c r="GG382">
        <v>336.7</v>
      </c>
      <c r="GH382">
        <v>388.7</v>
      </c>
    </row>
    <row r="383" spans="1:190" x14ac:dyDescent="0.25">
      <c r="A383" t="s">
        <v>5879</v>
      </c>
      <c r="B383" t="s">
        <v>6125</v>
      </c>
      <c r="C383" t="s">
        <v>373</v>
      </c>
      <c r="D383" t="s">
        <v>374</v>
      </c>
      <c r="E383" t="s">
        <v>432</v>
      </c>
      <c r="F383" t="s">
        <v>963</v>
      </c>
      <c r="G383" t="s">
        <v>7233</v>
      </c>
      <c r="H383">
        <v>1990</v>
      </c>
      <c r="I383" t="s">
        <v>5880</v>
      </c>
      <c r="J383" t="s">
        <v>5540</v>
      </c>
      <c r="K383" t="s">
        <v>924</v>
      </c>
      <c r="L383" t="s">
        <v>1698</v>
      </c>
      <c r="M383" t="s">
        <v>1781</v>
      </c>
      <c r="N383">
        <v>639</v>
      </c>
      <c r="O383" s="96">
        <v>45382.870381944442</v>
      </c>
      <c r="P383">
        <v>12.52</v>
      </c>
      <c r="Q383">
        <v>10.321999999999999</v>
      </c>
      <c r="R383">
        <v>2.12</v>
      </c>
      <c r="S383">
        <v>3.9</v>
      </c>
      <c r="T383">
        <v>7767</v>
      </c>
      <c r="U383">
        <v>0</v>
      </c>
      <c r="V383">
        <v>0.24</v>
      </c>
      <c r="W383">
        <v>615.9</v>
      </c>
      <c r="X383">
        <v>0.89400000000000002</v>
      </c>
      <c r="Y383">
        <v>671.1</v>
      </c>
      <c r="Z383">
        <v>1.0949</v>
      </c>
      <c r="AA383">
        <v>548</v>
      </c>
      <c r="AB383">
        <v>1007.3</v>
      </c>
      <c r="AC383">
        <v>809.9</v>
      </c>
      <c r="AD383">
        <v>702.5</v>
      </c>
      <c r="AE383">
        <v>640.9</v>
      </c>
      <c r="AF383">
        <v>605.6</v>
      </c>
      <c r="AG383">
        <v>581.29999999999995</v>
      </c>
      <c r="AH383">
        <v>554.9</v>
      </c>
      <c r="AI383">
        <v>0</v>
      </c>
      <c r="AJ383">
        <v>0</v>
      </c>
      <c r="AK383">
        <v>0</v>
      </c>
      <c r="AL383">
        <v>0</v>
      </c>
      <c r="AM383">
        <v>0</v>
      </c>
      <c r="AN383">
        <v>0</v>
      </c>
      <c r="AO383">
        <v>0</v>
      </c>
      <c r="AP383">
        <v>778.4</v>
      </c>
      <c r="AQ383">
        <v>638</v>
      </c>
      <c r="AR383">
        <v>566.1</v>
      </c>
      <c r="AS383">
        <v>527.79999999999995</v>
      </c>
      <c r="AT383">
        <v>505.6</v>
      </c>
      <c r="AU383">
        <v>490.6</v>
      </c>
      <c r="AV383">
        <v>471.2</v>
      </c>
      <c r="AW383">
        <v>0</v>
      </c>
      <c r="AX383">
        <v>0</v>
      </c>
      <c r="AY383">
        <v>0</v>
      </c>
      <c r="AZ383">
        <v>0</v>
      </c>
      <c r="BA383">
        <v>0</v>
      </c>
      <c r="BB383">
        <v>0</v>
      </c>
      <c r="BC383">
        <v>0</v>
      </c>
      <c r="BD383">
        <v>1004.8</v>
      </c>
      <c r="BE383">
        <v>762.6</v>
      </c>
      <c r="BF383">
        <v>635.29999999999995</v>
      </c>
      <c r="BG383">
        <v>562.5</v>
      </c>
      <c r="BH383">
        <v>524.5</v>
      </c>
      <c r="BI383">
        <v>495.6</v>
      </c>
      <c r="BJ383">
        <v>452.5</v>
      </c>
      <c r="BK383">
        <v>43.4</v>
      </c>
      <c r="BL383">
        <v>41</v>
      </c>
      <c r="BM383">
        <v>39.799999999999997</v>
      </c>
      <c r="BN383">
        <v>38.9</v>
      </c>
      <c r="BO383">
        <v>38.299999999999997</v>
      </c>
      <c r="BP383">
        <v>38.4</v>
      </c>
      <c r="BQ383">
        <v>38.4</v>
      </c>
      <c r="BR383">
        <v>143.9</v>
      </c>
      <c r="BS383">
        <v>148.30000000000001</v>
      </c>
      <c r="BT383">
        <v>151.4</v>
      </c>
      <c r="BU383">
        <v>156.30000000000001</v>
      </c>
      <c r="BV383">
        <v>164.6</v>
      </c>
      <c r="BW383">
        <v>176.3</v>
      </c>
      <c r="BX383">
        <v>178.6</v>
      </c>
      <c r="BY383">
        <v>1032.5999999999999</v>
      </c>
      <c r="BZ383">
        <v>847.9</v>
      </c>
      <c r="CA383">
        <v>753.5</v>
      </c>
      <c r="CB383">
        <v>706.5</v>
      </c>
      <c r="CC383">
        <v>686.3</v>
      </c>
      <c r="CD383">
        <v>675</v>
      </c>
      <c r="CE383">
        <v>666.1</v>
      </c>
      <c r="CF383">
        <v>677.7</v>
      </c>
      <c r="CG383">
        <v>573</v>
      </c>
      <c r="CH383">
        <v>521</v>
      </c>
      <c r="CI383">
        <v>496.6</v>
      </c>
      <c r="CJ383">
        <v>484.7</v>
      </c>
      <c r="CK383">
        <v>479</v>
      </c>
      <c r="CL383">
        <v>473.7</v>
      </c>
      <c r="CM383">
        <v>644.6</v>
      </c>
      <c r="CN383">
        <v>551.1</v>
      </c>
      <c r="CO383">
        <v>506.5</v>
      </c>
      <c r="CP383">
        <v>484.4</v>
      </c>
      <c r="CQ383">
        <v>472.7</v>
      </c>
      <c r="CR383">
        <v>466.5</v>
      </c>
      <c r="CS383">
        <v>460.6</v>
      </c>
      <c r="CT383">
        <v>625.5</v>
      </c>
      <c r="CU383">
        <v>537.4</v>
      </c>
      <c r="CV383">
        <v>496.1</v>
      </c>
      <c r="CW383">
        <v>474.5</v>
      </c>
      <c r="CX383">
        <v>460.9</v>
      </c>
      <c r="CY383">
        <v>451.6</v>
      </c>
      <c r="CZ383">
        <v>441.3</v>
      </c>
      <c r="DA383">
        <v>641.1</v>
      </c>
      <c r="DB383">
        <v>540.20000000000005</v>
      </c>
      <c r="DC383">
        <v>493.4</v>
      </c>
      <c r="DD383">
        <v>474.1</v>
      </c>
      <c r="DE383">
        <v>458.3</v>
      </c>
      <c r="DF383">
        <v>445.9</v>
      </c>
      <c r="DG383">
        <v>427.5</v>
      </c>
      <c r="DH383">
        <v>631.6</v>
      </c>
      <c r="DI383">
        <v>524.70000000000005</v>
      </c>
      <c r="DJ383">
        <v>479</v>
      </c>
      <c r="DK383">
        <v>455.8</v>
      </c>
      <c r="DL383">
        <v>439.7</v>
      </c>
      <c r="DM383">
        <v>429.1</v>
      </c>
      <c r="DN383">
        <v>413.9</v>
      </c>
      <c r="DO383">
        <v>648.29999999999995</v>
      </c>
      <c r="DP383">
        <v>534.4</v>
      </c>
      <c r="DQ383">
        <v>483</v>
      </c>
      <c r="DR383">
        <v>456.7</v>
      </c>
      <c r="DS383">
        <v>437.3</v>
      </c>
      <c r="DT383">
        <v>421</v>
      </c>
      <c r="DU383">
        <v>398.1</v>
      </c>
      <c r="DV383">
        <v>717.3</v>
      </c>
      <c r="DW383">
        <v>579</v>
      </c>
      <c r="DX383">
        <v>507.4</v>
      </c>
      <c r="DY383">
        <v>471.4</v>
      </c>
      <c r="DZ383">
        <v>448.4</v>
      </c>
      <c r="EA383">
        <v>428.8</v>
      </c>
      <c r="EB383">
        <v>393</v>
      </c>
      <c r="EC383">
        <v>850.4</v>
      </c>
      <c r="ED383">
        <v>668.5</v>
      </c>
      <c r="EE383">
        <v>564.79999999999995</v>
      </c>
      <c r="EF383">
        <v>504.4</v>
      </c>
      <c r="EG383">
        <v>471.7</v>
      </c>
      <c r="EH383">
        <v>449.8</v>
      </c>
      <c r="EI383">
        <v>413.1</v>
      </c>
      <c r="EJ383">
        <v>982</v>
      </c>
      <c r="EK383">
        <v>771.9</v>
      </c>
      <c r="EL383">
        <v>651.5</v>
      </c>
      <c r="EM383">
        <v>575.29999999999995</v>
      </c>
      <c r="EN383">
        <v>524.79999999999995</v>
      </c>
      <c r="EO383">
        <v>487.5</v>
      </c>
      <c r="EP383">
        <v>443.7</v>
      </c>
      <c r="EQ383">
        <v>0.84719999999999995</v>
      </c>
      <c r="ER383">
        <v>1.1026</v>
      </c>
      <c r="ES383">
        <v>1.2938000000000001</v>
      </c>
      <c r="ET383">
        <v>0.65500000000000003</v>
      </c>
      <c r="EU383">
        <v>0.9123</v>
      </c>
      <c r="EV383">
        <v>1.0547</v>
      </c>
      <c r="EW383">
        <v>0</v>
      </c>
      <c r="EX383">
        <v>0</v>
      </c>
      <c r="EY383">
        <v>2024</v>
      </c>
      <c r="EZ383">
        <v>1.0351999999999999</v>
      </c>
      <c r="FA383">
        <v>579.6</v>
      </c>
      <c r="FB383" t="s">
        <v>5940</v>
      </c>
      <c r="FC383">
        <v>10.569000000000001</v>
      </c>
      <c r="FD383">
        <v>11189</v>
      </c>
      <c r="FE383">
        <v>40.299999999999997</v>
      </c>
      <c r="FF383">
        <v>55</v>
      </c>
      <c r="FG383">
        <v>48.5</v>
      </c>
      <c r="FH383">
        <v>0</v>
      </c>
      <c r="FI383">
        <v>142</v>
      </c>
      <c r="FJ383">
        <v>706</v>
      </c>
      <c r="FK383">
        <v>525.79999999999995</v>
      </c>
      <c r="FL383">
        <v>463.8</v>
      </c>
      <c r="FM383">
        <v>916</v>
      </c>
      <c r="FN383">
        <v>657.7</v>
      </c>
      <c r="FO383">
        <v>568.9</v>
      </c>
      <c r="FP383">
        <v>576.4</v>
      </c>
      <c r="FQ383">
        <v>539.5</v>
      </c>
      <c r="FR383">
        <v>1.0408999999999999</v>
      </c>
      <c r="FS383">
        <v>1.1121000000000001</v>
      </c>
      <c r="FT383">
        <v>529.70000000000005</v>
      </c>
      <c r="FU383">
        <v>433.2</v>
      </c>
      <c r="FV383">
        <v>410.3</v>
      </c>
      <c r="FW383">
        <v>41.7</v>
      </c>
      <c r="FX383">
        <v>175.9</v>
      </c>
      <c r="FY383">
        <v>651.79999999999995</v>
      </c>
      <c r="FZ383">
        <v>444.9</v>
      </c>
      <c r="GA383">
        <v>429.2</v>
      </c>
      <c r="GB383">
        <v>402.9</v>
      </c>
      <c r="GC383">
        <v>380.8</v>
      </c>
      <c r="GD383">
        <v>358.6</v>
      </c>
      <c r="GE383">
        <v>334.2</v>
      </c>
      <c r="GF383">
        <v>317.8</v>
      </c>
      <c r="GG383">
        <v>373.8</v>
      </c>
      <c r="GH383">
        <v>407.6</v>
      </c>
    </row>
    <row r="384" spans="1:190" x14ac:dyDescent="0.25">
      <c r="A384" t="s">
        <v>5540</v>
      </c>
      <c r="B384" t="s">
        <v>5988</v>
      </c>
      <c r="C384" t="s">
        <v>2500</v>
      </c>
      <c r="D384" t="s">
        <v>2501</v>
      </c>
      <c r="E384" t="s">
        <v>432</v>
      </c>
      <c r="F384" t="s">
        <v>1450</v>
      </c>
      <c r="G384" t="s">
        <v>1137</v>
      </c>
      <c r="H384">
        <v>1990</v>
      </c>
      <c r="I384" t="s">
        <v>5540</v>
      </c>
      <c r="J384" t="s">
        <v>5540</v>
      </c>
      <c r="K384" t="s">
        <v>924</v>
      </c>
      <c r="L384" t="s">
        <v>1698</v>
      </c>
      <c r="M384" t="s">
        <v>1781</v>
      </c>
      <c r="N384">
        <v>687</v>
      </c>
      <c r="O384" s="96">
        <v>45382.876180555555</v>
      </c>
      <c r="P384">
        <v>12.52</v>
      </c>
      <c r="Q384">
        <v>10.414</v>
      </c>
      <c r="R384">
        <v>1.8720000000000001</v>
      </c>
      <c r="S384">
        <v>3.9</v>
      </c>
      <c r="T384">
        <v>7771</v>
      </c>
      <c r="U384">
        <v>0</v>
      </c>
      <c r="V384">
        <v>0.06</v>
      </c>
      <c r="W384">
        <v>604.4</v>
      </c>
      <c r="X384">
        <v>0.90169999999999995</v>
      </c>
      <c r="Y384">
        <v>665.4</v>
      </c>
      <c r="Z384">
        <v>1.1103000000000001</v>
      </c>
      <c r="AA384">
        <v>540.4</v>
      </c>
      <c r="AB384">
        <v>973.9</v>
      </c>
      <c r="AC384">
        <v>787.4</v>
      </c>
      <c r="AD384">
        <v>688.4</v>
      </c>
      <c r="AE384">
        <v>637.6</v>
      </c>
      <c r="AF384">
        <v>612.1</v>
      </c>
      <c r="AG384">
        <v>586.9</v>
      </c>
      <c r="AH384">
        <v>558</v>
      </c>
      <c r="AI384">
        <v>0</v>
      </c>
      <c r="AJ384">
        <v>0</v>
      </c>
      <c r="AK384">
        <v>0</v>
      </c>
      <c r="AL384">
        <v>0</v>
      </c>
      <c r="AM384">
        <v>0</v>
      </c>
      <c r="AN384">
        <v>0</v>
      </c>
      <c r="AO384">
        <v>0</v>
      </c>
      <c r="AP384">
        <v>750.3</v>
      </c>
      <c r="AQ384">
        <v>620.20000000000005</v>
      </c>
      <c r="AR384">
        <v>555.29999999999995</v>
      </c>
      <c r="AS384">
        <v>522.29999999999995</v>
      </c>
      <c r="AT384">
        <v>503.8</v>
      </c>
      <c r="AU384">
        <v>488.8</v>
      </c>
      <c r="AV384">
        <v>469.4</v>
      </c>
      <c r="AW384">
        <v>0</v>
      </c>
      <c r="AX384">
        <v>0</v>
      </c>
      <c r="AY384">
        <v>0</v>
      </c>
      <c r="AZ384">
        <v>0</v>
      </c>
      <c r="BA384">
        <v>0</v>
      </c>
      <c r="BB384">
        <v>0</v>
      </c>
      <c r="BC384">
        <v>0</v>
      </c>
      <c r="BD384">
        <v>975</v>
      </c>
      <c r="BE384">
        <v>742.4</v>
      </c>
      <c r="BF384">
        <v>623.29999999999995</v>
      </c>
      <c r="BG384">
        <v>556.79999999999995</v>
      </c>
      <c r="BH384">
        <v>523</v>
      </c>
      <c r="BI384">
        <v>494.5</v>
      </c>
      <c r="BJ384">
        <v>450.7</v>
      </c>
      <c r="BK384">
        <v>42.9</v>
      </c>
      <c r="BL384">
        <v>41</v>
      </c>
      <c r="BM384">
        <v>39.4</v>
      </c>
      <c r="BN384">
        <v>38.299999999999997</v>
      </c>
      <c r="BO384">
        <v>37.9</v>
      </c>
      <c r="BP384">
        <v>37.6</v>
      </c>
      <c r="BQ384">
        <v>37.5</v>
      </c>
      <c r="BR384">
        <v>143.30000000000001</v>
      </c>
      <c r="BS384">
        <v>147.1</v>
      </c>
      <c r="BT384">
        <v>147.9</v>
      </c>
      <c r="BU384">
        <v>148.69999999999999</v>
      </c>
      <c r="BV384">
        <v>150.19999999999999</v>
      </c>
      <c r="BW384">
        <v>173.2</v>
      </c>
      <c r="BX384">
        <v>175.9</v>
      </c>
      <c r="BY384">
        <v>962.4</v>
      </c>
      <c r="BZ384">
        <v>799.1</v>
      </c>
      <c r="CA384">
        <v>716.8</v>
      </c>
      <c r="CB384">
        <v>680</v>
      </c>
      <c r="CC384">
        <v>663.4</v>
      </c>
      <c r="CD384">
        <v>654.4</v>
      </c>
      <c r="CE384">
        <v>648.70000000000005</v>
      </c>
      <c r="CF384">
        <v>633.5</v>
      </c>
      <c r="CG384">
        <v>542.29999999999995</v>
      </c>
      <c r="CH384">
        <v>502.4</v>
      </c>
      <c r="CI384">
        <v>484.5</v>
      </c>
      <c r="CJ384">
        <v>475.9</v>
      </c>
      <c r="CK384">
        <v>471.5</v>
      </c>
      <c r="CL384">
        <v>467.8</v>
      </c>
      <c r="CM384">
        <v>603.70000000000005</v>
      </c>
      <c r="CN384">
        <v>524.9</v>
      </c>
      <c r="CO384">
        <v>491.3</v>
      </c>
      <c r="CP384">
        <v>474.6</v>
      </c>
      <c r="CQ384">
        <v>465.2</v>
      </c>
      <c r="CR384">
        <v>460.4</v>
      </c>
      <c r="CS384">
        <v>455.5</v>
      </c>
      <c r="CT384">
        <v>586.29999999999995</v>
      </c>
      <c r="CU384">
        <v>514.79999999999995</v>
      </c>
      <c r="CV384">
        <v>483.6</v>
      </c>
      <c r="CW384">
        <v>466</v>
      </c>
      <c r="CX384">
        <v>454.1</v>
      </c>
      <c r="CY384">
        <v>445.7</v>
      </c>
      <c r="CZ384">
        <v>436.8</v>
      </c>
      <c r="DA384">
        <v>598.70000000000005</v>
      </c>
      <c r="DB384">
        <v>518.9</v>
      </c>
      <c r="DC384">
        <v>483.7</v>
      </c>
      <c r="DD384">
        <v>464.1</v>
      </c>
      <c r="DE384">
        <v>449.9</v>
      </c>
      <c r="DF384">
        <v>438.2</v>
      </c>
      <c r="DG384">
        <v>421.4</v>
      </c>
      <c r="DH384">
        <v>627.70000000000005</v>
      </c>
      <c r="DI384">
        <v>521.9</v>
      </c>
      <c r="DJ384">
        <v>477.8</v>
      </c>
      <c r="DK384">
        <v>454.2</v>
      </c>
      <c r="DL384">
        <v>436.5</v>
      </c>
      <c r="DM384">
        <v>422</v>
      </c>
      <c r="DN384">
        <v>403</v>
      </c>
      <c r="DO384">
        <v>647.5</v>
      </c>
      <c r="DP384">
        <v>534.6</v>
      </c>
      <c r="DQ384">
        <v>483.7</v>
      </c>
      <c r="DR384">
        <v>457.3</v>
      </c>
      <c r="DS384">
        <v>437.4</v>
      </c>
      <c r="DT384">
        <v>419.8</v>
      </c>
      <c r="DU384">
        <v>389.2</v>
      </c>
      <c r="DV384">
        <v>721.1</v>
      </c>
      <c r="DW384">
        <v>582.1</v>
      </c>
      <c r="DX384">
        <v>509.2</v>
      </c>
      <c r="DY384">
        <v>473.5</v>
      </c>
      <c r="DZ384">
        <v>450.7</v>
      </c>
      <c r="EA384">
        <v>431.3</v>
      </c>
      <c r="EB384">
        <v>395.8</v>
      </c>
      <c r="EC384">
        <v>853.3</v>
      </c>
      <c r="ED384">
        <v>671.8</v>
      </c>
      <c r="EE384">
        <v>571.6</v>
      </c>
      <c r="EF384">
        <v>515.4</v>
      </c>
      <c r="EG384">
        <v>485.7</v>
      </c>
      <c r="EH384">
        <v>466.3</v>
      </c>
      <c r="EI384">
        <v>436.2</v>
      </c>
      <c r="EJ384">
        <v>985.3</v>
      </c>
      <c r="EK384">
        <v>775.7</v>
      </c>
      <c r="EL384">
        <v>660.1</v>
      </c>
      <c r="EM384">
        <v>595.20000000000005</v>
      </c>
      <c r="EN384">
        <v>560.79999999999995</v>
      </c>
      <c r="EO384">
        <v>519.29999999999995</v>
      </c>
      <c r="EP384">
        <v>467.2</v>
      </c>
      <c r="EQ384">
        <v>0.87560000000000004</v>
      </c>
      <c r="ER384">
        <v>1.1176999999999999</v>
      </c>
      <c r="ES384">
        <v>1.3015000000000001</v>
      </c>
      <c r="ET384">
        <v>0.69350000000000001</v>
      </c>
      <c r="EU384">
        <v>0.94259999999999999</v>
      </c>
      <c r="EV384">
        <v>1.0687</v>
      </c>
      <c r="EW384">
        <v>0</v>
      </c>
      <c r="EX384">
        <v>0</v>
      </c>
      <c r="EY384">
        <v>2024</v>
      </c>
      <c r="EZ384">
        <v>1.0622</v>
      </c>
      <c r="FA384">
        <v>564.9</v>
      </c>
      <c r="FB384" t="s">
        <v>5977</v>
      </c>
      <c r="FC384">
        <v>10.497999999999999</v>
      </c>
      <c r="FD384">
        <v>8473</v>
      </c>
      <c r="FE384">
        <v>33.9</v>
      </c>
      <c r="FF384">
        <v>50.8</v>
      </c>
      <c r="FG384">
        <v>36</v>
      </c>
      <c r="FH384">
        <v>0</v>
      </c>
      <c r="FI384">
        <v>150.4</v>
      </c>
      <c r="FJ384">
        <v>669.8</v>
      </c>
      <c r="FK384">
        <v>515.1</v>
      </c>
      <c r="FL384">
        <v>461</v>
      </c>
      <c r="FM384">
        <v>865.2</v>
      </c>
      <c r="FN384">
        <v>636.5</v>
      </c>
      <c r="FO384">
        <v>561.4</v>
      </c>
      <c r="FP384">
        <v>564.29999999999995</v>
      </c>
      <c r="FQ384">
        <v>523.29999999999995</v>
      </c>
      <c r="FR384">
        <v>1.0632999999999999</v>
      </c>
      <c r="FS384">
        <v>1.1466000000000001</v>
      </c>
      <c r="FT384">
        <v>512.29999999999995</v>
      </c>
      <c r="FU384">
        <v>422.8</v>
      </c>
      <c r="FV384">
        <v>404.2</v>
      </c>
      <c r="FW384">
        <v>39.700000000000003</v>
      </c>
      <c r="FX384">
        <v>140.4</v>
      </c>
      <c r="FY384">
        <v>644.20000000000005</v>
      </c>
      <c r="FZ384">
        <v>450.2</v>
      </c>
      <c r="GA384">
        <v>434.4</v>
      </c>
      <c r="GB384">
        <v>406.3</v>
      </c>
      <c r="GC384">
        <v>380.4</v>
      </c>
      <c r="GD384">
        <v>362.3</v>
      </c>
      <c r="GE384">
        <v>336.6</v>
      </c>
      <c r="GF384">
        <v>287.8</v>
      </c>
      <c r="GG384">
        <v>329.5</v>
      </c>
      <c r="GH384">
        <v>380.4</v>
      </c>
    </row>
    <row r="385" spans="1:190" x14ac:dyDescent="0.25">
      <c r="A385" t="s">
        <v>5720</v>
      </c>
      <c r="B385" t="s">
        <v>7065</v>
      </c>
      <c r="C385" t="s">
        <v>1298</v>
      </c>
      <c r="D385" t="s">
        <v>975</v>
      </c>
      <c r="E385" t="s">
        <v>1299</v>
      </c>
      <c r="F385" t="s">
        <v>963</v>
      </c>
      <c r="G385" t="s">
        <v>7233</v>
      </c>
      <c r="H385">
        <v>1994</v>
      </c>
      <c r="I385" t="s">
        <v>5721</v>
      </c>
      <c r="J385" t="s">
        <v>5540</v>
      </c>
      <c r="K385" t="s">
        <v>924</v>
      </c>
      <c r="L385" t="s">
        <v>1698</v>
      </c>
      <c r="M385" t="s">
        <v>1781</v>
      </c>
      <c r="N385">
        <v>675</v>
      </c>
      <c r="O385" s="96">
        <v>45382.871898148151</v>
      </c>
      <c r="P385">
        <v>12.52</v>
      </c>
      <c r="Q385">
        <v>10.31</v>
      </c>
      <c r="R385">
        <v>2.2170000000000001</v>
      </c>
      <c r="S385">
        <v>3.9</v>
      </c>
      <c r="T385">
        <v>7702</v>
      </c>
      <c r="U385">
        <v>0</v>
      </c>
      <c r="V385">
        <v>0.22</v>
      </c>
      <c r="W385">
        <v>613.70000000000005</v>
      </c>
      <c r="X385">
        <v>0.89870000000000005</v>
      </c>
      <c r="Y385">
        <v>667.6</v>
      </c>
      <c r="Z385">
        <v>1.0992</v>
      </c>
      <c r="AA385">
        <v>545.9</v>
      </c>
      <c r="AB385">
        <v>1004.4</v>
      </c>
      <c r="AC385">
        <v>808.8</v>
      </c>
      <c r="AD385">
        <v>700.6</v>
      </c>
      <c r="AE385">
        <v>637.20000000000005</v>
      </c>
      <c r="AF385">
        <v>600.70000000000005</v>
      </c>
      <c r="AG385">
        <v>576.29999999999995</v>
      </c>
      <c r="AH385">
        <v>549.6</v>
      </c>
      <c r="AI385">
        <v>0</v>
      </c>
      <c r="AJ385">
        <v>0</v>
      </c>
      <c r="AK385">
        <v>0</v>
      </c>
      <c r="AL385">
        <v>0</v>
      </c>
      <c r="AM385">
        <v>0</v>
      </c>
      <c r="AN385">
        <v>0</v>
      </c>
      <c r="AO385">
        <v>0</v>
      </c>
      <c r="AP385">
        <v>776.7</v>
      </c>
      <c r="AQ385">
        <v>636.79999999999995</v>
      </c>
      <c r="AR385">
        <v>564.79999999999995</v>
      </c>
      <c r="AS385">
        <v>525.6</v>
      </c>
      <c r="AT385">
        <v>502.9</v>
      </c>
      <c r="AU385">
        <v>487.5</v>
      </c>
      <c r="AV385">
        <v>467.4</v>
      </c>
      <c r="AW385">
        <v>0</v>
      </c>
      <c r="AX385">
        <v>0</v>
      </c>
      <c r="AY385">
        <v>0</v>
      </c>
      <c r="AZ385">
        <v>0</v>
      </c>
      <c r="BA385">
        <v>0</v>
      </c>
      <c r="BB385">
        <v>0</v>
      </c>
      <c r="BC385">
        <v>0</v>
      </c>
      <c r="BD385">
        <v>1001.2</v>
      </c>
      <c r="BE385">
        <v>761.2</v>
      </c>
      <c r="BF385">
        <v>633.6</v>
      </c>
      <c r="BG385">
        <v>559.9</v>
      </c>
      <c r="BH385">
        <v>521.6</v>
      </c>
      <c r="BI385">
        <v>492.6</v>
      </c>
      <c r="BJ385">
        <v>449.4</v>
      </c>
      <c r="BK385">
        <v>43.3</v>
      </c>
      <c r="BL385">
        <v>40.9</v>
      </c>
      <c r="BM385">
        <v>39.6</v>
      </c>
      <c r="BN385">
        <v>38.5</v>
      </c>
      <c r="BO385">
        <v>38.299999999999997</v>
      </c>
      <c r="BP385">
        <v>38</v>
      </c>
      <c r="BQ385">
        <v>38</v>
      </c>
      <c r="BR385">
        <v>143.69999999999999</v>
      </c>
      <c r="BS385">
        <v>148.30000000000001</v>
      </c>
      <c r="BT385">
        <v>150.9</v>
      </c>
      <c r="BU385">
        <v>156.30000000000001</v>
      </c>
      <c r="BV385">
        <v>165.1</v>
      </c>
      <c r="BW385">
        <v>176.3</v>
      </c>
      <c r="BX385">
        <v>178.3</v>
      </c>
      <c r="BY385">
        <v>1036.5999999999999</v>
      </c>
      <c r="BZ385">
        <v>851.3</v>
      </c>
      <c r="CA385">
        <v>754</v>
      </c>
      <c r="CB385">
        <v>702.6</v>
      </c>
      <c r="CC385">
        <v>679.1</v>
      </c>
      <c r="CD385">
        <v>666.9</v>
      </c>
      <c r="CE385">
        <v>657.2</v>
      </c>
      <c r="CF385">
        <v>682.1</v>
      </c>
      <c r="CG385">
        <v>576.20000000000005</v>
      </c>
      <c r="CH385">
        <v>522.70000000000005</v>
      </c>
      <c r="CI385">
        <v>496.1</v>
      </c>
      <c r="CJ385">
        <v>482.7</v>
      </c>
      <c r="CK385">
        <v>476</v>
      </c>
      <c r="CL385">
        <v>470.2</v>
      </c>
      <c r="CM385">
        <v>649.5</v>
      </c>
      <c r="CN385">
        <v>554.29999999999995</v>
      </c>
      <c r="CO385">
        <v>508.1</v>
      </c>
      <c r="CP385">
        <v>484.6</v>
      </c>
      <c r="CQ385">
        <v>471.7</v>
      </c>
      <c r="CR385">
        <v>463.9</v>
      </c>
      <c r="CS385">
        <v>457.3</v>
      </c>
      <c r="CT385">
        <v>631.20000000000005</v>
      </c>
      <c r="CU385">
        <v>540.70000000000005</v>
      </c>
      <c r="CV385">
        <v>497.8</v>
      </c>
      <c r="CW385">
        <v>475.3</v>
      </c>
      <c r="CX385">
        <v>460.8</v>
      </c>
      <c r="CY385">
        <v>450.5</v>
      </c>
      <c r="CZ385">
        <v>438.4</v>
      </c>
      <c r="DA385">
        <v>639.9</v>
      </c>
      <c r="DB385">
        <v>535.70000000000005</v>
      </c>
      <c r="DC385">
        <v>490.4</v>
      </c>
      <c r="DD385">
        <v>471.9</v>
      </c>
      <c r="DE385">
        <v>459</v>
      </c>
      <c r="DF385">
        <v>446</v>
      </c>
      <c r="DG385">
        <v>426.1</v>
      </c>
      <c r="DH385">
        <v>625.29999999999995</v>
      </c>
      <c r="DI385">
        <v>520.70000000000005</v>
      </c>
      <c r="DJ385">
        <v>476.7</v>
      </c>
      <c r="DK385">
        <v>453.8</v>
      </c>
      <c r="DL385">
        <v>437.5</v>
      </c>
      <c r="DM385">
        <v>426.9</v>
      </c>
      <c r="DN385">
        <v>411.4</v>
      </c>
      <c r="DO385">
        <v>641.4</v>
      </c>
      <c r="DP385">
        <v>530.20000000000005</v>
      </c>
      <c r="DQ385">
        <v>480.6</v>
      </c>
      <c r="DR385">
        <v>454.7</v>
      </c>
      <c r="DS385">
        <v>435.2</v>
      </c>
      <c r="DT385">
        <v>418.7</v>
      </c>
      <c r="DU385">
        <v>395.2</v>
      </c>
      <c r="DV385">
        <v>709.9</v>
      </c>
      <c r="DW385">
        <v>574.1</v>
      </c>
      <c r="DX385">
        <v>503.9</v>
      </c>
      <c r="DY385">
        <v>469.2</v>
      </c>
      <c r="DZ385">
        <v>446.2</v>
      </c>
      <c r="EA385">
        <v>426.5</v>
      </c>
      <c r="EB385">
        <v>390.2</v>
      </c>
      <c r="EC385">
        <v>842</v>
      </c>
      <c r="ED385">
        <v>663.6</v>
      </c>
      <c r="EE385">
        <v>560.9</v>
      </c>
      <c r="EF385">
        <v>501.6</v>
      </c>
      <c r="EG385">
        <v>469.8</v>
      </c>
      <c r="EH385">
        <v>448</v>
      </c>
      <c r="EI385">
        <v>410.9</v>
      </c>
      <c r="EJ385">
        <v>972.3</v>
      </c>
      <c r="EK385">
        <v>766.2</v>
      </c>
      <c r="EL385">
        <v>647.20000000000005</v>
      </c>
      <c r="EM385">
        <v>571.79999999999995</v>
      </c>
      <c r="EN385">
        <v>522.29999999999995</v>
      </c>
      <c r="EO385">
        <v>485.7</v>
      </c>
      <c r="EP385">
        <v>442.1</v>
      </c>
      <c r="EQ385">
        <v>0.84889999999999999</v>
      </c>
      <c r="ER385">
        <v>1.1065</v>
      </c>
      <c r="ES385">
        <v>0.97650000000000003</v>
      </c>
      <c r="ET385">
        <v>0.50249999999999995</v>
      </c>
      <c r="EU385">
        <v>0.69620000000000004</v>
      </c>
      <c r="EV385">
        <v>0.81850000000000001</v>
      </c>
      <c r="EW385">
        <v>0</v>
      </c>
      <c r="EX385">
        <v>0</v>
      </c>
      <c r="EY385">
        <v>2024</v>
      </c>
      <c r="EZ385">
        <v>0.78549999999999998</v>
      </c>
      <c r="FA385">
        <v>763.9</v>
      </c>
      <c r="FB385" t="s">
        <v>6271</v>
      </c>
      <c r="FC385">
        <v>6.2759999999999998</v>
      </c>
      <c r="FD385">
        <v>6487</v>
      </c>
      <c r="FE385">
        <v>23.6</v>
      </c>
      <c r="FF385">
        <v>22.5</v>
      </c>
      <c r="FG385">
        <v>20.3</v>
      </c>
      <c r="FH385">
        <v>54.1</v>
      </c>
      <c r="FI385">
        <v>0</v>
      </c>
      <c r="FJ385">
        <v>927.5</v>
      </c>
      <c r="FK385">
        <v>695.3</v>
      </c>
      <c r="FL385">
        <v>614.4</v>
      </c>
      <c r="FM385">
        <v>1194</v>
      </c>
      <c r="FN385">
        <v>861.8</v>
      </c>
      <c r="FO385">
        <v>733</v>
      </c>
      <c r="FP385">
        <v>769.7</v>
      </c>
      <c r="FQ385">
        <v>701.1</v>
      </c>
      <c r="FR385">
        <v>0.77949999999999997</v>
      </c>
      <c r="FS385">
        <v>0.85580000000000001</v>
      </c>
      <c r="FT385">
        <v>692</v>
      </c>
      <c r="FU385">
        <v>584.20000000000005</v>
      </c>
      <c r="FV385">
        <v>555</v>
      </c>
      <c r="FW385">
        <v>42.4</v>
      </c>
      <c r="FX385">
        <v>179.4</v>
      </c>
      <c r="FY385">
        <v>871.7</v>
      </c>
      <c r="FZ385">
        <v>589.1</v>
      </c>
      <c r="GA385">
        <v>567.4</v>
      </c>
      <c r="GB385">
        <v>541.29999999999995</v>
      </c>
      <c r="GC385">
        <v>523.1</v>
      </c>
      <c r="GD385">
        <v>502.9</v>
      </c>
      <c r="GE385">
        <v>484.8</v>
      </c>
      <c r="GF385">
        <v>474.3</v>
      </c>
      <c r="GG385">
        <v>489.2</v>
      </c>
      <c r="GH385">
        <v>512.29999999999995</v>
      </c>
    </row>
    <row r="386" spans="1:190" x14ac:dyDescent="0.25">
      <c r="A386" t="s">
        <v>5990</v>
      </c>
      <c r="B386" t="s">
        <v>5991</v>
      </c>
      <c r="C386" t="s">
        <v>2421</v>
      </c>
      <c r="D386" t="s">
        <v>2422</v>
      </c>
      <c r="E386" t="s">
        <v>1060</v>
      </c>
      <c r="F386" t="s">
        <v>620</v>
      </c>
      <c r="G386" t="s">
        <v>591</v>
      </c>
      <c r="H386">
        <v>2003</v>
      </c>
      <c r="I386" t="s">
        <v>5992</v>
      </c>
      <c r="J386" t="s">
        <v>5540</v>
      </c>
      <c r="K386" t="s">
        <v>924</v>
      </c>
      <c r="L386" t="s">
        <v>1698</v>
      </c>
      <c r="M386" t="s">
        <v>1781</v>
      </c>
      <c r="N386">
        <v>700</v>
      </c>
      <c r="O386" s="96">
        <v>45382.876273148147</v>
      </c>
      <c r="P386">
        <v>12.903</v>
      </c>
      <c r="Q386">
        <v>11.602</v>
      </c>
      <c r="R386">
        <v>2.1930000000000001</v>
      </c>
      <c r="S386">
        <v>3.95</v>
      </c>
      <c r="T386">
        <v>8778</v>
      </c>
      <c r="U386">
        <v>0</v>
      </c>
      <c r="V386">
        <v>0.2</v>
      </c>
      <c r="W386">
        <v>584.9</v>
      </c>
      <c r="X386">
        <v>0.93359999999999999</v>
      </c>
      <c r="Y386">
        <v>642.70000000000005</v>
      </c>
      <c r="Z386">
        <v>1.1514</v>
      </c>
      <c r="AA386">
        <v>521.1</v>
      </c>
      <c r="AB386">
        <v>957</v>
      </c>
      <c r="AC386">
        <v>773.1</v>
      </c>
      <c r="AD386">
        <v>670.3</v>
      </c>
      <c r="AE386">
        <v>614.1</v>
      </c>
      <c r="AF386">
        <v>582.5</v>
      </c>
      <c r="AG386">
        <v>560.4</v>
      </c>
      <c r="AH386">
        <v>534.1</v>
      </c>
      <c r="AI386">
        <v>0</v>
      </c>
      <c r="AJ386">
        <v>0</v>
      </c>
      <c r="AK386">
        <v>0</v>
      </c>
      <c r="AL386">
        <v>0</v>
      </c>
      <c r="AM386">
        <v>0</v>
      </c>
      <c r="AN386">
        <v>0</v>
      </c>
      <c r="AO386">
        <v>0</v>
      </c>
      <c r="AP386">
        <v>735.8</v>
      </c>
      <c r="AQ386">
        <v>604.6</v>
      </c>
      <c r="AR386">
        <v>537.29999999999995</v>
      </c>
      <c r="AS386">
        <v>502.6</v>
      </c>
      <c r="AT386">
        <v>482.2</v>
      </c>
      <c r="AU386">
        <v>468</v>
      </c>
      <c r="AV386">
        <v>447.9</v>
      </c>
      <c r="AW386">
        <v>0</v>
      </c>
      <c r="AX386">
        <v>0</v>
      </c>
      <c r="AY386">
        <v>0</v>
      </c>
      <c r="AZ386">
        <v>0</v>
      </c>
      <c r="BA386">
        <v>0</v>
      </c>
      <c r="BB386">
        <v>0</v>
      </c>
      <c r="BC386">
        <v>0</v>
      </c>
      <c r="BD386">
        <v>954.1</v>
      </c>
      <c r="BE386">
        <v>726.8</v>
      </c>
      <c r="BF386">
        <v>604.70000000000005</v>
      </c>
      <c r="BG386">
        <v>536.6</v>
      </c>
      <c r="BH386">
        <v>500.7</v>
      </c>
      <c r="BI386">
        <v>472.2</v>
      </c>
      <c r="BJ386">
        <v>427.7</v>
      </c>
      <c r="BK386">
        <v>44</v>
      </c>
      <c r="BL386">
        <v>41.5</v>
      </c>
      <c r="BM386">
        <v>40.1</v>
      </c>
      <c r="BN386">
        <v>39.5</v>
      </c>
      <c r="BO386">
        <v>39.1</v>
      </c>
      <c r="BP386">
        <v>39</v>
      </c>
      <c r="BQ386">
        <v>38.9</v>
      </c>
      <c r="BR386">
        <v>139.80000000000001</v>
      </c>
      <c r="BS386">
        <v>147.30000000000001</v>
      </c>
      <c r="BT386">
        <v>148.69999999999999</v>
      </c>
      <c r="BU386">
        <v>155.69999999999999</v>
      </c>
      <c r="BV386">
        <v>162.80000000000001</v>
      </c>
      <c r="BW386">
        <v>174.9</v>
      </c>
      <c r="BX386">
        <v>177.7</v>
      </c>
      <c r="BY386">
        <v>985.7</v>
      </c>
      <c r="BZ386">
        <v>807.5</v>
      </c>
      <c r="CA386">
        <v>721.3</v>
      </c>
      <c r="CB386">
        <v>684.4</v>
      </c>
      <c r="CC386">
        <v>667.5</v>
      </c>
      <c r="CD386">
        <v>658.4</v>
      </c>
      <c r="CE386">
        <v>650.5</v>
      </c>
      <c r="CF386">
        <v>642.70000000000005</v>
      </c>
      <c r="CG386">
        <v>542.20000000000005</v>
      </c>
      <c r="CH386">
        <v>494.5</v>
      </c>
      <c r="CI386">
        <v>474.4</v>
      </c>
      <c r="CJ386">
        <v>466.1</v>
      </c>
      <c r="CK386">
        <v>461.2</v>
      </c>
      <c r="CL386">
        <v>456.1</v>
      </c>
      <c r="CM386">
        <v>608.5</v>
      </c>
      <c r="CN386">
        <v>520.1</v>
      </c>
      <c r="CO386">
        <v>479.1</v>
      </c>
      <c r="CP386">
        <v>460.7</v>
      </c>
      <c r="CQ386">
        <v>452.2</v>
      </c>
      <c r="CR386">
        <v>447.5</v>
      </c>
      <c r="CS386">
        <v>442.1</v>
      </c>
      <c r="CT386">
        <v>586</v>
      </c>
      <c r="CU386">
        <v>505.3</v>
      </c>
      <c r="CV386">
        <v>468.2</v>
      </c>
      <c r="CW386">
        <v>448.8</v>
      </c>
      <c r="CX386">
        <v>437</v>
      </c>
      <c r="CY386">
        <v>429.5</v>
      </c>
      <c r="CZ386">
        <v>420.7</v>
      </c>
      <c r="DA386">
        <v>597.20000000000005</v>
      </c>
      <c r="DB386">
        <v>504.8</v>
      </c>
      <c r="DC386">
        <v>464.2</v>
      </c>
      <c r="DD386">
        <v>446.6</v>
      </c>
      <c r="DE386">
        <v>431.1</v>
      </c>
      <c r="DF386">
        <v>418.6</v>
      </c>
      <c r="DG386">
        <v>401.8</v>
      </c>
      <c r="DH386">
        <v>593.70000000000005</v>
      </c>
      <c r="DI386">
        <v>494.5</v>
      </c>
      <c r="DJ386">
        <v>452.9</v>
      </c>
      <c r="DK386">
        <v>430.3</v>
      </c>
      <c r="DL386">
        <v>413.3</v>
      </c>
      <c r="DM386">
        <v>402.6</v>
      </c>
      <c r="DN386">
        <v>385.5</v>
      </c>
      <c r="DO386">
        <v>607.5</v>
      </c>
      <c r="DP386">
        <v>501.9</v>
      </c>
      <c r="DQ386">
        <v>455.5</v>
      </c>
      <c r="DR386">
        <v>430.2</v>
      </c>
      <c r="DS386">
        <v>410.2</v>
      </c>
      <c r="DT386">
        <v>392.7</v>
      </c>
      <c r="DU386">
        <v>367.2</v>
      </c>
      <c r="DV386">
        <v>672.8</v>
      </c>
      <c r="DW386">
        <v>542.9</v>
      </c>
      <c r="DX386">
        <v>476.8</v>
      </c>
      <c r="DY386">
        <v>444</v>
      </c>
      <c r="DZ386">
        <v>420.4</v>
      </c>
      <c r="EA386">
        <v>399.1</v>
      </c>
      <c r="EB386">
        <v>359.1</v>
      </c>
      <c r="EC386">
        <v>803.9</v>
      </c>
      <c r="ED386">
        <v>639.6</v>
      </c>
      <c r="EE386">
        <v>536.4</v>
      </c>
      <c r="EF386">
        <v>476.2</v>
      </c>
      <c r="EG386">
        <v>445.3</v>
      </c>
      <c r="EH386">
        <v>422.8</v>
      </c>
      <c r="EI386">
        <v>382</v>
      </c>
      <c r="EJ386">
        <v>928.3</v>
      </c>
      <c r="EK386">
        <v>738.6</v>
      </c>
      <c r="EL386">
        <v>619.4</v>
      </c>
      <c r="EM386">
        <v>543.79999999999995</v>
      </c>
      <c r="EN386">
        <v>497.4</v>
      </c>
      <c r="EO386">
        <v>462.5</v>
      </c>
      <c r="EP386">
        <v>417.6</v>
      </c>
      <c r="EQ386">
        <v>0.89529999999999998</v>
      </c>
      <c r="ER386">
        <v>1.1593</v>
      </c>
      <c r="ES386">
        <v>1.1440999999999999</v>
      </c>
      <c r="ET386">
        <v>0.60250000000000004</v>
      </c>
      <c r="EU386">
        <v>0.82650000000000001</v>
      </c>
      <c r="EV386">
        <v>0.95709999999999995</v>
      </c>
      <c r="EW386">
        <v>0</v>
      </c>
      <c r="EX386">
        <v>0</v>
      </c>
      <c r="EY386">
        <v>2024</v>
      </c>
      <c r="EZ386">
        <v>0.92920000000000003</v>
      </c>
      <c r="FA386">
        <v>645.70000000000005</v>
      </c>
      <c r="FB386" t="s">
        <v>6893</v>
      </c>
      <c r="FC386">
        <v>8.2149999999999999</v>
      </c>
      <c r="FD386">
        <v>5577</v>
      </c>
      <c r="FE386">
        <v>24.5</v>
      </c>
      <c r="FF386">
        <v>31.7</v>
      </c>
      <c r="FG386">
        <v>24.4</v>
      </c>
      <c r="FH386">
        <v>70.3</v>
      </c>
      <c r="FI386">
        <v>76.900000000000006</v>
      </c>
      <c r="FJ386">
        <v>770.5</v>
      </c>
      <c r="FK386">
        <v>588.70000000000005</v>
      </c>
      <c r="FL386">
        <v>524.4</v>
      </c>
      <c r="FM386">
        <v>995.9</v>
      </c>
      <c r="FN386">
        <v>726</v>
      </c>
      <c r="FO386">
        <v>626.9</v>
      </c>
      <c r="FP386">
        <v>645.79999999999995</v>
      </c>
      <c r="FQ386">
        <v>596.4</v>
      </c>
      <c r="FR386">
        <v>0.92900000000000005</v>
      </c>
      <c r="FS386">
        <v>1.0061</v>
      </c>
      <c r="FT386">
        <v>596.9</v>
      </c>
      <c r="FU386">
        <v>495.1</v>
      </c>
      <c r="FV386">
        <v>468.7</v>
      </c>
      <c r="FW386">
        <v>41</v>
      </c>
      <c r="FX386">
        <v>178.6</v>
      </c>
      <c r="FY386">
        <v>757.5</v>
      </c>
      <c r="FZ386">
        <v>516</v>
      </c>
      <c r="GA386">
        <v>497.5</v>
      </c>
      <c r="GB386">
        <v>466.9</v>
      </c>
      <c r="GC386">
        <v>441.5</v>
      </c>
      <c r="GD386">
        <v>413.1</v>
      </c>
      <c r="GE386">
        <v>385.9</v>
      </c>
      <c r="GF386">
        <v>366.9</v>
      </c>
      <c r="GG386">
        <v>401.6</v>
      </c>
      <c r="GH386">
        <v>436.3</v>
      </c>
    </row>
    <row r="387" spans="1:190" x14ac:dyDescent="0.25">
      <c r="A387" t="s">
        <v>5576</v>
      </c>
      <c r="B387" t="s">
        <v>6423</v>
      </c>
      <c r="C387" t="s">
        <v>1237</v>
      </c>
      <c r="D387" t="s">
        <v>1238</v>
      </c>
      <c r="E387" t="s">
        <v>7329</v>
      </c>
      <c r="F387" t="s">
        <v>963</v>
      </c>
      <c r="G387" t="s">
        <v>7233</v>
      </c>
      <c r="H387">
        <v>2003</v>
      </c>
      <c r="I387" t="s">
        <v>5540</v>
      </c>
      <c r="J387" t="s">
        <v>5540</v>
      </c>
      <c r="K387" t="s">
        <v>924</v>
      </c>
      <c r="L387" t="s">
        <v>1698</v>
      </c>
      <c r="M387" t="s">
        <v>1781</v>
      </c>
      <c r="N387">
        <v>894</v>
      </c>
      <c r="O387" s="96">
        <v>45382.873726851853</v>
      </c>
      <c r="P387">
        <v>12.903</v>
      </c>
      <c r="Q387">
        <v>11.615</v>
      </c>
      <c r="R387">
        <v>2.5089999999999999</v>
      </c>
      <c r="S387">
        <v>3.95</v>
      </c>
      <c r="T387">
        <v>8579</v>
      </c>
      <c r="U387">
        <v>0</v>
      </c>
      <c r="V387">
        <v>0.2</v>
      </c>
      <c r="W387">
        <v>578</v>
      </c>
      <c r="X387">
        <v>0.94920000000000004</v>
      </c>
      <c r="Y387">
        <v>632.1</v>
      </c>
      <c r="Z387">
        <v>1.1639999999999999</v>
      </c>
      <c r="AA387">
        <v>515.5</v>
      </c>
      <c r="AB387">
        <v>939.5</v>
      </c>
      <c r="AC387">
        <v>757.9</v>
      </c>
      <c r="AD387">
        <v>659.4</v>
      </c>
      <c r="AE387">
        <v>605.20000000000005</v>
      </c>
      <c r="AF387">
        <v>573.29999999999995</v>
      </c>
      <c r="AG387">
        <v>550.79999999999995</v>
      </c>
      <c r="AH387">
        <v>523.6</v>
      </c>
      <c r="AI387">
        <v>0</v>
      </c>
      <c r="AJ387">
        <v>0</v>
      </c>
      <c r="AK387">
        <v>0</v>
      </c>
      <c r="AL387">
        <v>0</v>
      </c>
      <c r="AM387">
        <v>0</v>
      </c>
      <c r="AN387">
        <v>0</v>
      </c>
      <c r="AO387">
        <v>0</v>
      </c>
      <c r="AP387">
        <v>724.6</v>
      </c>
      <c r="AQ387">
        <v>595.79999999999995</v>
      </c>
      <c r="AR387">
        <v>531.29999999999995</v>
      </c>
      <c r="AS387">
        <v>497.9</v>
      </c>
      <c r="AT387">
        <v>477.7</v>
      </c>
      <c r="AU387">
        <v>463.4</v>
      </c>
      <c r="AV387">
        <v>443</v>
      </c>
      <c r="AW387">
        <v>0</v>
      </c>
      <c r="AX387">
        <v>0</v>
      </c>
      <c r="AY387">
        <v>0</v>
      </c>
      <c r="AZ387">
        <v>0</v>
      </c>
      <c r="BA387">
        <v>0</v>
      </c>
      <c r="BB387">
        <v>0</v>
      </c>
      <c r="BC387">
        <v>0</v>
      </c>
      <c r="BD387">
        <v>937.2</v>
      </c>
      <c r="BE387">
        <v>713.4</v>
      </c>
      <c r="BF387">
        <v>596.4</v>
      </c>
      <c r="BG387">
        <v>530.6</v>
      </c>
      <c r="BH387">
        <v>495.4</v>
      </c>
      <c r="BI387">
        <v>467.7</v>
      </c>
      <c r="BJ387">
        <v>425.4</v>
      </c>
      <c r="BK387">
        <v>42.6</v>
      </c>
      <c r="BL387">
        <v>40.5</v>
      </c>
      <c r="BM387">
        <v>39.1</v>
      </c>
      <c r="BN387">
        <v>38.1</v>
      </c>
      <c r="BO387">
        <v>37.5</v>
      </c>
      <c r="BP387">
        <v>37.299999999999997</v>
      </c>
      <c r="BQ387">
        <v>37.1</v>
      </c>
      <c r="BR387">
        <v>141.69999999999999</v>
      </c>
      <c r="BS387">
        <v>146</v>
      </c>
      <c r="BT387">
        <v>150.69999999999999</v>
      </c>
      <c r="BU387">
        <v>155.80000000000001</v>
      </c>
      <c r="BV387">
        <v>163.30000000000001</v>
      </c>
      <c r="BW387">
        <v>175.8</v>
      </c>
      <c r="BX387">
        <v>177.7</v>
      </c>
      <c r="BY387">
        <v>962.6</v>
      </c>
      <c r="BZ387">
        <v>790.1</v>
      </c>
      <c r="CA387">
        <v>704</v>
      </c>
      <c r="CB387">
        <v>666.4</v>
      </c>
      <c r="CC387">
        <v>649.29999999999995</v>
      </c>
      <c r="CD387">
        <v>639.6</v>
      </c>
      <c r="CE387">
        <v>629.6</v>
      </c>
      <c r="CF387">
        <v>633.9</v>
      </c>
      <c r="CG387">
        <v>536.4</v>
      </c>
      <c r="CH387">
        <v>489.7</v>
      </c>
      <c r="CI387">
        <v>470.4</v>
      </c>
      <c r="CJ387">
        <v>462.3</v>
      </c>
      <c r="CK387">
        <v>457.5</v>
      </c>
      <c r="CL387">
        <v>452</v>
      </c>
      <c r="CM387">
        <v>602.70000000000005</v>
      </c>
      <c r="CN387">
        <v>516.4</v>
      </c>
      <c r="CO387">
        <v>476.3</v>
      </c>
      <c r="CP387">
        <v>458.2</v>
      </c>
      <c r="CQ387">
        <v>449.9</v>
      </c>
      <c r="CR387">
        <v>445.3</v>
      </c>
      <c r="CS387">
        <v>439.5</v>
      </c>
      <c r="CT387">
        <v>582.79999999999995</v>
      </c>
      <c r="CU387">
        <v>503.2</v>
      </c>
      <c r="CV387">
        <v>466.9</v>
      </c>
      <c r="CW387">
        <v>447.6</v>
      </c>
      <c r="CX387">
        <v>435.8</v>
      </c>
      <c r="CY387">
        <v>428.5</v>
      </c>
      <c r="CZ387">
        <v>419.8</v>
      </c>
      <c r="DA387">
        <v>589.6</v>
      </c>
      <c r="DB387">
        <v>498.4</v>
      </c>
      <c r="DC387">
        <v>462</v>
      </c>
      <c r="DD387">
        <v>446.3</v>
      </c>
      <c r="DE387">
        <v>430.8</v>
      </c>
      <c r="DF387">
        <v>418.3</v>
      </c>
      <c r="DG387">
        <v>401.9</v>
      </c>
      <c r="DH387">
        <v>583.6</v>
      </c>
      <c r="DI387">
        <v>488.9</v>
      </c>
      <c r="DJ387">
        <v>449.8</v>
      </c>
      <c r="DK387">
        <v>428.7</v>
      </c>
      <c r="DL387">
        <v>413.5</v>
      </c>
      <c r="DM387">
        <v>403.3</v>
      </c>
      <c r="DN387">
        <v>386.5</v>
      </c>
      <c r="DO387">
        <v>600.70000000000005</v>
      </c>
      <c r="DP387">
        <v>498.1</v>
      </c>
      <c r="DQ387">
        <v>453.6</v>
      </c>
      <c r="DR387">
        <v>428.5</v>
      </c>
      <c r="DS387">
        <v>408.1</v>
      </c>
      <c r="DT387">
        <v>391.5</v>
      </c>
      <c r="DU387">
        <v>368.4</v>
      </c>
      <c r="DV387">
        <v>669.1</v>
      </c>
      <c r="DW387">
        <v>540.70000000000005</v>
      </c>
      <c r="DX387">
        <v>475.6</v>
      </c>
      <c r="DY387">
        <v>443.7</v>
      </c>
      <c r="DZ387">
        <v>420.3</v>
      </c>
      <c r="EA387">
        <v>399</v>
      </c>
      <c r="EB387">
        <v>358.7</v>
      </c>
      <c r="EC387">
        <v>793.6</v>
      </c>
      <c r="ED387">
        <v>628.4</v>
      </c>
      <c r="EE387">
        <v>532.70000000000005</v>
      </c>
      <c r="EF387">
        <v>476.5</v>
      </c>
      <c r="EG387">
        <v>445.7</v>
      </c>
      <c r="EH387">
        <v>423.4</v>
      </c>
      <c r="EI387">
        <v>382.9</v>
      </c>
      <c r="EJ387">
        <v>916.4</v>
      </c>
      <c r="EK387">
        <v>725.6</v>
      </c>
      <c r="EL387">
        <v>614.79999999999995</v>
      </c>
      <c r="EM387">
        <v>543.9</v>
      </c>
      <c r="EN387">
        <v>497.3</v>
      </c>
      <c r="EO387">
        <v>462.1</v>
      </c>
      <c r="EP387">
        <v>417.6</v>
      </c>
      <c r="EQ387">
        <v>0.90880000000000005</v>
      </c>
      <c r="ER387">
        <v>1.1716</v>
      </c>
      <c r="ES387">
        <v>1.3594999999999999</v>
      </c>
      <c r="ET387">
        <v>0.73360000000000003</v>
      </c>
      <c r="EU387">
        <v>0.98699999999999999</v>
      </c>
      <c r="EV387">
        <v>1.1294999999999999</v>
      </c>
      <c r="EW387">
        <v>0</v>
      </c>
      <c r="EX387">
        <v>0</v>
      </c>
      <c r="EY387">
        <v>2024</v>
      </c>
      <c r="EZ387">
        <v>1.1114999999999999</v>
      </c>
      <c r="FA387">
        <v>539.79999999999995</v>
      </c>
      <c r="FB387" t="s">
        <v>6824</v>
      </c>
      <c r="FC387">
        <v>11.404999999999999</v>
      </c>
      <c r="FD387">
        <v>10561</v>
      </c>
      <c r="FE387">
        <v>38.299999999999997</v>
      </c>
      <c r="FF387">
        <v>60.4</v>
      </c>
      <c r="FG387">
        <v>47.4</v>
      </c>
      <c r="FH387">
        <v>158.19999999999999</v>
      </c>
      <c r="FI387">
        <v>173.1</v>
      </c>
      <c r="FJ387">
        <v>634.70000000000005</v>
      </c>
      <c r="FK387">
        <v>492.7</v>
      </c>
      <c r="FL387">
        <v>441.3</v>
      </c>
      <c r="FM387">
        <v>817.9</v>
      </c>
      <c r="FN387">
        <v>607.9</v>
      </c>
      <c r="FO387">
        <v>531.20000000000005</v>
      </c>
      <c r="FP387">
        <v>538</v>
      </c>
      <c r="FQ387">
        <v>500.1</v>
      </c>
      <c r="FR387">
        <v>1.1152</v>
      </c>
      <c r="FS387">
        <v>1.1998</v>
      </c>
      <c r="FT387">
        <v>494</v>
      </c>
      <c r="FU387">
        <v>410.2</v>
      </c>
      <c r="FV387">
        <v>391.4</v>
      </c>
      <c r="FW387">
        <v>40.4</v>
      </c>
      <c r="FX387">
        <v>173</v>
      </c>
      <c r="FY387">
        <v>626.5</v>
      </c>
      <c r="FZ387">
        <v>434.2</v>
      </c>
      <c r="GA387">
        <v>419.5</v>
      </c>
      <c r="GB387">
        <v>394.2</v>
      </c>
      <c r="GC387">
        <v>368.8</v>
      </c>
      <c r="GD387">
        <v>353.8</v>
      </c>
      <c r="GE387">
        <v>329.1</v>
      </c>
      <c r="GF387">
        <v>287.3</v>
      </c>
      <c r="GG387">
        <v>316.60000000000002</v>
      </c>
      <c r="GH387">
        <v>361.6</v>
      </c>
    </row>
    <row r="388" spans="1:190" x14ac:dyDescent="0.25">
      <c r="A388" t="s">
        <v>5759</v>
      </c>
      <c r="B388" t="s">
        <v>6948</v>
      </c>
      <c r="C388" t="s">
        <v>5760</v>
      </c>
      <c r="D388" t="s">
        <v>1493</v>
      </c>
      <c r="E388" t="s">
        <v>1214</v>
      </c>
      <c r="F388" t="s">
        <v>963</v>
      </c>
      <c r="G388" t="s">
        <v>7233</v>
      </c>
      <c r="H388">
        <v>2003</v>
      </c>
      <c r="I388" t="s">
        <v>5540</v>
      </c>
      <c r="J388" t="s">
        <v>5540</v>
      </c>
      <c r="K388" t="s">
        <v>924</v>
      </c>
      <c r="L388" t="s">
        <v>1698</v>
      </c>
      <c r="M388" t="s">
        <v>1781</v>
      </c>
      <c r="N388">
        <v>750</v>
      </c>
      <c r="O388" s="96">
        <v>45382.873576388891</v>
      </c>
      <c r="P388">
        <v>13.99</v>
      </c>
      <c r="Q388">
        <v>12.552</v>
      </c>
      <c r="R388">
        <v>2.3849999999999998</v>
      </c>
      <c r="S388">
        <v>4.09</v>
      </c>
      <c r="T388">
        <v>11110</v>
      </c>
      <c r="U388">
        <v>0</v>
      </c>
      <c r="V388">
        <v>0.22</v>
      </c>
      <c r="W388">
        <v>564.5</v>
      </c>
      <c r="X388">
        <v>0.96830000000000005</v>
      </c>
      <c r="Y388">
        <v>619.6</v>
      </c>
      <c r="Z388">
        <v>1.1936</v>
      </c>
      <c r="AA388">
        <v>502.7</v>
      </c>
      <c r="AB388">
        <v>925.2</v>
      </c>
      <c r="AC388">
        <v>746.3</v>
      </c>
      <c r="AD388">
        <v>648</v>
      </c>
      <c r="AE388">
        <v>592.70000000000005</v>
      </c>
      <c r="AF388">
        <v>560.29999999999995</v>
      </c>
      <c r="AG388">
        <v>537.5</v>
      </c>
      <c r="AH388">
        <v>510.2</v>
      </c>
      <c r="AI388">
        <v>0</v>
      </c>
      <c r="AJ388">
        <v>0</v>
      </c>
      <c r="AK388">
        <v>0</v>
      </c>
      <c r="AL388">
        <v>0</v>
      </c>
      <c r="AM388">
        <v>0</v>
      </c>
      <c r="AN388">
        <v>0</v>
      </c>
      <c r="AO388">
        <v>0</v>
      </c>
      <c r="AP388">
        <v>711.7</v>
      </c>
      <c r="AQ388">
        <v>584.29999999999995</v>
      </c>
      <c r="AR388">
        <v>519</v>
      </c>
      <c r="AS388">
        <v>484.9</v>
      </c>
      <c r="AT388">
        <v>464.4</v>
      </c>
      <c r="AU388">
        <v>450.1</v>
      </c>
      <c r="AV388">
        <v>430.1</v>
      </c>
      <c r="AW388">
        <v>0</v>
      </c>
      <c r="AX388">
        <v>0</v>
      </c>
      <c r="AY388">
        <v>0</v>
      </c>
      <c r="AZ388">
        <v>0</v>
      </c>
      <c r="BA388">
        <v>0</v>
      </c>
      <c r="BB388">
        <v>0</v>
      </c>
      <c r="BC388">
        <v>0</v>
      </c>
      <c r="BD388">
        <v>922.5</v>
      </c>
      <c r="BE388">
        <v>701.8</v>
      </c>
      <c r="BF388">
        <v>584.5</v>
      </c>
      <c r="BG388">
        <v>517.5</v>
      </c>
      <c r="BH388">
        <v>481.9</v>
      </c>
      <c r="BI388">
        <v>454.3</v>
      </c>
      <c r="BJ388">
        <v>412.3</v>
      </c>
      <c r="BK388">
        <v>43.4</v>
      </c>
      <c r="BL388">
        <v>41.2</v>
      </c>
      <c r="BM388">
        <v>40</v>
      </c>
      <c r="BN388">
        <v>39</v>
      </c>
      <c r="BO388">
        <v>38.4</v>
      </c>
      <c r="BP388">
        <v>38.1</v>
      </c>
      <c r="BQ388">
        <v>37.799999999999997</v>
      </c>
      <c r="BR388">
        <v>141.69999999999999</v>
      </c>
      <c r="BS388">
        <v>145.6</v>
      </c>
      <c r="BT388">
        <v>147.80000000000001</v>
      </c>
      <c r="BU388">
        <v>154.69999999999999</v>
      </c>
      <c r="BV388">
        <v>161</v>
      </c>
      <c r="BW388">
        <v>173.6</v>
      </c>
      <c r="BX388">
        <v>177.7</v>
      </c>
      <c r="BY388">
        <v>952.1</v>
      </c>
      <c r="BZ388">
        <v>779</v>
      </c>
      <c r="CA388">
        <v>692.5</v>
      </c>
      <c r="CB388">
        <v>652.20000000000005</v>
      </c>
      <c r="CC388">
        <v>633.6</v>
      </c>
      <c r="CD388">
        <v>622.9</v>
      </c>
      <c r="CE388">
        <v>612.20000000000005</v>
      </c>
      <c r="CF388">
        <v>621.9</v>
      </c>
      <c r="CG388">
        <v>523.9</v>
      </c>
      <c r="CH388">
        <v>476.1</v>
      </c>
      <c r="CI388">
        <v>455.4</v>
      </c>
      <c r="CJ388">
        <v>446.5</v>
      </c>
      <c r="CK388">
        <v>441.2</v>
      </c>
      <c r="CL388">
        <v>435.5</v>
      </c>
      <c r="CM388">
        <v>589</v>
      </c>
      <c r="CN388">
        <v>502.8</v>
      </c>
      <c r="CO388">
        <v>461.8</v>
      </c>
      <c r="CP388">
        <v>443.1</v>
      </c>
      <c r="CQ388">
        <v>434</v>
      </c>
      <c r="CR388">
        <v>429.1</v>
      </c>
      <c r="CS388">
        <v>423.1</v>
      </c>
      <c r="CT388">
        <v>567.29999999999995</v>
      </c>
      <c r="CU388">
        <v>488.9</v>
      </c>
      <c r="CV388">
        <v>452.2</v>
      </c>
      <c r="CW388">
        <v>432.9</v>
      </c>
      <c r="CX388">
        <v>421.2</v>
      </c>
      <c r="CY388">
        <v>413.3</v>
      </c>
      <c r="CZ388">
        <v>404.2</v>
      </c>
      <c r="DA388">
        <v>578.29999999999995</v>
      </c>
      <c r="DB388">
        <v>487.9</v>
      </c>
      <c r="DC388">
        <v>448.6</v>
      </c>
      <c r="DD388">
        <v>431.9</v>
      </c>
      <c r="DE388">
        <v>417.1</v>
      </c>
      <c r="DF388">
        <v>405.2</v>
      </c>
      <c r="DG388">
        <v>388.3</v>
      </c>
      <c r="DH388">
        <v>572.70000000000005</v>
      </c>
      <c r="DI388">
        <v>477.5</v>
      </c>
      <c r="DJ388">
        <v>436.7</v>
      </c>
      <c r="DK388">
        <v>415.6</v>
      </c>
      <c r="DL388">
        <v>400.3</v>
      </c>
      <c r="DM388">
        <v>390.5</v>
      </c>
      <c r="DN388">
        <v>374.2</v>
      </c>
      <c r="DO388">
        <v>587.6</v>
      </c>
      <c r="DP388">
        <v>486</v>
      </c>
      <c r="DQ388">
        <v>440.8</v>
      </c>
      <c r="DR388">
        <v>416.2</v>
      </c>
      <c r="DS388">
        <v>396.9</v>
      </c>
      <c r="DT388">
        <v>380.2</v>
      </c>
      <c r="DU388">
        <v>357.3</v>
      </c>
      <c r="DV388">
        <v>654.5</v>
      </c>
      <c r="DW388">
        <v>527.6</v>
      </c>
      <c r="DX388">
        <v>462.4</v>
      </c>
      <c r="DY388">
        <v>430.1</v>
      </c>
      <c r="DZ388">
        <v>408.1</v>
      </c>
      <c r="EA388">
        <v>388.3</v>
      </c>
      <c r="EB388">
        <v>350.8</v>
      </c>
      <c r="EC388">
        <v>778</v>
      </c>
      <c r="ED388">
        <v>618</v>
      </c>
      <c r="EE388">
        <v>522.70000000000005</v>
      </c>
      <c r="EF388">
        <v>465.2</v>
      </c>
      <c r="EG388">
        <v>434.1</v>
      </c>
      <c r="EH388">
        <v>412.7</v>
      </c>
      <c r="EI388">
        <v>375</v>
      </c>
      <c r="EJ388">
        <v>898.3</v>
      </c>
      <c r="EK388">
        <v>713.6</v>
      </c>
      <c r="EL388">
        <v>603.5</v>
      </c>
      <c r="EM388">
        <v>533.20000000000005</v>
      </c>
      <c r="EN388">
        <v>486.9</v>
      </c>
      <c r="EO388">
        <v>452.2</v>
      </c>
      <c r="EP388">
        <v>408.3</v>
      </c>
      <c r="EQ388">
        <v>0.92600000000000005</v>
      </c>
      <c r="ER388">
        <v>1.2014</v>
      </c>
      <c r="ES388">
        <v>1.0239</v>
      </c>
      <c r="ET388">
        <v>0.50960000000000005</v>
      </c>
      <c r="EU388">
        <v>0.71430000000000005</v>
      </c>
      <c r="EV388">
        <v>0.84389999999999998</v>
      </c>
      <c r="EW388">
        <v>0</v>
      </c>
      <c r="EX388">
        <v>0</v>
      </c>
      <c r="EY388">
        <v>2024</v>
      </c>
      <c r="EZ388">
        <v>0.81420000000000003</v>
      </c>
      <c r="FA388">
        <v>736.9</v>
      </c>
      <c r="FB388" t="s">
        <v>6426</v>
      </c>
      <c r="FC388">
        <v>6.5679999999999996</v>
      </c>
      <c r="FD388">
        <v>4893</v>
      </c>
      <c r="FE388">
        <v>20.5</v>
      </c>
      <c r="FF388">
        <v>18.600000000000001</v>
      </c>
      <c r="FG388">
        <v>24.4</v>
      </c>
      <c r="FH388">
        <v>0</v>
      </c>
      <c r="FI388">
        <v>63</v>
      </c>
      <c r="FJ388">
        <v>900.5</v>
      </c>
      <c r="FK388">
        <v>667.8</v>
      </c>
      <c r="FL388">
        <v>586</v>
      </c>
      <c r="FM388">
        <v>1177.4000000000001</v>
      </c>
      <c r="FN388">
        <v>840</v>
      </c>
      <c r="FO388">
        <v>711</v>
      </c>
      <c r="FP388">
        <v>747.7</v>
      </c>
      <c r="FQ388">
        <v>663.7</v>
      </c>
      <c r="FR388">
        <v>0.80249999999999999</v>
      </c>
      <c r="FS388">
        <v>0.90400000000000003</v>
      </c>
      <c r="FT388">
        <v>692.8</v>
      </c>
      <c r="FU388">
        <v>562.79999999999995</v>
      </c>
      <c r="FV388">
        <v>522.9</v>
      </c>
      <c r="FW388">
        <v>46.4</v>
      </c>
      <c r="FX388">
        <v>178.6</v>
      </c>
      <c r="FY388">
        <v>905.8</v>
      </c>
      <c r="FZ388">
        <v>579</v>
      </c>
      <c r="GA388">
        <v>546.4</v>
      </c>
      <c r="GB388">
        <v>512</v>
      </c>
      <c r="GC388">
        <v>488.1</v>
      </c>
      <c r="GD388">
        <v>449.6</v>
      </c>
      <c r="GE388">
        <v>422.3</v>
      </c>
      <c r="GF388">
        <v>415.5</v>
      </c>
      <c r="GG388">
        <v>445.3</v>
      </c>
      <c r="GH388">
        <v>479.7</v>
      </c>
    </row>
    <row r="389" spans="1:190" x14ac:dyDescent="0.25">
      <c r="A389" t="s">
        <v>5540</v>
      </c>
      <c r="B389" t="s">
        <v>5943</v>
      </c>
      <c r="C389" t="s">
        <v>5944</v>
      </c>
      <c r="D389" t="s">
        <v>5945</v>
      </c>
      <c r="E389" t="s">
        <v>1447</v>
      </c>
      <c r="F389" t="s">
        <v>963</v>
      </c>
      <c r="G389" t="s">
        <v>7233</v>
      </c>
      <c r="H389">
        <v>1979</v>
      </c>
      <c r="I389" t="s">
        <v>5540</v>
      </c>
      <c r="J389" t="s">
        <v>5540</v>
      </c>
      <c r="K389" t="s">
        <v>924</v>
      </c>
      <c r="L389" t="s">
        <v>1698</v>
      </c>
      <c r="M389" t="s">
        <v>1782</v>
      </c>
      <c r="N389">
        <v>363</v>
      </c>
      <c r="O389" s="96">
        <v>45382.869143518517</v>
      </c>
      <c r="P389">
        <v>7.9269999999999996</v>
      </c>
      <c r="Q389">
        <v>6.819</v>
      </c>
      <c r="R389">
        <v>1.3839999999999999</v>
      </c>
      <c r="S389">
        <v>2.86</v>
      </c>
      <c r="T389">
        <v>1847</v>
      </c>
      <c r="U389">
        <v>0</v>
      </c>
      <c r="V389">
        <v>0.16</v>
      </c>
      <c r="W389">
        <v>703.5</v>
      </c>
      <c r="X389">
        <v>0.78590000000000004</v>
      </c>
      <c r="Y389">
        <v>763.4</v>
      </c>
      <c r="Z389">
        <v>0.95369999999999999</v>
      </c>
      <c r="AA389">
        <v>629.20000000000005</v>
      </c>
      <c r="AB389">
        <v>1132.2</v>
      </c>
      <c r="AC389">
        <v>914.2</v>
      </c>
      <c r="AD389">
        <v>794.8</v>
      </c>
      <c r="AE389">
        <v>727.5</v>
      </c>
      <c r="AF389">
        <v>692.9</v>
      </c>
      <c r="AG389">
        <v>672.9</v>
      </c>
      <c r="AH389">
        <v>647</v>
      </c>
      <c r="AI389">
        <v>0</v>
      </c>
      <c r="AJ389">
        <v>0</v>
      </c>
      <c r="AK389">
        <v>0</v>
      </c>
      <c r="AL389">
        <v>0</v>
      </c>
      <c r="AM389">
        <v>0</v>
      </c>
      <c r="AN389">
        <v>0</v>
      </c>
      <c r="AO389">
        <v>0</v>
      </c>
      <c r="AP389">
        <v>870.4</v>
      </c>
      <c r="AQ389">
        <v>722.2</v>
      </c>
      <c r="AR389">
        <v>648.29999999999995</v>
      </c>
      <c r="AS389">
        <v>608.5</v>
      </c>
      <c r="AT389">
        <v>585.9</v>
      </c>
      <c r="AU389">
        <v>569.1</v>
      </c>
      <c r="AV389">
        <v>542</v>
      </c>
      <c r="AW389">
        <v>0</v>
      </c>
      <c r="AX389">
        <v>0</v>
      </c>
      <c r="AY389">
        <v>0</v>
      </c>
      <c r="AZ389">
        <v>0</v>
      </c>
      <c r="BA389">
        <v>0</v>
      </c>
      <c r="BB389">
        <v>0</v>
      </c>
      <c r="BC389">
        <v>0</v>
      </c>
      <c r="BD389">
        <v>1130.9000000000001</v>
      </c>
      <c r="BE389">
        <v>861.4</v>
      </c>
      <c r="BF389">
        <v>723</v>
      </c>
      <c r="BG389">
        <v>646.4</v>
      </c>
      <c r="BH389">
        <v>607.20000000000005</v>
      </c>
      <c r="BI389">
        <v>574.6</v>
      </c>
      <c r="BJ389">
        <v>515.29999999999995</v>
      </c>
      <c r="BK389">
        <v>43</v>
      </c>
      <c r="BL389">
        <v>41</v>
      </c>
      <c r="BM389">
        <v>39</v>
      </c>
      <c r="BN389">
        <v>37.6</v>
      </c>
      <c r="BO389">
        <v>37.200000000000003</v>
      </c>
      <c r="BP389">
        <v>37.200000000000003</v>
      </c>
      <c r="BQ389">
        <v>38</v>
      </c>
      <c r="BR389">
        <v>145.6</v>
      </c>
      <c r="BS389">
        <v>150.5</v>
      </c>
      <c r="BT389">
        <v>153.69999999999999</v>
      </c>
      <c r="BU389">
        <v>164</v>
      </c>
      <c r="BV389">
        <v>177.2</v>
      </c>
      <c r="BW389">
        <v>178.6</v>
      </c>
      <c r="BX389">
        <v>178.6</v>
      </c>
      <c r="BY389">
        <v>1145.5</v>
      </c>
      <c r="BZ389">
        <v>950.6</v>
      </c>
      <c r="CA389">
        <v>848.9</v>
      </c>
      <c r="CB389">
        <v>804.5</v>
      </c>
      <c r="CC389">
        <v>790.7</v>
      </c>
      <c r="CD389">
        <v>784.7</v>
      </c>
      <c r="CE389">
        <v>786.1</v>
      </c>
      <c r="CF389">
        <v>754.3</v>
      </c>
      <c r="CG389">
        <v>645.9</v>
      </c>
      <c r="CH389">
        <v>601.29999999999995</v>
      </c>
      <c r="CI389">
        <v>581.5</v>
      </c>
      <c r="CJ389">
        <v>573.20000000000005</v>
      </c>
      <c r="CK389">
        <v>568.79999999999995</v>
      </c>
      <c r="CL389">
        <v>564.5</v>
      </c>
      <c r="CM389">
        <v>717.8</v>
      </c>
      <c r="CN389">
        <v>625.6</v>
      </c>
      <c r="CO389">
        <v>588.29999999999995</v>
      </c>
      <c r="CP389">
        <v>569.1</v>
      </c>
      <c r="CQ389">
        <v>558.5</v>
      </c>
      <c r="CR389">
        <v>553.1</v>
      </c>
      <c r="CS389">
        <v>546.70000000000005</v>
      </c>
      <c r="CT389">
        <v>698.7</v>
      </c>
      <c r="CU389">
        <v>614</v>
      </c>
      <c r="CV389">
        <v>577.6</v>
      </c>
      <c r="CW389">
        <v>555.70000000000005</v>
      </c>
      <c r="CX389">
        <v>540</v>
      </c>
      <c r="CY389">
        <v>529.1</v>
      </c>
      <c r="CZ389">
        <v>517.4</v>
      </c>
      <c r="DA389">
        <v>703.6</v>
      </c>
      <c r="DB389">
        <v>604.5</v>
      </c>
      <c r="DC389">
        <v>567.20000000000005</v>
      </c>
      <c r="DD389">
        <v>548.79999999999995</v>
      </c>
      <c r="DE389">
        <v>532.70000000000005</v>
      </c>
      <c r="DF389">
        <v>516</v>
      </c>
      <c r="DG389">
        <v>490.1</v>
      </c>
      <c r="DH389">
        <v>700.3</v>
      </c>
      <c r="DI389">
        <v>599.5</v>
      </c>
      <c r="DJ389">
        <v>557.20000000000005</v>
      </c>
      <c r="DK389">
        <v>528.5</v>
      </c>
      <c r="DL389">
        <v>504.9</v>
      </c>
      <c r="DM389">
        <v>484.6</v>
      </c>
      <c r="DN389">
        <v>455</v>
      </c>
      <c r="DO389">
        <v>723.4</v>
      </c>
      <c r="DP389">
        <v>611.70000000000005</v>
      </c>
      <c r="DQ389">
        <v>564.20000000000005</v>
      </c>
      <c r="DR389">
        <v>531.6</v>
      </c>
      <c r="DS389">
        <v>504</v>
      </c>
      <c r="DT389">
        <v>476.2</v>
      </c>
      <c r="DU389">
        <v>417.7</v>
      </c>
      <c r="DV389">
        <v>806.5</v>
      </c>
      <c r="DW389">
        <v>663</v>
      </c>
      <c r="DX389">
        <v>589.1</v>
      </c>
      <c r="DY389">
        <v>552.4</v>
      </c>
      <c r="DZ389">
        <v>521.70000000000005</v>
      </c>
      <c r="EA389">
        <v>493.5</v>
      </c>
      <c r="EB389">
        <v>424.4</v>
      </c>
      <c r="EC389">
        <v>969.1</v>
      </c>
      <c r="ED389">
        <v>760.4</v>
      </c>
      <c r="EE389">
        <v>644.29999999999995</v>
      </c>
      <c r="EF389">
        <v>583.70000000000005</v>
      </c>
      <c r="EG389">
        <v>550.5</v>
      </c>
      <c r="EH389">
        <v>521.9</v>
      </c>
      <c r="EI389">
        <v>468.4</v>
      </c>
      <c r="EJ389">
        <v>1119</v>
      </c>
      <c r="EK389">
        <v>877.7</v>
      </c>
      <c r="EL389">
        <v>740.8</v>
      </c>
      <c r="EM389">
        <v>650.4</v>
      </c>
      <c r="EN389">
        <v>595.1</v>
      </c>
      <c r="EO389">
        <v>561.1</v>
      </c>
      <c r="EP389">
        <v>507.8</v>
      </c>
      <c r="EQ389">
        <v>0.75349999999999995</v>
      </c>
      <c r="ER389">
        <v>0.95909999999999995</v>
      </c>
      <c r="ES389">
        <v>1.2930999999999999</v>
      </c>
      <c r="ET389">
        <v>0.69359999999999999</v>
      </c>
      <c r="EU389">
        <v>0.94020000000000004</v>
      </c>
      <c r="EV389">
        <v>1.079</v>
      </c>
      <c r="EW389">
        <v>0</v>
      </c>
      <c r="EX389">
        <v>0</v>
      </c>
      <c r="EY389">
        <v>2024</v>
      </c>
      <c r="EZ389">
        <v>1.0563</v>
      </c>
      <c r="FA389">
        <v>568</v>
      </c>
      <c r="FB389" t="s">
        <v>5993</v>
      </c>
      <c r="FC389">
        <v>10.561999999999999</v>
      </c>
      <c r="FD389">
        <v>9806</v>
      </c>
      <c r="FE389">
        <v>35.200000000000003</v>
      </c>
      <c r="FF389">
        <v>54</v>
      </c>
      <c r="FG389">
        <v>40.9</v>
      </c>
      <c r="FH389">
        <v>140.4</v>
      </c>
      <c r="FI389">
        <v>123.3</v>
      </c>
      <c r="FJ389">
        <v>670.2</v>
      </c>
      <c r="FK389">
        <v>517.6</v>
      </c>
      <c r="FL389">
        <v>464</v>
      </c>
      <c r="FM389">
        <v>865.1</v>
      </c>
      <c r="FN389">
        <v>638.20000000000005</v>
      </c>
      <c r="FO389">
        <v>556.1</v>
      </c>
      <c r="FP389">
        <v>565.9</v>
      </c>
      <c r="FQ389">
        <v>526.5</v>
      </c>
      <c r="FR389">
        <v>1.0603</v>
      </c>
      <c r="FS389">
        <v>1.1395999999999999</v>
      </c>
      <c r="FT389">
        <v>520.4</v>
      </c>
      <c r="FU389">
        <v>435</v>
      </c>
      <c r="FV389">
        <v>414.2</v>
      </c>
      <c r="FW389">
        <v>40</v>
      </c>
      <c r="FX389">
        <v>176.2</v>
      </c>
      <c r="FY389">
        <v>660.6</v>
      </c>
      <c r="FZ389">
        <v>456.3</v>
      </c>
      <c r="GA389">
        <v>442.2</v>
      </c>
      <c r="GB389">
        <v>416.7</v>
      </c>
      <c r="GC389">
        <v>392.3</v>
      </c>
      <c r="GD389">
        <v>375.8</v>
      </c>
      <c r="GE389">
        <v>348.9</v>
      </c>
      <c r="GF389">
        <v>318.7</v>
      </c>
      <c r="GG389">
        <v>339.2</v>
      </c>
      <c r="GH389">
        <v>380.3</v>
      </c>
    </row>
    <row r="390" spans="1:190" x14ac:dyDescent="0.25">
      <c r="A390" t="s">
        <v>5540</v>
      </c>
      <c r="B390" t="s">
        <v>7188</v>
      </c>
      <c r="C390" t="s">
        <v>7189</v>
      </c>
      <c r="D390" t="s">
        <v>7190</v>
      </c>
      <c r="E390" t="s">
        <v>1447</v>
      </c>
      <c r="F390" t="s">
        <v>963</v>
      </c>
      <c r="G390" t="s">
        <v>7233</v>
      </c>
      <c r="H390">
        <v>1979</v>
      </c>
      <c r="I390" t="s">
        <v>5540</v>
      </c>
      <c r="J390" t="s">
        <v>5540</v>
      </c>
      <c r="K390" t="s">
        <v>924</v>
      </c>
      <c r="L390" t="s">
        <v>1698</v>
      </c>
      <c r="M390" t="s">
        <v>1782</v>
      </c>
      <c r="N390">
        <v>352</v>
      </c>
      <c r="O390" s="96">
        <v>45385.545798611114</v>
      </c>
      <c r="P390">
        <v>7.9269999999999996</v>
      </c>
      <c r="Q390">
        <v>6.7930000000000001</v>
      </c>
      <c r="R390">
        <v>1.389</v>
      </c>
      <c r="S390">
        <v>2.86</v>
      </c>
      <c r="T390">
        <v>1806</v>
      </c>
      <c r="U390">
        <v>0</v>
      </c>
      <c r="V390">
        <v>0.13</v>
      </c>
      <c r="W390">
        <v>699.6</v>
      </c>
      <c r="X390">
        <v>0.79010000000000002</v>
      </c>
      <c r="Y390">
        <v>759.4</v>
      </c>
      <c r="Z390">
        <v>0.95840000000000003</v>
      </c>
      <c r="AA390">
        <v>626.1</v>
      </c>
      <c r="AB390">
        <v>1121.2</v>
      </c>
      <c r="AC390">
        <v>906.8</v>
      </c>
      <c r="AD390">
        <v>789.5</v>
      </c>
      <c r="AE390">
        <v>724.3</v>
      </c>
      <c r="AF390">
        <v>690.7</v>
      </c>
      <c r="AG390">
        <v>670.9</v>
      </c>
      <c r="AH390">
        <v>644.5</v>
      </c>
      <c r="AI390">
        <v>0</v>
      </c>
      <c r="AJ390">
        <v>0</v>
      </c>
      <c r="AK390">
        <v>0</v>
      </c>
      <c r="AL390">
        <v>0</v>
      </c>
      <c r="AM390">
        <v>0</v>
      </c>
      <c r="AN390">
        <v>0</v>
      </c>
      <c r="AO390">
        <v>0</v>
      </c>
      <c r="AP390">
        <v>863.8</v>
      </c>
      <c r="AQ390">
        <v>717.7</v>
      </c>
      <c r="AR390">
        <v>644.9</v>
      </c>
      <c r="AS390">
        <v>606</v>
      </c>
      <c r="AT390">
        <v>583.5</v>
      </c>
      <c r="AU390">
        <v>566.70000000000005</v>
      </c>
      <c r="AV390">
        <v>539.29999999999995</v>
      </c>
      <c r="AW390">
        <v>0</v>
      </c>
      <c r="AX390">
        <v>0</v>
      </c>
      <c r="AY390">
        <v>0</v>
      </c>
      <c r="AZ390">
        <v>0</v>
      </c>
      <c r="BA390">
        <v>0</v>
      </c>
      <c r="BB390">
        <v>0</v>
      </c>
      <c r="BC390">
        <v>0</v>
      </c>
      <c r="BD390">
        <v>1119.5</v>
      </c>
      <c r="BE390">
        <v>854.7</v>
      </c>
      <c r="BF390">
        <v>718.6</v>
      </c>
      <c r="BG390">
        <v>643.79999999999995</v>
      </c>
      <c r="BH390">
        <v>604.6</v>
      </c>
      <c r="BI390">
        <v>571.79999999999995</v>
      </c>
      <c r="BJ390">
        <v>513.79999999999995</v>
      </c>
      <c r="BK390">
        <v>42.9</v>
      </c>
      <c r="BL390">
        <v>40.9</v>
      </c>
      <c r="BM390">
        <v>38.799999999999997</v>
      </c>
      <c r="BN390">
        <v>37.6</v>
      </c>
      <c r="BO390">
        <v>37.299999999999997</v>
      </c>
      <c r="BP390">
        <v>37.299999999999997</v>
      </c>
      <c r="BQ390">
        <v>38</v>
      </c>
      <c r="BR390">
        <v>145.80000000000001</v>
      </c>
      <c r="BS390">
        <v>150.5</v>
      </c>
      <c r="BT390">
        <v>153.69999999999999</v>
      </c>
      <c r="BU390">
        <v>164.9</v>
      </c>
      <c r="BV390">
        <v>177.7</v>
      </c>
      <c r="BW390">
        <v>178.6</v>
      </c>
      <c r="BX390">
        <v>178.4</v>
      </c>
      <c r="BY390">
        <v>1138.5999999999999</v>
      </c>
      <c r="BZ390">
        <v>945.3</v>
      </c>
      <c r="CA390">
        <v>844.7</v>
      </c>
      <c r="CB390">
        <v>802.9</v>
      </c>
      <c r="CC390">
        <v>789.8</v>
      </c>
      <c r="CD390">
        <v>783.9</v>
      </c>
      <c r="CE390">
        <v>785.2</v>
      </c>
      <c r="CF390">
        <v>752.2</v>
      </c>
      <c r="CG390">
        <v>644.29999999999995</v>
      </c>
      <c r="CH390">
        <v>599.70000000000005</v>
      </c>
      <c r="CI390">
        <v>580</v>
      </c>
      <c r="CJ390">
        <v>571.79999999999995</v>
      </c>
      <c r="CK390">
        <v>567.4</v>
      </c>
      <c r="CL390">
        <v>563.1</v>
      </c>
      <c r="CM390">
        <v>716.4</v>
      </c>
      <c r="CN390">
        <v>624.5</v>
      </c>
      <c r="CO390">
        <v>587.20000000000005</v>
      </c>
      <c r="CP390">
        <v>567.5</v>
      </c>
      <c r="CQ390">
        <v>556.79999999999995</v>
      </c>
      <c r="CR390">
        <v>551.5</v>
      </c>
      <c r="CS390">
        <v>544.9</v>
      </c>
      <c r="CT390">
        <v>697.7</v>
      </c>
      <c r="CU390">
        <v>613.29999999999995</v>
      </c>
      <c r="CV390">
        <v>576.79999999999995</v>
      </c>
      <c r="CW390">
        <v>554.5</v>
      </c>
      <c r="CX390">
        <v>538.1</v>
      </c>
      <c r="CY390">
        <v>526.9</v>
      </c>
      <c r="CZ390">
        <v>515.20000000000005</v>
      </c>
      <c r="DA390">
        <v>700.3</v>
      </c>
      <c r="DB390">
        <v>602.6</v>
      </c>
      <c r="DC390">
        <v>565.9</v>
      </c>
      <c r="DD390">
        <v>548.5</v>
      </c>
      <c r="DE390">
        <v>531.4</v>
      </c>
      <c r="DF390">
        <v>513.9</v>
      </c>
      <c r="DG390">
        <v>488.2</v>
      </c>
      <c r="DH390">
        <v>694.2</v>
      </c>
      <c r="DI390">
        <v>595.70000000000005</v>
      </c>
      <c r="DJ390">
        <v>554.20000000000005</v>
      </c>
      <c r="DK390">
        <v>525.20000000000005</v>
      </c>
      <c r="DL390">
        <v>501.8</v>
      </c>
      <c r="DM390">
        <v>483.7</v>
      </c>
      <c r="DN390">
        <v>456</v>
      </c>
      <c r="DO390">
        <v>717.1</v>
      </c>
      <c r="DP390">
        <v>607</v>
      </c>
      <c r="DQ390">
        <v>560.20000000000005</v>
      </c>
      <c r="DR390">
        <v>527.5</v>
      </c>
      <c r="DS390">
        <v>499.3</v>
      </c>
      <c r="DT390">
        <v>471.1</v>
      </c>
      <c r="DU390">
        <v>419.4</v>
      </c>
      <c r="DV390">
        <v>800.4</v>
      </c>
      <c r="DW390">
        <v>657.6</v>
      </c>
      <c r="DX390">
        <v>584.5</v>
      </c>
      <c r="DY390">
        <v>547.79999999999995</v>
      </c>
      <c r="DZ390">
        <v>516.70000000000005</v>
      </c>
      <c r="EA390">
        <v>487.7</v>
      </c>
      <c r="EB390">
        <v>412.9</v>
      </c>
      <c r="EC390">
        <v>955.9</v>
      </c>
      <c r="ED390">
        <v>752.3</v>
      </c>
      <c r="EE390">
        <v>638.6</v>
      </c>
      <c r="EF390">
        <v>579.6</v>
      </c>
      <c r="EG390">
        <v>546.20000000000005</v>
      </c>
      <c r="EH390">
        <v>517.20000000000005</v>
      </c>
      <c r="EI390">
        <v>461.5</v>
      </c>
      <c r="EJ390">
        <v>1103.8</v>
      </c>
      <c r="EK390">
        <v>868.2</v>
      </c>
      <c r="EL390">
        <v>734.3</v>
      </c>
      <c r="EM390">
        <v>645.70000000000005</v>
      </c>
      <c r="EN390">
        <v>591.6</v>
      </c>
      <c r="EO390">
        <v>558</v>
      </c>
      <c r="EP390">
        <v>503.9</v>
      </c>
      <c r="EQ390">
        <v>0.75880000000000003</v>
      </c>
      <c r="ER390">
        <v>0.9637</v>
      </c>
      <c r="ES390">
        <v>1.2098</v>
      </c>
      <c r="ET390">
        <v>0.66320000000000001</v>
      </c>
      <c r="EU390">
        <v>0.8921</v>
      </c>
      <c r="EV390">
        <v>1.0189999999999999</v>
      </c>
      <c r="EW390">
        <v>0</v>
      </c>
      <c r="EX390">
        <v>0</v>
      </c>
      <c r="EY390">
        <v>2024</v>
      </c>
      <c r="EZ390">
        <v>0.99609999999999999</v>
      </c>
      <c r="FA390">
        <v>602.29999999999995</v>
      </c>
      <c r="FB390" t="s">
        <v>6917</v>
      </c>
      <c r="FC390">
        <v>9.3239999999999998</v>
      </c>
      <c r="FD390">
        <v>6165</v>
      </c>
      <c r="FE390">
        <v>26.8</v>
      </c>
      <c r="FF390">
        <v>39.5</v>
      </c>
      <c r="FG390">
        <v>36.299999999999997</v>
      </c>
      <c r="FH390">
        <v>84.7</v>
      </c>
      <c r="FI390">
        <v>0</v>
      </c>
      <c r="FJ390">
        <v>704.4</v>
      </c>
      <c r="FK390">
        <v>551</v>
      </c>
      <c r="FL390">
        <v>495.9</v>
      </c>
      <c r="FM390">
        <v>904.7</v>
      </c>
      <c r="FN390">
        <v>672.6</v>
      </c>
      <c r="FO390">
        <v>588.79999999999995</v>
      </c>
      <c r="FP390">
        <v>595.4</v>
      </c>
      <c r="FQ390">
        <v>566.9</v>
      </c>
      <c r="FR390">
        <v>1.0077</v>
      </c>
      <c r="FS390">
        <v>1.0584</v>
      </c>
      <c r="FT390">
        <v>550.70000000000005</v>
      </c>
      <c r="FU390">
        <v>463.6</v>
      </c>
      <c r="FV390">
        <v>443.9</v>
      </c>
      <c r="FW390">
        <v>38</v>
      </c>
      <c r="FX390">
        <v>177.7</v>
      </c>
      <c r="FY390">
        <v>688.4</v>
      </c>
      <c r="FZ390">
        <v>489</v>
      </c>
      <c r="GA390">
        <v>474.1</v>
      </c>
      <c r="GB390">
        <v>446.3</v>
      </c>
      <c r="GC390">
        <v>420.6</v>
      </c>
      <c r="GD390">
        <v>400.4</v>
      </c>
      <c r="GE390">
        <v>375</v>
      </c>
      <c r="GF390">
        <v>343.4</v>
      </c>
      <c r="GG390">
        <v>373.5</v>
      </c>
      <c r="GH390">
        <v>412.9</v>
      </c>
    </row>
    <row r="391" spans="1:190" x14ac:dyDescent="0.25">
      <c r="A391" t="s">
        <v>5540</v>
      </c>
      <c r="B391" t="s">
        <v>7103</v>
      </c>
      <c r="C391" t="s">
        <v>2884</v>
      </c>
      <c r="D391" t="s">
        <v>2885</v>
      </c>
      <c r="E391" t="s">
        <v>2886</v>
      </c>
      <c r="F391" t="s">
        <v>620</v>
      </c>
      <c r="G391" t="s">
        <v>591</v>
      </c>
      <c r="H391">
        <v>1979</v>
      </c>
      <c r="I391" t="s">
        <v>5724</v>
      </c>
      <c r="J391" t="s">
        <v>5540</v>
      </c>
      <c r="K391" t="s">
        <v>924</v>
      </c>
      <c r="L391" t="s">
        <v>1698</v>
      </c>
      <c r="M391" t="s">
        <v>1782</v>
      </c>
      <c r="N391">
        <v>352</v>
      </c>
      <c r="O391" s="96">
        <v>45382.876932870371</v>
      </c>
      <c r="P391">
        <v>7.9269999999999996</v>
      </c>
      <c r="Q391">
        <v>6.609</v>
      </c>
      <c r="R391">
        <v>1.363</v>
      </c>
      <c r="S391">
        <v>2.86</v>
      </c>
      <c r="T391">
        <v>1550</v>
      </c>
      <c r="U391">
        <v>0</v>
      </c>
      <c r="V391">
        <v>0</v>
      </c>
      <c r="W391">
        <v>691.4</v>
      </c>
      <c r="X391">
        <v>0.7954</v>
      </c>
      <c r="Y391">
        <v>754.4</v>
      </c>
      <c r="Z391">
        <v>0.96589999999999998</v>
      </c>
      <c r="AA391">
        <v>621.20000000000005</v>
      </c>
      <c r="AB391">
        <v>1090.4000000000001</v>
      </c>
      <c r="AC391">
        <v>884.3</v>
      </c>
      <c r="AD391">
        <v>778.2</v>
      </c>
      <c r="AE391">
        <v>723.8</v>
      </c>
      <c r="AF391">
        <v>693.5</v>
      </c>
      <c r="AG391">
        <v>674.8</v>
      </c>
      <c r="AH391">
        <v>648.9</v>
      </c>
      <c r="AI391">
        <v>0</v>
      </c>
      <c r="AJ391">
        <v>0</v>
      </c>
      <c r="AK391">
        <v>0</v>
      </c>
      <c r="AL391">
        <v>0</v>
      </c>
      <c r="AM391">
        <v>0</v>
      </c>
      <c r="AN391">
        <v>0</v>
      </c>
      <c r="AO391">
        <v>0</v>
      </c>
      <c r="AP391">
        <v>841.3</v>
      </c>
      <c r="AQ391">
        <v>703.5</v>
      </c>
      <c r="AR391">
        <v>637.70000000000005</v>
      </c>
      <c r="AS391">
        <v>603.79999999999995</v>
      </c>
      <c r="AT391">
        <v>582.70000000000005</v>
      </c>
      <c r="AU391">
        <v>566.6</v>
      </c>
      <c r="AV391">
        <v>538.20000000000005</v>
      </c>
      <c r="AW391">
        <v>0</v>
      </c>
      <c r="AX391">
        <v>0</v>
      </c>
      <c r="AY391">
        <v>0</v>
      </c>
      <c r="AZ391">
        <v>0</v>
      </c>
      <c r="BA391">
        <v>0</v>
      </c>
      <c r="BB391">
        <v>0</v>
      </c>
      <c r="BC391">
        <v>0</v>
      </c>
      <c r="BD391">
        <v>1090.7</v>
      </c>
      <c r="BE391">
        <v>835.4</v>
      </c>
      <c r="BF391">
        <v>709.6</v>
      </c>
      <c r="BG391">
        <v>642</v>
      </c>
      <c r="BH391">
        <v>603.70000000000005</v>
      </c>
      <c r="BI391">
        <v>570.6</v>
      </c>
      <c r="BJ391">
        <v>512.70000000000005</v>
      </c>
      <c r="BK391">
        <v>42.7</v>
      </c>
      <c r="BL391">
        <v>40.6</v>
      </c>
      <c r="BM391">
        <v>38.200000000000003</v>
      </c>
      <c r="BN391">
        <v>37.6</v>
      </c>
      <c r="BO391">
        <v>37.6</v>
      </c>
      <c r="BP391">
        <v>37.799999999999997</v>
      </c>
      <c r="BQ391">
        <v>38.700000000000003</v>
      </c>
      <c r="BR391">
        <v>145.6</v>
      </c>
      <c r="BS391">
        <v>150.5</v>
      </c>
      <c r="BT391">
        <v>153.9</v>
      </c>
      <c r="BU391">
        <v>167.3</v>
      </c>
      <c r="BV391">
        <v>177.7</v>
      </c>
      <c r="BW391">
        <v>178.1</v>
      </c>
      <c r="BX391">
        <v>177.5</v>
      </c>
      <c r="BY391">
        <v>1087.5999999999999</v>
      </c>
      <c r="BZ391">
        <v>907.9</v>
      </c>
      <c r="CA391">
        <v>827.2</v>
      </c>
      <c r="CB391">
        <v>805.9</v>
      </c>
      <c r="CC391">
        <v>798.3</v>
      </c>
      <c r="CD391">
        <v>795.1</v>
      </c>
      <c r="CE391">
        <v>800.4</v>
      </c>
      <c r="CF391">
        <v>722.2</v>
      </c>
      <c r="CG391">
        <v>626.9</v>
      </c>
      <c r="CH391">
        <v>592</v>
      </c>
      <c r="CI391">
        <v>580.4</v>
      </c>
      <c r="CJ391">
        <v>574.9</v>
      </c>
      <c r="CK391">
        <v>571</v>
      </c>
      <c r="CL391">
        <v>567.70000000000005</v>
      </c>
      <c r="CM391">
        <v>690.5</v>
      </c>
      <c r="CN391">
        <v>610.9</v>
      </c>
      <c r="CO391">
        <v>579.70000000000005</v>
      </c>
      <c r="CP391">
        <v>565.70000000000005</v>
      </c>
      <c r="CQ391">
        <v>559.29999999999995</v>
      </c>
      <c r="CR391">
        <v>554.20000000000005</v>
      </c>
      <c r="CS391">
        <v>548.29999999999995</v>
      </c>
      <c r="CT391">
        <v>674.2</v>
      </c>
      <c r="CU391">
        <v>601.79999999999995</v>
      </c>
      <c r="CV391">
        <v>569</v>
      </c>
      <c r="CW391">
        <v>548.6</v>
      </c>
      <c r="CX391">
        <v>535.9</v>
      </c>
      <c r="CY391">
        <v>528.20000000000005</v>
      </c>
      <c r="CZ391">
        <v>516.5</v>
      </c>
      <c r="DA391">
        <v>687</v>
      </c>
      <c r="DB391">
        <v>599.1</v>
      </c>
      <c r="DC391">
        <v>565.6</v>
      </c>
      <c r="DD391">
        <v>543.20000000000005</v>
      </c>
      <c r="DE391">
        <v>522.6</v>
      </c>
      <c r="DF391">
        <v>506.8</v>
      </c>
      <c r="DG391">
        <v>486.7</v>
      </c>
      <c r="DH391">
        <v>687</v>
      </c>
      <c r="DI391">
        <v>592.29999999999995</v>
      </c>
      <c r="DJ391">
        <v>550.4</v>
      </c>
      <c r="DK391">
        <v>520.79999999999995</v>
      </c>
      <c r="DL391">
        <v>498.7</v>
      </c>
      <c r="DM391">
        <v>482.8</v>
      </c>
      <c r="DN391">
        <v>454.2</v>
      </c>
      <c r="DO391">
        <v>708.8</v>
      </c>
      <c r="DP391">
        <v>603.4</v>
      </c>
      <c r="DQ391">
        <v>556.70000000000005</v>
      </c>
      <c r="DR391">
        <v>522</v>
      </c>
      <c r="DS391">
        <v>491.6</v>
      </c>
      <c r="DT391">
        <v>462.5</v>
      </c>
      <c r="DU391">
        <v>414.3</v>
      </c>
      <c r="DV391">
        <v>787.7</v>
      </c>
      <c r="DW391">
        <v>651.4</v>
      </c>
      <c r="DX391">
        <v>581.79999999999995</v>
      </c>
      <c r="DY391">
        <v>543.9</v>
      </c>
      <c r="DZ391">
        <v>511.2</v>
      </c>
      <c r="EA391">
        <v>479</v>
      </c>
      <c r="EB391">
        <v>385.4</v>
      </c>
      <c r="EC391">
        <v>946.8</v>
      </c>
      <c r="ED391">
        <v>745.7</v>
      </c>
      <c r="EE391">
        <v>634.70000000000005</v>
      </c>
      <c r="EF391">
        <v>576.79999999999995</v>
      </c>
      <c r="EG391">
        <v>542.29999999999995</v>
      </c>
      <c r="EH391">
        <v>512</v>
      </c>
      <c r="EI391">
        <v>448.9</v>
      </c>
      <c r="EJ391">
        <v>1093.3</v>
      </c>
      <c r="EK391">
        <v>860.7</v>
      </c>
      <c r="EL391">
        <v>729.1</v>
      </c>
      <c r="EM391">
        <v>641.79999999999995</v>
      </c>
      <c r="EN391">
        <v>588.70000000000005</v>
      </c>
      <c r="EO391">
        <v>554.6</v>
      </c>
      <c r="EP391">
        <v>497.5</v>
      </c>
      <c r="EQ391">
        <v>0.77680000000000005</v>
      </c>
      <c r="ER391">
        <v>0.97070000000000001</v>
      </c>
      <c r="ES391">
        <v>1.2608999999999999</v>
      </c>
      <c r="ET391">
        <v>0.67490000000000006</v>
      </c>
      <c r="EU391">
        <v>0.91349999999999998</v>
      </c>
      <c r="EV391">
        <v>1.0492999999999999</v>
      </c>
      <c r="EW391">
        <v>0</v>
      </c>
      <c r="EX391">
        <v>0</v>
      </c>
      <c r="EY391">
        <v>2024</v>
      </c>
      <c r="EZ391">
        <v>1.0289999999999999</v>
      </c>
      <c r="FA391">
        <v>583.1</v>
      </c>
      <c r="FB391" t="s">
        <v>6963</v>
      </c>
      <c r="FC391">
        <v>10.042999999999999</v>
      </c>
      <c r="FD391">
        <v>8471</v>
      </c>
      <c r="FE391">
        <v>31.7</v>
      </c>
      <c r="FF391">
        <v>50.7</v>
      </c>
      <c r="FG391">
        <v>35.799999999999997</v>
      </c>
      <c r="FH391">
        <v>0</v>
      </c>
      <c r="FI391">
        <v>97.7</v>
      </c>
      <c r="FJ391">
        <v>687.4</v>
      </c>
      <c r="FK391">
        <v>531.29999999999995</v>
      </c>
      <c r="FL391">
        <v>475.9</v>
      </c>
      <c r="FM391">
        <v>889</v>
      </c>
      <c r="FN391">
        <v>656.8</v>
      </c>
      <c r="FO391">
        <v>571.79999999999995</v>
      </c>
      <c r="FP391">
        <v>579</v>
      </c>
      <c r="FQ391">
        <v>543</v>
      </c>
      <c r="FR391">
        <v>1.0362</v>
      </c>
      <c r="FS391">
        <v>1.105</v>
      </c>
      <c r="FT391">
        <v>538</v>
      </c>
      <c r="FU391">
        <v>446.9</v>
      </c>
      <c r="FV391">
        <v>423.5</v>
      </c>
      <c r="FW391">
        <v>40.6</v>
      </c>
      <c r="FX391">
        <v>177.9</v>
      </c>
      <c r="FY391">
        <v>681.6</v>
      </c>
      <c r="FZ391">
        <v>466.9</v>
      </c>
      <c r="GA391">
        <v>451.7</v>
      </c>
      <c r="GB391">
        <v>424.1</v>
      </c>
      <c r="GC391">
        <v>398.3</v>
      </c>
      <c r="GD391">
        <v>380</v>
      </c>
      <c r="GE391">
        <v>350.1</v>
      </c>
      <c r="GF391">
        <v>327.60000000000002</v>
      </c>
      <c r="GG391">
        <v>358.5</v>
      </c>
      <c r="GH391">
        <v>394.4</v>
      </c>
    </row>
    <row r="392" spans="1:190" x14ac:dyDescent="0.25">
      <c r="A392" t="s">
        <v>5780</v>
      </c>
      <c r="B392" t="s">
        <v>6121</v>
      </c>
      <c r="C392" t="s">
        <v>5781</v>
      </c>
      <c r="D392" t="s">
        <v>5782</v>
      </c>
      <c r="E392" t="s">
        <v>962</v>
      </c>
      <c r="F392" t="s">
        <v>963</v>
      </c>
      <c r="G392" t="s">
        <v>7233</v>
      </c>
      <c r="H392">
        <v>1985</v>
      </c>
      <c r="I392" t="s">
        <v>5540</v>
      </c>
      <c r="J392" t="s">
        <v>5540</v>
      </c>
      <c r="K392" t="s">
        <v>924</v>
      </c>
      <c r="L392" t="s">
        <v>1698</v>
      </c>
      <c r="M392" t="s">
        <v>1781</v>
      </c>
      <c r="N392">
        <v>420</v>
      </c>
      <c r="O392" s="96">
        <v>45382.874467592592</v>
      </c>
      <c r="P392">
        <v>9.9600000000000009</v>
      </c>
      <c r="Q392">
        <v>8.5809999999999995</v>
      </c>
      <c r="R392">
        <v>1.792</v>
      </c>
      <c r="S392">
        <v>2.99</v>
      </c>
      <c r="T392">
        <v>3016</v>
      </c>
      <c r="U392">
        <v>0</v>
      </c>
      <c r="V392">
        <v>0</v>
      </c>
      <c r="W392">
        <v>634</v>
      </c>
      <c r="X392">
        <v>0.85899999999999999</v>
      </c>
      <c r="Y392">
        <v>698.5</v>
      </c>
      <c r="Z392">
        <v>1.0518000000000001</v>
      </c>
      <c r="AA392">
        <v>570.5</v>
      </c>
      <c r="AB392">
        <v>1000.1</v>
      </c>
      <c r="AC392">
        <v>814.1</v>
      </c>
      <c r="AD392">
        <v>725</v>
      </c>
      <c r="AE392">
        <v>674.1</v>
      </c>
      <c r="AF392">
        <v>641.29999999999995</v>
      </c>
      <c r="AG392">
        <v>619.70000000000005</v>
      </c>
      <c r="AH392">
        <v>592.5</v>
      </c>
      <c r="AI392">
        <v>0</v>
      </c>
      <c r="AJ392">
        <v>0</v>
      </c>
      <c r="AK392">
        <v>0</v>
      </c>
      <c r="AL392">
        <v>0</v>
      </c>
      <c r="AM392">
        <v>0</v>
      </c>
      <c r="AN392">
        <v>0</v>
      </c>
      <c r="AO392">
        <v>0</v>
      </c>
      <c r="AP392">
        <v>767</v>
      </c>
      <c r="AQ392">
        <v>642.20000000000005</v>
      </c>
      <c r="AR392">
        <v>586.5</v>
      </c>
      <c r="AS392">
        <v>555.4</v>
      </c>
      <c r="AT392">
        <v>535.4</v>
      </c>
      <c r="AU392">
        <v>520.29999999999995</v>
      </c>
      <c r="AV392">
        <v>497.1</v>
      </c>
      <c r="AW392">
        <v>0</v>
      </c>
      <c r="AX392">
        <v>0</v>
      </c>
      <c r="AY392">
        <v>0</v>
      </c>
      <c r="AZ392">
        <v>0</v>
      </c>
      <c r="BA392">
        <v>0</v>
      </c>
      <c r="BB392">
        <v>0</v>
      </c>
      <c r="BC392">
        <v>0</v>
      </c>
      <c r="BD392">
        <v>1004.6</v>
      </c>
      <c r="BE392">
        <v>768.6</v>
      </c>
      <c r="BF392">
        <v>656.9</v>
      </c>
      <c r="BG392">
        <v>592</v>
      </c>
      <c r="BH392">
        <v>555.20000000000005</v>
      </c>
      <c r="BI392">
        <v>524.70000000000005</v>
      </c>
      <c r="BJ392">
        <v>474.6</v>
      </c>
      <c r="BK392">
        <v>42.1</v>
      </c>
      <c r="BL392">
        <v>39.700000000000003</v>
      </c>
      <c r="BM392">
        <v>38.4</v>
      </c>
      <c r="BN392">
        <v>37.9</v>
      </c>
      <c r="BO392">
        <v>37.799999999999997</v>
      </c>
      <c r="BP392">
        <v>38</v>
      </c>
      <c r="BQ392">
        <v>38.5</v>
      </c>
      <c r="BR392">
        <v>138.69999999999999</v>
      </c>
      <c r="BS392">
        <v>148.30000000000001</v>
      </c>
      <c r="BT392">
        <v>152.30000000000001</v>
      </c>
      <c r="BU392">
        <v>159.4</v>
      </c>
      <c r="BV392">
        <v>174.5</v>
      </c>
      <c r="BW392">
        <v>178.3</v>
      </c>
      <c r="BX392">
        <v>178.3</v>
      </c>
      <c r="BY392">
        <v>955</v>
      </c>
      <c r="BZ392">
        <v>811.2</v>
      </c>
      <c r="CA392">
        <v>763.7</v>
      </c>
      <c r="CB392">
        <v>744.7</v>
      </c>
      <c r="CC392">
        <v>734.9</v>
      </c>
      <c r="CD392">
        <v>727.9</v>
      </c>
      <c r="CE392">
        <v>725.7</v>
      </c>
      <c r="CF392">
        <v>636.5</v>
      </c>
      <c r="CG392">
        <v>561.29999999999995</v>
      </c>
      <c r="CH392">
        <v>538</v>
      </c>
      <c r="CI392">
        <v>528.5</v>
      </c>
      <c r="CJ392">
        <v>523.1</v>
      </c>
      <c r="CK392">
        <v>518.9</v>
      </c>
      <c r="CL392">
        <v>514.9</v>
      </c>
      <c r="CM392">
        <v>609.79999999999995</v>
      </c>
      <c r="CN392">
        <v>545.6</v>
      </c>
      <c r="CO392">
        <v>523.6</v>
      </c>
      <c r="CP392">
        <v>514.4</v>
      </c>
      <c r="CQ392">
        <v>508.7</v>
      </c>
      <c r="CR392">
        <v>504</v>
      </c>
      <c r="CS392">
        <v>498.7</v>
      </c>
      <c r="CT392">
        <v>593.79999999999995</v>
      </c>
      <c r="CU392">
        <v>535.4</v>
      </c>
      <c r="CV392">
        <v>511</v>
      </c>
      <c r="CW392">
        <v>496.9</v>
      </c>
      <c r="CX392">
        <v>488.8</v>
      </c>
      <c r="CY392">
        <v>482</v>
      </c>
      <c r="CZ392">
        <v>472.6</v>
      </c>
      <c r="DA392">
        <v>604.4</v>
      </c>
      <c r="DB392">
        <v>537.29999999999995</v>
      </c>
      <c r="DC392">
        <v>507.5</v>
      </c>
      <c r="DD392">
        <v>488.4</v>
      </c>
      <c r="DE392">
        <v>474</v>
      </c>
      <c r="DF392">
        <v>463</v>
      </c>
      <c r="DG392">
        <v>448</v>
      </c>
      <c r="DH392">
        <v>640.6</v>
      </c>
      <c r="DI392">
        <v>543</v>
      </c>
      <c r="DJ392">
        <v>503.7</v>
      </c>
      <c r="DK392">
        <v>478.8</v>
      </c>
      <c r="DL392">
        <v>459.4</v>
      </c>
      <c r="DM392">
        <v>446.5</v>
      </c>
      <c r="DN392">
        <v>425.2</v>
      </c>
      <c r="DO392">
        <v>665.3</v>
      </c>
      <c r="DP392">
        <v>555.6</v>
      </c>
      <c r="DQ392">
        <v>509.4</v>
      </c>
      <c r="DR392">
        <v>479.6</v>
      </c>
      <c r="DS392">
        <v>455.4</v>
      </c>
      <c r="DT392">
        <v>433.7</v>
      </c>
      <c r="DU392">
        <v>399.5</v>
      </c>
      <c r="DV392">
        <v>750</v>
      </c>
      <c r="DW392">
        <v>606.29999999999995</v>
      </c>
      <c r="DX392">
        <v>537.20000000000005</v>
      </c>
      <c r="DY392">
        <v>500.9</v>
      </c>
      <c r="DZ392">
        <v>471.6</v>
      </c>
      <c r="EA392">
        <v>444.3</v>
      </c>
      <c r="EB392">
        <v>386.7</v>
      </c>
      <c r="EC392">
        <v>905.2</v>
      </c>
      <c r="ED392">
        <v>707.6</v>
      </c>
      <c r="EE392">
        <v>595.5</v>
      </c>
      <c r="EF392">
        <v>534.29999999999995</v>
      </c>
      <c r="EG392">
        <v>500.6</v>
      </c>
      <c r="EH392">
        <v>472.9</v>
      </c>
      <c r="EI392">
        <v>419.7</v>
      </c>
      <c r="EJ392">
        <v>1045.2</v>
      </c>
      <c r="EK392">
        <v>817</v>
      </c>
      <c r="EL392">
        <v>686.3</v>
      </c>
      <c r="EM392">
        <v>603.5</v>
      </c>
      <c r="EN392">
        <v>547.79999999999995</v>
      </c>
      <c r="EO392">
        <v>511.5</v>
      </c>
      <c r="EP392">
        <v>459.3</v>
      </c>
      <c r="EQ392">
        <v>0.85150000000000003</v>
      </c>
      <c r="ER392">
        <v>1.0563</v>
      </c>
      <c r="ES392">
        <v>1.2757000000000001</v>
      </c>
      <c r="ET392">
        <v>0.67449999999999999</v>
      </c>
      <c r="EU392">
        <v>0.92400000000000004</v>
      </c>
      <c r="EV392">
        <v>1.0711999999999999</v>
      </c>
      <c r="EW392">
        <v>0</v>
      </c>
      <c r="EX392">
        <v>0</v>
      </c>
      <c r="EY392">
        <v>2024</v>
      </c>
      <c r="EZ392">
        <v>1.0362</v>
      </c>
      <c r="FA392">
        <v>579.1</v>
      </c>
      <c r="FB392" t="s">
        <v>6412</v>
      </c>
      <c r="FC392">
        <v>10.334</v>
      </c>
      <c r="FD392">
        <v>9121</v>
      </c>
      <c r="FE392">
        <v>32.700000000000003</v>
      </c>
      <c r="FF392">
        <v>50.6</v>
      </c>
      <c r="FG392">
        <v>37.1</v>
      </c>
      <c r="FH392">
        <v>105.8</v>
      </c>
      <c r="FI392">
        <v>0</v>
      </c>
      <c r="FJ392">
        <v>688.4</v>
      </c>
      <c r="FK392">
        <v>528</v>
      </c>
      <c r="FL392">
        <v>470.3</v>
      </c>
      <c r="FM392">
        <v>889.5</v>
      </c>
      <c r="FN392">
        <v>649.4</v>
      </c>
      <c r="FO392">
        <v>560.1</v>
      </c>
      <c r="FP392">
        <v>573.70000000000005</v>
      </c>
      <c r="FQ392">
        <v>542.5</v>
      </c>
      <c r="FR392">
        <v>1.0458000000000001</v>
      </c>
      <c r="FS392">
        <v>1.1060000000000001</v>
      </c>
      <c r="FT392">
        <v>521.20000000000005</v>
      </c>
      <c r="FU392">
        <v>439</v>
      </c>
      <c r="FV392">
        <v>419.5</v>
      </c>
      <c r="FW392">
        <v>39.1</v>
      </c>
      <c r="FX392">
        <v>178.1</v>
      </c>
      <c r="FY392">
        <v>645.70000000000005</v>
      </c>
      <c r="FZ392">
        <v>456.6</v>
      </c>
      <c r="GA392">
        <v>442.3</v>
      </c>
      <c r="GB392">
        <v>417.7</v>
      </c>
      <c r="GC392">
        <v>395.1</v>
      </c>
      <c r="GD392">
        <v>383.1</v>
      </c>
      <c r="GE392">
        <v>357.3</v>
      </c>
      <c r="GF392">
        <v>336.1</v>
      </c>
      <c r="GG392">
        <v>362.7</v>
      </c>
      <c r="GH392">
        <v>396.7</v>
      </c>
    </row>
    <row r="393" spans="1:190" x14ac:dyDescent="0.25">
      <c r="A393" t="s">
        <v>5540</v>
      </c>
      <c r="B393" t="s">
        <v>6565</v>
      </c>
      <c r="C393" t="s">
        <v>6566</v>
      </c>
      <c r="D393" t="s">
        <v>3266</v>
      </c>
      <c r="E393" t="s">
        <v>962</v>
      </c>
      <c r="F393" t="s">
        <v>620</v>
      </c>
      <c r="G393" t="s">
        <v>2997</v>
      </c>
      <c r="H393">
        <v>1985</v>
      </c>
      <c r="I393" t="s">
        <v>5540</v>
      </c>
      <c r="J393" t="s">
        <v>5540</v>
      </c>
      <c r="K393" t="s">
        <v>924</v>
      </c>
      <c r="L393" t="s">
        <v>1698</v>
      </c>
      <c r="M393" t="s">
        <v>1781</v>
      </c>
      <c r="N393">
        <v>450</v>
      </c>
      <c r="O393" s="96">
        <v>45382.879016203704</v>
      </c>
      <c r="P393">
        <v>10</v>
      </c>
      <c r="Q393">
        <v>8.6980000000000004</v>
      </c>
      <c r="R393">
        <v>1.796</v>
      </c>
      <c r="S393">
        <v>2.99</v>
      </c>
      <c r="T393">
        <v>3092</v>
      </c>
      <c r="U393">
        <v>0</v>
      </c>
      <c r="V393">
        <v>0.19</v>
      </c>
      <c r="W393">
        <v>633.9</v>
      </c>
      <c r="X393">
        <v>0.86299999999999999</v>
      </c>
      <c r="Y393">
        <v>695.2</v>
      </c>
      <c r="Z393">
        <v>1.0580000000000001</v>
      </c>
      <c r="AA393">
        <v>567.1</v>
      </c>
      <c r="AB393">
        <v>1030.3</v>
      </c>
      <c r="AC393">
        <v>828.2</v>
      </c>
      <c r="AD393">
        <v>723.9</v>
      </c>
      <c r="AE393">
        <v>666.9</v>
      </c>
      <c r="AF393">
        <v>631.5</v>
      </c>
      <c r="AG393">
        <v>608.70000000000005</v>
      </c>
      <c r="AH393">
        <v>578.29999999999995</v>
      </c>
      <c r="AI393">
        <v>0</v>
      </c>
      <c r="AJ393">
        <v>0</v>
      </c>
      <c r="AK393">
        <v>0</v>
      </c>
      <c r="AL393">
        <v>0</v>
      </c>
      <c r="AM393">
        <v>0</v>
      </c>
      <c r="AN393">
        <v>0</v>
      </c>
      <c r="AO393">
        <v>0</v>
      </c>
      <c r="AP393">
        <v>783.1</v>
      </c>
      <c r="AQ393">
        <v>649.1</v>
      </c>
      <c r="AR393">
        <v>585</v>
      </c>
      <c r="AS393">
        <v>550.29999999999995</v>
      </c>
      <c r="AT393">
        <v>528.1</v>
      </c>
      <c r="AU393">
        <v>511.4</v>
      </c>
      <c r="AV393">
        <v>483.7</v>
      </c>
      <c r="AW393">
        <v>0</v>
      </c>
      <c r="AX393">
        <v>0</v>
      </c>
      <c r="AY393">
        <v>0</v>
      </c>
      <c r="AZ393">
        <v>0</v>
      </c>
      <c r="BA393">
        <v>0</v>
      </c>
      <c r="BB393">
        <v>0</v>
      </c>
      <c r="BC393">
        <v>0</v>
      </c>
      <c r="BD393">
        <v>1030.8</v>
      </c>
      <c r="BE393">
        <v>779.8</v>
      </c>
      <c r="BF393">
        <v>655.7</v>
      </c>
      <c r="BG393">
        <v>586.1</v>
      </c>
      <c r="BH393">
        <v>547.6</v>
      </c>
      <c r="BI393">
        <v>516.29999999999995</v>
      </c>
      <c r="BJ393">
        <v>461</v>
      </c>
      <c r="BK393">
        <v>42.8</v>
      </c>
      <c r="BL393">
        <v>40.1</v>
      </c>
      <c r="BM393">
        <v>38.200000000000003</v>
      </c>
      <c r="BN393">
        <v>37.1</v>
      </c>
      <c r="BO393">
        <v>37</v>
      </c>
      <c r="BP393">
        <v>36.799999999999997</v>
      </c>
      <c r="BQ393">
        <v>36.9</v>
      </c>
      <c r="BR393">
        <v>142.6</v>
      </c>
      <c r="BS393">
        <v>147.1</v>
      </c>
      <c r="BT393">
        <v>152.19999999999999</v>
      </c>
      <c r="BU393">
        <v>159.4</v>
      </c>
      <c r="BV393">
        <v>174.5</v>
      </c>
      <c r="BW393">
        <v>178.6</v>
      </c>
      <c r="BX393">
        <v>178.6</v>
      </c>
      <c r="BY393">
        <v>1025.3</v>
      </c>
      <c r="BZ393">
        <v>845.2</v>
      </c>
      <c r="CA393">
        <v>762.8</v>
      </c>
      <c r="CB393">
        <v>731.3</v>
      </c>
      <c r="CC393">
        <v>715.8</v>
      </c>
      <c r="CD393">
        <v>706</v>
      </c>
      <c r="CE393">
        <v>697.3</v>
      </c>
      <c r="CF393">
        <v>677.7</v>
      </c>
      <c r="CG393">
        <v>579.9</v>
      </c>
      <c r="CH393">
        <v>540.6</v>
      </c>
      <c r="CI393">
        <v>524.79999999999995</v>
      </c>
      <c r="CJ393">
        <v>517</v>
      </c>
      <c r="CK393">
        <v>511.6</v>
      </c>
      <c r="CL393">
        <v>505.3</v>
      </c>
      <c r="CM393">
        <v>645.79999999999995</v>
      </c>
      <c r="CN393">
        <v>561.79999999999995</v>
      </c>
      <c r="CO393">
        <v>527.79999999999995</v>
      </c>
      <c r="CP393">
        <v>511.9</v>
      </c>
      <c r="CQ393">
        <v>503.4</v>
      </c>
      <c r="CR393">
        <v>497.5</v>
      </c>
      <c r="CS393">
        <v>490</v>
      </c>
      <c r="CT393">
        <v>605.79999999999995</v>
      </c>
      <c r="CU393">
        <v>536.9</v>
      </c>
      <c r="CV393">
        <v>510.5</v>
      </c>
      <c r="CW393">
        <v>498</v>
      </c>
      <c r="CX393">
        <v>485.2</v>
      </c>
      <c r="CY393">
        <v>476.4</v>
      </c>
      <c r="CZ393">
        <v>465</v>
      </c>
      <c r="DA393">
        <v>593</v>
      </c>
      <c r="DB393">
        <v>526.79999999999995</v>
      </c>
      <c r="DC393">
        <v>497.5</v>
      </c>
      <c r="DD393">
        <v>477.9</v>
      </c>
      <c r="DE393">
        <v>464.8</v>
      </c>
      <c r="DF393">
        <v>455.6</v>
      </c>
      <c r="DG393">
        <v>441.8</v>
      </c>
      <c r="DH393">
        <v>622.1</v>
      </c>
      <c r="DI393">
        <v>537.9</v>
      </c>
      <c r="DJ393">
        <v>501.3</v>
      </c>
      <c r="DK393">
        <v>473.9</v>
      </c>
      <c r="DL393">
        <v>450.7</v>
      </c>
      <c r="DM393">
        <v>430.2</v>
      </c>
      <c r="DN393">
        <v>393.3</v>
      </c>
      <c r="DO393">
        <v>661.6</v>
      </c>
      <c r="DP393">
        <v>554</v>
      </c>
      <c r="DQ393">
        <v>508.4</v>
      </c>
      <c r="DR393">
        <v>478.3</v>
      </c>
      <c r="DS393">
        <v>451.6</v>
      </c>
      <c r="DT393">
        <v>425.8</v>
      </c>
      <c r="DU393">
        <v>370</v>
      </c>
      <c r="DV393">
        <v>746.9</v>
      </c>
      <c r="DW393">
        <v>604.20000000000005</v>
      </c>
      <c r="DX393">
        <v>536.20000000000005</v>
      </c>
      <c r="DY393">
        <v>500.3</v>
      </c>
      <c r="DZ393">
        <v>471</v>
      </c>
      <c r="EA393">
        <v>443.3</v>
      </c>
      <c r="EB393">
        <v>383</v>
      </c>
      <c r="EC393">
        <v>896.5</v>
      </c>
      <c r="ED393">
        <v>702.6</v>
      </c>
      <c r="EE393">
        <v>594.29999999999995</v>
      </c>
      <c r="EF393">
        <v>533.5</v>
      </c>
      <c r="EG393">
        <v>500.2</v>
      </c>
      <c r="EH393">
        <v>472.7</v>
      </c>
      <c r="EI393">
        <v>420</v>
      </c>
      <c r="EJ393">
        <v>1035.2</v>
      </c>
      <c r="EK393">
        <v>811.3</v>
      </c>
      <c r="EL393">
        <v>685</v>
      </c>
      <c r="EM393">
        <v>602.4</v>
      </c>
      <c r="EN393">
        <v>547.1</v>
      </c>
      <c r="EO393">
        <v>511.3</v>
      </c>
      <c r="EP393">
        <v>459.3</v>
      </c>
      <c r="EQ393">
        <v>0.83789999999999998</v>
      </c>
      <c r="ER393">
        <v>1.0628</v>
      </c>
      <c r="ES393">
        <v>1.2064999999999999</v>
      </c>
      <c r="ET393">
        <v>0.66739999999999999</v>
      </c>
      <c r="EU393">
        <v>0.88500000000000001</v>
      </c>
      <c r="EV393">
        <v>0.99609999999999999</v>
      </c>
      <c r="EW393">
        <v>0</v>
      </c>
      <c r="EX393">
        <v>0</v>
      </c>
      <c r="EY393">
        <v>2024</v>
      </c>
      <c r="EZ393">
        <v>0.99629999999999996</v>
      </c>
      <c r="FA393">
        <v>602.20000000000005</v>
      </c>
      <c r="FB393" t="s">
        <v>6903</v>
      </c>
      <c r="FC393">
        <v>8.99</v>
      </c>
      <c r="FD393">
        <v>5376</v>
      </c>
      <c r="FE393">
        <v>23.9</v>
      </c>
      <c r="FF393">
        <v>34.799999999999997</v>
      </c>
      <c r="FG393">
        <v>30.2</v>
      </c>
      <c r="FH393">
        <v>0</v>
      </c>
      <c r="FI393">
        <v>100.3</v>
      </c>
      <c r="FJ393">
        <v>701.6</v>
      </c>
      <c r="FK393">
        <v>551.4</v>
      </c>
      <c r="FL393">
        <v>497.3</v>
      </c>
      <c r="FM393">
        <v>899</v>
      </c>
      <c r="FN393">
        <v>678</v>
      </c>
      <c r="FO393">
        <v>602.29999999999995</v>
      </c>
      <c r="FP393">
        <v>600.6</v>
      </c>
      <c r="FQ393">
        <v>560.4</v>
      </c>
      <c r="FR393">
        <v>0.999</v>
      </c>
      <c r="FS393">
        <v>1.0707</v>
      </c>
      <c r="FT393">
        <v>552</v>
      </c>
      <c r="FU393">
        <v>456.5</v>
      </c>
      <c r="FV393">
        <v>436.4</v>
      </c>
      <c r="FW393">
        <v>39.700000000000003</v>
      </c>
      <c r="FX393">
        <v>138.80000000000001</v>
      </c>
      <c r="FY393">
        <v>697.6</v>
      </c>
      <c r="FZ393">
        <v>489.6</v>
      </c>
      <c r="GA393">
        <v>472.3</v>
      </c>
      <c r="GB393">
        <v>442.8</v>
      </c>
      <c r="GC393">
        <v>415.5</v>
      </c>
      <c r="GD393">
        <v>389.4</v>
      </c>
      <c r="GE393">
        <v>358.4</v>
      </c>
      <c r="GF393">
        <v>298.2</v>
      </c>
      <c r="GG393">
        <v>351.9</v>
      </c>
      <c r="GH393">
        <v>406.4</v>
      </c>
    </row>
    <row r="394" spans="1:190" x14ac:dyDescent="0.25">
      <c r="A394" t="s">
        <v>5540</v>
      </c>
      <c r="B394" t="s">
        <v>6608</v>
      </c>
      <c r="C394" t="s">
        <v>6609</v>
      </c>
      <c r="D394" t="s">
        <v>6610</v>
      </c>
      <c r="E394" t="s">
        <v>6611</v>
      </c>
      <c r="F394" t="s">
        <v>620</v>
      </c>
      <c r="G394" t="s">
        <v>591</v>
      </c>
      <c r="H394">
        <v>2010</v>
      </c>
      <c r="I394" t="s">
        <v>5540</v>
      </c>
      <c r="J394" t="s">
        <v>5540</v>
      </c>
      <c r="K394" t="s">
        <v>924</v>
      </c>
      <c r="L394" t="s">
        <v>1698</v>
      </c>
      <c r="M394" t="s">
        <v>1781</v>
      </c>
      <c r="N394">
        <v>727</v>
      </c>
      <c r="O394" s="96">
        <v>45395.539606481485</v>
      </c>
      <c r="P394">
        <v>11.57</v>
      </c>
      <c r="Q394">
        <v>10.55</v>
      </c>
      <c r="R394">
        <v>1.982</v>
      </c>
      <c r="S394">
        <v>3.78</v>
      </c>
      <c r="T394">
        <v>8979</v>
      </c>
      <c r="U394">
        <v>0</v>
      </c>
      <c r="V394">
        <v>0.41</v>
      </c>
      <c r="W394">
        <v>624.79999999999995</v>
      </c>
      <c r="X394">
        <v>0.86580000000000001</v>
      </c>
      <c r="Y394">
        <v>693</v>
      </c>
      <c r="Z394">
        <v>1.0806</v>
      </c>
      <c r="AA394">
        <v>555.20000000000005</v>
      </c>
      <c r="AB394">
        <v>1041.5</v>
      </c>
      <c r="AC394">
        <v>836.5</v>
      </c>
      <c r="AD394">
        <v>724.9</v>
      </c>
      <c r="AE394">
        <v>660.5</v>
      </c>
      <c r="AF394">
        <v>627.9</v>
      </c>
      <c r="AG394">
        <v>600.29999999999995</v>
      </c>
      <c r="AH394">
        <v>569.79999999999995</v>
      </c>
      <c r="AI394">
        <v>0</v>
      </c>
      <c r="AJ394">
        <v>0</v>
      </c>
      <c r="AK394">
        <v>0</v>
      </c>
      <c r="AL394">
        <v>0</v>
      </c>
      <c r="AM394">
        <v>0</v>
      </c>
      <c r="AN394">
        <v>0</v>
      </c>
      <c r="AO394">
        <v>0</v>
      </c>
      <c r="AP394">
        <v>793.1</v>
      </c>
      <c r="AQ394">
        <v>649.79999999999995</v>
      </c>
      <c r="AR394">
        <v>574.9</v>
      </c>
      <c r="AS394">
        <v>533.70000000000005</v>
      </c>
      <c r="AT394">
        <v>511.3</v>
      </c>
      <c r="AU394">
        <v>494.9</v>
      </c>
      <c r="AV394">
        <v>474.5</v>
      </c>
      <c r="AW394">
        <v>0</v>
      </c>
      <c r="AX394">
        <v>0</v>
      </c>
      <c r="AY394">
        <v>0</v>
      </c>
      <c r="AZ394">
        <v>0</v>
      </c>
      <c r="BA394">
        <v>0</v>
      </c>
      <c r="BB394">
        <v>0</v>
      </c>
      <c r="BC394">
        <v>0</v>
      </c>
      <c r="BD394">
        <v>1037.0999999999999</v>
      </c>
      <c r="BE394">
        <v>784.1</v>
      </c>
      <c r="BF394">
        <v>650.6</v>
      </c>
      <c r="BG394">
        <v>571.4</v>
      </c>
      <c r="BH394">
        <v>531.4</v>
      </c>
      <c r="BI394">
        <v>500.3</v>
      </c>
      <c r="BJ394">
        <v>453.9</v>
      </c>
      <c r="BK394">
        <v>44.3</v>
      </c>
      <c r="BL394">
        <v>42.3</v>
      </c>
      <c r="BM394">
        <v>41</v>
      </c>
      <c r="BN394">
        <v>40.200000000000003</v>
      </c>
      <c r="BO394">
        <v>39.5</v>
      </c>
      <c r="BP394">
        <v>39.1</v>
      </c>
      <c r="BQ394">
        <v>39</v>
      </c>
      <c r="BR394">
        <v>144</v>
      </c>
      <c r="BS394">
        <v>147.30000000000001</v>
      </c>
      <c r="BT394">
        <v>147.69999999999999</v>
      </c>
      <c r="BU394">
        <v>148.30000000000001</v>
      </c>
      <c r="BV394">
        <v>150</v>
      </c>
      <c r="BW394">
        <v>173.2</v>
      </c>
      <c r="BX394">
        <v>176.8</v>
      </c>
      <c r="BY394">
        <v>1084.8</v>
      </c>
      <c r="BZ394">
        <v>887.2</v>
      </c>
      <c r="CA394">
        <v>780.5</v>
      </c>
      <c r="CB394">
        <v>720.2</v>
      </c>
      <c r="CC394">
        <v>692.5</v>
      </c>
      <c r="CD394">
        <v>680.2</v>
      </c>
      <c r="CE394">
        <v>673</v>
      </c>
      <c r="CF394">
        <v>703</v>
      </c>
      <c r="CG394">
        <v>590.5</v>
      </c>
      <c r="CH394">
        <v>529.79999999999995</v>
      </c>
      <c r="CI394">
        <v>498.4</v>
      </c>
      <c r="CJ394">
        <v>483.8</v>
      </c>
      <c r="CK394">
        <v>477.4</v>
      </c>
      <c r="CL394">
        <v>472.1</v>
      </c>
      <c r="CM394">
        <v>663.6</v>
      </c>
      <c r="CN394">
        <v>563.9</v>
      </c>
      <c r="CO394">
        <v>512</v>
      </c>
      <c r="CP394">
        <v>485.3</v>
      </c>
      <c r="CQ394">
        <v>471.4</v>
      </c>
      <c r="CR394">
        <v>464</v>
      </c>
      <c r="CS394">
        <v>458</v>
      </c>
      <c r="CT394">
        <v>638</v>
      </c>
      <c r="CU394">
        <v>537.6</v>
      </c>
      <c r="CV394">
        <v>493.4</v>
      </c>
      <c r="CW394">
        <v>475.2</v>
      </c>
      <c r="CX394">
        <v>459.9</v>
      </c>
      <c r="CY394">
        <v>449.2</v>
      </c>
      <c r="CZ394">
        <v>436.8</v>
      </c>
      <c r="DA394">
        <v>604.9</v>
      </c>
      <c r="DB394">
        <v>514.4</v>
      </c>
      <c r="DC394">
        <v>475.7</v>
      </c>
      <c r="DD394">
        <v>456.7</v>
      </c>
      <c r="DE394">
        <v>445.1</v>
      </c>
      <c r="DF394">
        <v>437.7</v>
      </c>
      <c r="DG394">
        <v>423.8</v>
      </c>
      <c r="DH394">
        <v>618</v>
      </c>
      <c r="DI394">
        <v>519.79999999999995</v>
      </c>
      <c r="DJ394">
        <v>476.2</v>
      </c>
      <c r="DK394">
        <v>452.5</v>
      </c>
      <c r="DL394">
        <v>433.9</v>
      </c>
      <c r="DM394">
        <v>418.4</v>
      </c>
      <c r="DN394">
        <v>394.9</v>
      </c>
      <c r="DO394">
        <v>648</v>
      </c>
      <c r="DP394">
        <v>538.79999999999995</v>
      </c>
      <c r="DQ394">
        <v>485.6</v>
      </c>
      <c r="DR394">
        <v>458</v>
      </c>
      <c r="DS394">
        <v>437.1</v>
      </c>
      <c r="DT394">
        <v>418.9</v>
      </c>
      <c r="DU394">
        <v>388.6</v>
      </c>
      <c r="DV394">
        <v>731.5</v>
      </c>
      <c r="DW394">
        <v>591.29999999999995</v>
      </c>
      <c r="DX394">
        <v>514.5</v>
      </c>
      <c r="DY394">
        <v>475.5</v>
      </c>
      <c r="DZ394">
        <v>451.7</v>
      </c>
      <c r="EA394">
        <v>431.5</v>
      </c>
      <c r="EB394">
        <v>396.8</v>
      </c>
      <c r="EC394">
        <v>864.4</v>
      </c>
      <c r="ED394">
        <v>680.5</v>
      </c>
      <c r="EE394">
        <v>579.6</v>
      </c>
      <c r="EF394">
        <v>520.4</v>
      </c>
      <c r="EG394">
        <v>487.9</v>
      </c>
      <c r="EH394">
        <v>466.9</v>
      </c>
      <c r="EI394">
        <v>435.3</v>
      </c>
      <c r="EJ394">
        <v>998.2</v>
      </c>
      <c r="EK394">
        <v>785.8</v>
      </c>
      <c r="EL394">
        <v>669.3</v>
      </c>
      <c r="EM394">
        <v>600.9</v>
      </c>
      <c r="EN394">
        <v>563.29999999999995</v>
      </c>
      <c r="EO394">
        <v>520.4</v>
      </c>
      <c r="EP394">
        <v>466.6</v>
      </c>
      <c r="EQ394">
        <v>0.83160000000000001</v>
      </c>
      <c r="ER394">
        <v>1.0879000000000001</v>
      </c>
      <c r="ES394">
        <v>1.2363999999999999</v>
      </c>
      <c r="ET394">
        <v>0.68130000000000002</v>
      </c>
      <c r="EU394">
        <v>0.90820000000000001</v>
      </c>
      <c r="EV394">
        <v>1.0303</v>
      </c>
      <c r="EW394">
        <v>0</v>
      </c>
      <c r="EX394">
        <v>0</v>
      </c>
      <c r="EY394">
        <v>2024</v>
      </c>
      <c r="EZ394">
        <v>1.0209999999999999</v>
      </c>
      <c r="FA394">
        <v>587.6</v>
      </c>
      <c r="FB394" t="s">
        <v>5989</v>
      </c>
      <c r="FC394">
        <v>10.029</v>
      </c>
      <c r="FD394">
        <v>8767</v>
      </c>
      <c r="FE394">
        <v>31.5</v>
      </c>
      <c r="FF394">
        <v>40</v>
      </c>
      <c r="FG394">
        <v>54.1</v>
      </c>
      <c r="FH394">
        <v>0</v>
      </c>
      <c r="FI394">
        <v>104.2</v>
      </c>
      <c r="FJ394">
        <v>685.2</v>
      </c>
      <c r="FK394">
        <v>536.79999999999995</v>
      </c>
      <c r="FL394">
        <v>485.3</v>
      </c>
      <c r="FM394">
        <v>880.7</v>
      </c>
      <c r="FN394">
        <v>660.6</v>
      </c>
      <c r="FO394">
        <v>582.4</v>
      </c>
      <c r="FP394">
        <v>576.5</v>
      </c>
      <c r="FQ394">
        <v>555.9</v>
      </c>
      <c r="FR394">
        <v>1.0407999999999999</v>
      </c>
      <c r="FS394">
        <v>1.0793999999999999</v>
      </c>
      <c r="FT394">
        <v>544.9</v>
      </c>
      <c r="FU394">
        <v>457.1</v>
      </c>
      <c r="FV394">
        <v>437.3</v>
      </c>
      <c r="FW394">
        <v>38.299999999999997</v>
      </c>
      <c r="FX394">
        <v>175.8</v>
      </c>
      <c r="FY394">
        <v>654</v>
      </c>
      <c r="FZ394">
        <v>467.5</v>
      </c>
      <c r="GA394">
        <v>453.9</v>
      </c>
      <c r="GB394">
        <v>431.3</v>
      </c>
      <c r="GC394">
        <v>411.5</v>
      </c>
      <c r="GD394">
        <v>389.1</v>
      </c>
      <c r="GE394">
        <v>366.8</v>
      </c>
      <c r="GF394">
        <v>359.7</v>
      </c>
      <c r="GG394">
        <v>408.2</v>
      </c>
      <c r="GH394">
        <v>435.8</v>
      </c>
    </row>
    <row r="395" spans="1:190" x14ac:dyDescent="0.25">
      <c r="A395" t="s">
        <v>5540</v>
      </c>
      <c r="B395" t="s">
        <v>6921</v>
      </c>
      <c r="C395" t="s">
        <v>3577</v>
      </c>
      <c r="D395" t="s">
        <v>3578</v>
      </c>
      <c r="E395" t="s">
        <v>787</v>
      </c>
      <c r="F395" t="s">
        <v>963</v>
      </c>
      <c r="G395" t="s">
        <v>3175</v>
      </c>
      <c r="H395">
        <v>2009</v>
      </c>
      <c r="I395" t="s">
        <v>5588</v>
      </c>
      <c r="J395" t="s">
        <v>5540</v>
      </c>
      <c r="K395" t="s">
        <v>924</v>
      </c>
      <c r="L395" t="s">
        <v>1698</v>
      </c>
      <c r="M395" t="s">
        <v>1781</v>
      </c>
      <c r="N395">
        <v>911</v>
      </c>
      <c r="O395" s="96">
        <v>45382.870787037034</v>
      </c>
      <c r="P395">
        <v>13.634</v>
      </c>
      <c r="Q395">
        <v>12.396000000000001</v>
      </c>
      <c r="R395">
        <v>2.1930000000000001</v>
      </c>
      <c r="S395">
        <v>4.3099999999999996</v>
      </c>
      <c r="T395">
        <v>13013</v>
      </c>
      <c r="U395">
        <v>0</v>
      </c>
      <c r="V395">
        <v>0.32</v>
      </c>
      <c r="W395">
        <v>581.29999999999995</v>
      </c>
      <c r="X395">
        <v>0.93320000000000003</v>
      </c>
      <c r="Y395">
        <v>642.9</v>
      </c>
      <c r="Z395">
        <v>1.1625000000000001</v>
      </c>
      <c r="AA395">
        <v>516.1</v>
      </c>
      <c r="AB395">
        <v>974.9</v>
      </c>
      <c r="AC395">
        <v>781.8</v>
      </c>
      <c r="AD395">
        <v>676.1</v>
      </c>
      <c r="AE395">
        <v>613.5</v>
      </c>
      <c r="AF395">
        <v>576.6</v>
      </c>
      <c r="AG395">
        <v>551.70000000000005</v>
      </c>
      <c r="AH395">
        <v>524.9</v>
      </c>
      <c r="AI395">
        <v>0</v>
      </c>
      <c r="AJ395">
        <v>0</v>
      </c>
      <c r="AK395">
        <v>0</v>
      </c>
      <c r="AL395">
        <v>0</v>
      </c>
      <c r="AM395">
        <v>0</v>
      </c>
      <c r="AN395">
        <v>0</v>
      </c>
      <c r="AO395">
        <v>0</v>
      </c>
      <c r="AP395">
        <v>740.4</v>
      </c>
      <c r="AQ395">
        <v>605.79999999999995</v>
      </c>
      <c r="AR395">
        <v>535.29999999999995</v>
      </c>
      <c r="AS395">
        <v>496.3</v>
      </c>
      <c r="AT395">
        <v>473.7</v>
      </c>
      <c r="AU395">
        <v>458.8</v>
      </c>
      <c r="AV395">
        <v>439.3</v>
      </c>
      <c r="AW395">
        <v>0</v>
      </c>
      <c r="AX395">
        <v>0</v>
      </c>
      <c r="AY395">
        <v>0</v>
      </c>
      <c r="AZ395">
        <v>0</v>
      </c>
      <c r="BA395">
        <v>0</v>
      </c>
      <c r="BB395">
        <v>0</v>
      </c>
      <c r="BC395">
        <v>0</v>
      </c>
      <c r="BD395">
        <v>971.6</v>
      </c>
      <c r="BE395">
        <v>732.8</v>
      </c>
      <c r="BF395">
        <v>606.29999999999995</v>
      </c>
      <c r="BG395">
        <v>531.1</v>
      </c>
      <c r="BH395">
        <v>492</v>
      </c>
      <c r="BI395">
        <v>463.4</v>
      </c>
      <c r="BJ395">
        <v>419.4</v>
      </c>
      <c r="BK395">
        <v>44.6</v>
      </c>
      <c r="BL395">
        <v>42.5</v>
      </c>
      <c r="BM395">
        <v>41.2</v>
      </c>
      <c r="BN395">
        <v>40.6</v>
      </c>
      <c r="BO395">
        <v>40</v>
      </c>
      <c r="BP395">
        <v>39.700000000000003</v>
      </c>
      <c r="BQ395">
        <v>39.5</v>
      </c>
      <c r="BR395">
        <v>141.4</v>
      </c>
      <c r="BS395">
        <v>146.19999999999999</v>
      </c>
      <c r="BT395">
        <v>149.80000000000001</v>
      </c>
      <c r="BU395">
        <v>154</v>
      </c>
      <c r="BV395">
        <v>161.4</v>
      </c>
      <c r="BW395">
        <v>173.2</v>
      </c>
      <c r="BX395">
        <v>178.6</v>
      </c>
      <c r="BY395">
        <v>1007.8</v>
      </c>
      <c r="BZ395">
        <v>822</v>
      </c>
      <c r="CA395">
        <v>724.4</v>
      </c>
      <c r="CB395">
        <v>673.9</v>
      </c>
      <c r="CC395">
        <v>651.9</v>
      </c>
      <c r="CD395">
        <v>640.5</v>
      </c>
      <c r="CE395">
        <v>632</v>
      </c>
      <c r="CF395">
        <v>650.9</v>
      </c>
      <c r="CG395">
        <v>545.5</v>
      </c>
      <c r="CH395">
        <v>490.1</v>
      </c>
      <c r="CI395">
        <v>463.3</v>
      </c>
      <c r="CJ395">
        <v>450.9</v>
      </c>
      <c r="CK395">
        <v>445.3</v>
      </c>
      <c r="CL395">
        <v>439.9</v>
      </c>
      <c r="CM395">
        <v>612.9</v>
      </c>
      <c r="CN395">
        <v>520.6</v>
      </c>
      <c r="CO395">
        <v>473.3</v>
      </c>
      <c r="CP395">
        <v>449.9</v>
      </c>
      <c r="CQ395">
        <v>438.1</v>
      </c>
      <c r="CR395">
        <v>432.1</v>
      </c>
      <c r="CS395">
        <v>426.3</v>
      </c>
      <c r="CT395">
        <v>588.79999999999995</v>
      </c>
      <c r="CU395">
        <v>502</v>
      </c>
      <c r="CV395">
        <v>460.6</v>
      </c>
      <c r="CW395">
        <v>439.6</v>
      </c>
      <c r="CX395">
        <v>426.2</v>
      </c>
      <c r="CY395">
        <v>417.1</v>
      </c>
      <c r="CZ395">
        <v>406.9</v>
      </c>
      <c r="DA395">
        <v>565.20000000000005</v>
      </c>
      <c r="DB395">
        <v>480.5</v>
      </c>
      <c r="DC395">
        <v>443.3</v>
      </c>
      <c r="DD395">
        <v>425.5</v>
      </c>
      <c r="DE395">
        <v>415.1</v>
      </c>
      <c r="DF395">
        <v>408.2</v>
      </c>
      <c r="DG395">
        <v>393</v>
      </c>
      <c r="DH395">
        <v>577.5</v>
      </c>
      <c r="DI395">
        <v>485.3</v>
      </c>
      <c r="DJ395">
        <v>443.3</v>
      </c>
      <c r="DK395">
        <v>421</v>
      </c>
      <c r="DL395">
        <v>403.9</v>
      </c>
      <c r="DM395">
        <v>389.8</v>
      </c>
      <c r="DN395">
        <v>368.6</v>
      </c>
      <c r="DO395">
        <v>606.5</v>
      </c>
      <c r="DP395">
        <v>503.3</v>
      </c>
      <c r="DQ395">
        <v>451.4</v>
      </c>
      <c r="DR395">
        <v>424.8</v>
      </c>
      <c r="DS395">
        <v>405.5</v>
      </c>
      <c r="DT395">
        <v>389.1</v>
      </c>
      <c r="DU395">
        <v>361.4</v>
      </c>
      <c r="DV395">
        <v>683.2</v>
      </c>
      <c r="DW395">
        <v>551.1</v>
      </c>
      <c r="DX395">
        <v>479.9</v>
      </c>
      <c r="DY395">
        <v>442.4</v>
      </c>
      <c r="DZ395">
        <v>419.7</v>
      </c>
      <c r="EA395">
        <v>401</v>
      </c>
      <c r="EB395">
        <v>367.9</v>
      </c>
      <c r="EC395">
        <v>815.9</v>
      </c>
      <c r="ED395">
        <v>642.29999999999995</v>
      </c>
      <c r="EE395">
        <v>543.70000000000005</v>
      </c>
      <c r="EF395">
        <v>481.6</v>
      </c>
      <c r="EG395">
        <v>445.8</v>
      </c>
      <c r="EH395">
        <v>423.8</v>
      </c>
      <c r="EI395">
        <v>389.1</v>
      </c>
      <c r="EJ395">
        <v>942.1</v>
      </c>
      <c r="EK395">
        <v>741.6</v>
      </c>
      <c r="EL395">
        <v>627.79999999999995</v>
      </c>
      <c r="EM395">
        <v>553.1</v>
      </c>
      <c r="EN395">
        <v>501.4</v>
      </c>
      <c r="EO395">
        <v>462.9</v>
      </c>
      <c r="EP395">
        <v>417.8</v>
      </c>
      <c r="EQ395">
        <v>0.89139999999999997</v>
      </c>
      <c r="ER395">
        <v>1.1700999999999999</v>
      </c>
      <c r="ES395">
        <v>1.3203</v>
      </c>
      <c r="ET395">
        <v>0.68769999999999998</v>
      </c>
      <c r="EU395">
        <v>0.94389999999999996</v>
      </c>
      <c r="EV395">
        <v>1.101</v>
      </c>
      <c r="EW395">
        <v>0</v>
      </c>
      <c r="EX395">
        <v>0</v>
      </c>
      <c r="EY395">
        <v>2024</v>
      </c>
      <c r="EZ395">
        <v>1.0659000000000001</v>
      </c>
      <c r="FA395">
        <v>562.9</v>
      </c>
      <c r="FB395" t="s">
        <v>7171</v>
      </c>
      <c r="FC395">
        <v>11.173</v>
      </c>
      <c r="FD395">
        <v>14469</v>
      </c>
      <c r="FE395">
        <v>43.6</v>
      </c>
      <c r="FF395">
        <v>62.9</v>
      </c>
      <c r="FG395">
        <v>49.9</v>
      </c>
      <c r="FH395">
        <v>140.30000000000001</v>
      </c>
      <c r="FI395">
        <v>137.5</v>
      </c>
      <c r="FJ395">
        <v>673.6</v>
      </c>
      <c r="FK395">
        <v>512.1</v>
      </c>
      <c r="FL395">
        <v>454.4</v>
      </c>
      <c r="FM395">
        <v>872.5</v>
      </c>
      <c r="FN395">
        <v>635.70000000000005</v>
      </c>
      <c r="FO395">
        <v>545</v>
      </c>
      <c r="FP395">
        <v>559.1</v>
      </c>
      <c r="FQ395">
        <v>524</v>
      </c>
      <c r="FR395">
        <v>1.0730999999999999</v>
      </c>
      <c r="FS395">
        <v>1.145</v>
      </c>
      <c r="FT395">
        <v>508.4</v>
      </c>
      <c r="FU395">
        <v>426.8</v>
      </c>
      <c r="FV395">
        <v>406.3</v>
      </c>
      <c r="FW395">
        <v>39.799999999999997</v>
      </c>
      <c r="FX395">
        <v>178.6</v>
      </c>
      <c r="FY395">
        <v>632.70000000000005</v>
      </c>
      <c r="FZ395">
        <v>438.6</v>
      </c>
      <c r="GA395">
        <v>424.5</v>
      </c>
      <c r="GB395">
        <v>401.9</v>
      </c>
      <c r="GC395">
        <v>381.9</v>
      </c>
      <c r="GD395">
        <v>365.8</v>
      </c>
      <c r="GE395">
        <v>345.8</v>
      </c>
      <c r="GF395">
        <v>335.2</v>
      </c>
      <c r="GG395">
        <v>356.1</v>
      </c>
      <c r="GH395">
        <v>384.1</v>
      </c>
    </row>
    <row r="396" spans="1:190" x14ac:dyDescent="0.25">
      <c r="A396" t="s">
        <v>5540</v>
      </c>
      <c r="B396" t="s">
        <v>7156</v>
      </c>
      <c r="C396" t="s">
        <v>7157</v>
      </c>
      <c r="D396" t="s">
        <v>7158</v>
      </c>
      <c r="E396" t="s">
        <v>787</v>
      </c>
      <c r="F396" t="s">
        <v>620</v>
      </c>
      <c r="G396" t="s">
        <v>591</v>
      </c>
      <c r="H396">
        <v>2006</v>
      </c>
      <c r="I396" t="s">
        <v>5540</v>
      </c>
      <c r="J396" t="s">
        <v>5540</v>
      </c>
      <c r="K396" t="s">
        <v>924</v>
      </c>
      <c r="L396" t="s">
        <v>1698</v>
      </c>
      <c r="M396" t="s">
        <v>1781</v>
      </c>
      <c r="N396">
        <v>919</v>
      </c>
      <c r="O396" s="96">
        <v>45382.878599537034</v>
      </c>
      <c r="P396">
        <v>13.634</v>
      </c>
      <c r="Q396">
        <v>12.457000000000001</v>
      </c>
      <c r="R396">
        <v>2.1989999999999998</v>
      </c>
      <c r="S396">
        <v>4.3099999999999996</v>
      </c>
      <c r="T396">
        <v>13204</v>
      </c>
      <c r="U396">
        <v>0</v>
      </c>
      <c r="V396">
        <v>0.28000000000000003</v>
      </c>
      <c r="W396">
        <v>573.79999999999995</v>
      </c>
      <c r="X396">
        <v>0.94430000000000003</v>
      </c>
      <c r="Y396">
        <v>635.4</v>
      </c>
      <c r="Z396">
        <v>1.1741999999999999</v>
      </c>
      <c r="AA396">
        <v>511</v>
      </c>
      <c r="AB396">
        <v>942.5</v>
      </c>
      <c r="AC396">
        <v>759.5</v>
      </c>
      <c r="AD396">
        <v>660.5</v>
      </c>
      <c r="AE396">
        <v>606.9</v>
      </c>
      <c r="AF396">
        <v>579.9</v>
      </c>
      <c r="AG396">
        <v>558.4</v>
      </c>
      <c r="AH396">
        <v>527.4</v>
      </c>
      <c r="AI396">
        <v>0</v>
      </c>
      <c r="AJ396">
        <v>0</v>
      </c>
      <c r="AK396">
        <v>0</v>
      </c>
      <c r="AL396">
        <v>0</v>
      </c>
      <c r="AM396">
        <v>0</v>
      </c>
      <c r="AN396">
        <v>0</v>
      </c>
      <c r="AO396">
        <v>0</v>
      </c>
      <c r="AP396">
        <v>723.4</v>
      </c>
      <c r="AQ396">
        <v>593.70000000000005</v>
      </c>
      <c r="AR396">
        <v>526.70000000000005</v>
      </c>
      <c r="AS396">
        <v>492.1</v>
      </c>
      <c r="AT396">
        <v>473.1</v>
      </c>
      <c r="AU396">
        <v>458.9</v>
      </c>
      <c r="AV396">
        <v>439.3</v>
      </c>
      <c r="AW396">
        <v>0</v>
      </c>
      <c r="AX396">
        <v>0</v>
      </c>
      <c r="AY396">
        <v>0</v>
      </c>
      <c r="AZ396">
        <v>0</v>
      </c>
      <c r="BA396">
        <v>0</v>
      </c>
      <c r="BB396">
        <v>0</v>
      </c>
      <c r="BC396">
        <v>0</v>
      </c>
      <c r="BD396">
        <v>939</v>
      </c>
      <c r="BE396">
        <v>713.4</v>
      </c>
      <c r="BF396">
        <v>594.29999999999995</v>
      </c>
      <c r="BG396">
        <v>526.29999999999995</v>
      </c>
      <c r="BH396">
        <v>491.5</v>
      </c>
      <c r="BI396">
        <v>463.5</v>
      </c>
      <c r="BJ396">
        <v>419.7</v>
      </c>
      <c r="BK396">
        <v>44.3</v>
      </c>
      <c r="BL396">
        <v>42.1</v>
      </c>
      <c r="BM396">
        <v>40.799999999999997</v>
      </c>
      <c r="BN396">
        <v>40.299999999999997</v>
      </c>
      <c r="BO396">
        <v>39.6</v>
      </c>
      <c r="BP396">
        <v>39.200000000000003</v>
      </c>
      <c r="BQ396">
        <v>39</v>
      </c>
      <c r="BR396">
        <v>142.80000000000001</v>
      </c>
      <c r="BS396">
        <v>147.1</v>
      </c>
      <c r="BT396">
        <v>148.5</v>
      </c>
      <c r="BU396">
        <v>149.30000000000001</v>
      </c>
      <c r="BV396">
        <v>150.30000000000001</v>
      </c>
      <c r="BW396">
        <v>171.8</v>
      </c>
      <c r="BX396">
        <v>176.5</v>
      </c>
      <c r="BY396">
        <v>977</v>
      </c>
      <c r="BZ396">
        <v>800.4</v>
      </c>
      <c r="CA396">
        <v>710.1</v>
      </c>
      <c r="CB396">
        <v>666.1</v>
      </c>
      <c r="CC396">
        <v>646.1</v>
      </c>
      <c r="CD396">
        <v>634.4</v>
      </c>
      <c r="CE396">
        <v>623.9</v>
      </c>
      <c r="CF396">
        <v>633.20000000000005</v>
      </c>
      <c r="CG396">
        <v>533.4</v>
      </c>
      <c r="CH396">
        <v>482.4</v>
      </c>
      <c r="CI396">
        <v>459.3</v>
      </c>
      <c r="CJ396">
        <v>449.2</v>
      </c>
      <c r="CK396">
        <v>443.5</v>
      </c>
      <c r="CL396">
        <v>437.4</v>
      </c>
      <c r="CM396">
        <v>597.4</v>
      </c>
      <c r="CN396">
        <v>510</v>
      </c>
      <c r="CO396">
        <v>466.6</v>
      </c>
      <c r="CP396">
        <v>446.2</v>
      </c>
      <c r="CQ396">
        <v>436</v>
      </c>
      <c r="CR396">
        <v>430.8</v>
      </c>
      <c r="CS396">
        <v>424.4</v>
      </c>
      <c r="CT396">
        <v>573.9</v>
      </c>
      <c r="CU396">
        <v>494.1</v>
      </c>
      <c r="CV396">
        <v>455.7</v>
      </c>
      <c r="CW396">
        <v>435.7</v>
      </c>
      <c r="CX396">
        <v>423.6</v>
      </c>
      <c r="CY396">
        <v>415.3</v>
      </c>
      <c r="CZ396">
        <v>405.5</v>
      </c>
      <c r="DA396">
        <v>583.79999999999995</v>
      </c>
      <c r="DB396">
        <v>492</v>
      </c>
      <c r="DC396">
        <v>449.8</v>
      </c>
      <c r="DD396">
        <v>432.4</v>
      </c>
      <c r="DE396">
        <v>419.9</v>
      </c>
      <c r="DF396">
        <v>408.2</v>
      </c>
      <c r="DG396">
        <v>391.3</v>
      </c>
      <c r="DH396">
        <v>580</v>
      </c>
      <c r="DI396">
        <v>482.7</v>
      </c>
      <c r="DJ396">
        <v>439.9</v>
      </c>
      <c r="DK396">
        <v>418</v>
      </c>
      <c r="DL396">
        <v>402</v>
      </c>
      <c r="DM396">
        <v>391</v>
      </c>
      <c r="DN396">
        <v>375.9</v>
      </c>
      <c r="DO396">
        <v>596</v>
      </c>
      <c r="DP396">
        <v>493.2</v>
      </c>
      <c r="DQ396">
        <v>445.1</v>
      </c>
      <c r="DR396">
        <v>420.2</v>
      </c>
      <c r="DS396">
        <v>401.3</v>
      </c>
      <c r="DT396">
        <v>385</v>
      </c>
      <c r="DU396">
        <v>360.6</v>
      </c>
      <c r="DV396">
        <v>663</v>
      </c>
      <c r="DW396">
        <v>537.29999999999995</v>
      </c>
      <c r="DX396">
        <v>469.7</v>
      </c>
      <c r="DY396">
        <v>435.5</v>
      </c>
      <c r="DZ396">
        <v>413.7</v>
      </c>
      <c r="EA396">
        <v>394.8</v>
      </c>
      <c r="EB396">
        <v>361.4</v>
      </c>
      <c r="EC396">
        <v>786.2</v>
      </c>
      <c r="ED396">
        <v>622.20000000000005</v>
      </c>
      <c r="EE396">
        <v>529</v>
      </c>
      <c r="EF396">
        <v>474.3</v>
      </c>
      <c r="EG396">
        <v>444.9</v>
      </c>
      <c r="EH396">
        <v>426.7</v>
      </c>
      <c r="EI396">
        <v>397.7</v>
      </c>
      <c r="EJ396">
        <v>907.9</v>
      </c>
      <c r="EK396">
        <v>718.5</v>
      </c>
      <c r="EL396">
        <v>610.9</v>
      </c>
      <c r="EM396">
        <v>547.6</v>
      </c>
      <c r="EN396">
        <v>513.6</v>
      </c>
      <c r="EO396">
        <v>482.3</v>
      </c>
      <c r="EP396">
        <v>430.9</v>
      </c>
      <c r="EQ396">
        <v>0.91110000000000002</v>
      </c>
      <c r="ER396">
        <v>1.1827000000000001</v>
      </c>
      <c r="ES396">
        <v>1.2004999999999999</v>
      </c>
      <c r="ET396">
        <v>0.63180000000000003</v>
      </c>
      <c r="EU396">
        <v>0.86980000000000002</v>
      </c>
      <c r="EV396">
        <v>1.0121</v>
      </c>
      <c r="EW396">
        <v>0</v>
      </c>
      <c r="EX396">
        <v>0</v>
      </c>
      <c r="EY396">
        <v>2024</v>
      </c>
      <c r="EZ396">
        <v>0.97250000000000003</v>
      </c>
      <c r="FA396">
        <v>617</v>
      </c>
      <c r="FB396" t="s">
        <v>6420</v>
      </c>
      <c r="FC396">
        <v>9.2789999999999999</v>
      </c>
      <c r="FD396">
        <v>6885</v>
      </c>
      <c r="FE396">
        <v>27.7</v>
      </c>
      <c r="FF396">
        <v>30.7</v>
      </c>
      <c r="FG396">
        <v>40.5</v>
      </c>
      <c r="FH396">
        <v>86</v>
      </c>
      <c r="FI396">
        <v>0</v>
      </c>
      <c r="FJ396">
        <v>737.9</v>
      </c>
      <c r="FK396">
        <v>563.6</v>
      </c>
      <c r="FL396">
        <v>499.8</v>
      </c>
      <c r="FM396">
        <v>949.7</v>
      </c>
      <c r="FN396">
        <v>689.8</v>
      </c>
      <c r="FO396">
        <v>592.79999999999995</v>
      </c>
      <c r="FP396">
        <v>609</v>
      </c>
      <c r="FQ396">
        <v>581.79999999999995</v>
      </c>
      <c r="FR396">
        <v>0.98529999999999995</v>
      </c>
      <c r="FS396">
        <v>1.0311999999999999</v>
      </c>
      <c r="FT396">
        <v>555</v>
      </c>
      <c r="FU396">
        <v>466.8</v>
      </c>
      <c r="FV396">
        <v>445.4</v>
      </c>
      <c r="FW396">
        <v>38.6</v>
      </c>
      <c r="FX396">
        <v>178.1</v>
      </c>
      <c r="FY396">
        <v>680.6</v>
      </c>
      <c r="FZ396">
        <v>483.9</v>
      </c>
      <c r="GA396">
        <v>467.7</v>
      </c>
      <c r="GB396">
        <v>440.5</v>
      </c>
      <c r="GC396">
        <v>418.7</v>
      </c>
      <c r="GD396">
        <v>398.9</v>
      </c>
      <c r="GE396">
        <v>376.3</v>
      </c>
      <c r="GF396">
        <v>369.8</v>
      </c>
      <c r="GG396">
        <v>396.7</v>
      </c>
      <c r="GH396">
        <v>429.4</v>
      </c>
    </row>
    <row r="397" spans="1:190" x14ac:dyDescent="0.25">
      <c r="A397" t="s">
        <v>5540</v>
      </c>
      <c r="B397" t="s">
        <v>7167</v>
      </c>
      <c r="C397" t="s">
        <v>7168</v>
      </c>
      <c r="D397" t="s">
        <v>7169</v>
      </c>
      <c r="E397" t="s">
        <v>787</v>
      </c>
      <c r="F397" t="s">
        <v>963</v>
      </c>
      <c r="G397" t="s">
        <v>3175</v>
      </c>
      <c r="H397">
        <v>2011</v>
      </c>
      <c r="I397" t="s">
        <v>7170</v>
      </c>
      <c r="J397" t="s">
        <v>5540</v>
      </c>
      <c r="K397" t="s">
        <v>924</v>
      </c>
      <c r="L397" t="s">
        <v>1698</v>
      </c>
      <c r="M397" t="s">
        <v>1781</v>
      </c>
      <c r="N397">
        <v>850</v>
      </c>
      <c r="O397" s="96">
        <v>45382.870694444442</v>
      </c>
      <c r="P397">
        <v>13.634</v>
      </c>
      <c r="Q397">
        <v>12.449</v>
      </c>
      <c r="R397">
        <v>2.2000000000000002</v>
      </c>
      <c r="S397">
        <v>4.3099999999999996</v>
      </c>
      <c r="T397">
        <v>13235</v>
      </c>
      <c r="U397">
        <v>0</v>
      </c>
      <c r="V397">
        <v>0.32</v>
      </c>
      <c r="W397">
        <v>580.9</v>
      </c>
      <c r="X397">
        <v>0.9385</v>
      </c>
      <c r="Y397">
        <v>639.29999999999995</v>
      </c>
      <c r="Z397">
        <v>1.1637999999999999</v>
      </c>
      <c r="AA397">
        <v>515.5</v>
      </c>
      <c r="AB397">
        <v>967.7</v>
      </c>
      <c r="AC397">
        <v>777.2</v>
      </c>
      <c r="AD397">
        <v>672.5</v>
      </c>
      <c r="AE397">
        <v>610.1</v>
      </c>
      <c r="AF397">
        <v>573.4</v>
      </c>
      <c r="AG397">
        <v>548.70000000000005</v>
      </c>
      <c r="AH397">
        <v>522.20000000000005</v>
      </c>
      <c r="AI397">
        <v>0</v>
      </c>
      <c r="AJ397">
        <v>0</v>
      </c>
      <c r="AK397">
        <v>0</v>
      </c>
      <c r="AL397">
        <v>0</v>
      </c>
      <c r="AM397">
        <v>0</v>
      </c>
      <c r="AN397">
        <v>0</v>
      </c>
      <c r="AO397">
        <v>0</v>
      </c>
      <c r="AP397">
        <v>741.3</v>
      </c>
      <c r="AQ397">
        <v>605.9</v>
      </c>
      <c r="AR397">
        <v>534.6</v>
      </c>
      <c r="AS397">
        <v>495.5</v>
      </c>
      <c r="AT397">
        <v>473.1</v>
      </c>
      <c r="AU397">
        <v>457.8</v>
      </c>
      <c r="AV397">
        <v>438.7</v>
      </c>
      <c r="AW397">
        <v>0</v>
      </c>
      <c r="AX397">
        <v>0</v>
      </c>
      <c r="AY397">
        <v>0</v>
      </c>
      <c r="AZ397">
        <v>0</v>
      </c>
      <c r="BA397">
        <v>0</v>
      </c>
      <c r="BB397">
        <v>0</v>
      </c>
      <c r="BC397">
        <v>0</v>
      </c>
      <c r="BD397">
        <v>964.1</v>
      </c>
      <c r="BE397">
        <v>729.6</v>
      </c>
      <c r="BF397">
        <v>604.29999999999995</v>
      </c>
      <c r="BG397">
        <v>529.79999999999995</v>
      </c>
      <c r="BH397">
        <v>491.4</v>
      </c>
      <c r="BI397">
        <v>462.4</v>
      </c>
      <c r="BJ397">
        <v>418.7</v>
      </c>
      <c r="BK397">
        <v>44.5</v>
      </c>
      <c r="BL397">
        <v>42.4</v>
      </c>
      <c r="BM397">
        <v>41</v>
      </c>
      <c r="BN397">
        <v>40.299999999999997</v>
      </c>
      <c r="BO397">
        <v>39.700000000000003</v>
      </c>
      <c r="BP397">
        <v>39.299999999999997</v>
      </c>
      <c r="BQ397">
        <v>39.200000000000003</v>
      </c>
      <c r="BR397">
        <v>141</v>
      </c>
      <c r="BS397">
        <v>146.4</v>
      </c>
      <c r="BT397">
        <v>149.80000000000001</v>
      </c>
      <c r="BU397">
        <v>154.9</v>
      </c>
      <c r="BV397">
        <v>161.69999999999999</v>
      </c>
      <c r="BW397">
        <v>173.6</v>
      </c>
      <c r="BX397">
        <v>178.6</v>
      </c>
      <c r="BY397">
        <v>1003.8</v>
      </c>
      <c r="BZ397">
        <v>819.1</v>
      </c>
      <c r="CA397">
        <v>721.8</v>
      </c>
      <c r="CB397">
        <v>671.3</v>
      </c>
      <c r="CC397">
        <v>648.9</v>
      </c>
      <c r="CD397">
        <v>637.1</v>
      </c>
      <c r="CE397">
        <v>628.5</v>
      </c>
      <c r="CF397">
        <v>649.29999999999995</v>
      </c>
      <c r="CG397">
        <v>544.70000000000005</v>
      </c>
      <c r="CH397">
        <v>489.4</v>
      </c>
      <c r="CI397">
        <v>462.8</v>
      </c>
      <c r="CJ397">
        <v>450.5</v>
      </c>
      <c r="CK397">
        <v>444.8</v>
      </c>
      <c r="CL397">
        <v>439.5</v>
      </c>
      <c r="CM397">
        <v>612</v>
      </c>
      <c r="CN397">
        <v>520.20000000000005</v>
      </c>
      <c r="CO397">
        <v>472.9</v>
      </c>
      <c r="CP397">
        <v>449.7</v>
      </c>
      <c r="CQ397">
        <v>437.9</v>
      </c>
      <c r="CR397">
        <v>431.8</v>
      </c>
      <c r="CS397">
        <v>426.2</v>
      </c>
      <c r="CT397">
        <v>588.1</v>
      </c>
      <c r="CU397">
        <v>503.7</v>
      </c>
      <c r="CV397">
        <v>461.4</v>
      </c>
      <c r="CW397">
        <v>439.6</v>
      </c>
      <c r="CX397">
        <v>426.2</v>
      </c>
      <c r="CY397">
        <v>417.2</v>
      </c>
      <c r="CZ397">
        <v>407</v>
      </c>
      <c r="DA397">
        <v>595.4</v>
      </c>
      <c r="DB397">
        <v>497.7</v>
      </c>
      <c r="DC397">
        <v>452.8</v>
      </c>
      <c r="DD397">
        <v>432.1</v>
      </c>
      <c r="DE397">
        <v>423.1</v>
      </c>
      <c r="DF397">
        <v>411</v>
      </c>
      <c r="DG397">
        <v>393</v>
      </c>
      <c r="DH397">
        <v>590.6</v>
      </c>
      <c r="DI397">
        <v>489.6</v>
      </c>
      <c r="DJ397">
        <v>444</v>
      </c>
      <c r="DK397">
        <v>421</v>
      </c>
      <c r="DL397">
        <v>404.6</v>
      </c>
      <c r="DM397">
        <v>391.6</v>
      </c>
      <c r="DN397">
        <v>376.1</v>
      </c>
      <c r="DO397">
        <v>608.4</v>
      </c>
      <c r="DP397">
        <v>501.9</v>
      </c>
      <c r="DQ397">
        <v>450.1</v>
      </c>
      <c r="DR397">
        <v>423.9</v>
      </c>
      <c r="DS397">
        <v>404.7</v>
      </c>
      <c r="DT397">
        <v>388.2</v>
      </c>
      <c r="DU397">
        <v>361.8</v>
      </c>
      <c r="DV397">
        <v>678.6</v>
      </c>
      <c r="DW397">
        <v>547.79999999999995</v>
      </c>
      <c r="DX397">
        <v>476.8</v>
      </c>
      <c r="DY397">
        <v>440.5</v>
      </c>
      <c r="DZ397">
        <v>418.2</v>
      </c>
      <c r="EA397">
        <v>399.6</v>
      </c>
      <c r="EB397">
        <v>366.8</v>
      </c>
      <c r="EC397">
        <v>806.8</v>
      </c>
      <c r="ED397">
        <v>636.79999999999995</v>
      </c>
      <c r="EE397">
        <v>539.70000000000005</v>
      </c>
      <c r="EF397">
        <v>478.8</v>
      </c>
      <c r="EG397">
        <v>443.8</v>
      </c>
      <c r="EH397">
        <v>421.9</v>
      </c>
      <c r="EI397">
        <v>387.3</v>
      </c>
      <c r="EJ397">
        <v>931.6</v>
      </c>
      <c r="EK397">
        <v>735.4</v>
      </c>
      <c r="EL397">
        <v>623.20000000000005</v>
      </c>
      <c r="EM397">
        <v>548.9</v>
      </c>
      <c r="EN397">
        <v>497.9</v>
      </c>
      <c r="EO397">
        <v>460.3</v>
      </c>
      <c r="EP397">
        <v>415.9</v>
      </c>
      <c r="EQ397">
        <v>0.89070000000000005</v>
      </c>
      <c r="ER397">
        <v>1.1716</v>
      </c>
      <c r="ES397">
        <v>1.0703</v>
      </c>
      <c r="ET397">
        <v>0.5917</v>
      </c>
      <c r="EU397">
        <v>0.79700000000000004</v>
      </c>
      <c r="EV397">
        <v>0.90100000000000002</v>
      </c>
      <c r="EW397">
        <v>0</v>
      </c>
      <c r="EX397">
        <v>0</v>
      </c>
      <c r="EY397">
        <v>2024</v>
      </c>
      <c r="EZ397">
        <v>0.88429999999999997</v>
      </c>
      <c r="FA397">
        <v>678.5</v>
      </c>
      <c r="FB397" t="s">
        <v>7191</v>
      </c>
      <c r="FC397">
        <v>6.8550000000000004</v>
      </c>
      <c r="FD397">
        <v>2288</v>
      </c>
      <c r="FE397">
        <v>14.5</v>
      </c>
      <c r="FF397">
        <v>21.1</v>
      </c>
      <c r="FG397">
        <v>16.899999999999999</v>
      </c>
      <c r="FH397">
        <v>50.2</v>
      </c>
      <c r="FI397">
        <v>0</v>
      </c>
      <c r="FJ397">
        <v>790.7</v>
      </c>
      <c r="FK397">
        <v>622.6</v>
      </c>
      <c r="FL397">
        <v>560.6</v>
      </c>
      <c r="FM397">
        <v>1014</v>
      </c>
      <c r="FN397">
        <v>752.8</v>
      </c>
      <c r="FO397">
        <v>665.9</v>
      </c>
      <c r="FP397">
        <v>677.2</v>
      </c>
      <c r="FQ397">
        <v>632.9</v>
      </c>
      <c r="FR397">
        <v>0.88600000000000001</v>
      </c>
      <c r="FS397">
        <v>0.94799999999999995</v>
      </c>
      <c r="FT397">
        <v>612.1</v>
      </c>
      <c r="FU397">
        <v>509.2</v>
      </c>
      <c r="FV397">
        <v>483</v>
      </c>
      <c r="FW397">
        <v>40</v>
      </c>
      <c r="FX397">
        <v>142.30000000000001</v>
      </c>
      <c r="FY397">
        <v>806.8</v>
      </c>
      <c r="FZ397">
        <v>564.6</v>
      </c>
      <c r="GA397">
        <v>543.70000000000005</v>
      </c>
      <c r="GB397">
        <v>509.1</v>
      </c>
      <c r="GC397">
        <v>473.6</v>
      </c>
      <c r="GD397">
        <v>429.8</v>
      </c>
      <c r="GE397">
        <v>375.3</v>
      </c>
      <c r="GF397">
        <v>316</v>
      </c>
      <c r="GG397">
        <v>361.4</v>
      </c>
      <c r="GH397">
        <v>417.3</v>
      </c>
    </row>
    <row r="398" spans="1:190" x14ac:dyDescent="0.25">
      <c r="A398" t="s">
        <v>5645</v>
      </c>
      <c r="B398" t="s">
        <v>6780</v>
      </c>
      <c r="C398" t="s">
        <v>785</v>
      </c>
      <c r="D398" t="s">
        <v>786</v>
      </c>
      <c r="E398" t="s">
        <v>787</v>
      </c>
      <c r="F398" t="s">
        <v>963</v>
      </c>
      <c r="G398" t="s">
        <v>7233</v>
      </c>
      <c r="H398">
        <v>2009</v>
      </c>
      <c r="I398" t="s">
        <v>5646</v>
      </c>
      <c r="J398" t="s">
        <v>5540</v>
      </c>
      <c r="K398" t="s">
        <v>924</v>
      </c>
      <c r="L398" t="s">
        <v>1698</v>
      </c>
      <c r="M398" t="s">
        <v>1781</v>
      </c>
      <c r="N398">
        <v>928</v>
      </c>
      <c r="O398" s="96">
        <v>45382.8750462963</v>
      </c>
      <c r="P398">
        <v>13.634</v>
      </c>
      <c r="Q398">
        <v>12.51</v>
      </c>
      <c r="R398">
        <v>2.214</v>
      </c>
      <c r="S398">
        <v>4.3099999999999996</v>
      </c>
      <c r="T398">
        <v>13673</v>
      </c>
      <c r="U398">
        <v>0</v>
      </c>
      <c r="V398">
        <v>0.38</v>
      </c>
      <c r="W398">
        <v>580</v>
      </c>
      <c r="X398">
        <v>0.93140000000000001</v>
      </c>
      <c r="Y398">
        <v>644.20000000000005</v>
      </c>
      <c r="Z398">
        <v>1.1638999999999999</v>
      </c>
      <c r="AA398">
        <v>515.5</v>
      </c>
      <c r="AB398">
        <v>968.9</v>
      </c>
      <c r="AC398">
        <v>777.3</v>
      </c>
      <c r="AD398">
        <v>672.8</v>
      </c>
      <c r="AE398">
        <v>613.70000000000005</v>
      </c>
      <c r="AF398">
        <v>583.5</v>
      </c>
      <c r="AG398">
        <v>561.70000000000005</v>
      </c>
      <c r="AH398">
        <v>529.4</v>
      </c>
      <c r="AI398">
        <v>0</v>
      </c>
      <c r="AJ398">
        <v>0</v>
      </c>
      <c r="AK398">
        <v>0</v>
      </c>
      <c r="AL398">
        <v>0</v>
      </c>
      <c r="AM398">
        <v>0</v>
      </c>
      <c r="AN398">
        <v>0</v>
      </c>
      <c r="AO398">
        <v>0</v>
      </c>
      <c r="AP398">
        <v>735.9</v>
      </c>
      <c r="AQ398">
        <v>602.9</v>
      </c>
      <c r="AR398">
        <v>533.20000000000005</v>
      </c>
      <c r="AS398">
        <v>495.5</v>
      </c>
      <c r="AT398">
        <v>475.1</v>
      </c>
      <c r="AU398">
        <v>460.8</v>
      </c>
      <c r="AV398">
        <v>440.7</v>
      </c>
      <c r="AW398">
        <v>0</v>
      </c>
      <c r="AX398">
        <v>0</v>
      </c>
      <c r="AY398">
        <v>0</v>
      </c>
      <c r="AZ398">
        <v>0</v>
      </c>
      <c r="BA398">
        <v>0</v>
      </c>
      <c r="BB398">
        <v>0</v>
      </c>
      <c r="BC398">
        <v>0</v>
      </c>
      <c r="BD398">
        <v>966.8</v>
      </c>
      <c r="BE398">
        <v>728.9</v>
      </c>
      <c r="BF398">
        <v>603.70000000000005</v>
      </c>
      <c r="BG398">
        <v>530.5</v>
      </c>
      <c r="BH398">
        <v>493.8</v>
      </c>
      <c r="BI398">
        <v>465.9</v>
      </c>
      <c r="BJ398">
        <v>421.9</v>
      </c>
      <c r="BK398">
        <v>44.4</v>
      </c>
      <c r="BL398">
        <v>42.3</v>
      </c>
      <c r="BM398">
        <v>40.9</v>
      </c>
      <c r="BN398">
        <v>40.1</v>
      </c>
      <c r="BO398">
        <v>39.4</v>
      </c>
      <c r="BP398">
        <v>39</v>
      </c>
      <c r="BQ398">
        <v>38.799999999999997</v>
      </c>
      <c r="BR398">
        <v>143</v>
      </c>
      <c r="BS398">
        <v>147.19999999999999</v>
      </c>
      <c r="BT398">
        <v>148</v>
      </c>
      <c r="BU398">
        <v>148.6</v>
      </c>
      <c r="BV398">
        <v>149.6</v>
      </c>
      <c r="BW398">
        <v>170.9</v>
      </c>
      <c r="BX398">
        <v>176.5</v>
      </c>
      <c r="BY398">
        <v>990.2</v>
      </c>
      <c r="BZ398">
        <v>809.8</v>
      </c>
      <c r="CA398">
        <v>714.1</v>
      </c>
      <c r="CB398">
        <v>664.3</v>
      </c>
      <c r="CC398">
        <v>642</v>
      </c>
      <c r="CD398">
        <v>630.20000000000005</v>
      </c>
      <c r="CE398">
        <v>621.20000000000005</v>
      </c>
      <c r="CF398">
        <v>641.20000000000005</v>
      </c>
      <c r="CG398">
        <v>538.9</v>
      </c>
      <c r="CH398">
        <v>485.4</v>
      </c>
      <c r="CI398">
        <v>459.8</v>
      </c>
      <c r="CJ398">
        <v>447.8</v>
      </c>
      <c r="CK398">
        <v>442.3</v>
      </c>
      <c r="CL398">
        <v>437.1</v>
      </c>
      <c r="CM398">
        <v>604.70000000000005</v>
      </c>
      <c r="CN398">
        <v>515.1</v>
      </c>
      <c r="CO398">
        <v>469.7</v>
      </c>
      <c r="CP398">
        <v>447.3</v>
      </c>
      <c r="CQ398">
        <v>435.8</v>
      </c>
      <c r="CR398">
        <v>429.9</v>
      </c>
      <c r="CS398">
        <v>424.4</v>
      </c>
      <c r="CT398">
        <v>581.6</v>
      </c>
      <c r="CU398">
        <v>498.8</v>
      </c>
      <c r="CV398">
        <v>458.5</v>
      </c>
      <c r="CW398">
        <v>437.8</v>
      </c>
      <c r="CX398">
        <v>424.8</v>
      </c>
      <c r="CY398">
        <v>415.8</v>
      </c>
      <c r="CZ398">
        <v>405.6</v>
      </c>
      <c r="DA398">
        <v>561.9</v>
      </c>
      <c r="DB398">
        <v>478.9</v>
      </c>
      <c r="DC398">
        <v>442.5</v>
      </c>
      <c r="DD398">
        <v>424.9</v>
      </c>
      <c r="DE398">
        <v>414.4</v>
      </c>
      <c r="DF398">
        <v>407.4</v>
      </c>
      <c r="DG398">
        <v>392.7</v>
      </c>
      <c r="DH398">
        <v>575.79999999999995</v>
      </c>
      <c r="DI398">
        <v>484.8</v>
      </c>
      <c r="DJ398">
        <v>443.2</v>
      </c>
      <c r="DK398">
        <v>421.2</v>
      </c>
      <c r="DL398">
        <v>404.5</v>
      </c>
      <c r="DM398">
        <v>390.5</v>
      </c>
      <c r="DN398">
        <v>369.4</v>
      </c>
      <c r="DO398">
        <v>605.29999999999995</v>
      </c>
      <c r="DP398">
        <v>503.3</v>
      </c>
      <c r="DQ398">
        <v>452.6</v>
      </c>
      <c r="DR398">
        <v>426.9</v>
      </c>
      <c r="DS398">
        <v>407.9</v>
      </c>
      <c r="DT398">
        <v>391.2</v>
      </c>
      <c r="DU398">
        <v>363.4</v>
      </c>
      <c r="DV398">
        <v>691.2</v>
      </c>
      <c r="DW398">
        <v>557</v>
      </c>
      <c r="DX398">
        <v>483.1</v>
      </c>
      <c r="DY398">
        <v>444.2</v>
      </c>
      <c r="DZ398">
        <v>421.4</v>
      </c>
      <c r="EA398">
        <v>402.9</v>
      </c>
      <c r="EB398">
        <v>370.2</v>
      </c>
      <c r="EC398">
        <v>820.7</v>
      </c>
      <c r="ED398">
        <v>645</v>
      </c>
      <c r="EE398">
        <v>546.9</v>
      </c>
      <c r="EF398">
        <v>487.6</v>
      </c>
      <c r="EG398">
        <v>454.7</v>
      </c>
      <c r="EH398">
        <v>434.5</v>
      </c>
      <c r="EI398">
        <v>405.6</v>
      </c>
      <c r="EJ398">
        <v>947.7</v>
      </c>
      <c r="EK398">
        <v>744.7</v>
      </c>
      <c r="EL398">
        <v>631.5</v>
      </c>
      <c r="EM398">
        <v>563</v>
      </c>
      <c r="EN398">
        <v>525.1</v>
      </c>
      <c r="EO398">
        <v>493.1</v>
      </c>
      <c r="EP398">
        <v>437.7</v>
      </c>
      <c r="EQ398">
        <v>0.89629999999999999</v>
      </c>
      <c r="ER398">
        <v>1.1720999999999999</v>
      </c>
      <c r="ES398">
        <v>1.2211000000000001</v>
      </c>
      <c r="ET398">
        <v>0.63900000000000001</v>
      </c>
      <c r="EU398">
        <v>0.87139999999999995</v>
      </c>
      <c r="EV398">
        <v>1.0071000000000001</v>
      </c>
      <c r="EW398">
        <v>0</v>
      </c>
      <c r="EX398">
        <v>0</v>
      </c>
      <c r="EY398">
        <v>2024</v>
      </c>
      <c r="EZ398">
        <v>0.98880000000000001</v>
      </c>
      <c r="FA398">
        <v>606.79999999999995</v>
      </c>
      <c r="FB398" t="s">
        <v>6612</v>
      </c>
      <c r="FC398">
        <v>9.5739999999999998</v>
      </c>
      <c r="FD398">
        <v>9987</v>
      </c>
      <c r="FE398">
        <v>33.299999999999997</v>
      </c>
      <c r="FF398">
        <v>44.3</v>
      </c>
      <c r="FG398">
        <v>36.5</v>
      </c>
      <c r="FH398">
        <v>0</v>
      </c>
      <c r="FI398">
        <v>101.1</v>
      </c>
      <c r="FJ398">
        <v>721.5</v>
      </c>
      <c r="FK398">
        <v>551.5</v>
      </c>
      <c r="FL398">
        <v>491.4</v>
      </c>
      <c r="FM398">
        <v>939</v>
      </c>
      <c r="FN398">
        <v>688.5</v>
      </c>
      <c r="FO398">
        <v>595.79999999999995</v>
      </c>
      <c r="FP398">
        <v>600.79999999999995</v>
      </c>
      <c r="FQ398">
        <v>565.6</v>
      </c>
      <c r="FR398">
        <v>0.99860000000000004</v>
      </c>
      <c r="FS398">
        <v>1.0609</v>
      </c>
      <c r="FT398">
        <v>557.29999999999995</v>
      </c>
      <c r="FU398">
        <v>462.3</v>
      </c>
      <c r="FV398">
        <v>439.7</v>
      </c>
      <c r="FW398">
        <v>40.5</v>
      </c>
      <c r="FX398">
        <v>177</v>
      </c>
      <c r="FY398">
        <v>679.8</v>
      </c>
      <c r="FZ398">
        <v>471.7</v>
      </c>
      <c r="GA398">
        <v>456.6</v>
      </c>
      <c r="GB398">
        <v>431.6</v>
      </c>
      <c r="GC398">
        <v>411</v>
      </c>
      <c r="GD398">
        <v>379.8</v>
      </c>
      <c r="GE398">
        <v>364.7</v>
      </c>
      <c r="GF398">
        <v>364.8</v>
      </c>
      <c r="GG398">
        <v>407.1</v>
      </c>
      <c r="GH398">
        <v>434.8</v>
      </c>
    </row>
    <row r="399" spans="1:190" x14ac:dyDescent="0.25">
      <c r="A399" t="s">
        <v>5540</v>
      </c>
      <c r="B399" t="s">
        <v>7183</v>
      </c>
      <c r="C399" t="s">
        <v>7184</v>
      </c>
      <c r="D399" t="s">
        <v>7185</v>
      </c>
      <c r="E399" t="s">
        <v>7186</v>
      </c>
      <c r="F399" t="s">
        <v>1450</v>
      </c>
      <c r="G399" t="s">
        <v>5901</v>
      </c>
      <c r="H399">
        <v>2011</v>
      </c>
      <c r="I399" t="s">
        <v>5540</v>
      </c>
      <c r="J399" t="s">
        <v>5540</v>
      </c>
      <c r="K399" t="s">
        <v>924</v>
      </c>
      <c r="L399" t="s">
        <v>1698</v>
      </c>
      <c r="M399" t="s">
        <v>1781</v>
      </c>
      <c r="N399">
        <v>650</v>
      </c>
      <c r="O399" s="96">
        <v>45386.373287037037</v>
      </c>
      <c r="P399">
        <v>11.58</v>
      </c>
      <c r="Q399">
        <v>10.846</v>
      </c>
      <c r="R399">
        <v>2.1309999999999998</v>
      </c>
      <c r="S399">
        <v>3.67</v>
      </c>
      <c r="T399">
        <v>7435</v>
      </c>
      <c r="U399">
        <v>0</v>
      </c>
      <c r="V399">
        <v>0.19</v>
      </c>
      <c r="W399">
        <v>591.9</v>
      </c>
      <c r="X399">
        <v>0.91639999999999999</v>
      </c>
      <c r="Y399">
        <v>654.70000000000005</v>
      </c>
      <c r="Z399">
        <v>1.133</v>
      </c>
      <c r="AA399">
        <v>529.6</v>
      </c>
      <c r="AB399">
        <v>952.7</v>
      </c>
      <c r="AC399">
        <v>769</v>
      </c>
      <c r="AD399">
        <v>674</v>
      </c>
      <c r="AE399">
        <v>628.29999999999995</v>
      </c>
      <c r="AF399">
        <v>605.1</v>
      </c>
      <c r="AG399">
        <v>581.9</v>
      </c>
      <c r="AH399">
        <v>553.4</v>
      </c>
      <c r="AI399">
        <v>0</v>
      </c>
      <c r="AJ399">
        <v>0</v>
      </c>
      <c r="AK399">
        <v>0</v>
      </c>
      <c r="AL399">
        <v>0</v>
      </c>
      <c r="AM399">
        <v>0</v>
      </c>
      <c r="AN399">
        <v>0</v>
      </c>
      <c r="AO399">
        <v>0</v>
      </c>
      <c r="AP399">
        <v>734.1</v>
      </c>
      <c r="AQ399">
        <v>604.6</v>
      </c>
      <c r="AR399">
        <v>542.6</v>
      </c>
      <c r="AS399">
        <v>512.79999999999995</v>
      </c>
      <c r="AT399">
        <v>495.2</v>
      </c>
      <c r="AU399">
        <v>480.4</v>
      </c>
      <c r="AV399">
        <v>459.3</v>
      </c>
      <c r="AW399">
        <v>0</v>
      </c>
      <c r="AX399">
        <v>0</v>
      </c>
      <c r="AY399">
        <v>0</v>
      </c>
      <c r="AZ399">
        <v>0</v>
      </c>
      <c r="BA399">
        <v>0</v>
      </c>
      <c r="BB399">
        <v>0</v>
      </c>
      <c r="BC399">
        <v>0</v>
      </c>
      <c r="BD399">
        <v>948.7</v>
      </c>
      <c r="BE399">
        <v>723.3</v>
      </c>
      <c r="BF399">
        <v>609.1</v>
      </c>
      <c r="BG399">
        <v>547.29999999999995</v>
      </c>
      <c r="BH399">
        <v>514.1</v>
      </c>
      <c r="BI399">
        <v>485.6</v>
      </c>
      <c r="BJ399">
        <v>439.3</v>
      </c>
      <c r="BK399">
        <v>43.5</v>
      </c>
      <c r="BL399">
        <v>41.2</v>
      </c>
      <c r="BM399">
        <v>40</v>
      </c>
      <c r="BN399">
        <v>39.200000000000003</v>
      </c>
      <c r="BO399">
        <v>38.6</v>
      </c>
      <c r="BP399">
        <v>38.4</v>
      </c>
      <c r="BQ399">
        <v>38.299999999999997</v>
      </c>
      <c r="BR399">
        <v>143.19999999999999</v>
      </c>
      <c r="BS399">
        <v>146.9</v>
      </c>
      <c r="BT399">
        <v>148.80000000000001</v>
      </c>
      <c r="BU399">
        <v>149.9</v>
      </c>
      <c r="BV399">
        <v>150.9</v>
      </c>
      <c r="BW399">
        <v>173.2</v>
      </c>
      <c r="BX399">
        <v>176.1</v>
      </c>
      <c r="BY399">
        <v>993</v>
      </c>
      <c r="BZ399">
        <v>813.9</v>
      </c>
      <c r="CA399">
        <v>731.2</v>
      </c>
      <c r="CB399">
        <v>696.5</v>
      </c>
      <c r="CC399">
        <v>679</v>
      </c>
      <c r="CD399">
        <v>668.9</v>
      </c>
      <c r="CE399">
        <v>659.9</v>
      </c>
      <c r="CF399">
        <v>649.79999999999995</v>
      </c>
      <c r="CG399">
        <v>548</v>
      </c>
      <c r="CH399">
        <v>503.1</v>
      </c>
      <c r="CI399">
        <v>485.4</v>
      </c>
      <c r="CJ399">
        <v>477.5</v>
      </c>
      <c r="CK399">
        <v>472.5</v>
      </c>
      <c r="CL399">
        <v>467.2</v>
      </c>
      <c r="CM399">
        <v>616.29999999999995</v>
      </c>
      <c r="CN399">
        <v>526.79999999999995</v>
      </c>
      <c r="CO399">
        <v>488.1</v>
      </c>
      <c r="CP399">
        <v>471.6</v>
      </c>
      <c r="CQ399">
        <v>463.9</v>
      </c>
      <c r="CR399">
        <v>459.1</v>
      </c>
      <c r="CS399">
        <v>453.3</v>
      </c>
      <c r="CT399">
        <v>595.20000000000005</v>
      </c>
      <c r="CU399">
        <v>513.20000000000005</v>
      </c>
      <c r="CV399">
        <v>477.6</v>
      </c>
      <c r="CW399">
        <v>459.2</v>
      </c>
      <c r="CX399">
        <v>447.9</v>
      </c>
      <c r="CY399">
        <v>440.7</v>
      </c>
      <c r="CZ399">
        <v>431.4</v>
      </c>
      <c r="DA399">
        <v>594.79999999999995</v>
      </c>
      <c r="DB399">
        <v>506.1</v>
      </c>
      <c r="DC399">
        <v>470.6</v>
      </c>
      <c r="DD399">
        <v>454.8</v>
      </c>
      <c r="DE399">
        <v>441.4</v>
      </c>
      <c r="DF399">
        <v>428.8</v>
      </c>
      <c r="DG399">
        <v>412</v>
      </c>
      <c r="DH399">
        <v>585.4</v>
      </c>
      <c r="DI399">
        <v>493.6</v>
      </c>
      <c r="DJ399">
        <v>458</v>
      </c>
      <c r="DK399">
        <v>437.7</v>
      </c>
      <c r="DL399">
        <v>421.7</v>
      </c>
      <c r="DM399">
        <v>407.3</v>
      </c>
      <c r="DN399">
        <v>386.8</v>
      </c>
      <c r="DO399">
        <v>600.9</v>
      </c>
      <c r="DP399">
        <v>501.5</v>
      </c>
      <c r="DQ399">
        <v>460.7</v>
      </c>
      <c r="DR399">
        <v>435.6</v>
      </c>
      <c r="DS399">
        <v>414.7</v>
      </c>
      <c r="DT399">
        <v>399.3</v>
      </c>
      <c r="DU399">
        <v>368.6</v>
      </c>
      <c r="DV399">
        <v>667.8</v>
      </c>
      <c r="DW399">
        <v>541.5</v>
      </c>
      <c r="DX399">
        <v>480.8</v>
      </c>
      <c r="DY399">
        <v>450</v>
      </c>
      <c r="DZ399">
        <v>425.4</v>
      </c>
      <c r="EA399">
        <v>403.1</v>
      </c>
      <c r="EB399">
        <v>358.7</v>
      </c>
      <c r="EC399">
        <v>790.2</v>
      </c>
      <c r="ED399">
        <v>627.1</v>
      </c>
      <c r="EE399">
        <v>534.1</v>
      </c>
      <c r="EF399">
        <v>485.1</v>
      </c>
      <c r="EG399">
        <v>460.4</v>
      </c>
      <c r="EH399">
        <v>442</v>
      </c>
      <c r="EI399">
        <v>407.4</v>
      </c>
      <c r="EJ399">
        <v>912.4</v>
      </c>
      <c r="EK399">
        <v>724.1</v>
      </c>
      <c r="EL399">
        <v>616.79999999999995</v>
      </c>
      <c r="EM399">
        <v>560.20000000000005</v>
      </c>
      <c r="EN399">
        <v>531.20000000000005</v>
      </c>
      <c r="EO399">
        <v>494.9</v>
      </c>
      <c r="EP399">
        <v>447</v>
      </c>
      <c r="EQ399">
        <v>0.89639999999999997</v>
      </c>
      <c r="ER399">
        <v>1.1407</v>
      </c>
      <c r="ES399">
        <v>1.26</v>
      </c>
      <c r="ET399">
        <v>0.69699999999999995</v>
      </c>
      <c r="EU399">
        <v>0.92390000000000005</v>
      </c>
      <c r="EV399">
        <v>1.0398000000000001</v>
      </c>
      <c r="EW399">
        <v>0</v>
      </c>
      <c r="EX399">
        <v>0</v>
      </c>
      <c r="EY399">
        <v>2024</v>
      </c>
      <c r="EZ399">
        <v>1.0419</v>
      </c>
      <c r="FA399">
        <v>575.9</v>
      </c>
      <c r="FB399" t="s">
        <v>7187</v>
      </c>
      <c r="FC399">
        <v>10.02</v>
      </c>
      <c r="FD399">
        <v>8371</v>
      </c>
      <c r="FE399">
        <v>31.7</v>
      </c>
      <c r="FF399">
        <v>49</v>
      </c>
      <c r="FG399">
        <v>37.799999999999997</v>
      </c>
      <c r="FH399">
        <v>0</v>
      </c>
      <c r="FI399">
        <v>133.80000000000001</v>
      </c>
      <c r="FJ399">
        <v>669.3</v>
      </c>
      <c r="FK399">
        <v>526</v>
      </c>
      <c r="FL399">
        <v>476.2</v>
      </c>
      <c r="FM399">
        <v>860.8</v>
      </c>
      <c r="FN399">
        <v>649.4</v>
      </c>
      <c r="FO399">
        <v>577</v>
      </c>
      <c r="FP399">
        <v>574.1</v>
      </c>
      <c r="FQ399">
        <v>533.6</v>
      </c>
      <c r="FR399">
        <v>1.0450999999999999</v>
      </c>
      <c r="FS399">
        <v>1.1244000000000001</v>
      </c>
      <c r="FT399">
        <v>540.79999999999995</v>
      </c>
      <c r="FU399">
        <v>446.4</v>
      </c>
      <c r="FV399">
        <v>424.9</v>
      </c>
      <c r="FW399">
        <v>39.4</v>
      </c>
      <c r="FX399">
        <v>175.7</v>
      </c>
      <c r="FY399">
        <v>669.7</v>
      </c>
      <c r="FZ399">
        <v>467</v>
      </c>
      <c r="GA399">
        <v>453.3</v>
      </c>
      <c r="GB399">
        <v>427.2</v>
      </c>
      <c r="GC399">
        <v>401.9</v>
      </c>
      <c r="GD399">
        <v>377.6</v>
      </c>
      <c r="GE399">
        <v>343</v>
      </c>
      <c r="GF399">
        <v>312.5</v>
      </c>
      <c r="GG399">
        <v>373</v>
      </c>
      <c r="GH399">
        <v>412</v>
      </c>
    </row>
    <row r="400" spans="1:190" x14ac:dyDescent="0.25">
      <c r="A400" t="s">
        <v>5540</v>
      </c>
      <c r="B400" t="s">
        <v>6323</v>
      </c>
      <c r="C400" t="s">
        <v>6324</v>
      </c>
      <c r="D400" t="s">
        <v>319</v>
      </c>
      <c r="E400" t="s">
        <v>2717</v>
      </c>
      <c r="F400" t="s">
        <v>620</v>
      </c>
      <c r="G400" t="s">
        <v>591</v>
      </c>
      <c r="H400">
        <v>2011</v>
      </c>
      <c r="I400" t="s">
        <v>5540</v>
      </c>
      <c r="J400" t="s">
        <v>5540</v>
      </c>
      <c r="K400" t="s">
        <v>924</v>
      </c>
      <c r="L400" t="s">
        <v>1698</v>
      </c>
      <c r="M400" t="s">
        <v>1781</v>
      </c>
      <c r="N400">
        <v>650</v>
      </c>
      <c r="O400" s="96">
        <v>45389.390104166669</v>
      </c>
      <c r="P400">
        <v>11.58</v>
      </c>
      <c r="Q400">
        <v>10.787000000000001</v>
      </c>
      <c r="R400">
        <v>2.121</v>
      </c>
      <c r="S400">
        <v>3.67</v>
      </c>
      <c r="T400">
        <v>7188</v>
      </c>
      <c r="U400">
        <v>0</v>
      </c>
      <c r="V400">
        <v>0.19</v>
      </c>
      <c r="W400">
        <v>598.4</v>
      </c>
      <c r="X400">
        <v>0.91349999999999998</v>
      </c>
      <c r="Y400">
        <v>656.8</v>
      </c>
      <c r="Z400">
        <v>1.1240000000000001</v>
      </c>
      <c r="AA400">
        <v>533.79999999999995</v>
      </c>
      <c r="AB400">
        <v>974</v>
      </c>
      <c r="AC400">
        <v>782.6</v>
      </c>
      <c r="AD400">
        <v>682.8</v>
      </c>
      <c r="AE400">
        <v>629.6</v>
      </c>
      <c r="AF400">
        <v>597.20000000000005</v>
      </c>
      <c r="AG400">
        <v>575</v>
      </c>
      <c r="AH400">
        <v>548.79999999999995</v>
      </c>
      <c r="AI400">
        <v>0</v>
      </c>
      <c r="AJ400">
        <v>0</v>
      </c>
      <c r="AK400">
        <v>0</v>
      </c>
      <c r="AL400">
        <v>0</v>
      </c>
      <c r="AM400">
        <v>0</v>
      </c>
      <c r="AN400">
        <v>0</v>
      </c>
      <c r="AO400">
        <v>0</v>
      </c>
      <c r="AP400">
        <v>750</v>
      </c>
      <c r="AQ400">
        <v>615</v>
      </c>
      <c r="AR400">
        <v>549.20000000000005</v>
      </c>
      <c r="AS400">
        <v>515.70000000000005</v>
      </c>
      <c r="AT400">
        <v>495.5</v>
      </c>
      <c r="AU400">
        <v>481.2</v>
      </c>
      <c r="AV400">
        <v>461</v>
      </c>
      <c r="AW400">
        <v>0</v>
      </c>
      <c r="AX400">
        <v>0</v>
      </c>
      <c r="AY400">
        <v>0</v>
      </c>
      <c r="AZ400">
        <v>0</v>
      </c>
      <c r="BA400">
        <v>0</v>
      </c>
      <c r="BB400">
        <v>0</v>
      </c>
      <c r="BC400">
        <v>0</v>
      </c>
      <c r="BD400">
        <v>971.4</v>
      </c>
      <c r="BE400">
        <v>736.5</v>
      </c>
      <c r="BF400">
        <v>616.9</v>
      </c>
      <c r="BG400">
        <v>550.4</v>
      </c>
      <c r="BH400">
        <v>513.9</v>
      </c>
      <c r="BI400">
        <v>485</v>
      </c>
      <c r="BJ400">
        <v>440.9</v>
      </c>
      <c r="BK400">
        <v>43.8</v>
      </c>
      <c r="BL400">
        <v>41.5</v>
      </c>
      <c r="BM400">
        <v>40.299999999999997</v>
      </c>
      <c r="BN400">
        <v>39.6</v>
      </c>
      <c r="BO400">
        <v>39.299999999999997</v>
      </c>
      <c r="BP400">
        <v>39.1</v>
      </c>
      <c r="BQ400">
        <v>39.1</v>
      </c>
      <c r="BR400">
        <v>142.1</v>
      </c>
      <c r="BS400">
        <v>147.80000000000001</v>
      </c>
      <c r="BT400">
        <v>151.6</v>
      </c>
      <c r="BU400">
        <v>156.69999999999999</v>
      </c>
      <c r="BV400">
        <v>166.4</v>
      </c>
      <c r="BW400">
        <v>176.3</v>
      </c>
      <c r="BX400">
        <v>177.7</v>
      </c>
      <c r="BY400">
        <v>1000.3</v>
      </c>
      <c r="BZ400">
        <v>819.6</v>
      </c>
      <c r="CA400">
        <v>736</v>
      </c>
      <c r="CB400">
        <v>702.4</v>
      </c>
      <c r="CC400">
        <v>686.4</v>
      </c>
      <c r="CD400">
        <v>677.4</v>
      </c>
      <c r="CE400">
        <v>670.3</v>
      </c>
      <c r="CF400">
        <v>653.29999999999995</v>
      </c>
      <c r="CG400">
        <v>550.4</v>
      </c>
      <c r="CH400">
        <v>504.5</v>
      </c>
      <c r="CI400">
        <v>486.7</v>
      </c>
      <c r="CJ400">
        <v>479.1</v>
      </c>
      <c r="CK400">
        <v>474.3</v>
      </c>
      <c r="CL400">
        <v>469.4</v>
      </c>
      <c r="CM400">
        <v>619.1</v>
      </c>
      <c r="CN400">
        <v>528.70000000000005</v>
      </c>
      <c r="CO400">
        <v>489.1</v>
      </c>
      <c r="CP400">
        <v>472.3</v>
      </c>
      <c r="CQ400">
        <v>465</v>
      </c>
      <c r="CR400">
        <v>460.2</v>
      </c>
      <c r="CS400">
        <v>454.8</v>
      </c>
      <c r="CT400">
        <v>597.70000000000005</v>
      </c>
      <c r="CU400">
        <v>514.79999999999995</v>
      </c>
      <c r="CV400">
        <v>478.4</v>
      </c>
      <c r="CW400">
        <v>459.6</v>
      </c>
      <c r="CX400">
        <v>448.2</v>
      </c>
      <c r="CY400">
        <v>441.1</v>
      </c>
      <c r="CZ400">
        <v>432</v>
      </c>
      <c r="DA400">
        <v>610.4</v>
      </c>
      <c r="DB400">
        <v>518.6</v>
      </c>
      <c r="DC400">
        <v>479.2</v>
      </c>
      <c r="DD400">
        <v>457.4</v>
      </c>
      <c r="DE400">
        <v>441.5</v>
      </c>
      <c r="DF400">
        <v>428.7</v>
      </c>
      <c r="DG400">
        <v>411.9</v>
      </c>
      <c r="DH400">
        <v>606.70000000000005</v>
      </c>
      <c r="DI400">
        <v>505.1</v>
      </c>
      <c r="DJ400">
        <v>464.1</v>
      </c>
      <c r="DK400">
        <v>442.1</v>
      </c>
      <c r="DL400">
        <v>428.4</v>
      </c>
      <c r="DM400">
        <v>418</v>
      </c>
      <c r="DN400">
        <v>401.1</v>
      </c>
      <c r="DO400">
        <v>623.4</v>
      </c>
      <c r="DP400">
        <v>514.70000000000005</v>
      </c>
      <c r="DQ400">
        <v>467.7</v>
      </c>
      <c r="DR400">
        <v>441.6</v>
      </c>
      <c r="DS400">
        <v>420.3</v>
      </c>
      <c r="DT400">
        <v>403.4</v>
      </c>
      <c r="DU400">
        <v>383.2</v>
      </c>
      <c r="DV400">
        <v>691.3</v>
      </c>
      <c r="DW400">
        <v>558.20000000000005</v>
      </c>
      <c r="DX400">
        <v>491</v>
      </c>
      <c r="DY400">
        <v>457.6</v>
      </c>
      <c r="DZ400">
        <v>432.7</v>
      </c>
      <c r="EA400">
        <v>410.4</v>
      </c>
      <c r="EB400">
        <v>367.7</v>
      </c>
      <c r="EC400">
        <v>820.7</v>
      </c>
      <c r="ED400">
        <v>645.79999999999995</v>
      </c>
      <c r="EE400">
        <v>545.79999999999995</v>
      </c>
      <c r="EF400">
        <v>489.1</v>
      </c>
      <c r="EG400">
        <v>458.1</v>
      </c>
      <c r="EH400">
        <v>434.7</v>
      </c>
      <c r="EI400">
        <v>392.1</v>
      </c>
      <c r="EJ400">
        <v>947.7</v>
      </c>
      <c r="EK400">
        <v>745.7</v>
      </c>
      <c r="EL400">
        <v>629.6</v>
      </c>
      <c r="EM400">
        <v>556.79999999999995</v>
      </c>
      <c r="EN400">
        <v>508</v>
      </c>
      <c r="EO400">
        <v>472.7</v>
      </c>
      <c r="EP400">
        <v>427.4</v>
      </c>
      <c r="EQ400">
        <v>0.87909999999999999</v>
      </c>
      <c r="ER400">
        <v>1.1318999999999999</v>
      </c>
      <c r="ES400">
        <v>1.3629</v>
      </c>
      <c r="ET400">
        <v>0.74050000000000005</v>
      </c>
      <c r="EU400">
        <v>0.99029999999999996</v>
      </c>
      <c r="EV400">
        <v>1.1143000000000001</v>
      </c>
      <c r="EW400">
        <v>0</v>
      </c>
      <c r="EX400">
        <v>0</v>
      </c>
      <c r="EY400">
        <v>2024</v>
      </c>
      <c r="EZ400">
        <v>1.1188</v>
      </c>
      <c r="FA400">
        <v>536.29999999999995</v>
      </c>
      <c r="FB400" t="s">
        <v>6805</v>
      </c>
      <c r="FC400">
        <v>11.509</v>
      </c>
      <c r="FD400">
        <v>10263</v>
      </c>
      <c r="FE400">
        <v>38</v>
      </c>
      <c r="FF400">
        <v>61.5</v>
      </c>
      <c r="FG400">
        <v>49.6</v>
      </c>
      <c r="FH400">
        <v>0</v>
      </c>
      <c r="FI400">
        <v>161.4</v>
      </c>
      <c r="FJ400">
        <v>626.1</v>
      </c>
      <c r="FK400">
        <v>489</v>
      </c>
      <c r="FL400">
        <v>440.2</v>
      </c>
      <c r="FM400">
        <v>810.3</v>
      </c>
      <c r="FN400">
        <v>605.9</v>
      </c>
      <c r="FO400">
        <v>538.5</v>
      </c>
      <c r="FP400">
        <v>531.9</v>
      </c>
      <c r="FQ400">
        <v>499.4</v>
      </c>
      <c r="FR400">
        <v>1.1281000000000001</v>
      </c>
      <c r="FS400">
        <v>1.2014</v>
      </c>
      <c r="FT400">
        <v>494.9</v>
      </c>
      <c r="FU400">
        <v>404.8</v>
      </c>
      <c r="FV400">
        <v>383.7</v>
      </c>
      <c r="FW400">
        <v>40.200000000000003</v>
      </c>
      <c r="FX400">
        <v>141.1</v>
      </c>
      <c r="FY400">
        <v>621.70000000000005</v>
      </c>
      <c r="FZ400">
        <v>432.1</v>
      </c>
      <c r="GA400">
        <v>417.2</v>
      </c>
      <c r="GB400">
        <v>391.5</v>
      </c>
      <c r="GC400">
        <v>365.5</v>
      </c>
      <c r="GD400">
        <v>332.2</v>
      </c>
      <c r="GE400">
        <v>301.60000000000002</v>
      </c>
      <c r="GF400">
        <v>277.39999999999998</v>
      </c>
      <c r="GG400">
        <v>318.8</v>
      </c>
      <c r="GH400">
        <v>368.1</v>
      </c>
    </row>
    <row r="401" spans="1:190" x14ac:dyDescent="0.25">
      <c r="A401" t="s">
        <v>5540</v>
      </c>
      <c r="B401" t="s">
        <v>6820</v>
      </c>
      <c r="C401" t="s">
        <v>6821</v>
      </c>
      <c r="D401" t="s">
        <v>6822</v>
      </c>
      <c r="E401" t="s">
        <v>6823</v>
      </c>
      <c r="F401" t="s">
        <v>620</v>
      </c>
      <c r="G401" t="s">
        <v>591</v>
      </c>
      <c r="H401">
        <v>2010</v>
      </c>
      <c r="I401" t="s">
        <v>5540</v>
      </c>
      <c r="J401" t="s">
        <v>5540</v>
      </c>
      <c r="K401" t="s">
        <v>924</v>
      </c>
      <c r="L401" t="s">
        <v>1698</v>
      </c>
      <c r="M401" t="s">
        <v>1781</v>
      </c>
      <c r="N401">
        <v>500</v>
      </c>
      <c r="O401" s="96">
        <v>45406.465300925927</v>
      </c>
      <c r="P401">
        <v>13.289</v>
      </c>
      <c r="Q401">
        <v>12.311</v>
      </c>
      <c r="R401">
        <v>2.351</v>
      </c>
      <c r="S401">
        <v>4.05</v>
      </c>
      <c r="T401">
        <v>9722</v>
      </c>
      <c r="U401">
        <v>0</v>
      </c>
      <c r="V401">
        <v>0.16</v>
      </c>
      <c r="W401">
        <v>556</v>
      </c>
      <c r="X401">
        <v>0.98</v>
      </c>
      <c r="Y401">
        <v>612.29999999999995</v>
      </c>
      <c r="Z401">
        <v>1.21</v>
      </c>
      <c r="AA401">
        <v>495.9</v>
      </c>
      <c r="AB401">
        <v>906.8</v>
      </c>
      <c r="AC401">
        <v>729</v>
      </c>
      <c r="AD401">
        <v>635.29999999999995</v>
      </c>
      <c r="AE401">
        <v>588.1</v>
      </c>
      <c r="AF401">
        <v>557.4</v>
      </c>
      <c r="AG401">
        <v>536</v>
      </c>
      <c r="AH401">
        <v>508.9</v>
      </c>
      <c r="AI401">
        <v>0</v>
      </c>
      <c r="AJ401">
        <v>0</v>
      </c>
      <c r="AK401">
        <v>0</v>
      </c>
      <c r="AL401">
        <v>0</v>
      </c>
      <c r="AM401">
        <v>0</v>
      </c>
      <c r="AN401">
        <v>0</v>
      </c>
      <c r="AO401">
        <v>0</v>
      </c>
      <c r="AP401">
        <v>697.7</v>
      </c>
      <c r="AQ401">
        <v>571.6</v>
      </c>
      <c r="AR401">
        <v>510.4</v>
      </c>
      <c r="AS401">
        <v>479.7</v>
      </c>
      <c r="AT401">
        <v>460</v>
      </c>
      <c r="AU401">
        <v>445.7</v>
      </c>
      <c r="AV401">
        <v>424.5</v>
      </c>
      <c r="AW401">
        <v>0</v>
      </c>
      <c r="AX401">
        <v>0</v>
      </c>
      <c r="AY401">
        <v>0</v>
      </c>
      <c r="AZ401">
        <v>0</v>
      </c>
      <c r="BA401">
        <v>0</v>
      </c>
      <c r="BB401">
        <v>0</v>
      </c>
      <c r="BC401">
        <v>0</v>
      </c>
      <c r="BD401">
        <v>903.6</v>
      </c>
      <c r="BE401">
        <v>685.6</v>
      </c>
      <c r="BF401">
        <v>573.79999999999995</v>
      </c>
      <c r="BG401">
        <v>512</v>
      </c>
      <c r="BH401">
        <v>477.3</v>
      </c>
      <c r="BI401">
        <v>449.8</v>
      </c>
      <c r="BJ401">
        <v>406.4</v>
      </c>
      <c r="BK401">
        <v>43.6</v>
      </c>
      <c r="BL401">
        <v>41.6</v>
      </c>
      <c r="BM401">
        <v>40.200000000000003</v>
      </c>
      <c r="BN401">
        <v>39.299999999999997</v>
      </c>
      <c r="BO401">
        <v>38.799999999999997</v>
      </c>
      <c r="BP401">
        <v>38.6</v>
      </c>
      <c r="BQ401">
        <v>39.1</v>
      </c>
      <c r="BR401">
        <v>142.80000000000001</v>
      </c>
      <c r="BS401">
        <v>145.9</v>
      </c>
      <c r="BT401">
        <v>148.5</v>
      </c>
      <c r="BU401">
        <v>154.9</v>
      </c>
      <c r="BV401">
        <v>161.4</v>
      </c>
      <c r="BW401">
        <v>173.2</v>
      </c>
      <c r="BX401">
        <v>176.3</v>
      </c>
      <c r="BY401">
        <v>938.9</v>
      </c>
      <c r="BZ401">
        <v>766.9</v>
      </c>
      <c r="CA401">
        <v>685.9</v>
      </c>
      <c r="CB401">
        <v>651.79999999999995</v>
      </c>
      <c r="CC401">
        <v>635</v>
      </c>
      <c r="CD401">
        <v>625.5</v>
      </c>
      <c r="CE401">
        <v>617</v>
      </c>
      <c r="CF401">
        <v>612.5</v>
      </c>
      <c r="CG401">
        <v>513.9</v>
      </c>
      <c r="CH401">
        <v>470.1</v>
      </c>
      <c r="CI401">
        <v>452.3</v>
      </c>
      <c r="CJ401">
        <v>444.3</v>
      </c>
      <c r="CK401">
        <v>439.5</v>
      </c>
      <c r="CL401">
        <v>434.3</v>
      </c>
      <c r="CM401">
        <v>579.6</v>
      </c>
      <c r="CN401">
        <v>493.4</v>
      </c>
      <c r="CO401">
        <v>455.6</v>
      </c>
      <c r="CP401">
        <v>439.1</v>
      </c>
      <c r="CQ401">
        <v>431.2</v>
      </c>
      <c r="CR401">
        <v>426.4</v>
      </c>
      <c r="CS401">
        <v>420.6</v>
      </c>
      <c r="CT401">
        <v>557.79999999999995</v>
      </c>
      <c r="CU401">
        <v>480.5</v>
      </c>
      <c r="CV401">
        <v>445.9</v>
      </c>
      <c r="CW401">
        <v>427.8</v>
      </c>
      <c r="CX401">
        <v>416.1</v>
      </c>
      <c r="CY401">
        <v>408.3</v>
      </c>
      <c r="CZ401">
        <v>398.8</v>
      </c>
      <c r="DA401">
        <v>568.6</v>
      </c>
      <c r="DB401">
        <v>481</v>
      </c>
      <c r="DC401">
        <v>447.1</v>
      </c>
      <c r="DD401">
        <v>426.1</v>
      </c>
      <c r="DE401">
        <v>410.6</v>
      </c>
      <c r="DF401">
        <v>397.8</v>
      </c>
      <c r="DG401">
        <v>379.7</v>
      </c>
      <c r="DH401">
        <v>559.79999999999995</v>
      </c>
      <c r="DI401">
        <v>467.8</v>
      </c>
      <c r="DJ401">
        <v>430.1</v>
      </c>
      <c r="DK401">
        <v>409.8</v>
      </c>
      <c r="DL401">
        <v>397.5</v>
      </c>
      <c r="DM401">
        <v>386.8</v>
      </c>
      <c r="DN401">
        <v>368.7</v>
      </c>
      <c r="DO401">
        <v>572.5</v>
      </c>
      <c r="DP401">
        <v>473.9</v>
      </c>
      <c r="DQ401">
        <v>432.3</v>
      </c>
      <c r="DR401">
        <v>407.2</v>
      </c>
      <c r="DS401">
        <v>386.4</v>
      </c>
      <c r="DT401">
        <v>371.9</v>
      </c>
      <c r="DU401">
        <v>349.2</v>
      </c>
      <c r="DV401">
        <v>638.29999999999995</v>
      </c>
      <c r="DW401">
        <v>511.7</v>
      </c>
      <c r="DX401">
        <v>451.5</v>
      </c>
      <c r="DY401">
        <v>420.8</v>
      </c>
      <c r="DZ401">
        <v>396.5</v>
      </c>
      <c r="EA401">
        <v>373.8</v>
      </c>
      <c r="EB401">
        <v>327.7</v>
      </c>
      <c r="EC401">
        <v>757.5</v>
      </c>
      <c r="ED401">
        <v>598.5</v>
      </c>
      <c r="EE401">
        <v>506.4</v>
      </c>
      <c r="EF401">
        <v>454.6</v>
      </c>
      <c r="EG401">
        <v>428</v>
      </c>
      <c r="EH401">
        <v>405.1</v>
      </c>
      <c r="EI401">
        <v>362.3</v>
      </c>
      <c r="EJ401">
        <v>874.7</v>
      </c>
      <c r="EK401">
        <v>691.1</v>
      </c>
      <c r="EL401">
        <v>584.70000000000005</v>
      </c>
      <c r="EM401">
        <v>524.4</v>
      </c>
      <c r="EN401">
        <v>479.9</v>
      </c>
      <c r="EO401">
        <v>446.5</v>
      </c>
      <c r="EP401">
        <v>400.8</v>
      </c>
      <c r="EQ401">
        <v>0.94530000000000003</v>
      </c>
      <c r="ER401">
        <v>1.2178</v>
      </c>
      <c r="ES401">
        <v>0.99199999999999999</v>
      </c>
      <c r="ET401">
        <v>0.51570000000000005</v>
      </c>
      <c r="EU401">
        <v>0.71099999999999997</v>
      </c>
      <c r="EV401">
        <v>0.83130000000000004</v>
      </c>
      <c r="EW401">
        <v>0</v>
      </c>
      <c r="EX401">
        <v>0</v>
      </c>
      <c r="EY401">
        <v>2024</v>
      </c>
      <c r="EZ401">
        <v>0.79630000000000001</v>
      </c>
      <c r="FA401">
        <v>753.5</v>
      </c>
      <c r="FB401" t="s">
        <v>6716</v>
      </c>
      <c r="FC401">
        <v>5.8120000000000003</v>
      </c>
      <c r="FD401">
        <v>1838</v>
      </c>
      <c r="FE401">
        <v>13.4</v>
      </c>
      <c r="FF401">
        <v>14.7</v>
      </c>
      <c r="FG401">
        <v>13.2</v>
      </c>
      <c r="FH401">
        <v>33</v>
      </c>
      <c r="FI401">
        <v>0</v>
      </c>
      <c r="FJ401">
        <v>904</v>
      </c>
      <c r="FK401">
        <v>689.1</v>
      </c>
      <c r="FL401">
        <v>604.79999999999995</v>
      </c>
      <c r="FM401">
        <v>1163.5</v>
      </c>
      <c r="FN401">
        <v>843.9</v>
      </c>
      <c r="FO401">
        <v>721.8</v>
      </c>
      <c r="FP401">
        <v>753.6</v>
      </c>
      <c r="FQ401">
        <v>698.7</v>
      </c>
      <c r="FR401">
        <v>0.79620000000000002</v>
      </c>
      <c r="FS401">
        <v>0.85870000000000002</v>
      </c>
      <c r="FT401">
        <v>695.3</v>
      </c>
      <c r="FU401">
        <v>561.29999999999995</v>
      </c>
      <c r="FV401">
        <v>522.6</v>
      </c>
      <c r="FW401">
        <v>42.7</v>
      </c>
      <c r="FX401">
        <v>176.6</v>
      </c>
      <c r="FY401">
        <v>892.8</v>
      </c>
      <c r="FZ401">
        <v>603</v>
      </c>
      <c r="GA401">
        <v>576.6</v>
      </c>
      <c r="GB401">
        <v>536.20000000000005</v>
      </c>
      <c r="GC401">
        <v>498.4</v>
      </c>
      <c r="GD401">
        <v>436.8</v>
      </c>
      <c r="GE401">
        <v>381.4</v>
      </c>
      <c r="GF401">
        <v>380.8</v>
      </c>
      <c r="GG401">
        <v>443.3</v>
      </c>
      <c r="GH401">
        <v>497.9</v>
      </c>
    </row>
    <row r="402" spans="1:190" x14ac:dyDescent="0.25">
      <c r="A402" t="s">
        <v>5540</v>
      </c>
      <c r="B402" t="s">
        <v>6802</v>
      </c>
      <c r="C402" t="s">
        <v>6803</v>
      </c>
      <c r="D402" t="s">
        <v>6804</v>
      </c>
      <c r="E402" t="s">
        <v>11</v>
      </c>
      <c r="F402" t="s">
        <v>963</v>
      </c>
      <c r="G402" t="s">
        <v>3175</v>
      </c>
      <c r="H402">
        <v>2010</v>
      </c>
      <c r="I402" t="s">
        <v>5540</v>
      </c>
      <c r="J402" t="s">
        <v>5540</v>
      </c>
      <c r="K402" t="s">
        <v>924</v>
      </c>
      <c r="L402" t="s">
        <v>1698</v>
      </c>
      <c r="M402" t="s">
        <v>1781</v>
      </c>
      <c r="N402">
        <v>888</v>
      </c>
      <c r="O402" s="96">
        <v>45390.768865740742</v>
      </c>
      <c r="P402">
        <v>13.289</v>
      </c>
      <c r="Q402">
        <v>12.246</v>
      </c>
      <c r="R402">
        <v>2.323</v>
      </c>
      <c r="S402">
        <v>4.05</v>
      </c>
      <c r="T402">
        <v>8992</v>
      </c>
      <c r="U402">
        <v>0</v>
      </c>
      <c r="V402">
        <v>0.08</v>
      </c>
      <c r="W402">
        <v>551.1</v>
      </c>
      <c r="X402">
        <v>0.98119999999999996</v>
      </c>
      <c r="Y402">
        <v>611.5</v>
      </c>
      <c r="Z402">
        <v>1.2189000000000001</v>
      </c>
      <c r="AA402">
        <v>492.2</v>
      </c>
      <c r="AB402">
        <v>898.7</v>
      </c>
      <c r="AC402">
        <v>721.9</v>
      </c>
      <c r="AD402">
        <v>630.20000000000005</v>
      </c>
      <c r="AE402">
        <v>585.20000000000005</v>
      </c>
      <c r="AF402">
        <v>562.4</v>
      </c>
      <c r="AG402">
        <v>544.9</v>
      </c>
      <c r="AH402">
        <v>516.1</v>
      </c>
      <c r="AI402">
        <v>0</v>
      </c>
      <c r="AJ402">
        <v>0</v>
      </c>
      <c r="AK402">
        <v>0</v>
      </c>
      <c r="AL402">
        <v>0</v>
      </c>
      <c r="AM402">
        <v>0</v>
      </c>
      <c r="AN402">
        <v>0</v>
      </c>
      <c r="AO402">
        <v>0</v>
      </c>
      <c r="AP402">
        <v>687.5</v>
      </c>
      <c r="AQ402">
        <v>564.79999999999995</v>
      </c>
      <c r="AR402">
        <v>505.6</v>
      </c>
      <c r="AS402">
        <v>476.1</v>
      </c>
      <c r="AT402">
        <v>458.8</v>
      </c>
      <c r="AU402">
        <v>445</v>
      </c>
      <c r="AV402">
        <v>423</v>
      </c>
      <c r="AW402">
        <v>0</v>
      </c>
      <c r="AX402">
        <v>0</v>
      </c>
      <c r="AY402">
        <v>0</v>
      </c>
      <c r="AZ402">
        <v>0</v>
      </c>
      <c r="BA402">
        <v>0</v>
      </c>
      <c r="BB402">
        <v>0</v>
      </c>
      <c r="BC402">
        <v>0</v>
      </c>
      <c r="BD402">
        <v>896.4</v>
      </c>
      <c r="BE402">
        <v>678.6</v>
      </c>
      <c r="BF402">
        <v>568.6</v>
      </c>
      <c r="BG402">
        <v>508.5</v>
      </c>
      <c r="BH402">
        <v>476.8</v>
      </c>
      <c r="BI402">
        <v>449.7</v>
      </c>
      <c r="BJ402">
        <v>403.5</v>
      </c>
      <c r="BK402">
        <v>43.6</v>
      </c>
      <c r="BL402">
        <v>41.6</v>
      </c>
      <c r="BM402">
        <v>40</v>
      </c>
      <c r="BN402">
        <v>39.1</v>
      </c>
      <c r="BO402">
        <v>38.6</v>
      </c>
      <c r="BP402">
        <v>38.4</v>
      </c>
      <c r="BQ402">
        <v>38.799999999999997</v>
      </c>
      <c r="BR402">
        <v>142.80000000000001</v>
      </c>
      <c r="BS402">
        <v>145.80000000000001</v>
      </c>
      <c r="BT402">
        <v>148.9</v>
      </c>
      <c r="BU402">
        <v>150.30000000000001</v>
      </c>
      <c r="BV402">
        <v>150.69999999999999</v>
      </c>
      <c r="BW402">
        <v>170.8</v>
      </c>
      <c r="BX402">
        <v>175.7</v>
      </c>
      <c r="BY402">
        <v>920.9</v>
      </c>
      <c r="BZ402">
        <v>752.1</v>
      </c>
      <c r="CA402">
        <v>674.2</v>
      </c>
      <c r="CB402">
        <v>643.4</v>
      </c>
      <c r="CC402">
        <v>628.29999999999995</v>
      </c>
      <c r="CD402">
        <v>619.4</v>
      </c>
      <c r="CE402">
        <v>611.6</v>
      </c>
      <c r="CF402">
        <v>600</v>
      </c>
      <c r="CG402">
        <v>504.9</v>
      </c>
      <c r="CH402">
        <v>464.4</v>
      </c>
      <c r="CI402">
        <v>448.7</v>
      </c>
      <c r="CJ402">
        <v>441.5</v>
      </c>
      <c r="CK402">
        <v>436.9</v>
      </c>
      <c r="CL402">
        <v>431.9</v>
      </c>
      <c r="CM402">
        <v>567.70000000000005</v>
      </c>
      <c r="CN402">
        <v>485.9</v>
      </c>
      <c r="CO402">
        <v>450.9</v>
      </c>
      <c r="CP402">
        <v>435.8</v>
      </c>
      <c r="CQ402">
        <v>428.8</v>
      </c>
      <c r="CR402">
        <v>424</v>
      </c>
      <c r="CS402">
        <v>418.2</v>
      </c>
      <c r="CT402">
        <v>546.70000000000005</v>
      </c>
      <c r="CU402">
        <v>474</v>
      </c>
      <c r="CV402">
        <v>441.9</v>
      </c>
      <c r="CW402">
        <v>424.3</v>
      </c>
      <c r="CX402">
        <v>412.9</v>
      </c>
      <c r="CY402">
        <v>405.6</v>
      </c>
      <c r="CZ402">
        <v>396</v>
      </c>
      <c r="DA402">
        <v>535.79999999999995</v>
      </c>
      <c r="DB402">
        <v>460.8</v>
      </c>
      <c r="DC402">
        <v>430.9</v>
      </c>
      <c r="DD402">
        <v>416.1</v>
      </c>
      <c r="DE402">
        <v>406.5</v>
      </c>
      <c r="DF402">
        <v>393.7</v>
      </c>
      <c r="DG402">
        <v>376.2</v>
      </c>
      <c r="DH402">
        <v>547.9</v>
      </c>
      <c r="DI402">
        <v>464.6</v>
      </c>
      <c r="DJ402">
        <v>428.7</v>
      </c>
      <c r="DK402">
        <v>405.8</v>
      </c>
      <c r="DL402">
        <v>386.9</v>
      </c>
      <c r="DM402">
        <v>371.2</v>
      </c>
      <c r="DN402">
        <v>347.9</v>
      </c>
      <c r="DO402">
        <v>574.70000000000005</v>
      </c>
      <c r="DP402">
        <v>474.8</v>
      </c>
      <c r="DQ402">
        <v>432.3</v>
      </c>
      <c r="DR402">
        <v>406.4</v>
      </c>
      <c r="DS402">
        <v>384.5</v>
      </c>
      <c r="DT402">
        <v>366.1</v>
      </c>
      <c r="DU402">
        <v>331.1</v>
      </c>
      <c r="DV402">
        <v>639.29999999999995</v>
      </c>
      <c r="DW402">
        <v>514.9</v>
      </c>
      <c r="DX402">
        <v>453.5</v>
      </c>
      <c r="DY402">
        <v>422.1</v>
      </c>
      <c r="DZ402">
        <v>397</v>
      </c>
      <c r="EA402">
        <v>373.7</v>
      </c>
      <c r="EB402">
        <v>325.7</v>
      </c>
      <c r="EC402">
        <v>759</v>
      </c>
      <c r="ED402">
        <v>599</v>
      </c>
      <c r="EE402">
        <v>507.7</v>
      </c>
      <c r="EF402">
        <v>456.5</v>
      </c>
      <c r="EG402">
        <v>430.1</v>
      </c>
      <c r="EH402">
        <v>411.4</v>
      </c>
      <c r="EI402">
        <v>376.6</v>
      </c>
      <c r="EJ402">
        <v>876.4</v>
      </c>
      <c r="EK402">
        <v>691.7</v>
      </c>
      <c r="EL402">
        <v>586.20000000000005</v>
      </c>
      <c r="EM402">
        <v>527</v>
      </c>
      <c r="EN402">
        <v>496.4</v>
      </c>
      <c r="EO402">
        <v>470.4</v>
      </c>
      <c r="EP402">
        <v>420.5</v>
      </c>
      <c r="EQ402">
        <v>0.95830000000000004</v>
      </c>
      <c r="ER402">
        <v>1.2270000000000001</v>
      </c>
      <c r="ES402">
        <v>0.93520000000000003</v>
      </c>
      <c r="ET402">
        <v>0.496</v>
      </c>
      <c r="EU402">
        <v>0.67810000000000004</v>
      </c>
      <c r="EV402">
        <v>0.79039999999999999</v>
      </c>
      <c r="EW402">
        <v>0</v>
      </c>
      <c r="EX402">
        <v>0</v>
      </c>
      <c r="EY402">
        <v>2024</v>
      </c>
      <c r="EZ402">
        <v>0.75870000000000004</v>
      </c>
      <c r="FA402">
        <v>790.8</v>
      </c>
      <c r="FB402" t="s">
        <v>6926</v>
      </c>
      <c r="FC402">
        <v>5.4989999999999997</v>
      </c>
      <c r="FD402">
        <v>2731</v>
      </c>
      <c r="FE402">
        <v>15.8</v>
      </c>
      <c r="FF402">
        <v>16.8</v>
      </c>
      <c r="FG402">
        <v>14.1</v>
      </c>
      <c r="FH402">
        <v>30.2</v>
      </c>
      <c r="FI402">
        <v>0</v>
      </c>
      <c r="FJ402">
        <v>944.9</v>
      </c>
      <c r="FK402">
        <v>723.1</v>
      </c>
      <c r="FL402">
        <v>641.6</v>
      </c>
      <c r="FM402">
        <v>1209.7</v>
      </c>
      <c r="FN402">
        <v>884.8</v>
      </c>
      <c r="FO402">
        <v>759.1</v>
      </c>
      <c r="FP402">
        <v>791.3</v>
      </c>
      <c r="FQ402">
        <v>733.4</v>
      </c>
      <c r="FR402">
        <v>0.75819999999999999</v>
      </c>
      <c r="FS402">
        <v>0.81810000000000005</v>
      </c>
      <c r="FT402">
        <v>718.7</v>
      </c>
      <c r="FU402">
        <v>606.29999999999995</v>
      </c>
      <c r="FV402">
        <v>575.6</v>
      </c>
      <c r="FW402">
        <v>40.9</v>
      </c>
      <c r="FX402">
        <v>179.2</v>
      </c>
      <c r="FY402">
        <v>900.9</v>
      </c>
      <c r="FZ402">
        <v>622.6</v>
      </c>
      <c r="GA402">
        <v>602.1</v>
      </c>
      <c r="GB402">
        <v>570.70000000000005</v>
      </c>
      <c r="GC402">
        <v>544.70000000000005</v>
      </c>
      <c r="GD402">
        <v>511.6</v>
      </c>
      <c r="GE402">
        <v>486</v>
      </c>
      <c r="GF402">
        <v>487.7</v>
      </c>
      <c r="GG402">
        <v>509.4</v>
      </c>
      <c r="GH402">
        <v>536.4</v>
      </c>
    </row>
    <row r="403" spans="1:190" x14ac:dyDescent="0.25">
      <c r="A403" t="s">
        <v>5540</v>
      </c>
      <c r="B403" t="s">
        <v>6899</v>
      </c>
      <c r="C403" t="s">
        <v>6900</v>
      </c>
      <c r="D403" t="s">
        <v>6901</v>
      </c>
      <c r="E403" t="s">
        <v>6902</v>
      </c>
      <c r="F403" t="s">
        <v>620</v>
      </c>
      <c r="G403" t="s">
        <v>591</v>
      </c>
      <c r="H403">
        <v>2012</v>
      </c>
      <c r="I403" t="s">
        <v>5540</v>
      </c>
      <c r="J403" t="s">
        <v>5540</v>
      </c>
      <c r="K403" t="s">
        <v>924</v>
      </c>
      <c r="L403" t="s">
        <v>1698</v>
      </c>
      <c r="M403" t="s">
        <v>1781</v>
      </c>
      <c r="N403">
        <v>598</v>
      </c>
      <c r="O403" s="96">
        <v>45401.467083333337</v>
      </c>
      <c r="P403">
        <v>9.9909999999999997</v>
      </c>
      <c r="Q403">
        <v>9.3390000000000004</v>
      </c>
      <c r="R403">
        <v>1.9370000000000001</v>
      </c>
      <c r="S403">
        <v>3.22</v>
      </c>
      <c r="T403">
        <v>4554</v>
      </c>
      <c r="U403">
        <v>123.8</v>
      </c>
      <c r="V403">
        <v>0.14000000000000001</v>
      </c>
      <c r="W403">
        <v>620</v>
      </c>
      <c r="X403">
        <v>0.878</v>
      </c>
      <c r="Y403">
        <v>683.3</v>
      </c>
      <c r="Z403">
        <v>1.0815999999999999</v>
      </c>
      <c r="AA403">
        <v>554.70000000000005</v>
      </c>
      <c r="AB403">
        <v>993.5</v>
      </c>
      <c r="AC403">
        <v>804.6</v>
      </c>
      <c r="AD403">
        <v>703.3</v>
      </c>
      <c r="AE403">
        <v>655.20000000000005</v>
      </c>
      <c r="AF403">
        <v>632.1</v>
      </c>
      <c r="AG403">
        <v>606.1</v>
      </c>
      <c r="AH403">
        <v>578.70000000000005</v>
      </c>
      <c r="AI403">
        <v>0</v>
      </c>
      <c r="AJ403">
        <v>0</v>
      </c>
      <c r="AK403">
        <v>0</v>
      </c>
      <c r="AL403">
        <v>0</v>
      </c>
      <c r="AM403">
        <v>0</v>
      </c>
      <c r="AN403">
        <v>0</v>
      </c>
      <c r="AO403">
        <v>0</v>
      </c>
      <c r="AP403">
        <v>768</v>
      </c>
      <c r="AQ403">
        <v>635.20000000000005</v>
      </c>
      <c r="AR403">
        <v>569.70000000000005</v>
      </c>
      <c r="AS403">
        <v>537.1</v>
      </c>
      <c r="AT403">
        <v>518.20000000000005</v>
      </c>
      <c r="AU403">
        <v>501.6</v>
      </c>
      <c r="AV403">
        <v>479.2</v>
      </c>
      <c r="AW403">
        <v>0</v>
      </c>
      <c r="AX403">
        <v>0</v>
      </c>
      <c r="AY403">
        <v>0</v>
      </c>
      <c r="AZ403">
        <v>0</v>
      </c>
      <c r="BA403">
        <v>0</v>
      </c>
      <c r="BB403">
        <v>0</v>
      </c>
      <c r="BC403">
        <v>0</v>
      </c>
      <c r="BD403">
        <v>988.8</v>
      </c>
      <c r="BE403">
        <v>757.3</v>
      </c>
      <c r="BF403">
        <v>637.4</v>
      </c>
      <c r="BG403">
        <v>572.6</v>
      </c>
      <c r="BH403">
        <v>538</v>
      </c>
      <c r="BI403">
        <v>506.3</v>
      </c>
      <c r="BJ403">
        <v>458.3</v>
      </c>
      <c r="BK403">
        <v>43.4</v>
      </c>
      <c r="BL403">
        <v>41.2</v>
      </c>
      <c r="BM403">
        <v>39.4</v>
      </c>
      <c r="BN403">
        <v>38.299999999999997</v>
      </c>
      <c r="BO403">
        <v>38.200000000000003</v>
      </c>
      <c r="BP403">
        <v>38</v>
      </c>
      <c r="BQ403">
        <v>38.4</v>
      </c>
      <c r="BR403">
        <v>144.1</v>
      </c>
      <c r="BS403">
        <v>147.9</v>
      </c>
      <c r="BT403">
        <v>149.19999999999999</v>
      </c>
      <c r="BU403">
        <v>149.9</v>
      </c>
      <c r="BV403">
        <v>151.1</v>
      </c>
      <c r="BW403">
        <v>174.1</v>
      </c>
      <c r="BX403">
        <v>175.9</v>
      </c>
      <c r="BY403">
        <v>1040.0999999999999</v>
      </c>
      <c r="BZ403">
        <v>855.9</v>
      </c>
      <c r="CA403">
        <v>760.5</v>
      </c>
      <c r="CB403">
        <v>718.4</v>
      </c>
      <c r="CC403">
        <v>701.5</v>
      </c>
      <c r="CD403">
        <v>692</v>
      </c>
      <c r="CE403">
        <v>686.6</v>
      </c>
      <c r="CF403">
        <v>682.3</v>
      </c>
      <c r="CG403">
        <v>578.4</v>
      </c>
      <c r="CH403">
        <v>529.79999999999995</v>
      </c>
      <c r="CI403">
        <v>508.1</v>
      </c>
      <c r="CJ403">
        <v>498.9</v>
      </c>
      <c r="CK403">
        <v>493.8</v>
      </c>
      <c r="CL403">
        <v>488.8</v>
      </c>
      <c r="CM403">
        <v>648.1</v>
      </c>
      <c r="CN403">
        <v>557.4</v>
      </c>
      <c r="CO403">
        <v>516.6</v>
      </c>
      <c r="CP403">
        <v>496.1</v>
      </c>
      <c r="CQ403">
        <v>485.4</v>
      </c>
      <c r="CR403">
        <v>479.8</v>
      </c>
      <c r="CS403">
        <v>473.2</v>
      </c>
      <c r="CT403">
        <v>627.70000000000005</v>
      </c>
      <c r="CU403">
        <v>544.4</v>
      </c>
      <c r="CV403">
        <v>507.3</v>
      </c>
      <c r="CW403">
        <v>485.8</v>
      </c>
      <c r="CX403">
        <v>470.3</v>
      </c>
      <c r="CY403">
        <v>459.6</v>
      </c>
      <c r="CZ403">
        <v>448.2</v>
      </c>
      <c r="DA403">
        <v>624.5</v>
      </c>
      <c r="DB403">
        <v>532.20000000000005</v>
      </c>
      <c r="DC403">
        <v>496.4</v>
      </c>
      <c r="DD403">
        <v>481.9</v>
      </c>
      <c r="DE403">
        <v>466.9</v>
      </c>
      <c r="DF403">
        <v>450.8</v>
      </c>
      <c r="DG403">
        <v>428.2</v>
      </c>
      <c r="DH403">
        <v>615</v>
      </c>
      <c r="DI403">
        <v>521.4</v>
      </c>
      <c r="DJ403">
        <v>483.1</v>
      </c>
      <c r="DK403">
        <v>457.3</v>
      </c>
      <c r="DL403">
        <v>439.2</v>
      </c>
      <c r="DM403">
        <v>427</v>
      </c>
      <c r="DN403">
        <v>406.6</v>
      </c>
      <c r="DO403">
        <v>630.9</v>
      </c>
      <c r="DP403">
        <v>530.20000000000005</v>
      </c>
      <c r="DQ403">
        <v>487.3</v>
      </c>
      <c r="DR403">
        <v>458.2</v>
      </c>
      <c r="DS403">
        <v>433</v>
      </c>
      <c r="DT403">
        <v>411.1</v>
      </c>
      <c r="DU403">
        <v>382.8</v>
      </c>
      <c r="DV403">
        <v>697</v>
      </c>
      <c r="DW403">
        <v>568.6</v>
      </c>
      <c r="DX403">
        <v>508.2</v>
      </c>
      <c r="DY403">
        <v>475.6</v>
      </c>
      <c r="DZ403">
        <v>447.7</v>
      </c>
      <c r="EA403">
        <v>422.1</v>
      </c>
      <c r="EB403">
        <v>368.9</v>
      </c>
      <c r="EC403">
        <v>820</v>
      </c>
      <c r="ED403">
        <v>652.4</v>
      </c>
      <c r="EE403">
        <v>559.6</v>
      </c>
      <c r="EF403">
        <v>512.70000000000005</v>
      </c>
      <c r="EG403">
        <v>487.7</v>
      </c>
      <c r="EH403">
        <v>467.5</v>
      </c>
      <c r="EI403">
        <v>429.1</v>
      </c>
      <c r="EJ403">
        <v>946.8</v>
      </c>
      <c r="EK403">
        <v>753.3</v>
      </c>
      <c r="EL403">
        <v>646.1</v>
      </c>
      <c r="EM403">
        <v>592.1</v>
      </c>
      <c r="EN403">
        <v>562.79999999999995</v>
      </c>
      <c r="EO403">
        <v>520.20000000000005</v>
      </c>
      <c r="EP403">
        <v>470.9</v>
      </c>
      <c r="EQ403">
        <v>0.85519999999999996</v>
      </c>
      <c r="ER403">
        <v>1.0881000000000001</v>
      </c>
      <c r="ES403">
        <v>1.2223999999999999</v>
      </c>
      <c r="ET403">
        <v>0.68610000000000004</v>
      </c>
      <c r="EU403">
        <v>0.90510000000000002</v>
      </c>
      <c r="EV403">
        <v>1.0226999999999999</v>
      </c>
      <c r="EW403">
        <v>0</v>
      </c>
      <c r="EX403">
        <v>0</v>
      </c>
      <c r="EY403">
        <v>2024</v>
      </c>
      <c r="EZ403">
        <v>1.0132000000000001</v>
      </c>
      <c r="FA403">
        <v>592.20000000000005</v>
      </c>
      <c r="FB403" t="s">
        <v>6416</v>
      </c>
      <c r="FC403">
        <v>9.1539999999999999</v>
      </c>
      <c r="FD403">
        <v>5454</v>
      </c>
      <c r="FE403">
        <v>24.6</v>
      </c>
      <c r="FF403">
        <v>40.5</v>
      </c>
      <c r="FG403">
        <v>32.799999999999997</v>
      </c>
      <c r="FH403">
        <v>92.5</v>
      </c>
      <c r="FI403">
        <v>73.5</v>
      </c>
      <c r="FJ403">
        <v>681.1</v>
      </c>
      <c r="FK403">
        <v>542.5</v>
      </c>
      <c r="FL403">
        <v>490.8</v>
      </c>
      <c r="FM403">
        <v>874.5</v>
      </c>
      <c r="FN403">
        <v>662.9</v>
      </c>
      <c r="FO403">
        <v>586.70000000000005</v>
      </c>
      <c r="FP403">
        <v>588.29999999999995</v>
      </c>
      <c r="FQ403">
        <v>551.79999999999995</v>
      </c>
      <c r="FR403">
        <v>1.0199</v>
      </c>
      <c r="FS403">
        <v>1.0872999999999999</v>
      </c>
      <c r="FT403">
        <v>553.9</v>
      </c>
      <c r="FU403">
        <v>457.5</v>
      </c>
      <c r="FV403">
        <v>433.4</v>
      </c>
      <c r="FW403">
        <v>40.299999999999997</v>
      </c>
      <c r="FX403">
        <v>174.3</v>
      </c>
      <c r="FY403">
        <v>710.8</v>
      </c>
      <c r="FZ403">
        <v>493.5</v>
      </c>
      <c r="GA403">
        <v>476.2</v>
      </c>
      <c r="GB403">
        <v>447.6</v>
      </c>
      <c r="GC403">
        <v>419.6</v>
      </c>
      <c r="GD403">
        <v>373.5</v>
      </c>
      <c r="GE403">
        <v>339.5</v>
      </c>
      <c r="GF403">
        <v>312</v>
      </c>
      <c r="GG403">
        <v>348.1</v>
      </c>
      <c r="GH403">
        <v>397</v>
      </c>
    </row>
    <row r="404" spans="1:190" x14ac:dyDescent="0.25">
      <c r="A404" t="s">
        <v>5540</v>
      </c>
      <c r="B404" t="s">
        <v>7127</v>
      </c>
      <c r="C404" t="s">
        <v>7128</v>
      </c>
      <c r="D404" t="s">
        <v>7129</v>
      </c>
      <c r="E404" t="s">
        <v>7130</v>
      </c>
      <c r="F404" t="s">
        <v>620</v>
      </c>
      <c r="G404" t="s">
        <v>591</v>
      </c>
      <c r="H404">
        <v>2011</v>
      </c>
      <c r="I404" t="s">
        <v>5540</v>
      </c>
      <c r="J404" t="s">
        <v>5540</v>
      </c>
      <c r="K404" t="s">
        <v>924</v>
      </c>
      <c r="L404" t="s">
        <v>1698</v>
      </c>
      <c r="M404" t="s">
        <v>1781</v>
      </c>
      <c r="N404">
        <v>610</v>
      </c>
      <c r="O404" s="96">
        <v>45382.878576388888</v>
      </c>
      <c r="P404">
        <v>11.58</v>
      </c>
      <c r="Q404">
        <v>10.766999999999999</v>
      </c>
      <c r="R404">
        <v>2.1179999999999999</v>
      </c>
      <c r="S404">
        <v>3.67</v>
      </c>
      <c r="T404">
        <v>7140</v>
      </c>
      <c r="U404">
        <v>0</v>
      </c>
      <c r="V404">
        <v>0.17</v>
      </c>
      <c r="W404">
        <v>585.20000000000005</v>
      </c>
      <c r="X404">
        <v>0.93069999999999997</v>
      </c>
      <c r="Y404">
        <v>644.70000000000005</v>
      </c>
      <c r="Z404">
        <v>1.1472</v>
      </c>
      <c r="AA404">
        <v>523</v>
      </c>
      <c r="AB404">
        <v>945.1</v>
      </c>
      <c r="AC404">
        <v>763</v>
      </c>
      <c r="AD404">
        <v>664.5</v>
      </c>
      <c r="AE404">
        <v>616.29999999999995</v>
      </c>
      <c r="AF404">
        <v>594.1</v>
      </c>
      <c r="AG404">
        <v>572.9</v>
      </c>
      <c r="AH404">
        <v>544.6</v>
      </c>
      <c r="AI404">
        <v>0</v>
      </c>
      <c r="AJ404">
        <v>0</v>
      </c>
      <c r="AK404">
        <v>0</v>
      </c>
      <c r="AL404">
        <v>0</v>
      </c>
      <c r="AM404">
        <v>0</v>
      </c>
      <c r="AN404">
        <v>0</v>
      </c>
      <c r="AO404">
        <v>0</v>
      </c>
      <c r="AP404">
        <v>728.3</v>
      </c>
      <c r="AQ404">
        <v>599.6</v>
      </c>
      <c r="AR404">
        <v>537</v>
      </c>
      <c r="AS404">
        <v>505.6</v>
      </c>
      <c r="AT404">
        <v>488</v>
      </c>
      <c r="AU404">
        <v>473.5</v>
      </c>
      <c r="AV404">
        <v>452</v>
      </c>
      <c r="AW404">
        <v>0</v>
      </c>
      <c r="AX404">
        <v>0</v>
      </c>
      <c r="AY404">
        <v>0</v>
      </c>
      <c r="AZ404">
        <v>0</v>
      </c>
      <c r="BA404">
        <v>0</v>
      </c>
      <c r="BB404">
        <v>0</v>
      </c>
      <c r="BC404">
        <v>0</v>
      </c>
      <c r="BD404">
        <v>941.3</v>
      </c>
      <c r="BE404">
        <v>717.7</v>
      </c>
      <c r="BF404">
        <v>601.79999999999995</v>
      </c>
      <c r="BG404">
        <v>538.9</v>
      </c>
      <c r="BH404">
        <v>506.2</v>
      </c>
      <c r="BI404">
        <v>478.1</v>
      </c>
      <c r="BJ404">
        <v>433.7</v>
      </c>
      <c r="BK404">
        <v>43.5</v>
      </c>
      <c r="BL404">
        <v>41.3</v>
      </c>
      <c r="BM404">
        <v>39.799999999999997</v>
      </c>
      <c r="BN404">
        <v>38.799999999999997</v>
      </c>
      <c r="BO404">
        <v>38.1</v>
      </c>
      <c r="BP404">
        <v>38.1</v>
      </c>
      <c r="BQ404">
        <v>38.1</v>
      </c>
      <c r="BR404">
        <v>143.4</v>
      </c>
      <c r="BS404">
        <v>147.4</v>
      </c>
      <c r="BT404">
        <v>148.4</v>
      </c>
      <c r="BU404">
        <v>150.4</v>
      </c>
      <c r="BV404">
        <v>150.6</v>
      </c>
      <c r="BW404">
        <v>173</v>
      </c>
      <c r="BX404">
        <v>175.7</v>
      </c>
      <c r="BY404">
        <v>984</v>
      </c>
      <c r="BZ404">
        <v>806.5</v>
      </c>
      <c r="CA404">
        <v>719.2</v>
      </c>
      <c r="CB404">
        <v>680.6</v>
      </c>
      <c r="CC404">
        <v>663.3</v>
      </c>
      <c r="CD404">
        <v>653.29999999999995</v>
      </c>
      <c r="CE404">
        <v>644.20000000000005</v>
      </c>
      <c r="CF404">
        <v>644.20000000000005</v>
      </c>
      <c r="CG404">
        <v>543.5</v>
      </c>
      <c r="CH404">
        <v>497.8</v>
      </c>
      <c r="CI404">
        <v>478.7</v>
      </c>
      <c r="CJ404">
        <v>470.3</v>
      </c>
      <c r="CK404">
        <v>465.3</v>
      </c>
      <c r="CL404">
        <v>459.8</v>
      </c>
      <c r="CM404">
        <v>611.20000000000005</v>
      </c>
      <c r="CN404">
        <v>523.29999999999995</v>
      </c>
      <c r="CO404">
        <v>484.7</v>
      </c>
      <c r="CP404">
        <v>466.8</v>
      </c>
      <c r="CQ404">
        <v>457.5</v>
      </c>
      <c r="CR404">
        <v>452.4</v>
      </c>
      <c r="CS404">
        <v>445.9</v>
      </c>
      <c r="CT404">
        <v>590.6</v>
      </c>
      <c r="CU404">
        <v>510.8</v>
      </c>
      <c r="CV404">
        <v>475.8</v>
      </c>
      <c r="CW404">
        <v>456.4</v>
      </c>
      <c r="CX404">
        <v>443.3</v>
      </c>
      <c r="CY404">
        <v>434.1</v>
      </c>
      <c r="CZ404">
        <v>423.5</v>
      </c>
      <c r="DA404">
        <v>593.20000000000005</v>
      </c>
      <c r="DB404">
        <v>503</v>
      </c>
      <c r="DC404">
        <v>471.9</v>
      </c>
      <c r="DD404">
        <v>455.5</v>
      </c>
      <c r="DE404">
        <v>439.1</v>
      </c>
      <c r="DF404">
        <v>425</v>
      </c>
      <c r="DG404">
        <v>404.9</v>
      </c>
      <c r="DH404">
        <v>579.5</v>
      </c>
      <c r="DI404">
        <v>489.9</v>
      </c>
      <c r="DJ404">
        <v>454.4</v>
      </c>
      <c r="DK404">
        <v>432.8</v>
      </c>
      <c r="DL404">
        <v>419.7</v>
      </c>
      <c r="DM404">
        <v>408.5</v>
      </c>
      <c r="DN404">
        <v>389.8</v>
      </c>
      <c r="DO404">
        <v>592.4</v>
      </c>
      <c r="DP404">
        <v>496</v>
      </c>
      <c r="DQ404">
        <v>456.7</v>
      </c>
      <c r="DR404">
        <v>430.8</v>
      </c>
      <c r="DS404">
        <v>408.9</v>
      </c>
      <c r="DT404">
        <v>392.5</v>
      </c>
      <c r="DU404">
        <v>368.8</v>
      </c>
      <c r="DV404">
        <v>664.5</v>
      </c>
      <c r="DW404">
        <v>533.20000000000005</v>
      </c>
      <c r="DX404">
        <v>475</v>
      </c>
      <c r="DY404">
        <v>444.7</v>
      </c>
      <c r="DZ404">
        <v>419.4</v>
      </c>
      <c r="EA404">
        <v>396</v>
      </c>
      <c r="EB404">
        <v>347</v>
      </c>
      <c r="EC404">
        <v>784.9</v>
      </c>
      <c r="ED404">
        <v>623.20000000000005</v>
      </c>
      <c r="EE404">
        <v>528.20000000000005</v>
      </c>
      <c r="EF404">
        <v>478.2</v>
      </c>
      <c r="EG404">
        <v>454.9</v>
      </c>
      <c r="EH404">
        <v>436.5</v>
      </c>
      <c r="EI404">
        <v>401.4</v>
      </c>
      <c r="EJ404">
        <v>906.3</v>
      </c>
      <c r="EK404">
        <v>719.6</v>
      </c>
      <c r="EL404">
        <v>609.9</v>
      </c>
      <c r="EM404">
        <v>551.9</v>
      </c>
      <c r="EN404">
        <v>525</v>
      </c>
      <c r="EO404">
        <v>492.5</v>
      </c>
      <c r="EP404">
        <v>445</v>
      </c>
      <c r="EQ404">
        <v>0.90369999999999995</v>
      </c>
      <c r="ER404">
        <v>1.155</v>
      </c>
      <c r="ES404">
        <v>1.2294</v>
      </c>
      <c r="ET404">
        <v>0.69399999999999995</v>
      </c>
      <c r="EU404">
        <v>0.91479999999999995</v>
      </c>
      <c r="EV404">
        <v>1.0246</v>
      </c>
      <c r="EW404">
        <v>0</v>
      </c>
      <c r="EX404">
        <v>0</v>
      </c>
      <c r="EY404">
        <v>2024</v>
      </c>
      <c r="EZ404">
        <v>1.0242</v>
      </c>
      <c r="FA404">
        <v>585.79999999999995</v>
      </c>
      <c r="FB404" t="s">
        <v>6489</v>
      </c>
      <c r="FC404">
        <v>9.5749999999999993</v>
      </c>
      <c r="FD404">
        <v>6033</v>
      </c>
      <c r="FE404">
        <v>26.4</v>
      </c>
      <c r="FF404">
        <v>38</v>
      </c>
      <c r="FG404">
        <v>40.4</v>
      </c>
      <c r="FH404">
        <v>0</v>
      </c>
      <c r="FI404">
        <v>109</v>
      </c>
      <c r="FJ404">
        <v>677.6</v>
      </c>
      <c r="FK404">
        <v>537.29999999999995</v>
      </c>
      <c r="FL404">
        <v>488</v>
      </c>
      <c r="FM404">
        <v>864.6</v>
      </c>
      <c r="FN404">
        <v>655.9</v>
      </c>
      <c r="FO404">
        <v>585.6</v>
      </c>
      <c r="FP404">
        <v>580.20000000000005</v>
      </c>
      <c r="FQ404">
        <v>550.29999999999995</v>
      </c>
      <c r="FR404">
        <v>1.0342</v>
      </c>
      <c r="FS404">
        <v>1.0902000000000001</v>
      </c>
      <c r="FT404">
        <v>536.1</v>
      </c>
      <c r="FU404">
        <v>448.6</v>
      </c>
      <c r="FV404">
        <v>431.9</v>
      </c>
      <c r="FW404">
        <v>37.299999999999997</v>
      </c>
      <c r="FX404">
        <v>139.19999999999999</v>
      </c>
      <c r="FY404">
        <v>663.5</v>
      </c>
      <c r="FZ404">
        <v>479.7</v>
      </c>
      <c r="GA404">
        <v>465.1</v>
      </c>
      <c r="GB404">
        <v>440</v>
      </c>
      <c r="GC404">
        <v>415.5</v>
      </c>
      <c r="GD404">
        <v>390</v>
      </c>
      <c r="GE404">
        <v>359.8</v>
      </c>
      <c r="GF404">
        <v>301.39999999999998</v>
      </c>
      <c r="GG404">
        <v>353.9</v>
      </c>
      <c r="GH404">
        <v>408.6</v>
      </c>
    </row>
    <row r="405" spans="1:190" x14ac:dyDescent="0.25">
      <c r="A405" t="s">
        <v>6709</v>
      </c>
      <c r="B405" t="s">
        <v>6710</v>
      </c>
      <c r="C405" t="s">
        <v>6711</v>
      </c>
      <c r="D405" t="s">
        <v>6712</v>
      </c>
      <c r="E405" t="s">
        <v>6713</v>
      </c>
      <c r="F405" t="s">
        <v>6714</v>
      </c>
      <c r="G405" t="s">
        <v>6715</v>
      </c>
      <c r="H405">
        <v>1979</v>
      </c>
      <c r="I405" t="s">
        <v>5540</v>
      </c>
      <c r="J405" t="s">
        <v>5540</v>
      </c>
      <c r="K405" t="s">
        <v>924</v>
      </c>
      <c r="L405" t="s">
        <v>1698</v>
      </c>
      <c r="M405" t="s">
        <v>1781</v>
      </c>
      <c r="N405">
        <v>325</v>
      </c>
      <c r="O405" s="96">
        <v>45383.288159722222</v>
      </c>
      <c r="P405">
        <v>7.46</v>
      </c>
      <c r="Q405">
        <v>6.266</v>
      </c>
      <c r="R405">
        <v>1.5369999999999999</v>
      </c>
      <c r="S405">
        <v>3.08</v>
      </c>
      <c r="T405">
        <v>1396</v>
      </c>
      <c r="U405">
        <v>0</v>
      </c>
      <c r="V405">
        <v>0.28999999999999998</v>
      </c>
      <c r="W405">
        <v>780.2</v>
      </c>
      <c r="X405">
        <v>0.70709999999999995</v>
      </c>
      <c r="Y405">
        <v>848.5</v>
      </c>
      <c r="Z405">
        <v>0.86670000000000003</v>
      </c>
      <c r="AA405">
        <v>692.3</v>
      </c>
      <c r="AB405">
        <v>1290.4000000000001</v>
      </c>
      <c r="AC405">
        <v>1036.5999999999999</v>
      </c>
      <c r="AD405">
        <v>898.9</v>
      </c>
      <c r="AE405">
        <v>809.1</v>
      </c>
      <c r="AF405">
        <v>752.6</v>
      </c>
      <c r="AG405">
        <v>722.8</v>
      </c>
      <c r="AH405">
        <v>700.1</v>
      </c>
      <c r="AI405">
        <v>0</v>
      </c>
      <c r="AJ405">
        <v>0</v>
      </c>
      <c r="AK405">
        <v>0</v>
      </c>
      <c r="AL405">
        <v>0</v>
      </c>
      <c r="AM405">
        <v>0</v>
      </c>
      <c r="AN405">
        <v>0</v>
      </c>
      <c r="AO405">
        <v>0</v>
      </c>
      <c r="AP405">
        <v>994.1</v>
      </c>
      <c r="AQ405">
        <v>814</v>
      </c>
      <c r="AR405">
        <v>721.8</v>
      </c>
      <c r="AS405">
        <v>667.5</v>
      </c>
      <c r="AT405">
        <v>632.6</v>
      </c>
      <c r="AU405">
        <v>609.79999999999995</v>
      </c>
      <c r="AV405">
        <v>581.4</v>
      </c>
      <c r="AW405">
        <v>0</v>
      </c>
      <c r="AX405">
        <v>0</v>
      </c>
      <c r="AY405">
        <v>0</v>
      </c>
      <c r="AZ405">
        <v>0</v>
      </c>
      <c r="BA405">
        <v>0</v>
      </c>
      <c r="BB405">
        <v>0</v>
      </c>
      <c r="BC405">
        <v>0</v>
      </c>
      <c r="BD405">
        <v>1285</v>
      </c>
      <c r="BE405">
        <v>973.5</v>
      </c>
      <c r="BF405">
        <v>811.2</v>
      </c>
      <c r="BG405">
        <v>712.2</v>
      </c>
      <c r="BH405">
        <v>655.8</v>
      </c>
      <c r="BI405">
        <v>616.1</v>
      </c>
      <c r="BJ405">
        <v>552.1</v>
      </c>
      <c r="BK405">
        <v>43.8</v>
      </c>
      <c r="BL405">
        <v>42.4</v>
      </c>
      <c r="BM405">
        <v>41.4</v>
      </c>
      <c r="BN405">
        <v>40</v>
      </c>
      <c r="BO405">
        <v>38.799999999999997</v>
      </c>
      <c r="BP405">
        <v>38.4</v>
      </c>
      <c r="BQ405">
        <v>39.5</v>
      </c>
      <c r="BR405">
        <v>147.80000000000001</v>
      </c>
      <c r="BS405">
        <v>151.80000000000001</v>
      </c>
      <c r="BT405">
        <v>155.5</v>
      </c>
      <c r="BU405">
        <v>167.3</v>
      </c>
      <c r="BV405">
        <v>177.2</v>
      </c>
      <c r="BW405">
        <v>178.6</v>
      </c>
      <c r="BX405">
        <v>178.6</v>
      </c>
      <c r="BY405">
        <v>1344.6</v>
      </c>
      <c r="BZ405">
        <v>1109.8</v>
      </c>
      <c r="CA405">
        <v>988.3</v>
      </c>
      <c r="CB405">
        <v>912.3</v>
      </c>
      <c r="CC405">
        <v>862.6</v>
      </c>
      <c r="CD405">
        <v>841</v>
      </c>
      <c r="CE405">
        <v>849.7</v>
      </c>
      <c r="CF405">
        <v>880.1</v>
      </c>
      <c r="CG405">
        <v>740.3</v>
      </c>
      <c r="CH405">
        <v>670.9</v>
      </c>
      <c r="CI405">
        <v>635.4</v>
      </c>
      <c r="CJ405">
        <v>613.5</v>
      </c>
      <c r="CK405">
        <v>600.4</v>
      </c>
      <c r="CL405">
        <v>596.29999999999995</v>
      </c>
      <c r="CM405">
        <v>835.3</v>
      </c>
      <c r="CN405">
        <v>709.6</v>
      </c>
      <c r="CO405">
        <v>649.79999999999995</v>
      </c>
      <c r="CP405">
        <v>619</v>
      </c>
      <c r="CQ405">
        <v>598.70000000000005</v>
      </c>
      <c r="CR405">
        <v>584.1</v>
      </c>
      <c r="CS405">
        <v>575</v>
      </c>
      <c r="CT405">
        <v>808.5</v>
      </c>
      <c r="CU405">
        <v>690.2</v>
      </c>
      <c r="CV405">
        <v>634.5</v>
      </c>
      <c r="CW405">
        <v>604.29999999999995</v>
      </c>
      <c r="CX405">
        <v>582.5</v>
      </c>
      <c r="CY405">
        <v>564.6</v>
      </c>
      <c r="CZ405">
        <v>542.1</v>
      </c>
      <c r="DA405">
        <v>793</v>
      </c>
      <c r="DB405">
        <v>663.8</v>
      </c>
      <c r="DC405">
        <v>608.5</v>
      </c>
      <c r="DD405">
        <v>577.79999999999995</v>
      </c>
      <c r="DE405">
        <v>557.1</v>
      </c>
      <c r="DF405">
        <v>545.5</v>
      </c>
      <c r="DG405">
        <v>523.1</v>
      </c>
      <c r="DH405">
        <v>786.5</v>
      </c>
      <c r="DI405">
        <v>660.5</v>
      </c>
      <c r="DJ405">
        <v>605.5</v>
      </c>
      <c r="DK405">
        <v>571.1</v>
      </c>
      <c r="DL405">
        <v>541.9</v>
      </c>
      <c r="DM405">
        <v>515</v>
      </c>
      <c r="DN405">
        <v>466.7</v>
      </c>
      <c r="DO405">
        <v>814</v>
      </c>
      <c r="DP405">
        <v>676.5</v>
      </c>
      <c r="DQ405">
        <v>614.79999999999995</v>
      </c>
      <c r="DR405">
        <v>579.1</v>
      </c>
      <c r="DS405">
        <v>548.4</v>
      </c>
      <c r="DT405">
        <v>518.79999999999995</v>
      </c>
      <c r="DU405">
        <v>449.7</v>
      </c>
      <c r="DV405">
        <v>920.9</v>
      </c>
      <c r="DW405">
        <v>739.2</v>
      </c>
      <c r="DX405">
        <v>644.20000000000005</v>
      </c>
      <c r="DY405">
        <v>600.29999999999995</v>
      </c>
      <c r="DZ405">
        <v>568.79999999999995</v>
      </c>
      <c r="EA405">
        <v>539.9</v>
      </c>
      <c r="EB405">
        <v>474</v>
      </c>
      <c r="EC405">
        <v>1070.5999999999999</v>
      </c>
      <c r="ED405">
        <v>835.7</v>
      </c>
      <c r="EE405">
        <v>705.7</v>
      </c>
      <c r="EF405">
        <v>634.1</v>
      </c>
      <c r="EG405">
        <v>596.20000000000005</v>
      </c>
      <c r="EH405">
        <v>567.20000000000005</v>
      </c>
      <c r="EI405">
        <v>512.4</v>
      </c>
      <c r="EJ405">
        <v>1236.2</v>
      </c>
      <c r="EK405">
        <v>963.4</v>
      </c>
      <c r="EL405">
        <v>809.4</v>
      </c>
      <c r="EM405">
        <v>706</v>
      </c>
      <c r="EN405">
        <v>642.6</v>
      </c>
      <c r="EO405">
        <v>604.5</v>
      </c>
      <c r="EP405">
        <v>550.4</v>
      </c>
      <c r="EQ405">
        <v>0.66369999999999996</v>
      </c>
      <c r="ER405">
        <v>0.87070000000000003</v>
      </c>
      <c r="ES405">
        <v>1.2322</v>
      </c>
      <c r="ET405">
        <v>0.67269999999999996</v>
      </c>
      <c r="EU405">
        <v>0.9052</v>
      </c>
      <c r="EV405">
        <v>1.0267999999999999</v>
      </c>
      <c r="EW405">
        <v>0</v>
      </c>
      <c r="EX405">
        <v>0</v>
      </c>
      <c r="EY405">
        <v>2024</v>
      </c>
      <c r="EZ405">
        <v>1.0149999999999999</v>
      </c>
      <c r="FA405">
        <v>591.1</v>
      </c>
      <c r="FB405" t="s">
        <v>7124</v>
      </c>
      <c r="FC405">
        <v>9.65</v>
      </c>
      <c r="FD405">
        <v>6523</v>
      </c>
      <c r="FE405">
        <v>27.5</v>
      </c>
      <c r="FF405">
        <v>38.4</v>
      </c>
      <c r="FG405">
        <v>31.3</v>
      </c>
      <c r="FH405">
        <v>0</v>
      </c>
      <c r="FI405">
        <v>102.8</v>
      </c>
      <c r="FJ405">
        <v>695.2</v>
      </c>
      <c r="FK405">
        <v>540.79999999999995</v>
      </c>
      <c r="FL405">
        <v>486.9</v>
      </c>
      <c r="FM405">
        <v>891.9</v>
      </c>
      <c r="FN405">
        <v>662.8</v>
      </c>
      <c r="FO405">
        <v>584.29999999999995</v>
      </c>
      <c r="FP405">
        <v>587</v>
      </c>
      <c r="FQ405">
        <v>553.20000000000005</v>
      </c>
      <c r="FR405">
        <v>1.0221</v>
      </c>
      <c r="FS405">
        <v>1.0846</v>
      </c>
      <c r="FT405">
        <v>544.6</v>
      </c>
      <c r="FU405">
        <v>452.2</v>
      </c>
      <c r="FV405">
        <v>434.1</v>
      </c>
      <c r="FW405">
        <v>37.4</v>
      </c>
      <c r="FX405">
        <v>176.2</v>
      </c>
      <c r="FY405">
        <v>659.5</v>
      </c>
      <c r="FZ405">
        <v>475.7</v>
      </c>
      <c r="GA405">
        <v>461.3</v>
      </c>
      <c r="GB405">
        <v>436</v>
      </c>
      <c r="GC405">
        <v>412</v>
      </c>
      <c r="GD405">
        <v>383.3</v>
      </c>
      <c r="GE405">
        <v>353.4</v>
      </c>
      <c r="GF405">
        <v>314.7</v>
      </c>
      <c r="GG405">
        <v>391.6</v>
      </c>
      <c r="GH405">
        <v>429.7</v>
      </c>
    </row>
    <row r="406" spans="1:190" x14ac:dyDescent="0.25">
      <c r="A406" t="s">
        <v>5699</v>
      </c>
      <c r="B406" t="s">
        <v>6600</v>
      </c>
      <c r="C406" t="s">
        <v>700</v>
      </c>
      <c r="D406" t="s">
        <v>701</v>
      </c>
      <c r="E406" t="s">
        <v>702</v>
      </c>
      <c r="F406" t="s">
        <v>1044</v>
      </c>
      <c r="G406" t="s">
        <v>1707</v>
      </c>
      <c r="H406">
        <v>1960</v>
      </c>
      <c r="I406" t="s">
        <v>5700</v>
      </c>
      <c r="J406" t="s">
        <v>5540</v>
      </c>
      <c r="K406" t="s">
        <v>924</v>
      </c>
      <c r="L406" t="s">
        <v>1698</v>
      </c>
      <c r="M406" t="s">
        <v>1781</v>
      </c>
      <c r="N406">
        <v>532</v>
      </c>
      <c r="O406" s="96">
        <v>45382.869004629632</v>
      </c>
      <c r="P406">
        <v>9.2530000000000001</v>
      </c>
      <c r="Q406">
        <v>8.218</v>
      </c>
      <c r="R406">
        <v>1.9339999999999999</v>
      </c>
      <c r="S406">
        <v>2.12</v>
      </c>
      <c r="T406">
        <v>2380</v>
      </c>
      <c r="U406">
        <v>0</v>
      </c>
      <c r="V406">
        <v>0.39</v>
      </c>
      <c r="W406">
        <v>744.6</v>
      </c>
      <c r="X406">
        <v>0.7409</v>
      </c>
      <c r="Y406">
        <v>809.8</v>
      </c>
      <c r="Z406">
        <v>0.9163</v>
      </c>
      <c r="AA406">
        <v>654.79999999999995</v>
      </c>
      <c r="AB406">
        <v>1278.0999999999999</v>
      </c>
      <c r="AC406">
        <v>1003.7</v>
      </c>
      <c r="AD406">
        <v>854.6</v>
      </c>
      <c r="AE406">
        <v>765.5</v>
      </c>
      <c r="AF406">
        <v>718.4</v>
      </c>
      <c r="AG406">
        <v>686.7</v>
      </c>
      <c r="AH406">
        <v>652.79999999999995</v>
      </c>
      <c r="AI406">
        <v>0</v>
      </c>
      <c r="AJ406">
        <v>0</v>
      </c>
      <c r="AK406">
        <v>0</v>
      </c>
      <c r="AL406">
        <v>0</v>
      </c>
      <c r="AM406">
        <v>0</v>
      </c>
      <c r="AN406">
        <v>0</v>
      </c>
      <c r="AO406">
        <v>0</v>
      </c>
      <c r="AP406">
        <v>989.3</v>
      </c>
      <c r="AQ406">
        <v>788.3</v>
      </c>
      <c r="AR406">
        <v>682.1</v>
      </c>
      <c r="AS406">
        <v>623.5</v>
      </c>
      <c r="AT406">
        <v>592.70000000000005</v>
      </c>
      <c r="AU406">
        <v>572.4</v>
      </c>
      <c r="AV406">
        <v>545.9</v>
      </c>
      <c r="AW406">
        <v>0</v>
      </c>
      <c r="AX406">
        <v>0</v>
      </c>
      <c r="AY406">
        <v>0</v>
      </c>
      <c r="AZ406">
        <v>0</v>
      </c>
      <c r="BA406">
        <v>0</v>
      </c>
      <c r="BB406">
        <v>0</v>
      </c>
      <c r="BC406">
        <v>0</v>
      </c>
      <c r="BD406">
        <v>1279.9000000000001</v>
      </c>
      <c r="BE406">
        <v>945.9</v>
      </c>
      <c r="BF406">
        <v>769.8</v>
      </c>
      <c r="BG406">
        <v>665.9</v>
      </c>
      <c r="BH406">
        <v>615.5</v>
      </c>
      <c r="BI406">
        <v>577.79999999999995</v>
      </c>
      <c r="BJ406">
        <v>520.6</v>
      </c>
      <c r="BK406">
        <v>42.7</v>
      </c>
      <c r="BL406">
        <v>40.799999999999997</v>
      </c>
      <c r="BM406">
        <v>39.4</v>
      </c>
      <c r="BN406">
        <v>38.6</v>
      </c>
      <c r="BO406">
        <v>38</v>
      </c>
      <c r="BP406">
        <v>37.799999999999997</v>
      </c>
      <c r="BQ406">
        <v>37.799999999999997</v>
      </c>
      <c r="BR406">
        <v>146.9</v>
      </c>
      <c r="BS406">
        <v>149.4</v>
      </c>
      <c r="BT406">
        <v>150.30000000000001</v>
      </c>
      <c r="BU406">
        <v>154.80000000000001</v>
      </c>
      <c r="BV406">
        <v>161.4</v>
      </c>
      <c r="BW406">
        <v>173.6</v>
      </c>
      <c r="BX406">
        <v>177.7</v>
      </c>
      <c r="BY406">
        <v>1259.7</v>
      </c>
      <c r="BZ406">
        <v>1013.7</v>
      </c>
      <c r="CA406">
        <v>892.5</v>
      </c>
      <c r="CB406">
        <v>827.8</v>
      </c>
      <c r="CC406">
        <v>806</v>
      </c>
      <c r="CD406">
        <v>795.1</v>
      </c>
      <c r="CE406">
        <v>789.3</v>
      </c>
      <c r="CF406">
        <v>835</v>
      </c>
      <c r="CG406">
        <v>687.4</v>
      </c>
      <c r="CH406">
        <v>618.20000000000005</v>
      </c>
      <c r="CI406">
        <v>580.1</v>
      </c>
      <c r="CJ406">
        <v>568.79999999999995</v>
      </c>
      <c r="CK406">
        <v>564.79999999999995</v>
      </c>
      <c r="CL406">
        <v>558.6</v>
      </c>
      <c r="CM406">
        <v>799.4</v>
      </c>
      <c r="CN406">
        <v>661.3</v>
      </c>
      <c r="CO406">
        <v>599.9</v>
      </c>
      <c r="CP406">
        <v>565.1</v>
      </c>
      <c r="CQ406">
        <v>552.6</v>
      </c>
      <c r="CR406">
        <v>548.5</v>
      </c>
      <c r="CS406">
        <v>540.9</v>
      </c>
      <c r="CT406">
        <v>784.5</v>
      </c>
      <c r="CU406">
        <v>649.29999999999995</v>
      </c>
      <c r="CV406">
        <v>584.4</v>
      </c>
      <c r="CW406">
        <v>552.20000000000005</v>
      </c>
      <c r="CX406">
        <v>533.70000000000005</v>
      </c>
      <c r="CY406">
        <v>524.9</v>
      </c>
      <c r="CZ406">
        <v>513.29999999999995</v>
      </c>
      <c r="DA406">
        <v>809.6</v>
      </c>
      <c r="DB406">
        <v>664.2</v>
      </c>
      <c r="DC406">
        <v>586.4</v>
      </c>
      <c r="DD406">
        <v>549.20000000000005</v>
      </c>
      <c r="DE406">
        <v>527</v>
      </c>
      <c r="DF406">
        <v>509</v>
      </c>
      <c r="DG406">
        <v>487.9</v>
      </c>
      <c r="DH406">
        <v>813.8</v>
      </c>
      <c r="DI406">
        <v>652.79999999999995</v>
      </c>
      <c r="DJ406">
        <v>570.6</v>
      </c>
      <c r="DK406">
        <v>532.6</v>
      </c>
      <c r="DL406">
        <v>506.4</v>
      </c>
      <c r="DM406">
        <v>487.3</v>
      </c>
      <c r="DN406">
        <v>464.5</v>
      </c>
      <c r="DO406">
        <v>846.2</v>
      </c>
      <c r="DP406">
        <v>672.5</v>
      </c>
      <c r="DQ406">
        <v>581.79999999999995</v>
      </c>
      <c r="DR406">
        <v>536.4</v>
      </c>
      <c r="DS406">
        <v>506.1</v>
      </c>
      <c r="DT406">
        <v>479</v>
      </c>
      <c r="DU406">
        <v>439.8</v>
      </c>
      <c r="DV406">
        <v>962.5</v>
      </c>
      <c r="DW406">
        <v>747.1</v>
      </c>
      <c r="DX406">
        <v>624.5</v>
      </c>
      <c r="DY406">
        <v>561.79999999999995</v>
      </c>
      <c r="DZ406">
        <v>526.29999999999995</v>
      </c>
      <c r="EA406">
        <v>496.1</v>
      </c>
      <c r="EB406">
        <v>438.6</v>
      </c>
      <c r="EC406">
        <v>1122.8</v>
      </c>
      <c r="ED406">
        <v>860.5</v>
      </c>
      <c r="EE406">
        <v>707.3</v>
      </c>
      <c r="EF406">
        <v>612.79999999999995</v>
      </c>
      <c r="EG406">
        <v>559.70000000000005</v>
      </c>
      <c r="EH406">
        <v>527.5</v>
      </c>
      <c r="EI406">
        <v>472.5</v>
      </c>
      <c r="EJ406">
        <v>1296.5</v>
      </c>
      <c r="EK406">
        <v>993.6</v>
      </c>
      <c r="EL406">
        <v>816.6</v>
      </c>
      <c r="EM406">
        <v>703.1</v>
      </c>
      <c r="EN406">
        <v>630.79999999999995</v>
      </c>
      <c r="EO406">
        <v>578.29999999999995</v>
      </c>
      <c r="EP406">
        <v>516.20000000000005</v>
      </c>
      <c r="EQ406">
        <v>0.67510000000000003</v>
      </c>
      <c r="ER406">
        <v>0.9244</v>
      </c>
      <c r="ES406">
        <v>1.3133999999999999</v>
      </c>
      <c r="ET406">
        <v>0.68720000000000003</v>
      </c>
      <c r="EU406">
        <v>0.93830000000000002</v>
      </c>
      <c r="EV406">
        <v>1.081</v>
      </c>
      <c r="EW406">
        <v>0</v>
      </c>
      <c r="EX406">
        <v>0</v>
      </c>
      <c r="EY406">
        <v>2024</v>
      </c>
      <c r="EZ406">
        <v>1.0639000000000001</v>
      </c>
      <c r="FA406">
        <v>564</v>
      </c>
      <c r="FB406" t="s">
        <v>6781</v>
      </c>
      <c r="FC406">
        <v>11.308</v>
      </c>
      <c r="FD406">
        <v>15006</v>
      </c>
      <c r="FE406">
        <v>44.4</v>
      </c>
      <c r="FF406">
        <v>61.8</v>
      </c>
      <c r="FG406">
        <v>55.4</v>
      </c>
      <c r="FH406">
        <v>0</v>
      </c>
      <c r="FI406">
        <v>136</v>
      </c>
      <c r="FJ406">
        <v>669.4</v>
      </c>
      <c r="FK406">
        <v>511.9</v>
      </c>
      <c r="FL406">
        <v>456.8</v>
      </c>
      <c r="FM406">
        <v>873.1</v>
      </c>
      <c r="FN406">
        <v>639.5</v>
      </c>
      <c r="FO406">
        <v>555</v>
      </c>
      <c r="FP406">
        <v>555.70000000000005</v>
      </c>
      <c r="FQ406">
        <v>528.5</v>
      </c>
      <c r="FR406">
        <v>1.0798000000000001</v>
      </c>
      <c r="FS406">
        <v>1.1353</v>
      </c>
      <c r="FT406">
        <v>515.70000000000005</v>
      </c>
      <c r="FU406">
        <v>428.6</v>
      </c>
      <c r="FV406">
        <v>408.6</v>
      </c>
      <c r="FW406">
        <v>39.299999999999997</v>
      </c>
      <c r="FX406">
        <v>177</v>
      </c>
      <c r="FY406">
        <v>624.1</v>
      </c>
      <c r="FZ406">
        <v>436</v>
      </c>
      <c r="GA406">
        <v>422.4</v>
      </c>
      <c r="GB406">
        <v>400.6</v>
      </c>
      <c r="GC406">
        <v>381.6</v>
      </c>
      <c r="GD406">
        <v>355.1</v>
      </c>
      <c r="GE406">
        <v>342.4</v>
      </c>
      <c r="GF406">
        <v>340.2</v>
      </c>
      <c r="GG406">
        <v>379.4</v>
      </c>
      <c r="GH406">
        <v>407.4</v>
      </c>
    </row>
  </sheetData>
  <sheetProtection autoFilter="0"/>
  <autoFilter ref="A1:ER1371" xr:uid="{00000000-0009-0000-0000-000004000000}">
    <sortState xmlns:xlrd2="http://schemas.microsoft.com/office/spreadsheetml/2017/richdata2" ref="A2:ER406">
      <sortCondition ref="E1:E1371"/>
    </sortState>
  </autoFilter>
  <sortState xmlns:xlrd2="http://schemas.microsoft.com/office/spreadsheetml/2017/richdata2" ref="A4:FZ974">
    <sortCondition ref="D1"/>
  </sortState>
  <phoneticPr fontId="0" type="noConversion"/>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5">
    <tabColor indexed="22"/>
  </sheetPr>
  <dimension ref="A1:A134"/>
  <sheetViews>
    <sheetView topLeftCell="A70" workbookViewId="0">
      <selection activeCell="A116" sqref="A116"/>
    </sheetView>
  </sheetViews>
  <sheetFormatPr defaultRowHeight="13.2" x14ac:dyDescent="0.25"/>
  <cols>
    <col min="1" max="1" width="99.5546875" customWidth="1"/>
  </cols>
  <sheetData>
    <row r="1" spans="1:1" x14ac:dyDescent="0.25">
      <c r="A1" s="5"/>
    </row>
    <row r="2" spans="1:1" x14ac:dyDescent="0.25">
      <c r="A2" s="4" t="s">
        <v>1743</v>
      </c>
    </row>
    <row r="3" spans="1:1" x14ac:dyDescent="0.25">
      <c r="A3" s="5" t="s">
        <v>1852</v>
      </c>
    </row>
    <row r="4" spans="1:1" x14ac:dyDescent="0.25">
      <c r="A4" s="5" t="s">
        <v>1807</v>
      </c>
    </row>
    <row r="5" spans="1:1" x14ac:dyDescent="0.25">
      <c r="A5" s="5" t="s">
        <v>1808</v>
      </c>
    </row>
    <row r="6" spans="1:1" x14ac:dyDescent="0.25">
      <c r="A6" s="5" t="s">
        <v>1809</v>
      </c>
    </row>
    <row r="7" spans="1:1" x14ac:dyDescent="0.25">
      <c r="A7" s="5" t="s">
        <v>953</v>
      </c>
    </row>
    <row r="8" spans="1:1" x14ac:dyDescent="0.25">
      <c r="A8" s="5" t="s">
        <v>1851</v>
      </c>
    </row>
    <row r="9" spans="1:1" x14ac:dyDescent="0.25">
      <c r="A9" s="5" t="s">
        <v>958</v>
      </c>
    </row>
    <row r="10" spans="1:1" x14ac:dyDescent="0.25">
      <c r="A10" s="5"/>
    </row>
    <row r="11" spans="1:1" x14ac:dyDescent="0.25">
      <c r="A11" s="5" t="s">
        <v>954</v>
      </c>
    </row>
    <row r="12" spans="1:1" x14ac:dyDescent="0.25">
      <c r="A12" s="5" t="s">
        <v>955</v>
      </c>
    </row>
    <row r="13" spans="1:1" x14ac:dyDescent="0.25">
      <c r="A13" s="5" t="s">
        <v>956</v>
      </c>
    </row>
    <row r="14" spans="1:1" x14ac:dyDescent="0.25">
      <c r="A14" s="5" t="s">
        <v>957</v>
      </c>
    </row>
    <row r="15" spans="1:1" x14ac:dyDescent="0.25">
      <c r="A15" s="5"/>
    </row>
    <row r="17" spans="1:1" x14ac:dyDescent="0.25">
      <c r="A17" s="4" t="s">
        <v>1717</v>
      </c>
    </row>
    <row r="18" spans="1:1" x14ac:dyDescent="0.25">
      <c r="A18" s="69" t="s">
        <v>1716</v>
      </c>
    </row>
    <row r="19" spans="1:1" x14ac:dyDescent="0.25">
      <c r="A19" s="69" t="s">
        <v>1755</v>
      </c>
    </row>
    <row r="20" spans="1:1" x14ac:dyDescent="0.25">
      <c r="A20" s="69" t="s">
        <v>1756</v>
      </c>
    </row>
    <row r="21" spans="1:1" x14ac:dyDescent="0.25">
      <c r="A21" s="69" t="s">
        <v>1718</v>
      </c>
    </row>
    <row r="22" spans="1:1" x14ac:dyDescent="0.25">
      <c r="A22" s="69" t="s">
        <v>1754</v>
      </c>
    </row>
    <row r="23" spans="1:1" x14ac:dyDescent="0.25">
      <c r="A23" s="69" t="s">
        <v>1719</v>
      </c>
    </row>
    <row r="24" spans="1:1" x14ac:dyDescent="0.25">
      <c r="A24" s="69" t="s">
        <v>921</v>
      </c>
    </row>
    <row r="25" spans="1:1" x14ac:dyDescent="0.25">
      <c r="A25" s="5"/>
    </row>
    <row r="26" spans="1:1" x14ac:dyDescent="0.25">
      <c r="A26" s="4" t="s">
        <v>1706</v>
      </c>
    </row>
    <row r="27" spans="1:1" x14ac:dyDescent="0.25">
      <c r="A27" s="5" t="s">
        <v>878</v>
      </c>
    </row>
    <row r="28" spans="1:1" x14ac:dyDescent="0.25">
      <c r="A28" s="68" t="s">
        <v>1669</v>
      </c>
    </row>
    <row r="29" spans="1:1" x14ac:dyDescent="0.25">
      <c r="A29" s="5" t="s">
        <v>1670</v>
      </c>
    </row>
    <row r="30" spans="1:1" x14ac:dyDescent="0.25">
      <c r="A30" s="5" t="s">
        <v>1671</v>
      </c>
    </row>
    <row r="31" spans="1:1" x14ac:dyDescent="0.25">
      <c r="A31" s="68" t="s">
        <v>1860</v>
      </c>
    </row>
    <row r="32" spans="1:1" x14ac:dyDescent="0.25">
      <c r="A32" s="5" t="s">
        <v>1861</v>
      </c>
    </row>
    <row r="33" spans="1:1" x14ac:dyDescent="0.25">
      <c r="A33" s="5" t="s">
        <v>1862</v>
      </c>
    </row>
    <row r="34" spans="1:1" x14ac:dyDescent="0.25">
      <c r="A34" s="68" t="s">
        <v>879</v>
      </c>
    </row>
    <row r="35" spans="1:1" x14ac:dyDescent="0.25">
      <c r="A35" s="68" t="s">
        <v>1804</v>
      </c>
    </row>
    <row r="36" spans="1:1" x14ac:dyDescent="0.25">
      <c r="A36" s="5" t="s">
        <v>1724</v>
      </c>
    </row>
    <row r="37" spans="1:1" x14ac:dyDescent="0.25">
      <c r="A37" s="68" t="s">
        <v>1692</v>
      </c>
    </row>
    <row r="38" spans="1:1" x14ac:dyDescent="0.25">
      <c r="A38" s="5" t="s">
        <v>1725</v>
      </c>
    </row>
    <row r="39" spans="1:1" x14ac:dyDescent="0.25">
      <c r="A39" s="68" t="s">
        <v>1693</v>
      </c>
    </row>
    <row r="40" spans="1:1" x14ac:dyDescent="0.25">
      <c r="A40" s="68"/>
    </row>
    <row r="41" spans="1:1" x14ac:dyDescent="0.25">
      <c r="A41" s="4" t="s">
        <v>1721</v>
      </c>
    </row>
    <row r="42" spans="1:1" x14ac:dyDescent="0.25">
      <c r="A42" s="5" t="s">
        <v>1722</v>
      </c>
    </row>
    <row r="43" spans="1:1" x14ac:dyDescent="0.25">
      <c r="A43" s="5" t="s">
        <v>1723</v>
      </c>
    </row>
    <row r="44" spans="1:1" x14ac:dyDescent="0.25">
      <c r="A44" s="5" t="s">
        <v>1720</v>
      </c>
    </row>
    <row r="45" spans="1:1" x14ac:dyDescent="0.25">
      <c r="A45" s="5"/>
    </row>
    <row r="46" spans="1:1" x14ac:dyDescent="0.25">
      <c r="A46" s="4" t="s">
        <v>1694</v>
      </c>
    </row>
    <row r="47" spans="1:1" x14ac:dyDescent="0.25">
      <c r="A47" s="5" t="s">
        <v>1695</v>
      </c>
    </row>
    <row r="48" spans="1:1" x14ac:dyDescent="0.25">
      <c r="A48" s="5" t="s">
        <v>1696</v>
      </c>
    </row>
    <row r="49" spans="1:1" x14ac:dyDescent="0.25">
      <c r="A49" s="5" t="s">
        <v>882</v>
      </c>
    </row>
    <row r="50" spans="1:1" x14ac:dyDescent="0.25">
      <c r="A50" s="5"/>
    </row>
    <row r="51" spans="1:1" x14ac:dyDescent="0.25">
      <c r="A51" s="5" t="s">
        <v>1681</v>
      </c>
    </row>
    <row r="52" spans="1:1" x14ac:dyDescent="0.25">
      <c r="A52" s="5"/>
    </row>
    <row r="53" spans="1:1" x14ac:dyDescent="0.25">
      <c r="A53" s="5" t="s">
        <v>1697</v>
      </c>
    </row>
    <row r="54" spans="1:1" x14ac:dyDescent="0.25">
      <c r="A54" s="5" t="s">
        <v>920</v>
      </c>
    </row>
    <row r="55" spans="1:1" x14ac:dyDescent="0.25">
      <c r="A55" s="5" t="s">
        <v>1863</v>
      </c>
    </row>
    <row r="56" spans="1:1" x14ac:dyDescent="0.25">
      <c r="A56" s="5"/>
    </row>
    <row r="57" spans="1:1" x14ac:dyDescent="0.25">
      <c r="A57" s="5" t="s">
        <v>1703</v>
      </c>
    </row>
    <row r="58" spans="1:1" x14ac:dyDescent="0.25">
      <c r="A58" s="5" t="s">
        <v>1805</v>
      </c>
    </row>
    <row r="59" spans="1:1" x14ac:dyDescent="0.25">
      <c r="A59" s="5" t="s">
        <v>1864</v>
      </c>
    </row>
    <row r="60" spans="1:1" x14ac:dyDescent="0.25">
      <c r="A60" s="4" t="s">
        <v>1865</v>
      </c>
    </row>
    <row r="61" spans="1:1" x14ac:dyDescent="0.25">
      <c r="A61" s="5" t="s">
        <v>864</v>
      </c>
    </row>
    <row r="62" spans="1:1" x14ac:dyDescent="0.25">
      <c r="A62" s="5" t="s">
        <v>1733</v>
      </c>
    </row>
    <row r="63" spans="1:1" x14ac:dyDescent="0.25">
      <c r="A63" s="5" t="s">
        <v>1734</v>
      </c>
    </row>
    <row r="64" spans="1:1" x14ac:dyDescent="0.25">
      <c r="A64" s="5"/>
    </row>
    <row r="65" spans="1:1" x14ac:dyDescent="0.25">
      <c r="A65" s="4" t="s">
        <v>1735</v>
      </c>
    </row>
    <row r="66" spans="1:1" x14ac:dyDescent="0.25">
      <c r="A66" s="5" t="s">
        <v>1736</v>
      </c>
    </row>
    <row r="67" spans="1:1" x14ac:dyDescent="0.25">
      <c r="A67" s="5" t="s">
        <v>1737</v>
      </c>
    </row>
    <row r="68" spans="1:1" x14ac:dyDescent="0.25">
      <c r="A68" s="5" t="s">
        <v>1738</v>
      </c>
    </row>
    <row r="69" spans="1:1" x14ac:dyDescent="0.25">
      <c r="A69" s="5" t="s">
        <v>1739</v>
      </c>
    </row>
    <row r="70" spans="1:1" x14ac:dyDescent="0.25">
      <c r="A70" s="5" t="s">
        <v>1790</v>
      </c>
    </row>
    <row r="71" spans="1:1" x14ac:dyDescent="0.25">
      <c r="A71" s="5" t="s">
        <v>1659</v>
      </c>
    </row>
    <row r="72" spans="1:1" x14ac:dyDescent="0.25">
      <c r="A72" s="5" t="s">
        <v>1602</v>
      </c>
    </row>
    <row r="73" spans="1:1" x14ac:dyDescent="0.25">
      <c r="A73" s="5" t="s">
        <v>1603</v>
      </c>
    </row>
    <row r="74" spans="1:1" x14ac:dyDescent="0.25">
      <c r="A74" s="5" t="s">
        <v>1740</v>
      </c>
    </row>
    <row r="75" spans="1:1" x14ac:dyDescent="0.25">
      <c r="A75" s="5" t="s">
        <v>1741</v>
      </c>
    </row>
    <row r="76" spans="1:1" x14ac:dyDescent="0.25">
      <c r="A76" s="5"/>
    </row>
    <row r="77" spans="1:1" x14ac:dyDescent="0.25">
      <c r="A77" s="4" t="s">
        <v>1792</v>
      </c>
    </row>
    <row r="78" spans="1:1" x14ac:dyDescent="0.25">
      <c r="A78" s="5" t="s">
        <v>1793</v>
      </c>
    </row>
    <row r="79" spans="1:1" x14ac:dyDescent="0.25">
      <c r="A79" s="5" t="s">
        <v>1794</v>
      </c>
    </row>
    <row r="80" spans="1:1" x14ac:dyDescent="0.25">
      <c r="A80" s="5" t="s">
        <v>1795</v>
      </c>
    </row>
    <row r="81" spans="1:1" x14ac:dyDescent="0.25">
      <c r="A81" s="5" t="s">
        <v>1796</v>
      </c>
    </row>
    <row r="82" spans="1:1" x14ac:dyDescent="0.25">
      <c r="A82" s="5" t="s">
        <v>1797</v>
      </c>
    </row>
    <row r="83" spans="1:1" x14ac:dyDescent="0.25">
      <c r="A83" s="5" t="s">
        <v>1798</v>
      </c>
    </row>
    <row r="84" spans="1:1" x14ac:dyDescent="0.25">
      <c r="A84" s="5" t="s">
        <v>1799</v>
      </c>
    </row>
    <row r="85" spans="1:1" x14ac:dyDescent="0.25">
      <c r="A85" s="5"/>
    </row>
    <row r="86" spans="1:1" x14ac:dyDescent="0.25">
      <c r="A86" s="4" t="s">
        <v>880</v>
      </c>
    </row>
    <row r="87" spans="1:1" x14ac:dyDescent="0.25">
      <c r="A87" s="5" t="s">
        <v>881</v>
      </c>
    </row>
    <row r="88" spans="1:1" x14ac:dyDescent="0.25">
      <c r="A88" s="5" t="s">
        <v>1715</v>
      </c>
    </row>
    <row r="89" spans="1:1" x14ac:dyDescent="0.25">
      <c r="A89" s="5" t="s">
        <v>1710</v>
      </c>
    </row>
    <row r="90" spans="1:1" x14ac:dyDescent="0.25">
      <c r="A90" s="5" t="s">
        <v>1711</v>
      </c>
    </row>
    <row r="91" spans="1:1" x14ac:dyDescent="0.25">
      <c r="A91" s="5" t="s">
        <v>1712</v>
      </c>
    </row>
    <row r="92" spans="1:1" x14ac:dyDescent="0.25">
      <c r="A92" s="5" t="s">
        <v>1713</v>
      </c>
    </row>
    <row r="93" spans="1:1" x14ac:dyDescent="0.25">
      <c r="A93" s="5" t="s">
        <v>1714</v>
      </c>
    </row>
    <row r="94" spans="1:1" x14ac:dyDescent="0.25">
      <c r="A94" s="5" t="s">
        <v>1813</v>
      </c>
    </row>
    <row r="95" spans="1:1" x14ac:dyDescent="0.25">
      <c r="A95" s="5"/>
    </row>
    <row r="96" spans="1:1" x14ac:dyDescent="0.25">
      <c r="A96" s="4" t="s">
        <v>1806</v>
      </c>
    </row>
    <row r="97" spans="1:1" x14ac:dyDescent="0.25">
      <c r="A97" s="5" t="s">
        <v>1800</v>
      </c>
    </row>
    <row r="98" spans="1:1" x14ac:dyDescent="0.25">
      <c r="A98" s="5" t="s">
        <v>1801</v>
      </c>
    </row>
    <row r="99" spans="1:1" x14ac:dyDescent="0.25">
      <c r="A99" s="5" t="s">
        <v>1802</v>
      </c>
    </row>
    <row r="100" spans="1:1" x14ac:dyDescent="0.25">
      <c r="A100" s="5"/>
    </row>
    <row r="101" spans="1:1" x14ac:dyDescent="0.25">
      <c r="A101" s="5" t="s">
        <v>1672</v>
      </c>
    </row>
    <row r="102" spans="1:1" x14ac:dyDescent="0.25">
      <c r="A102" s="5" t="s">
        <v>1673</v>
      </c>
    </row>
    <row r="103" spans="1:1" x14ac:dyDescent="0.25">
      <c r="A103" s="5"/>
    </row>
    <row r="104" spans="1:1" x14ac:dyDescent="0.25">
      <c r="A104" s="4" t="s">
        <v>1744</v>
      </c>
    </row>
    <row r="105" spans="1:1" x14ac:dyDescent="0.25">
      <c r="A105" s="5" t="s">
        <v>1745</v>
      </c>
    </row>
    <row r="106" spans="1:1" x14ac:dyDescent="0.25">
      <c r="A106" s="5" t="s">
        <v>1726</v>
      </c>
    </row>
    <row r="107" spans="1:1" x14ac:dyDescent="0.25">
      <c r="A107" t="s">
        <v>1727</v>
      </c>
    </row>
    <row r="108" spans="1:1" x14ac:dyDescent="0.25">
      <c r="A108" t="s">
        <v>1728</v>
      </c>
    </row>
    <row r="109" spans="1:1" x14ac:dyDescent="0.25">
      <c r="A109" t="s">
        <v>1729</v>
      </c>
    </row>
    <row r="110" spans="1:1" x14ac:dyDescent="0.25">
      <c r="A110" t="s">
        <v>1730</v>
      </c>
    </row>
    <row r="111" spans="1:1" x14ac:dyDescent="0.25">
      <c r="A111" t="s">
        <v>1731</v>
      </c>
    </row>
    <row r="112" spans="1:1" x14ac:dyDescent="0.25">
      <c r="A112" t="s">
        <v>1732</v>
      </c>
    </row>
    <row r="113" spans="1:1" x14ac:dyDescent="0.25">
      <c r="A113" t="s">
        <v>1746</v>
      </c>
    </row>
    <row r="114" spans="1:1" x14ac:dyDescent="0.25">
      <c r="A114" t="s">
        <v>1749</v>
      </c>
    </row>
    <row r="115" spans="1:1" x14ac:dyDescent="0.25">
      <c r="A115" t="s">
        <v>1748</v>
      </c>
    </row>
    <row r="116" spans="1:1" x14ac:dyDescent="0.25">
      <c r="A116" t="s">
        <v>1747</v>
      </c>
    </row>
    <row r="117" spans="1:1" x14ac:dyDescent="0.25">
      <c r="A117" t="s">
        <v>1753</v>
      </c>
    </row>
    <row r="118" spans="1:1" x14ac:dyDescent="0.25">
      <c r="A118" t="s">
        <v>1752</v>
      </c>
    </row>
    <row r="120" spans="1:1" x14ac:dyDescent="0.25">
      <c r="A120" s="4" t="s">
        <v>1810</v>
      </c>
    </row>
    <row r="121" spans="1:1" x14ac:dyDescent="0.25">
      <c r="A121" s="5" t="s">
        <v>1502</v>
      </c>
    </row>
    <row r="122" spans="1:1" x14ac:dyDescent="0.25">
      <c r="A122" s="5" t="s">
        <v>1599</v>
      </c>
    </row>
    <row r="123" spans="1:1" x14ac:dyDescent="0.25">
      <c r="A123" s="5" t="s">
        <v>1674</v>
      </c>
    </row>
    <row r="124" spans="1:1" x14ac:dyDescent="0.25">
      <c r="A124" s="5" t="s">
        <v>1675</v>
      </c>
    </row>
    <row r="125" spans="1:1" x14ac:dyDescent="0.25">
      <c r="A125" s="5" t="s">
        <v>1600</v>
      </c>
    </row>
    <row r="126" spans="1:1" x14ac:dyDescent="0.25">
      <c r="A126" s="5" t="s">
        <v>1597</v>
      </c>
    </row>
    <row r="127" spans="1:1" x14ac:dyDescent="0.25">
      <c r="A127" s="5" t="s">
        <v>1598</v>
      </c>
    </row>
    <row r="128" spans="1:1" x14ac:dyDescent="0.25">
      <c r="A128" s="5" t="s">
        <v>1601</v>
      </c>
    </row>
    <row r="129" spans="1:1" x14ac:dyDescent="0.25">
      <c r="A129" s="5"/>
    </row>
    <row r="130" spans="1:1" x14ac:dyDescent="0.25">
      <c r="A130" s="5" t="s">
        <v>919</v>
      </c>
    </row>
    <row r="131" spans="1:1" x14ac:dyDescent="0.25">
      <c r="A131" s="5" t="s">
        <v>1812</v>
      </c>
    </row>
    <row r="132" spans="1:1" x14ac:dyDescent="0.25">
      <c r="A132" s="5"/>
    </row>
    <row r="133" spans="1:1" x14ac:dyDescent="0.25">
      <c r="A133" s="5" t="s">
        <v>959</v>
      </c>
    </row>
    <row r="134" spans="1:1" x14ac:dyDescent="0.25">
      <c r="A134" s="16" t="s">
        <v>960</v>
      </c>
    </row>
  </sheetData>
  <phoneticPr fontId="0" type="noConversion"/>
  <pageMargins left="0.75" right="0.75" top="1" bottom="1" header="0.5" footer="0.5"/>
  <pageSetup paperSize="9"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F w H A A B Q S w M E F A A C A A g A I 4 2 k W H X / A h m k A A A A 9 g A A A B I A H A B D b 2 5 m a W c v U G F j a 2 F n Z S 5 4 b W w g o h g A K K A U A A A A A A A A A A A A A A A A A A A A A A A A A A A A h Y + x D o I w G I R f h X S n h T p g y E 8 Z X M G Y m B j X p l R s h B 9 D i + X d H H w k X 0 G M o m 6 O d / d d c n e / 3 i A f 2 y a 4 6 N 6 a D j M S 0 4 g E G l V X G a w z M r h D u C S 5 g I 1 U J 1 n r Y I L R p q M 1 G T k 6 d 0 4 Z 8 9 5 T v 6 B d X z M e R T H b l 8 V W H X U r Q 4 P W S V S a f F r V / x Y R s H u N E Z z G P K E 8 S W g E b D a h N P g F + L T 3 m f 6 Y s B o a N / R a Y B O u C 2 C z B P b + I B 5 Q S w M E F A A C A A g A I 4 2 k 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C O N p F i p E h E m V g Q A A E I k A A A T A B w A R m 9 y b X V s Y X M v U 2 V j d G l v b j E u b S C i G A A o o B Q A A A A A A A A A A A A A A A A A A A A A A A A A A A D t m F 1 v m 0 g U h u 8 j 5 T 8 g 9 y a R q G X j 4 p R U v i A M t p H 4 K g O b W k 1 l s f Y 0 Z Y W h A p y u N + p / 7 0 y c b N v M O 9 2 b X q 3 w T Z z H h z M P Z 0 b M c F q 2 6 Y q 6 0 u j x 7 / j N 6 c n p S f s p b 9 h W C 1 1 i j M a W N t N K 1 p 2 e a P x z 1 f D Y m e a 0 d 0 N S b / Y 7 V n V n 8 6 J k Q 6 e u O v 5 P e z Z w L m + y l j X t T Z W z Z n N D 6 i 9 V W e f b 9 u Y x 3 X D T 3 g 3 O 9 f e E l c W u 6 F g z G + g D X X P q c r + r 2 t n 4 t a F r b r W p t 0 V 1 O 5 u a o 9 F Y 1 9 7 u 6 4 7 R 7 l C y 2 f e v w 7 C u 2 I d z / W j 2 Y r B k + Z a P q + 1 Y p 9 2 x 5 l N d 3 2 6 1 q r h j + X 7 A n d P 8 T 3 5 N 3 N Q 7 n u A x 9 k z c j 6 6 9 f 6 R 2 W d J N X u Z N O + u a / Y + 5 0 8 N n p t 2 y L 8 V f / x S 3 2 + / p 0 i a v 2 o 9 1 s z v q i 7 D 2 7 N c q + v 3 9 I L R T f s u d S N q x v 7 u v u n Y / c N w k D Y c S n n u + u / a I x K n t + W E W X E k / h H b g S j B d x T K 8 y j y f u I n E i U u 9 R Q h + W L m 2 g F 7 V T V 8 N x b 0 e x f 1 M t o i u U Q K b J H Q M q S H X Y y 1 G k O X k w M S 9 l q 0 I W Q f B + n B Y r b T l 8 j I I L i l 9 u n K b d 6 w r d s c 4 P 7 L l i 7 2 A + i B l Y s 9 T G V 8 F 9 j s Q T G O Q w g u J i 4 K B w y J e y j A N 5 i C p 7 y x A g t h P X 0 Y I E 4 S v / S m C r x E c j y A 1 I H 0 F K R z M A H k j 5 B U h r w h 6 R d A r g l 4 R 9 I q g l 5 O A U C c B X k 6 C v D g F X p w C L 0 7 h Y M g r p D G I 5 R S Y c Y r U B A Z u A g M 5 g f G I c D o d V G E H T a c D p 9 O B 0 + n A 6 X T g d D r I K 7 N B a G Y D r 8 x G X p w C L 0 6 B F 6 d w M O R F k B d B X g R 6 E e h F o B e B X g R 6 Z W i V Z W i R Z X C N Z X C J Z X C F Z X C B Z X B 9 J a Y B Y j k F Z p w i N Y G B m 8 B A T m A 8 I t S b j l D w d I T 0 p i O o x z H S 4 x j p c Y x H h H o X J g q + M J H e h Q n 1 O E Z 6 H C M 9 j v G I U M + C 1 b N g 9 S x c P Q t X z 8 L V s 3 D 1 L F y 9 8 R j 6 c Y w E O Y a G g i N F w Z G j 4 I p h s a W B L Q 1 s a S g s D Y W l o b A 0 F J a G w n I C l y L H 0 H K C F 6 P g 0 H K C l 6 P g i m G x p Y l r a e J a m o p a m o p a m o p a m o p a m r C W B D 3 V 0 Q 4 C N x C 4 f 8 D t A + 4 e 8 B C Q h n 4 E z u y c B y 6 B f O k t w M F X k c d T 5 P E U e c h y n U Y g / o G D E 7 8 4 W X s I E 4 T 5 m f 1 l B I 7 t P I s B j v g 8 C 8 I R D c G M s 4 + s Y d W G h f V A e i 0 i 6 B W G x l S m 1 x T A w P b A i A s 3 R C 9 M d B X I 0 I Y 0 S o l i 8 o l i 8 o l i 8 n E e T 5 H H U + Q J K Z 7 8 B w 4 m f x F S G P / A U T x Z 4 n j B n 8 V / P T 8 9 K S p F 0 + F Z a 2 Y d J c 5 v b M 2 I d P / V m r E m f W u m b 8 0 o W z P z f F e U B 9 l Z v r 7 v 2 M C O j R 3 L j 4 R / O X i E 9 D 2 b v m f z A + 5 7 N l r f s 3 m k f c / m C f c 9 m 5 9 o 3 7 P 5 G f c 9 m 7 5 n 8 4 T 7 n s 0 R / h 9 7 N n / E M X 5 H U r V n + o a L N B O / p + E S J 2 4 W g 3 j O S Y h 5 F q M u n I g H n L + T w P M 4 o v x g C Q 9 7 i B J I + Z E G n z A g 5 l s 4 3 l E h t n C 0 2 C Q U j 2 v M J z i 9 e P S g + 3 w O f 9 2 V + g Z Q S w E C L Q A U A A I A C A A j j a R Y d f 8 C G a Q A A A D 2 A A A A E g A A A A A A A A A A A A A A A A A A A A A A Q 2 9 u Z m l n L 1 B h Y 2 t h Z 2 U u e G 1 s U E s B A i 0 A F A A C A A g A I 4 2 k W A / K 6 a u k A A A A 6 Q A A A B M A A A A A A A A A A A A A A A A A 8 A A A A F t D b 2 5 0 Z W 5 0 X 1 R 5 c G V z X S 5 4 b W x Q S w E C L Q A U A A I A C A A j j a R Y q R I R J l Y E A A B C J A A A E w A A A A A A A A A A A A A A A A D h A Q A A R m 9 y b X V s Y X M v U 2 V j d G l v b j E u b V B L B Q Y A A A A A A w A D A M I A A A C E B 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7 I 0 w A A A A A A A K b T 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O R U Q y M D E 5 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F k Z G V k V G 9 E Y X R h T W 9 k Z W w i I F Z h b H V l P S J s M C I g L z 4 8 R W 5 0 c n k g V H l w Z T 0 i R m l s b E N v d W 5 0 I i B W Y W x 1 Z T 0 i b D c 4 O S I g L z 4 8 R W 5 0 c n k g V H l w Z T 0 i R m l s b E V y c m 9 y Q 2 9 k Z S I g V m F s d W U 9 I n N V b m t u b 3 d u I i A v P j x F b n R y e S B U e X B l P S J G a W x s R X J y b 3 J D b 3 V u d C I g V m F s d W U 9 I m w w I i A v P j x F b n R y e S B U e X B l P S J G a W x s T G F z d F V w Z G F 0 Z W Q i I F Z h b H V l P S J k M j A x O S 0 w O S 0 x M 1 Q x M z o 1 N z o x N y 4 y M j A 0 N D E 0 W i I g L z 4 8 R W 5 0 c n k g V H l w Z T 0 i R m l s b E N v b H V t b l R 5 c G V z I i B W Y W x 1 Z T 0 i c 0 J n W U d C Z 1 l H Q m d Z R E J n W U d C Z 1 l H Q X d j R E F 3 T U R B d 0 1 E Q X d N R E F 3 T U R B d 0 1 E Q X d N R E F 3 T U R B d 0 1 E Q X d N R E F 3 T U R B d 0 1 E Q X d N R E F 3 T U R B d 0 1 E Q X d N R E F 3 T U R B d 0 1 E Q X d N R E F 3 T U R B d 0 1 E Q X d N R E F 3 T U R B d 0 1 E Q X d N R E F 3 T U R B d 0 1 E Q X d N R E F 3 T U R B d 0 1 E Q X d N R E F 3 T U R B d 0 1 E Q X d N R E F 3 T U R B d 0 1 E Q X d N R E F 3 T U R B d 0 1 E Q X d N R E F 3 T U R B d 0 1 E Q X d N R E F 3 T U R B d 0 1 E Q X d N R E F 3 T U R B d 0 1 E Q X d N R E J n T U R B d 0 1 E Q X d N R E F 3 T U R B d 0 1 E Q X d N R E F 3 T T 0 i I C 8 + P E V u d H J 5 I F R 5 c G U 9 I k Z p b G x D b 2 x 1 b W 5 O Y W 1 l c y I g V m F s d W U 9 I n N b J n F 1 b 3 Q 7 T k F U J n F 1 b 3 Q 7 L C Z x d W 9 0 O 0 N F U l R O L i Z x d W 9 0 O y w m c X V v d D t G S U x F X 0 l E J n F 1 b 3 Q 7 L C Z x d W 9 0 O 1 N B S U x O V U 1 C J n F 1 b 3 Q 7 L C Z x d W 9 0 O 0 5 B T U U m c X V v d D s s J n F 1 b 3 Q 7 V F l Q R S Z x d W 9 0 O y w m c X V v d D t C V U l M R E V S J n F 1 b 3 Q 7 L C Z x d W 9 0 O 0 R F U 0 l H T k V S J n F 1 b 3 Q 7 L C Z x d W 9 0 O 1 l F Q V I m c X V v d D s s J n F 1 b 3 Q 7 Q 0 x V Q i Z x d W 9 0 O y w m c X V v d D t P V 0 5 F U i Z x d W 9 0 O y w m c X V v d D t B R F J T M S Z x d W 9 0 O y w m c X V v d D t B R F J T M i Z x d W 9 0 O y w m c X V v d D t D X 1 R 5 c G U m c X V v d D s s J n F 1 b 3 Q 7 R C Z x d W 9 0 O y w m c X V v d D t D U k V X J n F 1 b 3 Q 7 L C Z x d W 9 0 O 0 R E X 0 1 N X 3 l 5 W V k g S E g 6 T U 0 6 U 1 M m c X V v d D s s J n F 1 b 3 Q 7 T E 9 B J n F 1 b 3 Q 7 L C Z x d W 9 0 O 0 l N U 0 w m c X V v d D s s J n F 1 b 3 Q 7 R F J B R l Q m c X V v d D s s J n F 1 b 3 Q 7 Q k 1 B W C Z x d W 9 0 O y w m c X V v d D t E U 1 B M J n F 1 b 3 Q 7 L C Z x d W 9 0 O 0 l O R E V Y J n F 1 b 3 Q 7 L C Z x d W 9 0 O 0 R B J n F 1 b 3 Q 7 L C Z x d W 9 0 O 0 d Q S C Z x d W 9 0 O y w m c X V v d D t U T U Y m c X V v d D s s J n F 1 b 3 Q 7 S U x D R 0 E m c X V v d D s s J n F 1 b 3 Q 7 U E x U L U 8 m c X V v d D s s J n F 1 b 3 Q 7 U E x E L U 8 m c X V v d D s s J n F 1 b 3 Q 7 V 0 w 2 J n F 1 b 3 Q 7 L C Z x d W 9 0 O 1 d M O C Z x d W 9 0 O y w m c X V v d D t X T D E w J n F 1 b 3 Q 7 L C Z x d W 9 0 O 1 d M M T I m c X V v d D s s J n F 1 b 3 Q 7 V 0 w x N C Z x d W 9 0 O y w m c X V v d D t X T D E 2 J n F 1 b 3 Q 7 L C Z x d W 9 0 O 1 d M M j A m c X V v d D s s J n F 1 b 3 Q 7 T 0 w 2 J n F 1 b 3 Q 7 L C Z x d W 9 0 O 0 9 M O C Z x d W 9 0 O y w m c X V v d D t P T D E w J n F 1 b 3 Q 7 L C Z x d W 9 0 O 0 9 M M T I m c X V v d D s s J n F 1 b 3 Q 7 T 0 w x N C Z x d W 9 0 O y w m c X V v d D t P T D E 2 J n F 1 b 3 Q 7 L C Z x d W 9 0 O 0 9 M M j A m c X V v d D s s J n F 1 b 3 Q 7 Q 1 I 2 J n F 1 b 3 Q 7 L C Z x d W 9 0 O 0 N S O C Z x d W 9 0 O y w m c X V v d D t D U j E w J n F 1 b 3 Q 7 L C Z x d W 9 0 O 0 N S M T I m c X V v d D s s J n F 1 b 3 Q 7 Q 1 I x N C Z x d W 9 0 O y w m c X V v d D t D U j E 2 J n F 1 b 3 Q 7 L C Z x d W 9 0 O 0 N S M j A m c X V v d D s s J n F 1 b 3 Q 7 T l N Q N i Z x d W 9 0 O y w m c X V v d D t O U 1 A 4 J n F 1 b 3 Q 7 L C Z x d W 9 0 O 0 5 T U D E w J n F 1 b 3 Q 7 L C Z x d W 9 0 O 0 5 T U D E y J n F 1 b 3 Q 7 L C Z x d W 9 0 O 0 5 T U D E 0 J n F 1 b 3 Q 7 L C Z x d W 9 0 O 0 5 T U D E 2 J n F 1 b 3 Q 7 L C Z x d W 9 0 O 0 5 T U D I w J n F 1 b 3 Q 7 L C Z x d W 9 0 O 0 9 D N i Z x d W 9 0 O y w m c X V v d D t P Q z g m c X V v d D s s J n F 1 b 3 Q 7 T 0 M x M C Z x d W 9 0 O y w m c X V v d D t P Q z E y J n F 1 b 3 Q 7 L C Z x d W 9 0 O 0 9 D M T Q m c X V v d D s s J n F 1 b 3 Q 7 T 0 M x N i Z x d W 9 0 O y w m c X V v d D t P Q z I w J n F 1 b 3 Q 7 L C Z x d W 9 0 O 1 V B N i Z x d W 9 0 O y w m c X V v d D t V Q T g m c X V v d D s s J n F 1 b 3 Q 7 V U E x M C Z x d W 9 0 O y w m c X V v d D t V Q T E y J n F 1 b 3 Q 7 L C Z x d W 9 0 O 1 V B M T Q m c X V v d D s s J n F 1 b 3 Q 7 V U E x N i Z x d W 9 0 O y w m c X V v d D t V Q T I w J n F 1 b 3 Q 7 L C Z x d W 9 0 O 0 R B N i Z x d W 9 0 O y w m c X V v d D t E Q T g m c X V v d D s s J n F 1 b 3 Q 7 R E E x M C Z x d W 9 0 O y w m c X V v d D t E Q T E y J n F 1 b 3 Q 7 L C Z x d W 9 0 O 0 R B M T Q m c X V v d D s s J n F 1 b 3 Q 7 R E E x N i Z x d W 9 0 O y w m c X V v d D t E Q T I w J n F 1 b 3 Q 7 L C Z x d W 9 0 O 1 V Q N i Z x d W 9 0 O y w m c X V v d D t V U D g m c X V v d D s s J n F 1 b 3 Q 7 V V A x M C Z x d W 9 0 O y w m c X V v d D t V U D E y J n F 1 b 3 Q 7 L C Z x d W 9 0 O 1 V Q M T Q m c X V v d D s s J n F 1 b 3 Q 7 V V A x N i Z x d W 9 0 O y w m c X V v d D t V U D I w J n F 1 b 3 Q 7 L C Z x d W 9 0 O 1 I 1 M j Y m c X V v d D s s J n F 1 b 3 Q 7 U j U y O C Z x d W 9 0 O y w m c X V v d D t S N T I x M C Z x d W 9 0 O y w m c X V v d D t S N T I x M i Z x d W 9 0 O y w m c X V v d D t S N T I x N C Z x d W 9 0 O y w m c X V v d D t S N T I x N i Z x d W 9 0 O y w m c X V v d D t S N T I y M C Z x d W 9 0 O y w m c X V v d D t S N j A 2 J n F 1 b 3 Q 7 L C Z x d W 9 0 O 1 I 2 M D g m c X V v d D s s J n F 1 b 3 Q 7 U j Y w M T A m c X V v d D s s J n F 1 b 3 Q 7 U j Y w M T I m c X V v d D s s J n F 1 b 3 Q 7 U j Y w M T Q m c X V v d D s s J n F 1 b 3 Q 7 U j Y w M T Y m c X V v d D s s J n F 1 b 3 Q 7 U j Y w M j A m c X V v d D s s J n F 1 b 3 Q 7 U j c 1 N i Z x d W 9 0 O y w m c X V v d D t S N z U 4 J n F 1 b 3 Q 7 L C Z x d W 9 0 O 1 I 3 N T E w J n F 1 b 3 Q 7 L C Z x d W 9 0 O 1 I 3 N T E y J n F 1 b 3 Q 7 L C Z x d W 9 0 O 1 I 3 N T E 0 J n F 1 b 3 Q 7 L C Z x d W 9 0 O 1 I 3 N T E 2 J n F 1 b 3 Q 7 L C Z x d W 9 0 O 1 I 3 N T I w J n F 1 b 3 Q 7 L C Z x d W 9 0 O 1 I 5 M D Y m c X V v d D s s J n F 1 b 3 Q 7 U j k w O C Z x d W 9 0 O y w m c X V v d D t S O T A x M C Z x d W 9 0 O y w m c X V v d D t S O T A x M i Z x d W 9 0 O y w m c X V v d D t S O T A x N C Z x d W 9 0 O y w m c X V v d D t S O T A x N i Z x d W 9 0 O y w m c X V v d D t S O T A y M C Z x d W 9 0 O y w m c X V v d D t S M T E w N i Z x d W 9 0 O y w m c X V v d D t S M T E w O C Z x d W 9 0 O y w m c X V v d D t S M T E w M T A m c X V v d D s s J n F 1 b 3 Q 7 U j E x M D E y J n F 1 b 3 Q 7 L C Z x d W 9 0 O 1 I x M T A x N C Z x d W 9 0 O y w m c X V v d D t S M T E w M T Y m c X V v d D s s J n F 1 b 3 Q 7 U j E x M D I w J n F 1 b 3 Q 7 L C Z x d W 9 0 O 1 I x M j A 2 J n F 1 b 3 Q 7 L C Z x d W 9 0 O 1 I x M j A 4 J n F 1 b 3 Q 7 L C Z x d W 9 0 O 1 I x M j A x M C Z x d W 9 0 O y w m c X V v d D t S M T I w M T I m c X V v d D s s J n F 1 b 3 Q 7 U j E y M D E 0 J n F 1 b 3 Q 7 L C Z x d W 9 0 O 1 I x M j A x N i Z x d W 9 0 O y w m c X V v d D t S M T I w M j A m c X V v d D s s J n F 1 b 3 Q 7 U j E z N T Y m c X V v d D s s J n F 1 b 3 Q 7 U j E z N T g m c X V v d D s s J n F 1 b 3 Q 7 U j E z N T E w J n F 1 b 3 Q 7 L C Z x d W 9 0 O 1 I x M z U x M i Z x d W 9 0 O y w m c X V v d D t S M T M 1 M T Q m c X V v d D s s J n F 1 b 3 Q 7 U j E z N T E 2 J n F 1 b 3 Q 7 L C Z x d W 9 0 O 1 I x M z U y M C Z x d W 9 0 O y w m c X V v d D t S M T U w N i Z x d W 9 0 O y w m c X V v d D t S M T U w O C Z x d W 9 0 O y w m c X V v d D t S M T U w M T A m c X V v d D s s J n F 1 b 3 Q 7 U j E 1 M D E y J n F 1 b 3 Q 7 L C Z x d W 9 0 O 1 I x N T A x N C Z x d W 9 0 O y w m c X V v d D t S M T U w M T Y m c X V v d D s s J n F 1 b 3 Q 7 U j E 1 M D I w J n F 1 b 3 Q 7 L C Z x d W 9 0 O 0 Q 2 J n F 1 b 3 Q 7 L C Z x d W 9 0 O 0 Q 4 J n F 1 b 3 Q 7 L C Z x d W 9 0 O 0 Q x M C Z x d W 9 0 O y w m c X V v d D t E M T I m c X V v d D s s J n F 1 b 3 Q 7 R D E 0 J n F 1 b 3 Q 7 L C Z x d W 9 0 O 0 Q x N i Z x d W 9 0 O y w m c X V v d D t E M j A m c X V v d D s s J n F 1 b 3 Q 7 T 1 R O T E 9 X J n F 1 b 3 Q 7 L C Z x d W 9 0 O 0 9 U T k 1 F R C Z x d W 9 0 O y w m c X V v d D t P V E 5 I S U c m c X V v d D s s J n F 1 b 3 Q 7 S V R O T E 9 X J n F 1 b 3 Q 7 L C Z x d W 9 0 O 0 l U T k 1 F R C Z x d W 9 0 O y w m c X V v d D t J V E 5 I S U c m c X V v d D s s J n F 1 b 3 Q 7 R E h f V E 9 E J n F 1 b 3 Q 7 L C Z x d W 9 0 O 0 R I X 1 R P V C Z x d W 9 0 O y w m c X V v d D t Q T F Q t S S Z x d W 9 0 O y w m c X V v d D t Q T E Q t S S Z x d W 9 0 O y w m c X V v d D t U T U Y t T 0 Y m c X V v d D s s J n F 1 b 3 Q 7 U E x U M k g m c X V v d D s s J n F 1 b 3 Q 7 U E x E M k g m c X V v d D s s J n F 1 b 3 Q 7 T 1 N O J n F 1 b 3 Q 7 L C Z x d W 9 0 O 1 J l Z m V y Z W 5 j Z U 5 v J n F 1 b 3 Q 7 L C Z x d W 9 0 O 0 N E T C Z x d W 9 0 O y w m c X V v d D t E U 1 B T J n F 1 b 3 Q 7 L C Z x d W 9 0 O 1 d T U y Z x d W 9 0 O y w m c X V v d D t N Q U l O J n F 1 b 3 Q 7 L C Z x d W 9 0 O 0 d F T k 9 B J n F 1 b 3 Q 7 L C Z x d W 9 0 O 1 N Z T S Z x d W 9 0 O y w m c X V v d D t B U 1 l N J n F 1 b 3 Q 7 L C Z x d W 9 0 O 0 9 U R E x P V y Z x d W 9 0 O y w m c X V v d D t P V E R N R U Q m c X V v d D s s J n F 1 b 3 Q 7 T 1 R E S E l H J n F 1 b 3 Q 7 L C Z x d W 9 0 O 0 l U R E x P V y Z x d W 9 0 O y w m c X V v d D t J V E R N R U Q m c X V v d D s s J n F 1 b 3 Q 7 S V R E S E l H J n F 1 b 3 Q 7 L C Z x d W 9 0 O 0 5 T X 1 R P R C Z x d W 9 0 O y w m c X V v d D t O U 1 9 U T 1 Q m c X V v d D s s J n F 1 b 3 Q 7 R 0 5 T V E 9 E J n F 1 b 3 Q 7 L C Z x d W 9 0 O 0 d O U 1 R P V C Z x d W 9 0 O y w m c X V v d D t H R E h U T 0 Q m c X V v d D s s J n F 1 b 3 Q 7 R 0 R I V E 9 U J n F 1 b 3 Q 7 X S I g L z 4 8 R W 5 0 c n k g V H l w Z T 0 i R m l s b F N 0 Y X R 1 c y I g V m F s d W U 9 I n N D b 2 1 w b G V 0 Z S I g L z 4 8 R W 5 0 c n k g V H l w Z T 0 i U m V s Y X R p b 2 5 z a G l w S W 5 m b 0 N v b n R h a W 5 l c i I g V m F s d W U 9 I n N 7 J n F 1 b 3 Q 7 Y 2 9 s d W 1 u Q 2 9 1 b n Q m c X V v d D s 6 M T g y L C Z x d W 9 0 O 2 t l e U N v b H V t b k 5 h b W V z J n F 1 b 3 Q 7 O l t d L C Z x d W 9 0 O 3 F 1 Z X J 5 U m V s Y X R p b 2 5 z a G l w c y Z x d W 9 0 O z p b X S w m c X V v d D t j b 2 x 1 b W 5 J Z G V u d G l 0 a W V z J n F 1 b 3 Q 7 O l s m c X V v d D t T Z W N 0 a W 9 u M S 9 O R U Q y M D E 5 L 1 R 5 c G U g Z 2 V 3 a W p 6 a W d k L n t O Q V Q s M H 0 m c X V v d D s s J n F 1 b 3 Q 7 U 2 V j d G l v b j E v T k V E M j A x O S 9 U e X B l I G d l d 2 l q e m l n Z C 5 7 Q 0 V S V E 4 u L D F 9 J n F 1 b 3 Q 7 L C Z x d W 9 0 O 1 N l Y 3 R p b 2 4 x L 0 5 F R D I w M T k v V H l w Z S B n Z X d p a n p p Z 2 Q u e 0 Z J T E V f S U Q s M n 0 m c X V v d D s s J n F 1 b 3 Q 7 U 2 V j d G l v b j E v T k V E M j A x O S 9 U e X B l I G d l d 2 l q e m l n Z C 5 7 U 0 F J T E 5 V T U I s M 3 0 m c X V v d D s s J n F 1 b 3 Q 7 U 2 V j d G l v b j E v T k V E M j A x O S 9 U e X B l I G d l d 2 l q e m l n Z C 5 7 T k F N R S w 0 f S Z x d W 9 0 O y w m c X V v d D t T Z W N 0 a W 9 u M S 9 O R U Q y M D E 5 L 1 R 5 c G U g Z 2 V 3 a W p 6 a W d k L n t U W V B F L D V 9 J n F 1 b 3 Q 7 L C Z x d W 9 0 O 1 N l Y 3 R p b 2 4 x L 0 5 F R D I w M T k v V H l w Z S B n Z X d p a n p p Z 2 Q u e 0 J V S U x E R V I s N n 0 m c X V v d D s s J n F 1 b 3 Q 7 U 2 V j d G l v b j E v T k V E M j A x O S 9 U e X B l I G d l d 2 l q e m l n Z C 5 7 R E V T S U d O R V I s N 3 0 m c X V v d D s s J n F 1 b 3 Q 7 U 2 V j d G l v b j E v T k V E M j A x O S 9 U e X B l I G d l d 2 l q e m l n Z C 5 7 W U V B U i w 4 f S Z x d W 9 0 O y w m c X V v d D t T Z W N 0 a W 9 u M S 9 O R U Q y M D E 5 L 1 R 5 c G U g Z 2 V 3 a W p 6 a W d k L n t D T F V C L D l 9 J n F 1 b 3 Q 7 L C Z x d W 9 0 O 1 N l Y 3 R p b 2 4 x L 0 5 F R D I w M T k v V H l w Z S B n Z X d p a n p p Z 2 Q u e 0 9 X T k V S L D E w f S Z x d W 9 0 O y w m c X V v d D t T Z W N 0 a W 9 u M S 9 O R U Q y M D E 5 L 1 R 5 c G U g Z 2 V 3 a W p 6 a W d k L n t B R F J T M S w x M X 0 m c X V v d D s s J n F 1 b 3 Q 7 U 2 V j d G l v b j E v T k V E M j A x O S 9 U e X B l I G d l d 2 l q e m l n Z C 5 7 Q U R S U z I s M T J 9 J n F 1 b 3 Q 7 L C Z x d W 9 0 O 1 N l Y 3 R p b 2 4 x L 0 5 F R D I w M T k v V H l w Z S B n Z X d p a n p p Z 2 Q u e 0 N f V H l w Z S w x M 3 0 m c X V v d D s s J n F 1 b 3 Q 7 U 2 V j d G l v b j E v T k V E M j A x O S 9 U e X B l I G d l d 2 l q e m l n Z C 5 7 R C w x N H 0 m c X V v d D s s J n F 1 b 3 Q 7 U 2 V j d G l v b j E v T k V E M j A x O S 9 U e X B l I G d l d 2 l q e m l n Z C 5 7 Q 1 J F V y w x N X 0 m c X V v d D s s J n F 1 b 3 Q 7 U 2 V j d G l v b j E v T k V E M j A x O S 9 U e X B l I G d l d 2 l q e m l n Z C 5 7 R E R f T U 1 f e X l Z W S B I S D p N T T p T U y w x N n 0 m c X V v d D s s J n F 1 b 3 Q 7 U 2 V j d G l v b j E v T k V E M j A x O S 9 U e X B l I G d l d 2 l q e m l n Z C 5 7 T E 9 B L D E 3 f S Z x d W 9 0 O y w m c X V v d D t T Z W N 0 a W 9 u M S 9 O R U Q y M D E 5 L 1 R 5 c G U g Z 2 V 3 a W p 6 a W d k L n t J T V N M L D E 4 f S Z x d W 9 0 O y w m c X V v d D t T Z W N 0 a W 9 u M S 9 O R U Q y M D E 5 L 1 R 5 c G U g Z 2 V 3 a W p 6 a W d k L n t E U k F G V C w x O X 0 m c X V v d D s s J n F 1 b 3 Q 7 U 2 V j d G l v b j E v T k V E M j A x O S 9 U e X B l I G d l d 2 l q e m l n Z C 5 7 Q k 1 B W C w y M H 0 m c X V v d D s s J n F 1 b 3 Q 7 U 2 V j d G l v b j E v T k V E M j A x O S 9 U e X B l I G d l d 2 l q e m l n Z C 5 7 R F N Q T C w y M X 0 m c X V v d D s s J n F 1 b 3 Q 7 U 2 V j d G l v b j E v T k V E M j A x O S 9 U e X B l I G d l d 2 l q e m l n Z C 5 7 S U 5 E R V g s M j J 9 J n F 1 b 3 Q 7 L C Z x d W 9 0 O 1 N l Y 3 R p b 2 4 x L 0 5 F R D I w M T k v V H l w Z S B n Z X d p a n p p Z 2 Q u e 0 R B L D I z f S Z x d W 9 0 O y w m c X V v d D t T Z W N 0 a W 9 u M S 9 O R U Q y M D E 5 L 1 R 5 c G U g Z 2 V 3 a W p 6 a W d k L n t H U E g s M j R 9 J n F 1 b 3 Q 7 L C Z x d W 9 0 O 1 N l Y 3 R p b 2 4 x L 0 5 F R D I w M T k v V H l w Z S B n Z X d p a n p p Z 2 Q u e 1 R N R i w y N X 0 m c X V v d D s s J n F 1 b 3 Q 7 U 2 V j d G l v b j E v T k V E M j A x O S 9 U e X B l I G d l d 2 l q e m l n Z C 5 7 S U x D R 0 E s M j Z 9 J n F 1 b 3 Q 7 L C Z x d W 9 0 O 1 N l Y 3 R p b 2 4 x L 0 5 F R D I w M T k v V H l w Z S B n Z X d p a n p p Z 2 Q u e 1 B M V C 1 P L D I 3 f S Z x d W 9 0 O y w m c X V v d D t T Z W N 0 a W 9 u M S 9 O R U Q y M D E 5 L 1 R 5 c G U g Z 2 V 3 a W p 6 a W d k L n t Q T E Q t T y w y O H 0 m c X V v d D s s J n F 1 b 3 Q 7 U 2 V j d G l v b j E v T k V E M j A x O S 9 U e X B l I G d l d 2 l q e m l n Z C 5 7 V 0 w 2 L D I 5 f S Z x d W 9 0 O y w m c X V v d D t T Z W N 0 a W 9 u M S 9 O R U Q y M D E 5 L 1 R 5 c G U g Z 2 V 3 a W p 6 a W d k L n t X T D g s M z B 9 J n F 1 b 3 Q 7 L C Z x d W 9 0 O 1 N l Y 3 R p b 2 4 x L 0 5 F R D I w M T k v V H l w Z S B n Z X d p a n p p Z 2 Q u e 1 d M M T A s M z F 9 J n F 1 b 3 Q 7 L C Z x d W 9 0 O 1 N l Y 3 R p b 2 4 x L 0 5 F R D I w M T k v V H l w Z S B n Z X d p a n p p Z 2 Q u e 1 d M M T I s M z J 9 J n F 1 b 3 Q 7 L C Z x d W 9 0 O 1 N l Y 3 R p b 2 4 x L 0 5 F R D I w M T k v V H l w Z S B n Z X d p a n p p Z 2 Q u e 1 d M M T Q s M z N 9 J n F 1 b 3 Q 7 L C Z x d W 9 0 O 1 N l Y 3 R p b 2 4 x L 0 5 F R D I w M T k v V H l w Z S B n Z X d p a n p p Z 2 Q u e 1 d M M T Y s M z R 9 J n F 1 b 3 Q 7 L C Z x d W 9 0 O 1 N l Y 3 R p b 2 4 x L 0 5 F R D I w M T k v V H l w Z S B n Z X d p a n p p Z 2 Q u e 1 d M M j A s M z V 9 J n F 1 b 3 Q 7 L C Z x d W 9 0 O 1 N l Y 3 R p b 2 4 x L 0 5 F R D I w M T k v V H l w Z S B n Z X d p a n p p Z 2 Q u e 0 9 M N i w z N n 0 m c X V v d D s s J n F 1 b 3 Q 7 U 2 V j d G l v b j E v T k V E M j A x O S 9 U e X B l I G d l d 2 l q e m l n Z C 5 7 T 0 w 4 L D M 3 f S Z x d W 9 0 O y w m c X V v d D t T Z W N 0 a W 9 u M S 9 O R U Q y M D E 5 L 1 R 5 c G U g Z 2 V 3 a W p 6 a W d k L n t P T D E w L D M 4 f S Z x d W 9 0 O y w m c X V v d D t T Z W N 0 a W 9 u M S 9 O R U Q y M D E 5 L 1 R 5 c G U g Z 2 V 3 a W p 6 a W d k L n t P T D E y L D M 5 f S Z x d W 9 0 O y w m c X V v d D t T Z W N 0 a W 9 u M S 9 O R U Q y M D E 5 L 1 R 5 c G U g Z 2 V 3 a W p 6 a W d k L n t P T D E 0 L D Q w f S Z x d W 9 0 O y w m c X V v d D t T Z W N 0 a W 9 u M S 9 O R U Q y M D E 5 L 1 R 5 c G U g Z 2 V 3 a W p 6 a W d k L n t P T D E 2 L D Q x f S Z x d W 9 0 O y w m c X V v d D t T Z W N 0 a W 9 u M S 9 O R U Q y M D E 5 L 1 R 5 c G U g Z 2 V 3 a W p 6 a W d k L n t P T D I w L D Q y f S Z x d W 9 0 O y w m c X V v d D t T Z W N 0 a W 9 u M S 9 O R U Q y M D E 5 L 1 R 5 c G U g Z 2 V 3 a W p 6 a W d k L n t D U j Y s N D N 9 J n F 1 b 3 Q 7 L C Z x d W 9 0 O 1 N l Y 3 R p b 2 4 x L 0 5 F R D I w M T k v V H l w Z S B n Z X d p a n p p Z 2 Q u e 0 N S O C w 0 N H 0 m c X V v d D s s J n F 1 b 3 Q 7 U 2 V j d G l v b j E v T k V E M j A x O S 9 U e X B l I G d l d 2 l q e m l n Z C 5 7 Q 1 I x M C w 0 N X 0 m c X V v d D s s J n F 1 b 3 Q 7 U 2 V j d G l v b j E v T k V E M j A x O S 9 U e X B l I G d l d 2 l q e m l n Z C 5 7 Q 1 I x M i w 0 N n 0 m c X V v d D s s J n F 1 b 3 Q 7 U 2 V j d G l v b j E v T k V E M j A x O S 9 U e X B l I G d l d 2 l q e m l n Z C 5 7 Q 1 I x N C w 0 N 3 0 m c X V v d D s s J n F 1 b 3 Q 7 U 2 V j d G l v b j E v T k V E M j A x O S 9 U e X B l I G d l d 2 l q e m l n Z C 5 7 Q 1 I x N i w 0 O H 0 m c X V v d D s s J n F 1 b 3 Q 7 U 2 V j d G l v b j E v T k V E M j A x O S 9 U e X B l I G d l d 2 l q e m l n Z C 5 7 Q 1 I y M C w 0 O X 0 m c X V v d D s s J n F 1 b 3 Q 7 U 2 V j d G l v b j E v T k V E M j A x O S 9 U e X B l I G d l d 2 l q e m l n Z C 5 7 T l N Q N i w 1 M H 0 m c X V v d D s s J n F 1 b 3 Q 7 U 2 V j d G l v b j E v T k V E M j A x O S 9 U e X B l I G d l d 2 l q e m l n Z C 5 7 T l N Q O C w 1 M X 0 m c X V v d D s s J n F 1 b 3 Q 7 U 2 V j d G l v b j E v T k V E M j A x O S 9 U e X B l I G d l d 2 l q e m l n Z C 5 7 T l N Q M T A s N T J 9 J n F 1 b 3 Q 7 L C Z x d W 9 0 O 1 N l Y 3 R p b 2 4 x L 0 5 F R D I w M T k v V H l w Z S B n Z X d p a n p p Z 2 Q u e 0 5 T U D E y L D U z f S Z x d W 9 0 O y w m c X V v d D t T Z W N 0 a W 9 u M S 9 O R U Q y M D E 5 L 1 R 5 c G U g Z 2 V 3 a W p 6 a W d k L n t O U 1 A x N C w 1 N H 0 m c X V v d D s s J n F 1 b 3 Q 7 U 2 V j d G l v b j E v T k V E M j A x O S 9 U e X B l I G d l d 2 l q e m l n Z C 5 7 T l N Q M T Y s N T V 9 J n F 1 b 3 Q 7 L C Z x d W 9 0 O 1 N l Y 3 R p b 2 4 x L 0 5 F R D I w M T k v V H l w Z S B n Z X d p a n p p Z 2 Q u e 0 5 T U D I w L D U 2 f S Z x d W 9 0 O y w m c X V v d D t T Z W N 0 a W 9 u M S 9 O R U Q y M D E 5 L 1 R 5 c G U g Z 2 V 3 a W p 6 a W d k L n t P Q z Y s N T d 9 J n F 1 b 3 Q 7 L C Z x d W 9 0 O 1 N l Y 3 R p b 2 4 x L 0 5 F R D I w M T k v V H l w Z S B n Z X d p a n p p Z 2 Q u e 0 9 D O C w 1 O H 0 m c X V v d D s s J n F 1 b 3 Q 7 U 2 V j d G l v b j E v T k V E M j A x O S 9 U e X B l I G d l d 2 l q e m l n Z C 5 7 T 0 M x M C w 1 O X 0 m c X V v d D s s J n F 1 b 3 Q 7 U 2 V j d G l v b j E v T k V E M j A x O S 9 U e X B l I G d l d 2 l q e m l n Z C 5 7 T 0 M x M i w 2 M H 0 m c X V v d D s s J n F 1 b 3 Q 7 U 2 V j d G l v b j E v T k V E M j A x O S 9 U e X B l I G d l d 2 l q e m l n Z C 5 7 T 0 M x N C w 2 M X 0 m c X V v d D s s J n F 1 b 3 Q 7 U 2 V j d G l v b j E v T k V E M j A x O S 9 U e X B l I G d l d 2 l q e m l n Z C 5 7 T 0 M x N i w 2 M n 0 m c X V v d D s s J n F 1 b 3 Q 7 U 2 V j d G l v b j E v T k V E M j A x O S 9 U e X B l I G d l d 2 l q e m l n Z C 5 7 T 0 M y M C w 2 M 3 0 m c X V v d D s s J n F 1 b 3 Q 7 U 2 V j d G l v b j E v T k V E M j A x O S 9 U e X B l I G d l d 2 l q e m l n Z C 5 7 V U E 2 L D Y 0 f S Z x d W 9 0 O y w m c X V v d D t T Z W N 0 a W 9 u M S 9 O R U Q y M D E 5 L 1 R 5 c G U g Z 2 V 3 a W p 6 a W d k L n t V Q T g s N j V 9 J n F 1 b 3 Q 7 L C Z x d W 9 0 O 1 N l Y 3 R p b 2 4 x L 0 5 F R D I w M T k v V H l w Z S B n Z X d p a n p p Z 2 Q u e 1 V B M T A s N j Z 9 J n F 1 b 3 Q 7 L C Z x d W 9 0 O 1 N l Y 3 R p b 2 4 x L 0 5 F R D I w M T k v V H l w Z S B n Z X d p a n p p Z 2 Q u e 1 V B M T I s N j d 9 J n F 1 b 3 Q 7 L C Z x d W 9 0 O 1 N l Y 3 R p b 2 4 x L 0 5 F R D I w M T k v V H l w Z S B n Z X d p a n p p Z 2 Q u e 1 V B M T Q s N j h 9 J n F 1 b 3 Q 7 L C Z x d W 9 0 O 1 N l Y 3 R p b 2 4 x L 0 5 F R D I w M T k v V H l w Z S B n Z X d p a n p p Z 2 Q u e 1 V B M T Y s N j l 9 J n F 1 b 3 Q 7 L C Z x d W 9 0 O 1 N l Y 3 R p b 2 4 x L 0 5 F R D I w M T k v V H l w Z S B n Z X d p a n p p Z 2 Q u e 1 V B M j A s N z B 9 J n F 1 b 3 Q 7 L C Z x d W 9 0 O 1 N l Y 3 R p b 2 4 x L 0 5 F R D I w M T k v V H l w Z S B n Z X d p a n p p Z 2 Q u e 0 R B N i w 3 M X 0 m c X V v d D s s J n F 1 b 3 Q 7 U 2 V j d G l v b j E v T k V E M j A x O S 9 U e X B l I G d l d 2 l q e m l n Z C 5 7 R E E 4 L D c y f S Z x d W 9 0 O y w m c X V v d D t T Z W N 0 a W 9 u M S 9 O R U Q y M D E 5 L 1 R 5 c G U g Z 2 V 3 a W p 6 a W d k L n t E Q T E w L D c z f S Z x d W 9 0 O y w m c X V v d D t T Z W N 0 a W 9 u M S 9 O R U Q y M D E 5 L 1 R 5 c G U g Z 2 V 3 a W p 6 a W d k L n t E Q T E y L D c 0 f S Z x d W 9 0 O y w m c X V v d D t T Z W N 0 a W 9 u M S 9 O R U Q y M D E 5 L 1 R 5 c G U g Z 2 V 3 a W p 6 a W d k L n t E Q T E 0 L D c 1 f S Z x d W 9 0 O y w m c X V v d D t T Z W N 0 a W 9 u M S 9 O R U Q y M D E 5 L 1 R 5 c G U g Z 2 V 3 a W p 6 a W d k L n t E Q T E 2 L D c 2 f S Z x d W 9 0 O y w m c X V v d D t T Z W N 0 a W 9 u M S 9 O R U Q y M D E 5 L 1 R 5 c G U g Z 2 V 3 a W p 6 a W d k L n t E Q T I w L D c 3 f S Z x d W 9 0 O y w m c X V v d D t T Z W N 0 a W 9 u M S 9 O R U Q y M D E 5 L 1 R 5 c G U g Z 2 V 3 a W p 6 a W d k L n t V U D Y s N z h 9 J n F 1 b 3 Q 7 L C Z x d W 9 0 O 1 N l Y 3 R p b 2 4 x L 0 5 F R D I w M T k v V H l w Z S B n Z X d p a n p p Z 2 Q u e 1 V Q O C w 3 O X 0 m c X V v d D s s J n F 1 b 3 Q 7 U 2 V j d G l v b j E v T k V E M j A x O S 9 U e X B l I G d l d 2 l q e m l n Z C 5 7 V V A x M C w 4 M H 0 m c X V v d D s s J n F 1 b 3 Q 7 U 2 V j d G l v b j E v T k V E M j A x O S 9 U e X B l I G d l d 2 l q e m l n Z C 5 7 V V A x M i w 4 M X 0 m c X V v d D s s J n F 1 b 3 Q 7 U 2 V j d G l v b j E v T k V E M j A x O S 9 U e X B l I G d l d 2 l q e m l n Z C 5 7 V V A x N C w 4 M n 0 m c X V v d D s s J n F 1 b 3 Q 7 U 2 V j d G l v b j E v T k V E M j A x O S 9 U e X B l I G d l d 2 l q e m l n Z C 5 7 V V A x N i w 4 M 3 0 m c X V v d D s s J n F 1 b 3 Q 7 U 2 V j d G l v b j E v T k V E M j A x O S 9 U e X B l I G d l d 2 l q e m l n Z C 5 7 V V A y M C w 4 N H 0 m c X V v d D s s J n F 1 b 3 Q 7 U 2 V j d G l v b j E v T k V E M j A x O S 9 U e X B l I G d l d 2 l q e m l n Z C 5 7 U j U y N i w 4 N X 0 m c X V v d D s s J n F 1 b 3 Q 7 U 2 V j d G l v b j E v T k V E M j A x O S 9 U e X B l I G d l d 2 l q e m l n Z C 5 7 U j U y O C w 4 N n 0 m c X V v d D s s J n F 1 b 3 Q 7 U 2 V j d G l v b j E v T k V E M j A x O S 9 U e X B l I G d l d 2 l q e m l n Z C 5 7 U j U y M T A s O D d 9 J n F 1 b 3 Q 7 L C Z x d W 9 0 O 1 N l Y 3 R p b 2 4 x L 0 5 F R D I w M T k v V H l w Z S B n Z X d p a n p p Z 2 Q u e 1 I 1 M j E y L D g 4 f S Z x d W 9 0 O y w m c X V v d D t T Z W N 0 a W 9 u M S 9 O R U Q y M D E 5 L 1 R 5 c G U g Z 2 V 3 a W p 6 a W d k L n t S N T I x N C w 4 O X 0 m c X V v d D s s J n F 1 b 3 Q 7 U 2 V j d G l v b j E v T k V E M j A x O S 9 U e X B l I G d l d 2 l q e m l n Z C 5 7 U j U y M T Y s O T B 9 J n F 1 b 3 Q 7 L C Z x d W 9 0 O 1 N l Y 3 R p b 2 4 x L 0 5 F R D I w M T k v V H l w Z S B n Z X d p a n p p Z 2 Q u e 1 I 1 M j I w L D k x f S Z x d W 9 0 O y w m c X V v d D t T Z W N 0 a W 9 u M S 9 O R U Q y M D E 5 L 1 R 5 c G U g Z 2 V 3 a W p 6 a W d k L n t S N j A 2 L D k y f S Z x d W 9 0 O y w m c X V v d D t T Z W N 0 a W 9 u M S 9 O R U Q y M D E 5 L 1 R 5 c G U g Z 2 V 3 a W p 6 a W d k L n t S N j A 4 L D k z f S Z x d W 9 0 O y w m c X V v d D t T Z W N 0 a W 9 u M S 9 O R U Q y M D E 5 L 1 R 5 c G U g Z 2 V 3 a W p 6 a W d k L n t S N j A x M C w 5 N H 0 m c X V v d D s s J n F 1 b 3 Q 7 U 2 V j d G l v b j E v T k V E M j A x O S 9 U e X B l I G d l d 2 l q e m l n Z C 5 7 U j Y w M T I s O T V 9 J n F 1 b 3 Q 7 L C Z x d W 9 0 O 1 N l Y 3 R p b 2 4 x L 0 5 F R D I w M T k v V H l w Z S B n Z X d p a n p p Z 2 Q u e 1 I 2 M D E 0 L D k 2 f S Z x d W 9 0 O y w m c X V v d D t T Z W N 0 a W 9 u M S 9 O R U Q y M D E 5 L 1 R 5 c G U g Z 2 V 3 a W p 6 a W d k L n t S N j A x N i w 5 N 3 0 m c X V v d D s s J n F 1 b 3 Q 7 U 2 V j d G l v b j E v T k V E M j A x O S 9 U e X B l I G d l d 2 l q e m l n Z C 5 7 U j Y w M j A s O T h 9 J n F 1 b 3 Q 7 L C Z x d W 9 0 O 1 N l Y 3 R p b 2 4 x L 0 5 F R D I w M T k v V H l w Z S B n Z X d p a n p p Z 2 Q u e 1 I 3 N T Y s O T l 9 J n F 1 b 3 Q 7 L C Z x d W 9 0 O 1 N l Y 3 R p b 2 4 x L 0 5 F R D I w M T k v V H l w Z S B n Z X d p a n p p Z 2 Q u e 1 I 3 N T g s M T A w f S Z x d W 9 0 O y w m c X V v d D t T Z W N 0 a W 9 u M S 9 O R U Q y M D E 5 L 1 R 5 c G U g Z 2 V 3 a W p 6 a W d k L n t S N z U x M C w x M D F 9 J n F 1 b 3 Q 7 L C Z x d W 9 0 O 1 N l Y 3 R p b 2 4 x L 0 5 F R D I w M T k v V H l w Z S B n Z X d p a n p p Z 2 Q u e 1 I 3 N T E y L D E w M n 0 m c X V v d D s s J n F 1 b 3 Q 7 U 2 V j d G l v b j E v T k V E M j A x O S 9 U e X B l I G d l d 2 l q e m l n Z C 5 7 U j c 1 M T Q s M T A z f S Z x d W 9 0 O y w m c X V v d D t T Z W N 0 a W 9 u M S 9 O R U Q y M D E 5 L 1 R 5 c G U g Z 2 V 3 a W p 6 a W d k L n t S N z U x N i w x M D R 9 J n F 1 b 3 Q 7 L C Z x d W 9 0 O 1 N l Y 3 R p b 2 4 x L 0 5 F R D I w M T k v V H l w Z S B n Z X d p a n p p Z 2 Q u e 1 I 3 N T I w L D E w N X 0 m c X V v d D s s J n F 1 b 3 Q 7 U 2 V j d G l v b j E v T k V E M j A x O S 9 U e X B l I G d l d 2 l q e m l n Z C 5 7 U j k w N i w x M D Z 9 J n F 1 b 3 Q 7 L C Z x d W 9 0 O 1 N l Y 3 R p b 2 4 x L 0 5 F R D I w M T k v V H l w Z S B n Z X d p a n p p Z 2 Q u e 1 I 5 M D g s M T A 3 f S Z x d W 9 0 O y w m c X V v d D t T Z W N 0 a W 9 u M S 9 O R U Q y M D E 5 L 1 R 5 c G U g Z 2 V 3 a W p 6 a W d k L n t S O T A x M C w x M D h 9 J n F 1 b 3 Q 7 L C Z x d W 9 0 O 1 N l Y 3 R p b 2 4 x L 0 5 F R D I w M T k v V H l w Z S B n Z X d p a n p p Z 2 Q u e 1 I 5 M D E y L D E w O X 0 m c X V v d D s s J n F 1 b 3 Q 7 U 2 V j d G l v b j E v T k V E M j A x O S 9 U e X B l I G d l d 2 l q e m l n Z C 5 7 U j k w M T Q s M T E w f S Z x d W 9 0 O y w m c X V v d D t T Z W N 0 a W 9 u M S 9 O R U Q y M D E 5 L 1 R 5 c G U g Z 2 V 3 a W p 6 a W d k L n t S O T A x N i w x M T F 9 J n F 1 b 3 Q 7 L C Z x d W 9 0 O 1 N l Y 3 R p b 2 4 x L 0 5 F R D I w M T k v V H l w Z S B n Z X d p a n p p Z 2 Q u e 1 I 5 M D I w L D E x M n 0 m c X V v d D s s J n F 1 b 3 Q 7 U 2 V j d G l v b j E v T k V E M j A x O S 9 U e X B l I G d l d 2 l q e m l n Z C 5 7 U j E x M D Y s M T E z f S Z x d W 9 0 O y w m c X V v d D t T Z W N 0 a W 9 u M S 9 O R U Q y M D E 5 L 1 R 5 c G U g Z 2 V 3 a W p 6 a W d k L n t S M T E w O C w x M T R 9 J n F 1 b 3 Q 7 L C Z x d W 9 0 O 1 N l Y 3 R p b 2 4 x L 0 5 F R D I w M T k v V H l w Z S B n Z X d p a n p p Z 2 Q u e 1 I x M T A x M C w x M T V 9 J n F 1 b 3 Q 7 L C Z x d W 9 0 O 1 N l Y 3 R p b 2 4 x L 0 5 F R D I w M T k v V H l w Z S B n Z X d p a n p p Z 2 Q u e 1 I x M T A x M i w x M T Z 9 J n F 1 b 3 Q 7 L C Z x d W 9 0 O 1 N l Y 3 R p b 2 4 x L 0 5 F R D I w M T k v V H l w Z S B n Z X d p a n p p Z 2 Q u e 1 I x M T A x N C w x M T d 9 J n F 1 b 3 Q 7 L C Z x d W 9 0 O 1 N l Y 3 R p b 2 4 x L 0 5 F R D I w M T k v V H l w Z S B n Z X d p a n p p Z 2 Q u e 1 I x M T A x N i w x M T h 9 J n F 1 b 3 Q 7 L C Z x d W 9 0 O 1 N l Y 3 R p b 2 4 x L 0 5 F R D I w M T k v V H l w Z S B n Z X d p a n p p Z 2 Q u e 1 I x M T A y M C w x M T l 9 J n F 1 b 3 Q 7 L C Z x d W 9 0 O 1 N l Y 3 R p b 2 4 x L 0 5 F R D I w M T k v V H l w Z S B n Z X d p a n p p Z 2 Q u e 1 I x M j A 2 L D E y M H 0 m c X V v d D s s J n F 1 b 3 Q 7 U 2 V j d G l v b j E v T k V E M j A x O S 9 U e X B l I G d l d 2 l q e m l n Z C 5 7 U j E y M D g s M T I x f S Z x d W 9 0 O y w m c X V v d D t T Z W N 0 a W 9 u M S 9 O R U Q y M D E 5 L 1 R 5 c G U g Z 2 V 3 a W p 6 a W d k L n t S M T I w M T A s M T I y f S Z x d W 9 0 O y w m c X V v d D t T Z W N 0 a W 9 u M S 9 O R U Q y M D E 5 L 1 R 5 c G U g Z 2 V 3 a W p 6 a W d k L n t S M T I w M T I s M T I z f S Z x d W 9 0 O y w m c X V v d D t T Z W N 0 a W 9 u M S 9 O R U Q y M D E 5 L 1 R 5 c G U g Z 2 V 3 a W p 6 a W d k L n t S M T I w M T Q s M T I 0 f S Z x d W 9 0 O y w m c X V v d D t T Z W N 0 a W 9 u M S 9 O R U Q y M D E 5 L 1 R 5 c G U g Z 2 V 3 a W p 6 a W d k L n t S M T I w M T Y s M T I 1 f S Z x d W 9 0 O y w m c X V v d D t T Z W N 0 a W 9 u M S 9 O R U Q y M D E 5 L 1 R 5 c G U g Z 2 V 3 a W p 6 a W d k L n t S M T I w M j A s M T I 2 f S Z x d W 9 0 O y w m c X V v d D t T Z W N 0 a W 9 u M S 9 O R U Q y M D E 5 L 1 R 5 c G U g Z 2 V 3 a W p 6 a W d k L n t S M T M 1 N i w x M j d 9 J n F 1 b 3 Q 7 L C Z x d W 9 0 O 1 N l Y 3 R p b 2 4 x L 0 5 F R D I w M T k v V H l w Z S B n Z X d p a n p p Z 2 Q u e 1 I x M z U 4 L D E y O H 0 m c X V v d D s s J n F 1 b 3 Q 7 U 2 V j d G l v b j E v T k V E M j A x O S 9 U e X B l I G d l d 2 l q e m l n Z C 5 7 U j E z N T E w L D E y O X 0 m c X V v d D s s J n F 1 b 3 Q 7 U 2 V j d G l v b j E v T k V E M j A x O S 9 U e X B l I G d l d 2 l q e m l n Z C 5 7 U j E z N T E y L D E z M H 0 m c X V v d D s s J n F 1 b 3 Q 7 U 2 V j d G l v b j E v T k V E M j A x O S 9 U e X B l I G d l d 2 l q e m l n Z C 5 7 U j E z N T E 0 L D E z M X 0 m c X V v d D s s J n F 1 b 3 Q 7 U 2 V j d G l v b j E v T k V E M j A x O S 9 U e X B l I G d l d 2 l q e m l n Z C 5 7 U j E z N T E 2 L D E z M n 0 m c X V v d D s s J n F 1 b 3 Q 7 U 2 V j d G l v b j E v T k V E M j A x O S 9 U e X B l I G d l d 2 l q e m l n Z C 5 7 U j E z N T I w L D E z M 3 0 m c X V v d D s s J n F 1 b 3 Q 7 U 2 V j d G l v b j E v T k V E M j A x O S 9 U e X B l I G d l d 2 l q e m l n Z C 5 7 U j E 1 M D Y s M T M 0 f S Z x d W 9 0 O y w m c X V v d D t T Z W N 0 a W 9 u M S 9 O R U Q y M D E 5 L 1 R 5 c G U g Z 2 V 3 a W p 6 a W d k L n t S M T U w O C w x M z V 9 J n F 1 b 3 Q 7 L C Z x d W 9 0 O 1 N l Y 3 R p b 2 4 x L 0 5 F R D I w M T k v V H l w Z S B n Z X d p a n p p Z 2 Q u e 1 I x N T A x M C w x M z Z 9 J n F 1 b 3 Q 7 L C Z x d W 9 0 O 1 N l Y 3 R p b 2 4 x L 0 5 F R D I w M T k v V H l w Z S B n Z X d p a n p p Z 2 Q u e 1 I x N T A x M i w x M z d 9 J n F 1 b 3 Q 7 L C Z x d W 9 0 O 1 N l Y 3 R p b 2 4 x L 0 5 F R D I w M T k v V H l w Z S B n Z X d p a n p p Z 2 Q u e 1 I x N T A x N C w x M z h 9 J n F 1 b 3 Q 7 L C Z x d W 9 0 O 1 N l Y 3 R p b 2 4 x L 0 5 F R D I w M T k v V H l w Z S B n Z X d p a n p p Z 2 Q u e 1 I x N T A x N i w x M z l 9 J n F 1 b 3 Q 7 L C Z x d W 9 0 O 1 N l Y 3 R p b 2 4 x L 0 5 F R D I w M T k v V H l w Z S B n Z X d p a n p p Z 2 Q u e 1 I x N T A y M C w x N D B 9 J n F 1 b 3 Q 7 L C Z x d W 9 0 O 1 N l Y 3 R p b 2 4 x L 0 5 F R D I w M T k v V H l w Z S B n Z X d p a n p p Z 2 Q u e 0 Q 2 L D E 0 M X 0 m c X V v d D s s J n F 1 b 3 Q 7 U 2 V j d G l v b j E v T k V E M j A x O S 9 U e X B l I G d l d 2 l q e m l n Z C 5 7 R D g s M T Q y f S Z x d W 9 0 O y w m c X V v d D t T Z W N 0 a W 9 u M S 9 O R U Q y M D E 5 L 1 R 5 c G U g Z 2 V 3 a W p 6 a W d k L n t E M T A s M T Q z f S Z x d W 9 0 O y w m c X V v d D t T Z W N 0 a W 9 u M S 9 O R U Q y M D E 5 L 1 R 5 c G U g Z 2 V 3 a W p 6 a W d k L n t E M T I s M T Q 0 f S Z x d W 9 0 O y w m c X V v d D t T Z W N 0 a W 9 u M S 9 O R U Q y M D E 5 L 1 R 5 c G U g Z 2 V 3 a W p 6 a W d k L n t E M T Q s M T Q 1 f S Z x d W 9 0 O y w m c X V v d D t T Z W N 0 a W 9 u M S 9 O R U Q y M D E 5 L 1 R 5 c G U g Z 2 V 3 a W p 6 a W d k L n t E M T Y s M T Q 2 f S Z x d W 9 0 O y w m c X V v d D t T Z W N 0 a W 9 u M S 9 O R U Q y M D E 5 L 1 R 5 c G U g Z 2 V 3 a W p 6 a W d k L n t E M j A s M T Q 3 f S Z x d W 9 0 O y w m c X V v d D t T Z W N 0 a W 9 u M S 9 O R U Q y M D E 5 L 1 R 5 c G U g Z 2 V 3 a W p 6 a W d k L n t P V E 5 M T 1 c s M T Q 4 f S Z x d W 9 0 O y w m c X V v d D t T Z W N 0 a W 9 u M S 9 O R U Q y M D E 5 L 1 R 5 c G U g Z 2 V 3 a W p 6 a W d k L n t P V E 5 N R U Q s M T Q 5 f S Z x d W 9 0 O y w m c X V v d D t T Z W N 0 a W 9 u M S 9 O R U Q y M D E 5 L 1 R 5 c G U g Z 2 V 3 a W p 6 a W d k L n t P V E 5 I S U c s M T U w f S Z x d W 9 0 O y w m c X V v d D t T Z W N 0 a W 9 u M S 9 O R U Q y M D E 5 L 1 R 5 c G U g Z 2 V 3 a W p 6 a W d k L n t J V E 5 M T 1 c s M T U x f S Z x d W 9 0 O y w m c X V v d D t T Z W N 0 a W 9 u M S 9 O R U Q y M D E 5 L 1 R 5 c G U g Z 2 V 3 a W p 6 a W d k L n t J V E 5 N R U Q s M T U y f S Z x d W 9 0 O y w m c X V v d D t T Z W N 0 a W 9 u M S 9 O R U Q y M D E 5 L 1 R 5 c G U g Z 2 V 3 a W p 6 a W d k L n t J V E 5 I S U c s M T U z f S Z x d W 9 0 O y w m c X V v d D t T Z W N 0 a W 9 u M S 9 O R U Q y M D E 5 L 1 R 5 c G U g Z 2 V 3 a W p 6 a W d k L n t E S F 9 U T 0 Q s M T U 0 f S Z x d W 9 0 O y w m c X V v d D t T Z W N 0 a W 9 u M S 9 O R U Q y M D E 5 L 1 R 5 c G U g Z 2 V 3 a W p 6 a W d k L n t E S F 9 U T 1 Q s M T U 1 f S Z x d W 9 0 O y w m c X V v d D t T Z W N 0 a W 9 u M S 9 O R U Q y M D E 5 L 1 R 5 c G U g Z 2 V 3 a W p 6 a W d k L n t Q T F Q t S S w x N T Z 9 J n F 1 b 3 Q 7 L C Z x d W 9 0 O 1 N l Y 3 R p b 2 4 x L 0 5 F R D I w M T k v V H l w Z S B n Z X d p a n p p Z 2 Q u e 1 B M R C 1 J L D E 1 N 3 0 m c X V v d D s s J n F 1 b 3 Q 7 U 2 V j d G l v b j E v T k V E M j A x O S 9 U e X B l I G d l d 2 l q e m l n Z C 5 7 V E 1 G L U 9 G L D E 1 O H 0 m c X V v d D s s J n F 1 b 3 Q 7 U 2 V j d G l v b j E v T k V E M j A x O S 9 U e X B l I G d l d 2 l q e m l n Z C 5 7 U E x U M k g s M T U 5 f S Z x d W 9 0 O y w m c X V v d D t T Z W N 0 a W 9 u M S 9 O R U Q y M D E 5 L 1 R 5 c G U g Z 2 V 3 a W p 6 a W d k L n t Q T E Q y S C w x N j B 9 J n F 1 b 3 Q 7 L C Z x d W 9 0 O 1 N l Y 3 R p b 2 4 x L 0 5 F R D I w M T k v V H l w Z S B n Z X d p a n p p Z 2 Q u e 0 9 T T i w x N j F 9 J n F 1 b 3 Q 7 L C Z x d W 9 0 O 1 N l Y 3 R p b 2 4 x L 0 5 F R D I w M T k v V H l w Z S B n Z X d p a n p p Z 2 Q u e 1 J l Z m V y Z W 5 j Z U 5 v L D E 2 M n 0 m c X V v d D s s J n F 1 b 3 Q 7 U 2 V j d G l v b j E v T k V E M j A x O S 9 U e X B l I G d l d 2 l q e m l n Z C 5 7 Q 0 R M L D E 2 M 3 0 m c X V v d D s s J n F 1 b 3 Q 7 U 2 V j d G l v b j E v T k V E M j A x O S 9 U e X B l I G d l d 2 l q e m l n Z C 5 7 R F N Q U y w x N j R 9 J n F 1 b 3 Q 7 L C Z x d W 9 0 O 1 N l Y 3 R p b 2 4 x L 0 5 F R D I w M T k v V H l w Z S B n Z X d p a n p p Z 2 Q u e 1 d T U y w x N j V 9 J n F 1 b 3 Q 7 L C Z x d W 9 0 O 1 N l Y 3 R p b 2 4 x L 0 5 F R D I w M T k v V H l w Z S B n Z X d p a n p p Z 2 Q u e 0 1 B S U 4 s M T Y 2 f S Z x d W 9 0 O y w m c X V v d D t T Z W N 0 a W 9 u M S 9 O R U Q y M D E 5 L 1 R 5 c G U g Z 2 V 3 a W p 6 a W d k L n t H R U 5 P Q S w x N j d 9 J n F 1 b 3 Q 7 L C Z x d W 9 0 O 1 N l Y 3 R p b 2 4 x L 0 5 F R D I w M T k v V H l w Z S B n Z X d p a n p p Z 2 Q u e 1 N Z T S w x N j h 9 J n F 1 b 3 Q 7 L C Z x d W 9 0 O 1 N l Y 3 R p b 2 4 x L 0 5 F R D I w M T k v V H l w Z S B n Z X d p a n p p Z 2 Q u e 0 F T W U 0 s M T Y 5 f S Z x d W 9 0 O y w m c X V v d D t T Z W N 0 a W 9 u M S 9 O R U Q y M D E 5 L 1 R 5 c G U g Z 2 V 3 a W p 6 a W d k L n t P V E R M T 1 c s M T c w f S Z x d W 9 0 O y w m c X V v d D t T Z W N 0 a W 9 u M S 9 O R U Q y M D E 5 L 1 R 5 c G U g Z 2 V 3 a W p 6 a W d k L n t P V E R N R U Q s M T c x f S Z x d W 9 0 O y w m c X V v d D t T Z W N 0 a W 9 u M S 9 O R U Q y M D E 5 L 1 R 5 c G U g Z 2 V 3 a W p 6 a W d k L n t P V E R I S U c s M T c y f S Z x d W 9 0 O y w m c X V v d D t T Z W N 0 a W 9 u M S 9 O R U Q y M D E 5 L 1 R 5 c G U g Z 2 V 3 a W p 6 a W d k L n t J V E R M T 1 c s M T c z f S Z x d W 9 0 O y w m c X V v d D t T Z W N 0 a W 9 u M S 9 O R U Q y M D E 5 L 1 R 5 c G U g Z 2 V 3 a W p 6 a W d k L n t J V E R N R U Q s M T c 0 f S Z x d W 9 0 O y w m c X V v d D t T Z W N 0 a W 9 u M S 9 O R U Q y M D E 5 L 1 R 5 c G U g Z 2 V 3 a W p 6 a W d k L n t J V E R I S U c s M T c 1 f S Z x d W 9 0 O y w m c X V v d D t T Z W N 0 a W 9 u M S 9 O R U Q y M D E 5 L 1 R 5 c G U g Z 2 V 3 a W p 6 a W d k L n t O U 1 9 U T 0 Q s M T c 2 f S Z x d W 9 0 O y w m c X V v d D t T Z W N 0 a W 9 u M S 9 O R U Q y M D E 5 L 1 R 5 c G U g Z 2 V 3 a W p 6 a W d k L n t O U 1 9 U T 1 Q s M T c 3 f S Z x d W 9 0 O y w m c X V v d D t T Z W N 0 a W 9 u M S 9 O R U Q y M D E 5 L 1 R 5 c G U g Z 2 V 3 a W p 6 a W d k L n t H T l N U T 0 Q s M T c 4 f S Z x d W 9 0 O y w m c X V v d D t T Z W N 0 a W 9 u M S 9 O R U Q y M D E 5 L 1 R 5 c G U g Z 2 V 3 a W p 6 a W d k L n t H T l N U T 1 Q s M T c 5 f S Z x d W 9 0 O y w m c X V v d D t T Z W N 0 a W 9 u M S 9 O R U Q y M D E 5 L 1 R 5 c G U g Z 2 V 3 a W p 6 a W d k L n t H R E h U T 0 Q s M T g w f S Z x d W 9 0 O y w m c X V v d D t T Z W N 0 a W 9 u M S 9 O R U Q y M D E 5 L 1 R 5 c G U g Z 2 V 3 a W p 6 a W d k L n t H R E h U T 1 Q s M T g x f S Z x d W 9 0 O 1 0 s J n F 1 b 3 Q 7 Q 2 9 s d W 1 u Q 2 9 1 b n Q m c X V v d D s 6 M T g y L C Z x d W 9 0 O 0 t l e U N v b H V t b k 5 h b W V z J n F 1 b 3 Q 7 O l t d L C Z x d W 9 0 O 0 N v b H V t b k l k Z W 5 0 a X R p Z X M m c X V v d D s 6 W y Z x d W 9 0 O 1 N l Y 3 R p b 2 4 x L 0 5 F R D I w M T k v V H l w Z S B n Z X d p a n p p Z 2 Q u e 0 5 B V C w w f S Z x d W 9 0 O y w m c X V v d D t T Z W N 0 a W 9 u M S 9 O R U Q y M D E 5 L 1 R 5 c G U g Z 2 V 3 a W p 6 a W d k L n t D R V J U T i 4 s M X 0 m c X V v d D s s J n F 1 b 3 Q 7 U 2 V j d G l v b j E v T k V E M j A x O S 9 U e X B l I G d l d 2 l q e m l n Z C 5 7 R k l M R V 9 J R C w y f S Z x d W 9 0 O y w m c X V v d D t T Z W N 0 a W 9 u M S 9 O R U Q y M D E 5 L 1 R 5 c G U g Z 2 V 3 a W p 6 a W d k L n t T Q U l M T l V N Q i w z f S Z x d W 9 0 O y w m c X V v d D t T Z W N 0 a W 9 u M S 9 O R U Q y M D E 5 L 1 R 5 c G U g Z 2 V 3 a W p 6 a W d k L n t O Q U 1 F L D R 9 J n F 1 b 3 Q 7 L C Z x d W 9 0 O 1 N l Y 3 R p b 2 4 x L 0 5 F R D I w M T k v V H l w Z S B n Z X d p a n p p Z 2 Q u e 1 R Z U E U s N X 0 m c X V v d D s s J n F 1 b 3 Q 7 U 2 V j d G l v b j E v T k V E M j A x O S 9 U e X B l I G d l d 2 l q e m l n Z C 5 7 Q l V J T E R F U i w 2 f S Z x d W 9 0 O y w m c X V v d D t T Z W N 0 a W 9 u M S 9 O R U Q y M D E 5 L 1 R 5 c G U g Z 2 V 3 a W p 6 a W d k L n t E R V N J R 0 5 F U i w 3 f S Z x d W 9 0 O y w m c X V v d D t T Z W N 0 a W 9 u M S 9 O R U Q y M D E 5 L 1 R 5 c G U g Z 2 V 3 a W p 6 a W d k L n t Z R U F S L D h 9 J n F 1 b 3 Q 7 L C Z x d W 9 0 O 1 N l Y 3 R p b 2 4 x L 0 5 F R D I w M T k v V H l w Z S B n Z X d p a n p p Z 2 Q u e 0 N M V U I s O X 0 m c X V v d D s s J n F 1 b 3 Q 7 U 2 V j d G l v b j E v T k V E M j A x O S 9 U e X B l I G d l d 2 l q e m l n Z C 5 7 T 1 d O R V I s M T B 9 J n F 1 b 3 Q 7 L C Z x d W 9 0 O 1 N l Y 3 R p b 2 4 x L 0 5 F R D I w M T k v V H l w Z S B n Z X d p a n p p Z 2 Q u e 0 F E U l M x L D E x f S Z x d W 9 0 O y w m c X V v d D t T Z W N 0 a W 9 u M S 9 O R U Q y M D E 5 L 1 R 5 c G U g Z 2 V 3 a W p 6 a W d k L n t B R F J T M i w x M n 0 m c X V v d D s s J n F 1 b 3 Q 7 U 2 V j d G l v b j E v T k V E M j A x O S 9 U e X B l I G d l d 2 l q e m l n Z C 5 7 Q 1 9 U e X B l L D E z f S Z x d W 9 0 O y w m c X V v d D t T Z W N 0 a W 9 u M S 9 O R U Q y M D E 5 L 1 R 5 c G U g Z 2 V 3 a W p 6 a W d k L n t E L D E 0 f S Z x d W 9 0 O y w m c X V v d D t T Z W N 0 a W 9 u M S 9 O R U Q y M D E 5 L 1 R 5 c G U g Z 2 V 3 a W p 6 a W d k L n t D U k V X L D E 1 f S Z x d W 9 0 O y w m c X V v d D t T Z W N 0 a W 9 u M S 9 O R U Q y M D E 5 L 1 R 5 c G U g Z 2 V 3 a W p 6 a W d k L n t E R F 9 N T V 9 5 e V l Z I E h I O k 1 N O l N T L D E 2 f S Z x d W 9 0 O y w m c X V v d D t T Z W N 0 a W 9 u M S 9 O R U Q y M D E 5 L 1 R 5 c G U g Z 2 V 3 a W p 6 a W d k L n t M T 0 E s M T d 9 J n F 1 b 3 Q 7 L C Z x d W 9 0 O 1 N l Y 3 R p b 2 4 x L 0 5 F R D I w M T k v V H l w Z S B n Z X d p a n p p Z 2 Q u e 0 l N U 0 w s M T h 9 J n F 1 b 3 Q 7 L C Z x d W 9 0 O 1 N l Y 3 R p b 2 4 x L 0 5 F R D I w M T k v V H l w Z S B n Z X d p a n p p Z 2 Q u e 0 R S Q U Z U L D E 5 f S Z x d W 9 0 O y w m c X V v d D t T Z W N 0 a W 9 u M S 9 O R U Q y M D E 5 L 1 R 5 c G U g Z 2 V 3 a W p 6 a W d k L n t C T U F Y L D I w f S Z x d W 9 0 O y w m c X V v d D t T Z W N 0 a W 9 u M S 9 O R U Q y M D E 5 L 1 R 5 c G U g Z 2 V 3 a W p 6 a W d k L n t E U 1 B M L D I x f S Z x d W 9 0 O y w m c X V v d D t T Z W N 0 a W 9 u M S 9 O R U Q y M D E 5 L 1 R 5 c G U g Z 2 V 3 a W p 6 a W d k L n t J T k R F W C w y M n 0 m c X V v d D s s J n F 1 b 3 Q 7 U 2 V j d G l v b j E v T k V E M j A x O S 9 U e X B l I G d l d 2 l q e m l n Z C 5 7 R E E s M j N 9 J n F 1 b 3 Q 7 L C Z x d W 9 0 O 1 N l Y 3 R p b 2 4 x L 0 5 F R D I w M T k v V H l w Z S B n Z X d p a n p p Z 2 Q u e 0 d Q S C w y N H 0 m c X V v d D s s J n F 1 b 3 Q 7 U 2 V j d G l v b j E v T k V E M j A x O S 9 U e X B l I G d l d 2 l q e m l n Z C 5 7 V E 1 G L D I 1 f S Z x d W 9 0 O y w m c X V v d D t T Z W N 0 a W 9 u M S 9 O R U Q y M D E 5 L 1 R 5 c G U g Z 2 V 3 a W p 6 a W d k L n t J T E N H Q S w y N n 0 m c X V v d D s s J n F 1 b 3 Q 7 U 2 V j d G l v b j E v T k V E M j A x O S 9 U e X B l I G d l d 2 l q e m l n Z C 5 7 U E x U L U 8 s M j d 9 J n F 1 b 3 Q 7 L C Z x d W 9 0 O 1 N l Y 3 R p b 2 4 x L 0 5 F R D I w M T k v V H l w Z S B n Z X d p a n p p Z 2 Q u e 1 B M R C 1 P L D I 4 f S Z x d W 9 0 O y w m c X V v d D t T Z W N 0 a W 9 u M S 9 O R U Q y M D E 5 L 1 R 5 c G U g Z 2 V 3 a W p 6 a W d k L n t X T D Y s M j l 9 J n F 1 b 3 Q 7 L C Z x d W 9 0 O 1 N l Y 3 R p b 2 4 x L 0 5 F R D I w M T k v V H l w Z S B n Z X d p a n p p Z 2 Q u e 1 d M O C w z M H 0 m c X V v d D s s J n F 1 b 3 Q 7 U 2 V j d G l v b j E v T k V E M j A x O S 9 U e X B l I G d l d 2 l q e m l n Z C 5 7 V 0 w x M C w z M X 0 m c X V v d D s s J n F 1 b 3 Q 7 U 2 V j d G l v b j E v T k V E M j A x O S 9 U e X B l I G d l d 2 l q e m l n Z C 5 7 V 0 w x M i w z M n 0 m c X V v d D s s J n F 1 b 3 Q 7 U 2 V j d G l v b j E v T k V E M j A x O S 9 U e X B l I G d l d 2 l q e m l n Z C 5 7 V 0 w x N C w z M 3 0 m c X V v d D s s J n F 1 b 3 Q 7 U 2 V j d G l v b j E v T k V E M j A x O S 9 U e X B l I G d l d 2 l q e m l n Z C 5 7 V 0 w x N i w z N H 0 m c X V v d D s s J n F 1 b 3 Q 7 U 2 V j d G l v b j E v T k V E M j A x O S 9 U e X B l I G d l d 2 l q e m l n Z C 5 7 V 0 w y M C w z N X 0 m c X V v d D s s J n F 1 b 3 Q 7 U 2 V j d G l v b j E v T k V E M j A x O S 9 U e X B l I G d l d 2 l q e m l n Z C 5 7 T 0 w 2 L D M 2 f S Z x d W 9 0 O y w m c X V v d D t T Z W N 0 a W 9 u M S 9 O R U Q y M D E 5 L 1 R 5 c G U g Z 2 V 3 a W p 6 a W d k L n t P T D g s M z d 9 J n F 1 b 3 Q 7 L C Z x d W 9 0 O 1 N l Y 3 R p b 2 4 x L 0 5 F R D I w M T k v V H l w Z S B n Z X d p a n p p Z 2 Q u e 0 9 M M T A s M z h 9 J n F 1 b 3 Q 7 L C Z x d W 9 0 O 1 N l Y 3 R p b 2 4 x L 0 5 F R D I w M T k v V H l w Z S B n Z X d p a n p p Z 2 Q u e 0 9 M M T I s M z l 9 J n F 1 b 3 Q 7 L C Z x d W 9 0 O 1 N l Y 3 R p b 2 4 x L 0 5 F R D I w M T k v V H l w Z S B n Z X d p a n p p Z 2 Q u e 0 9 M M T Q s N D B 9 J n F 1 b 3 Q 7 L C Z x d W 9 0 O 1 N l Y 3 R p b 2 4 x L 0 5 F R D I w M T k v V H l w Z S B n Z X d p a n p p Z 2 Q u e 0 9 M M T Y s N D F 9 J n F 1 b 3 Q 7 L C Z x d W 9 0 O 1 N l Y 3 R p b 2 4 x L 0 5 F R D I w M T k v V H l w Z S B n Z X d p a n p p Z 2 Q u e 0 9 M M j A s N D J 9 J n F 1 b 3 Q 7 L C Z x d W 9 0 O 1 N l Y 3 R p b 2 4 x L 0 5 F R D I w M T k v V H l w Z S B n Z X d p a n p p Z 2 Q u e 0 N S N i w 0 M 3 0 m c X V v d D s s J n F 1 b 3 Q 7 U 2 V j d G l v b j E v T k V E M j A x O S 9 U e X B l I G d l d 2 l q e m l n Z C 5 7 Q 1 I 4 L D Q 0 f S Z x d W 9 0 O y w m c X V v d D t T Z W N 0 a W 9 u M S 9 O R U Q y M D E 5 L 1 R 5 c G U g Z 2 V 3 a W p 6 a W d k L n t D U j E w L D Q 1 f S Z x d W 9 0 O y w m c X V v d D t T Z W N 0 a W 9 u M S 9 O R U Q y M D E 5 L 1 R 5 c G U g Z 2 V 3 a W p 6 a W d k L n t D U j E y L D Q 2 f S Z x d W 9 0 O y w m c X V v d D t T Z W N 0 a W 9 u M S 9 O R U Q y M D E 5 L 1 R 5 c G U g Z 2 V 3 a W p 6 a W d k L n t D U j E 0 L D Q 3 f S Z x d W 9 0 O y w m c X V v d D t T Z W N 0 a W 9 u M S 9 O R U Q y M D E 5 L 1 R 5 c G U g Z 2 V 3 a W p 6 a W d k L n t D U j E 2 L D Q 4 f S Z x d W 9 0 O y w m c X V v d D t T Z W N 0 a W 9 u M S 9 O R U Q y M D E 5 L 1 R 5 c G U g Z 2 V 3 a W p 6 a W d k L n t D U j I w L D Q 5 f S Z x d W 9 0 O y w m c X V v d D t T Z W N 0 a W 9 u M S 9 O R U Q y M D E 5 L 1 R 5 c G U g Z 2 V 3 a W p 6 a W d k L n t O U 1 A 2 L D U w f S Z x d W 9 0 O y w m c X V v d D t T Z W N 0 a W 9 u M S 9 O R U Q y M D E 5 L 1 R 5 c G U g Z 2 V 3 a W p 6 a W d k L n t O U 1 A 4 L D U x f S Z x d W 9 0 O y w m c X V v d D t T Z W N 0 a W 9 u M S 9 O R U Q y M D E 5 L 1 R 5 c G U g Z 2 V 3 a W p 6 a W d k L n t O U 1 A x M C w 1 M n 0 m c X V v d D s s J n F 1 b 3 Q 7 U 2 V j d G l v b j E v T k V E M j A x O S 9 U e X B l I G d l d 2 l q e m l n Z C 5 7 T l N Q M T I s N T N 9 J n F 1 b 3 Q 7 L C Z x d W 9 0 O 1 N l Y 3 R p b 2 4 x L 0 5 F R D I w M T k v V H l w Z S B n Z X d p a n p p Z 2 Q u e 0 5 T U D E 0 L D U 0 f S Z x d W 9 0 O y w m c X V v d D t T Z W N 0 a W 9 u M S 9 O R U Q y M D E 5 L 1 R 5 c G U g Z 2 V 3 a W p 6 a W d k L n t O U 1 A x N i w 1 N X 0 m c X V v d D s s J n F 1 b 3 Q 7 U 2 V j d G l v b j E v T k V E M j A x O S 9 U e X B l I G d l d 2 l q e m l n Z C 5 7 T l N Q M j A s N T Z 9 J n F 1 b 3 Q 7 L C Z x d W 9 0 O 1 N l Y 3 R p b 2 4 x L 0 5 F R D I w M T k v V H l w Z S B n Z X d p a n p p Z 2 Q u e 0 9 D N i w 1 N 3 0 m c X V v d D s s J n F 1 b 3 Q 7 U 2 V j d G l v b j E v T k V E M j A x O S 9 U e X B l I G d l d 2 l q e m l n Z C 5 7 T 0 M 4 L D U 4 f S Z x d W 9 0 O y w m c X V v d D t T Z W N 0 a W 9 u M S 9 O R U Q y M D E 5 L 1 R 5 c G U g Z 2 V 3 a W p 6 a W d k L n t P Q z E w L D U 5 f S Z x d W 9 0 O y w m c X V v d D t T Z W N 0 a W 9 u M S 9 O R U Q y M D E 5 L 1 R 5 c G U g Z 2 V 3 a W p 6 a W d k L n t P Q z E y L D Y w f S Z x d W 9 0 O y w m c X V v d D t T Z W N 0 a W 9 u M S 9 O R U Q y M D E 5 L 1 R 5 c G U g Z 2 V 3 a W p 6 a W d k L n t P Q z E 0 L D Y x f S Z x d W 9 0 O y w m c X V v d D t T Z W N 0 a W 9 u M S 9 O R U Q y M D E 5 L 1 R 5 c G U g Z 2 V 3 a W p 6 a W d k L n t P Q z E 2 L D Y y f S Z x d W 9 0 O y w m c X V v d D t T Z W N 0 a W 9 u M S 9 O R U Q y M D E 5 L 1 R 5 c G U g Z 2 V 3 a W p 6 a W d k L n t P Q z I w L D Y z f S Z x d W 9 0 O y w m c X V v d D t T Z W N 0 a W 9 u M S 9 O R U Q y M D E 5 L 1 R 5 c G U g Z 2 V 3 a W p 6 a W d k L n t V Q T Y s N j R 9 J n F 1 b 3 Q 7 L C Z x d W 9 0 O 1 N l Y 3 R p b 2 4 x L 0 5 F R D I w M T k v V H l w Z S B n Z X d p a n p p Z 2 Q u e 1 V B O C w 2 N X 0 m c X V v d D s s J n F 1 b 3 Q 7 U 2 V j d G l v b j E v T k V E M j A x O S 9 U e X B l I G d l d 2 l q e m l n Z C 5 7 V U E x M C w 2 N n 0 m c X V v d D s s J n F 1 b 3 Q 7 U 2 V j d G l v b j E v T k V E M j A x O S 9 U e X B l I G d l d 2 l q e m l n Z C 5 7 V U E x M i w 2 N 3 0 m c X V v d D s s J n F 1 b 3 Q 7 U 2 V j d G l v b j E v T k V E M j A x O S 9 U e X B l I G d l d 2 l q e m l n Z C 5 7 V U E x N C w 2 O H 0 m c X V v d D s s J n F 1 b 3 Q 7 U 2 V j d G l v b j E v T k V E M j A x O S 9 U e X B l I G d l d 2 l q e m l n Z C 5 7 V U E x N i w 2 O X 0 m c X V v d D s s J n F 1 b 3 Q 7 U 2 V j d G l v b j E v T k V E M j A x O S 9 U e X B l I G d l d 2 l q e m l n Z C 5 7 V U E y M C w 3 M H 0 m c X V v d D s s J n F 1 b 3 Q 7 U 2 V j d G l v b j E v T k V E M j A x O S 9 U e X B l I G d l d 2 l q e m l n Z C 5 7 R E E 2 L D c x f S Z x d W 9 0 O y w m c X V v d D t T Z W N 0 a W 9 u M S 9 O R U Q y M D E 5 L 1 R 5 c G U g Z 2 V 3 a W p 6 a W d k L n t E Q T g s N z J 9 J n F 1 b 3 Q 7 L C Z x d W 9 0 O 1 N l Y 3 R p b 2 4 x L 0 5 F R D I w M T k v V H l w Z S B n Z X d p a n p p Z 2 Q u e 0 R B M T A s N z N 9 J n F 1 b 3 Q 7 L C Z x d W 9 0 O 1 N l Y 3 R p b 2 4 x L 0 5 F R D I w M T k v V H l w Z S B n Z X d p a n p p Z 2 Q u e 0 R B M T I s N z R 9 J n F 1 b 3 Q 7 L C Z x d W 9 0 O 1 N l Y 3 R p b 2 4 x L 0 5 F R D I w M T k v V H l w Z S B n Z X d p a n p p Z 2 Q u e 0 R B M T Q s N z V 9 J n F 1 b 3 Q 7 L C Z x d W 9 0 O 1 N l Y 3 R p b 2 4 x L 0 5 F R D I w M T k v V H l w Z S B n Z X d p a n p p Z 2 Q u e 0 R B M T Y s N z Z 9 J n F 1 b 3 Q 7 L C Z x d W 9 0 O 1 N l Y 3 R p b 2 4 x L 0 5 F R D I w M T k v V H l w Z S B n Z X d p a n p p Z 2 Q u e 0 R B M j A s N z d 9 J n F 1 b 3 Q 7 L C Z x d W 9 0 O 1 N l Y 3 R p b 2 4 x L 0 5 F R D I w M T k v V H l w Z S B n Z X d p a n p p Z 2 Q u e 1 V Q N i w 3 O H 0 m c X V v d D s s J n F 1 b 3 Q 7 U 2 V j d G l v b j E v T k V E M j A x O S 9 U e X B l I G d l d 2 l q e m l n Z C 5 7 V V A 4 L D c 5 f S Z x d W 9 0 O y w m c X V v d D t T Z W N 0 a W 9 u M S 9 O R U Q y M D E 5 L 1 R 5 c G U g Z 2 V 3 a W p 6 a W d k L n t V U D E w L D g w f S Z x d W 9 0 O y w m c X V v d D t T Z W N 0 a W 9 u M S 9 O R U Q y M D E 5 L 1 R 5 c G U g Z 2 V 3 a W p 6 a W d k L n t V U D E y L D g x f S Z x d W 9 0 O y w m c X V v d D t T Z W N 0 a W 9 u M S 9 O R U Q y M D E 5 L 1 R 5 c G U g Z 2 V 3 a W p 6 a W d k L n t V U D E 0 L D g y f S Z x d W 9 0 O y w m c X V v d D t T Z W N 0 a W 9 u M S 9 O R U Q y M D E 5 L 1 R 5 c G U g Z 2 V 3 a W p 6 a W d k L n t V U D E 2 L D g z f S Z x d W 9 0 O y w m c X V v d D t T Z W N 0 a W 9 u M S 9 O R U Q y M D E 5 L 1 R 5 c G U g Z 2 V 3 a W p 6 a W d k L n t V U D I w L D g 0 f S Z x d W 9 0 O y w m c X V v d D t T Z W N 0 a W 9 u M S 9 O R U Q y M D E 5 L 1 R 5 c G U g Z 2 V 3 a W p 6 a W d k L n t S N T I 2 L D g 1 f S Z x d W 9 0 O y w m c X V v d D t T Z W N 0 a W 9 u M S 9 O R U Q y M D E 5 L 1 R 5 c G U g Z 2 V 3 a W p 6 a W d k L n t S N T I 4 L D g 2 f S Z x d W 9 0 O y w m c X V v d D t T Z W N 0 a W 9 u M S 9 O R U Q y M D E 5 L 1 R 5 c G U g Z 2 V 3 a W p 6 a W d k L n t S N T I x M C w 4 N 3 0 m c X V v d D s s J n F 1 b 3 Q 7 U 2 V j d G l v b j E v T k V E M j A x O S 9 U e X B l I G d l d 2 l q e m l n Z C 5 7 U j U y M T I s O D h 9 J n F 1 b 3 Q 7 L C Z x d W 9 0 O 1 N l Y 3 R p b 2 4 x L 0 5 F R D I w M T k v V H l w Z S B n Z X d p a n p p Z 2 Q u e 1 I 1 M j E 0 L D g 5 f S Z x d W 9 0 O y w m c X V v d D t T Z W N 0 a W 9 u M S 9 O R U Q y M D E 5 L 1 R 5 c G U g Z 2 V 3 a W p 6 a W d k L n t S N T I x N i w 5 M H 0 m c X V v d D s s J n F 1 b 3 Q 7 U 2 V j d G l v b j E v T k V E M j A x O S 9 U e X B l I G d l d 2 l q e m l n Z C 5 7 U j U y M j A s O T F 9 J n F 1 b 3 Q 7 L C Z x d W 9 0 O 1 N l Y 3 R p b 2 4 x L 0 5 F R D I w M T k v V H l w Z S B n Z X d p a n p p Z 2 Q u e 1 I 2 M D Y s O T J 9 J n F 1 b 3 Q 7 L C Z x d W 9 0 O 1 N l Y 3 R p b 2 4 x L 0 5 F R D I w M T k v V H l w Z S B n Z X d p a n p p Z 2 Q u e 1 I 2 M D g s O T N 9 J n F 1 b 3 Q 7 L C Z x d W 9 0 O 1 N l Y 3 R p b 2 4 x L 0 5 F R D I w M T k v V H l w Z S B n Z X d p a n p p Z 2 Q u e 1 I 2 M D E w L D k 0 f S Z x d W 9 0 O y w m c X V v d D t T Z W N 0 a W 9 u M S 9 O R U Q y M D E 5 L 1 R 5 c G U g Z 2 V 3 a W p 6 a W d k L n t S N j A x M i w 5 N X 0 m c X V v d D s s J n F 1 b 3 Q 7 U 2 V j d G l v b j E v T k V E M j A x O S 9 U e X B l I G d l d 2 l q e m l n Z C 5 7 U j Y w M T Q s O T Z 9 J n F 1 b 3 Q 7 L C Z x d W 9 0 O 1 N l Y 3 R p b 2 4 x L 0 5 F R D I w M T k v V H l w Z S B n Z X d p a n p p Z 2 Q u e 1 I 2 M D E 2 L D k 3 f S Z x d W 9 0 O y w m c X V v d D t T Z W N 0 a W 9 u M S 9 O R U Q y M D E 5 L 1 R 5 c G U g Z 2 V 3 a W p 6 a W d k L n t S N j A y M C w 5 O H 0 m c X V v d D s s J n F 1 b 3 Q 7 U 2 V j d G l v b j E v T k V E M j A x O S 9 U e X B l I G d l d 2 l q e m l n Z C 5 7 U j c 1 N i w 5 O X 0 m c X V v d D s s J n F 1 b 3 Q 7 U 2 V j d G l v b j E v T k V E M j A x O S 9 U e X B l I G d l d 2 l q e m l n Z C 5 7 U j c 1 O C w x M D B 9 J n F 1 b 3 Q 7 L C Z x d W 9 0 O 1 N l Y 3 R p b 2 4 x L 0 5 F R D I w M T k v V H l w Z S B n Z X d p a n p p Z 2 Q u e 1 I 3 N T E w L D E w M X 0 m c X V v d D s s J n F 1 b 3 Q 7 U 2 V j d G l v b j E v T k V E M j A x O S 9 U e X B l I G d l d 2 l q e m l n Z C 5 7 U j c 1 M T I s M T A y f S Z x d W 9 0 O y w m c X V v d D t T Z W N 0 a W 9 u M S 9 O R U Q y M D E 5 L 1 R 5 c G U g Z 2 V 3 a W p 6 a W d k L n t S N z U x N C w x M D N 9 J n F 1 b 3 Q 7 L C Z x d W 9 0 O 1 N l Y 3 R p b 2 4 x L 0 5 F R D I w M T k v V H l w Z S B n Z X d p a n p p Z 2 Q u e 1 I 3 N T E 2 L D E w N H 0 m c X V v d D s s J n F 1 b 3 Q 7 U 2 V j d G l v b j E v T k V E M j A x O S 9 U e X B l I G d l d 2 l q e m l n Z C 5 7 U j c 1 M j A s M T A 1 f S Z x d W 9 0 O y w m c X V v d D t T Z W N 0 a W 9 u M S 9 O R U Q y M D E 5 L 1 R 5 c G U g Z 2 V 3 a W p 6 a W d k L n t S O T A 2 L D E w N n 0 m c X V v d D s s J n F 1 b 3 Q 7 U 2 V j d G l v b j E v T k V E M j A x O S 9 U e X B l I G d l d 2 l q e m l n Z C 5 7 U j k w O C w x M D d 9 J n F 1 b 3 Q 7 L C Z x d W 9 0 O 1 N l Y 3 R p b 2 4 x L 0 5 F R D I w M T k v V H l w Z S B n Z X d p a n p p Z 2 Q u e 1 I 5 M D E w L D E w O H 0 m c X V v d D s s J n F 1 b 3 Q 7 U 2 V j d G l v b j E v T k V E M j A x O S 9 U e X B l I G d l d 2 l q e m l n Z C 5 7 U j k w M T I s M T A 5 f S Z x d W 9 0 O y w m c X V v d D t T Z W N 0 a W 9 u M S 9 O R U Q y M D E 5 L 1 R 5 c G U g Z 2 V 3 a W p 6 a W d k L n t S O T A x N C w x M T B 9 J n F 1 b 3 Q 7 L C Z x d W 9 0 O 1 N l Y 3 R p b 2 4 x L 0 5 F R D I w M T k v V H l w Z S B n Z X d p a n p p Z 2 Q u e 1 I 5 M D E 2 L D E x M X 0 m c X V v d D s s J n F 1 b 3 Q 7 U 2 V j d G l v b j E v T k V E M j A x O S 9 U e X B l I G d l d 2 l q e m l n Z C 5 7 U j k w M j A s M T E y f S Z x d W 9 0 O y w m c X V v d D t T Z W N 0 a W 9 u M S 9 O R U Q y M D E 5 L 1 R 5 c G U g Z 2 V 3 a W p 6 a W d k L n t S M T E w N i w x M T N 9 J n F 1 b 3 Q 7 L C Z x d W 9 0 O 1 N l Y 3 R p b 2 4 x L 0 5 F R D I w M T k v V H l w Z S B n Z X d p a n p p Z 2 Q u e 1 I x M T A 4 L D E x N H 0 m c X V v d D s s J n F 1 b 3 Q 7 U 2 V j d G l v b j E v T k V E M j A x O S 9 U e X B l I G d l d 2 l q e m l n Z C 5 7 U j E x M D E w L D E x N X 0 m c X V v d D s s J n F 1 b 3 Q 7 U 2 V j d G l v b j E v T k V E M j A x O S 9 U e X B l I G d l d 2 l q e m l n Z C 5 7 U j E x M D E y L D E x N n 0 m c X V v d D s s J n F 1 b 3 Q 7 U 2 V j d G l v b j E v T k V E M j A x O S 9 U e X B l I G d l d 2 l q e m l n Z C 5 7 U j E x M D E 0 L D E x N 3 0 m c X V v d D s s J n F 1 b 3 Q 7 U 2 V j d G l v b j E v T k V E M j A x O S 9 U e X B l I G d l d 2 l q e m l n Z C 5 7 U j E x M D E 2 L D E x O H 0 m c X V v d D s s J n F 1 b 3 Q 7 U 2 V j d G l v b j E v T k V E M j A x O S 9 U e X B l I G d l d 2 l q e m l n Z C 5 7 U j E x M D I w L D E x O X 0 m c X V v d D s s J n F 1 b 3 Q 7 U 2 V j d G l v b j E v T k V E M j A x O S 9 U e X B l I G d l d 2 l q e m l n Z C 5 7 U j E y M D Y s M T I w f S Z x d W 9 0 O y w m c X V v d D t T Z W N 0 a W 9 u M S 9 O R U Q y M D E 5 L 1 R 5 c G U g Z 2 V 3 a W p 6 a W d k L n t S M T I w O C w x M j F 9 J n F 1 b 3 Q 7 L C Z x d W 9 0 O 1 N l Y 3 R p b 2 4 x L 0 5 F R D I w M T k v V H l w Z S B n Z X d p a n p p Z 2 Q u e 1 I x M j A x M C w x M j J 9 J n F 1 b 3 Q 7 L C Z x d W 9 0 O 1 N l Y 3 R p b 2 4 x L 0 5 F R D I w M T k v V H l w Z S B n Z X d p a n p p Z 2 Q u e 1 I x M j A x M i w x M j N 9 J n F 1 b 3 Q 7 L C Z x d W 9 0 O 1 N l Y 3 R p b 2 4 x L 0 5 F R D I w M T k v V H l w Z S B n Z X d p a n p p Z 2 Q u e 1 I x M j A x N C w x M j R 9 J n F 1 b 3 Q 7 L C Z x d W 9 0 O 1 N l Y 3 R p b 2 4 x L 0 5 F R D I w M T k v V H l w Z S B n Z X d p a n p p Z 2 Q u e 1 I x M j A x N i w x M j V 9 J n F 1 b 3 Q 7 L C Z x d W 9 0 O 1 N l Y 3 R p b 2 4 x L 0 5 F R D I w M T k v V H l w Z S B n Z X d p a n p p Z 2 Q u e 1 I x M j A y M C w x M j Z 9 J n F 1 b 3 Q 7 L C Z x d W 9 0 O 1 N l Y 3 R p b 2 4 x L 0 5 F R D I w M T k v V H l w Z S B n Z X d p a n p p Z 2 Q u e 1 I x M z U 2 L D E y N 3 0 m c X V v d D s s J n F 1 b 3 Q 7 U 2 V j d G l v b j E v T k V E M j A x O S 9 U e X B l I G d l d 2 l q e m l n Z C 5 7 U j E z N T g s M T I 4 f S Z x d W 9 0 O y w m c X V v d D t T Z W N 0 a W 9 u M S 9 O R U Q y M D E 5 L 1 R 5 c G U g Z 2 V 3 a W p 6 a W d k L n t S M T M 1 M T A s M T I 5 f S Z x d W 9 0 O y w m c X V v d D t T Z W N 0 a W 9 u M S 9 O R U Q y M D E 5 L 1 R 5 c G U g Z 2 V 3 a W p 6 a W d k L n t S M T M 1 M T I s M T M w f S Z x d W 9 0 O y w m c X V v d D t T Z W N 0 a W 9 u M S 9 O R U Q y M D E 5 L 1 R 5 c G U g Z 2 V 3 a W p 6 a W d k L n t S M T M 1 M T Q s M T M x f S Z x d W 9 0 O y w m c X V v d D t T Z W N 0 a W 9 u M S 9 O R U Q y M D E 5 L 1 R 5 c G U g Z 2 V 3 a W p 6 a W d k L n t S M T M 1 M T Y s M T M y f S Z x d W 9 0 O y w m c X V v d D t T Z W N 0 a W 9 u M S 9 O R U Q y M D E 5 L 1 R 5 c G U g Z 2 V 3 a W p 6 a W d k L n t S M T M 1 M j A s M T M z f S Z x d W 9 0 O y w m c X V v d D t T Z W N 0 a W 9 u M S 9 O R U Q y M D E 5 L 1 R 5 c G U g Z 2 V 3 a W p 6 a W d k L n t S M T U w N i w x M z R 9 J n F 1 b 3 Q 7 L C Z x d W 9 0 O 1 N l Y 3 R p b 2 4 x L 0 5 F R D I w M T k v V H l w Z S B n Z X d p a n p p Z 2 Q u e 1 I x N T A 4 L D E z N X 0 m c X V v d D s s J n F 1 b 3 Q 7 U 2 V j d G l v b j E v T k V E M j A x O S 9 U e X B l I G d l d 2 l q e m l n Z C 5 7 U j E 1 M D E w L D E z N n 0 m c X V v d D s s J n F 1 b 3 Q 7 U 2 V j d G l v b j E v T k V E M j A x O S 9 U e X B l I G d l d 2 l q e m l n Z C 5 7 U j E 1 M D E y L D E z N 3 0 m c X V v d D s s J n F 1 b 3 Q 7 U 2 V j d G l v b j E v T k V E M j A x O S 9 U e X B l I G d l d 2 l q e m l n Z C 5 7 U j E 1 M D E 0 L D E z O H 0 m c X V v d D s s J n F 1 b 3 Q 7 U 2 V j d G l v b j E v T k V E M j A x O S 9 U e X B l I G d l d 2 l q e m l n Z C 5 7 U j E 1 M D E 2 L D E z O X 0 m c X V v d D s s J n F 1 b 3 Q 7 U 2 V j d G l v b j E v T k V E M j A x O S 9 U e X B l I G d l d 2 l q e m l n Z C 5 7 U j E 1 M D I w L D E 0 M H 0 m c X V v d D s s J n F 1 b 3 Q 7 U 2 V j d G l v b j E v T k V E M j A x O S 9 U e X B l I G d l d 2 l q e m l n Z C 5 7 R D Y s M T Q x f S Z x d W 9 0 O y w m c X V v d D t T Z W N 0 a W 9 u M S 9 O R U Q y M D E 5 L 1 R 5 c G U g Z 2 V 3 a W p 6 a W d k L n t E O C w x N D J 9 J n F 1 b 3 Q 7 L C Z x d W 9 0 O 1 N l Y 3 R p b 2 4 x L 0 5 F R D I w M T k v V H l w Z S B n Z X d p a n p p Z 2 Q u e 0 Q x M C w x N D N 9 J n F 1 b 3 Q 7 L C Z x d W 9 0 O 1 N l Y 3 R p b 2 4 x L 0 5 F R D I w M T k v V H l w Z S B n Z X d p a n p p Z 2 Q u e 0 Q x M i w x N D R 9 J n F 1 b 3 Q 7 L C Z x d W 9 0 O 1 N l Y 3 R p b 2 4 x L 0 5 F R D I w M T k v V H l w Z S B n Z X d p a n p p Z 2 Q u e 0 Q x N C w x N D V 9 J n F 1 b 3 Q 7 L C Z x d W 9 0 O 1 N l Y 3 R p b 2 4 x L 0 5 F R D I w M T k v V H l w Z S B n Z X d p a n p p Z 2 Q u e 0 Q x N i w x N D Z 9 J n F 1 b 3 Q 7 L C Z x d W 9 0 O 1 N l Y 3 R p b 2 4 x L 0 5 F R D I w M T k v V H l w Z S B n Z X d p a n p p Z 2 Q u e 0 Q y M C w x N D d 9 J n F 1 b 3 Q 7 L C Z x d W 9 0 O 1 N l Y 3 R p b 2 4 x L 0 5 F R D I w M T k v V H l w Z S B n Z X d p a n p p Z 2 Q u e 0 9 U T k x P V y w x N D h 9 J n F 1 b 3 Q 7 L C Z x d W 9 0 O 1 N l Y 3 R p b 2 4 x L 0 5 F R D I w M T k v V H l w Z S B n Z X d p a n p p Z 2 Q u e 0 9 U T k 1 F R C w x N D l 9 J n F 1 b 3 Q 7 L C Z x d W 9 0 O 1 N l Y 3 R p b 2 4 x L 0 5 F R D I w M T k v V H l w Z S B n Z X d p a n p p Z 2 Q u e 0 9 U T k h J R y w x N T B 9 J n F 1 b 3 Q 7 L C Z x d W 9 0 O 1 N l Y 3 R p b 2 4 x L 0 5 F R D I w M T k v V H l w Z S B n Z X d p a n p p Z 2 Q u e 0 l U T k x P V y w x N T F 9 J n F 1 b 3 Q 7 L C Z x d W 9 0 O 1 N l Y 3 R p b 2 4 x L 0 5 F R D I w M T k v V H l w Z S B n Z X d p a n p p Z 2 Q u e 0 l U T k 1 F R C w x N T J 9 J n F 1 b 3 Q 7 L C Z x d W 9 0 O 1 N l Y 3 R p b 2 4 x L 0 5 F R D I w M T k v V H l w Z S B n Z X d p a n p p Z 2 Q u e 0 l U T k h J R y w x N T N 9 J n F 1 b 3 Q 7 L C Z x d W 9 0 O 1 N l Y 3 R p b 2 4 x L 0 5 F R D I w M T k v V H l w Z S B n Z X d p a n p p Z 2 Q u e 0 R I X 1 R P R C w x N T R 9 J n F 1 b 3 Q 7 L C Z x d W 9 0 O 1 N l Y 3 R p b 2 4 x L 0 5 F R D I w M T k v V H l w Z S B n Z X d p a n p p Z 2 Q u e 0 R I X 1 R P V C w x N T V 9 J n F 1 b 3 Q 7 L C Z x d W 9 0 O 1 N l Y 3 R p b 2 4 x L 0 5 F R D I w M T k v V H l w Z S B n Z X d p a n p p Z 2 Q u e 1 B M V C 1 J L D E 1 N n 0 m c X V v d D s s J n F 1 b 3 Q 7 U 2 V j d G l v b j E v T k V E M j A x O S 9 U e X B l I G d l d 2 l q e m l n Z C 5 7 U E x E L U k s M T U 3 f S Z x d W 9 0 O y w m c X V v d D t T Z W N 0 a W 9 u M S 9 O R U Q y M D E 5 L 1 R 5 c G U g Z 2 V 3 a W p 6 a W d k L n t U T U Y t T 0 Y s M T U 4 f S Z x d W 9 0 O y w m c X V v d D t T Z W N 0 a W 9 u M S 9 O R U Q y M D E 5 L 1 R 5 c G U g Z 2 V 3 a W p 6 a W d k L n t Q T F Q y S C w x N T l 9 J n F 1 b 3 Q 7 L C Z x d W 9 0 O 1 N l Y 3 R p b 2 4 x L 0 5 F R D I w M T k v V H l w Z S B n Z X d p a n p p Z 2 Q u e 1 B M R D J I L D E 2 M H 0 m c X V v d D s s J n F 1 b 3 Q 7 U 2 V j d G l v b j E v T k V E M j A x O S 9 U e X B l I G d l d 2 l q e m l n Z C 5 7 T 1 N O L D E 2 M X 0 m c X V v d D s s J n F 1 b 3 Q 7 U 2 V j d G l v b j E v T k V E M j A x O S 9 U e X B l I G d l d 2 l q e m l n Z C 5 7 U m V m Z X J l b m N l T m 8 s M T Y y f S Z x d W 9 0 O y w m c X V v d D t T Z W N 0 a W 9 u M S 9 O R U Q y M D E 5 L 1 R 5 c G U g Z 2 V 3 a W p 6 a W d k L n t D R E w s M T Y z f S Z x d W 9 0 O y w m c X V v d D t T Z W N 0 a W 9 u M S 9 O R U Q y M D E 5 L 1 R 5 c G U g Z 2 V 3 a W p 6 a W d k L n t E U 1 B T L D E 2 N H 0 m c X V v d D s s J n F 1 b 3 Q 7 U 2 V j d G l v b j E v T k V E M j A x O S 9 U e X B l I G d l d 2 l q e m l n Z C 5 7 V 1 N T L D E 2 N X 0 m c X V v d D s s J n F 1 b 3 Q 7 U 2 V j d G l v b j E v T k V E M j A x O S 9 U e X B l I G d l d 2 l q e m l n Z C 5 7 T U F J T i w x N j Z 9 J n F 1 b 3 Q 7 L C Z x d W 9 0 O 1 N l Y 3 R p b 2 4 x L 0 5 F R D I w M T k v V H l w Z S B n Z X d p a n p p Z 2 Q u e 0 d F T k 9 B L D E 2 N 3 0 m c X V v d D s s J n F 1 b 3 Q 7 U 2 V j d G l v b j E v T k V E M j A x O S 9 U e X B l I G d l d 2 l q e m l n Z C 5 7 U 1 l N L D E 2 O H 0 m c X V v d D s s J n F 1 b 3 Q 7 U 2 V j d G l v b j E v T k V E M j A x O S 9 U e X B l I G d l d 2 l q e m l n Z C 5 7 Q V N Z T S w x N j l 9 J n F 1 b 3 Q 7 L C Z x d W 9 0 O 1 N l Y 3 R p b 2 4 x L 0 5 F R D I w M T k v V H l w Z S B n Z X d p a n p p Z 2 Q u e 0 9 U R E x P V y w x N z B 9 J n F 1 b 3 Q 7 L C Z x d W 9 0 O 1 N l Y 3 R p b 2 4 x L 0 5 F R D I w M T k v V H l w Z S B n Z X d p a n p p Z 2 Q u e 0 9 U R E 1 F R C w x N z F 9 J n F 1 b 3 Q 7 L C Z x d W 9 0 O 1 N l Y 3 R p b 2 4 x L 0 5 F R D I w M T k v V H l w Z S B n Z X d p a n p p Z 2 Q u e 0 9 U R E h J R y w x N z J 9 J n F 1 b 3 Q 7 L C Z x d W 9 0 O 1 N l Y 3 R p b 2 4 x L 0 5 F R D I w M T k v V H l w Z S B n Z X d p a n p p Z 2 Q u e 0 l U R E x P V y w x N z N 9 J n F 1 b 3 Q 7 L C Z x d W 9 0 O 1 N l Y 3 R p b 2 4 x L 0 5 F R D I w M T k v V H l w Z S B n Z X d p a n p p Z 2 Q u e 0 l U R E 1 F R C w x N z R 9 J n F 1 b 3 Q 7 L C Z x d W 9 0 O 1 N l Y 3 R p b 2 4 x L 0 5 F R D I w M T k v V H l w Z S B n Z X d p a n p p Z 2 Q u e 0 l U R E h J R y w x N z V 9 J n F 1 b 3 Q 7 L C Z x d W 9 0 O 1 N l Y 3 R p b 2 4 x L 0 5 F R D I w M T k v V H l w Z S B n Z X d p a n p p Z 2 Q u e 0 5 T X 1 R P R C w x N z Z 9 J n F 1 b 3 Q 7 L C Z x d W 9 0 O 1 N l Y 3 R p b 2 4 x L 0 5 F R D I w M T k v V H l w Z S B n Z X d p a n p p Z 2 Q u e 0 5 T X 1 R P V C w x N z d 9 J n F 1 b 3 Q 7 L C Z x d W 9 0 O 1 N l Y 3 R p b 2 4 x L 0 5 F R D I w M T k v V H l w Z S B n Z X d p a n p p Z 2 Q u e 0 d O U 1 R P R C w x N z h 9 J n F 1 b 3 Q 7 L C Z x d W 9 0 O 1 N l Y 3 R p b 2 4 x L 0 5 F R D I w M T k v V H l w Z S B n Z X d p a n p p Z 2 Q u e 0 d O U 1 R P V C w x N z l 9 J n F 1 b 3 Q 7 L C Z x d W 9 0 O 1 N l Y 3 R p b 2 4 x L 0 5 F R D I w M T k v V H l w Z S B n Z X d p a n p p Z 2 Q u e 0 d E S F R P R C w x O D B 9 J n F 1 b 3 Q 7 L C Z x d W 9 0 O 1 N l Y 3 R p b 2 4 x L 0 5 F R D I w M T k v V H l w Z S B n Z X d p a n p p Z 2 Q u e 0 d E S F R P V C w x O D F 9 J n F 1 b 3 Q 7 X S w m c X V v d D t S Z W x h d G l v b n N o a X B J b m Z v J n F 1 b 3 Q 7 O l t d f S I g L z 4 8 R W 5 0 c n k g V H l w Z T 0 i U X V l c n l J R C I g V m F s d W U 9 I n N i N m U y Y T A 0 O S 0 0 Z G V i L T R k Z j Y t Y j M 3 Y y 1 l N G Q 3 N j J i M m I 3 M D E i I C 8 + P C 9 T d G F i b G V F b n R y a W V z P j w v S X R l b T 4 8 S X R l b T 4 8 S X R l b U x v Y 2 F 0 a W 9 u P j x J d G V t V H l w Z T 5 G b 3 J t d W x h P C 9 J d G V t V H l w Z T 4 8 S X R l b V B h d G g + U 2 V j d G l v b j E v T k V E M j A x O S 9 C c m 9 u P C 9 J d G V t U G F 0 a D 4 8 L 0 l 0 Z W 1 M b 2 N h d G l v b j 4 8 U 3 R h Y m x l R W 5 0 c m l l c y A v P j w v S X R l b T 4 8 S X R l b T 4 8 S X R l b U x v Y 2 F 0 a W 9 u P j x J d G V t V H l w Z T 5 G b 3 J t d W x h P C 9 J d G V t V H l w Z T 4 8 S X R l b V B h d G g + U 2 V j d G l v b j E v T k V E M j A x O S 9 I Z W F k Z X J z J T I w b W V 0 J T I w d m V y a G 9 v Z 2 Q l M j B u a X Z l Y X U 8 L 0 l 0 Z W 1 Q Y X R o P j w v S X R l b U x v Y 2 F 0 a W 9 u P j x T d G F i b G V F b n R y a W V z I C 8 + P C 9 J d G V t P j x J d G V t P j x J d G V t T G 9 j Y X R p b 2 4 + P E l 0 Z W 1 U e X B l P k Z v c m 1 1 b G E 8 L 0 l 0 Z W 1 U e X B l P j x J d G V t U G F 0 a D 5 T Z W N 0 a W 9 u M S 9 O R U Q y M D E 5 L 1 R 5 c G U l M j B n Z X d p a n p p Z 2 Q 8 L 0 l 0 Z W 1 Q Y X R o P j w v S X R l b U x v Y 2 F 0 a W 9 u P j x T d G F i b G V F b n R y a W V z I C 8 + P C 9 J d G V t P j x J d G V t P j x J d G V t T G 9 j Y X R p b 2 4 + P E l 0 Z W 1 U e X B l P k Z v c m 1 1 b G E 8 L 0 l 0 Z W 1 U e X B l P j x J d G V t U G F 0 a D 5 T Z W N 0 a W 9 u M S 9 O R U R f T 1 J D P C 9 J d G V t U G F 0 a D 4 8 L 0 l 0 Z W 1 M b 2 N h d G l v b j 4 8 U 3 R h Y m x l R W 5 0 c m l l c z 4 8 R W 5 0 c n k g V H l w Z T 0 i S X N Q c m l 2 Y X R l I i B W Y W x 1 Z T 0 i b D A i I C 8 + P E V u d H J 5 I F R 5 c G U 9 I l F 1 Z X J 5 S U Q i I F Z h b H V l P S J z M m Z h Y j I 1 M T E t M T B i Y S 0 0 Z G R m L W E 1 O W Q t N m R m O G R h N z d i N j U 0 I i A v P j x F b n R y e S B U e X B l P S J G a W x s R W 5 h Y m x l Z C I g V m F s d W U 9 I m w w I i A v P j x F b n R y e S B U e X B l P S J G a W x s T 2 J q Z W N 0 V H l w Z S I g V m F s d W U 9 I n N D b 2 5 u Z W N 0 a W 9 u T 2 5 s e S I g L z 4 8 R W 5 0 c n k g V H l w Z T 0 i R m l s b F R v R G F 0 Y U 1 v Z G V s R W 5 h Y m x l Z C I g V m F s d W U 9 I m w w 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B Z G R l Z F R v R G F 0 Y U 1 v Z G V s I i B W Y W x 1 Z T 0 i b D A i I C 8 + P E V u d H J 5 I F R 5 c G U 9 I k Z p b G x D b 3 V u d C I g V m F s d W U 9 I m w 0 M D U i I C 8 + P E V u d H J 5 I F R 5 c G U 9 I k Z p b G x F c n J v c k N v Z G U i I F Z h b H V l P S J z V W 5 r b m 9 3 b i I g L z 4 8 R W 5 0 c n k g V H l w Z T 0 i R m l s b E V y c m 9 y Q 2 9 1 b n Q i I F Z h b H V l P S J s M C I g L z 4 8 R W 5 0 c n k g V H l w Z T 0 i R m l s b E x h c 3 R V c G R h d G V k I i B W Y W x 1 Z T 0 i Z D I w M j Q t M D U t M D R U M D g 6 N D A 6 M T Q u M T E 2 N z Q w M 1 o i I C 8 + P E V u d H J 5 I F R 5 c G U 9 I k Z p b G x D b 2 x 1 b W 5 U e X B l c y I g V m F s d W U 9 I n N C Z 1 l H Q m d Z R 0 J n W U R C Z 1 l H Q m d Z R 0 J n T U h B d 0 1 E Q X d N R E F 3 T U R B d 0 1 E Q X d N R E F 3 T U R B d 0 1 E Q X d N R E F 3 T U R B d 0 1 E Q X d N R E F 3 T U R B d 0 1 E Q X d N R E F 3 T U R B d 0 1 E Q X d N R E F 3 T U R B d 0 1 E Q X d N R E F 3 T U R B d 0 1 E Q X d N R E F 3 T U R B d 0 1 E Q X d N R E F 3 T U R B d 0 1 E Q X d N R E F 3 T U R B d 0 1 E Q X d N R E F 3 T U R B d 0 1 E Q X d N R E F 3 T U R B d 0 1 E Q X d N R E F 3 T U R B d 0 1 E Q X d N R E F 3 T U R B d 0 1 E Q X d N R E F 3 T U R B d 0 1 E Q X d N R E F 3 W U R B d 0 1 E Q X d N R E F 3 T U R B d 0 1 E Q X d N R E F 3 T U R B d 0 1 E Q X d N R E F 3 T U R B d 0 1 E Q X c 9 P S I g L z 4 8 R W 5 0 c n k g V H l w Z T 0 i R m l s b E N v b H V t b k 5 h b W V z I i B W Y W x 1 Z T 0 i c 1 s m c X V v d D t O Q V Q m c X V v d D s s J n F 1 b 3 Q 7 Q 0 V S V E 4 u J n F 1 b 3 Q 7 L C Z x d W 9 0 O 0 Z J T E V f S U Q m c X V v d D s s J n F 1 b 3 Q 7 U 0 F J T E 5 V T U I m c X V v d D s s J n F 1 b 3 Q 7 T k F N R S Z x d W 9 0 O y w m c X V v d D t U W V B F J n F 1 b 3 Q 7 L C Z x d W 9 0 O 0 J V S U x E R V I m c X V v d D s s J n F 1 b 3 Q 7 R E V T S U d O R V I m c X V v d D s s J n F 1 b 3 Q 7 W U V B U i Z x d W 9 0 O y w m c X V v d D t D T F V C J n F 1 b 3 Q 7 L C Z x d W 9 0 O 0 9 X T k V S J n F 1 b 3 Q 7 L C Z x d W 9 0 O 0 F E U l M x J n F 1 b 3 Q 7 L C Z x d W 9 0 O 0 F E U l M y J n F 1 b 3 Q 7 L C Z x d W 9 0 O 0 N f V H l w Z S Z x d W 9 0 O y w m c X V v d D t G Y W 1 p b H k m c X V v d D s s J n F 1 b 3 Q 7 R C Z x d W 9 0 O y w m c X V v d D t D U k V X J n F 1 b 3 Q 7 L C Z x d W 9 0 O 0 R E X 0 1 N X 3 l 5 W V k g S E g 6 T U 0 6 U 1 M m c X V v d D s s J n F 1 b 3 Q 7 T E 9 B J n F 1 b 3 Q 7 L C Z x d W 9 0 O 0 l N U 0 w m c X V v d D s s J n F 1 b 3 Q 7 R F J B R l Q m c X V v d D s s J n F 1 b 3 Q 7 Q k 1 B W C Z x d W 9 0 O y w m c X V v d D t E U 1 B M J n F 1 b 3 Q 7 L C Z x d W 9 0 O 0 l O R E V Y J n F 1 b 3 Q 7 L C Z x d W 9 0 O 0 R B J n F 1 b 3 Q 7 L C Z x d W 9 0 O 0 d Q S C Z x d W 9 0 O y w m c X V v d D t U T U Y m c X V v d D s s J n F 1 b 3 Q 7 S U x D R 0 E m c X V v d D s s J n F 1 b 3 Q 7 Q V B I V E 9 U J n F 1 b 3 Q 7 L C Z x d W 9 0 O 0 F Q S F R P R C Z x d W 9 0 O y w m c X V v d D t X T D Y m c X V v d D s s J n F 1 b 3 Q 7 V 0 w 4 J n F 1 b 3 Q 7 L C Z x d W 9 0 O 1 d M M T A m c X V v d D s s J n F 1 b 3 Q 7 V 0 w x M i Z x d W 9 0 O y w m c X V v d D t X T D E 0 J n F 1 b 3 Q 7 L C Z x d W 9 0 O 1 d M M T Y m c X V v d D s s J n F 1 b 3 Q 7 V 0 w y M C Z x d W 9 0 O y w m c X V v d D t P T D Y m c X V v d D s s J n F 1 b 3 Q 7 T 0 w 4 J n F 1 b 3 Q 7 L C Z x d W 9 0 O 0 9 M M T A m c X V v d D s s J n F 1 b 3 Q 7 T 0 w x M i Z x d W 9 0 O y w m c X V v d D t P T D E 0 J n F 1 b 3 Q 7 L C Z x d W 9 0 O 0 9 M M T Y m c X V v d D s s J n F 1 b 3 Q 7 T 0 w y M C Z x d W 9 0 O y w m c X V v d D t D U j Y m c X V v d D s s J n F 1 b 3 Q 7 Q 1 I 4 J n F 1 b 3 Q 7 L C Z x d W 9 0 O 0 N S M T A m c X V v d D s s J n F 1 b 3 Q 7 Q 1 I x M i Z x d W 9 0 O y w m c X V v d D t D U j E 0 J n F 1 b 3 Q 7 L C Z x d W 9 0 O 0 N S M T Y m c X V v d D s s J n F 1 b 3 Q 7 Q 1 I y M C Z x d W 9 0 O y w m c X V v d D t O U 1 A 2 J n F 1 b 3 Q 7 L C Z x d W 9 0 O 0 5 T U D g m c X V v d D s s J n F 1 b 3 Q 7 T l N Q M T A m c X V v d D s s J n F 1 b 3 Q 7 T l N Q M T I m c X V v d D s s J n F 1 b 3 Q 7 T l N Q M T Q m c X V v d D s s J n F 1 b 3 Q 7 T l N Q M T Y m c X V v d D s s J n F 1 b 3 Q 7 T l N Q M j A m c X V v d D s s J n F 1 b 3 Q 7 T 0 M 2 J n F 1 b 3 Q 7 L C Z x d W 9 0 O 0 9 D O C Z x d W 9 0 O y w m c X V v d D t P Q z E w J n F 1 b 3 Q 7 L C Z x d W 9 0 O 0 9 D M T I m c X V v d D s s J n F 1 b 3 Q 7 T 0 M x N C Z x d W 9 0 O y w m c X V v d D t P Q z E 2 J n F 1 b 3 Q 7 L C Z x d W 9 0 O 0 9 D M j A m c X V v d D s s J n F 1 b 3 Q 7 V U E 2 J n F 1 b 3 Q 7 L C Z x d W 9 0 O 1 V B O C Z x d W 9 0 O y w m c X V v d D t V Q T E w J n F 1 b 3 Q 7 L C Z x d W 9 0 O 1 V B M T I m c X V v d D s s J n F 1 b 3 Q 7 V U E x N C Z x d W 9 0 O y w m c X V v d D t V Q T E 2 J n F 1 b 3 Q 7 L C Z x d W 9 0 O 1 V B M j A m c X V v d D s s J n F 1 b 3 Q 7 R E E 2 J n F 1 b 3 Q 7 L C Z x d W 9 0 O 0 R B O C Z x d W 9 0 O y w m c X V v d D t E Q T E w J n F 1 b 3 Q 7 L C Z x d W 9 0 O 0 R B M T I m c X V v d D s s J n F 1 b 3 Q 7 R E E x N C Z x d W 9 0 O y w m c X V v d D t E Q T E 2 J n F 1 b 3 Q 7 L C Z x d W 9 0 O 0 R B M j A m c X V v d D s s J n F 1 b 3 Q 7 V V A 2 J n F 1 b 3 Q 7 L C Z x d W 9 0 O 1 V Q O C Z x d W 9 0 O y w m c X V v d D t V U D E w J n F 1 b 3 Q 7 L C Z x d W 9 0 O 1 V Q M T I m c X V v d D s s J n F 1 b 3 Q 7 V V A x N C Z x d W 9 0 O y w m c X V v d D t V U D E 2 J n F 1 b 3 Q 7 L C Z x d W 9 0 O 1 V Q M j A m c X V v d D s s J n F 1 b 3 Q 7 U j U y N i Z x d W 9 0 O y w m c X V v d D t S N T I 4 J n F 1 b 3 Q 7 L C Z x d W 9 0 O 1 I 1 M j E w J n F 1 b 3 Q 7 L C Z x d W 9 0 O 1 I 1 M j E y J n F 1 b 3 Q 7 L C Z x d W 9 0 O 1 I 1 M j E 0 J n F 1 b 3 Q 7 L C Z x d W 9 0 O 1 I 1 M j E 2 J n F 1 b 3 Q 7 L C Z x d W 9 0 O 1 I 1 M j I w J n F 1 b 3 Q 7 L C Z x d W 9 0 O 1 I 2 M D Y m c X V v d D s s J n F 1 b 3 Q 7 U j Y w O C Z x d W 9 0 O y w m c X V v d D t S N j A x M C Z x d W 9 0 O y w m c X V v d D t S N j A x M i Z x d W 9 0 O y w m c X V v d D t S N j A x N C Z x d W 9 0 O y w m c X V v d D t S N j A x N i Z x d W 9 0 O y w m c X V v d D t S N j A y M C Z x d W 9 0 O y w m c X V v d D t S N z U 2 J n F 1 b 3 Q 7 L C Z x d W 9 0 O 1 I 3 N T g m c X V v d D s s J n F 1 b 3 Q 7 U j c 1 M T A m c X V v d D s s J n F 1 b 3 Q 7 U j c 1 M T I m c X V v d D s s J n F 1 b 3 Q 7 U j c 1 M T Q m c X V v d D s s J n F 1 b 3 Q 7 U j c 1 M T Y m c X V v d D s s J n F 1 b 3 Q 7 U j c 1 M j A m c X V v d D s s J n F 1 b 3 Q 7 U j k w N i Z x d W 9 0 O y w m c X V v d D t S O T A 4 J n F 1 b 3 Q 7 L C Z x d W 9 0 O 1 I 5 M D E w J n F 1 b 3 Q 7 L C Z x d W 9 0 O 1 I 5 M D E y J n F 1 b 3 Q 7 L C Z x d W 9 0 O 1 I 5 M D E 0 J n F 1 b 3 Q 7 L C Z x d W 9 0 O 1 I 5 M D E 2 J n F 1 b 3 Q 7 L C Z x d W 9 0 O 1 I 5 M D I w J n F 1 b 3 Q 7 L C Z x d W 9 0 O 1 I x M T A 2 J n F 1 b 3 Q 7 L C Z x d W 9 0 O 1 I x M T A 4 J n F 1 b 3 Q 7 L C Z x d W 9 0 O 1 I x M T A x M C Z x d W 9 0 O y w m c X V v d D t S M T E w M T I m c X V v d D s s J n F 1 b 3 Q 7 U j E x M D E 0 J n F 1 b 3 Q 7 L C Z x d W 9 0 O 1 I x M T A x N i Z x d W 9 0 O y w m c X V v d D t S M T E w M j A m c X V v d D s s J n F 1 b 3 Q 7 U j E y M D Y m c X V v d D s s J n F 1 b 3 Q 7 U j E y M D g m c X V v d D s s J n F 1 b 3 Q 7 U j E y M D E w J n F 1 b 3 Q 7 L C Z x d W 9 0 O 1 I x M j A x M i Z x d W 9 0 O y w m c X V v d D t S M T I w M T Q m c X V v d D s s J n F 1 b 3 Q 7 U j E y M D E 2 J n F 1 b 3 Q 7 L C Z x d W 9 0 O 1 I x M j A y M C Z x d W 9 0 O y w m c X V v d D t S M T M 1 N i Z x d W 9 0 O y w m c X V v d D t S M T M 1 O C Z x d W 9 0 O y w m c X V v d D t S M T M 1 M T A m c X V v d D s s J n F 1 b 3 Q 7 U j E z N T E y J n F 1 b 3 Q 7 L C Z x d W 9 0 O 1 I x M z U x N C Z x d W 9 0 O y w m c X V v d D t S M T M 1 M T Y m c X V v d D s s J n F 1 b 3 Q 7 U j E z N T I w J n F 1 b 3 Q 7 L C Z x d W 9 0 O 1 I x N T A 2 J n F 1 b 3 Q 7 L C Z x d W 9 0 O 1 I x N T A 4 J n F 1 b 3 Q 7 L C Z x d W 9 0 O 1 I x N T A x M C Z x d W 9 0 O y w m c X V v d D t S M T U w M T I m c X V v d D s s J n F 1 b 3 Q 7 U j E 1 M D E 0 J n F 1 b 3 Q 7 L C Z x d W 9 0 O 1 I x N T A x N i Z x d W 9 0 O y w m c X V v d D t S M T U w M j A m c X V v d D s s J n F 1 b 3 Q 7 R D Y m c X V v d D s s J n F 1 b 3 Q 7 R D g m c X V v d D s s J n F 1 b 3 Q 7 R D E w J n F 1 b 3 Q 7 L C Z x d W 9 0 O 0 Q x M i Z x d W 9 0 O y w m c X V v d D t E M T Q m c X V v d D s s J n F 1 b 3 Q 7 R D E 2 J n F 1 b 3 Q 7 L C Z x d W 9 0 O 0 Q y M C Z x d W 9 0 O y w m c X V v d D t P V E 5 M T 1 c m c X V v d D s s J n F 1 b 3 Q 7 T 1 R O T U V E J n F 1 b 3 Q 7 L C Z x d W 9 0 O 0 9 U T k h J R y Z x d W 9 0 O y w m c X V v d D t J V E 5 M T 1 c m c X V v d D s s J n F 1 b 3 Q 7 S V R O T U V E J n F 1 b 3 Q 7 L C Z x d W 9 0 O 0 l U T k h J R y Z x d W 9 0 O y w m c X V v d D t E S F 9 U T 0 Q m c X V v d D s s J n F 1 b 3 Q 7 R E h f V E 9 U J n F 1 b 3 Q 7 L C Z x d W 9 0 O 1 Z Q U F l F Q V I m c X V v d D s s J n F 1 b 3 Q 7 V E 1 G L U 9 G J n F 1 b 3 Q 7 L C Z x d W 9 0 O 0 9 T T i Z x d W 9 0 O y w m c X V v d D t S Z W Z l c m V u Y 2 V O b y Z x d W 9 0 O y w m c X V v d D t D R E w m c X V v d D s s J n F 1 b 3 Q 7 R F N Q U y Z x d W 9 0 O y w m c X V v d D t X U 1 M m c X V v d D s s J n F 1 b 3 Q 7 T U F J T i Z x d W 9 0 O y w m c X V v d D t H R U 5 P Q S Z x d W 9 0 O y w m c X V v d D t T W U 0 m c X V v d D s s J n F 1 b 3 Q 7 Q V N Z T S Z x d W 9 0 O y w m c X V v d D t P V E R M T 1 c m c X V v d D s s J n F 1 b 3 Q 7 T 1 R E T U V E J n F 1 b 3 Q 7 L C Z x d W 9 0 O 0 9 U R E h J R y Z x d W 9 0 O y w m c X V v d D t J V E R M T 1 c m c X V v d D s s J n F 1 b 3 Q 7 S V R E T U V E J n F 1 b 3 Q 7 L C Z x d W 9 0 O 0 l U R E h J R y Z x d W 9 0 O y w m c X V v d D t Q U k V V U E Q m c X V v d D s s J n F 1 b 3 Q 7 U F J F R E 5 E J n F 1 b 3 Q 7 L C Z x d W 9 0 O 1 B S R V V Q V C Z x d W 9 0 O y w m c X V v d D t Q U k V E T l Q m c X V v d D s s J n F 1 b 3 Q 7 V 0 w y N C Z x d W 9 0 O y w m c X V v d D t D U j I 0 J n F 1 b 3 Q 7 L C Z x d W 9 0 O 0 9 D M j Q m c X V v d D s s J n F 1 b 3 Q 7 V U E y N C Z x d W 9 0 O y w m c X V v d D t E Q T I 0 J n F 1 b 3 Q 7 L C Z x d W 9 0 O 1 V Q M j Q m c X V v d D s s J n F 1 b 3 Q 7 U j U y M j Q m c X V v d D s s J n F 1 b 3 Q 7 U j Y w M j Q m c X V v d D s s J n F 1 b 3 Q 7 U j c 1 M j Q m c X V v d D s s J n F 1 b 3 Q 7 U j k w M j Q m c X V v d D s s J n F 1 b 3 Q 7 U j E x M D I 0 J n F 1 b 3 Q 7 L C Z x d W 9 0 O 1 I x M j A y N C Z x d W 9 0 O y w m c X V v d D t S M T M 1 M j Q m c X V v d D s s J n F 1 b 3 Q 7 U j E 1 M D I 0 J n F 1 b 3 Q 7 L C Z x d W 9 0 O 0 Q y N C Z x d W 9 0 O 1 0 i I C 8 + P E V u d H J 5 I F R 5 c G U 9 I k Z p b G x T d G F 0 d X M i I F Z h b H V l P S J z Q 2 9 t c G x l d G U i I C 8 + P E V u d H J 5 I F R 5 c G U 9 I l J l b G F 0 a W 9 u c 2 h p c E l u Z m 9 D b 2 5 0 Y W l u Z X I i I F Z h b H V l P S J z e y Z x d W 9 0 O 2 N v b H V t b k N v d W 5 0 J n F 1 b 3 Q 7 O j E 5 M y w m c X V v d D t r Z X l D b 2 x 1 b W 5 O Y W 1 l c y Z x d W 9 0 O z p b X S w m c X V v d D t x d W V y e V J l b G F 0 a W 9 u c 2 h p c H M m c X V v d D s 6 W 1 0 s J n F 1 b 3 Q 7 Y 2 9 s d W 1 u S W R l b n R p d G l l c y Z x d W 9 0 O z p b J n F 1 b 3 Q 7 U 2 V j d G l v b j E v T k V E X 0 9 S Q y 9 B d X R v U m V t b 3 Z l Z E N v b H V t b n M x L n t O Q V Q s M H 0 m c X V v d D s s J n F 1 b 3 Q 7 U 2 V j d G l v b j E v T k V E X 0 9 S Q y 9 B d X R v U m V t b 3 Z l Z E N v b H V t b n M x L n t D R V J U T i 4 s M X 0 m c X V v d D s s J n F 1 b 3 Q 7 U 2 V j d G l v b j E v T k V E X 0 9 S Q y 9 B d X R v U m V t b 3 Z l Z E N v b H V t b n M x L n t G S U x F X 0 l E L D J 9 J n F 1 b 3 Q 7 L C Z x d W 9 0 O 1 N l Y 3 R p b 2 4 x L 0 5 F R F 9 P U k M v Q X V 0 b 1 J l b W 9 2 Z W R D b 2 x 1 b W 5 z M S 5 7 U 0 F J T E 5 V T U I s M 3 0 m c X V v d D s s J n F 1 b 3 Q 7 U 2 V j d G l v b j E v T k V E X 0 9 S Q y 9 B d X R v U m V t b 3 Z l Z E N v b H V t b n M x L n t O Q U 1 F L D R 9 J n F 1 b 3 Q 7 L C Z x d W 9 0 O 1 N l Y 3 R p b 2 4 x L 0 5 F R F 9 P U k M v Q X V 0 b 1 J l b W 9 2 Z W R D b 2 x 1 b W 5 z M S 5 7 V F l Q R S w 1 f S Z x d W 9 0 O y w m c X V v d D t T Z W N 0 a W 9 u M S 9 O R U R f T 1 J D L 0 F 1 d G 9 S Z W 1 v d m V k Q 2 9 s d W 1 u c z E u e 0 J V S U x E R V I s N n 0 m c X V v d D s s J n F 1 b 3 Q 7 U 2 V j d G l v b j E v T k V E X 0 9 S Q y 9 B d X R v U m V t b 3 Z l Z E N v b H V t b n M x L n t E R V N J R 0 5 F U i w 3 f S Z x d W 9 0 O y w m c X V v d D t T Z W N 0 a W 9 u M S 9 O R U R f T 1 J D L 0 F 1 d G 9 S Z W 1 v d m V k Q 2 9 s d W 1 u c z E u e 1 l F Q V I s O H 0 m c X V v d D s s J n F 1 b 3 Q 7 U 2 V j d G l v b j E v T k V E X 0 9 S Q y 9 B d X R v U m V t b 3 Z l Z E N v b H V t b n M x L n t D T F V C L D l 9 J n F 1 b 3 Q 7 L C Z x d W 9 0 O 1 N l Y 3 R p b 2 4 x L 0 5 F R F 9 P U k M v Q X V 0 b 1 J l b W 9 2 Z W R D b 2 x 1 b W 5 z M S 5 7 T 1 d O R V I s M T B 9 J n F 1 b 3 Q 7 L C Z x d W 9 0 O 1 N l Y 3 R p b 2 4 x L 0 5 F R F 9 P U k M v Q X V 0 b 1 J l b W 9 2 Z W R D b 2 x 1 b W 5 z M S 5 7 Q U R S U z E s M T F 9 J n F 1 b 3 Q 7 L C Z x d W 9 0 O 1 N l Y 3 R p b 2 4 x L 0 5 F R F 9 P U k M v Q X V 0 b 1 J l b W 9 2 Z W R D b 2 x 1 b W 5 z M S 5 7 Q U R S U z I s M T J 9 J n F 1 b 3 Q 7 L C Z x d W 9 0 O 1 N l Y 3 R p b 2 4 x L 0 5 F R F 9 P U k M v Q X V 0 b 1 J l b W 9 2 Z W R D b 2 x 1 b W 5 z M S 5 7 Q 1 9 U e X B l L D E z f S Z x d W 9 0 O y w m c X V v d D t T Z W N 0 a W 9 u M S 9 O R U R f T 1 J D L 0 F 1 d G 9 S Z W 1 v d m V k Q 2 9 s d W 1 u c z E u e 0 Z h b W l s e S w x N H 0 m c X V v d D s s J n F 1 b 3 Q 7 U 2 V j d G l v b j E v T k V E X 0 9 S Q y 9 B d X R v U m V t b 3 Z l Z E N v b H V t b n M x L n t E L D E 1 f S Z x d W 9 0 O y w m c X V v d D t T Z W N 0 a W 9 u M S 9 O R U R f T 1 J D L 0 F 1 d G 9 S Z W 1 v d m V k Q 2 9 s d W 1 u c z E u e 0 N S R V c s M T Z 9 J n F 1 b 3 Q 7 L C Z x d W 9 0 O 1 N l Y 3 R p b 2 4 x L 0 5 F R F 9 P U k M v Q X V 0 b 1 J l b W 9 2 Z W R D b 2 x 1 b W 5 z M S 5 7 R E R f T U 1 f e X l Z W S B I S D p N T T p T U y w x N 3 0 m c X V v d D s s J n F 1 b 3 Q 7 U 2 V j d G l v b j E v T k V E X 0 9 S Q y 9 B d X R v U m V t b 3 Z l Z E N v b H V t b n M x L n t M T 0 E s M T h 9 J n F 1 b 3 Q 7 L C Z x d W 9 0 O 1 N l Y 3 R p b 2 4 x L 0 5 F R F 9 P U k M v Q X V 0 b 1 J l b W 9 2 Z W R D b 2 x 1 b W 5 z M S 5 7 S U 1 T T C w x O X 0 m c X V v d D s s J n F 1 b 3 Q 7 U 2 V j d G l v b j E v T k V E X 0 9 S Q y 9 B d X R v U m V t b 3 Z l Z E N v b H V t b n M x L n t E U k F G V C w y M H 0 m c X V v d D s s J n F 1 b 3 Q 7 U 2 V j d G l v b j E v T k V E X 0 9 S Q y 9 B d X R v U m V t b 3 Z l Z E N v b H V t b n M x L n t C T U F Y L D I x f S Z x d W 9 0 O y w m c X V v d D t T Z W N 0 a W 9 u M S 9 O R U R f T 1 J D L 0 F 1 d G 9 S Z W 1 v d m V k Q 2 9 s d W 1 u c z E u e 0 R T U E w s M j J 9 J n F 1 b 3 Q 7 L C Z x d W 9 0 O 1 N l Y 3 R p b 2 4 x L 0 5 F R F 9 P U k M v Q X V 0 b 1 J l b W 9 2 Z W R D b 2 x 1 b W 5 z M S 5 7 S U 5 E R V g s M j N 9 J n F 1 b 3 Q 7 L C Z x d W 9 0 O 1 N l Y 3 R p b 2 4 x L 0 5 F R F 9 P U k M v Q X V 0 b 1 J l b W 9 2 Z W R D b 2 x 1 b W 5 z M S 5 7 R E E s M j R 9 J n F 1 b 3 Q 7 L C Z x d W 9 0 O 1 N l Y 3 R p b 2 4 x L 0 5 F R F 9 P U k M v Q X V 0 b 1 J l b W 9 2 Z W R D b 2 x 1 b W 5 z M S 5 7 R 1 B I L D I 1 f S Z x d W 9 0 O y w m c X V v d D t T Z W N 0 a W 9 u M S 9 O R U R f T 1 J D L 0 F 1 d G 9 S Z W 1 v d m V k Q 2 9 s d W 1 u c z E u e 1 R N R i w y N n 0 m c X V v d D s s J n F 1 b 3 Q 7 U 2 V j d G l v b j E v T k V E X 0 9 S Q y 9 B d X R v U m V t b 3 Z l Z E N v b H V t b n M x L n t J T E N H Q S w y N 3 0 m c X V v d D s s J n F 1 b 3 Q 7 U 2 V j d G l v b j E v T k V E X 0 9 S Q y 9 B d X R v U m V t b 3 Z l Z E N v b H V t b n M x L n t B U E h U T 1 Q s M j h 9 J n F 1 b 3 Q 7 L C Z x d W 9 0 O 1 N l Y 3 R p b 2 4 x L 0 5 F R F 9 P U k M v Q X V 0 b 1 J l b W 9 2 Z W R D b 2 x 1 b W 5 z M S 5 7 Q V B I V E 9 E L D I 5 f S Z x d W 9 0 O y w m c X V v d D t T Z W N 0 a W 9 u M S 9 O R U R f T 1 J D L 0 F 1 d G 9 S Z W 1 v d m V k Q 2 9 s d W 1 u c z E u e 1 d M N i w z M H 0 m c X V v d D s s J n F 1 b 3 Q 7 U 2 V j d G l v b j E v T k V E X 0 9 S Q y 9 B d X R v U m V t b 3 Z l Z E N v b H V t b n M x L n t X T D g s M z F 9 J n F 1 b 3 Q 7 L C Z x d W 9 0 O 1 N l Y 3 R p b 2 4 x L 0 5 F R F 9 P U k M v Q X V 0 b 1 J l b W 9 2 Z W R D b 2 x 1 b W 5 z M S 5 7 V 0 w x M C w z M n 0 m c X V v d D s s J n F 1 b 3 Q 7 U 2 V j d G l v b j E v T k V E X 0 9 S Q y 9 B d X R v U m V t b 3 Z l Z E N v b H V t b n M x L n t X T D E y L D M z f S Z x d W 9 0 O y w m c X V v d D t T Z W N 0 a W 9 u M S 9 O R U R f T 1 J D L 0 F 1 d G 9 S Z W 1 v d m V k Q 2 9 s d W 1 u c z E u e 1 d M M T Q s M z R 9 J n F 1 b 3 Q 7 L C Z x d W 9 0 O 1 N l Y 3 R p b 2 4 x L 0 5 F R F 9 P U k M v Q X V 0 b 1 J l b W 9 2 Z W R D b 2 x 1 b W 5 z M S 5 7 V 0 w x N i w z N X 0 m c X V v d D s s J n F 1 b 3 Q 7 U 2 V j d G l v b j E v T k V E X 0 9 S Q y 9 B d X R v U m V t b 3 Z l Z E N v b H V t b n M x L n t X T D I w L D M 2 f S Z x d W 9 0 O y w m c X V v d D t T Z W N 0 a W 9 u M S 9 O R U R f T 1 J D L 0 F 1 d G 9 S Z W 1 v d m V k Q 2 9 s d W 1 u c z E u e 0 9 M N i w z N 3 0 m c X V v d D s s J n F 1 b 3 Q 7 U 2 V j d G l v b j E v T k V E X 0 9 S Q y 9 B d X R v U m V t b 3 Z l Z E N v b H V t b n M x L n t P T D g s M z h 9 J n F 1 b 3 Q 7 L C Z x d W 9 0 O 1 N l Y 3 R p b 2 4 x L 0 5 F R F 9 P U k M v Q X V 0 b 1 J l b W 9 2 Z W R D b 2 x 1 b W 5 z M S 5 7 T 0 w x M C w z O X 0 m c X V v d D s s J n F 1 b 3 Q 7 U 2 V j d G l v b j E v T k V E X 0 9 S Q y 9 B d X R v U m V t b 3 Z l Z E N v b H V t b n M x L n t P T D E y L D Q w f S Z x d W 9 0 O y w m c X V v d D t T Z W N 0 a W 9 u M S 9 O R U R f T 1 J D L 0 F 1 d G 9 S Z W 1 v d m V k Q 2 9 s d W 1 u c z E u e 0 9 M M T Q s N D F 9 J n F 1 b 3 Q 7 L C Z x d W 9 0 O 1 N l Y 3 R p b 2 4 x L 0 5 F R F 9 P U k M v Q X V 0 b 1 J l b W 9 2 Z W R D b 2 x 1 b W 5 z M S 5 7 T 0 w x N i w 0 M n 0 m c X V v d D s s J n F 1 b 3 Q 7 U 2 V j d G l v b j E v T k V E X 0 9 S Q y 9 B d X R v U m V t b 3 Z l Z E N v b H V t b n M x L n t P T D I w L D Q z f S Z x d W 9 0 O y w m c X V v d D t T Z W N 0 a W 9 u M S 9 O R U R f T 1 J D L 0 F 1 d G 9 S Z W 1 v d m V k Q 2 9 s d W 1 u c z E u e 0 N S N i w 0 N H 0 m c X V v d D s s J n F 1 b 3 Q 7 U 2 V j d G l v b j E v T k V E X 0 9 S Q y 9 B d X R v U m V t b 3 Z l Z E N v b H V t b n M x L n t D U j g s N D V 9 J n F 1 b 3 Q 7 L C Z x d W 9 0 O 1 N l Y 3 R p b 2 4 x L 0 5 F R F 9 P U k M v Q X V 0 b 1 J l b W 9 2 Z W R D b 2 x 1 b W 5 z M S 5 7 Q 1 I x M C w 0 N n 0 m c X V v d D s s J n F 1 b 3 Q 7 U 2 V j d G l v b j E v T k V E X 0 9 S Q y 9 B d X R v U m V t b 3 Z l Z E N v b H V t b n M x L n t D U j E y L D Q 3 f S Z x d W 9 0 O y w m c X V v d D t T Z W N 0 a W 9 u M S 9 O R U R f T 1 J D L 0 F 1 d G 9 S Z W 1 v d m V k Q 2 9 s d W 1 u c z E u e 0 N S M T Q s N D h 9 J n F 1 b 3 Q 7 L C Z x d W 9 0 O 1 N l Y 3 R p b 2 4 x L 0 5 F R F 9 P U k M v Q X V 0 b 1 J l b W 9 2 Z W R D b 2 x 1 b W 5 z M S 5 7 Q 1 I x N i w 0 O X 0 m c X V v d D s s J n F 1 b 3 Q 7 U 2 V j d G l v b j E v T k V E X 0 9 S Q y 9 B d X R v U m V t b 3 Z l Z E N v b H V t b n M x L n t D U j I w L D U w f S Z x d W 9 0 O y w m c X V v d D t T Z W N 0 a W 9 u M S 9 O R U R f T 1 J D L 0 F 1 d G 9 S Z W 1 v d m V k Q 2 9 s d W 1 u c z E u e 0 5 T U D Y s N T F 9 J n F 1 b 3 Q 7 L C Z x d W 9 0 O 1 N l Y 3 R p b 2 4 x L 0 5 F R F 9 P U k M v Q X V 0 b 1 J l b W 9 2 Z W R D b 2 x 1 b W 5 z M S 5 7 T l N Q O C w 1 M n 0 m c X V v d D s s J n F 1 b 3 Q 7 U 2 V j d G l v b j E v T k V E X 0 9 S Q y 9 B d X R v U m V t b 3 Z l Z E N v b H V t b n M x L n t O U 1 A x M C w 1 M 3 0 m c X V v d D s s J n F 1 b 3 Q 7 U 2 V j d G l v b j E v T k V E X 0 9 S Q y 9 B d X R v U m V t b 3 Z l Z E N v b H V t b n M x L n t O U 1 A x M i w 1 N H 0 m c X V v d D s s J n F 1 b 3 Q 7 U 2 V j d G l v b j E v T k V E X 0 9 S Q y 9 B d X R v U m V t b 3 Z l Z E N v b H V t b n M x L n t O U 1 A x N C w 1 N X 0 m c X V v d D s s J n F 1 b 3 Q 7 U 2 V j d G l v b j E v T k V E X 0 9 S Q y 9 B d X R v U m V t b 3 Z l Z E N v b H V t b n M x L n t O U 1 A x N i w 1 N n 0 m c X V v d D s s J n F 1 b 3 Q 7 U 2 V j d G l v b j E v T k V E X 0 9 S Q y 9 B d X R v U m V t b 3 Z l Z E N v b H V t b n M x L n t O U 1 A y M C w 1 N 3 0 m c X V v d D s s J n F 1 b 3 Q 7 U 2 V j d G l v b j E v T k V E X 0 9 S Q y 9 B d X R v U m V t b 3 Z l Z E N v b H V t b n M x L n t P Q z Y s N T h 9 J n F 1 b 3 Q 7 L C Z x d W 9 0 O 1 N l Y 3 R p b 2 4 x L 0 5 F R F 9 P U k M v Q X V 0 b 1 J l b W 9 2 Z W R D b 2 x 1 b W 5 z M S 5 7 T 0 M 4 L D U 5 f S Z x d W 9 0 O y w m c X V v d D t T Z W N 0 a W 9 u M S 9 O R U R f T 1 J D L 0 F 1 d G 9 S Z W 1 v d m V k Q 2 9 s d W 1 u c z E u e 0 9 D M T A s N j B 9 J n F 1 b 3 Q 7 L C Z x d W 9 0 O 1 N l Y 3 R p b 2 4 x L 0 5 F R F 9 P U k M v Q X V 0 b 1 J l b W 9 2 Z W R D b 2 x 1 b W 5 z M S 5 7 T 0 M x M i w 2 M X 0 m c X V v d D s s J n F 1 b 3 Q 7 U 2 V j d G l v b j E v T k V E X 0 9 S Q y 9 B d X R v U m V t b 3 Z l Z E N v b H V t b n M x L n t P Q z E 0 L D Y y f S Z x d W 9 0 O y w m c X V v d D t T Z W N 0 a W 9 u M S 9 O R U R f T 1 J D L 0 F 1 d G 9 S Z W 1 v d m V k Q 2 9 s d W 1 u c z E u e 0 9 D M T Y s N j N 9 J n F 1 b 3 Q 7 L C Z x d W 9 0 O 1 N l Y 3 R p b 2 4 x L 0 5 F R F 9 P U k M v Q X V 0 b 1 J l b W 9 2 Z W R D b 2 x 1 b W 5 z M S 5 7 T 0 M y M C w 2 N H 0 m c X V v d D s s J n F 1 b 3 Q 7 U 2 V j d G l v b j E v T k V E X 0 9 S Q y 9 B d X R v U m V t b 3 Z l Z E N v b H V t b n M x L n t V Q T Y s N j V 9 J n F 1 b 3 Q 7 L C Z x d W 9 0 O 1 N l Y 3 R p b 2 4 x L 0 5 F R F 9 P U k M v Q X V 0 b 1 J l b W 9 2 Z W R D b 2 x 1 b W 5 z M S 5 7 V U E 4 L D Y 2 f S Z x d W 9 0 O y w m c X V v d D t T Z W N 0 a W 9 u M S 9 O R U R f T 1 J D L 0 F 1 d G 9 S Z W 1 v d m V k Q 2 9 s d W 1 u c z E u e 1 V B M T A s N j d 9 J n F 1 b 3 Q 7 L C Z x d W 9 0 O 1 N l Y 3 R p b 2 4 x L 0 5 F R F 9 P U k M v Q X V 0 b 1 J l b W 9 2 Z W R D b 2 x 1 b W 5 z M S 5 7 V U E x M i w 2 O H 0 m c X V v d D s s J n F 1 b 3 Q 7 U 2 V j d G l v b j E v T k V E X 0 9 S Q y 9 B d X R v U m V t b 3 Z l Z E N v b H V t b n M x L n t V Q T E 0 L D Y 5 f S Z x d W 9 0 O y w m c X V v d D t T Z W N 0 a W 9 u M S 9 O R U R f T 1 J D L 0 F 1 d G 9 S Z W 1 v d m V k Q 2 9 s d W 1 u c z E u e 1 V B M T Y s N z B 9 J n F 1 b 3 Q 7 L C Z x d W 9 0 O 1 N l Y 3 R p b 2 4 x L 0 5 F R F 9 P U k M v Q X V 0 b 1 J l b W 9 2 Z W R D b 2 x 1 b W 5 z M S 5 7 V U E y M C w 3 M X 0 m c X V v d D s s J n F 1 b 3 Q 7 U 2 V j d G l v b j E v T k V E X 0 9 S Q y 9 B d X R v U m V t b 3 Z l Z E N v b H V t b n M x L n t E Q T Y s N z J 9 J n F 1 b 3 Q 7 L C Z x d W 9 0 O 1 N l Y 3 R p b 2 4 x L 0 5 F R F 9 P U k M v Q X V 0 b 1 J l b W 9 2 Z W R D b 2 x 1 b W 5 z M S 5 7 R E E 4 L D c z f S Z x d W 9 0 O y w m c X V v d D t T Z W N 0 a W 9 u M S 9 O R U R f T 1 J D L 0 F 1 d G 9 S Z W 1 v d m V k Q 2 9 s d W 1 u c z E u e 0 R B M T A s N z R 9 J n F 1 b 3 Q 7 L C Z x d W 9 0 O 1 N l Y 3 R p b 2 4 x L 0 5 F R F 9 P U k M v Q X V 0 b 1 J l b W 9 2 Z W R D b 2 x 1 b W 5 z M S 5 7 R E E x M i w 3 N X 0 m c X V v d D s s J n F 1 b 3 Q 7 U 2 V j d G l v b j E v T k V E X 0 9 S Q y 9 B d X R v U m V t b 3 Z l Z E N v b H V t b n M x L n t E Q T E 0 L D c 2 f S Z x d W 9 0 O y w m c X V v d D t T Z W N 0 a W 9 u M S 9 O R U R f T 1 J D L 0 F 1 d G 9 S Z W 1 v d m V k Q 2 9 s d W 1 u c z E u e 0 R B M T Y s N z d 9 J n F 1 b 3 Q 7 L C Z x d W 9 0 O 1 N l Y 3 R p b 2 4 x L 0 5 F R F 9 P U k M v Q X V 0 b 1 J l b W 9 2 Z W R D b 2 x 1 b W 5 z M S 5 7 R E E y M C w 3 O H 0 m c X V v d D s s J n F 1 b 3 Q 7 U 2 V j d G l v b j E v T k V E X 0 9 S Q y 9 B d X R v U m V t b 3 Z l Z E N v b H V t b n M x L n t V U D Y s N z l 9 J n F 1 b 3 Q 7 L C Z x d W 9 0 O 1 N l Y 3 R p b 2 4 x L 0 5 F R F 9 P U k M v Q X V 0 b 1 J l b W 9 2 Z W R D b 2 x 1 b W 5 z M S 5 7 V V A 4 L D g w f S Z x d W 9 0 O y w m c X V v d D t T Z W N 0 a W 9 u M S 9 O R U R f T 1 J D L 0 F 1 d G 9 S Z W 1 v d m V k Q 2 9 s d W 1 u c z E u e 1 V Q M T A s O D F 9 J n F 1 b 3 Q 7 L C Z x d W 9 0 O 1 N l Y 3 R p b 2 4 x L 0 5 F R F 9 P U k M v Q X V 0 b 1 J l b W 9 2 Z W R D b 2 x 1 b W 5 z M S 5 7 V V A x M i w 4 M n 0 m c X V v d D s s J n F 1 b 3 Q 7 U 2 V j d G l v b j E v T k V E X 0 9 S Q y 9 B d X R v U m V t b 3 Z l Z E N v b H V t b n M x L n t V U D E 0 L D g z f S Z x d W 9 0 O y w m c X V v d D t T Z W N 0 a W 9 u M S 9 O R U R f T 1 J D L 0 F 1 d G 9 S Z W 1 v d m V k Q 2 9 s d W 1 u c z E u e 1 V Q M T Y s O D R 9 J n F 1 b 3 Q 7 L C Z x d W 9 0 O 1 N l Y 3 R p b 2 4 x L 0 5 F R F 9 P U k M v Q X V 0 b 1 J l b W 9 2 Z W R D b 2 x 1 b W 5 z M S 5 7 V V A y M C w 4 N X 0 m c X V v d D s s J n F 1 b 3 Q 7 U 2 V j d G l v b j E v T k V E X 0 9 S Q y 9 B d X R v U m V t b 3 Z l Z E N v b H V t b n M x L n t S N T I 2 L D g 2 f S Z x d W 9 0 O y w m c X V v d D t T Z W N 0 a W 9 u M S 9 O R U R f T 1 J D L 0 F 1 d G 9 S Z W 1 v d m V k Q 2 9 s d W 1 u c z E u e 1 I 1 M j g s O D d 9 J n F 1 b 3 Q 7 L C Z x d W 9 0 O 1 N l Y 3 R p b 2 4 x L 0 5 F R F 9 P U k M v Q X V 0 b 1 J l b W 9 2 Z W R D b 2 x 1 b W 5 z M S 5 7 U j U y M T A s O D h 9 J n F 1 b 3 Q 7 L C Z x d W 9 0 O 1 N l Y 3 R p b 2 4 x L 0 5 F R F 9 P U k M v Q X V 0 b 1 J l b W 9 2 Z W R D b 2 x 1 b W 5 z M S 5 7 U j U y M T I s O D l 9 J n F 1 b 3 Q 7 L C Z x d W 9 0 O 1 N l Y 3 R p b 2 4 x L 0 5 F R F 9 P U k M v Q X V 0 b 1 J l b W 9 2 Z W R D b 2 x 1 b W 5 z M S 5 7 U j U y M T Q s O T B 9 J n F 1 b 3 Q 7 L C Z x d W 9 0 O 1 N l Y 3 R p b 2 4 x L 0 5 F R F 9 P U k M v Q X V 0 b 1 J l b W 9 2 Z W R D b 2 x 1 b W 5 z M S 5 7 U j U y M T Y s O T F 9 J n F 1 b 3 Q 7 L C Z x d W 9 0 O 1 N l Y 3 R p b 2 4 x L 0 5 F R F 9 P U k M v Q X V 0 b 1 J l b W 9 2 Z W R D b 2 x 1 b W 5 z M S 5 7 U j U y M j A s O T J 9 J n F 1 b 3 Q 7 L C Z x d W 9 0 O 1 N l Y 3 R p b 2 4 x L 0 5 F R F 9 P U k M v Q X V 0 b 1 J l b W 9 2 Z W R D b 2 x 1 b W 5 z M S 5 7 U j Y w N i w 5 M 3 0 m c X V v d D s s J n F 1 b 3 Q 7 U 2 V j d G l v b j E v T k V E X 0 9 S Q y 9 B d X R v U m V t b 3 Z l Z E N v b H V t b n M x L n t S N j A 4 L D k 0 f S Z x d W 9 0 O y w m c X V v d D t T Z W N 0 a W 9 u M S 9 O R U R f T 1 J D L 0 F 1 d G 9 S Z W 1 v d m V k Q 2 9 s d W 1 u c z E u e 1 I 2 M D E w L D k 1 f S Z x d W 9 0 O y w m c X V v d D t T Z W N 0 a W 9 u M S 9 O R U R f T 1 J D L 0 F 1 d G 9 S Z W 1 v d m V k Q 2 9 s d W 1 u c z E u e 1 I 2 M D E y L D k 2 f S Z x d W 9 0 O y w m c X V v d D t T Z W N 0 a W 9 u M S 9 O R U R f T 1 J D L 0 F 1 d G 9 S Z W 1 v d m V k Q 2 9 s d W 1 u c z E u e 1 I 2 M D E 0 L D k 3 f S Z x d W 9 0 O y w m c X V v d D t T Z W N 0 a W 9 u M S 9 O R U R f T 1 J D L 0 F 1 d G 9 S Z W 1 v d m V k Q 2 9 s d W 1 u c z E u e 1 I 2 M D E 2 L D k 4 f S Z x d W 9 0 O y w m c X V v d D t T Z W N 0 a W 9 u M S 9 O R U R f T 1 J D L 0 F 1 d G 9 S Z W 1 v d m V k Q 2 9 s d W 1 u c z E u e 1 I 2 M D I w L D k 5 f S Z x d W 9 0 O y w m c X V v d D t T Z W N 0 a W 9 u M S 9 O R U R f T 1 J D L 0 F 1 d G 9 S Z W 1 v d m V k Q 2 9 s d W 1 u c z E u e 1 I 3 N T Y s M T A w f S Z x d W 9 0 O y w m c X V v d D t T Z W N 0 a W 9 u M S 9 O R U R f T 1 J D L 0 F 1 d G 9 S Z W 1 v d m V k Q 2 9 s d W 1 u c z E u e 1 I 3 N T g s M T A x f S Z x d W 9 0 O y w m c X V v d D t T Z W N 0 a W 9 u M S 9 O R U R f T 1 J D L 0 F 1 d G 9 S Z W 1 v d m V k Q 2 9 s d W 1 u c z E u e 1 I 3 N T E w L D E w M n 0 m c X V v d D s s J n F 1 b 3 Q 7 U 2 V j d G l v b j E v T k V E X 0 9 S Q y 9 B d X R v U m V t b 3 Z l Z E N v b H V t b n M x L n t S N z U x M i w x M D N 9 J n F 1 b 3 Q 7 L C Z x d W 9 0 O 1 N l Y 3 R p b 2 4 x L 0 5 F R F 9 P U k M v Q X V 0 b 1 J l b W 9 2 Z W R D b 2 x 1 b W 5 z M S 5 7 U j c 1 M T Q s M T A 0 f S Z x d W 9 0 O y w m c X V v d D t T Z W N 0 a W 9 u M S 9 O R U R f T 1 J D L 0 F 1 d G 9 S Z W 1 v d m V k Q 2 9 s d W 1 u c z E u e 1 I 3 N T E 2 L D E w N X 0 m c X V v d D s s J n F 1 b 3 Q 7 U 2 V j d G l v b j E v T k V E X 0 9 S Q y 9 B d X R v U m V t b 3 Z l Z E N v b H V t b n M x L n t S N z U y M C w x M D Z 9 J n F 1 b 3 Q 7 L C Z x d W 9 0 O 1 N l Y 3 R p b 2 4 x L 0 5 F R F 9 P U k M v Q X V 0 b 1 J l b W 9 2 Z W R D b 2 x 1 b W 5 z M S 5 7 U j k w N i w x M D d 9 J n F 1 b 3 Q 7 L C Z x d W 9 0 O 1 N l Y 3 R p b 2 4 x L 0 5 F R F 9 P U k M v Q X V 0 b 1 J l b W 9 2 Z W R D b 2 x 1 b W 5 z M S 5 7 U j k w O C w x M D h 9 J n F 1 b 3 Q 7 L C Z x d W 9 0 O 1 N l Y 3 R p b 2 4 x L 0 5 F R F 9 P U k M v Q X V 0 b 1 J l b W 9 2 Z W R D b 2 x 1 b W 5 z M S 5 7 U j k w M T A s M T A 5 f S Z x d W 9 0 O y w m c X V v d D t T Z W N 0 a W 9 u M S 9 O R U R f T 1 J D L 0 F 1 d G 9 S Z W 1 v d m V k Q 2 9 s d W 1 u c z E u e 1 I 5 M D E y L D E x M H 0 m c X V v d D s s J n F 1 b 3 Q 7 U 2 V j d G l v b j E v T k V E X 0 9 S Q y 9 B d X R v U m V t b 3 Z l Z E N v b H V t b n M x L n t S O T A x N C w x M T F 9 J n F 1 b 3 Q 7 L C Z x d W 9 0 O 1 N l Y 3 R p b 2 4 x L 0 5 F R F 9 P U k M v Q X V 0 b 1 J l b W 9 2 Z W R D b 2 x 1 b W 5 z M S 5 7 U j k w M T Y s M T E y f S Z x d W 9 0 O y w m c X V v d D t T Z W N 0 a W 9 u M S 9 O R U R f T 1 J D L 0 F 1 d G 9 S Z W 1 v d m V k Q 2 9 s d W 1 u c z E u e 1 I 5 M D I w L D E x M 3 0 m c X V v d D s s J n F 1 b 3 Q 7 U 2 V j d G l v b j E v T k V E X 0 9 S Q y 9 B d X R v U m V t b 3 Z l Z E N v b H V t b n M x L n t S M T E w N i w x M T R 9 J n F 1 b 3 Q 7 L C Z x d W 9 0 O 1 N l Y 3 R p b 2 4 x L 0 5 F R F 9 P U k M v Q X V 0 b 1 J l b W 9 2 Z W R D b 2 x 1 b W 5 z M S 5 7 U j E x M D g s M T E 1 f S Z x d W 9 0 O y w m c X V v d D t T Z W N 0 a W 9 u M S 9 O R U R f T 1 J D L 0 F 1 d G 9 S Z W 1 v d m V k Q 2 9 s d W 1 u c z E u e 1 I x M T A x M C w x M T Z 9 J n F 1 b 3 Q 7 L C Z x d W 9 0 O 1 N l Y 3 R p b 2 4 x L 0 5 F R F 9 P U k M v Q X V 0 b 1 J l b W 9 2 Z W R D b 2 x 1 b W 5 z M S 5 7 U j E x M D E y L D E x N 3 0 m c X V v d D s s J n F 1 b 3 Q 7 U 2 V j d G l v b j E v T k V E X 0 9 S Q y 9 B d X R v U m V t b 3 Z l Z E N v b H V t b n M x L n t S M T E w M T Q s M T E 4 f S Z x d W 9 0 O y w m c X V v d D t T Z W N 0 a W 9 u M S 9 O R U R f T 1 J D L 0 F 1 d G 9 S Z W 1 v d m V k Q 2 9 s d W 1 u c z E u e 1 I x M T A x N i w x M T l 9 J n F 1 b 3 Q 7 L C Z x d W 9 0 O 1 N l Y 3 R p b 2 4 x L 0 5 F R F 9 P U k M v Q X V 0 b 1 J l b W 9 2 Z W R D b 2 x 1 b W 5 z M S 5 7 U j E x M D I w L D E y M H 0 m c X V v d D s s J n F 1 b 3 Q 7 U 2 V j d G l v b j E v T k V E X 0 9 S Q y 9 B d X R v U m V t b 3 Z l Z E N v b H V t b n M x L n t S M T I w N i w x M j F 9 J n F 1 b 3 Q 7 L C Z x d W 9 0 O 1 N l Y 3 R p b 2 4 x L 0 5 F R F 9 P U k M v Q X V 0 b 1 J l b W 9 2 Z W R D b 2 x 1 b W 5 z M S 5 7 U j E y M D g s M T I y f S Z x d W 9 0 O y w m c X V v d D t T Z W N 0 a W 9 u M S 9 O R U R f T 1 J D L 0 F 1 d G 9 S Z W 1 v d m V k Q 2 9 s d W 1 u c z E u e 1 I x M j A x M C w x M j N 9 J n F 1 b 3 Q 7 L C Z x d W 9 0 O 1 N l Y 3 R p b 2 4 x L 0 5 F R F 9 P U k M v Q X V 0 b 1 J l b W 9 2 Z W R D b 2 x 1 b W 5 z M S 5 7 U j E y M D E y L D E y N H 0 m c X V v d D s s J n F 1 b 3 Q 7 U 2 V j d G l v b j E v T k V E X 0 9 S Q y 9 B d X R v U m V t b 3 Z l Z E N v b H V t b n M x L n t S M T I w M T Q s M T I 1 f S Z x d W 9 0 O y w m c X V v d D t T Z W N 0 a W 9 u M S 9 O R U R f T 1 J D L 0 F 1 d G 9 S Z W 1 v d m V k Q 2 9 s d W 1 u c z E u e 1 I x M j A x N i w x M j Z 9 J n F 1 b 3 Q 7 L C Z x d W 9 0 O 1 N l Y 3 R p b 2 4 x L 0 5 F R F 9 P U k M v Q X V 0 b 1 J l b W 9 2 Z W R D b 2 x 1 b W 5 z M S 5 7 U j E y M D I w L D E y N 3 0 m c X V v d D s s J n F 1 b 3 Q 7 U 2 V j d G l v b j E v T k V E X 0 9 S Q y 9 B d X R v U m V t b 3 Z l Z E N v b H V t b n M x L n t S M T M 1 N i w x M j h 9 J n F 1 b 3 Q 7 L C Z x d W 9 0 O 1 N l Y 3 R p b 2 4 x L 0 5 F R F 9 P U k M v Q X V 0 b 1 J l b W 9 2 Z W R D b 2 x 1 b W 5 z M S 5 7 U j E z N T g s M T I 5 f S Z x d W 9 0 O y w m c X V v d D t T Z W N 0 a W 9 u M S 9 O R U R f T 1 J D L 0 F 1 d G 9 S Z W 1 v d m V k Q 2 9 s d W 1 u c z E u e 1 I x M z U x M C w x M z B 9 J n F 1 b 3 Q 7 L C Z x d W 9 0 O 1 N l Y 3 R p b 2 4 x L 0 5 F R F 9 P U k M v Q X V 0 b 1 J l b W 9 2 Z W R D b 2 x 1 b W 5 z M S 5 7 U j E z N T E y L D E z M X 0 m c X V v d D s s J n F 1 b 3 Q 7 U 2 V j d G l v b j E v T k V E X 0 9 S Q y 9 B d X R v U m V t b 3 Z l Z E N v b H V t b n M x L n t S M T M 1 M T Q s M T M y f S Z x d W 9 0 O y w m c X V v d D t T Z W N 0 a W 9 u M S 9 O R U R f T 1 J D L 0 F 1 d G 9 S Z W 1 v d m V k Q 2 9 s d W 1 u c z E u e 1 I x M z U x N i w x M z N 9 J n F 1 b 3 Q 7 L C Z x d W 9 0 O 1 N l Y 3 R p b 2 4 x L 0 5 F R F 9 P U k M v Q X V 0 b 1 J l b W 9 2 Z W R D b 2 x 1 b W 5 z M S 5 7 U j E z N T I w L D E z N H 0 m c X V v d D s s J n F 1 b 3 Q 7 U 2 V j d G l v b j E v T k V E X 0 9 S Q y 9 B d X R v U m V t b 3 Z l Z E N v b H V t b n M x L n t S M T U w N i w x M z V 9 J n F 1 b 3 Q 7 L C Z x d W 9 0 O 1 N l Y 3 R p b 2 4 x L 0 5 F R F 9 P U k M v Q X V 0 b 1 J l b W 9 2 Z W R D b 2 x 1 b W 5 z M S 5 7 U j E 1 M D g s M T M 2 f S Z x d W 9 0 O y w m c X V v d D t T Z W N 0 a W 9 u M S 9 O R U R f T 1 J D L 0 F 1 d G 9 S Z W 1 v d m V k Q 2 9 s d W 1 u c z E u e 1 I x N T A x M C w x M z d 9 J n F 1 b 3 Q 7 L C Z x d W 9 0 O 1 N l Y 3 R p b 2 4 x L 0 5 F R F 9 P U k M v Q X V 0 b 1 J l b W 9 2 Z W R D b 2 x 1 b W 5 z M S 5 7 U j E 1 M D E y L D E z O H 0 m c X V v d D s s J n F 1 b 3 Q 7 U 2 V j d G l v b j E v T k V E X 0 9 S Q y 9 B d X R v U m V t b 3 Z l Z E N v b H V t b n M x L n t S M T U w M T Q s M T M 5 f S Z x d W 9 0 O y w m c X V v d D t T Z W N 0 a W 9 u M S 9 O R U R f T 1 J D L 0 F 1 d G 9 S Z W 1 v d m V k Q 2 9 s d W 1 u c z E u e 1 I x N T A x N i w x N D B 9 J n F 1 b 3 Q 7 L C Z x d W 9 0 O 1 N l Y 3 R p b 2 4 x L 0 5 F R F 9 P U k M v Q X V 0 b 1 J l b W 9 2 Z W R D b 2 x 1 b W 5 z M S 5 7 U j E 1 M D I w L D E 0 M X 0 m c X V v d D s s J n F 1 b 3 Q 7 U 2 V j d G l v b j E v T k V E X 0 9 S Q y 9 B d X R v U m V t b 3 Z l Z E N v b H V t b n M x L n t E N i w x N D J 9 J n F 1 b 3 Q 7 L C Z x d W 9 0 O 1 N l Y 3 R p b 2 4 x L 0 5 F R F 9 P U k M v Q X V 0 b 1 J l b W 9 2 Z W R D b 2 x 1 b W 5 z M S 5 7 R D g s M T Q z f S Z x d W 9 0 O y w m c X V v d D t T Z W N 0 a W 9 u M S 9 O R U R f T 1 J D L 0 F 1 d G 9 S Z W 1 v d m V k Q 2 9 s d W 1 u c z E u e 0 Q x M C w x N D R 9 J n F 1 b 3 Q 7 L C Z x d W 9 0 O 1 N l Y 3 R p b 2 4 x L 0 5 F R F 9 P U k M v Q X V 0 b 1 J l b W 9 2 Z W R D b 2 x 1 b W 5 z M S 5 7 R D E y L D E 0 N X 0 m c X V v d D s s J n F 1 b 3 Q 7 U 2 V j d G l v b j E v T k V E X 0 9 S Q y 9 B d X R v U m V t b 3 Z l Z E N v b H V t b n M x L n t E M T Q s M T Q 2 f S Z x d W 9 0 O y w m c X V v d D t T Z W N 0 a W 9 u M S 9 O R U R f T 1 J D L 0 F 1 d G 9 S Z W 1 v d m V k Q 2 9 s d W 1 u c z E u e 0 Q x N i w x N D d 9 J n F 1 b 3 Q 7 L C Z x d W 9 0 O 1 N l Y 3 R p b 2 4 x L 0 5 F R F 9 P U k M v Q X V 0 b 1 J l b W 9 2 Z W R D b 2 x 1 b W 5 z M S 5 7 R D I w L D E 0 O H 0 m c X V v d D s s J n F 1 b 3 Q 7 U 2 V j d G l v b j E v T k V E X 0 9 S Q y 9 B d X R v U m V t b 3 Z l Z E N v b H V t b n M x L n t P V E 5 M T 1 c s M T Q 5 f S Z x d W 9 0 O y w m c X V v d D t T Z W N 0 a W 9 u M S 9 O R U R f T 1 J D L 0 F 1 d G 9 S Z W 1 v d m V k Q 2 9 s d W 1 u c z E u e 0 9 U T k 1 F R C w x N T B 9 J n F 1 b 3 Q 7 L C Z x d W 9 0 O 1 N l Y 3 R p b 2 4 x L 0 5 F R F 9 P U k M v Q X V 0 b 1 J l b W 9 2 Z W R D b 2 x 1 b W 5 z M S 5 7 T 1 R O S E l H L D E 1 M X 0 m c X V v d D s s J n F 1 b 3 Q 7 U 2 V j d G l v b j E v T k V E X 0 9 S Q y 9 B d X R v U m V t b 3 Z l Z E N v b H V t b n M x L n t J V E 5 M T 1 c s M T U y f S Z x d W 9 0 O y w m c X V v d D t T Z W N 0 a W 9 u M S 9 O R U R f T 1 J D L 0 F 1 d G 9 S Z W 1 v d m V k Q 2 9 s d W 1 u c z E u e 0 l U T k 1 F R C w x N T N 9 J n F 1 b 3 Q 7 L C Z x d W 9 0 O 1 N l Y 3 R p b 2 4 x L 0 5 F R F 9 P U k M v Q X V 0 b 1 J l b W 9 2 Z W R D b 2 x 1 b W 5 z M S 5 7 S V R O S E l H L D E 1 N H 0 m c X V v d D s s J n F 1 b 3 Q 7 U 2 V j d G l v b j E v T k V E X 0 9 S Q y 9 B d X R v U m V t b 3 Z l Z E N v b H V t b n M x L n t E S F 9 U T 0 Q s M T U 1 f S Z x d W 9 0 O y w m c X V v d D t T Z W N 0 a W 9 u M S 9 O R U R f T 1 J D L 0 F 1 d G 9 S Z W 1 v d m V k Q 2 9 s d W 1 u c z E u e 0 R I X 1 R P V C w x N T Z 9 J n F 1 b 3 Q 7 L C Z x d W 9 0 O 1 N l Y 3 R p b 2 4 x L 0 5 F R F 9 P U k M v Q X V 0 b 1 J l b W 9 2 Z W R D b 2 x 1 b W 5 z M S 5 7 V l B Q W U V B U i w x N T d 9 J n F 1 b 3 Q 7 L C Z x d W 9 0 O 1 N l Y 3 R p b 2 4 x L 0 5 F R F 9 P U k M v Q X V 0 b 1 J l b W 9 2 Z W R D b 2 x 1 b W 5 z M S 5 7 V E 1 G L U 9 G L D E 1 O H 0 m c X V v d D s s J n F 1 b 3 Q 7 U 2 V j d G l v b j E v T k V E X 0 9 S Q y 9 B d X R v U m V t b 3 Z l Z E N v b H V t b n M x L n t P U 0 4 s M T U 5 f S Z x d W 9 0 O y w m c X V v d D t T Z W N 0 a W 9 u M S 9 O R U R f T 1 J D L 0 F 1 d G 9 S Z W 1 v d m V k Q 2 9 s d W 1 u c z E u e 1 J l Z m V y Z W 5 j Z U 5 v L D E 2 M H 0 m c X V v d D s s J n F 1 b 3 Q 7 U 2 V j d G l v b j E v T k V E X 0 9 S Q y 9 B d X R v U m V t b 3 Z l Z E N v b H V t b n M x L n t D R E w s M T Y x f S Z x d W 9 0 O y w m c X V v d D t T Z W N 0 a W 9 u M S 9 O R U R f T 1 J D L 0 F 1 d G 9 S Z W 1 v d m V k Q 2 9 s d W 1 u c z E u e 0 R T U F M s M T Y y f S Z x d W 9 0 O y w m c X V v d D t T Z W N 0 a W 9 u M S 9 O R U R f T 1 J D L 0 F 1 d G 9 S Z W 1 v d m V k Q 2 9 s d W 1 u c z E u e 1 d T U y w x N j N 9 J n F 1 b 3 Q 7 L C Z x d W 9 0 O 1 N l Y 3 R p b 2 4 x L 0 5 F R F 9 P U k M v Q X V 0 b 1 J l b W 9 2 Z W R D b 2 x 1 b W 5 z M S 5 7 T U F J T i w x N j R 9 J n F 1 b 3 Q 7 L C Z x d W 9 0 O 1 N l Y 3 R p b 2 4 x L 0 5 F R F 9 P U k M v Q X V 0 b 1 J l b W 9 2 Z W R D b 2 x 1 b W 5 z M S 5 7 R 0 V O T 0 E s M T Y 1 f S Z x d W 9 0 O y w m c X V v d D t T Z W N 0 a W 9 u M S 9 O R U R f T 1 J D L 0 F 1 d G 9 S Z W 1 v d m V k Q 2 9 s d W 1 u c z E u e 1 N Z T S w x N j Z 9 J n F 1 b 3 Q 7 L C Z x d W 9 0 O 1 N l Y 3 R p b 2 4 x L 0 5 F R F 9 P U k M v Q X V 0 b 1 J l b W 9 2 Z W R D b 2 x 1 b W 5 z M S 5 7 Q V N Z T S w x N j d 9 J n F 1 b 3 Q 7 L C Z x d W 9 0 O 1 N l Y 3 R p b 2 4 x L 0 5 F R F 9 P U k M v Q X V 0 b 1 J l b W 9 2 Z W R D b 2 x 1 b W 5 z M S 5 7 T 1 R E T E 9 X L D E 2 O H 0 m c X V v d D s s J n F 1 b 3 Q 7 U 2 V j d G l v b j E v T k V E X 0 9 S Q y 9 B d X R v U m V t b 3 Z l Z E N v b H V t b n M x L n t P V E R N R U Q s M T Y 5 f S Z x d W 9 0 O y w m c X V v d D t T Z W N 0 a W 9 u M S 9 O R U R f T 1 J D L 0 F 1 d G 9 S Z W 1 v d m V k Q 2 9 s d W 1 u c z E u e 0 9 U R E h J R y w x N z B 9 J n F 1 b 3 Q 7 L C Z x d W 9 0 O 1 N l Y 3 R p b 2 4 x L 0 5 F R F 9 P U k M v Q X V 0 b 1 J l b W 9 2 Z W R D b 2 x 1 b W 5 z M S 5 7 S V R E T E 9 X L D E 3 M X 0 m c X V v d D s s J n F 1 b 3 Q 7 U 2 V j d G l v b j E v T k V E X 0 9 S Q y 9 B d X R v U m V t b 3 Z l Z E N v b H V t b n M x L n t J V E R N R U Q s M T c y f S Z x d W 9 0 O y w m c X V v d D t T Z W N 0 a W 9 u M S 9 O R U R f T 1 J D L 0 F 1 d G 9 S Z W 1 v d m V k Q 2 9 s d W 1 u c z E u e 0 l U R E h J R y w x N z N 9 J n F 1 b 3 Q 7 L C Z x d W 9 0 O 1 N l Y 3 R p b 2 4 x L 0 5 F R F 9 P U k M v Q X V 0 b 1 J l b W 9 2 Z W R D b 2 x 1 b W 5 z M S 5 7 U F J F V V B E L D E 3 N H 0 m c X V v d D s s J n F 1 b 3 Q 7 U 2 V j d G l v b j E v T k V E X 0 9 S Q y 9 B d X R v U m V t b 3 Z l Z E N v b H V t b n M x L n t Q U k V E T k Q s M T c 1 f S Z x d W 9 0 O y w m c X V v d D t T Z W N 0 a W 9 u M S 9 O R U R f T 1 J D L 0 F 1 d G 9 S Z W 1 v d m V k Q 2 9 s d W 1 u c z E u e 1 B S R V V Q V C w x N z Z 9 J n F 1 b 3 Q 7 L C Z x d W 9 0 O 1 N l Y 3 R p b 2 4 x L 0 5 F R F 9 P U k M v Q X V 0 b 1 J l b W 9 2 Z W R D b 2 x 1 b W 5 z M S 5 7 U F J F R E 5 U L D E 3 N 3 0 m c X V v d D s s J n F 1 b 3 Q 7 U 2 V j d G l v b j E v T k V E X 0 9 S Q y 9 B d X R v U m V t b 3 Z l Z E N v b H V t b n M x L n t X T D I 0 L D E 3 O H 0 m c X V v d D s s J n F 1 b 3 Q 7 U 2 V j d G l v b j E v T k V E X 0 9 S Q y 9 B d X R v U m V t b 3 Z l Z E N v b H V t b n M x L n t D U j I 0 L D E 3 O X 0 m c X V v d D s s J n F 1 b 3 Q 7 U 2 V j d G l v b j E v T k V E X 0 9 S Q y 9 B d X R v U m V t b 3 Z l Z E N v b H V t b n M x L n t P Q z I 0 L D E 4 M H 0 m c X V v d D s s J n F 1 b 3 Q 7 U 2 V j d G l v b j E v T k V E X 0 9 S Q y 9 B d X R v U m V t b 3 Z l Z E N v b H V t b n M x L n t V Q T I 0 L D E 4 M X 0 m c X V v d D s s J n F 1 b 3 Q 7 U 2 V j d G l v b j E v T k V E X 0 9 S Q y 9 B d X R v U m V t b 3 Z l Z E N v b H V t b n M x L n t E Q T I 0 L D E 4 M n 0 m c X V v d D s s J n F 1 b 3 Q 7 U 2 V j d G l v b j E v T k V E X 0 9 S Q y 9 B d X R v U m V t b 3 Z l Z E N v b H V t b n M x L n t V U D I 0 L D E 4 M 3 0 m c X V v d D s s J n F 1 b 3 Q 7 U 2 V j d G l v b j E v T k V E X 0 9 S Q y 9 B d X R v U m V t b 3 Z l Z E N v b H V t b n M x L n t S N T I y N C w x O D R 9 J n F 1 b 3 Q 7 L C Z x d W 9 0 O 1 N l Y 3 R p b 2 4 x L 0 5 F R F 9 P U k M v Q X V 0 b 1 J l b W 9 2 Z W R D b 2 x 1 b W 5 z M S 5 7 U j Y w M j Q s M T g 1 f S Z x d W 9 0 O y w m c X V v d D t T Z W N 0 a W 9 u M S 9 O R U R f T 1 J D L 0 F 1 d G 9 S Z W 1 v d m V k Q 2 9 s d W 1 u c z E u e 1 I 3 N T I 0 L D E 4 N n 0 m c X V v d D s s J n F 1 b 3 Q 7 U 2 V j d G l v b j E v T k V E X 0 9 S Q y 9 B d X R v U m V t b 3 Z l Z E N v b H V t b n M x L n t S O T A y N C w x O D d 9 J n F 1 b 3 Q 7 L C Z x d W 9 0 O 1 N l Y 3 R p b 2 4 x L 0 5 F R F 9 P U k M v Q X V 0 b 1 J l b W 9 2 Z W R D b 2 x 1 b W 5 z M S 5 7 U j E x M D I 0 L D E 4 O H 0 m c X V v d D s s J n F 1 b 3 Q 7 U 2 V j d G l v b j E v T k V E X 0 9 S Q y 9 B d X R v U m V t b 3 Z l Z E N v b H V t b n M x L n t S M T I w M j Q s M T g 5 f S Z x d W 9 0 O y w m c X V v d D t T Z W N 0 a W 9 u M S 9 O R U R f T 1 J D L 0 F 1 d G 9 S Z W 1 v d m V k Q 2 9 s d W 1 u c z E u e 1 I x M z U y N C w x O T B 9 J n F 1 b 3 Q 7 L C Z x d W 9 0 O 1 N l Y 3 R p b 2 4 x L 0 5 F R F 9 P U k M v Q X V 0 b 1 J l b W 9 2 Z W R D b 2 x 1 b W 5 z M S 5 7 U j E 1 M D I 0 L D E 5 M X 0 m c X V v d D s s J n F 1 b 3 Q 7 U 2 V j d G l v b j E v T k V E X 0 9 S Q y 9 B d X R v U m V t b 3 Z l Z E N v b H V t b n M x L n t E M j Q s M T k y f S Z x d W 9 0 O 1 0 s J n F 1 b 3 Q 7 Q 2 9 s d W 1 u Q 2 9 1 b n Q m c X V v d D s 6 M T k z L C Z x d W 9 0 O 0 t l e U N v b H V t b k 5 h b W V z J n F 1 b 3 Q 7 O l t d L C Z x d W 9 0 O 0 N v b H V t b k l k Z W 5 0 a X R p Z X M m c X V v d D s 6 W y Z x d W 9 0 O 1 N l Y 3 R p b 2 4 x L 0 5 F R F 9 P U k M v Q X V 0 b 1 J l b W 9 2 Z W R D b 2 x 1 b W 5 z M S 5 7 T k F U L D B 9 J n F 1 b 3 Q 7 L C Z x d W 9 0 O 1 N l Y 3 R p b 2 4 x L 0 5 F R F 9 P U k M v Q X V 0 b 1 J l b W 9 2 Z W R D b 2 x 1 b W 5 z M S 5 7 Q 0 V S V E 4 u L D F 9 J n F 1 b 3 Q 7 L C Z x d W 9 0 O 1 N l Y 3 R p b 2 4 x L 0 5 F R F 9 P U k M v Q X V 0 b 1 J l b W 9 2 Z W R D b 2 x 1 b W 5 z M S 5 7 R k l M R V 9 J R C w y f S Z x d W 9 0 O y w m c X V v d D t T Z W N 0 a W 9 u M S 9 O R U R f T 1 J D L 0 F 1 d G 9 S Z W 1 v d m V k Q 2 9 s d W 1 u c z E u e 1 N B S U x O V U 1 C L D N 9 J n F 1 b 3 Q 7 L C Z x d W 9 0 O 1 N l Y 3 R p b 2 4 x L 0 5 F R F 9 P U k M v Q X V 0 b 1 J l b W 9 2 Z W R D b 2 x 1 b W 5 z M S 5 7 T k F N R S w 0 f S Z x d W 9 0 O y w m c X V v d D t T Z W N 0 a W 9 u M S 9 O R U R f T 1 J D L 0 F 1 d G 9 S Z W 1 v d m V k Q 2 9 s d W 1 u c z E u e 1 R Z U E U s N X 0 m c X V v d D s s J n F 1 b 3 Q 7 U 2 V j d G l v b j E v T k V E X 0 9 S Q y 9 B d X R v U m V t b 3 Z l Z E N v b H V t b n M x L n t C V U l M R E V S L D Z 9 J n F 1 b 3 Q 7 L C Z x d W 9 0 O 1 N l Y 3 R p b 2 4 x L 0 5 F R F 9 P U k M v Q X V 0 b 1 J l b W 9 2 Z W R D b 2 x 1 b W 5 z M S 5 7 R E V T S U d O R V I s N 3 0 m c X V v d D s s J n F 1 b 3 Q 7 U 2 V j d G l v b j E v T k V E X 0 9 S Q y 9 B d X R v U m V t b 3 Z l Z E N v b H V t b n M x L n t Z R U F S L D h 9 J n F 1 b 3 Q 7 L C Z x d W 9 0 O 1 N l Y 3 R p b 2 4 x L 0 5 F R F 9 P U k M v Q X V 0 b 1 J l b W 9 2 Z W R D b 2 x 1 b W 5 z M S 5 7 Q 0 x V Q i w 5 f S Z x d W 9 0 O y w m c X V v d D t T Z W N 0 a W 9 u M S 9 O R U R f T 1 J D L 0 F 1 d G 9 S Z W 1 v d m V k Q 2 9 s d W 1 u c z E u e 0 9 X T k V S L D E w f S Z x d W 9 0 O y w m c X V v d D t T Z W N 0 a W 9 u M S 9 O R U R f T 1 J D L 0 F 1 d G 9 S Z W 1 v d m V k Q 2 9 s d W 1 u c z E u e 0 F E U l M x L D E x f S Z x d W 9 0 O y w m c X V v d D t T Z W N 0 a W 9 u M S 9 O R U R f T 1 J D L 0 F 1 d G 9 S Z W 1 v d m V k Q 2 9 s d W 1 u c z E u e 0 F E U l M y L D E y f S Z x d W 9 0 O y w m c X V v d D t T Z W N 0 a W 9 u M S 9 O R U R f T 1 J D L 0 F 1 d G 9 S Z W 1 v d m V k Q 2 9 s d W 1 u c z E u e 0 N f V H l w Z S w x M 3 0 m c X V v d D s s J n F 1 b 3 Q 7 U 2 V j d G l v b j E v T k V E X 0 9 S Q y 9 B d X R v U m V t b 3 Z l Z E N v b H V t b n M x L n t G Y W 1 p b H k s M T R 9 J n F 1 b 3 Q 7 L C Z x d W 9 0 O 1 N l Y 3 R p b 2 4 x L 0 5 F R F 9 P U k M v Q X V 0 b 1 J l b W 9 2 Z W R D b 2 x 1 b W 5 z M S 5 7 R C w x N X 0 m c X V v d D s s J n F 1 b 3 Q 7 U 2 V j d G l v b j E v T k V E X 0 9 S Q y 9 B d X R v U m V t b 3 Z l Z E N v b H V t b n M x L n t D U k V X L D E 2 f S Z x d W 9 0 O y w m c X V v d D t T Z W N 0 a W 9 u M S 9 O R U R f T 1 J D L 0 F 1 d G 9 S Z W 1 v d m V k Q 2 9 s d W 1 u c z E u e 0 R E X 0 1 N X 3 l 5 W V k g S E g 6 T U 0 6 U 1 M s M T d 9 J n F 1 b 3 Q 7 L C Z x d W 9 0 O 1 N l Y 3 R p b 2 4 x L 0 5 F R F 9 P U k M v Q X V 0 b 1 J l b W 9 2 Z W R D b 2 x 1 b W 5 z M S 5 7 T E 9 B L D E 4 f S Z x d W 9 0 O y w m c X V v d D t T Z W N 0 a W 9 u M S 9 O R U R f T 1 J D L 0 F 1 d G 9 S Z W 1 v d m V k Q 2 9 s d W 1 u c z E u e 0 l N U 0 w s M T l 9 J n F 1 b 3 Q 7 L C Z x d W 9 0 O 1 N l Y 3 R p b 2 4 x L 0 5 F R F 9 P U k M v Q X V 0 b 1 J l b W 9 2 Z W R D b 2 x 1 b W 5 z M S 5 7 R F J B R l Q s M j B 9 J n F 1 b 3 Q 7 L C Z x d W 9 0 O 1 N l Y 3 R p b 2 4 x L 0 5 F R F 9 P U k M v Q X V 0 b 1 J l b W 9 2 Z W R D b 2 x 1 b W 5 z M S 5 7 Q k 1 B W C w y M X 0 m c X V v d D s s J n F 1 b 3 Q 7 U 2 V j d G l v b j E v T k V E X 0 9 S Q y 9 B d X R v U m V t b 3 Z l Z E N v b H V t b n M x L n t E U 1 B M L D I y f S Z x d W 9 0 O y w m c X V v d D t T Z W N 0 a W 9 u M S 9 O R U R f T 1 J D L 0 F 1 d G 9 S Z W 1 v d m V k Q 2 9 s d W 1 u c z E u e 0 l O R E V Y L D I z f S Z x d W 9 0 O y w m c X V v d D t T Z W N 0 a W 9 u M S 9 O R U R f T 1 J D L 0 F 1 d G 9 S Z W 1 v d m V k Q 2 9 s d W 1 u c z E u e 0 R B L D I 0 f S Z x d W 9 0 O y w m c X V v d D t T Z W N 0 a W 9 u M S 9 O R U R f T 1 J D L 0 F 1 d G 9 S Z W 1 v d m V k Q 2 9 s d W 1 u c z E u e 0 d Q S C w y N X 0 m c X V v d D s s J n F 1 b 3 Q 7 U 2 V j d G l v b j E v T k V E X 0 9 S Q y 9 B d X R v U m V t b 3 Z l Z E N v b H V t b n M x L n t U T U Y s M j Z 9 J n F 1 b 3 Q 7 L C Z x d W 9 0 O 1 N l Y 3 R p b 2 4 x L 0 5 F R F 9 P U k M v Q X V 0 b 1 J l b W 9 2 Z W R D b 2 x 1 b W 5 z M S 5 7 S U x D R 0 E s M j d 9 J n F 1 b 3 Q 7 L C Z x d W 9 0 O 1 N l Y 3 R p b 2 4 x L 0 5 F R F 9 P U k M v Q X V 0 b 1 J l b W 9 2 Z W R D b 2 x 1 b W 5 z M S 5 7 Q V B I V E 9 U L D I 4 f S Z x d W 9 0 O y w m c X V v d D t T Z W N 0 a W 9 u M S 9 O R U R f T 1 J D L 0 F 1 d G 9 S Z W 1 v d m V k Q 2 9 s d W 1 u c z E u e 0 F Q S F R P R C w y O X 0 m c X V v d D s s J n F 1 b 3 Q 7 U 2 V j d G l v b j E v T k V E X 0 9 S Q y 9 B d X R v U m V t b 3 Z l Z E N v b H V t b n M x L n t X T D Y s M z B 9 J n F 1 b 3 Q 7 L C Z x d W 9 0 O 1 N l Y 3 R p b 2 4 x L 0 5 F R F 9 P U k M v Q X V 0 b 1 J l b W 9 2 Z W R D b 2 x 1 b W 5 z M S 5 7 V 0 w 4 L D M x f S Z x d W 9 0 O y w m c X V v d D t T Z W N 0 a W 9 u M S 9 O R U R f T 1 J D L 0 F 1 d G 9 S Z W 1 v d m V k Q 2 9 s d W 1 u c z E u e 1 d M M T A s M z J 9 J n F 1 b 3 Q 7 L C Z x d W 9 0 O 1 N l Y 3 R p b 2 4 x L 0 5 F R F 9 P U k M v Q X V 0 b 1 J l b W 9 2 Z W R D b 2 x 1 b W 5 z M S 5 7 V 0 w x M i w z M 3 0 m c X V v d D s s J n F 1 b 3 Q 7 U 2 V j d G l v b j E v T k V E X 0 9 S Q y 9 B d X R v U m V t b 3 Z l Z E N v b H V t b n M x L n t X T D E 0 L D M 0 f S Z x d W 9 0 O y w m c X V v d D t T Z W N 0 a W 9 u M S 9 O R U R f T 1 J D L 0 F 1 d G 9 S Z W 1 v d m V k Q 2 9 s d W 1 u c z E u e 1 d M M T Y s M z V 9 J n F 1 b 3 Q 7 L C Z x d W 9 0 O 1 N l Y 3 R p b 2 4 x L 0 5 F R F 9 P U k M v Q X V 0 b 1 J l b W 9 2 Z W R D b 2 x 1 b W 5 z M S 5 7 V 0 w y M C w z N n 0 m c X V v d D s s J n F 1 b 3 Q 7 U 2 V j d G l v b j E v T k V E X 0 9 S Q y 9 B d X R v U m V t b 3 Z l Z E N v b H V t b n M x L n t P T D Y s M z d 9 J n F 1 b 3 Q 7 L C Z x d W 9 0 O 1 N l Y 3 R p b 2 4 x L 0 5 F R F 9 P U k M v Q X V 0 b 1 J l b W 9 2 Z W R D b 2 x 1 b W 5 z M S 5 7 T 0 w 4 L D M 4 f S Z x d W 9 0 O y w m c X V v d D t T Z W N 0 a W 9 u M S 9 O R U R f T 1 J D L 0 F 1 d G 9 S Z W 1 v d m V k Q 2 9 s d W 1 u c z E u e 0 9 M M T A s M z l 9 J n F 1 b 3 Q 7 L C Z x d W 9 0 O 1 N l Y 3 R p b 2 4 x L 0 5 F R F 9 P U k M v Q X V 0 b 1 J l b W 9 2 Z W R D b 2 x 1 b W 5 z M S 5 7 T 0 w x M i w 0 M H 0 m c X V v d D s s J n F 1 b 3 Q 7 U 2 V j d G l v b j E v T k V E X 0 9 S Q y 9 B d X R v U m V t b 3 Z l Z E N v b H V t b n M x L n t P T D E 0 L D Q x f S Z x d W 9 0 O y w m c X V v d D t T Z W N 0 a W 9 u M S 9 O R U R f T 1 J D L 0 F 1 d G 9 S Z W 1 v d m V k Q 2 9 s d W 1 u c z E u e 0 9 M M T Y s N D J 9 J n F 1 b 3 Q 7 L C Z x d W 9 0 O 1 N l Y 3 R p b 2 4 x L 0 5 F R F 9 P U k M v Q X V 0 b 1 J l b W 9 2 Z W R D b 2 x 1 b W 5 z M S 5 7 T 0 w y M C w 0 M 3 0 m c X V v d D s s J n F 1 b 3 Q 7 U 2 V j d G l v b j E v T k V E X 0 9 S Q y 9 B d X R v U m V t b 3 Z l Z E N v b H V t b n M x L n t D U j Y s N D R 9 J n F 1 b 3 Q 7 L C Z x d W 9 0 O 1 N l Y 3 R p b 2 4 x L 0 5 F R F 9 P U k M v Q X V 0 b 1 J l b W 9 2 Z W R D b 2 x 1 b W 5 z M S 5 7 Q 1 I 4 L D Q 1 f S Z x d W 9 0 O y w m c X V v d D t T Z W N 0 a W 9 u M S 9 O R U R f T 1 J D L 0 F 1 d G 9 S Z W 1 v d m V k Q 2 9 s d W 1 u c z E u e 0 N S M T A s N D Z 9 J n F 1 b 3 Q 7 L C Z x d W 9 0 O 1 N l Y 3 R p b 2 4 x L 0 5 F R F 9 P U k M v Q X V 0 b 1 J l b W 9 2 Z W R D b 2 x 1 b W 5 z M S 5 7 Q 1 I x M i w 0 N 3 0 m c X V v d D s s J n F 1 b 3 Q 7 U 2 V j d G l v b j E v T k V E X 0 9 S Q y 9 B d X R v U m V t b 3 Z l Z E N v b H V t b n M x L n t D U j E 0 L D Q 4 f S Z x d W 9 0 O y w m c X V v d D t T Z W N 0 a W 9 u M S 9 O R U R f T 1 J D L 0 F 1 d G 9 S Z W 1 v d m V k Q 2 9 s d W 1 u c z E u e 0 N S M T Y s N D l 9 J n F 1 b 3 Q 7 L C Z x d W 9 0 O 1 N l Y 3 R p b 2 4 x L 0 5 F R F 9 P U k M v Q X V 0 b 1 J l b W 9 2 Z W R D b 2 x 1 b W 5 z M S 5 7 Q 1 I y M C w 1 M H 0 m c X V v d D s s J n F 1 b 3 Q 7 U 2 V j d G l v b j E v T k V E X 0 9 S Q y 9 B d X R v U m V t b 3 Z l Z E N v b H V t b n M x L n t O U 1 A 2 L D U x f S Z x d W 9 0 O y w m c X V v d D t T Z W N 0 a W 9 u M S 9 O R U R f T 1 J D L 0 F 1 d G 9 S Z W 1 v d m V k Q 2 9 s d W 1 u c z E u e 0 5 T U D g s N T J 9 J n F 1 b 3 Q 7 L C Z x d W 9 0 O 1 N l Y 3 R p b 2 4 x L 0 5 F R F 9 P U k M v Q X V 0 b 1 J l b W 9 2 Z W R D b 2 x 1 b W 5 z M S 5 7 T l N Q M T A s N T N 9 J n F 1 b 3 Q 7 L C Z x d W 9 0 O 1 N l Y 3 R p b 2 4 x L 0 5 F R F 9 P U k M v Q X V 0 b 1 J l b W 9 2 Z W R D b 2 x 1 b W 5 z M S 5 7 T l N Q M T I s N T R 9 J n F 1 b 3 Q 7 L C Z x d W 9 0 O 1 N l Y 3 R p b 2 4 x L 0 5 F R F 9 P U k M v Q X V 0 b 1 J l b W 9 2 Z W R D b 2 x 1 b W 5 z M S 5 7 T l N Q M T Q s N T V 9 J n F 1 b 3 Q 7 L C Z x d W 9 0 O 1 N l Y 3 R p b 2 4 x L 0 5 F R F 9 P U k M v Q X V 0 b 1 J l b W 9 2 Z W R D b 2 x 1 b W 5 z M S 5 7 T l N Q M T Y s N T Z 9 J n F 1 b 3 Q 7 L C Z x d W 9 0 O 1 N l Y 3 R p b 2 4 x L 0 5 F R F 9 P U k M v Q X V 0 b 1 J l b W 9 2 Z W R D b 2 x 1 b W 5 z M S 5 7 T l N Q M j A s N T d 9 J n F 1 b 3 Q 7 L C Z x d W 9 0 O 1 N l Y 3 R p b 2 4 x L 0 5 F R F 9 P U k M v Q X V 0 b 1 J l b W 9 2 Z W R D b 2 x 1 b W 5 z M S 5 7 T 0 M 2 L D U 4 f S Z x d W 9 0 O y w m c X V v d D t T Z W N 0 a W 9 u M S 9 O R U R f T 1 J D L 0 F 1 d G 9 S Z W 1 v d m V k Q 2 9 s d W 1 u c z E u e 0 9 D O C w 1 O X 0 m c X V v d D s s J n F 1 b 3 Q 7 U 2 V j d G l v b j E v T k V E X 0 9 S Q y 9 B d X R v U m V t b 3 Z l Z E N v b H V t b n M x L n t P Q z E w L D Y w f S Z x d W 9 0 O y w m c X V v d D t T Z W N 0 a W 9 u M S 9 O R U R f T 1 J D L 0 F 1 d G 9 S Z W 1 v d m V k Q 2 9 s d W 1 u c z E u e 0 9 D M T I s N j F 9 J n F 1 b 3 Q 7 L C Z x d W 9 0 O 1 N l Y 3 R p b 2 4 x L 0 5 F R F 9 P U k M v Q X V 0 b 1 J l b W 9 2 Z W R D b 2 x 1 b W 5 z M S 5 7 T 0 M x N C w 2 M n 0 m c X V v d D s s J n F 1 b 3 Q 7 U 2 V j d G l v b j E v T k V E X 0 9 S Q y 9 B d X R v U m V t b 3 Z l Z E N v b H V t b n M x L n t P Q z E 2 L D Y z f S Z x d W 9 0 O y w m c X V v d D t T Z W N 0 a W 9 u M S 9 O R U R f T 1 J D L 0 F 1 d G 9 S Z W 1 v d m V k Q 2 9 s d W 1 u c z E u e 0 9 D M j A s N j R 9 J n F 1 b 3 Q 7 L C Z x d W 9 0 O 1 N l Y 3 R p b 2 4 x L 0 5 F R F 9 P U k M v Q X V 0 b 1 J l b W 9 2 Z W R D b 2 x 1 b W 5 z M S 5 7 V U E 2 L D Y 1 f S Z x d W 9 0 O y w m c X V v d D t T Z W N 0 a W 9 u M S 9 O R U R f T 1 J D L 0 F 1 d G 9 S Z W 1 v d m V k Q 2 9 s d W 1 u c z E u e 1 V B O C w 2 N n 0 m c X V v d D s s J n F 1 b 3 Q 7 U 2 V j d G l v b j E v T k V E X 0 9 S Q y 9 B d X R v U m V t b 3 Z l Z E N v b H V t b n M x L n t V Q T E w L D Y 3 f S Z x d W 9 0 O y w m c X V v d D t T Z W N 0 a W 9 u M S 9 O R U R f T 1 J D L 0 F 1 d G 9 S Z W 1 v d m V k Q 2 9 s d W 1 u c z E u e 1 V B M T I s N j h 9 J n F 1 b 3 Q 7 L C Z x d W 9 0 O 1 N l Y 3 R p b 2 4 x L 0 5 F R F 9 P U k M v Q X V 0 b 1 J l b W 9 2 Z W R D b 2 x 1 b W 5 z M S 5 7 V U E x N C w 2 O X 0 m c X V v d D s s J n F 1 b 3 Q 7 U 2 V j d G l v b j E v T k V E X 0 9 S Q y 9 B d X R v U m V t b 3 Z l Z E N v b H V t b n M x L n t V Q T E 2 L D c w f S Z x d W 9 0 O y w m c X V v d D t T Z W N 0 a W 9 u M S 9 O R U R f T 1 J D L 0 F 1 d G 9 S Z W 1 v d m V k Q 2 9 s d W 1 u c z E u e 1 V B M j A s N z F 9 J n F 1 b 3 Q 7 L C Z x d W 9 0 O 1 N l Y 3 R p b 2 4 x L 0 5 F R F 9 P U k M v Q X V 0 b 1 J l b W 9 2 Z W R D b 2 x 1 b W 5 z M S 5 7 R E E 2 L D c y f S Z x d W 9 0 O y w m c X V v d D t T Z W N 0 a W 9 u M S 9 O R U R f T 1 J D L 0 F 1 d G 9 S Z W 1 v d m V k Q 2 9 s d W 1 u c z E u e 0 R B O C w 3 M 3 0 m c X V v d D s s J n F 1 b 3 Q 7 U 2 V j d G l v b j E v T k V E X 0 9 S Q y 9 B d X R v U m V t b 3 Z l Z E N v b H V t b n M x L n t E Q T E w L D c 0 f S Z x d W 9 0 O y w m c X V v d D t T Z W N 0 a W 9 u M S 9 O R U R f T 1 J D L 0 F 1 d G 9 S Z W 1 v d m V k Q 2 9 s d W 1 u c z E u e 0 R B M T I s N z V 9 J n F 1 b 3 Q 7 L C Z x d W 9 0 O 1 N l Y 3 R p b 2 4 x L 0 5 F R F 9 P U k M v Q X V 0 b 1 J l b W 9 2 Z W R D b 2 x 1 b W 5 z M S 5 7 R E E x N C w 3 N n 0 m c X V v d D s s J n F 1 b 3 Q 7 U 2 V j d G l v b j E v T k V E X 0 9 S Q y 9 B d X R v U m V t b 3 Z l Z E N v b H V t b n M x L n t E Q T E 2 L D c 3 f S Z x d W 9 0 O y w m c X V v d D t T Z W N 0 a W 9 u M S 9 O R U R f T 1 J D L 0 F 1 d G 9 S Z W 1 v d m V k Q 2 9 s d W 1 u c z E u e 0 R B M j A s N z h 9 J n F 1 b 3 Q 7 L C Z x d W 9 0 O 1 N l Y 3 R p b 2 4 x L 0 5 F R F 9 P U k M v Q X V 0 b 1 J l b W 9 2 Z W R D b 2 x 1 b W 5 z M S 5 7 V V A 2 L D c 5 f S Z x d W 9 0 O y w m c X V v d D t T Z W N 0 a W 9 u M S 9 O R U R f T 1 J D L 0 F 1 d G 9 S Z W 1 v d m V k Q 2 9 s d W 1 u c z E u e 1 V Q O C w 4 M H 0 m c X V v d D s s J n F 1 b 3 Q 7 U 2 V j d G l v b j E v T k V E X 0 9 S Q y 9 B d X R v U m V t b 3 Z l Z E N v b H V t b n M x L n t V U D E w L D g x f S Z x d W 9 0 O y w m c X V v d D t T Z W N 0 a W 9 u M S 9 O R U R f T 1 J D L 0 F 1 d G 9 S Z W 1 v d m V k Q 2 9 s d W 1 u c z E u e 1 V Q M T I s O D J 9 J n F 1 b 3 Q 7 L C Z x d W 9 0 O 1 N l Y 3 R p b 2 4 x L 0 5 F R F 9 P U k M v Q X V 0 b 1 J l b W 9 2 Z W R D b 2 x 1 b W 5 z M S 5 7 V V A x N C w 4 M 3 0 m c X V v d D s s J n F 1 b 3 Q 7 U 2 V j d G l v b j E v T k V E X 0 9 S Q y 9 B d X R v U m V t b 3 Z l Z E N v b H V t b n M x L n t V U D E 2 L D g 0 f S Z x d W 9 0 O y w m c X V v d D t T Z W N 0 a W 9 u M S 9 O R U R f T 1 J D L 0 F 1 d G 9 S Z W 1 v d m V k Q 2 9 s d W 1 u c z E u e 1 V Q M j A s O D V 9 J n F 1 b 3 Q 7 L C Z x d W 9 0 O 1 N l Y 3 R p b 2 4 x L 0 5 F R F 9 P U k M v Q X V 0 b 1 J l b W 9 2 Z W R D b 2 x 1 b W 5 z M S 5 7 U j U y N i w 4 N n 0 m c X V v d D s s J n F 1 b 3 Q 7 U 2 V j d G l v b j E v T k V E X 0 9 S Q y 9 B d X R v U m V t b 3 Z l Z E N v b H V t b n M x L n t S N T I 4 L D g 3 f S Z x d W 9 0 O y w m c X V v d D t T Z W N 0 a W 9 u M S 9 O R U R f T 1 J D L 0 F 1 d G 9 S Z W 1 v d m V k Q 2 9 s d W 1 u c z E u e 1 I 1 M j E w L D g 4 f S Z x d W 9 0 O y w m c X V v d D t T Z W N 0 a W 9 u M S 9 O R U R f T 1 J D L 0 F 1 d G 9 S Z W 1 v d m V k Q 2 9 s d W 1 u c z E u e 1 I 1 M j E y L D g 5 f S Z x d W 9 0 O y w m c X V v d D t T Z W N 0 a W 9 u M S 9 O R U R f T 1 J D L 0 F 1 d G 9 S Z W 1 v d m V k Q 2 9 s d W 1 u c z E u e 1 I 1 M j E 0 L D k w f S Z x d W 9 0 O y w m c X V v d D t T Z W N 0 a W 9 u M S 9 O R U R f T 1 J D L 0 F 1 d G 9 S Z W 1 v d m V k Q 2 9 s d W 1 u c z E u e 1 I 1 M j E 2 L D k x f S Z x d W 9 0 O y w m c X V v d D t T Z W N 0 a W 9 u M S 9 O R U R f T 1 J D L 0 F 1 d G 9 S Z W 1 v d m V k Q 2 9 s d W 1 u c z E u e 1 I 1 M j I w L D k y f S Z x d W 9 0 O y w m c X V v d D t T Z W N 0 a W 9 u M S 9 O R U R f T 1 J D L 0 F 1 d G 9 S Z W 1 v d m V k Q 2 9 s d W 1 u c z E u e 1 I 2 M D Y s O T N 9 J n F 1 b 3 Q 7 L C Z x d W 9 0 O 1 N l Y 3 R p b 2 4 x L 0 5 F R F 9 P U k M v Q X V 0 b 1 J l b W 9 2 Z W R D b 2 x 1 b W 5 z M S 5 7 U j Y w O C w 5 N H 0 m c X V v d D s s J n F 1 b 3 Q 7 U 2 V j d G l v b j E v T k V E X 0 9 S Q y 9 B d X R v U m V t b 3 Z l Z E N v b H V t b n M x L n t S N j A x M C w 5 N X 0 m c X V v d D s s J n F 1 b 3 Q 7 U 2 V j d G l v b j E v T k V E X 0 9 S Q y 9 B d X R v U m V t b 3 Z l Z E N v b H V t b n M x L n t S N j A x M i w 5 N n 0 m c X V v d D s s J n F 1 b 3 Q 7 U 2 V j d G l v b j E v T k V E X 0 9 S Q y 9 B d X R v U m V t b 3 Z l Z E N v b H V t b n M x L n t S N j A x N C w 5 N 3 0 m c X V v d D s s J n F 1 b 3 Q 7 U 2 V j d G l v b j E v T k V E X 0 9 S Q y 9 B d X R v U m V t b 3 Z l Z E N v b H V t b n M x L n t S N j A x N i w 5 O H 0 m c X V v d D s s J n F 1 b 3 Q 7 U 2 V j d G l v b j E v T k V E X 0 9 S Q y 9 B d X R v U m V t b 3 Z l Z E N v b H V t b n M x L n t S N j A y M C w 5 O X 0 m c X V v d D s s J n F 1 b 3 Q 7 U 2 V j d G l v b j E v T k V E X 0 9 S Q y 9 B d X R v U m V t b 3 Z l Z E N v b H V t b n M x L n t S N z U 2 L D E w M H 0 m c X V v d D s s J n F 1 b 3 Q 7 U 2 V j d G l v b j E v T k V E X 0 9 S Q y 9 B d X R v U m V t b 3 Z l Z E N v b H V t b n M x L n t S N z U 4 L D E w M X 0 m c X V v d D s s J n F 1 b 3 Q 7 U 2 V j d G l v b j E v T k V E X 0 9 S Q y 9 B d X R v U m V t b 3 Z l Z E N v b H V t b n M x L n t S N z U x M C w x M D J 9 J n F 1 b 3 Q 7 L C Z x d W 9 0 O 1 N l Y 3 R p b 2 4 x L 0 5 F R F 9 P U k M v Q X V 0 b 1 J l b W 9 2 Z W R D b 2 x 1 b W 5 z M S 5 7 U j c 1 M T I s M T A z f S Z x d W 9 0 O y w m c X V v d D t T Z W N 0 a W 9 u M S 9 O R U R f T 1 J D L 0 F 1 d G 9 S Z W 1 v d m V k Q 2 9 s d W 1 u c z E u e 1 I 3 N T E 0 L D E w N H 0 m c X V v d D s s J n F 1 b 3 Q 7 U 2 V j d G l v b j E v T k V E X 0 9 S Q y 9 B d X R v U m V t b 3 Z l Z E N v b H V t b n M x L n t S N z U x N i w x M D V 9 J n F 1 b 3 Q 7 L C Z x d W 9 0 O 1 N l Y 3 R p b 2 4 x L 0 5 F R F 9 P U k M v Q X V 0 b 1 J l b W 9 2 Z W R D b 2 x 1 b W 5 z M S 5 7 U j c 1 M j A s M T A 2 f S Z x d W 9 0 O y w m c X V v d D t T Z W N 0 a W 9 u M S 9 O R U R f T 1 J D L 0 F 1 d G 9 S Z W 1 v d m V k Q 2 9 s d W 1 u c z E u e 1 I 5 M D Y s M T A 3 f S Z x d W 9 0 O y w m c X V v d D t T Z W N 0 a W 9 u M S 9 O R U R f T 1 J D L 0 F 1 d G 9 S Z W 1 v d m V k Q 2 9 s d W 1 u c z E u e 1 I 5 M D g s M T A 4 f S Z x d W 9 0 O y w m c X V v d D t T Z W N 0 a W 9 u M S 9 O R U R f T 1 J D L 0 F 1 d G 9 S Z W 1 v d m V k Q 2 9 s d W 1 u c z E u e 1 I 5 M D E w L D E w O X 0 m c X V v d D s s J n F 1 b 3 Q 7 U 2 V j d G l v b j E v T k V E X 0 9 S Q y 9 B d X R v U m V t b 3 Z l Z E N v b H V t b n M x L n t S O T A x M i w x M T B 9 J n F 1 b 3 Q 7 L C Z x d W 9 0 O 1 N l Y 3 R p b 2 4 x L 0 5 F R F 9 P U k M v Q X V 0 b 1 J l b W 9 2 Z W R D b 2 x 1 b W 5 z M S 5 7 U j k w M T Q s M T E x f S Z x d W 9 0 O y w m c X V v d D t T Z W N 0 a W 9 u M S 9 O R U R f T 1 J D L 0 F 1 d G 9 S Z W 1 v d m V k Q 2 9 s d W 1 u c z E u e 1 I 5 M D E 2 L D E x M n 0 m c X V v d D s s J n F 1 b 3 Q 7 U 2 V j d G l v b j E v T k V E X 0 9 S Q y 9 B d X R v U m V t b 3 Z l Z E N v b H V t b n M x L n t S O T A y M C w x M T N 9 J n F 1 b 3 Q 7 L C Z x d W 9 0 O 1 N l Y 3 R p b 2 4 x L 0 5 F R F 9 P U k M v Q X V 0 b 1 J l b W 9 2 Z W R D b 2 x 1 b W 5 z M S 5 7 U j E x M D Y s M T E 0 f S Z x d W 9 0 O y w m c X V v d D t T Z W N 0 a W 9 u M S 9 O R U R f T 1 J D L 0 F 1 d G 9 S Z W 1 v d m V k Q 2 9 s d W 1 u c z E u e 1 I x M T A 4 L D E x N X 0 m c X V v d D s s J n F 1 b 3 Q 7 U 2 V j d G l v b j E v T k V E X 0 9 S Q y 9 B d X R v U m V t b 3 Z l Z E N v b H V t b n M x L n t S M T E w M T A s M T E 2 f S Z x d W 9 0 O y w m c X V v d D t T Z W N 0 a W 9 u M S 9 O R U R f T 1 J D L 0 F 1 d G 9 S Z W 1 v d m V k Q 2 9 s d W 1 u c z E u e 1 I x M T A x M i w x M T d 9 J n F 1 b 3 Q 7 L C Z x d W 9 0 O 1 N l Y 3 R p b 2 4 x L 0 5 F R F 9 P U k M v Q X V 0 b 1 J l b W 9 2 Z W R D b 2 x 1 b W 5 z M S 5 7 U j E x M D E 0 L D E x O H 0 m c X V v d D s s J n F 1 b 3 Q 7 U 2 V j d G l v b j E v T k V E X 0 9 S Q y 9 B d X R v U m V t b 3 Z l Z E N v b H V t b n M x L n t S M T E w M T Y s M T E 5 f S Z x d W 9 0 O y w m c X V v d D t T Z W N 0 a W 9 u M S 9 O R U R f T 1 J D L 0 F 1 d G 9 S Z W 1 v d m V k Q 2 9 s d W 1 u c z E u e 1 I x M T A y M C w x M j B 9 J n F 1 b 3 Q 7 L C Z x d W 9 0 O 1 N l Y 3 R p b 2 4 x L 0 5 F R F 9 P U k M v Q X V 0 b 1 J l b W 9 2 Z W R D b 2 x 1 b W 5 z M S 5 7 U j E y M D Y s M T I x f S Z x d W 9 0 O y w m c X V v d D t T Z W N 0 a W 9 u M S 9 O R U R f T 1 J D L 0 F 1 d G 9 S Z W 1 v d m V k Q 2 9 s d W 1 u c z E u e 1 I x M j A 4 L D E y M n 0 m c X V v d D s s J n F 1 b 3 Q 7 U 2 V j d G l v b j E v T k V E X 0 9 S Q y 9 B d X R v U m V t b 3 Z l Z E N v b H V t b n M x L n t S M T I w M T A s M T I z f S Z x d W 9 0 O y w m c X V v d D t T Z W N 0 a W 9 u M S 9 O R U R f T 1 J D L 0 F 1 d G 9 S Z W 1 v d m V k Q 2 9 s d W 1 u c z E u e 1 I x M j A x M i w x M j R 9 J n F 1 b 3 Q 7 L C Z x d W 9 0 O 1 N l Y 3 R p b 2 4 x L 0 5 F R F 9 P U k M v Q X V 0 b 1 J l b W 9 2 Z W R D b 2 x 1 b W 5 z M S 5 7 U j E y M D E 0 L D E y N X 0 m c X V v d D s s J n F 1 b 3 Q 7 U 2 V j d G l v b j E v T k V E X 0 9 S Q y 9 B d X R v U m V t b 3 Z l Z E N v b H V t b n M x L n t S M T I w M T Y s M T I 2 f S Z x d W 9 0 O y w m c X V v d D t T Z W N 0 a W 9 u M S 9 O R U R f T 1 J D L 0 F 1 d G 9 S Z W 1 v d m V k Q 2 9 s d W 1 u c z E u e 1 I x M j A y M C w x M j d 9 J n F 1 b 3 Q 7 L C Z x d W 9 0 O 1 N l Y 3 R p b 2 4 x L 0 5 F R F 9 P U k M v Q X V 0 b 1 J l b W 9 2 Z W R D b 2 x 1 b W 5 z M S 5 7 U j E z N T Y s M T I 4 f S Z x d W 9 0 O y w m c X V v d D t T Z W N 0 a W 9 u M S 9 O R U R f T 1 J D L 0 F 1 d G 9 S Z W 1 v d m V k Q 2 9 s d W 1 u c z E u e 1 I x M z U 4 L D E y O X 0 m c X V v d D s s J n F 1 b 3 Q 7 U 2 V j d G l v b j E v T k V E X 0 9 S Q y 9 B d X R v U m V t b 3 Z l Z E N v b H V t b n M x L n t S M T M 1 M T A s M T M w f S Z x d W 9 0 O y w m c X V v d D t T Z W N 0 a W 9 u M S 9 O R U R f T 1 J D L 0 F 1 d G 9 S Z W 1 v d m V k Q 2 9 s d W 1 u c z E u e 1 I x M z U x M i w x M z F 9 J n F 1 b 3 Q 7 L C Z x d W 9 0 O 1 N l Y 3 R p b 2 4 x L 0 5 F R F 9 P U k M v Q X V 0 b 1 J l b W 9 2 Z W R D b 2 x 1 b W 5 z M S 5 7 U j E z N T E 0 L D E z M n 0 m c X V v d D s s J n F 1 b 3 Q 7 U 2 V j d G l v b j E v T k V E X 0 9 S Q y 9 B d X R v U m V t b 3 Z l Z E N v b H V t b n M x L n t S M T M 1 M T Y s M T M z f S Z x d W 9 0 O y w m c X V v d D t T Z W N 0 a W 9 u M S 9 O R U R f T 1 J D L 0 F 1 d G 9 S Z W 1 v d m V k Q 2 9 s d W 1 u c z E u e 1 I x M z U y M C w x M z R 9 J n F 1 b 3 Q 7 L C Z x d W 9 0 O 1 N l Y 3 R p b 2 4 x L 0 5 F R F 9 P U k M v Q X V 0 b 1 J l b W 9 2 Z W R D b 2 x 1 b W 5 z M S 5 7 U j E 1 M D Y s M T M 1 f S Z x d W 9 0 O y w m c X V v d D t T Z W N 0 a W 9 u M S 9 O R U R f T 1 J D L 0 F 1 d G 9 S Z W 1 v d m V k Q 2 9 s d W 1 u c z E u e 1 I x N T A 4 L D E z N n 0 m c X V v d D s s J n F 1 b 3 Q 7 U 2 V j d G l v b j E v T k V E X 0 9 S Q y 9 B d X R v U m V t b 3 Z l Z E N v b H V t b n M x L n t S M T U w M T A s M T M 3 f S Z x d W 9 0 O y w m c X V v d D t T Z W N 0 a W 9 u M S 9 O R U R f T 1 J D L 0 F 1 d G 9 S Z W 1 v d m V k Q 2 9 s d W 1 u c z E u e 1 I x N T A x M i w x M z h 9 J n F 1 b 3 Q 7 L C Z x d W 9 0 O 1 N l Y 3 R p b 2 4 x L 0 5 F R F 9 P U k M v Q X V 0 b 1 J l b W 9 2 Z W R D b 2 x 1 b W 5 z M S 5 7 U j E 1 M D E 0 L D E z O X 0 m c X V v d D s s J n F 1 b 3 Q 7 U 2 V j d G l v b j E v T k V E X 0 9 S Q y 9 B d X R v U m V t b 3 Z l Z E N v b H V t b n M x L n t S M T U w M T Y s M T Q w f S Z x d W 9 0 O y w m c X V v d D t T Z W N 0 a W 9 u M S 9 O R U R f T 1 J D L 0 F 1 d G 9 S Z W 1 v d m V k Q 2 9 s d W 1 u c z E u e 1 I x N T A y M C w x N D F 9 J n F 1 b 3 Q 7 L C Z x d W 9 0 O 1 N l Y 3 R p b 2 4 x L 0 5 F R F 9 P U k M v Q X V 0 b 1 J l b W 9 2 Z W R D b 2 x 1 b W 5 z M S 5 7 R D Y s M T Q y f S Z x d W 9 0 O y w m c X V v d D t T Z W N 0 a W 9 u M S 9 O R U R f T 1 J D L 0 F 1 d G 9 S Z W 1 v d m V k Q 2 9 s d W 1 u c z E u e 0 Q 4 L D E 0 M 3 0 m c X V v d D s s J n F 1 b 3 Q 7 U 2 V j d G l v b j E v T k V E X 0 9 S Q y 9 B d X R v U m V t b 3 Z l Z E N v b H V t b n M x L n t E M T A s M T Q 0 f S Z x d W 9 0 O y w m c X V v d D t T Z W N 0 a W 9 u M S 9 O R U R f T 1 J D L 0 F 1 d G 9 S Z W 1 v d m V k Q 2 9 s d W 1 u c z E u e 0 Q x M i w x N D V 9 J n F 1 b 3 Q 7 L C Z x d W 9 0 O 1 N l Y 3 R p b 2 4 x L 0 5 F R F 9 P U k M v Q X V 0 b 1 J l b W 9 2 Z W R D b 2 x 1 b W 5 z M S 5 7 R D E 0 L D E 0 N n 0 m c X V v d D s s J n F 1 b 3 Q 7 U 2 V j d G l v b j E v T k V E X 0 9 S Q y 9 B d X R v U m V t b 3 Z l Z E N v b H V t b n M x L n t E M T Y s M T Q 3 f S Z x d W 9 0 O y w m c X V v d D t T Z W N 0 a W 9 u M S 9 O R U R f T 1 J D L 0 F 1 d G 9 S Z W 1 v d m V k Q 2 9 s d W 1 u c z E u e 0 Q y M C w x N D h 9 J n F 1 b 3 Q 7 L C Z x d W 9 0 O 1 N l Y 3 R p b 2 4 x L 0 5 F R F 9 P U k M v Q X V 0 b 1 J l b W 9 2 Z W R D b 2 x 1 b W 5 z M S 5 7 T 1 R O T E 9 X L D E 0 O X 0 m c X V v d D s s J n F 1 b 3 Q 7 U 2 V j d G l v b j E v T k V E X 0 9 S Q y 9 B d X R v U m V t b 3 Z l Z E N v b H V t b n M x L n t P V E 5 N R U Q s M T U w f S Z x d W 9 0 O y w m c X V v d D t T Z W N 0 a W 9 u M S 9 O R U R f T 1 J D L 0 F 1 d G 9 S Z W 1 v d m V k Q 2 9 s d W 1 u c z E u e 0 9 U T k h J R y w x N T F 9 J n F 1 b 3 Q 7 L C Z x d W 9 0 O 1 N l Y 3 R p b 2 4 x L 0 5 F R F 9 P U k M v Q X V 0 b 1 J l b W 9 2 Z W R D b 2 x 1 b W 5 z M S 5 7 S V R O T E 9 X L D E 1 M n 0 m c X V v d D s s J n F 1 b 3 Q 7 U 2 V j d G l v b j E v T k V E X 0 9 S Q y 9 B d X R v U m V t b 3 Z l Z E N v b H V t b n M x L n t J V E 5 N R U Q s M T U z f S Z x d W 9 0 O y w m c X V v d D t T Z W N 0 a W 9 u M S 9 O R U R f T 1 J D L 0 F 1 d G 9 S Z W 1 v d m V k Q 2 9 s d W 1 u c z E u e 0 l U T k h J R y w x N T R 9 J n F 1 b 3 Q 7 L C Z x d W 9 0 O 1 N l Y 3 R p b 2 4 x L 0 5 F R F 9 P U k M v Q X V 0 b 1 J l b W 9 2 Z W R D b 2 x 1 b W 5 z M S 5 7 R E h f V E 9 E L D E 1 N X 0 m c X V v d D s s J n F 1 b 3 Q 7 U 2 V j d G l v b j E v T k V E X 0 9 S Q y 9 B d X R v U m V t b 3 Z l Z E N v b H V t b n M x L n t E S F 9 U T 1 Q s M T U 2 f S Z x d W 9 0 O y w m c X V v d D t T Z W N 0 a W 9 u M S 9 O R U R f T 1 J D L 0 F 1 d G 9 S Z W 1 v d m V k Q 2 9 s d W 1 u c z E u e 1 Z Q U F l F Q V I s M T U 3 f S Z x d W 9 0 O y w m c X V v d D t T Z W N 0 a W 9 u M S 9 O R U R f T 1 J D L 0 F 1 d G 9 S Z W 1 v d m V k Q 2 9 s d W 1 u c z E u e 1 R N R i 1 P R i w x N T h 9 J n F 1 b 3 Q 7 L C Z x d W 9 0 O 1 N l Y 3 R p b 2 4 x L 0 5 F R F 9 P U k M v Q X V 0 b 1 J l b W 9 2 Z W R D b 2 x 1 b W 5 z M S 5 7 T 1 N O L D E 1 O X 0 m c X V v d D s s J n F 1 b 3 Q 7 U 2 V j d G l v b j E v T k V E X 0 9 S Q y 9 B d X R v U m V t b 3 Z l Z E N v b H V t b n M x L n t S Z W Z l c m V u Y 2 V O b y w x N j B 9 J n F 1 b 3 Q 7 L C Z x d W 9 0 O 1 N l Y 3 R p b 2 4 x L 0 5 F R F 9 P U k M v Q X V 0 b 1 J l b W 9 2 Z W R D b 2 x 1 b W 5 z M S 5 7 Q 0 R M L D E 2 M X 0 m c X V v d D s s J n F 1 b 3 Q 7 U 2 V j d G l v b j E v T k V E X 0 9 S Q y 9 B d X R v U m V t b 3 Z l Z E N v b H V t b n M x L n t E U 1 B T L D E 2 M n 0 m c X V v d D s s J n F 1 b 3 Q 7 U 2 V j d G l v b j E v T k V E X 0 9 S Q y 9 B d X R v U m V t b 3 Z l Z E N v b H V t b n M x L n t X U 1 M s M T Y z f S Z x d W 9 0 O y w m c X V v d D t T Z W N 0 a W 9 u M S 9 O R U R f T 1 J D L 0 F 1 d G 9 S Z W 1 v d m V k Q 2 9 s d W 1 u c z E u e 0 1 B S U 4 s M T Y 0 f S Z x d W 9 0 O y w m c X V v d D t T Z W N 0 a W 9 u M S 9 O R U R f T 1 J D L 0 F 1 d G 9 S Z W 1 v d m V k Q 2 9 s d W 1 u c z E u e 0 d F T k 9 B L D E 2 N X 0 m c X V v d D s s J n F 1 b 3 Q 7 U 2 V j d G l v b j E v T k V E X 0 9 S Q y 9 B d X R v U m V t b 3 Z l Z E N v b H V t b n M x L n t T W U 0 s M T Y 2 f S Z x d W 9 0 O y w m c X V v d D t T Z W N 0 a W 9 u M S 9 O R U R f T 1 J D L 0 F 1 d G 9 S Z W 1 v d m V k Q 2 9 s d W 1 u c z E u e 0 F T W U 0 s M T Y 3 f S Z x d W 9 0 O y w m c X V v d D t T Z W N 0 a W 9 u M S 9 O R U R f T 1 J D L 0 F 1 d G 9 S Z W 1 v d m V k Q 2 9 s d W 1 u c z E u e 0 9 U R E x P V y w x N j h 9 J n F 1 b 3 Q 7 L C Z x d W 9 0 O 1 N l Y 3 R p b 2 4 x L 0 5 F R F 9 P U k M v Q X V 0 b 1 J l b W 9 2 Z W R D b 2 x 1 b W 5 z M S 5 7 T 1 R E T U V E L D E 2 O X 0 m c X V v d D s s J n F 1 b 3 Q 7 U 2 V j d G l v b j E v T k V E X 0 9 S Q y 9 B d X R v U m V t b 3 Z l Z E N v b H V t b n M x L n t P V E R I S U c s M T c w f S Z x d W 9 0 O y w m c X V v d D t T Z W N 0 a W 9 u M S 9 O R U R f T 1 J D L 0 F 1 d G 9 S Z W 1 v d m V k Q 2 9 s d W 1 u c z E u e 0 l U R E x P V y w x N z F 9 J n F 1 b 3 Q 7 L C Z x d W 9 0 O 1 N l Y 3 R p b 2 4 x L 0 5 F R F 9 P U k M v Q X V 0 b 1 J l b W 9 2 Z W R D b 2 x 1 b W 5 z M S 5 7 S V R E T U V E L D E 3 M n 0 m c X V v d D s s J n F 1 b 3 Q 7 U 2 V j d G l v b j E v T k V E X 0 9 S Q y 9 B d X R v U m V t b 3 Z l Z E N v b H V t b n M x L n t J V E R I S U c s M T c z f S Z x d W 9 0 O y w m c X V v d D t T Z W N 0 a W 9 u M S 9 O R U R f T 1 J D L 0 F 1 d G 9 S Z W 1 v d m V k Q 2 9 s d W 1 u c z E u e 1 B S R V V Q R C w x N z R 9 J n F 1 b 3 Q 7 L C Z x d W 9 0 O 1 N l Y 3 R p b 2 4 x L 0 5 F R F 9 P U k M v Q X V 0 b 1 J l b W 9 2 Z W R D b 2 x 1 b W 5 z M S 5 7 U F J F R E 5 E L D E 3 N X 0 m c X V v d D s s J n F 1 b 3 Q 7 U 2 V j d G l v b j E v T k V E X 0 9 S Q y 9 B d X R v U m V t b 3 Z l Z E N v b H V t b n M x L n t Q U k V V U F Q s M T c 2 f S Z x d W 9 0 O y w m c X V v d D t T Z W N 0 a W 9 u M S 9 O R U R f T 1 J D L 0 F 1 d G 9 S Z W 1 v d m V k Q 2 9 s d W 1 u c z E u e 1 B S R U R O V C w x N z d 9 J n F 1 b 3 Q 7 L C Z x d W 9 0 O 1 N l Y 3 R p b 2 4 x L 0 5 F R F 9 P U k M v Q X V 0 b 1 J l b W 9 2 Z W R D b 2 x 1 b W 5 z M S 5 7 V 0 w y N C w x N z h 9 J n F 1 b 3 Q 7 L C Z x d W 9 0 O 1 N l Y 3 R p b 2 4 x L 0 5 F R F 9 P U k M v Q X V 0 b 1 J l b W 9 2 Z W R D b 2 x 1 b W 5 z M S 5 7 Q 1 I y N C w x N z l 9 J n F 1 b 3 Q 7 L C Z x d W 9 0 O 1 N l Y 3 R p b 2 4 x L 0 5 F R F 9 P U k M v Q X V 0 b 1 J l b W 9 2 Z W R D b 2 x 1 b W 5 z M S 5 7 T 0 M y N C w x O D B 9 J n F 1 b 3 Q 7 L C Z x d W 9 0 O 1 N l Y 3 R p b 2 4 x L 0 5 F R F 9 P U k M v Q X V 0 b 1 J l b W 9 2 Z W R D b 2 x 1 b W 5 z M S 5 7 V U E y N C w x O D F 9 J n F 1 b 3 Q 7 L C Z x d W 9 0 O 1 N l Y 3 R p b 2 4 x L 0 5 F R F 9 P U k M v Q X V 0 b 1 J l b W 9 2 Z W R D b 2 x 1 b W 5 z M S 5 7 R E E y N C w x O D J 9 J n F 1 b 3 Q 7 L C Z x d W 9 0 O 1 N l Y 3 R p b 2 4 x L 0 5 F R F 9 P U k M v Q X V 0 b 1 J l b W 9 2 Z W R D b 2 x 1 b W 5 z M S 5 7 V V A y N C w x O D N 9 J n F 1 b 3 Q 7 L C Z x d W 9 0 O 1 N l Y 3 R p b 2 4 x L 0 5 F R F 9 P U k M v Q X V 0 b 1 J l b W 9 2 Z W R D b 2 x 1 b W 5 z M S 5 7 U j U y M j Q s M T g 0 f S Z x d W 9 0 O y w m c X V v d D t T Z W N 0 a W 9 u M S 9 O R U R f T 1 J D L 0 F 1 d G 9 S Z W 1 v d m V k Q 2 9 s d W 1 u c z E u e 1 I 2 M D I 0 L D E 4 N X 0 m c X V v d D s s J n F 1 b 3 Q 7 U 2 V j d G l v b j E v T k V E X 0 9 S Q y 9 B d X R v U m V t b 3 Z l Z E N v b H V t b n M x L n t S N z U y N C w x O D Z 9 J n F 1 b 3 Q 7 L C Z x d W 9 0 O 1 N l Y 3 R p b 2 4 x L 0 5 F R F 9 P U k M v Q X V 0 b 1 J l b W 9 2 Z W R D b 2 x 1 b W 5 z M S 5 7 U j k w M j Q s M T g 3 f S Z x d W 9 0 O y w m c X V v d D t T Z W N 0 a W 9 u M S 9 O R U R f T 1 J D L 0 F 1 d G 9 S Z W 1 v d m V k Q 2 9 s d W 1 u c z E u e 1 I x M T A y N C w x O D h 9 J n F 1 b 3 Q 7 L C Z x d W 9 0 O 1 N l Y 3 R p b 2 4 x L 0 5 F R F 9 P U k M v Q X V 0 b 1 J l b W 9 2 Z W R D b 2 x 1 b W 5 z M S 5 7 U j E y M D I 0 L D E 4 O X 0 m c X V v d D s s J n F 1 b 3 Q 7 U 2 V j d G l v b j E v T k V E X 0 9 S Q y 9 B d X R v U m V t b 3 Z l Z E N v b H V t b n M x L n t S M T M 1 M j Q s M T k w f S Z x d W 9 0 O y w m c X V v d D t T Z W N 0 a W 9 u M S 9 O R U R f T 1 J D L 0 F 1 d G 9 S Z W 1 v d m V k Q 2 9 s d W 1 u c z E u e 1 I x N T A y N C w x O T F 9 J n F 1 b 3 Q 7 L C Z x d W 9 0 O 1 N l Y 3 R p b 2 4 x L 0 5 F R F 9 P U k M v Q X V 0 b 1 J l b W 9 2 Z W R D b 2 x 1 b W 5 z M S 5 7 R D I 0 L D E 5 M n 0 m c X V v d D t d L C Z x d W 9 0 O 1 J l b G F 0 a W 9 u c 2 h p c E l u Z m 8 m c X V v d D s 6 W 1 1 9 I i A v P j w v U 3 R h Y m x l R W 5 0 c m l l c z 4 8 L 0 l 0 Z W 0 + P E l 0 Z W 0 + P E l 0 Z W 1 M b 2 N h d G l v b j 4 8 S X R l b V R 5 c G U + R m 9 y b X V s Y T w v S X R l b V R 5 c G U + P E l 0 Z W 1 Q Y X R o P l N l Y 3 R p b 2 4 x L 0 5 F R F 9 P U k M v Q n J v b j w v S X R l b V B h d G g + P C 9 J d G V t T G 9 j Y X R p b 2 4 + P F N 0 Y W J s Z U V u d H J p Z X M g L z 4 8 L 0 l 0 Z W 0 + P E l 0 Z W 0 + P E l 0 Z W 1 M b 2 N h d G l v b j 4 8 S X R l b V R 5 c G U + R m 9 y b X V s Y T w v S X R l b V R 5 c G U + P E l 0 Z W 1 Q Y X R o P l N l Y 3 R p b 2 4 x L 0 5 F R F 9 P U k M v S G V h Z G V y c y U y M G 1 l d C U y M H Z l c m h v b 2 d k J T I w b m l 2 Z W F 1 P C 9 J d G V t U G F 0 a D 4 8 L 0 l 0 Z W 1 M b 2 N h d G l v b j 4 8 U 3 R h Y m x l R W 5 0 c m l l c y A v P j w v S X R l b T 4 8 S X R l b T 4 8 S X R l b U x v Y 2 F 0 a W 9 u P j x J d G V t V H l w Z T 5 G b 3 J t d W x h P C 9 J d G V t V H l w Z T 4 8 S X R l b V B h d G g + U 2 V j d G l v b j E v T k V E X 0 9 S Q y 9 U e X B l J T I w Z 2 V 3 a W p 6 a W d k P C 9 J d G V t U G F 0 a D 4 8 L 0 l 0 Z W 1 M b 2 N h d G l v b j 4 8 U 3 R h Y m x l R W 5 0 c m l l c y A v P j w v S X R l b T 4 8 L 0 l 0 Z W 1 z P j w v T G 9 j Y W x Q Y W N r Y W d l T W V 0 Y W R h d G F G a W x l P h Y A A A B Q S w U G A A A A A A A A A A A A A A A A A A A A A A A A J g E A A A E A A A D Q j J 3 f A R X R E Y x 6 A M B P w p f r A Q A A A A e n V C e X g U N K s s Q 1 + a S r O G w A A A A A A g A A A A A A E G Y A A A A B A A A g A A A A F 2 m X m q z K P 8 L I Q p 4 N m u 8 9 N B E C i l + i D v I Q 3 9 l B 9 U K c 3 U E A A A A A D o A A A A A C A A A g A A A A w i Y r e u b m u H F M o T 6 n k t 7 6 v 9 3 8 b h 4 L 5 W G x U 6 2 3 H E + 3 p x R Q A A A A v 0 B c R 9 F l r O P L / H / L v G c H A N V 0 1 x E S f S d x q h 7 y b q E 7 s R 9 s X a y R + 6 h W S D 5 L M 5 6 t j N 6 u B e w G 7 T g h P Q 9 h V y K R p 2 l f + E q K v n Z 5 B 4 L y X 0 W E W q d y G K p A A A A A x 5 r Z Q A 8 I q Q / s t a o x m F 0 C C / H 4 X 2 u e f v h O I Q l z K i E N d k U y 6 b z l Z V 5 u h k x X 4 p w H I + W + j 7 h H P 9 c O p r o / 3 f m u p R X k 1 g = = < / D a t a M a s h u p > 
</file>

<file path=customXml/itemProps1.xml><?xml version="1.0" encoding="utf-8"?>
<ds:datastoreItem xmlns:ds="http://schemas.openxmlformats.org/officeDocument/2006/customXml" ds:itemID="{7C29AB85-C4C8-4B35-99CA-F530EE893F0E}">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Werkbladen</vt:lpstr>
      </vt:variant>
      <vt:variant>
        <vt:i4>5</vt:i4>
      </vt:variant>
      <vt:variant>
        <vt:lpstr>Grafieken</vt:lpstr>
      </vt:variant>
      <vt:variant>
        <vt:i4>1</vt:i4>
      </vt:variant>
      <vt:variant>
        <vt:lpstr>Benoemde bereiken</vt:lpstr>
      </vt:variant>
      <vt:variant>
        <vt:i4>9</vt:i4>
      </vt:variant>
    </vt:vector>
  </HeadingPairs>
  <TitlesOfParts>
    <vt:vector size="15" baseType="lpstr">
      <vt:lpstr>Main</vt:lpstr>
      <vt:lpstr>Detail 1</vt:lpstr>
      <vt:lpstr>IMS</vt:lpstr>
      <vt:lpstr>ORC</vt:lpstr>
      <vt:lpstr>Help</vt:lpstr>
      <vt:lpstr>Polar</vt:lpstr>
      <vt:lpstr>IMS!_ims03</vt:lpstr>
      <vt:lpstr>'Detail 1'!Afdrukbereik</vt:lpstr>
      <vt:lpstr>Main!Afdrukbereik</vt:lpstr>
      <vt:lpstr>ORC!club_4</vt:lpstr>
      <vt:lpstr>ORC!club_5</vt:lpstr>
      <vt:lpstr>ORC!club03</vt:lpstr>
      <vt:lpstr>IMS!ims_6</vt:lpstr>
      <vt:lpstr>IMS!ims_7</vt:lpstr>
      <vt:lpstr>IMS!ims03.rms</vt:lpstr>
    </vt:vector>
  </TitlesOfParts>
  <Company>Applicos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Kars Schaapman</dc:creator>
  <cp:lastModifiedBy>Thomas Ten Kortenaar</cp:lastModifiedBy>
  <cp:lastPrinted>2004-09-30T13:13:07Z</cp:lastPrinted>
  <dcterms:created xsi:type="dcterms:W3CDTF">2002-10-29T15:28:09Z</dcterms:created>
  <dcterms:modified xsi:type="dcterms:W3CDTF">2024-05-04T18:19:13Z</dcterms:modified>
</cp:coreProperties>
</file>